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trlProps/ctrlProp3.xml" ContentType="application/vnd.ms-excel.controlproperties+xml"/>
  <Override PartName="/xl/slicers/slicer1.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slicers/slicer2.xml" ContentType="application/vnd.ms-excel.slicer+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5.xml" ContentType="application/vnd.openxmlformats-officedocument.drawing+xml"/>
  <Override PartName="/xl/drawings/drawing16.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3.xml" ContentType="application/vnd.ms-excel.slicer+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slicers/slicer4.xml" ContentType="application/vnd.ms-excel.slicer+xml"/>
  <Override PartName="/xl/charts/chartEx6.xml" ContentType="application/vnd.ms-office.chartex+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slicers/slicer5.xml" ContentType="application/vnd.ms-excel.slicer+xml"/>
  <Override PartName="/xl/charts/chart17.xml" ContentType="application/vnd.openxmlformats-officedocument.drawingml.chart+xml"/>
  <Override PartName="/xl/charts/style22.xml" ContentType="application/vnd.ms-office.chartstyle+xml"/>
  <Override PartName="/xl/charts/colors22.xml" ContentType="application/vnd.ms-office.chartcolorstyle+xml"/>
  <Override PartName="/xl/charts/chart18.xml" ContentType="application/vnd.openxmlformats-officedocument.drawingml.chart+xml"/>
  <Override PartName="/xl/charts/style23.xml" ContentType="application/vnd.ms-office.chartstyle+xml"/>
  <Override PartName="/xl/charts/colors23.xml" ContentType="application/vnd.ms-office.chartcolorstyle+xml"/>
  <Override PartName="/xl/charts/chartEx7.xml" ContentType="application/vnd.ms-office.chartex+xml"/>
  <Override PartName="/xl/charts/style24.xml" ContentType="application/vnd.ms-office.chartstyle+xml"/>
  <Override PartName="/xl/charts/colors24.xml" ContentType="application/vnd.ms-office.chartcolorstyle+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9.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slicers/slicer6.xml" ContentType="application/vnd.ms-excel.slicer+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charts/chart21.xml" ContentType="application/vnd.openxmlformats-officedocument.drawingml.chart+xml"/>
  <Override PartName="/xl/charts/style27.xml" ContentType="application/vnd.ms-office.chartstyle+xml"/>
  <Override PartName="/xl/charts/colors27.xml" ContentType="application/vnd.ms-office.chartcolorstyle+xml"/>
  <Override PartName="/xl/charts/chartEx8.xml" ContentType="application/vnd.ms-office.chartex+xml"/>
  <Override PartName="/xl/charts/style28.xml" ContentType="application/vnd.ms-office.chartstyle+xml"/>
  <Override PartName="/xl/charts/colors28.xml" ContentType="application/vnd.ms-office.chartcolorstyle+xml"/>
  <Override PartName="/xl/charts/chart22.xml" ContentType="application/vnd.openxmlformats-officedocument.drawingml.chart+xml"/>
  <Override PartName="/xl/charts/style29.xml" ContentType="application/vnd.ms-office.chartstyle+xml"/>
  <Override PartName="/xl/charts/colors29.xml" ContentType="application/vnd.ms-office.chartcolorstyle+xml"/>
  <Override PartName="/xl/charts/chart23.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0.xml" ContentType="application/vnd.openxmlformats-officedocument.drawing+xml"/>
  <Override PartName="/xl/slicers/slicer7.xml" ContentType="application/vnd.ms-excel.slicer+xml"/>
  <Override PartName="/xl/charts/chartEx9.xml" ContentType="application/vnd.ms-office.chartex+xml"/>
  <Override PartName="/xl/charts/style31.xml" ContentType="application/vnd.ms-office.chartstyle+xml"/>
  <Override PartName="/xl/charts/colors31.xml" ContentType="application/vnd.ms-office.chartcolorstyle+xml"/>
  <Override PartName="/xl/charts/chart24.xml" ContentType="application/vnd.openxmlformats-officedocument.drawingml.chart+xml"/>
  <Override PartName="/xl/charts/style32.xml" ContentType="application/vnd.ms-office.chartstyle+xml"/>
  <Override PartName="/xl/charts/colors32.xml" ContentType="application/vnd.ms-office.chartcolorstyle+xml"/>
  <Override PartName="/xl/charts/chart25.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1.xml" ContentType="application/vnd.openxmlformats-officedocument.drawing+xml"/>
  <Override PartName="/xl/slicers/slicer8.xml" ContentType="application/vnd.ms-excel.slicer+xml"/>
  <Override PartName="/xl/charts/chartEx10.xml" ContentType="application/vnd.ms-office.chartex+xml"/>
  <Override PartName="/xl/charts/style34.xml" ContentType="application/vnd.ms-office.chartstyle+xml"/>
  <Override PartName="/xl/charts/colors34.xml" ContentType="application/vnd.ms-office.chartcolorstyle+xml"/>
  <Override PartName="/xl/charts/chart26.xml" ContentType="application/vnd.openxmlformats-officedocument.drawingml.chart+xml"/>
  <Override PartName="/xl/charts/style35.xml" ContentType="application/vnd.ms-office.chartstyle+xml"/>
  <Override PartName="/xl/charts/colors35.xml" ContentType="application/vnd.ms-office.chartcolorstyle+xml"/>
  <Override PartName="/xl/charts/chart2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22.xml" ContentType="application/vnd.openxmlformats-officedocument.drawing+xml"/>
  <Override PartName="/xl/slicers/slicer9.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Dashboard\"/>
    </mc:Choice>
  </mc:AlternateContent>
  <xr:revisionPtr revIDLastSave="0" documentId="13_ncr:1_{1FAA765D-1523-4BBC-8B83-6DE5F0A21853}" xr6:coauthVersionLast="47" xr6:coauthVersionMax="47" xr10:uidLastSave="{00000000-0000-0000-0000-000000000000}"/>
  <bookViews>
    <workbookView xWindow="-108" yWindow="-108" windowWidth="23256" windowHeight="12456" firstSheet="12" activeTab="18" xr2:uid="{00000000-000D-0000-FFFF-FFFF00000000}"/>
  </bookViews>
  <sheets>
    <sheet name="Brands Sales&amp;Profit" sheetId="25" r:id="rId1"/>
    <sheet name="Seg Unit Sold " sheetId="45" r:id="rId2"/>
    <sheet name="Sub-cat Wise Sales  " sheetId="32" r:id="rId3"/>
    <sheet name="Dis band wise sales" sheetId="6" r:id="rId4"/>
    <sheet name="Cat wise Sales" sheetId="10" r:id="rId5"/>
    <sheet name="Region Wise Sales" sheetId="43" r:id="rId6"/>
    <sheet name="Region wise ship mode" sheetId="17" r:id="rId7"/>
    <sheet name="year Trend" sheetId="51" r:id="rId8"/>
    <sheet name="State Wise Sale" sheetId="49" r:id="rId9"/>
    <sheet name="Top 10 State" sheetId="50" r:id="rId10"/>
    <sheet name="Top 10 City" sheetId="53" r:id="rId11"/>
    <sheet name="Mon Wise Sales OG" sheetId="31" r:id="rId12"/>
    <sheet name="Preview" sheetId="29" r:id="rId13"/>
    <sheet name="Prep" sheetId="34" r:id="rId14"/>
    <sheet name="Prep 2" sheetId="26" r:id="rId15"/>
    <sheet name="Dashboard" sheetId="30" r:id="rId16"/>
    <sheet name="DB P" sheetId="41" r:id="rId17"/>
    <sheet name="Main Proxy" sheetId="44" r:id="rId18"/>
    <sheet name="Main Dashboard " sheetId="52" r:id="rId19"/>
    <sheet name="Categories" sheetId="40" r:id="rId20"/>
    <sheet name="State " sheetId="47" r:id="rId21"/>
    <sheet name="Proxy" sheetId="48" r:id="rId22"/>
  </sheets>
  <definedNames>
    <definedName name="_xlnm._FilterDatabase" localSheetId="8" hidden="1">'State Wise Sale'!$N$4:$O$53</definedName>
    <definedName name="_xlnm._FilterDatabase" localSheetId="10" hidden="1">'Top 10 City'!$D$4:$E$535</definedName>
    <definedName name="_xlnm._FilterDatabase" localSheetId="9" hidden="1">'Top 10 State'!$D$4:$E$53</definedName>
    <definedName name="_xlchart.v1.0" hidden="1">'Sub-cat Wise Sales  '!$D$5:$D$30</definedName>
    <definedName name="_xlchart.v1.1" hidden="1">'Sub-cat Wise Sales  '!$E$5:$E$30</definedName>
    <definedName name="_xlchart.v1.20" hidden="1">'Sub-cat Wise Sales  '!$D$5:$D$30</definedName>
    <definedName name="_xlchart.v1.21" hidden="1">'Sub-cat Wise Sales  '!$E$5:$E$30</definedName>
    <definedName name="_xlchart.v1.8" hidden="1">'Sub-cat Wise Sales  '!$D$5:$D$30</definedName>
    <definedName name="_xlchart.v1.9" hidden="1">'Sub-cat Wise Sales  '!$E$5:$E$30</definedName>
    <definedName name="_xlchart.v2.10" hidden="1">'Dis band wise sales'!$A$12:$A$15</definedName>
    <definedName name="_xlchart.v2.11" hidden="1">'Dis band wise sales'!$B$12:$B$15</definedName>
    <definedName name="_xlchart.v2.16" hidden="1">'Dis band wise sales'!$A$12:$A$15</definedName>
    <definedName name="_xlchart.v2.17" hidden="1">'Dis band wise sales'!$B$12:$B$15</definedName>
    <definedName name="_xlchart.v2.18" hidden="1">'Dis band wise sales'!$A$12:$A$15</definedName>
    <definedName name="_xlchart.v2.19" hidden="1">'Dis band wise sales'!$B$12:$B$15</definedName>
    <definedName name="_xlchart.v2.2" hidden="1">'Dis band wise sales'!$A$12:$A$15</definedName>
    <definedName name="_xlchart.v2.3" hidden="1">'Dis band wise sales'!$B$12:$B$15</definedName>
    <definedName name="_xlchart.v5.12" hidden="1">'State Wise Sale'!$D$4</definedName>
    <definedName name="_xlchart.v5.13" hidden="1">'State Wise Sale'!$D$5:$D$53</definedName>
    <definedName name="_xlchart.v5.14" hidden="1">'State Wise Sale'!$E$4</definedName>
    <definedName name="_xlchart.v5.15" hidden="1">'State Wise Sale'!$E$5:$E$53</definedName>
    <definedName name="_xlchart.v5.22" hidden="1">'State Wise Sale'!$D$4</definedName>
    <definedName name="_xlchart.v5.23" hidden="1">'State Wise Sale'!$D$5:$D$53</definedName>
    <definedName name="_xlchart.v5.24" hidden="1">'State Wise Sale'!$E$4</definedName>
    <definedName name="_xlchart.v5.25" hidden="1">'State Wise Sale'!$E$5:$E$53</definedName>
    <definedName name="_xlchart.v5.4" hidden="1">'State Wise Sale'!$D$4</definedName>
    <definedName name="_xlchart.v5.5" hidden="1">'State Wise Sale'!$D$5:$D$53</definedName>
    <definedName name="_xlchart.v5.6" hidden="1">'State Wise Sale'!$E$4</definedName>
    <definedName name="_xlchart.v5.7" hidden="1">'State Wise Sale'!$E$5:$E$53</definedName>
    <definedName name="Slicer_Brands1">#N/A</definedName>
    <definedName name="Slicer_Gender">#N/A</definedName>
    <definedName name="Slicer_Order_Date__Month">#N/A</definedName>
    <definedName name="Slicer_Order_Date__Quarter">#N/A</definedName>
    <definedName name="Slicer_Order_Date__Year">#N/A</definedName>
    <definedName name="Slicer_Region">#N/A</definedName>
    <definedName name="Slicer_Segment">#N/A</definedName>
  </definedNames>
  <calcPr calcId="191029"/>
  <pivotCaches>
    <pivotCache cacheId="9533" r:id="rId23"/>
    <pivotCache cacheId="9536" r:id="rId24"/>
    <pivotCache cacheId="9539" r:id="rId25"/>
    <pivotCache cacheId="9542" r:id="rId26"/>
    <pivotCache cacheId="9545" r:id="rId27"/>
    <pivotCache cacheId="9548" r:id="rId28"/>
    <pivotCache cacheId="9551" r:id="rId29"/>
    <pivotCache cacheId="9554" r:id="rId30"/>
    <pivotCache cacheId="9557" r:id="rId31"/>
    <pivotCache cacheId="9560" r:id="rId32"/>
    <pivotCache cacheId="9563" r:id="rId33"/>
    <pivotCache cacheId="9566" r:id="rId34"/>
    <pivotCache cacheId="9569" r:id="rId35"/>
    <pivotCache cacheId="9572" r:id="rId36"/>
    <pivotCache cacheId="9575" r:id="rId37"/>
    <pivotCache cacheId="9578" r:id="rId38"/>
  </pivotCaches>
  <extLst>
    <ext xmlns:x14="http://schemas.microsoft.com/office/spreadsheetml/2009/9/main" uri="{876F7934-8845-4945-9796-88D515C7AA90}">
      <x14:pivotCaches>
        <pivotCache cacheId="16" r:id="rId39"/>
      </x14:pivotCaches>
    </ext>
    <ext xmlns:x14="http://schemas.microsoft.com/office/spreadsheetml/2009/9/main" uri="{BBE1A952-AA13-448e-AADC-164F8A28A991}">
      <x14:slicerCaches>
        <x14:slicerCache r:id="rId40"/>
        <x14:slicerCache r:id="rId41"/>
        <x14:slicerCache r:id="rId42"/>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a351cc4f-98f1-4a17-9dec-1f3d4337bef0" name="Sales Data" connection="Query - Sales Data"/>
        </x15:modelTable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D6" i="49" l="1"/>
  <c r="E6" i="49" s="1"/>
  <c r="D7" i="49"/>
  <c r="E7" i="49" s="1"/>
  <c r="D8" i="49"/>
  <c r="E8" i="49" s="1"/>
  <c r="D9" i="49"/>
  <c r="E9" i="49" s="1"/>
  <c r="D10" i="49"/>
  <c r="E10" i="49" s="1"/>
  <c r="D11" i="49"/>
  <c r="E11" i="49" s="1"/>
  <c r="D12" i="49"/>
  <c r="E12" i="49" s="1"/>
  <c r="D13" i="49"/>
  <c r="E13" i="49" s="1"/>
  <c r="D14" i="49"/>
  <c r="E14" i="49" s="1"/>
  <c r="D15" i="49"/>
  <c r="E15" i="49" s="1"/>
  <c r="D16" i="49"/>
  <c r="E16" i="49" s="1"/>
  <c r="D17" i="49"/>
  <c r="E17" i="49" s="1"/>
  <c r="D18" i="49"/>
  <c r="E18" i="49" s="1"/>
  <c r="D19" i="49"/>
  <c r="E19" i="49" s="1"/>
  <c r="D20" i="49"/>
  <c r="E20" i="49" s="1"/>
  <c r="D21" i="49"/>
  <c r="E21" i="49" s="1"/>
  <c r="D22" i="49"/>
  <c r="E22" i="49" s="1"/>
  <c r="D23" i="49"/>
  <c r="E23" i="49" s="1"/>
  <c r="D24" i="49"/>
  <c r="E24" i="49" s="1"/>
  <c r="D25" i="49"/>
  <c r="E25" i="49" s="1"/>
  <c r="D26" i="49"/>
  <c r="E26" i="49" s="1"/>
  <c r="D27" i="49"/>
  <c r="E27" i="49" s="1"/>
  <c r="D28" i="49"/>
  <c r="E28" i="49" s="1"/>
  <c r="D29" i="49"/>
  <c r="E29" i="49" s="1"/>
  <c r="D30" i="49"/>
  <c r="E30" i="49" s="1"/>
  <c r="D31" i="49"/>
  <c r="E31" i="49" s="1"/>
  <c r="D32" i="49"/>
  <c r="E32" i="49" s="1"/>
  <c r="D33" i="49"/>
  <c r="E33" i="49" s="1"/>
  <c r="D34" i="49"/>
  <c r="E34" i="49" s="1"/>
  <c r="D35" i="49"/>
  <c r="E35" i="49" s="1"/>
  <c r="D36" i="49"/>
  <c r="E36" i="49" s="1"/>
  <c r="D37" i="49"/>
  <c r="E37" i="49" s="1"/>
  <c r="D38" i="49"/>
  <c r="E38" i="49" s="1"/>
  <c r="D39" i="49"/>
  <c r="E39" i="49" s="1"/>
  <c r="D40" i="49"/>
  <c r="E40" i="49" s="1"/>
  <c r="D41" i="49"/>
  <c r="E41" i="49" s="1"/>
  <c r="D42" i="49"/>
  <c r="E42" i="49" s="1"/>
  <c r="D43" i="49"/>
  <c r="E43" i="49" s="1"/>
  <c r="D44" i="49"/>
  <c r="E44" i="49" s="1"/>
  <c r="D45" i="49"/>
  <c r="E45" i="49" s="1"/>
  <c r="D46" i="49"/>
  <c r="E46" i="49" s="1"/>
  <c r="D47" i="49"/>
  <c r="E47" i="49" s="1"/>
  <c r="D48" i="49"/>
  <c r="E48" i="49" s="1"/>
  <c r="D49" i="49"/>
  <c r="E49" i="49" s="1"/>
  <c r="D50" i="49"/>
  <c r="E50" i="49" s="1"/>
  <c r="D51" i="49"/>
  <c r="E51" i="49" s="1"/>
  <c r="D52" i="49"/>
  <c r="E52" i="49" s="1"/>
  <c r="D53" i="49"/>
  <c r="E53" i="49" s="1"/>
  <c r="D5" i="49"/>
  <c r="E5" i="49" s="1"/>
  <c r="F6" i="43"/>
  <c r="H6" i="43" s="1"/>
  <c r="F7" i="43"/>
  <c r="H7" i="43" s="1"/>
  <c r="F8" i="43"/>
  <c r="H8" i="43" s="1"/>
  <c r="F5" i="43"/>
  <c r="H5" i="43" s="1"/>
  <c r="E6" i="34"/>
  <c r="G6" i="34" s="1"/>
  <c r="E7" i="34"/>
  <c r="G7" i="34" s="1"/>
  <c r="E8" i="34"/>
  <c r="G8" i="34" s="1"/>
  <c r="E9" i="34"/>
  <c r="G9" i="34" s="1"/>
  <c r="E10" i="34"/>
  <c r="G10" i="34" s="1"/>
  <c r="E11" i="34"/>
  <c r="F11" i="34" s="1"/>
  <c r="E12" i="34"/>
  <c r="F12" i="34" s="1"/>
  <c r="E13" i="34"/>
  <c r="G13" i="34" s="1"/>
  <c r="E14" i="34"/>
  <c r="G14" i="34" s="1"/>
  <c r="E5" i="34"/>
  <c r="G5" i="34" s="1"/>
  <c r="H6" i="31"/>
  <c r="J6" i="31" s="1"/>
  <c r="H7" i="31"/>
  <c r="J7" i="31" s="1"/>
  <c r="H8" i="31"/>
  <c r="J8" i="31" s="1"/>
  <c r="H9" i="31"/>
  <c r="J9" i="31" s="1"/>
  <c r="H10" i="31"/>
  <c r="I10" i="31" s="1"/>
  <c r="H11" i="31"/>
  <c r="I11" i="31" s="1"/>
  <c r="H12" i="31"/>
  <c r="I12" i="31" s="1"/>
  <c r="H13" i="31"/>
  <c r="I13" i="31" s="1"/>
  <c r="H14" i="31"/>
  <c r="J14" i="31" s="1"/>
  <c r="H15" i="31"/>
  <c r="J15" i="31" s="1"/>
  <c r="H16" i="31"/>
  <c r="J16" i="31" s="1"/>
  <c r="H5" i="31"/>
  <c r="J5" i="31" s="1"/>
  <c r="D6" i="32"/>
  <c r="E6" i="32" s="1"/>
  <c r="D7" i="32"/>
  <c r="E7" i="32" s="1"/>
  <c r="D8" i="32"/>
  <c r="E8" i="32" s="1"/>
  <c r="D9" i="32"/>
  <c r="E9" i="32" s="1"/>
  <c r="D10" i="32"/>
  <c r="E10" i="32" s="1"/>
  <c r="D11" i="32"/>
  <c r="E11" i="32" s="1"/>
  <c r="D12" i="32"/>
  <c r="E12" i="32" s="1"/>
  <c r="D13" i="32"/>
  <c r="E13" i="32" s="1"/>
  <c r="D14" i="32"/>
  <c r="E14" i="32" s="1"/>
  <c r="D15" i="32"/>
  <c r="E15" i="32" s="1"/>
  <c r="D16" i="32"/>
  <c r="E16" i="32" s="1"/>
  <c r="D17" i="32"/>
  <c r="E17" i="32" s="1"/>
  <c r="D18" i="32"/>
  <c r="E18" i="32" s="1"/>
  <c r="D19" i="32"/>
  <c r="E19" i="32" s="1"/>
  <c r="D20" i="32"/>
  <c r="E20" i="32" s="1"/>
  <c r="D21" i="32"/>
  <c r="E21" i="32" s="1"/>
  <c r="D22" i="32"/>
  <c r="E22" i="32" s="1"/>
  <c r="D23" i="32"/>
  <c r="E23" i="32" s="1"/>
  <c r="D24" i="32"/>
  <c r="E24" i="32" s="1"/>
  <c r="D25" i="32"/>
  <c r="E25" i="32" s="1"/>
  <c r="D26" i="32"/>
  <c r="E26" i="32" s="1"/>
  <c r="D27" i="32"/>
  <c r="E27" i="32" s="1"/>
  <c r="D28" i="32"/>
  <c r="E28" i="32" s="1"/>
  <c r="D29" i="32"/>
  <c r="E29" i="32" s="1"/>
  <c r="D30" i="32"/>
  <c r="E30" i="32" s="1"/>
  <c r="D5" i="32"/>
  <c r="E5" i="32" s="1"/>
  <c r="A13" i="6"/>
  <c r="A14" i="6"/>
  <c r="A15" i="6"/>
  <c r="A12" i="6"/>
  <c r="B13" i="6"/>
  <c r="C14" i="26"/>
  <c r="J4" i="45"/>
  <c r="L4" i="45"/>
  <c r="C10" i="26"/>
  <c r="K4" i="45"/>
  <c r="C12" i="26"/>
  <c r="B15" i="6"/>
  <c r="B14" i="6"/>
  <c r="B12" i="6"/>
  <c r="C11" i="26"/>
  <c r="C13" i="26"/>
  <c r="I5" i="31" l="1"/>
  <c r="K5" i="31" s="1"/>
  <c r="I9" i="31"/>
  <c r="K9" i="31" s="1"/>
  <c r="J13" i="31"/>
  <c r="K13" i="31" s="1"/>
  <c r="I16" i="31"/>
  <c r="K16" i="31" s="1"/>
  <c r="I8" i="31"/>
  <c r="K8" i="31" s="1"/>
  <c r="J12" i="31"/>
  <c r="K12" i="31" s="1"/>
  <c r="I15" i="31"/>
  <c r="K15" i="31" s="1"/>
  <c r="I7" i="31"/>
  <c r="K7" i="31" s="1"/>
  <c r="J11" i="31"/>
  <c r="K11" i="31" s="1"/>
  <c r="I14" i="31"/>
  <c r="K14" i="31" s="1"/>
  <c r="I6" i="31"/>
  <c r="K6" i="31" s="1"/>
  <c r="J10" i="31"/>
  <c r="K10" i="31" s="1"/>
  <c r="G5" i="43"/>
  <c r="G8" i="43"/>
  <c r="G7" i="43"/>
  <c r="G6" i="43"/>
  <c r="F10" i="34"/>
  <c r="F9" i="34"/>
  <c r="G12" i="34"/>
  <c r="F5" i="34"/>
  <c r="F8" i="34"/>
  <c r="G11" i="34"/>
  <c r="F7" i="34"/>
  <c r="F14" i="34"/>
  <c r="F6" i="34"/>
  <c r="F13"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2E9102-983A-4B59-AA31-2479FF8FBAEA}" name="Query - Sales Data" description="Connection to the 'Sales Data' query in the workbook." type="100" refreshedVersion="8" minRefreshableVersion="5">
    <extLst>
      <ext xmlns:x15="http://schemas.microsoft.com/office/spreadsheetml/2010/11/main" uri="{DE250136-89BD-433C-8126-D09CA5730AF9}">
        <x15:connection id="a6167499-62a5-416d-942f-197bfe1e36ae"/>
      </ext>
    </extLst>
  </connection>
  <connection id="2" xr16:uid="{9E2F811E-D756-4A8F-8DDF-EEE729359B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<sst xmlns="http://schemas.openxmlformats.org/spreadsheetml/2006/main" count="242" uniqueCount="154">
  <si>
    <t>Adidas</t>
  </si>
  <si>
    <t>Chanel</t>
  </si>
  <si>
    <t>Dior</t>
  </si>
  <si>
    <t>Gucci</t>
  </si>
  <si>
    <t>H&amp;M</t>
  </si>
  <si>
    <t>Hermes</t>
  </si>
  <si>
    <t>Louis Vuitton</t>
  </si>
  <si>
    <t>Manyavar</t>
  </si>
  <si>
    <t>Nike</t>
  </si>
  <si>
    <t>Zara</t>
  </si>
  <si>
    <t>Grand Total</t>
  </si>
  <si>
    <t>Sum of Profit</t>
  </si>
  <si>
    <t>Total</t>
  </si>
  <si>
    <t>Sum of Units Sold</t>
  </si>
  <si>
    <t>Daily</t>
  </si>
  <si>
    <t>Freestyle</t>
  </si>
  <si>
    <t>Occasion</t>
  </si>
  <si>
    <t>Office</t>
  </si>
  <si>
    <t>Party</t>
  </si>
  <si>
    <t>Sum of Sales</t>
  </si>
  <si>
    <t>Blazers</t>
  </si>
  <si>
    <t>Cargos</t>
  </si>
  <si>
    <t>casual</t>
  </si>
  <si>
    <t>Crop Tops</t>
  </si>
  <si>
    <t>Dress</t>
  </si>
  <si>
    <t>Formals</t>
  </si>
  <si>
    <t>Ghagra &amp; choli</t>
  </si>
  <si>
    <t>Gown</t>
  </si>
  <si>
    <t>Indo-western</t>
  </si>
  <si>
    <t>Jackets</t>
  </si>
  <si>
    <t>Kurtas &amp; Pyjama</t>
  </si>
  <si>
    <t>kurtis</t>
  </si>
  <si>
    <t>Pants</t>
  </si>
  <si>
    <t>Salwar kameez</t>
  </si>
  <si>
    <t>sandos</t>
  </si>
  <si>
    <t>Sarees</t>
  </si>
  <si>
    <t>Semi-Formals</t>
  </si>
  <si>
    <t>Shorts</t>
  </si>
  <si>
    <t>Skirts</t>
  </si>
  <si>
    <t>suits</t>
  </si>
  <si>
    <t>Sweatshirts</t>
  </si>
  <si>
    <t>T - shirts</t>
  </si>
  <si>
    <t>Tops</t>
  </si>
  <si>
    <t>Trousers</t>
  </si>
  <si>
    <t>T-shirts</t>
  </si>
  <si>
    <t>western</t>
  </si>
  <si>
    <t>Jan</t>
  </si>
  <si>
    <t>Feb</t>
  </si>
  <si>
    <t>Mar</t>
  </si>
  <si>
    <t>Apr</t>
  </si>
  <si>
    <t>May</t>
  </si>
  <si>
    <t>Jun</t>
  </si>
  <si>
    <t>Jul</t>
  </si>
  <si>
    <t>Aug</t>
  </si>
  <si>
    <t>Sep</t>
  </si>
  <si>
    <t>Oct</t>
  </si>
  <si>
    <t>Nov</t>
  </si>
  <si>
    <t>Dec</t>
  </si>
  <si>
    <t>High</t>
  </si>
  <si>
    <t>Low</t>
  </si>
  <si>
    <t>Medium</t>
  </si>
  <si>
    <t>None</t>
  </si>
  <si>
    <t>First Class</t>
  </si>
  <si>
    <t>Same Day</t>
  </si>
  <si>
    <t>Second class</t>
  </si>
  <si>
    <t>Standard Class</t>
  </si>
  <si>
    <t>Central</t>
  </si>
  <si>
    <t>East</t>
  </si>
  <si>
    <t>South</t>
  </si>
  <si>
    <t>West</t>
  </si>
  <si>
    <t>Total Sales</t>
  </si>
  <si>
    <t>Total Profit</t>
  </si>
  <si>
    <t>Garments Brands Sales Dashbaord</t>
  </si>
  <si>
    <t>Sum of Discounts</t>
  </si>
  <si>
    <t>Month</t>
  </si>
  <si>
    <t>Sales</t>
  </si>
  <si>
    <t>Profit</t>
  </si>
  <si>
    <t>Profit %</t>
  </si>
  <si>
    <t>Brands</t>
  </si>
  <si>
    <t>sales</t>
  </si>
  <si>
    <t>Region</t>
  </si>
  <si>
    <t>Female</t>
  </si>
  <si>
    <t>Male</t>
  </si>
  <si>
    <t>profit</t>
  </si>
  <si>
    <t>unit sold</t>
  </si>
  <si>
    <t>male</t>
  </si>
  <si>
    <t xml:space="preserve"> Total Sales</t>
  </si>
  <si>
    <t>Los Angeles</t>
  </si>
  <si>
    <t>California</t>
  </si>
  <si>
    <t>2019</t>
  </si>
  <si>
    <t>2020</t>
  </si>
  <si>
    <t>2021</t>
  </si>
  <si>
    <t>2018</t>
  </si>
  <si>
    <t>San Francisco</t>
  </si>
  <si>
    <t>San Diego</t>
  </si>
  <si>
    <t>Columbus</t>
  </si>
  <si>
    <t>Ohio</t>
  </si>
  <si>
    <t>Chicago</t>
  </si>
  <si>
    <t>Illinois</t>
  </si>
  <si>
    <t>Arizona</t>
  </si>
  <si>
    <t>Connecticut</t>
  </si>
  <si>
    <t>Seattle</t>
  </si>
  <si>
    <t>Washington</t>
  </si>
  <si>
    <t>Delaware</t>
  </si>
  <si>
    <t>Maryland</t>
  </si>
  <si>
    <t>Indiana</t>
  </si>
  <si>
    <t>North Carolina</t>
  </si>
  <si>
    <t>Colorado</t>
  </si>
  <si>
    <t>Houston</t>
  </si>
  <si>
    <t>Texas</t>
  </si>
  <si>
    <t>Florida</t>
  </si>
  <si>
    <t>Philadelphia</t>
  </si>
  <si>
    <t>Pennsylvania</t>
  </si>
  <si>
    <t>New York</t>
  </si>
  <si>
    <t>Oklahoma</t>
  </si>
  <si>
    <t>Virginia</t>
  </si>
  <si>
    <t>Tennessee</t>
  </si>
  <si>
    <t>New Jersey</t>
  </si>
  <si>
    <t>Massachusetts</t>
  </si>
  <si>
    <t>Nebraska</t>
  </si>
  <si>
    <t>South Carolina</t>
  </si>
  <si>
    <t>Kentucky</t>
  </si>
  <si>
    <t>Missouri</t>
  </si>
  <si>
    <t>Georgia</t>
  </si>
  <si>
    <t>Dallas</t>
  </si>
  <si>
    <t>Nevada</t>
  </si>
  <si>
    <t>Rhode Island</t>
  </si>
  <si>
    <t>Michigan</t>
  </si>
  <si>
    <t>Iowa</t>
  </si>
  <si>
    <t>Vermont</t>
  </si>
  <si>
    <t>Oregon</t>
  </si>
  <si>
    <t>North Dakota</t>
  </si>
  <si>
    <t>Idaho</t>
  </si>
  <si>
    <t>Alabama</t>
  </si>
  <si>
    <t>New Hampshire</t>
  </si>
  <si>
    <t>Arkansas</t>
  </si>
  <si>
    <t>Wisconsin</t>
  </si>
  <si>
    <t>Utah</t>
  </si>
  <si>
    <t>Mississippi</t>
  </si>
  <si>
    <t>New Mexico</t>
  </si>
  <si>
    <t>Minnesota</t>
  </si>
  <si>
    <t>Louisiana</t>
  </si>
  <si>
    <t>Maine</t>
  </si>
  <si>
    <t>Kansas</t>
  </si>
  <si>
    <t>West Virginia</t>
  </si>
  <si>
    <t>Unit sold</t>
  </si>
  <si>
    <t>District of Columbia</t>
  </si>
  <si>
    <t>Montana</t>
  </si>
  <si>
    <t>South Dakota</t>
  </si>
  <si>
    <t>Wyoming</t>
  </si>
  <si>
    <t>New York City</t>
  </si>
  <si>
    <t>State</t>
  </si>
  <si>
    <t>Sale</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</si>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</sst>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_-[$$-409]* #,##0_ ;_-[$$-409]* \-#,##0\ ;_-[$$-409]* &quot;-&quot;??_ ;_-@_ "/>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right/>
      <top style="thin">
        <color theme="4" tint="0.39997558519241921"/>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5">
    <xf numFmtId="0" fontId="0" fillId="0" borderId="0" xfId="0"/>
    <xf numFmtId="0" fontId="0" fillId="0" borderId="0" xfId="0" pivotButton="1"/>
    <xf numFmtId="164" fontId="0" fillId="0" borderId="0" xfId="0" applyNumberFormat="1"/>
    <xf numFmtId="0" fontId="1" fillId="2" borderId="1" xfId="0" applyFont="1" applyFill="1" applyBorder="1"/>
    <xf numFmtId="164" fontId="1" fillId="2" borderId="1" xfId="0" applyNumberFormat="1" applyFont="1" applyFill="1" applyBorder="1"/>
    <xf numFmtId="164" fontId="0" fillId="0" borderId="0" xfId="1" applyNumberFormat="1" applyFont="1"/>
    <xf numFmtId="0" fontId="0" fillId="3" borderId="0" xfId="0" applyFill="1"/>
    <xf numFmtId="10" fontId="0" fillId="0" borderId="0" xfId="0" applyNumberFormat="1"/>
    <xf numFmtId="9" fontId="0" fillId="0" borderId="0" xfId="2" applyFont="1"/>
    <xf numFmtId="0" fontId="1" fillId="0" borderId="0" xfId="0" applyFont="1"/>
    <xf numFmtId="164" fontId="1" fillId="0" borderId="0" xfId="1" applyNumberFormat="1" applyFont="1"/>
    <xf numFmtId="0" fontId="1" fillId="0" borderId="0" xfId="0" applyFont="1" applyAlignment="1">
      <alignment horizontal="center"/>
    </xf>
    <xf numFmtId="0" fontId="0" fillId="4" borderId="0" xfId="0" applyFill="1"/>
    <xf numFmtId="165" fontId="0" fillId="0" borderId="0" xfId="1" applyNumberFormat="1" applyFont="1"/>
    <xf numFmtId="165" fontId="0" fillId="0" borderId="0" xfId="0" applyNumberFormat="1"/>
  </cellXfs>
  <cellStyles count="3">
    <cellStyle name="Comma" xfId="1" builtinId="3"/>
    <cellStyle name="Normal" xfId="0" builtinId="0"/>
    <cellStyle name="Percent" xfId="2" builtinId="5"/>
  </cellStyles>
  <dxfs count="530">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5" formatCode="_-[$$-409]* #,##0_ ;_-[$$-409]* \-#,##0\ ;_-[$$-409]* &quot;-&quot;??_ ;_-@_ "/>
    </dxf>
    <dxf>
      <numFmt numFmtId="164" formatCode="_ * #,##0_ ;_ * \-#,##0_ ;_ * &quot;-&quot;??_ ;_ @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4" formatCode="0.00%"/>
    </dxf>
    <dxf>
      <numFmt numFmtId="164" formatCode="_ * #,##0_ ;_ * \-#,##0_ ;_ * &quot;-&quot;??_ ;_ @_ "/>
    </dxf>
    <dxf>
      <numFmt numFmtId="165" formatCode="_-[$$-409]* #,##0_ ;_-[$$-409]* \-#,##0\ ;_-[$$-409]* &quot;-&quot;??_ ;_-@_ "/>
    </dxf>
    <dxf>
      <numFmt numFmtId="165" formatCode="_-[$$-409]* #,##0_ ;_-[$$-409]* \-#,##0\ ;_-[$$-409]* &quot;-&quot;??_ ;_-@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border>
        <left style="medium">
          <color auto="1"/>
        </left>
        <right style="medium">
          <color auto="1"/>
        </right>
        <top style="medium">
          <color auto="1"/>
        </top>
        <bottom style="medium">
          <color auto="1"/>
        </bottom>
      </border>
    </dxf>
    <dxf>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xr9:uid="{63FED759-1825-4375-9351-42974803B9C2}">
      <tableStyleElement type="wholeTable" dxfId="529"/>
    </tableStyle>
    <tableStyle name="Slicer Style 2" pivot="0" table="0" count="1" xr9:uid="{55B9F356-1E95-43B5-87F8-0AAE1539675E}">
      <tableStyleElement type="wholeTable" dxfId="528"/>
    </tableStyle>
    <tableStyle name="Slicer Style 3" pivot="0" table="0" count="1" xr9:uid="{B8ADCF98-B162-4E17-A486-C98880E20A45}">
      <tableStyleElement type="wholeTable" dxfId="527"/>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pivotCacheDefinition" Target="pivotCache/pivotCacheDefinition17.xml"/><Relationship Id="rId21" Type="http://schemas.openxmlformats.org/officeDocument/2006/relationships/worksheet" Target="worksheets/sheet21.xml"/><Relationship Id="rId34" Type="http://schemas.openxmlformats.org/officeDocument/2006/relationships/pivotCacheDefinition" Target="pivotCache/pivotCacheDefinition12.xml"/><Relationship Id="rId42" Type="http://schemas.microsoft.com/office/2007/relationships/slicerCache" Target="slicerCaches/slicerCache3.xml"/><Relationship Id="rId47" Type="http://schemas.openxmlformats.org/officeDocument/2006/relationships/theme" Target="theme/theme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7.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pivotCacheDefinition" Target="pivotCache/pivotCacheDefinition15.xml"/><Relationship Id="rId40" Type="http://schemas.microsoft.com/office/2007/relationships/slicerCache" Target="slicerCaches/slicerCache1.xml"/><Relationship Id="rId45" Type="http://schemas.microsoft.com/office/2007/relationships/slicerCache" Target="slicerCaches/slicerCache6.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4" Type="http://schemas.microsoft.com/office/2007/relationships/slicerCache" Target="slicerCaches/slicerCache5.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43" Type="http://schemas.microsoft.com/office/2007/relationships/slicerCache" Target="slicerCaches/slicerCache4.xml"/><Relationship Id="rId48" Type="http://schemas.openxmlformats.org/officeDocument/2006/relationships/connections" Target="connections.xml"/><Relationship Id="rId8" Type="http://schemas.openxmlformats.org/officeDocument/2006/relationships/worksheet" Target="worksheets/sheet8.xml"/><Relationship Id="rId51" Type="http://schemas.openxmlformats.org/officeDocument/2006/relationships/powerPivotData" Target="model/item.data"/><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pivotCacheDefinition" Target="pivotCache/pivotCacheDefinition16.xml"/><Relationship Id="rId46" Type="http://schemas.microsoft.com/office/2007/relationships/slicerCache" Target="slicerCaches/slicerCache7.xml"/><Relationship Id="rId20" Type="http://schemas.openxmlformats.org/officeDocument/2006/relationships/worksheet" Target="worksheets/sheet20.xml"/><Relationship Id="rId41"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ivotCacheDefinition" Target="pivotCache/pivotCacheDefinition14.xml"/><Relationship Id="rId4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8.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Dashboard.xlsx]Brands Sales&amp;Profit!PivotTable1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Brands</a:t>
            </a:r>
            <a:r>
              <a:rPr lang="en-IN" baseline="0"/>
              <a:t> Wise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'Brands Sales&amp;Profit'!$B$1:$B$2</c:f>
              <c:strCache>
                <c:ptCount val="1"/>
                <c:pt idx="0">
                  <c:v>Total Sales</c:v>
                </c:pt>
              </c:strCache>
            </c:strRef>
          </c:tx>
          <c:spPr>
            <a:solidFill>
              <a:schemeClr val="accent1"/>
            </a:solidFill>
            <a:ln w="25400">
              <a:noFill/>
            </a:ln>
            <a:effectLst/>
          </c:spPr>
          <c:invertIfNegative val="0"/>
          <c:cat>
            <c:strRef>
              <c:f>'Brands Sales&amp;Profit'!$A$3:$A$13</c:f>
              <c:strCache>
                <c:ptCount val="10"/>
                <c:pt idx="0">
                  <c:v>Gucci</c:v>
                </c:pt>
                <c:pt idx="1">
                  <c:v>Adidas</c:v>
                </c:pt>
                <c:pt idx="2">
                  <c:v>Chanel</c:v>
                </c:pt>
                <c:pt idx="3">
                  <c:v>Dior</c:v>
                </c:pt>
                <c:pt idx="4">
                  <c:v>H&amp;M</c:v>
                </c:pt>
                <c:pt idx="5">
                  <c:v>Hermes</c:v>
                </c:pt>
                <c:pt idx="6">
                  <c:v>Louis Vuitton</c:v>
                </c:pt>
                <c:pt idx="7">
                  <c:v>Manyavar</c:v>
                </c:pt>
                <c:pt idx="8">
                  <c:v>Nike</c:v>
                </c:pt>
                <c:pt idx="9">
                  <c:v>Zara</c:v>
                </c:pt>
              </c:strCache>
            </c:strRef>
          </c:cat>
          <c:val>
            <c:numRef>
              <c:f>'Brands Sales&amp;Profit'!$B$3:$B$13</c:f>
              <c:numCache>
                <c:formatCode>_ * #,##0_ ;_ * \-#,##0_ ;_ * "-"??_ ;_ @_ </c:formatCode>
                <c:ptCount val="10"/>
                <c:pt idx="0">
                  <c:v>176927948.47337797</c:v>
                </c:pt>
                <c:pt idx="1">
                  <c:v>130564193.91515271</c:v>
                </c:pt>
                <c:pt idx="2">
                  <c:v>87870516.061122894</c:v>
                </c:pt>
                <c:pt idx="3">
                  <c:v>153242229.6646651</c:v>
                </c:pt>
                <c:pt idx="4">
                  <c:v>196090903.19519991</c:v>
                </c:pt>
                <c:pt idx="5">
                  <c:v>96577281.807101384</c:v>
                </c:pt>
                <c:pt idx="6">
                  <c:v>225100580.87511516</c:v>
                </c:pt>
                <c:pt idx="7">
                  <c:v>164677181.11112317</c:v>
                </c:pt>
                <c:pt idx="8">
                  <c:v>269722267.5985713</c:v>
                </c:pt>
                <c:pt idx="9">
                  <c:v>199250616.62460271</c:v>
                </c:pt>
              </c:numCache>
            </c:numRef>
          </c:val>
          <c:extLst>
            <c:ext xmlns:c16="http://schemas.microsoft.com/office/drawing/2014/chart" uri="{C3380CC4-5D6E-409C-BE32-E72D297353CC}">
              <c16:uniqueId val="{00000000-39BC-4C42-92C6-CD2A65761C59}"/>
            </c:ext>
          </c:extLst>
        </c:ser>
        <c:ser>
          <c:idx val="1"/>
          <c:order val="1"/>
          <c:tx>
            <c:strRef>
              <c:f>'Brands Sales&amp;Profit'!$C$1:$C$2</c:f>
              <c:strCache>
                <c:ptCount val="1"/>
                <c:pt idx="0">
                  <c:v>Total Profit</c:v>
                </c:pt>
              </c:strCache>
            </c:strRef>
          </c:tx>
          <c:spPr>
            <a:solidFill>
              <a:schemeClr val="accent2"/>
            </a:solidFill>
            <a:ln w="25400">
              <a:noFill/>
            </a:ln>
            <a:effectLst/>
          </c:spPr>
          <c:invertIfNegative val="0"/>
          <c:cat>
            <c:strRef>
              <c:f>'Brands Sales&amp;Profit'!$A$3:$A$13</c:f>
              <c:strCache>
                <c:ptCount val="10"/>
                <c:pt idx="0">
                  <c:v>Gucci</c:v>
                </c:pt>
                <c:pt idx="1">
                  <c:v>Adidas</c:v>
                </c:pt>
                <c:pt idx="2">
                  <c:v>Chanel</c:v>
                </c:pt>
                <c:pt idx="3">
                  <c:v>Dior</c:v>
                </c:pt>
                <c:pt idx="4">
                  <c:v>H&amp;M</c:v>
                </c:pt>
                <c:pt idx="5">
                  <c:v>Hermes</c:v>
                </c:pt>
                <c:pt idx="6">
                  <c:v>Louis Vuitton</c:v>
                </c:pt>
                <c:pt idx="7">
                  <c:v>Manyavar</c:v>
                </c:pt>
                <c:pt idx="8">
                  <c:v>Nike</c:v>
                </c:pt>
                <c:pt idx="9">
                  <c:v>Zara</c:v>
                </c:pt>
              </c:strCache>
            </c:strRef>
          </c:cat>
          <c:val>
            <c:numRef>
              <c:f>'Brands Sales&amp;Profit'!$C$3:$C$13</c:f>
              <c:numCache>
                <c:formatCode>_ * #,##0_ ;_ * \-#,##0_ ;_ * "-"??_ ;_ @_ </c:formatCode>
                <c:ptCount val="10"/>
                <c:pt idx="0">
                  <c:v>25029307</c:v>
                </c:pt>
                <c:pt idx="1">
                  <c:v>18691746</c:v>
                </c:pt>
                <c:pt idx="2">
                  <c:v>12506616</c:v>
                </c:pt>
                <c:pt idx="3">
                  <c:v>20531710</c:v>
                </c:pt>
                <c:pt idx="4">
                  <c:v>24476452</c:v>
                </c:pt>
                <c:pt idx="5">
                  <c:v>11708903</c:v>
                </c:pt>
                <c:pt idx="6">
                  <c:v>30468931</c:v>
                </c:pt>
                <c:pt idx="7">
                  <c:v>21215335</c:v>
                </c:pt>
                <c:pt idx="8">
                  <c:v>37812693</c:v>
                </c:pt>
                <c:pt idx="9">
                  <c:v>27228518</c:v>
                </c:pt>
              </c:numCache>
            </c:numRef>
          </c:val>
          <c:extLst>
            <c:ext xmlns:c16="http://schemas.microsoft.com/office/drawing/2014/chart" uri="{C3380CC4-5D6E-409C-BE32-E72D297353CC}">
              <c16:uniqueId val="{00000001-39BC-4C42-92C6-CD2A65761C59}"/>
            </c:ext>
          </c:extLst>
        </c:ser>
        <c:dLbls>
          <c:showLegendKey val="0"/>
          <c:showVal val="0"/>
          <c:showCatName val="0"/>
          <c:showSerName val="0"/>
          <c:showPercent val="0"/>
          <c:showBubbleSize val="0"/>
        </c:dLbls>
        <c:gapWidth val="93"/>
        <c:overlap val="-27"/>
        <c:axId val="1433223919"/>
        <c:axId val="1433236815"/>
      </c:barChart>
      <c:valAx>
        <c:axId val="1433236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layout>
            <c:manualLayout>
              <c:xMode val="edge"/>
              <c:yMode val="edge"/>
              <c:x val="0.94806769843424743"/>
              <c:y val="0.29544455380577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23919"/>
        <c:crosses val="max"/>
        <c:crossBetween val="between"/>
      </c:valAx>
      <c:catAx>
        <c:axId val="143322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36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Dashboard.xlsx]Brands Sales&amp;Profit!PivotTable1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Brands</a:t>
            </a:r>
            <a:r>
              <a:rPr lang="en-IN" baseline="0"/>
              <a:t> Wise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8"/>
          <c:spPr>
            <a:solidFill>
              <a:schemeClr val="accent2"/>
            </a:solidFill>
            <a:ln w="1587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ash"/>
          <c:size val="18"/>
          <c:spPr>
            <a:solidFill>
              <a:schemeClr val="accent2"/>
            </a:solidFill>
            <a:ln w="1587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'Brands Sales&amp;Profit'!$B$1:$B$2</c:f>
              <c:strCache>
                <c:ptCount val="1"/>
                <c:pt idx="0">
                  <c:v>Total Sales</c:v>
                </c:pt>
              </c:strCache>
            </c:strRef>
          </c:tx>
          <c:spPr>
            <a:solidFill>
              <a:schemeClr val="accent1"/>
            </a:solidFill>
            <a:ln w="25400">
              <a:noFill/>
            </a:ln>
            <a:effectLst/>
          </c:spPr>
          <c:invertIfNegative val="0"/>
          <c:cat>
            <c:strRef>
              <c:f>'Brands Sales&amp;Profit'!$A$3:$A$13</c:f>
              <c:strCache>
                <c:ptCount val="10"/>
                <c:pt idx="0">
                  <c:v>Gucci</c:v>
                </c:pt>
                <c:pt idx="1">
                  <c:v>Adidas</c:v>
                </c:pt>
                <c:pt idx="2">
                  <c:v>Chanel</c:v>
                </c:pt>
                <c:pt idx="3">
                  <c:v>Dior</c:v>
                </c:pt>
                <c:pt idx="4">
                  <c:v>H&amp;M</c:v>
                </c:pt>
                <c:pt idx="5">
                  <c:v>Hermes</c:v>
                </c:pt>
                <c:pt idx="6">
                  <c:v>Louis Vuitton</c:v>
                </c:pt>
                <c:pt idx="7">
                  <c:v>Manyavar</c:v>
                </c:pt>
                <c:pt idx="8">
                  <c:v>Nike</c:v>
                </c:pt>
                <c:pt idx="9">
                  <c:v>Zara</c:v>
                </c:pt>
              </c:strCache>
            </c:strRef>
          </c:cat>
          <c:val>
            <c:numRef>
              <c:f>'Brands Sales&amp;Profit'!$B$3:$B$13</c:f>
              <c:numCache>
                <c:formatCode>_ * #,##0_ ;_ * \-#,##0_ ;_ * "-"??_ ;_ @_ </c:formatCode>
                <c:ptCount val="10"/>
                <c:pt idx="0">
                  <c:v>176927948.47337797</c:v>
                </c:pt>
                <c:pt idx="1">
                  <c:v>130564193.91515271</c:v>
                </c:pt>
                <c:pt idx="2">
                  <c:v>87870516.061122894</c:v>
                </c:pt>
                <c:pt idx="3">
                  <c:v>153242229.6646651</c:v>
                </c:pt>
                <c:pt idx="4">
                  <c:v>196090903.19519991</c:v>
                </c:pt>
                <c:pt idx="5">
                  <c:v>96577281.807101384</c:v>
                </c:pt>
                <c:pt idx="6">
                  <c:v>225100580.87511516</c:v>
                </c:pt>
                <c:pt idx="7">
                  <c:v>164677181.11112317</c:v>
                </c:pt>
                <c:pt idx="8">
                  <c:v>269722267.5985713</c:v>
                </c:pt>
                <c:pt idx="9">
                  <c:v>199250616.62460271</c:v>
                </c:pt>
              </c:numCache>
            </c:numRef>
          </c:val>
          <c:extLst>
            <c:ext xmlns:c16="http://schemas.microsoft.com/office/drawing/2014/chart" uri="{C3380CC4-5D6E-409C-BE32-E72D297353CC}">
              <c16:uniqueId val="{00000000-3AC0-4DDE-AF18-EF7B183CA461}"/>
            </c:ext>
          </c:extLst>
        </c:ser>
        <c:ser>
          <c:idx val="1"/>
          <c:order val="1"/>
          <c:tx>
            <c:strRef>
              <c:f>'Brands Sales&amp;Profit'!$C$1:$C$2</c:f>
              <c:strCache>
                <c:ptCount val="1"/>
                <c:pt idx="0">
                  <c:v>Total Profit</c:v>
                </c:pt>
              </c:strCache>
            </c:strRef>
          </c:tx>
          <c:spPr>
            <a:solidFill>
              <a:schemeClr val="accent2"/>
            </a:solidFill>
            <a:ln w="25400">
              <a:noFill/>
            </a:ln>
            <a:effectLst/>
          </c:spPr>
          <c:invertIfNegative val="0"/>
          <c:cat>
            <c:strRef>
              <c:f>'Brands Sales&amp;Profit'!$A$3:$A$13</c:f>
              <c:strCache>
                <c:ptCount val="10"/>
                <c:pt idx="0">
                  <c:v>Gucci</c:v>
                </c:pt>
                <c:pt idx="1">
                  <c:v>Adidas</c:v>
                </c:pt>
                <c:pt idx="2">
                  <c:v>Chanel</c:v>
                </c:pt>
                <c:pt idx="3">
                  <c:v>Dior</c:v>
                </c:pt>
                <c:pt idx="4">
                  <c:v>H&amp;M</c:v>
                </c:pt>
                <c:pt idx="5">
                  <c:v>Hermes</c:v>
                </c:pt>
                <c:pt idx="6">
                  <c:v>Louis Vuitton</c:v>
                </c:pt>
                <c:pt idx="7">
                  <c:v>Manyavar</c:v>
                </c:pt>
                <c:pt idx="8">
                  <c:v>Nike</c:v>
                </c:pt>
                <c:pt idx="9">
                  <c:v>Zara</c:v>
                </c:pt>
              </c:strCache>
            </c:strRef>
          </c:cat>
          <c:val>
            <c:numRef>
              <c:f>'Brands Sales&amp;Profit'!$C$3:$C$13</c:f>
              <c:numCache>
                <c:formatCode>_ * #,##0_ ;_ * \-#,##0_ ;_ * "-"??_ ;_ @_ </c:formatCode>
                <c:ptCount val="10"/>
                <c:pt idx="0">
                  <c:v>25029307</c:v>
                </c:pt>
                <c:pt idx="1">
                  <c:v>18691746</c:v>
                </c:pt>
                <c:pt idx="2">
                  <c:v>12506616</c:v>
                </c:pt>
                <c:pt idx="3">
                  <c:v>20531710</c:v>
                </c:pt>
                <c:pt idx="4">
                  <c:v>24476452</c:v>
                </c:pt>
                <c:pt idx="5">
                  <c:v>11708903</c:v>
                </c:pt>
                <c:pt idx="6">
                  <c:v>30468931</c:v>
                </c:pt>
                <c:pt idx="7">
                  <c:v>21215335</c:v>
                </c:pt>
                <c:pt idx="8">
                  <c:v>37812693</c:v>
                </c:pt>
                <c:pt idx="9">
                  <c:v>27228518</c:v>
                </c:pt>
              </c:numCache>
            </c:numRef>
          </c:val>
          <c:extLst>
            <c:ext xmlns:c16="http://schemas.microsoft.com/office/drawing/2014/chart" uri="{C3380CC4-5D6E-409C-BE32-E72D297353CC}">
              <c16:uniqueId val="{00000001-3AC0-4DDE-AF18-EF7B183CA461}"/>
            </c:ext>
          </c:extLst>
        </c:ser>
        <c:dLbls>
          <c:showLegendKey val="0"/>
          <c:showVal val="0"/>
          <c:showCatName val="0"/>
          <c:showSerName val="0"/>
          <c:showPercent val="0"/>
          <c:showBubbleSize val="0"/>
        </c:dLbls>
        <c:gapWidth val="93"/>
        <c:overlap val="-27"/>
        <c:axId val="1433223919"/>
        <c:axId val="1433236815"/>
      </c:barChart>
      <c:valAx>
        <c:axId val="1433236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layout>
            <c:manualLayout>
              <c:xMode val="edge"/>
              <c:yMode val="edge"/>
              <c:x val="0.94806769843424743"/>
              <c:y val="0.29544455380577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23919"/>
        <c:crosses val="max"/>
        <c:crossBetween val="between"/>
      </c:valAx>
      <c:catAx>
        <c:axId val="143322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36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Wise Unit Sold</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36000" rIns="38100" bIns="36000" anchor="b"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3"/>
          </a:solidFill>
          <a:ln w="25400">
            <a:solidFill>
              <a:schemeClr val="lt1"/>
            </a:solidFill>
          </a:ln>
          <a:effectLst/>
          <a:sp3d contourW="25400">
            <a:contourClr>
              <a:schemeClr val="lt1"/>
            </a:contourClr>
          </a:sp3d>
        </c:spPr>
      </c:pivotFmt>
      <c:pivotFmt>
        <c:idx val="4"/>
        <c:spPr>
          <a:solidFill>
            <a:schemeClr val="accent4"/>
          </a:solidFill>
          <a:ln w="25400">
            <a:solidFill>
              <a:schemeClr val="lt1"/>
            </a:solidFill>
          </a:ln>
          <a:effectLst/>
          <a:sp3d contourW="25400">
            <a:contourClr>
              <a:schemeClr val="lt1"/>
            </a:contourClr>
          </a:sp3d>
        </c:spPr>
      </c:pivotFmt>
      <c:pivotFmt>
        <c:idx val="5"/>
        <c:marker>
          <c:symbol val="none"/>
        </c:marker>
        <c:dLbl>
          <c:idx val="0"/>
          <c:spPr>
            <a:noFill/>
            <a:ln>
              <a:noFill/>
            </a:ln>
            <a:effectLst/>
          </c:spPr>
          <c:txPr>
            <a:bodyPr rot="0" spcFirstLastPara="1" vertOverflow="ellipsis" vert="horz" wrap="square" lIns="38100" tIns="36000" rIns="38100" bIns="36000" anchor="b"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3"/>
          </a:solidFill>
          <a:ln w="25400">
            <a:solidFill>
              <a:schemeClr val="lt1"/>
            </a:solidFill>
          </a:ln>
          <a:effectLst/>
          <a:sp3d contourW="25400">
            <a:contourClr>
              <a:schemeClr val="lt1"/>
            </a:contourClr>
          </a:sp3d>
        </c:spPr>
      </c:pivotFmt>
      <c:pivotFmt>
        <c:idx val="9"/>
        <c:spPr>
          <a:solidFill>
            <a:schemeClr val="accent4"/>
          </a:solidFill>
          <a:ln w="25400">
            <a:solidFill>
              <a:schemeClr val="lt1"/>
            </a:solidFill>
          </a:ln>
          <a:effectLst/>
          <a:sp3d contourW="25400">
            <a:contourClr>
              <a:schemeClr val="lt1"/>
            </a:contourClr>
          </a:sp3d>
        </c:spPr>
      </c:pivotFmt>
      <c:pivotFmt>
        <c:idx val="10"/>
        <c:marker>
          <c:symbol val="none"/>
        </c:marker>
        <c:dLbl>
          <c:idx val="0"/>
          <c:spPr>
            <a:noFill/>
            <a:ln>
              <a:noFill/>
            </a:ln>
            <a:effectLst/>
          </c:spPr>
          <c:txPr>
            <a:bodyPr rot="0" spcFirstLastPara="1" vertOverflow="ellipsis" vert="horz" wrap="square" lIns="38100" tIns="36000" rIns="38100" bIns="36000" anchor="b"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3"/>
          </a:solidFill>
          <a:ln w="25400">
            <a:solidFill>
              <a:schemeClr val="lt1"/>
            </a:solidFill>
          </a:ln>
          <a:effectLst/>
          <a:sp3d contourW="25400">
            <a:contourClr>
              <a:schemeClr val="lt1"/>
            </a:contourClr>
          </a:sp3d>
        </c:spPr>
      </c:pivotFmt>
      <c:pivotFmt>
        <c:idx val="14"/>
        <c:spPr>
          <a:solidFill>
            <a:schemeClr val="accent4"/>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Series1</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3E-4DE1-84E4-9B0C60D598A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3E-4DE1-84E4-9B0C60D598A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3E-4DE1-84E4-9B0C60D598A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3E-4DE1-84E4-9B0C60D598A4}"/>
              </c:ext>
            </c:extLst>
          </c:dPt>
          <c:dLbls>
            <c:spPr>
              <a:noFill/>
              <a:ln>
                <a:noFill/>
              </a:ln>
              <a:effectLst/>
            </c:spPr>
            <c:txPr>
              <a:bodyPr rot="0" spcFirstLastPara="1" vertOverflow="ellipsis" vert="horz" wrap="square" lIns="38100" tIns="36000" rIns="38100" bIns="36000" anchor="b"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numLit>
              <c:formatCode>General</c:formatCode>
              <c:ptCount val="4"/>
              <c:pt idx="0">
                <c:v>0</c:v>
              </c:pt>
              <c:pt idx="1">
                <c:v>0</c:v>
              </c:pt>
              <c:pt idx="2">
                <c:v>0</c:v>
              </c:pt>
              <c:pt idx="3">
                <c:v>0</c:v>
              </c:pt>
            </c:numLit>
          </c:cat>
          <c:val>
            <c:numLit>
              <c:formatCode>General</c:formatCode>
              <c:ptCount val="4"/>
              <c:pt idx="0">
                <c:v>1668755.1213308317</c:v>
              </c:pt>
              <c:pt idx="1">
                <c:v>2174090.3399411202</c:v>
              </c:pt>
              <c:pt idx="2">
                <c:v>5340375.0309266392</c:v>
              </c:pt>
              <c:pt idx="3">
                <c:v>3363790.0528845475</c:v>
              </c:pt>
            </c:numLit>
          </c:val>
          <c:extLst>
            <c:ext xmlns:c16="http://schemas.microsoft.com/office/drawing/2014/chart" uri="{C3380CC4-5D6E-409C-BE32-E72D297353CC}">
              <c16:uniqueId val="{00000008-303E-4DE1-84E4-9B0C60D598A4}"/>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Dashboard.xlsx]Cat wise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
            </a:r>
            <a:r>
              <a:rPr lang="en-IN" baseline="0"/>
              <a:t>ategory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'Cat wise Sales'!$B$3:$B$4</c:f>
              <c:strCache>
                <c:ptCount val="1"/>
                <c:pt idx="0">
                  <c:v>Daily</c:v>
                </c:pt>
              </c:strCache>
            </c:strRef>
          </c:tx>
          <c:spPr>
            <a:solidFill>
              <a:schemeClr val="accent1"/>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Sales'!$B$5:$B$17</c:f>
              <c:numCache>
                <c:formatCode>_ * #,##0_ ;_ * \-#,##0_ ;_ * "-"??_ ;_ @_ </c:formatCode>
                <c:ptCount val="12"/>
                <c:pt idx="0">
                  <c:v>19404427.480600346</c:v>
                </c:pt>
                <c:pt idx="1">
                  <c:v>9417877.0459274501</c:v>
                </c:pt>
                <c:pt idx="2">
                  <c:v>25320605.00708795</c:v>
                </c:pt>
                <c:pt idx="3">
                  <c:v>29351782.691352792</c:v>
                </c:pt>
                <c:pt idx="4">
                  <c:v>25054246.984010722</c:v>
                </c:pt>
                <c:pt idx="5">
                  <c:v>30531359.756810896</c:v>
                </c:pt>
                <c:pt idx="6">
                  <c:v>26051365.008073892</c:v>
                </c:pt>
                <c:pt idx="7">
                  <c:v>27816597.464098252</c:v>
                </c:pt>
                <c:pt idx="8">
                  <c:v>59223703.113600262</c:v>
                </c:pt>
                <c:pt idx="9">
                  <c:v>38907444.439889543</c:v>
                </c:pt>
                <c:pt idx="10">
                  <c:v>53402893.633052371</c:v>
                </c:pt>
                <c:pt idx="11">
                  <c:v>52634701.378967121</c:v>
                </c:pt>
              </c:numCache>
            </c:numRef>
          </c:val>
          <c:extLst>
            <c:ext xmlns:c16="http://schemas.microsoft.com/office/drawing/2014/chart" uri="{C3380CC4-5D6E-409C-BE32-E72D297353CC}">
              <c16:uniqueId val="{00000014-BF1B-4798-BFB8-F0459E147256}"/>
            </c:ext>
          </c:extLst>
        </c:ser>
        <c:ser>
          <c:idx val="1"/>
          <c:order val="1"/>
          <c:tx>
            <c:strRef>
              <c:f>'Cat wise Sales'!$C$3:$C$4</c:f>
              <c:strCache>
                <c:ptCount val="1"/>
                <c:pt idx="0">
                  <c:v>Freestyle</c:v>
                </c:pt>
              </c:strCache>
            </c:strRef>
          </c:tx>
          <c:spPr>
            <a:solidFill>
              <a:schemeClr val="accent2"/>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Sales'!$C$5:$C$17</c:f>
              <c:numCache>
                <c:formatCode>_ * #,##0_ ;_ * \-#,##0_ ;_ * "-"??_ ;_ @_ </c:formatCode>
                <c:ptCount val="12"/>
                <c:pt idx="0">
                  <c:v>17577882.722285435</c:v>
                </c:pt>
                <c:pt idx="1">
                  <c:v>11234295.169369211</c:v>
                </c:pt>
                <c:pt idx="2">
                  <c:v>20936905.692573577</c:v>
                </c:pt>
                <c:pt idx="3">
                  <c:v>24255605.751805797</c:v>
                </c:pt>
                <c:pt idx="4">
                  <c:v>27503243.879699539</c:v>
                </c:pt>
                <c:pt idx="5">
                  <c:v>24961559.187820267</c:v>
                </c:pt>
                <c:pt idx="6">
                  <c:v>26503448.492481016</c:v>
                </c:pt>
                <c:pt idx="7">
                  <c:v>25792377.977292463</c:v>
                </c:pt>
                <c:pt idx="8">
                  <c:v>53002910.954998091</c:v>
                </c:pt>
                <c:pt idx="9">
                  <c:v>35828226.369540922</c:v>
                </c:pt>
                <c:pt idx="10">
                  <c:v>61661142.304842688</c:v>
                </c:pt>
                <c:pt idx="11">
                  <c:v>47691174.502060257</c:v>
                </c:pt>
              </c:numCache>
            </c:numRef>
          </c:val>
          <c:extLst>
            <c:ext xmlns:c16="http://schemas.microsoft.com/office/drawing/2014/chart" uri="{C3380CC4-5D6E-409C-BE32-E72D297353CC}">
              <c16:uniqueId val="{00000046-7E9F-4CA5-8BA2-CFB1D4D4F1F7}"/>
            </c:ext>
          </c:extLst>
        </c:ser>
        <c:ser>
          <c:idx val="2"/>
          <c:order val="2"/>
          <c:tx>
            <c:strRef>
              <c:f>'Cat wise Sales'!$D$3:$D$4</c:f>
              <c:strCache>
                <c:ptCount val="1"/>
                <c:pt idx="0">
                  <c:v>Occasion</c:v>
                </c:pt>
              </c:strCache>
            </c:strRef>
          </c:tx>
          <c:spPr>
            <a:solidFill>
              <a:schemeClr val="accent3"/>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Sales'!$D$5:$D$17</c:f>
              <c:numCache>
                <c:formatCode>_ * #,##0_ ;_ * \-#,##0_ ;_ * "-"??_ ;_ @_ </c:formatCode>
                <c:ptCount val="12"/>
                <c:pt idx="0">
                  <c:v>11752117.143518468</c:v>
                </c:pt>
                <c:pt idx="1">
                  <c:v>5045380.0007117474</c:v>
                </c:pt>
                <c:pt idx="2">
                  <c:v>17124242.98351144</c:v>
                </c:pt>
                <c:pt idx="3">
                  <c:v>19555489.277551197</c:v>
                </c:pt>
                <c:pt idx="4">
                  <c:v>20776307.966745391</c:v>
                </c:pt>
                <c:pt idx="5">
                  <c:v>20839653.433225021</c:v>
                </c:pt>
                <c:pt idx="6">
                  <c:v>20856333.466777239</c:v>
                </c:pt>
                <c:pt idx="7">
                  <c:v>22025479.030000016</c:v>
                </c:pt>
                <c:pt idx="8">
                  <c:v>47564955.25336308</c:v>
                </c:pt>
                <c:pt idx="9">
                  <c:v>23190096.557467468</c:v>
                </c:pt>
                <c:pt idx="10">
                  <c:v>33396452.886898886</c:v>
                </c:pt>
                <c:pt idx="11">
                  <c:v>35538492.212408908</c:v>
                </c:pt>
              </c:numCache>
            </c:numRef>
          </c:val>
          <c:extLst>
            <c:ext xmlns:c16="http://schemas.microsoft.com/office/drawing/2014/chart" uri="{C3380CC4-5D6E-409C-BE32-E72D297353CC}">
              <c16:uniqueId val="{00000048-7E9F-4CA5-8BA2-CFB1D4D4F1F7}"/>
            </c:ext>
          </c:extLst>
        </c:ser>
        <c:ser>
          <c:idx val="3"/>
          <c:order val="3"/>
          <c:tx>
            <c:strRef>
              <c:f>'Cat wise Sales'!$E$3:$E$4</c:f>
              <c:strCache>
                <c:ptCount val="1"/>
                <c:pt idx="0">
                  <c:v>Office</c:v>
                </c:pt>
              </c:strCache>
            </c:strRef>
          </c:tx>
          <c:spPr>
            <a:solidFill>
              <a:schemeClr val="accent4"/>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Sales'!$E$5:$E$17</c:f>
              <c:numCache>
                <c:formatCode>_ * #,##0_ ;_ * \-#,##0_ ;_ * "-"??_ ;_ @_ </c:formatCode>
                <c:ptCount val="12"/>
                <c:pt idx="0">
                  <c:v>12001731.806728045</c:v>
                </c:pt>
                <c:pt idx="1">
                  <c:v>4785353.5591983674</c:v>
                </c:pt>
                <c:pt idx="2">
                  <c:v>21986929.841645271</c:v>
                </c:pt>
                <c:pt idx="3">
                  <c:v>18046730.059999999</c:v>
                </c:pt>
                <c:pt idx="4">
                  <c:v>22327449.61370232</c:v>
                </c:pt>
                <c:pt idx="5">
                  <c:v>21589719.966338739</c:v>
                </c:pt>
                <c:pt idx="6">
                  <c:v>17645591.584999997</c:v>
                </c:pt>
                <c:pt idx="7">
                  <c:v>25137923.662971407</c:v>
                </c:pt>
                <c:pt idx="8">
                  <c:v>48787190.667875454</c:v>
                </c:pt>
                <c:pt idx="9">
                  <c:v>25098015.354999997</c:v>
                </c:pt>
                <c:pt idx="10">
                  <c:v>48421689.124571793</c:v>
                </c:pt>
                <c:pt idx="11">
                  <c:v>45784205.216571763</c:v>
                </c:pt>
              </c:numCache>
            </c:numRef>
          </c:val>
          <c:extLst>
            <c:ext xmlns:c16="http://schemas.microsoft.com/office/drawing/2014/chart" uri="{C3380CC4-5D6E-409C-BE32-E72D297353CC}">
              <c16:uniqueId val="{00000049-7E9F-4CA5-8BA2-CFB1D4D4F1F7}"/>
            </c:ext>
          </c:extLst>
        </c:ser>
        <c:ser>
          <c:idx val="4"/>
          <c:order val="4"/>
          <c:tx>
            <c:strRef>
              <c:f>'Cat wise Sales'!$F$3:$F$4</c:f>
              <c:strCache>
                <c:ptCount val="1"/>
                <c:pt idx="0">
                  <c:v>Party</c:v>
                </c:pt>
              </c:strCache>
            </c:strRef>
          </c:tx>
          <c:spPr>
            <a:solidFill>
              <a:schemeClr val="accent5"/>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Sales'!$F$5:$F$17</c:f>
              <c:numCache>
                <c:formatCode>_ * #,##0_ ;_ * \-#,##0_ ;_ * "-"??_ ;_ @_ </c:formatCode>
                <c:ptCount val="12"/>
                <c:pt idx="0">
                  <c:v>11297648.319019638</c:v>
                </c:pt>
                <c:pt idx="1">
                  <c:v>13086642.388026675</c:v>
                </c:pt>
                <c:pt idx="2">
                  <c:v>22519128.166986879</c:v>
                </c:pt>
                <c:pt idx="3">
                  <c:v>22010773.203452963</c:v>
                </c:pt>
                <c:pt idx="4">
                  <c:v>24572018.670999035</c:v>
                </c:pt>
                <c:pt idx="5">
                  <c:v>26247108.962528728</c:v>
                </c:pt>
                <c:pt idx="6">
                  <c:v>23223145.925501179</c:v>
                </c:pt>
                <c:pt idx="7">
                  <c:v>24068436.470295716</c:v>
                </c:pt>
                <c:pt idx="8">
                  <c:v>42012960.231611528</c:v>
                </c:pt>
                <c:pt idx="9">
                  <c:v>34893128.363306947</c:v>
                </c:pt>
                <c:pt idx="10">
                  <c:v>41418458.07571166</c:v>
                </c:pt>
                <c:pt idx="11">
                  <c:v>51330962.868569374</c:v>
                </c:pt>
              </c:numCache>
            </c:numRef>
          </c:val>
          <c:extLst>
            <c:ext xmlns:c16="http://schemas.microsoft.com/office/drawing/2014/chart" uri="{C3380CC4-5D6E-409C-BE32-E72D297353CC}">
              <c16:uniqueId val="{0000004A-7E9F-4CA5-8BA2-CFB1D4D4F1F7}"/>
            </c:ext>
          </c:extLst>
        </c:ser>
        <c:dLbls>
          <c:showLegendKey val="0"/>
          <c:showVal val="0"/>
          <c:showCatName val="0"/>
          <c:showSerName val="0"/>
          <c:showPercent val="0"/>
          <c:showBubbleSize val="0"/>
        </c:dLbls>
        <c:axId val="1840825167"/>
        <c:axId val="1840821839"/>
      </c:areaChart>
      <c:catAx>
        <c:axId val="184082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21839"/>
        <c:crosses val="autoZero"/>
        <c:auto val="1"/>
        <c:lblAlgn val="ctr"/>
        <c:lblOffset val="100"/>
        <c:noMultiLvlLbl val="0"/>
      </c:catAx>
      <c:valAx>
        <c:axId val="1840821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25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Dashboard.xlsx]Region wise ship mode!PivotTable1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a:t>
            </a:r>
            <a:r>
              <a:rPr lang="en-IN" baseline="0"/>
              <a:t>n Wise Ship 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ship mode'!$B$3:$B$4</c:f>
              <c:strCache>
                <c:ptCount val="1"/>
                <c:pt idx="0">
                  <c:v>Central</c:v>
                </c:pt>
              </c:strCache>
            </c:strRef>
          </c:tx>
          <c:spPr>
            <a:solidFill>
              <a:schemeClr val="accent1"/>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mode'!$B$5:$B$9</c:f>
              <c:numCache>
                <c:formatCode>_ * #,##0_ ;_ * \-#,##0_ ;_ * "-"??_ ;_ @_ </c:formatCode>
                <c:ptCount val="4"/>
                <c:pt idx="0">
                  <c:v>978070.02303483489</c:v>
                </c:pt>
                <c:pt idx="1">
                  <c:v>613517.97730473534</c:v>
                </c:pt>
                <c:pt idx="2">
                  <c:v>613294.14385342447</c:v>
                </c:pt>
                <c:pt idx="3">
                  <c:v>705463.99453288689</c:v>
                </c:pt>
              </c:numCache>
            </c:numRef>
          </c:val>
          <c:extLst>
            <c:ext xmlns:c16="http://schemas.microsoft.com/office/drawing/2014/chart" uri="{C3380CC4-5D6E-409C-BE32-E72D297353CC}">
              <c16:uniqueId val="{00000006-B7E2-4B43-A660-96C05314C53D}"/>
            </c:ext>
          </c:extLst>
        </c:ser>
        <c:ser>
          <c:idx val="1"/>
          <c:order val="1"/>
          <c:tx>
            <c:strRef>
              <c:f>'Region wise ship mode'!$C$3:$C$4</c:f>
              <c:strCache>
                <c:ptCount val="1"/>
                <c:pt idx="0">
                  <c:v>East</c:v>
                </c:pt>
              </c:strCache>
            </c:strRef>
          </c:tx>
          <c:spPr>
            <a:solidFill>
              <a:schemeClr val="accent2"/>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mode'!$C$5:$C$9</c:f>
              <c:numCache>
                <c:formatCode>_ * #,##0_ ;_ * \-#,##0_ ;_ * "-"??_ ;_ @_ </c:formatCode>
                <c:ptCount val="4"/>
                <c:pt idx="0">
                  <c:v>1164981.8017001031</c:v>
                </c:pt>
                <c:pt idx="1">
                  <c:v>735703.02260857052</c:v>
                </c:pt>
                <c:pt idx="2">
                  <c:v>817704.13960987632</c:v>
                </c:pt>
                <c:pt idx="3">
                  <c:v>867049.15169771411</c:v>
                </c:pt>
              </c:numCache>
            </c:numRef>
          </c:val>
          <c:extLst>
            <c:ext xmlns:c16="http://schemas.microsoft.com/office/drawing/2014/chart" uri="{C3380CC4-5D6E-409C-BE32-E72D297353CC}">
              <c16:uniqueId val="{00000022-8055-4F20-9AE4-99C4D8B62956}"/>
            </c:ext>
          </c:extLst>
        </c:ser>
        <c:ser>
          <c:idx val="2"/>
          <c:order val="2"/>
          <c:tx>
            <c:strRef>
              <c:f>'Region wise ship mode'!$D$3:$D$4</c:f>
              <c:strCache>
                <c:ptCount val="1"/>
                <c:pt idx="0">
                  <c:v>South</c:v>
                </c:pt>
              </c:strCache>
            </c:strRef>
          </c:tx>
          <c:spPr>
            <a:solidFill>
              <a:schemeClr val="accent3"/>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mode'!$D$5:$D$9</c:f>
              <c:numCache>
                <c:formatCode>_ * #,##0_ ;_ * \-#,##0_ ;_ * "-"??_ ;_ @_ </c:formatCode>
                <c:ptCount val="4"/>
                <c:pt idx="0">
                  <c:v>706814.54252528807</c:v>
                </c:pt>
                <c:pt idx="1">
                  <c:v>419057.19729572639</c:v>
                </c:pt>
                <c:pt idx="2">
                  <c:v>379977.75380415679</c:v>
                </c:pt>
                <c:pt idx="3">
                  <c:v>512609.03794978041</c:v>
                </c:pt>
              </c:numCache>
            </c:numRef>
          </c:val>
          <c:extLst>
            <c:ext xmlns:c16="http://schemas.microsoft.com/office/drawing/2014/chart" uri="{C3380CC4-5D6E-409C-BE32-E72D297353CC}">
              <c16:uniqueId val="{00000023-8055-4F20-9AE4-99C4D8B62956}"/>
            </c:ext>
          </c:extLst>
        </c:ser>
        <c:ser>
          <c:idx val="3"/>
          <c:order val="3"/>
          <c:tx>
            <c:strRef>
              <c:f>'Region wise ship mode'!$E$3:$E$4</c:f>
              <c:strCache>
                <c:ptCount val="1"/>
                <c:pt idx="0">
                  <c:v>West</c:v>
                </c:pt>
              </c:strCache>
            </c:strRef>
          </c:tx>
          <c:spPr>
            <a:solidFill>
              <a:schemeClr val="accent4"/>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mode'!$E$5:$E$9</c:f>
              <c:numCache>
                <c:formatCode>_ * #,##0_ ;_ * \-#,##0_ ;_ * "-"??_ ;_ @_ </c:formatCode>
                <c:ptCount val="4"/>
                <c:pt idx="0">
                  <c:v>1382665.6084602801</c:v>
                </c:pt>
                <c:pt idx="1">
                  <c:v>776250.16634764639</c:v>
                </c:pt>
                <c:pt idx="2">
                  <c:v>908940.66787383612</c:v>
                </c:pt>
                <c:pt idx="3">
                  <c:v>964911.31648427341</c:v>
                </c:pt>
              </c:numCache>
            </c:numRef>
          </c:val>
          <c:extLst>
            <c:ext xmlns:c16="http://schemas.microsoft.com/office/drawing/2014/chart" uri="{C3380CC4-5D6E-409C-BE32-E72D297353CC}">
              <c16:uniqueId val="{00000024-8055-4F20-9AE4-99C4D8B62956}"/>
            </c:ext>
          </c:extLst>
        </c:ser>
        <c:dLbls>
          <c:showLegendKey val="0"/>
          <c:showVal val="0"/>
          <c:showCatName val="0"/>
          <c:showSerName val="0"/>
          <c:showPercent val="0"/>
          <c:showBubbleSize val="0"/>
        </c:dLbls>
        <c:gapWidth val="219"/>
        <c:overlap val="-27"/>
        <c:axId val="567358144"/>
        <c:axId val="567356064"/>
      </c:barChart>
      <c:catAx>
        <c:axId val="56735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064"/>
        <c:crosses val="autoZero"/>
        <c:auto val="1"/>
        <c:lblAlgn val="ctr"/>
        <c:lblOffset val="100"/>
        <c:noMultiLvlLbl val="0"/>
      </c:catAx>
      <c:valAx>
        <c:axId val="5673560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'Mon Wise Sales OG'!$I$4</c:f>
              <c:strCache>
                <c:ptCount val="1"/>
                <c:pt idx="0">
                  <c:v>Sales</c:v>
                </c:pt>
              </c:strCache>
            </c:strRef>
          </c:tx>
          <c:spPr>
            <a:solidFill>
              <a:schemeClr val="accent1"/>
            </a:solidFill>
            <a:ln>
              <a:noFill/>
            </a:ln>
            <a:effectLst/>
          </c:spPr>
          <c:invertIfNegative val="0"/>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OG'!$I$5:$I$16</c:f>
              <c:numCache>
                <c:formatCode>_ * #,##0_ ;_ * \-#,##0_ ;_ * "-"??_ ;_ @_ </c:formatCode>
                <c:ptCount val="12"/>
                <c:pt idx="0">
                  <c:v>72033807.472151935</c:v>
                </c:pt>
                <c:pt idx="1">
                  <c:v>43569548.163233452</c:v>
                </c:pt>
                <c:pt idx="2">
                  <c:v>107887811.69180511</c:v>
                </c:pt>
                <c:pt idx="3">
                  <c:v>113220380.98416258</c:v>
                </c:pt>
                <c:pt idx="4">
                  <c:v>120233267.11515692</c:v>
                </c:pt>
                <c:pt idx="5">
                  <c:v>124169401.30672362</c:v>
                </c:pt>
                <c:pt idx="6">
                  <c:v>114279884.4778333</c:v>
                </c:pt>
                <c:pt idx="7">
                  <c:v>124840814.60465764</c:v>
                </c:pt>
                <c:pt idx="8">
                  <c:v>250591720.22144815</c:v>
                </c:pt>
                <c:pt idx="9">
                  <c:v>157916911.08520481</c:v>
                </c:pt>
                <c:pt idx="10">
                  <c:v>238300636.02507746</c:v>
                </c:pt>
                <c:pt idx="11">
                  <c:v>232979536.17857727</c:v>
                </c:pt>
              </c:numCache>
            </c:numRef>
          </c:val>
          <c:extLst>
            <c:ext xmlns:c16="http://schemas.microsoft.com/office/drawing/2014/chart" uri="{C3380CC4-5D6E-409C-BE32-E72D297353CC}">
              <c16:uniqueId val="{00000000-2A67-41A0-A206-246A8E5AB4C7}"/>
            </c:ext>
          </c:extLst>
        </c:ser>
        <c:ser>
          <c:idx val="1"/>
          <c:order val="1"/>
          <c:tx>
            <c:strRef>
              <c:f>'Mon Wise Sales OG'!$J$4</c:f>
              <c:strCache>
                <c:ptCount val="1"/>
                <c:pt idx="0">
                  <c:v>Profit</c:v>
                </c:pt>
              </c:strCache>
            </c:strRef>
          </c:tx>
          <c:spPr>
            <a:solidFill>
              <a:schemeClr val="accent2"/>
            </a:solidFill>
            <a:ln>
              <a:noFill/>
            </a:ln>
            <a:effectLst/>
          </c:spPr>
          <c:invertIfNegative val="0"/>
          <c:dLbls>
            <c:dLbl>
              <c:idx val="0"/>
              <c:tx>
                <c:rich>
                  <a:bodyPr/>
                  <a:lstStyle/>
                  <a:p>
                    <a:fld id="{F824AEA9-3620-4336-88A0-51E4AE980F5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A67-41A0-A206-246A8E5AB4C7}"/>
                </c:ext>
              </c:extLst>
            </c:dLbl>
            <c:dLbl>
              <c:idx val="1"/>
              <c:tx>
                <c:rich>
                  <a:bodyPr/>
                  <a:lstStyle/>
                  <a:p>
                    <a:fld id="{FA9AB18A-41FC-4686-B9E4-6E1DFDD8DCF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A67-41A0-A206-246A8E5AB4C7}"/>
                </c:ext>
              </c:extLst>
            </c:dLbl>
            <c:dLbl>
              <c:idx val="2"/>
              <c:tx>
                <c:rich>
                  <a:bodyPr/>
                  <a:lstStyle/>
                  <a:p>
                    <a:fld id="{256541EC-5C08-47DA-BCB2-4E12750153E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A67-41A0-A206-246A8E5AB4C7}"/>
                </c:ext>
              </c:extLst>
            </c:dLbl>
            <c:dLbl>
              <c:idx val="3"/>
              <c:tx>
                <c:rich>
                  <a:bodyPr/>
                  <a:lstStyle/>
                  <a:p>
                    <a:fld id="{A3ABFC69-D826-4297-BAC7-BD82E82EECD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A67-41A0-A206-246A8E5AB4C7}"/>
                </c:ext>
              </c:extLst>
            </c:dLbl>
            <c:dLbl>
              <c:idx val="4"/>
              <c:tx>
                <c:rich>
                  <a:bodyPr/>
                  <a:lstStyle/>
                  <a:p>
                    <a:fld id="{4BA15D6E-F4A4-453D-AE40-4C6961CB6E7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A67-41A0-A206-246A8E5AB4C7}"/>
                </c:ext>
              </c:extLst>
            </c:dLbl>
            <c:dLbl>
              <c:idx val="5"/>
              <c:tx>
                <c:rich>
                  <a:bodyPr/>
                  <a:lstStyle/>
                  <a:p>
                    <a:fld id="{A2812A7E-190F-4006-AC62-AA7CE7FB67D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A67-41A0-A206-246A8E5AB4C7}"/>
                </c:ext>
              </c:extLst>
            </c:dLbl>
            <c:dLbl>
              <c:idx val="6"/>
              <c:tx>
                <c:rich>
                  <a:bodyPr/>
                  <a:lstStyle/>
                  <a:p>
                    <a:fld id="{9C1EFBD7-4213-4FA7-A5CC-D1F81FDB5DA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A67-41A0-A206-246A8E5AB4C7}"/>
                </c:ext>
              </c:extLst>
            </c:dLbl>
            <c:dLbl>
              <c:idx val="7"/>
              <c:tx>
                <c:rich>
                  <a:bodyPr/>
                  <a:lstStyle/>
                  <a:p>
                    <a:fld id="{23F306FB-ED70-40AD-BFCD-5632B49A156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A67-41A0-A206-246A8E5AB4C7}"/>
                </c:ext>
              </c:extLst>
            </c:dLbl>
            <c:dLbl>
              <c:idx val="8"/>
              <c:tx>
                <c:rich>
                  <a:bodyPr/>
                  <a:lstStyle/>
                  <a:p>
                    <a:fld id="{591FA565-968D-4A8A-9BA7-698AC406FAC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A67-41A0-A206-246A8E5AB4C7}"/>
                </c:ext>
              </c:extLst>
            </c:dLbl>
            <c:dLbl>
              <c:idx val="9"/>
              <c:tx>
                <c:rich>
                  <a:bodyPr/>
                  <a:lstStyle/>
                  <a:p>
                    <a:fld id="{58FBB53D-8D5D-4A5F-894B-959D6703A4F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A67-41A0-A206-246A8E5AB4C7}"/>
                </c:ext>
              </c:extLst>
            </c:dLbl>
            <c:dLbl>
              <c:idx val="10"/>
              <c:tx>
                <c:rich>
                  <a:bodyPr/>
                  <a:lstStyle/>
                  <a:p>
                    <a:fld id="{6FC39570-5B77-48A6-8FAD-92E048EF49B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A67-41A0-A206-246A8E5AB4C7}"/>
                </c:ext>
              </c:extLst>
            </c:dLbl>
            <c:dLbl>
              <c:idx val="11"/>
              <c:tx>
                <c:rich>
                  <a:bodyPr/>
                  <a:lstStyle/>
                  <a:p>
                    <a:fld id="{AFAF943B-582C-43F1-AE4A-091AC373998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A67-41A0-A206-246A8E5AB4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OG'!$J$5:$J$16</c:f>
              <c:numCache>
                <c:formatCode>_ * #,##0_ ;_ * \-#,##0_ ;_ * "-"??_ ;_ @_ </c:formatCode>
                <c:ptCount val="12"/>
                <c:pt idx="0">
                  <c:v>9657073</c:v>
                </c:pt>
                <c:pt idx="1">
                  <c:v>6210760</c:v>
                </c:pt>
                <c:pt idx="2">
                  <c:v>15123944</c:v>
                </c:pt>
                <c:pt idx="3">
                  <c:v>15240539</c:v>
                </c:pt>
                <c:pt idx="4">
                  <c:v>16087752</c:v>
                </c:pt>
                <c:pt idx="5">
                  <c:v>16772372</c:v>
                </c:pt>
                <c:pt idx="6">
                  <c:v>14769864</c:v>
                </c:pt>
                <c:pt idx="7">
                  <c:v>13972806</c:v>
                </c:pt>
                <c:pt idx="8">
                  <c:v>30879441</c:v>
                </c:pt>
                <c:pt idx="9">
                  <c:v>21086149</c:v>
                </c:pt>
                <c:pt idx="10">
                  <c:v>36956059</c:v>
                </c:pt>
                <c:pt idx="11">
                  <c:v>32913452</c:v>
                </c:pt>
              </c:numCache>
            </c:numRef>
          </c:val>
          <c:extLst>
            <c:ext xmlns:c15="http://schemas.microsoft.com/office/drawing/2012/chart" uri="{02D57815-91ED-43cb-92C2-25804820EDAC}">
              <c15:datalabelsRange>
                <c15:f>'Mon Wise Sales OG'!$K$5:$K$16</c15:f>
                <c15:dlblRangeCache>
                  <c:ptCount val="12"/>
                  <c:pt idx="0">
                    <c:v>13%</c:v>
                  </c:pt>
                  <c:pt idx="1">
                    <c:v>14%</c:v>
                  </c:pt>
                  <c:pt idx="2">
                    <c:v>14%</c:v>
                  </c:pt>
                  <c:pt idx="3">
                    <c:v>13%</c:v>
                  </c:pt>
                  <c:pt idx="4">
                    <c:v>13%</c:v>
                  </c:pt>
                  <c:pt idx="5">
                    <c:v>14%</c:v>
                  </c:pt>
                  <c:pt idx="6">
                    <c:v>13%</c:v>
                  </c:pt>
                  <c:pt idx="7">
                    <c:v>11%</c:v>
                  </c:pt>
                  <c:pt idx="8">
                    <c:v>12%</c:v>
                  </c:pt>
                  <c:pt idx="9">
                    <c:v>13%</c:v>
                  </c:pt>
                  <c:pt idx="10">
                    <c:v>16%</c:v>
                  </c:pt>
                  <c:pt idx="11">
                    <c:v>14%</c:v>
                  </c:pt>
                </c15:dlblRangeCache>
              </c15:datalabelsRange>
            </c:ext>
            <c:ext xmlns:c16="http://schemas.microsoft.com/office/drawing/2014/chart" uri="{C3380CC4-5D6E-409C-BE32-E72D297353CC}">
              <c16:uniqueId val="{0000000D-2A67-41A0-A206-246A8E5AB4C7}"/>
            </c:ext>
          </c:extLst>
        </c:ser>
        <c:dLbls>
          <c:showLegendKey val="0"/>
          <c:showVal val="0"/>
          <c:showCatName val="0"/>
          <c:showSerName val="0"/>
          <c:showPercent val="0"/>
          <c:showBubbleSize val="0"/>
        </c:dLbls>
        <c:gapWidth val="50"/>
        <c:overlap val="100"/>
        <c:axId val="1251792320"/>
        <c:axId val="1251785664"/>
      </c:barChart>
      <c:catAx>
        <c:axId val="125179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85664"/>
        <c:crosses val="autoZero"/>
        <c:auto val="1"/>
        <c:lblAlgn val="ctr"/>
        <c:lblOffset val="100"/>
        <c:noMultiLvlLbl val="0"/>
      </c:catAx>
      <c:valAx>
        <c:axId val="12517856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9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'Mon Wise Sales OG'!$I$4</c:f>
              <c:strCache>
                <c:ptCount val="1"/>
                <c:pt idx="0">
                  <c:v>Sales</c:v>
                </c:pt>
              </c:strCache>
            </c:strRef>
          </c:tx>
          <c:spPr>
            <a:solidFill>
              <a:schemeClr val="accent1">
                <a:lumMod val="75000"/>
              </a:schemeClr>
            </a:solidFill>
            <a:ln>
              <a:noFill/>
            </a:ln>
            <a:effectLst/>
          </c:spPr>
          <c:invertIfNegative val="0"/>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OG'!$I$5:$I$16</c:f>
              <c:numCache>
                <c:formatCode>_ * #,##0_ ;_ * \-#,##0_ ;_ * "-"??_ ;_ @_ </c:formatCode>
                <c:ptCount val="12"/>
                <c:pt idx="0">
                  <c:v>72033807.472151935</c:v>
                </c:pt>
                <c:pt idx="1">
                  <c:v>43569548.163233452</c:v>
                </c:pt>
                <c:pt idx="2">
                  <c:v>107887811.69180511</c:v>
                </c:pt>
                <c:pt idx="3">
                  <c:v>113220380.98416258</c:v>
                </c:pt>
                <c:pt idx="4">
                  <c:v>120233267.11515692</c:v>
                </c:pt>
                <c:pt idx="5">
                  <c:v>124169401.30672362</c:v>
                </c:pt>
                <c:pt idx="6">
                  <c:v>114279884.4778333</c:v>
                </c:pt>
                <c:pt idx="7">
                  <c:v>124840814.60465764</c:v>
                </c:pt>
                <c:pt idx="8">
                  <c:v>250591720.22144815</c:v>
                </c:pt>
                <c:pt idx="9">
                  <c:v>157916911.08520481</c:v>
                </c:pt>
                <c:pt idx="10">
                  <c:v>238300636.02507746</c:v>
                </c:pt>
                <c:pt idx="11">
                  <c:v>232979536.17857727</c:v>
                </c:pt>
              </c:numCache>
            </c:numRef>
          </c:val>
          <c:extLst>
            <c:ext xmlns:c16="http://schemas.microsoft.com/office/drawing/2014/chart" uri="{C3380CC4-5D6E-409C-BE32-E72D297353CC}">
              <c16:uniqueId val="{00000000-EF6F-4335-8E28-376E28A902B3}"/>
            </c:ext>
          </c:extLst>
        </c:ser>
        <c:ser>
          <c:idx val="1"/>
          <c:order val="1"/>
          <c:tx>
            <c:strRef>
              <c:f>'Mon Wise Sales OG'!$J$4</c:f>
              <c:strCache>
                <c:ptCount val="1"/>
                <c:pt idx="0">
                  <c:v>Profit</c:v>
                </c:pt>
              </c:strCache>
            </c:strRef>
          </c:tx>
          <c:spPr>
            <a:solidFill>
              <a:schemeClr val="accent1">
                <a:lumMod val="60000"/>
                <a:lumOff val="40000"/>
              </a:schemeClr>
            </a:solidFill>
            <a:ln>
              <a:noFill/>
            </a:ln>
            <a:effectLst/>
          </c:spPr>
          <c:invertIfNegative val="0"/>
          <c:dLbls>
            <c:dLbl>
              <c:idx val="0"/>
              <c:tx>
                <c:rich>
                  <a:bodyPr/>
                  <a:lstStyle/>
                  <a:p>
                    <a:fld id="{B6E544FC-A865-4D28-B490-2F47D82E15E1}"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F6F-4335-8E28-376E28A902B3}"/>
                </c:ext>
              </c:extLst>
            </c:dLbl>
            <c:dLbl>
              <c:idx val="1"/>
              <c:tx>
                <c:rich>
                  <a:bodyPr/>
                  <a:lstStyle/>
                  <a:p>
                    <a:fld id="{503127FA-4D74-4A04-B401-8DAEFFE52F9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F6F-4335-8E28-376E28A902B3}"/>
                </c:ext>
              </c:extLst>
            </c:dLbl>
            <c:dLbl>
              <c:idx val="2"/>
              <c:tx>
                <c:rich>
                  <a:bodyPr/>
                  <a:lstStyle/>
                  <a:p>
                    <a:fld id="{2D99E517-D1EC-4B67-B4B6-3ECF341A3FD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F6F-4335-8E28-376E28A902B3}"/>
                </c:ext>
              </c:extLst>
            </c:dLbl>
            <c:dLbl>
              <c:idx val="3"/>
              <c:tx>
                <c:rich>
                  <a:bodyPr/>
                  <a:lstStyle/>
                  <a:p>
                    <a:fld id="{435AF65D-E873-4F76-BBA9-51E0FAC2B9A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6F-4335-8E28-376E28A902B3}"/>
                </c:ext>
              </c:extLst>
            </c:dLbl>
            <c:dLbl>
              <c:idx val="4"/>
              <c:tx>
                <c:rich>
                  <a:bodyPr/>
                  <a:lstStyle/>
                  <a:p>
                    <a:fld id="{9B2786E6-812F-4C29-A62C-DF50CF27A23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F6F-4335-8E28-376E28A902B3}"/>
                </c:ext>
              </c:extLst>
            </c:dLbl>
            <c:dLbl>
              <c:idx val="5"/>
              <c:tx>
                <c:rich>
                  <a:bodyPr/>
                  <a:lstStyle/>
                  <a:p>
                    <a:fld id="{122A8E80-2584-48A5-BA1C-44F36C28A46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F6F-4335-8E28-376E28A902B3}"/>
                </c:ext>
              </c:extLst>
            </c:dLbl>
            <c:dLbl>
              <c:idx val="6"/>
              <c:tx>
                <c:rich>
                  <a:bodyPr/>
                  <a:lstStyle/>
                  <a:p>
                    <a:fld id="{97A9C4AB-5683-4B3B-95C4-AB7FC001315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F6F-4335-8E28-376E28A902B3}"/>
                </c:ext>
              </c:extLst>
            </c:dLbl>
            <c:dLbl>
              <c:idx val="7"/>
              <c:tx>
                <c:rich>
                  <a:bodyPr/>
                  <a:lstStyle/>
                  <a:p>
                    <a:fld id="{0A15747E-C73D-4BC3-BEE8-47E7F1E869E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F6F-4335-8E28-376E28A902B3}"/>
                </c:ext>
              </c:extLst>
            </c:dLbl>
            <c:dLbl>
              <c:idx val="8"/>
              <c:tx>
                <c:rich>
                  <a:bodyPr/>
                  <a:lstStyle/>
                  <a:p>
                    <a:fld id="{3AA9ECE1-FC8E-40E5-9BE0-8D832FF162C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F6F-4335-8E28-376E28A902B3}"/>
                </c:ext>
              </c:extLst>
            </c:dLbl>
            <c:dLbl>
              <c:idx val="9"/>
              <c:tx>
                <c:rich>
                  <a:bodyPr/>
                  <a:lstStyle/>
                  <a:p>
                    <a:fld id="{E19EA04B-DCC1-4173-AE60-E05FD7295E7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F6F-4335-8E28-376E28A902B3}"/>
                </c:ext>
              </c:extLst>
            </c:dLbl>
            <c:dLbl>
              <c:idx val="10"/>
              <c:tx>
                <c:rich>
                  <a:bodyPr/>
                  <a:lstStyle/>
                  <a:p>
                    <a:fld id="{1CDDBD18-E47D-41B9-B426-E01DBC7235C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F6F-4335-8E28-376E28A902B3}"/>
                </c:ext>
              </c:extLst>
            </c:dLbl>
            <c:dLbl>
              <c:idx val="11"/>
              <c:tx>
                <c:rich>
                  <a:bodyPr/>
                  <a:lstStyle/>
                  <a:p>
                    <a:fld id="{54F66B07-FD19-4A94-8535-B7B64CD062A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F6F-4335-8E28-376E28A902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OG'!$J$5:$J$16</c:f>
              <c:numCache>
                <c:formatCode>_ * #,##0_ ;_ * \-#,##0_ ;_ * "-"??_ ;_ @_ </c:formatCode>
                <c:ptCount val="12"/>
                <c:pt idx="0">
                  <c:v>9657073</c:v>
                </c:pt>
                <c:pt idx="1">
                  <c:v>6210760</c:v>
                </c:pt>
                <c:pt idx="2">
                  <c:v>15123944</c:v>
                </c:pt>
                <c:pt idx="3">
                  <c:v>15240539</c:v>
                </c:pt>
                <c:pt idx="4">
                  <c:v>16087752</c:v>
                </c:pt>
                <c:pt idx="5">
                  <c:v>16772372</c:v>
                </c:pt>
                <c:pt idx="6">
                  <c:v>14769864</c:v>
                </c:pt>
                <c:pt idx="7">
                  <c:v>13972806</c:v>
                </c:pt>
                <c:pt idx="8">
                  <c:v>30879441</c:v>
                </c:pt>
                <c:pt idx="9">
                  <c:v>21086149</c:v>
                </c:pt>
                <c:pt idx="10">
                  <c:v>36956059</c:v>
                </c:pt>
                <c:pt idx="11">
                  <c:v>32913452</c:v>
                </c:pt>
              </c:numCache>
            </c:numRef>
          </c:val>
          <c:extLst>
            <c:ext xmlns:c15="http://schemas.microsoft.com/office/drawing/2012/chart" uri="{02D57815-91ED-43cb-92C2-25804820EDAC}">
              <c15:datalabelsRange>
                <c15:f>'Mon Wise Sales OG'!$K$5:$K$16</c15:f>
                <c15:dlblRangeCache>
                  <c:ptCount val="12"/>
                  <c:pt idx="0">
                    <c:v>13%</c:v>
                  </c:pt>
                  <c:pt idx="1">
                    <c:v>14%</c:v>
                  </c:pt>
                  <c:pt idx="2">
                    <c:v>14%</c:v>
                  </c:pt>
                  <c:pt idx="3">
                    <c:v>13%</c:v>
                  </c:pt>
                  <c:pt idx="4">
                    <c:v>13%</c:v>
                  </c:pt>
                  <c:pt idx="5">
                    <c:v>14%</c:v>
                  </c:pt>
                  <c:pt idx="6">
                    <c:v>13%</c:v>
                  </c:pt>
                  <c:pt idx="7">
                    <c:v>11%</c:v>
                  </c:pt>
                  <c:pt idx="8">
                    <c:v>12%</c:v>
                  </c:pt>
                  <c:pt idx="9">
                    <c:v>13%</c:v>
                  </c:pt>
                  <c:pt idx="10">
                    <c:v>16%</c:v>
                  </c:pt>
                  <c:pt idx="11">
                    <c:v>14%</c:v>
                  </c:pt>
                </c15:dlblRangeCache>
              </c15:datalabelsRange>
            </c:ext>
            <c:ext xmlns:c16="http://schemas.microsoft.com/office/drawing/2014/chart" uri="{C3380CC4-5D6E-409C-BE32-E72D297353CC}">
              <c16:uniqueId val="{0000000D-EF6F-4335-8E28-376E28A902B3}"/>
            </c:ext>
          </c:extLst>
        </c:ser>
        <c:dLbls>
          <c:showLegendKey val="0"/>
          <c:showVal val="0"/>
          <c:showCatName val="0"/>
          <c:showSerName val="0"/>
          <c:showPercent val="0"/>
          <c:showBubbleSize val="0"/>
        </c:dLbls>
        <c:gapWidth val="50"/>
        <c:overlap val="100"/>
        <c:axId val="1251792320"/>
        <c:axId val="1251785664"/>
      </c:barChart>
      <c:catAx>
        <c:axId val="125179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785664"/>
        <c:crosses val="autoZero"/>
        <c:auto val="1"/>
        <c:lblAlgn val="ctr"/>
        <c:lblOffset val="100"/>
        <c:noMultiLvlLbl val="0"/>
      </c:catAx>
      <c:valAx>
        <c:axId val="12517856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179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Dashboard.xlsx]Cat wise 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
            </a:r>
            <a:r>
              <a:rPr lang="en-IN" baseline="0"/>
              <a:t>ategory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'Cat wise Sales'!$B$3:$B$4</c:f>
              <c:strCache>
                <c:ptCount val="1"/>
                <c:pt idx="0">
                  <c:v>Daily</c:v>
                </c:pt>
              </c:strCache>
            </c:strRef>
          </c:tx>
          <c:spPr>
            <a:solidFill>
              <a:schemeClr val="accent1"/>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Sales'!$B$5:$B$17</c:f>
              <c:numCache>
                <c:formatCode>_ * #,##0_ ;_ * \-#,##0_ ;_ * "-"??_ ;_ @_ </c:formatCode>
                <c:ptCount val="12"/>
                <c:pt idx="0">
                  <c:v>19404427.480600346</c:v>
                </c:pt>
                <c:pt idx="1">
                  <c:v>9417877.0459274501</c:v>
                </c:pt>
                <c:pt idx="2">
                  <c:v>25320605.00708795</c:v>
                </c:pt>
                <c:pt idx="3">
                  <c:v>29351782.691352792</c:v>
                </c:pt>
                <c:pt idx="4">
                  <c:v>25054246.984010722</c:v>
                </c:pt>
                <c:pt idx="5">
                  <c:v>30531359.756810896</c:v>
                </c:pt>
                <c:pt idx="6">
                  <c:v>26051365.008073892</c:v>
                </c:pt>
                <c:pt idx="7">
                  <c:v>27816597.464098252</c:v>
                </c:pt>
                <c:pt idx="8">
                  <c:v>59223703.113600262</c:v>
                </c:pt>
                <c:pt idx="9">
                  <c:v>38907444.439889543</c:v>
                </c:pt>
                <c:pt idx="10">
                  <c:v>53402893.633052371</c:v>
                </c:pt>
                <c:pt idx="11">
                  <c:v>52634701.378967121</c:v>
                </c:pt>
              </c:numCache>
            </c:numRef>
          </c:val>
          <c:extLst>
            <c:ext xmlns:c16="http://schemas.microsoft.com/office/drawing/2014/chart" uri="{C3380CC4-5D6E-409C-BE32-E72D297353CC}">
              <c16:uniqueId val="{00000014-A46E-44DA-8518-CF047316DA2E}"/>
            </c:ext>
          </c:extLst>
        </c:ser>
        <c:ser>
          <c:idx val="1"/>
          <c:order val="1"/>
          <c:tx>
            <c:strRef>
              <c:f>'Cat wise Sales'!$C$3:$C$4</c:f>
              <c:strCache>
                <c:ptCount val="1"/>
                <c:pt idx="0">
                  <c:v>Freestyle</c:v>
                </c:pt>
              </c:strCache>
            </c:strRef>
          </c:tx>
          <c:spPr>
            <a:solidFill>
              <a:schemeClr val="accent2"/>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Sales'!$C$5:$C$17</c:f>
              <c:numCache>
                <c:formatCode>_ * #,##0_ ;_ * \-#,##0_ ;_ * "-"??_ ;_ @_ </c:formatCode>
                <c:ptCount val="12"/>
                <c:pt idx="0">
                  <c:v>17577882.722285435</c:v>
                </c:pt>
                <c:pt idx="1">
                  <c:v>11234295.169369211</c:v>
                </c:pt>
                <c:pt idx="2">
                  <c:v>20936905.692573577</c:v>
                </c:pt>
                <c:pt idx="3">
                  <c:v>24255605.751805797</c:v>
                </c:pt>
                <c:pt idx="4">
                  <c:v>27503243.879699539</c:v>
                </c:pt>
                <c:pt idx="5">
                  <c:v>24961559.187820267</c:v>
                </c:pt>
                <c:pt idx="6">
                  <c:v>26503448.492481016</c:v>
                </c:pt>
                <c:pt idx="7">
                  <c:v>25792377.977292463</c:v>
                </c:pt>
                <c:pt idx="8">
                  <c:v>53002910.954998091</c:v>
                </c:pt>
                <c:pt idx="9">
                  <c:v>35828226.369540922</c:v>
                </c:pt>
                <c:pt idx="10">
                  <c:v>61661142.304842688</c:v>
                </c:pt>
                <c:pt idx="11">
                  <c:v>47691174.502060257</c:v>
                </c:pt>
              </c:numCache>
            </c:numRef>
          </c:val>
          <c:extLst>
            <c:ext xmlns:c16="http://schemas.microsoft.com/office/drawing/2014/chart" uri="{C3380CC4-5D6E-409C-BE32-E72D297353CC}">
              <c16:uniqueId val="{00000047-01C3-4CF8-AABD-ADD658376E70}"/>
            </c:ext>
          </c:extLst>
        </c:ser>
        <c:ser>
          <c:idx val="2"/>
          <c:order val="2"/>
          <c:tx>
            <c:strRef>
              <c:f>'Cat wise Sales'!$D$3:$D$4</c:f>
              <c:strCache>
                <c:ptCount val="1"/>
                <c:pt idx="0">
                  <c:v>Occasion</c:v>
                </c:pt>
              </c:strCache>
            </c:strRef>
          </c:tx>
          <c:spPr>
            <a:solidFill>
              <a:schemeClr val="accent3"/>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Sales'!$D$5:$D$17</c:f>
              <c:numCache>
                <c:formatCode>_ * #,##0_ ;_ * \-#,##0_ ;_ * "-"??_ ;_ @_ </c:formatCode>
                <c:ptCount val="12"/>
                <c:pt idx="0">
                  <c:v>11752117.143518468</c:v>
                </c:pt>
                <c:pt idx="1">
                  <c:v>5045380.0007117474</c:v>
                </c:pt>
                <c:pt idx="2">
                  <c:v>17124242.98351144</c:v>
                </c:pt>
                <c:pt idx="3">
                  <c:v>19555489.277551197</c:v>
                </c:pt>
                <c:pt idx="4">
                  <c:v>20776307.966745391</c:v>
                </c:pt>
                <c:pt idx="5">
                  <c:v>20839653.433225021</c:v>
                </c:pt>
                <c:pt idx="6">
                  <c:v>20856333.466777239</c:v>
                </c:pt>
                <c:pt idx="7">
                  <c:v>22025479.030000016</c:v>
                </c:pt>
                <c:pt idx="8">
                  <c:v>47564955.25336308</c:v>
                </c:pt>
                <c:pt idx="9">
                  <c:v>23190096.557467468</c:v>
                </c:pt>
                <c:pt idx="10">
                  <c:v>33396452.886898886</c:v>
                </c:pt>
                <c:pt idx="11">
                  <c:v>35538492.212408908</c:v>
                </c:pt>
              </c:numCache>
            </c:numRef>
          </c:val>
          <c:extLst>
            <c:ext xmlns:c16="http://schemas.microsoft.com/office/drawing/2014/chart" uri="{C3380CC4-5D6E-409C-BE32-E72D297353CC}">
              <c16:uniqueId val="{00000049-01C3-4CF8-AABD-ADD658376E70}"/>
            </c:ext>
          </c:extLst>
        </c:ser>
        <c:ser>
          <c:idx val="3"/>
          <c:order val="3"/>
          <c:tx>
            <c:strRef>
              <c:f>'Cat wise Sales'!$E$3:$E$4</c:f>
              <c:strCache>
                <c:ptCount val="1"/>
                <c:pt idx="0">
                  <c:v>Office</c:v>
                </c:pt>
              </c:strCache>
            </c:strRef>
          </c:tx>
          <c:spPr>
            <a:solidFill>
              <a:schemeClr val="accent4"/>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Sales'!$E$5:$E$17</c:f>
              <c:numCache>
                <c:formatCode>_ * #,##0_ ;_ * \-#,##0_ ;_ * "-"??_ ;_ @_ </c:formatCode>
                <c:ptCount val="12"/>
                <c:pt idx="0">
                  <c:v>12001731.806728045</c:v>
                </c:pt>
                <c:pt idx="1">
                  <c:v>4785353.5591983674</c:v>
                </c:pt>
                <c:pt idx="2">
                  <c:v>21986929.841645271</c:v>
                </c:pt>
                <c:pt idx="3">
                  <c:v>18046730.059999999</c:v>
                </c:pt>
                <c:pt idx="4">
                  <c:v>22327449.61370232</c:v>
                </c:pt>
                <c:pt idx="5">
                  <c:v>21589719.966338739</c:v>
                </c:pt>
                <c:pt idx="6">
                  <c:v>17645591.584999997</c:v>
                </c:pt>
                <c:pt idx="7">
                  <c:v>25137923.662971407</c:v>
                </c:pt>
                <c:pt idx="8">
                  <c:v>48787190.667875454</c:v>
                </c:pt>
                <c:pt idx="9">
                  <c:v>25098015.354999997</c:v>
                </c:pt>
                <c:pt idx="10">
                  <c:v>48421689.124571793</c:v>
                </c:pt>
                <c:pt idx="11">
                  <c:v>45784205.216571763</c:v>
                </c:pt>
              </c:numCache>
            </c:numRef>
          </c:val>
          <c:extLst>
            <c:ext xmlns:c16="http://schemas.microsoft.com/office/drawing/2014/chart" uri="{C3380CC4-5D6E-409C-BE32-E72D297353CC}">
              <c16:uniqueId val="{0000004A-01C3-4CF8-AABD-ADD658376E70}"/>
            </c:ext>
          </c:extLst>
        </c:ser>
        <c:ser>
          <c:idx val="4"/>
          <c:order val="4"/>
          <c:tx>
            <c:strRef>
              <c:f>'Cat wise Sales'!$F$3:$F$4</c:f>
              <c:strCache>
                <c:ptCount val="1"/>
                <c:pt idx="0">
                  <c:v>Party</c:v>
                </c:pt>
              </c:strCache>
            </c:strRef>
          </c:tx>
          <c:spPr>
            <a:solidFill>
              <a:schemeClr val="accent5"/>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Sales'!$F$5:$F$17</c:f>
              <c:numCache>
                <c:formatCode>_ * #,##0_ ;_ * \-#,##0_ ;_ * "-"??_ ;_ @_ </c:formatCode>
                <c:ptCount val="12"/>
                <c:pt idx="0">
                  <c:v>11297648.319019638</c:v>
                </c:pt>
                <c:pt idx="1">
                  <c:v>13086642.388026675</c:v>
                </c:pt>
                <c:pt idx="2">
                  <c:v>22519128.166986879</c:v>
                </c:pt>
                <c:pt idx="3">
                  <c:v>22010773.203452963</c:v>
                </c:pt>
                <c:pt idx="4">
                  <c:v>24572018.670999035</c:v>
                </c:pt>
                <c:pt idx="5">
                  <c:v>26247108.962528728</c:v>
                </c:pt>
                <c:pt idx="6">
                  <c:v>23223145.925501179</c:v>
                </c:pt>
                <c:pt idx="7">
                  <c:v>24068436.470295716</c:v>
                </c:pt>
                <c:pt idx="8">
                  <c:v>42012960.231611528</c:v>
                </c:pt>
                <c:pt idx="9">
                  <c:v>34893128.363306947</c:v>
                </c:pt>
                <c:pt idx="10">
                  <c:v>41418458.07571166</c:v>
                </c:pt>
                <c:pt idx="11">
                  <c:v>51330962.868569374</c:v>
                </c:pt>
              </c:numCache>
            </c:numRef>
          </c:val>
          <c:extLst>
            <c:ext xmlns:c16="http://schemas.microsoft.com/office/drawing/2014/chart" uri="{C3380CC4-5D6E-409C-BE32-E72D297353CC}">
              <c16:uniqueId val="{0000004B-01C3-4CF8-AABD-ADD658376E70}"/>
            </c:ext>
          </c:extLst>
        </c:ser>
        <c:dLbls>
          <c:showLegendKey val="0"/>
          <c:showVal val="0"/>
          <c:showCatName val="0"/>
          <c:showSerName val="0"/>
          <c:showPercent val="0"/>
          <c:showBubbleSize val="0"/>
        </c:dLbls>
        <c:axId val="1840825167"/>
        <c:axId val="1840821839"/>
      </c:areaChart>
      <c:catAx>
        <c:axId val="184082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21839"/>
        <c:crosses val="autoZero"/>
        <c:auto val="1"/>
        <c:lblAlgn val="ctr"/>
        <c:lblOffset val="100"/>
        <c:noMultiLvlLbl val="0"/>
      </c:catAx>
      <c:valAx>
        <c:axId val="1840821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25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'Mon Wise Sales OG'!$I$4</c:f>
              <c:strCache>
                <c:ptCount val="1"/>
                <c:pt idx="0">
                  <c:v>Sales</c:v>
                </c:pt>
              </c:strCache>
            </c:strRef>
          </c:tx>
          <c:spPr>
            <a:solidFill>
              <a:schemeClr val="accent1">
                <a:lumMod val="75000"/>
              </a:schemeClr>
            </a:solidFill>
            <a:ln>
              <a:noFill/>
            </a:ln>
            <a:effectLst/>
          </c:spPr>
          <c:invertIfNegative val="0"/>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OG'!$I$5:$I$16</c:f>
              <c:numCache>
                <c:formatCode>_ * #,##0_ ;_ * \-#,##0_ ;_ * "-"??_ ;_ @_ </c:formatCode>
                <c:ptCount val="12"/>
                <c:pt idx="0">
                  <c:v>72033807.472151935</c:v>
                </c:pt>
                <c:pt idx="1">
                  <c:v>43569548.163233452</c:v>
                </c:pt>
                <c:pt idx="2">
                  <c:v>107887811.69180511</c:v>
                </c:pt>
                <c:pt idx="3">
                  <c:v>113220380.98416258</c:v>
                </c:pt>
                <c:pt idx="4">
                  <c:v>120233267.11515692</c:v>
                </c:pt>
                <c:pt idx="5">
                  <c:v>124169401.30672362</c:v>
                </c:pt>
                <c:pt idx="6">
                  <c:v>114279884.4778333</c:v>
                </c:pt>
                <c:pt idx="7">
                  <c:v>124840814.60465764</c:v>
                </c:pt>
                <c:pt idx="8">
                  <c:v>250591720.22144815</c:v>
                </c:pt>
                <c:pt idx="9">
                  <c:v>157916911.08520481</c:v>
                </c:pt>
                <c:pt idx="10">
                  <c:v>238300636.02507746</c:v>
                </c:pt>
                <c:pt idx="11">
                  <c:v>232979536.17857727</c:v>
                </c:pt>
              </c:numCache>
            </c:numRef>
          </c:val>
          <c:extLst>
            <c:ext xmlns:c16="http://schemas.microsoft.com/office/drawing/2014/chart" uri="{C3380CC4-5D6E-409C-BE32-E72D297353CC}">
              <c16:uniqueId val="{00000000-A7E4-48DF-B6E7-8B3ECE98BAF9}"/>
            </c:ext>
          </c:extLst>
        </c:ser>
        <c:ser>
          <c:idx val="1"/>
          <c:order val="1"/>
          <c:tx>
            <c:strRef>
              <c:f>'Mon Wise Sales OG'!$J$4</c:f>
              <c:strCache>
                <c:ptCount val="1"/>
                <c:pt idx="0">
                  <c:v>Profit</c:v>
                </c:pt>
              </c:strCache>
            </c:strRef>
          </c:tx>
          <c:spPr>
            <a:solidFill>
              <a:schemeClr val="accent2"/>
            </a:solidFill>
            <a:ln>
              <a:noFill/>
            </a:ln>
            <a:effectLst/>
          </c:spPr>
          <c:invertIfNegative val="0"/>
          <c:dLbls>
            <c:dLbl>
              <c:idx val="0"/>
              <c:tx>
                <c:rich>
                  <a:bodyPr/>
                  <a:lstStyle/>
                  <a:p>
                    <a:fld id="{8D709361-7491-4E02-ACCF-34B679B5021C}"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7E4-48DF-B6E7-8B3ECE98BAF9}"/>
                </c:ext>
              </c:extLst>
            </c:dLbl>
            <c:dLbl>
              <c:idx val="1"/>
              <c:tx>
                <c:rich>
                  <a:bodyPr/>
                  <a:lstStyle/>
                  <a:p>
                    <a:fld id="{763F993F-5725-471B-9242-81F2EF8116B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E4-48DF-B6E7-8B3ECE98BAF9}"/>
                </c:ext>
              </c:extLst>
            </c:dLbl>
            <c:dLbl>
              <c:idx val="2"/>
              <c:tx>
                <c:rich>
                  <a:bodyPr/>
                  <a:lstStyle/>
                  <a:p>
                    <a:fld id="{0DC0B5E2-4107-4727-A8C2-4EE46023FF4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E4-48DF-B6E7-8B3ECE98BAF9}"/>
                </c:ext>
              </c:extLst>
            </c:dLbl>
            <c:dLbl>
              <c:idx val="3"/>
              <c:tx>
                <c:rich>
                  <a:bodyPr/>
                  <a:lstStyle/>
                  <a:p>
                    <a:fld id="{CF225968-52DC-40B8-B641-E995C2A8829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E4-48DF-B6E7-8B3ECE98BAF9}"/>
                </c:ext>
              </c:extLst>
            </c:dLbl>
            <c:dLbl>
              <c:idx val="4"/>
              <c:tx>
                <c:rich>
                  <a:bodyPr/>
                  <a:lstStyle/>
                  <a:p>
                    <a:fld id="{3EF2A312-BAA1-4024-9707-C16F85AA23B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E4-48DF-B6E7-8B3ECE98BAF9}"/>
                </c:ext>
              </c:extLst>
            </c:dLbl>
            <c:dLbl>
              <c:idx val="5"/>
              <c:tx>
                <c:rich>
                  <a:bodyPr/>
                  <a:lstStyle/>
                  <a:p>
                    <a:fld id="{CD261E4C-2B26-4D7F-9FCF-369DA79680D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E4-48DF-B6E7-8B3ECE98BAF9}"/>
                </c:ext>
              </c:extLst>
            </c:dLbl>
            <c:dLbl>
              <c:idx val="6"/>
              <c:tx>
                <c:rich>
                  <a:bodyPr/>
                  <a:lstStyle/>
                  <a:p>
                    <a:fld id="{A5AEAAD5-2EBE-4BC1-BE44-9756F64F7E5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E4-48DF-B6E7-8B3ECE98BAF9}"/>
                </c:ext>
              </c:extLst>
            </c:dLbl>
            <c:dLbl>
              <c:idx val="7"/>
              <c:tx>
                <c:rich>
                  <a:bodyPr/>
                  <a:lstStyle/>
                  <a:p>
                    <a:fld id="{504167DA-BC3E-4E4C-A71B-B39D71A50DC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E4-48DF-B6E7-8B3ECE98BAF9}"/>
                </c:ext>
              </c:extLst>
            </c:dLbl>
            <c:dLbl>
              <c:idx val="8"/>
              <c:tx>
                <c:rich>
                  <a:bodyPr/>
                  <a:lstStyle/>
                  <a:p>
                    <a:fld id="{EAD6B42E-5CC3-4B2E-A407-8D44DD85656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E4-48DF-B6E7-8B3ECE98BAF9}"/>
                </c:ext>
              </c:extLst>
            </c:dLbl>
            <c:dLbl>
              <c:idx val="9"/>
              <c:tx>
                <c:rich>
                  <a:bodyPr/>
                  <a:lstStyle/>
                  <a:p>
                    <a:fld id="{120E4317-0C5B-4489-AD19-B03A0CFEF7B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E4-48DF-B6E7-8B3ECE98BAF9}"/>
                </c:ext>
              </c:extLst>
            </c:dLbl>
            <c:dLbl>
              <c:idx val="10"/>
              <c:tx>
                <c:rich>
                  <a:bodyPr/>
                  <a:lstStyle/>
                  <a:p>
                    <a:fld id="{DBB94AED-AD0C-46D6-976F-F088EC58CEE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E4-48DF-B6E7-8B3ECE98BAF9}"/>
                </c:ext>
              </c:extLst>
            </c:dLbl>
            <c:dLbl>
              <c:idx val="11"/>
              <c:tx>
                <c:rich>
                  <a:bodyPr/>
                  <a:lstStyle/>
                  <a:p>
                    <a:fld id="{94F85DBA-1176-4CB2-B49B-2AEABF83000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E4-48DF-B6E7-8B3ECE98BAF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OG'!$J$5:$J$16</c:f>
              <c:numCache>
                <c:formatCode>_ * #,##0_ ;_ * \-#,##0_ ;_ * "-"??_ ;_ @_ </c:formatCode>
                <c:ptCount val="12"/>
                <c:pt idx="0">
                  <c:v>9657073</c:v>
                </c:pt>
                <c:pt idx="1">
                  <c:v>6210760</c:v>
                </c:pt>
                <c:pt idx="2">
                  <c:v>15123944</c:v>
                </c:pt>
                <c:pt idx="3">
                  <c:v>15240539</c:v>
                </c:pt>
                <c:pt idx="4">
                  <c:v>16087752</c:v>
                </c:pt>
                <c:pt idx="5">
                  <c:v>16772372</c:v>
                </c:pt>
                <c:pt idx="6">
                  <c:v>14769864</c:v>
                </c:pt>
                <c:pt idx="7">
                  <c:v>13972806</c:v>
                </c:pt>
                <c:pt idx="8">
                  <c:v>30879441</c:v>
                </c:pt>
                <c:pt idx="9">
                  <c:v>21086149</c:v>
                </c:pt>
                <c:pt idx="10">
                  <c:v>36956059</c:v>
                </c:pt>
                <c:pt idx="11">
                  <c:v>32913452</c:v>
                </c:pt>
              </c:numCache>
            </c:numRef>
          </c:val>
          <c:extLst>
            <c:ext xmlns:c15="http://schemas.microsoft.com/office/drawing/2012/chart" uri="{02D57815-91ED-43cb-92C2-25804820EDAC}">
              <c15:datalabelsRange>
                <c15:f>'Mon Wise Sales OG'!$K$5:$K$16</c15:f>
                <c15:dlblRangeCache>
                  <c:ptCount val="12"/>
                  <c:pt idx="0">
                    <c:v>13%</c:v>
                  </c:pt>
                  <c:pt idx="1">
                    <c:v>14%</c:v>
                  </c:pt>
                  <c:pt idx="2">
                    <c:v>14%</c:v>
                  </c:pt>
                  <c:pt idx="3">
                    <c:v>13%</c:v>
                  </c:pt>
                  <c:pt idx="4">
                    <c:v>13%</c:v>
                  </c:pt>
                  <c:pt idx="5">
                    <c:v>14%</c:v>
                  </c:pt>
                  <c:pt idx="6">
                    <c:v>13%</c:v>
                  </c:pt>
                  <c:pt idx="7">
                    <c:v>11%</c:v>
                  </c:pt>
                  <c:pt idx="8">
                    <c:v>12%</c:v>
                  </c:pt>
                  <c:pt idx="9">
                    <c:v>13%</c:v>
                  </c:pt>
                  <c:pt idx="10">
                    <c:v>16%</c:v>
                  </c:pt>
                  <c:pt idx="11">
                    <c:v>14%</c:v>
                  </c:pt>
                </c15:dlblRangeCache>
              </c15:datalabelsRange>
            </c:ext>
            <c:ext xmlns:c16="http://schemas.microsoft.com/office/drawing/2014/chart" uri="{C3380CC4-5D6E-409C-BE32-E72D297353CC}">
              <c16:uniqueId val="{0000000D-A7E4-48DF-B6E7-8B3ECE98BAF9}"/>
            </c:ext>
          </c:extLst>
        </c:ser>
        <c:dLbls>
          <c:showLegendKey val="0"/>
          <c:showVal val="0"/>
          <c:showCatName val="0"/>
          <c:showSerName val="0"/>
          <c:showPercent val="0"/>
          <c:showBubbleSize val="0"/>
        </c:dLbls>
        <c:gapWidth val="50"/>
        <c:overlap val="100"/>
        <c:axId val="1251792320"/>
        <c:axId val="1251785664"/>
      </c:barChart>
      <c:catAx>
        <c:axId val="125179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1785664"/>
        <c:crosses val="autoZero"/>
        <c:auto val="1"/>
        <c:lblAlgn val="ctr"/>
        <c:lblOffset val="100"/>
        <c:noMultiLvlLbl val="0"/>
      </c:catAx>
      <c:valAx>
        <c:axId val="12517856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179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Dashboard.xlsx]Cat wise Sales!PivotTable1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'Cat wise Sales'!$B$3:$B$4</c:f>
              <c:strCache>
                <c:ptCount val="1"/>
                <c:pt idx="0">
                  <c:v>Daily</c:v>
                </c:pt>
              </c:strCache>
            </c:strRef>
          </c:tx>
          <c:spPr>
            <a:solidFill>
              <a:schemeClr val="accent1"/>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Sales'!$B$5:$B$17</c:f>
              <c:numCache>
                <c:formatCode>_ * #,##0_ ;_ * \-#,##0_ ;_ * "-"??_ ;_ @_ </c:formatCode>
                <c:ptCount val="12"/>
                <c:pt idx="0">
                  <c:v>19404427.480600346</c:v>
                </c:pt>
                <c:pt idx="1">
                  <c:v>9417877.0459274501</c:v>
                </c:pt>
                <c:pt idx="2">
                  <c:v>25320605.00708795</c:v>
                </c:pt>
                <c:pt idx="3">
                  <c:v>29351782.691352792</c:v>
                </c:pt>
                <c:pt idx="4">
                  <c:v>25054246.984010722</c:v>
                </c:pt>
                <c:pt idx="5">
                  <c:v>30531359.756810896</c:v>
                </c:pt>
                <c:pt idx="6">
                  <c:v>26051365.008073892</c:v>
                </c:pt>
                <c:pt idx="7">
                  <c:v>27816597.464098252</c:v>
                </c:pt>
                <c:pt idx="8">
                  <c:v>59223703.113600262</c:v>
                </c:pt>
                <c:pt idx="9">
                  <c:v>38907444.439889543</c:v>
                </c:pt>
                <c:pt idx="10">
                  <c:v>53402893.633052371</c:v>
                </c:pt>
                <c:pt idx="11">
                  <c:v>52634701.378967121</c:v>
                </c:pt>
              </c:numCache>
            </c:numRef>
          </c:val>
          <c:extLst>
            <c:ext xmlns:c16="http://schemas.microsoft.com/office/drawing/2014/chart" uri="{C3380CC4-5D6E-409C-BE32-E72D297353CC}">
              <c16:uniqueId val="{00000015-9E81-404A-A09D-F2453981A0B4}"/>
            </c:ext>
          </c:extLst>
        </c:ser>
        <c:ser>
          <c:idx val="1"/>
          <c:order val="1"/>
          <c:tx>
            <c:strRef>
              <c:f>'Cat wise Sales'!$C$3:$C$4</c:f>
              <c:strCache>
                <c:ptCount val="1"/>
                <c:pt idx="0">
                  <c:v>Freestyle</c:v>
                </c:pt>
              </c:strCache>
            </c:strRef>
          </c:tx>
          <c:spPr>
            <a:solidFill>
              <a:schemeClr val="accent2"/>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Sales'!$C$5:$C$17</c:f>
              <c:numCache>
                <c:formatCode>_ * #,##0_ ;_ * \-#,##0_ ;_ * "-"??_ ;_ @_ </c:formatCode>
                <c:ptCount val="12"/>
                <c:pt idx="0">
                  <c:v>17577882.722285435</c:v>
                </c:pt>
                <c:pt idx="1">
                  <c:v>11234295.169369211</c:v>
                </c:pt>
                <c:pt idx="2">
                  <c:v>20936905.692573577</c:v>
                </c:pt>
                <c:pt idx="3">
                  <c:v>24255605.751805797</c:v>
                </c:pt>
                <c:pt idx="4">
                  <c:v>27503243.879699539</c:v>
                </c:pt>
                <c:pt idx="5">
                  <c:v>24961559.187820267</c:v>
                </c:pt>
                <c:pt idx="6">
                  <c:v>26503448.492481016</c:v>
                </c:pt>
                <c:pt idx="7">
                  <c:v>25792377.977292463</c:v>
                </c:pt>
                <c:pt idx="8">
                  <c:v>53002910.954998091</c:v>
                </c:pt>
                <c:pt idx="9">
                  <c:v>35828226.369540922</c:v>
                </c:pt>
                <c:pt idx="10">
                  <c:v>61661142.304842688</c:v>
                </c:pt>
                <c:pt idx="11">
                  <c:v>47691174.502060257</c:v>
                </c:pt>
              </c:numCache>
            </c:numRef>
          </c:val>
          <c:extLst>
            <c:ext xmlns:c16="http://schemas.microsoft.com/office/drawing/2014/chart" uri="{C3380CC4-5D6E-409C-BE32-E72D297353CC}">
              <c16:uniqueId val="{00000047-A4B3-45D3-9624-45AFE7CA0D87}"/>
            </c:ext>
          </c:extLst>
        </c:ser>
        <c:ser>
          <c:idx val="2"/>
          <c:order val="2"/>
          <c:tx>
            <c:strRef>
              <c:f>'Cat wise Sales'!$D$3:$D$4</c:f>
              <c:strCache>
                <c:ptCount val="1"/>
                <c:pt idx="0">
                  <c:v>Occasion</c:v>
                </c:pt>
              </c:strCache>
            </c:strRef>
          </c:tx>
          <c:spPr>
            <a:solidFill>
              <a:schemeClr val="accent3"/>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Sales'!$D$5:$D$17</c:f>
              <c:numCache>
                <c:formatCode>_ * #,##0_ ;_ * \-#,##0_ ;_ * "-"??_ ;_ @_ </c:formatCode>
                <c:ptCount val="12"/>
                <c:pt idx="0">
                  <c:v>11752117.143518468</c:v>
                </c:pt>
                <c:pt idx="1">
                  <c:v>5045380.0007117474</c:v>
                </c:pt>
                <c:pt idx="2">
                  <c:v>17124242.98351144</c:v>
                </c:pt>
                <c:pt idx="3">
                  <c:v>19555489.277551197</c:v>
                </c:pt>
                <c:pt idx="4">
                  <c:v>20776307.966745391</c:v>
                </c:pt>
                <c:pt idx="5">
                  <c:v>20839653.433225021</c:v>
                </c:pt>
                <c:pt idx="6">
                  <c:v>20856333.466777239</c:v>
                </c:pt>
                <c:pt idx="7">
                  <c:v>22025479.030000016</c:v>
                </c:pt>
                <c:pt idx="8">
                  <c:v>47564955.25336308</c:v>
                </c:pt>
                <c:pt idx="9">
                  <c:v>23190096.557467468</c:v>
                </c:pt>
                <c:pt idx="10">
                  <c:v>33396452.886898886</c:v>
                </c:pt>
                <c:pt idx="11">
                  <c:v>35538492.212408908</c:v>
                </c:pt>
              </c:numCache>
            </c:numRef>
          </c:val>
          <c:extLst>
            <c:ext xmlns:c16="http://schemas.microsoft.com/office/drawing/2014/chart" uri="{C3380CC4-5D6E-409C-BE32-E72D297353CC}">
              <c16:uniqueId val="{00000049-A4B3-45D3-9624-45AFE7CA0D87}"/>
            </c:ext>
          </c:extLst>
        </c:ser>
        <c:ser>
          <c:idx val="3"/>
          <c:order val="3"/>
          <c:tx>
            <c:strRef>
              <c:f>'Cat wise Sales'!$E$3:$E$4</c:f>
              <c:strCache>
                <c:ptCount val="1"/>
                <c:pt idx="0">
                  <c:v>Office</c:v>
                </c:pt>
              </c:strCache>
            </c:strRef>
          </c:tx>
          <c:spPr>
            <a:solidFill>
              <a:schemeClr val="accent4"/>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Sales'!$E$5:$E$17</c:f>
              <c:numCache>
                <c:formatCode>_ * #,##0_ ;_ * \-#,##0_ ;_ * "-"??_ ;_ @_ </c:formatCode>
                <c:ptCount val="12"/>
                <c:pt idx="0">
                  <c:v>12001731.806728045</c:v>
                </c:pt>
                <c:pt idx="1">
                  <c:v>4785353.5591983674</c:v>
                </c:pt>
                <c:pt idx="2">
                  <c:v>21986929.841645271</c:v>
                </c:pt>
                <c:pt idx="3">
                  <c:v>18046730.059999999</c:v>
                </c:pt>
                <c:pt idx="4">
                  <c:v>22327449.61370232</c:v>
                </c:pt>
                <c:pt idx="5">
                  <c:v>21589719.966338739</c:v>
                </c:pt>
                <c:pt idx="6">
                  <c:v>17645591.584999997</c:v>
                </c:pt>
                <c:pt idx="7">
                  <c:v>25137923.662971407</c:v>
                </c:pt>
                <c:pt idx="8">
                  <c:v>48787190.667875454</c:v>
                </c:pt>
                <c:pt idx="9">
                  <c:v>25098015.354999997</c:v>
                </c:pt>
                <c:pt idx="10">
                  <c:v>48421689.124571793</c:v>
                </c:pt>
                <c:pt idx="11">
                  <c:v>45784205.216571763</c:v>
                </c:pt>
              </c:numCache>
            </c:numRef>
          </c:val>
          <c:extLst>
            <c:ext xmlns:c16="http://schemas.microsoft.com/office/drawing/2014/chart" uri="{C3380CC4-5D6E-409C-BE32-E72D297353CC}">
              <c16:uniqueId val="{0000004A-A4B3-45D3-9624-45AFE7CA0D87}"/>
            </c:ext>
          </c:extLst>
        </c:ser>
        <c:ser>
          <c:idx val="4"/>
          <c:order val="4"/>
          <c:tx>
            <c:strRef>
              <c:f>'Cat wise Sales'!$F$3:$F$4</c:f>
              <c:strCache>
                <c:ptCount val="1"/>
                <c:pt idx="0">
                  <c:v>Party</c:v>
                </c:pt>
              </c:strCache>
            </c:strRef>
          </c:tx>
          <c:spPr>
            <a:solidFill>
              <a:schemeClr val="accent5"/>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Sales'!$F$5:$F$17</c:f>
              <c:numCache>
                <c:formatCode>_ * #,##0_ ;_ * \-#,##0_ ;_ * "-"??_ ;_ @_ </c:formatCode>
                <c:ptCount val="12"/>
                <c:pt idx="0">
                  <c:v>11297648.319019638</c:v>
                </c:pt>
                <c:pt idx="1">
                  <c:v>13086642.388026675</c:v>
                </c:pt>
                <c:pt idx="2">
                  <c:v>22519128.166986879</c:v>
                </c:pt>
                <c:pt idx="3">
                  <c:v>22010773.203452963</c:v>
                </c:pt>
                <c:pt idx="4">
                  <c:v>24572018.670999035</c:v>
                </c:pt>
                <c:pt idx="5">
                  <c:v>26247108.962528728</c:v>
                </c:pt>
                <c:pt idx="6">
                  <c:v>23223145.925501179</c:v>
                </c:pt>
                <c:pt idx="7">
                  <c:v>24068436.470295716</c:v>
                </c:pt>
                <c:pt idx="8">
                  <c:v>42012960.231611528</c:v>
                </c:pt>
                <c:pt idx="9">
                  <c:v>34893128.363306947</c:v>
                </c:pt>
                <c:pt idx="10">
                  <c:v>41418458.07571166</c:v>
                </c:pt>
                <c:pt idx="11">
                  <c:v>51330962.868569374</c:v>
                </c:pt>
              </c:numCache>
            </c:numRef>
          </c:val>
          <c:extLst>
            <c:ext xmlns:c16="http://schemas.microsoft.com/office/drawing/2014/chart" uri="{C3380CC4-5D6E-409C-BE32-E72D297353CC}">
              <c16:uniqueId val="{0000004B-A4B3-45D3-9624-45AFE7CA0D87}"/>
            </c:ext>
          </c:extLst>
        </c:ser>
        <c:dLbls>
          <c:showLegendKey val="0"/>
          <c:showVal val="0"/>
          <c:showCatName val="0"/>
          <c:showSerName val="0"/>
          <c:showPercent val="0"/>
          <c:showBubbleSize val="0"/>
        </c:dLbls>
        <c:axId val="1840825167"/>
        <c:axId val="1840821839"/>
      </c:areaChart>
      <c:catAx>
        <c:axId val="184082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0821839"/>
        <c:crosses val="autoZero"/>
        <c:auto val="1"/>
        <c:lblAlgn val="ctr"/>
        <c:lblOffset val="100"/>
        <c:noMultiLvlLbl val="0"/>
      </c:catAx>
      <c:valAx>
        <c:axId val="1840821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40825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'Region Wise Sales'!$G$4</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1C-4549-A73F-DC169579B7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1C-4549-A73F-DC169579B7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1C-4549-A73F-DC169579B7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1C-4549-A73F-DC169579B780}"/>
              </c:ext>
            </c:extLst>
          </c:dPt>
          <c:dLbls>
            <c:dLbl>
              <c:idx val="0"/>
              <c:layout>
                <c:manualLayout>
                  <c:x val="0.22375616127970174"/>
                  <c:y val="-3.0619093757554179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4756780139022982"/>
                      <c:h val="0.23953647832338626"/>
                    </c:manualLayout>
                  </c15:layout>
                </c:ext>
                <c:ext xmlns:c16="http://schemas.microsoft.com/office/drawing/2014/chart" uri="{C3380CC4-5D6E-409C-BE32-E72D297353CC}">
                  <c16:uniqueId val="{00000001-461C-4549-A73F-DC169579B780}"/>
                </c:ext>
              </c:extLst>
            </c:dLbl>
            <c:dLbl>
              <c:idx val="1"/>
              <c:layout>
                <c:manualLayout>
                  <c:x val="0.2053851871521693"/>
                  <c:y val="4.0772544910002151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3816084342636959"/>
                      <c:h val="0.23953647832338626"/>
                    </c:manualLayout>
                  </c15:layout>
                </c:ext>
                <c:ext xmlns:c16="http://schemas.microsoft.com/office/drawing/2014/chart" uri="{C3380CC4-5D6E-409C-BE32-E72D297353CC}">
                  <c16:uniqueId val="{00000003-461C-4549-A73F-DC169579B780}"/>
                </c:ext>
              </c:extLst>
            </c:dLbl>
            <c:dLbl>
              <c:idx val="2"/>
              <c:layout>
                <c:manualLayout>
                  <c:x val="-0.16347978189190221"/>
                  <c:y val="2.9725273892885207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6167823833602022"/>
                      <c:h val="0.23953647832338626"/>
                    </c:manualLayout>
                  </c15:layout>
                </c:ext>
                <c:ext xmlns:c16="http://schemas.microsoft.com/office/drawing/2014/chart" uri="{C3380CC4-5D6E-409C-BE32-E72D297353CC}">
                  <c16:uniqueId val="{00000005-461C-4549-A73F-DC169579B780}"/>
                </c:ext>
              </c:extLst>
            </c:dLbl>
            <c:dLbl>
              <c:idx val="3"/>
              <c:layout>
                <c:manualLayout>
                  <c:x val="-0.18573631111698738"/>
                  <c:y val="-7.6021454311445857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31811998611918174"/>
                      <c:h val="0.23953647832338626"/>
                    </c:manualLayout>
                  </c15:layout>
                </c:ext>
                <c:ext xmlns:c16="http://schemas.microsoft.com/office/drawing/2014/chart" uri="{C3380CC4-5D6E-409C-BE32-E72D297353CC}">
                  <c16:uniqueId val="{00000007-461C-4549-A73F-DC169579B780}"/>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'Region Wise Sales'!$F$5:$F$8</c:f>
              <c:strCache>
                <c:ptCount val="4"/>
                <c:pt idx="0">
                  <c:v>Central</c:v>
                </c:pt>
                <c:pt idx="1">
                  <c:v>East</c:v>
                </c:pt>
                <c:pt idx="2">
                  <c:v>South</c:v>
                </c:pt>
                <c:pt idx="3">
                  <c:v>West</c:v>
                </c:pt>
              </c:strCache>
            </c:strRef>
          </c:cat>
          <c:val>
            <c:numRef>
              <c:f>'Region Wise Sales'!$G$5:$G$8</c:f>
              <c:numCache>
                <c:formatCode>_ * #,##0_ ;_ * \-#,##0_ ;_ * "-"??_ ;_ @_ </c:formatCode>
                <c:ptCount val="4"/>
                <c:pt idx="0">
                  <c:v>401281896.51523334</c:v>
                </c:pt>
                <c:pt idx="1">
                  <c:v>481767346.17628789</c:v>
                </c:pt>
                <c:pt idx="2">
                  <c:v>275234758.08557647</c:v>
                </c:pt>
                <c:pt idx="3">
                  <c:v>541739718.54893565</c:v>
                </c:pt>
              </c:numCache>
            </c:numRef>
          </c:val>
          <c:extLst>
            <c:ext xmlns:c16="http://schemas.microsoft.com/office/drawing/2014/chart" uri="{C3380CC4-5D6E-409C-BE32-E72D297353CC}">
              <c16:uniqueId val="{00000008-461C-4549-A73F-DC169579B780}"/>
            </c:ext>
          </c:extLst>
        </c:ser>
        <c:ser>
          <c:idx val="1"/>
          <c:order val="1"/>
          <c:tx>
            <c:strRef>
              <c:f>'Region Wise Sales'!$H$4</c:f>
              <c:strCache>
                <c:ptCount val="1"/>
                <c:pt idx="0">
                  <c:v>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461C-4549-A73F-DC169579B7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461C-4549-A73F-DC169579B7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461C-4549-A73F-DC169579B7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461C-4549-A73F-DC169579B780}"/>
              </c:ext>
            </c:extLst>
          </c:dPt>
          <c:dLbls>
            <c:dLbl>
              <c:idx val="0"/>
              <c:layout>
                <c:manualLayout>
                  <c:x val="0.16155413315437883"/>
                  <c:y val="-0.103799030827893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1C-4549-A73F-DC169579B780}"/>
                </c:ext>
              </c:extLst>
            </c:dLbl>
            <c:dLbl>
              <c:idx val="1"/>
              <c:layout>
                <c:manualLayout>
                  <c:x val="0.12159159803105704"/>
                  <c:y val="0.123212113268120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1C-4549-A73F-DC169579B780}"/>
                </c:ext>
              </c:extLst>
            </c:dLbl>
            <c:dLbl>
              <c:idx val="2"/>
              <c:layout>
                <c:manualLayout>
                  <c:x val="-0.14466605114051961"/>
                  <c:y val="9.4540058213558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1C-4549-A73F-DC169579B780}"/>
                </c:ext>
              </c:extLst>
            </c:dLbl>
            <c:dLbl>
              <c:idx val="3"/>
              <c:layout>
                <c:manualLayout>
                  <c:x val="-0.16370143796833411"/>
                  <c:y val="8.5280426925780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61C-4549-A73F-DC169579B780}"/>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Sales'!$F$5:$F$8</c:f>
              <c:strCache>
                <c:ptCount val="4"/>
                <c:pt idx="0">
                  <c:v>Central</c:v>
                </c:pt>
                <c:pt idx="1">
                  <c:v>East</c:v>
                </c:pt>
                <c:pt idx="2">
                  <c:v>South</c:v>
                </c:pt>
                <c:pt idx="3">
                  <c:v>West</c:v>
                </c:pt>
              </c:strCache>
            </c:strRef>
          </c:cat>
          <c:val>
            <c:numRef>
              <c:f>'Region Wise Sales'!$H$5:$H$8</c:f>
              <c:numCache>
                <c:formatCode>_ * #,##0_ ;_ * \-#,##0_ ;_ * "-"??_ ;_ @_ </c:formatCode>
                <c:ptCount val="4"/>
                <c:pt idx="0">
                  <c:v>53324340</c:v>
                </c:pt>
                <c:pt idx="1">
                  <c:v>64574499</c:v>
                </c:pt>
                <c:pt idx="2">
                  <c:v>39555562</c:v>
                </c:pt>
                <c:pt idx="3">
                  <c:v>72215810</c:v>
                </c:pt>
              </c:numCache>
            </c:numRef>
          </c:val>
          <c:extLst>
            <c:ext xmlns:c16="http://schemas.microsoft.com/office/drawing/2014/chart" uri="{C3380CC4-5D6E-409C-BE32-E72D297353CC}">
              <c16:uniqueId val="{00000011-461C-4549-A73F-DC169579B780}"/>
            </c:ext>
          </c:extLst>
        </c:ser>
        <c:dLbls>
          <c:showLegendKey val="0"/>
          <c:showVal val="1"/>
          <c:showCatName val="0"/>
          <c:showSerName val="0"/>
          <c:showPercent val="0"/>
          <c:showBubbleSize val="0"/>
          <c:showLeaderLines val="0"/>
        </c:dLbls>
        <c:firstSliceAng val="0"/>
        <c:holeSize val="5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Dashboard.xlsx]Seg Unit Sold !PivotTable1</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5555555555555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27777777777776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33333333333333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33333333333333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944444444444446"/>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'Seg Unit Sold '!$B$1:$B$2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96-46FB-87D6-DB17112A12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96-46FB-87D6-DB17112A12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96-46FB-87D6-DB17112A12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96-46FB-87D6-DB17112A12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96-46FB-87D6-DB17112A12D9}"/>
              </c:ext>
            </c:extLst>
          </c:dPt>
          <c:dLbls>
            <c:dLbl>
              <c:idx val="0"/>
              <c:layout>
                <c:manualLayout>
                  <c:x val="0.10555555555555556"/>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96-46FB-87D6-DB17112A12D9}"/>
                </c:ext>
              </c:extLst>
            </c:dLbl>
            <c:dLbl>
              <c:idx val="1"/>
              <c:layout>
                <c:manualLayout>
                  <c:x val="0.10277777777777768"/>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96-46FB-87D6-DB17112A12D9}"/>
                </c:ext>
              </c:extLst>
            </c:dLbl>
            <c:dLbl>
              <c:idx val="2"/>
              <c:layout>
                <c:manualLayout>
                  <c:x val="-0.13333333333333339"/>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96-46FB-87D6-DB17112A12D9}"/>
                </c:ext>
              </c:extLst>
            </c:dLbl>
            <c:dLbl>
              <c:idx val="3"/>
              <c:layout>
                <c:manualLayout>
                  <c:x val="-0.13333333333333339"/>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96-46FB-87D6-DB17112A12D9}"/>
                </c:ext>
              </c:extLst>
            </c:dLbl>
            <c:dLbl>
              <c:idx val="4"/>
              <c:layout>
                <c:manualLayout>
                  <c:x val="-0.11944444444444446"/>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96-46FB-87D6-DB17112A12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 Unit Sold '!$A$3:$A$8</c:f>
              <c:strCache>
                <c:ptCount val="5"/>
                <c:pt idx="0">
                  <c:v>Daily</c:v>
                </c:pt>
                <c:pt idx="1">
                  <c:v>Freestyle</c:v>
                </c:pt>
                <c:pt idx="2">
                  <c:v>Occasion</c:v>
                </c:pt>
                <c:pt idx="3">
                  <c:v>Office</c:v>
                </c:pt>
                <c:pt idx="4">
                  <c:v>Party</c:v>
                </c:pt>
              </c:strCache>
            </c:strRef>
          </c:cat>
          <c:val>
            <c:numRef>
              <c:f>'Seg Unit Sold '!$B$3:$B$8</c:f>
              <c:numCache>
                <c:formatCode>_ * #,##0_ ;_ * \-#,##0_ ;_ * "-"??_ ;_ @_ </c:formatCode>
                <c:ptCount val="5"/>
                <c:pt idx="0">
                  <c:v>3019112.4847523915</c:v>
                </c:pt>
                <c:pt idx="1">
                  <c:v>2836065.6132584545</c:v>
                </c:pt>
                <c:pt idx="2">
                  <c:v>2020217.3153653156</c:v>
                </c:pt>
                <c:pt idx="3">
                  <c:v>2165582.5728459191</c:v>
                </c:pt>
                <c:pt idx="4">
                  <c:v>2506032.5588610489</c:v>
                </c:pt>
              </c:numCache>
            </c:numRef>
          </c:val>
          <c:extLst>
            <c:ext xmlns:c16="http://schemas.microsoft.com/office/drawing/2014/chart" uri="{C3380CC4-5D6E-409C-BE32-E72D297353CC}">
              <c16:uniqueId val="{0000000A-6232-4004-B905-AD92F7A0506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'Mon Wise Sales OG'!$I$4</c:f>
              <c:strCache>
                <c:ptCount val="1"/>
                <c:pt idx="0">
                  <c:v>Sales</c:v>
                </c:pt>
              </c:strCache>
            </c:strRef>
          </c:tx>
          <c:spPr>
            <a:solidFill>
              <a:schemeClr val="accent1">
                <a:lumMod val="75000"/>
              </a:schemeClr>
            </a:solidFill>
            <a:ln>
              <a:noFill/>
            </a:ln>
            <a:effectLst/>
          </c:spPr>
          <c:invertIfNegative val="0"/>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OG'!$I$5:$I$16</c:f>
              <c:numCache>
                <c:formatCode>_ * #,##0_ ;_ * \-#,##0_ ;_ * "-"??_ ;_ @_ </c:formatCode>
                <c:ptCount val="12"/>
                <c:pt idx="0">
                  <c:v>72033807.472151935</c:v>
                </c:pt>
                <c:pt idx="1">
                  <c:v>43569548.163233452</c:v>
                </c:pt>
                <c:pt idx="2">
                  <c:v>107887811.69180511</c:v>
                </c:pt>
                <c:pt idx="3">
                  <c:v>113220380.98416258</c:v>
                </c:pt>
                <c:pt idx="4">
                  <c:v>120233267.11515692</c:v>
                </c:pt>
                <c:pt idx="5">
                  <c:v>124169401.30672362</c:v>
                </c:pt>
                <c:pt idx="6">
                  <c:v>114279884.4778333</c:v>
                </c:pt>
                <c:pt idx="7">
                  <c:v>124840814.60465764</c:v>
                </c:pt>
                <c:pt idx="8">
                  <c:v>250591720.22144815</c:v>
                </c:pt>
                <c:pt idx="9">
                  <c:v>157916911.08520481</c:v>
                </c:pt>
                <c:pt idx="10">
                  <c:v>238300636.02507746</c:v>
                </c:pt>
                <c:pt idx="11">
                  <c:v>232979536.17857727</c:v>
                </c:pt>
              </c:numCache>
            </c:numRef>
          </c:val>
          <c:extLst>
            <c:ext xmlns:c16="http://schemas.microsoft.com/office/drawing/2014/chart" uri="{C3380CC4-5D6E-409C-BE32-E72D297353CC}">
              <c16:uniqueId val="{00000000-E17E-4FCE-8111-F3E59977659F}"/>
            </c:ext>
          </c:extLst>
        </c:ser>
        <c:ser>
          <c:idx val="1"/>
          <c:order val="1"/>
          <c:tx>
            <c:strRef>
              <c:f>'Mon Wise Sales OG'!$J$4</c:f>
              <c:strCache>
                <c:ptCount val="1"/>
                <c:pt idx="0">
                  <c:v>Profit</c:v>
                </c:pt>
              </c:strCache>
            </c:strRef>
          </c:tx>
          <c:spPr>
            <a:solidFill>
              <a:schemeClr val="accent2"/>
            </a:solidFill>
            <a:ln>
              <a:noFill/>
            </a:ln>
            <a:effectLst/>
          </c:spPr>
          <c:invertIfNegative val="0"/>
          <c:dLbls>
            <c:dLbl>
              <c:idx val="0"/>
              <c:tx>
                <c:rich>
                  <a:bodyPr/>
                  <a:lstStyle/>
                  <a:p>
                    <a:fld id="{61329F46-6B76-465E-A0DD-51CCBE98CD58}"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17E-4FCE-8111-F3E59977659F}"/>
                </c:ext>
              </c:extLst>
            </c:dLbl>
            <c:dLbl>
              <c:idx val="1"/>
              <c:tx>
                <c:rich>
                  <a:bodyPr/>
                  <a:lstStyle/>
                  <a:p>
                    <a:fld id="{B895969B-544B-4904-A639-556904C1527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17E-4FCE-8111-F3E59977659F}"/>
                </c:ext>
              </c:extLst>
            </c:dLbl>
            <c:dLbl>
              <c:idx val="2"/>
              <c:tx>
                <c:rich>
                  <a:bodyPr/>
                  <a:lstStyle/>
                  <a:p>
                    <a:fld id="{5EADD251-F380-4D56-B0C9-CA63F4C19EE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17E-4FCE-8111-F3E59977659F}"/>
                </c:ext>
              </c:extLst>
            </c:dLbl>
            <c:dLbl>
              <c:idx val="3"/>
              <c:tx>
                <c:rich>
                  <a:bodyPr/>
                  <a:lstStyle/>
                  <a:p>
                    <a:fld id="{5712BBAE-59DD-46BB-A1AA-69BA902A1EC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17E-4FCE-8111-F3E59977659F}"/>
                </c:ext>
              </c:extLst>
            </c:dLbl>
            <c:dLbl>
              <c:idx val="4"/>
              <c:tx>
                <c:rich>
                  <a:bodyPr/>
                  <a:lstStyle/>
                  <a:p>
                    <a:fld id="{B8465764-8CF0-42B7-B34F-6297E11B451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17E-4FCE-8111-F3E59977659F}"/>
                </c:ext>
              </c:extLst>
            </c:dLbl>
            <c:dLbl>
              <c:idx val="5"/>
              <c:tx>
                <c:rich>
                  <a:bodyPr/>
                  <a:lstStyle/>
                  <a:p>
                    <a:fld id="{60510433-5020-4584-8164-B2AA9F22552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17E-4FCE-8111-F3E59977659F}"/>
                </c:ext>
              </c:extLst>
            </c:dLbl>
            <c:dLbl>
              <c:idx val="6"/>
              <c:tx>
                <c:rich>
                  <a:bodyPr/>
                  <a:lstStyle/>
                  <a:p>
                    <a:fld id="{F780A69F-E5D0-411E-ABB0-FDC585216DA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17E-4FCE-8111-F3E59977659F}"/>
                </c:ext>
              </c:extLst>
            </c:dLbl>
            <c:dLbl>
              <c:idx val="7"/>
              <c:tx>
                <c:rich>
                  <a:bodyPr/>
                  <a:lstStyle/>
                  <a:p>
                    <a:fld id="{C3207DA1-82F2-47C4-9BA4-FFCCAD92BC7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17E-4FCE-8111-F3E59977659F}"/>
                </c:ext>
              </c:extLst>
            </c:dLbl>
            <c:dLbl>
              <c:idx val="8"/>
              <c:tx>
                <c:rich>
                  <a:bodyPr/>
                  <a:lstStyle/>
                  <a:p>
                    <a:fld id="{34389E60-F422-48C0-AFE3-1E5CC2DD82D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17E-4FCE-8111-F3E59977659F}"/>
                </c:ext>
              </c:extLst>
            </c:dLbl>
            <c:dLbl>
              <c:idx val="9"/>
              <c:tx>
                <c:rich>
                  <a:bodyPr/>
                  <a:lstStyle/>
                  <a:p>
                    <a:fld id="{6D33664A-1FF4-4704-9F6F-95ACD71C957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17E-4FCE-8111-F3E59977659F}"/>
                </c:ext>
              </c:extLst>
            </c:dLbl>
            <c:dLbl>
              <c:idx val="10"/>
              <c:tx>
                <c:rich>
                  <a:bodyPr/>
                  <a:lstStyle/>
                  <a:p>
                    <a:fld id="{396CB3E4-F035-4779-BCE0-138C5AF0AE6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17E-4FCE-8111-F3E59977659F}"/>
                </c:ext>
              </c:extLst>
            </c:dLbl>
            <c:dLbl>
              <c:idx val="11"/>
              <c:tx>
                <c:rich>
                  <a:bodyPr/>
                  <a:lstStyle/>
                  <a:p>
                    <a:fld id="{7C7EA492-BABC-44A0-92BF-23EE764EC8C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17E-4FCE-8111-F3E5997765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OG'!$J$5:$J$16</c:f>
              <c:numCache>
                <c:formatCode>_ * #,##0_ ;_ * \-#,##0_ ;_ * "-"??_ ;_ @_ </c:formatCode>
                <c:ptCount val="12"/>
                <c:pt idx="0">
                  <c:v>9657073</c:v>
                </c:pt>
                <c:pt idx="1">
                  <c:v>6210760</c:v>
                </c:pt>
                <c:pt idx="2">
                  <c:v>15123944</c:v>
                </c:pt>
                <c:pt idx="3">
                  <c:v>15240539</c:v>
                </c:pt>
                <c:pt idx="4">
                  <c:v>16087752</c:v>
                </c:pt>
                <c:pt idx="5">
                  <c:v>16772372</c:v>
                </c:pt>
                <c:pt idx="6">
                  <c:v>14769864</c:v>
                </c:pt>
                <c:pt idx="7">
                  <c:v>13972806</c:v>
                </c:pt>
                <c:pt idx="8">
                  <c:v>30879441</c:v>
                </c:pt>
                <c:pt idx="9">
                  <c:v>21086149</c:v>
                </c:pt>
                <c:pt idx="10">
                  <c:v>36956059</c:v>
                </c:pt>
                <c:pt idx="11">
                  <c:v>32913452</c:v>
                </c:pt>
              </c:numCache>
            </c:numRef>
          </c:val>
          <c:extLst>
            <c:ext xmlns:c15="http://schemas.microsoft.com/office/drawing/2012/chart" uri="{02D57815-91ED-43cb-92C2-25804820EDAC}">
              <c15:datalabelsRange>
                <c15:f>'Mon Wise Sales OG'!$K$5:$K$16</c15:f>
                <c15:dlblRangeCache>
                  <c:ptCount val="12"/>
                  <c:pt idx="0">
                    <c:v>13%</c:v>
                  </c:pt>
                  <c:pt idx="1">
                    <c:v>14%</c:v>
                  </c:pt>
                  <c:pt idx="2">
                    <c:v>14%</c:v>
                  </c:pt>
                  <c:pt idx="3">
                    <c:v>13%</c:v>
                  </c:pt>
                  <c:pt idx="4">
                    <c:v>13%</c:v>
                  </c:pt>
                  <c:pt idx="5">
                    <c:v>14%</c:v>
                  </c:pt>
                  <c:pt idx="6">
                    <c:v>13%</c:v>
                  </c:pt>
                  <c:pt idx="7">
                    <c:v>11%</c:v>
                  </c:pt>
                  <c:pt idx="8">
                    <c:v>12%</c:v>
                  </c:pt>
                  <c:pt idx="9">
                    <c:v>13%</c:v>
                  </c:pt>
                  <c:pt idx="10">
                    <c:v>16%</c:v>
                  </c:pt>
                  <c:pt idx="11">
                    <c:v>14%</c:v>
                  </c:pt>
                </c15:dlblRangeCache>
              </c15:datalabelsRange>
            </c:ext>
            <c:ext xmlns:c16="http://schemas.microsoft.com/office/drawing/2014/chart" uri="{C3380CC4-5D6E-409C-BE32-E72D297353CC}">
              <c16:uniqueId val="{0000000D-E17E-4FCE-8111-F3E59977659F}"/>
            </c:ext>
          </c:extLst>
        </c:ser>
        <c:dLbls>
          <c:showLegendKey val="0"/>
          <c:showVal val="0"/>
          <c:showCatName val="0"/>
          <c:showSerName val="0"/>
          <c:showPercent val="0"/>
          <c:showBubbleSize val="0"/>
        </c:dLbls>
        <c:gapWidth val="50"/>
        <c:overlap val="100"/>
        <c:axId val="1251792320"/>
        <c:axId val="1251785664"/>
      </c:barChart>
      <c:catAx>
        <c:axId val="125179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1785664"/>
        <c:crosses val="autoZero"/>
        <c:auto val="1"/>
        <c:lblAlgn val="ctr"/>
        <c:lblOffset val="100"/>
        <c:noMultiLvlLbl val="0"/>
      </c:catAx>
      <c:valAx>
        <c:axId val="12517856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179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Dashboard.xlsx]Cat wise Sales!PivotTable1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'Cat wise Sales'!$B$3:$B$4</c:f>
              <c:strCache>
                <c:ptCount val="1"/>
                <c:pt idx="0">
                  <c:v>Daily</c:v>
                </c:pt>
              </c:strCache>
            </c:strRef>
          </c:tx>
          <c:spPr>
            <a:solidFill>
              <a:schemeClr val="accent1"/>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Sales'!$B$5:$B$17</c:f>
              <c:numCache>
                <c:formatCode>_ * #,##0_ ;_ * \-#,##0_ ;_ * "-"??_ ;_ @_ </c:formatCode>
                <c:ptCount val="12"/>
                <c:pt idx="0">
                  <c:v>19404427.480600346</c:v>
                </c:pt>
                <c:pt idx="1">
                  <c:v>9417877.0459274501</c:v>
                </c:pt>
                <c:pt idx="2">
                  <c:v>25320605.00708795</c:v>
                </c:pt>
                <c:pt idx="3">
                  <c:v>29351782.691352792</c:v>
                </c:pt>
                <c:pt idx="4">
                  <c:v>25054246.984010722</c:v>
                </c:pt>
                <c:pt idx="5">
                  <c:v>30531359.756810896</c:v>
                </c:pt>
                <c:pt idx="6">
                  <c:v>26051365.008073892</c:v>
                </c:pt>
                <c:pt idx="7">
                  <c:v>27816597.464098252</c:v>
                </c:pt>
                <c:pt idx="8">
                  <c:v>59223703.113600262</c:v>
                </c:pt>
                <c:pt idx="9">
                  <c:v>38907444.439889543</c:v>
                </c:pt>
                <c:pt idx="10">
                  <c:v>53402893.633052371</c:v>
                </c:pt>
                <c:pt idx="11">
                  <c:v>52634701.378967121</c:v>
                </c:pt>
              </c:numCache>
            </c:numRef>
          </c:val>
          <c:extLst>
            <c:ext xmlns:c16="http://schemas.microsoft.com/office/drawing/2014/chart" uri="{C3380CC4-5D6E-409C-BE32-E72D297353CC}">
              <c16:uniqueId val="{00000015-23BA-46BC-80DB-06D6472F49DD}"/>
            </c:ext>
          </c:extLst>
        </c:ser>
        <c:ser>
          <c:idx val="1"/>
          <c:order val="1"/>
          <c:tx>
            <c:strRef>
              <c:f>'Cat wise Sales'!$C$3:$C$4</c:f>
              <c:strCache>
                <c:ptCount val="1"/>
                <c:pt idx="0">
                  <c:v>Freestyle</c:v>
                </c:pt>
              </c:strCache>
            </c:strRef>
          </c:tx>
          <c:spPr>
            <a:solidFill>
              <a:schemeClr val="accent2"/>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Sales'!$C$5:$C$17</c:f>
              <c:numCache>
                <c:formatCode>_ * #,##0_ ;_ * \-#,##0_ ;_ * "-"??_ ;_ @_ </c:formatCode>
                <c:ptCount val="12"/>
                <c:pt idx="0">
                  <c:v>17577882.722285435</c:v>
                </c:pt>
                <c:pt idx="1">
                  <c:v>11234295.169369211</c:v>
                </c:pt>
                <c:pt idx="2">
                  <c:v>20936905.692573577</c:v>
                </c:pt>
                <c:pt idx="3">
                  <c:v>24255605.751805797</c:v>
                </c:pt>
                <c:pt idx="4">
                  <c:v>27503243.879699539</c:v>
                </c:pt>
                <c:pt idx="5">
                  <c:v>24961559.187820267</c:v>
                </c:pt>
                <c:pt idx="6">
                  <c:v>26503448.492481016</c:v>
                </c:pt>
                <c:pt idx="7">
                  <c:v>25792377.977292463</c:v>
                </c:pt>
                <c:pt idx="8">
                  <c:v>53002910.954998091</c:v>
                </c:pt>
                <c:pt idx="9">
                  <c:v>35828226.369540922</c:v>
                </c:pt>
                <c:pt idx="10">
                  <c:v>61661142.304842688</c:v>
                </c:pt>
                <c:pt idx="11">
                  <c:v>47691174.502060257</c:v>
                </c:pt>
              </c:numCache>
            </c:numRef>
          </c:val>
          <c:extLst>
            <c:ext xmlns:c16="http://schemas.microsoft.com/office/drawing/2014/chart" uri="{C3380CC4-5D6E-409C-BE32-E72D297353CC}">
              <c16:uniqueId val="{00000047-1917-4FC1-BBBF-2CE4553EFC96}"/>
            </c:ext>
          </c:extLst>
        </c:ser>
        <c:ser>
          <c:idx val="2"/>
          <c:order val="2"/>
          <c:tx>
            <c:strRef>
              <c:f>'Cat wise Sales'!$D$3:$D$4</c:f>
              <c:strCache>
                <c:ptCount val="1"/>
                <c:pt idx="0">
                  <c:v>Occasion</c:v>
                </c:pt>
              </c:strCache>
            </c:strRef>
          </c:tx>
          <c:spPr>
            <a:solidFill>
              <a:schemeClr val="accent3"/>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Sales'!$D$5:$D$17</c:f>
              <c:numCache>
                <c:formatCode>_ * #,##0_ ;_ * \-#,##0_ ;_ * "-"??_ ;_ @_ </c:formatCode>
                <c:ptCount val="12"/>
                <c:pt idx="0">
                  <c:v>11752117.143518468</c:v>
                </c:pt>
                <c:pt idx="1">
                  <c:v>5045380.0007117474</c:v>
                </c:pt>
                <c:pt idx="2">
                  <c:v>17124242.98351144</c:v>
                </c:pt>
                <c:pt idx="3">
                  <c:v>19555489.277551197</c:v>
                </c:pt>
                <c:pt idx="4">
                  <c:v>20776307.966745391</c:v>
                </c:pt>
                <c:pt idx="5">
                  <c:v>20839653.433225021</c:v>
                </c:pt>
                <c:pt idx="6">
                  <c:v>20856333.466777239</c:v>
                </c:pt>
                <c:pt idx="7">
                  <c:v>22025479.030000016</c:v>
                </c:pt>
                <c:pt idx="8">
                  <c:v>47564955.25336308</c:v>
                </c:pt>
                <c:pt idx="9">
                  <c:v>23190096.557467468</c:v>
                </c:pt>
                <c:pt idx="10">
                  <c:v>33396452.886898886</c:v>
                </c:pt>
                <c:pt idx="11">
                  <c:v>35538492.212408908</c:v>
                </c:pt>
              </c:numCache>
            </c:numRef>
          </c:val>
          <c:extLst>
            <c:ext xmlns:c16="http://schemas.microsoft.com/office/drawing/2014/chart" uri="{C3380CC4-5D6E-409C-BE32-E72D297353CC}">
              <c16:uniqueId val="{00000049-1917-4FC1-BBBF-2CE4553EFC96}"/>
            </c:ext>
          </c:extLst>
        </c:ser>
        <c:ser>
          <c:idx val="3"/>
          <c:order val="3"/>
          <c:tx>
            <c:strRef>
              <c:f>'Cat wise Sales'!$E$3:$E$4</c:f>
              <c:strCache>
                <c:ptCount val="1"/>
                <c:pt idx="0">
                  <c:v>Office</c:v>
                </c:pt>
              </c:strCache>
            </c:strRef>
          </c:tx>
          <c:spPr>
            <a:solidFill>
              <a:schemeClr val="accent4"/>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Sales'!$E$5:$E$17</c:f>
              <c:numCache>
                <c:formatCode>_ * #,##0_ ;_ * \-#,##0_ ;_ * "-"??_ ;_ @_ </c:formatCode>
                <c:ptCount val="12"/>
                <c:pt idx="0">
                  <c:v>12001731.806728045</c:v>
                </c:pt>
                <c:pt idx="1">
                  <c:v>4785353.5591983674</c:v>
                </c:pt>
                <c:pt idx="2">
                  <c:v>21986929.841645271</c:v>
                </c:pt>
                <c:pt idx="3">
                  <c:v>18046730.059999999</c:v>
                </c:pt>
                <c:pt idx="4">
                  <c:v>22327449.61370232</c:v>
                </c:pt>
                <c:pt idx="5">
                  <c:v>21589719.966338739</c:v>
                </c:pt>
                <c:pt idx="6">
                  <c:v>17645591.584999997</c:v>
                </c:pt>
                <c:pt idx="7">
                  <c:v>25137923.662971407</c:v>
                </c:pt>
                <c:pt idx="8">
                  <c:v>48787190.667875454</c:v>
                </c:pt>
                <c:pt idx="9">
                  <c:v>25098015.354999997</c:v>
                </c:pt>
                <c:pt idx="10">
                  <c:v>48421689.124571793</c:v>
                </c:pt>
                <c:pt idx="11">
                  <c:v>45784205.216571763</c:v>
                </c:pt>
              </c:numCache>
            </c:numRef>
          </c:val>
          <c:extLst>
            <c:ext xmlns:c16="http://schemas.microsoft.com/office/drawing/2014/chart" uri="{C3380CC4-5D6E-409C-BE32-E72D297353CC}">
              <c16:uniqueId val="{0000004A-1917-4FC1-BBBF-2CE4553EFC96}"/>
            </c:ext>
          </c:extLst>
        </c:ser>
        <c:ser>
          <c:idx val="4"/>
          <c:order val="4"/>
          <c:tx>
            <c:strRef>
              <c:f>'Cat wise Sales'!$F$3:$F$4</c:f>
              <c:strCache>
                <c:ptCount val="1"/>
                <c:pt idx="0">
                  <c:v>Party</c:v>
                </c:pt>
              </c:strCache>
            </c:strRef>
          </c:tx>
          <c:spPr>
            <a:solidFill>
              <a:schemeClr val="accent5"/>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Sales'!$F$5:$F$17</c:f>
              <c:numCache>
                <c:formatCode>_ * #,##0_ ;_ * \-#,##0_ ;_ * "-"??_ ;_ @_ </c:formatCode>
                <c:ptCount val="12"/>
                <c:pt idx="0">
                  <c:v>11297648.319019638</c:v>
                </c:pt>
                <c:pt idx="1">
                  <c:v>13086642.388026675</c:v>
                </c:pt>
                <c:pt idx="2">
                  <c:v>22519128.166986879</c:v>
                </c:pt>
                <c:pt idx="3">
                  <c:v>22010773.203452963</c:v>
                </c:pt>
                <c:pt idx="4">
                  <c:v>24572018.670999035</c:v>
                </c:pt>
                <c:pt idx="5">
                  <c:v>26247108.962528728</c:v>
                </c:pt>
                <c:pt idx="6">
                  <c:v>23223145.925501179</c:v>
                </c:pt>
                <c:pt idx="7">
                  <c:v>24068436.470295716</c:v>
                </c:pt>
                <c:pt idx="8">
                  <c:v>42012960.231611528</c:v>
                </c:pt>
                <c:pt idx="9">
                  <c:v>34893128.363306947</c:v>
                </c:pt>
                <c:pt idx="10">
                  <c:v>41418458.07571166</c:v>
                </c:pt>
                <c:pt idx="11">
                  <c:v>51330962.868569374</c:v>
                </c:pt>
              </c:numCache>
            </c:numRef>
          </c:val>
          <c:extLst>
            <c:ext xmlns:c16="http://schemas.microsoft.com/office/drawing/2014/chart" uri="{C3380CC4-5D6E-409C-BE32-E72D297353CC}">
              <c16:uniqueId val="{0000004B-1917-4FC1-BBBF-2CE4553EFC96}"/>
            </c:ext>
          </c:extLst>
        </c:ser>
        <c:dLbls>
          <c:showLegendKey val="0"/>
          <c:showVal val="0"/>
          <c:showCatName val="0"/>
          <c:showSerName val="0"/>
          <c:showPercent val="0"/>
          <c:showBubbleSize val="0"/>
        </c:dLbls>
        <c:axId val="1840825167"/>
        <c:axId val="1840821839"/>
      </c:areaChart>
      <c:catAx>
        <c:axId val="184082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0821839"/>
        <c:crosses val="autoZero"/>
        <c:auto val="1"/>
        <c:lblAlgn val="ctr"/>
        <c:lblOffset val="100"/>
        <c:noMultiLvlLbl val="0"/>
      </c:catAx>
      <c:valAx>
        <c:axId val="1840821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40825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'Region Wise Sales'!$G$4</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04-4B19-9DCB-84FCFC668B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04-4B19-9DCB-84FCFC668B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04-4B19-9DCB-84FCFC668B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04-4B19-9DCB-84FCFC668B2C}"/>
              </c:ext>
            </c:extLst>
          </c:dPt>
          <c:dLbls>
            <c:dLbl>
              <c:idx val="0"/>
              <c:layout>
                <c:manualLayout>
                  <c:x val="0.22375616127970174"/>
                  <c:y val="-3.0619093757554179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4756780139022982"/>
                      <c:h val="0.23953647832338626"/>
                    </c:manualLayout>
                  </c15:layout>
                </c:ext>
                <c:ext xmlns:c16="http://schemas.microsoft.com/office/drawing/2014/chart" uri="{C3380CC4-5D6E-409C-BE32-E72D297353CC}">
                  <c16:uniqueId val="{00000001-8D04-4B19-9DCB-84FCFC668B2C}"/>
                </c:ext>
              </c:extLst>
            </c:dLbl>
            <c:dLbl>
              <c:idx val="1"/>
              <c:layout>
                <c:manualLayout>
                  <c:x val="0.2053851871521693"/>
                  <c:y val="4.0772544910002151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3816084342636959"/>
                      <c:h val="0.23953647832338626"/>
                    </c:manualLayout>
                  </c15:layout>
                </c:ext>
                <c:ext xmlns:c16="http://schemas.microsoft.com/office/drawing/2014/chart" uri="{C3380CC4-5D6E-409C-BE32-E72D297353CC}">
                  <c16:uniqueId val="{00000003-8D04-4B19-9DCB-84FCFC668B2C}"/>
                </c:ext>
              </c:extLst>
            </c:dLbl>
            <c:dLbl>
              <c:idx val="2"/>
              <c:layout>
                <c:manualLayout>
                  <c:x val="-0.16347978189190221"/>
                  <c:y val="2.9725273892885207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26167823833602022"/>
                      <c:h val="0.23953647832338626"/>
                    </c:manualLayout>
                  </c15:layout>
                </c:ext>
                <c:ext xmlns:c16="http://schemas.microsoft.com/office/drawing/2014/chart" uri="{C3380CC4-5D6E-409C-BE32-E72D297353CC}">
                  <c16:uniqueId val="{00000005-8D04-4B19-9DCB-84FCFC668B2C}"/>
                </c:ext>
              </c:extLst>
            </c:dLbl>
            <c:dLbl>
              <c:idx val="3"/>
              <c:layout>
                <c:manualLayout>
                  <c:x val="-0.18573631111698738"/>
                  <c:y val="-7.6021454311445857E-2"/>
                </c:manualLayout>
              </c:layout>
              <c:showLegendKey val="0"/>
              <c:showVal val="1"/>
              <c:showCatName val="0"/>
              <c:showSerName val="0"/>
              <c:showPercent val="0"/>
              <c:showBubbleSize val="0"/>
              <c:separator>
</c:separator>
              <c:extLst>
                <c:ext xmlns:c15="http://schemas.microsoft.com/office/drawing/2012/chart" uri="{CE6537A1-D6FC-4f65-9D91-7224C49458BB}">
                  <c15:layout>
                    <c:manualLayout>
                      <c:w val="0.31811998611918174"/>
                      <c:h val="0.23953647832338626"/>
                    </c:manualLayout>
                  </c15:layout>
                </c:ext>
                <c:ext xmlns:c16="http://schemas.microsoft.com/office/drawing/2014/chart" uri="{C3380CC4-5D6E-409C-BE32-E72D297353CC}">
                  <c16:uniqueId val="{00000007-8D04-4B19-9DCB-84FCFC668B2C}"/>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'Region Wise Sales'!$F$5:$F$8</c:f>
              <c:strCache>
                <c:ptCount val="4"/>
                <c:pt idx="0">
                  <c:v>Central</c:v>
                </c:pt>
                <c:pt idx="1">
                  <c:v>East</c:v>
                </c:pt>
                <c:pt idx="2">
                  <c:v>South</c:v>
                </c:pt>
                <c:pt idx="3">
                  <c:v>West</c:v>
                </c:pt>
              </c:strCache>
            </c:strRef>
          </c:cat>
          <c:val>
            <c:numRef>
              <c:f>'Region Wise Sales'!$G$5:$G$8</c:f>
              <c:numCache>
                <c:formatCode>_ * #,##0_ ;_ * \-#,##0_ ;_ * "-"??_ ;_ @_ </c:formatCode>
                <c:ptCount val="4"/>
                <c:pt idx="0">
                  <c:v>401281896.51523334</c:v>
                </c:pt>
                <c:pt idx="1">
                  <c:v>481767346.17628789</c:v>
                </c:pt>
                <c:pt idx="2">
                  <c:v>275234758.08557647</c:v>
                </c:pt>
                <c:pt idx="3">
                  <c:v>541739718.54893565</c:v>
                </c:pt>
              </c:numCache>
            </c:numRef>
          </c:val>
          <c:extLst>
            <c:ext xmlns:c16="http://schemas.microsoft.com/office/drawing/2014/chart" uri="{C3380CC4-5D6E-409C-BE32-E72D297353CC}">
              <c16:uniqueId val="{00000008-8D04-4B19-9DCB-84FCFC668B2C}"/>
            </c:ext>
          </c:extLst>
        </c:ser>
        <c:ser>
          <c:idx val="1"/>
          <c:order val="1"/>
          <c:tx>
            <c:strRef>
              <c:f>'Region Wise Sales'!$H$4</c:f>
              <c:strCache>
                <c:ptCount val="1"/>
                <c:pt idx="0">
                  <c:v>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8D04-4B19-9DCB-84FCFC668B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8D04-4B19-9DCB-84FCFC668B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8D04-4B19-9DCB-84FCFC668B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8D04-4B19-9DCB-84FCFC668B2C}"/>
              </c:ext>
            </c:extLst>
          </c:dPt>
          <c:dLbls>
            <c:dLbl>
              <c:idx val="0"/>
              <c:layout>
                <c:manualLayout>
                  <c:x val="0.16155413315437883"/>
                  <c:y val="-0.103799030827893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04-4B19-9DCB-84FCFC668B2C}"/>
                </c:ext>
              </c:extLst>
            </c:dLbl>
            <c:dLbl>
              <c:idx val="1"/>
              <c:layout>
                <c:manualLayout>
                  <c:x val="0.12159159803105704"/>
                  <c:y val="0.123212113268120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D04-4B19-9DCB-84FCFC668B2C}"/>
                </c:ext>
              </c:extLst>
            </c:dLbl>
            <c:dLbl>
              <c:idx val="2"/>
              <c:layout>
                <c:manualLayout>
                  <c:x val="-0.14466605114051961"/>
                  <c:y val="9.4540058213558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D04-4B19-9DCB-84FCFC668B2C}"/>
                </c:ext>
              </c:extLst>
            </c:dLbl>
            <c:dLbl>
              <c:idx val="3"/>
              <c:layout>
                <c:manualLayout>
                  <c:x val="-0.16370143796833411"/>
                  <c:y val="8.5280426925780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04-4B19-9DCB-84FCFC668B2C}"/>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Sales'!$F$5:$F$8</c:f>
              <c:strCache>
                <c:ptCount val="4"/>
                <c:pt idx="0">
                  <c:v>Central</c:v>
                </c:pt>
                <c:pt idx="1">
                  <c:v>East</c:v>
                </c:pt>
                <c:pt idx="2">
                  <c:v>South</c:v>
                </c:pt>
                <c:pt idx="3">
                  <c:v>West</c:v>
                </c:pt>
              </c:strCache>
            </c:strRef>
          </c:cat>
          <c:val>
            <c:numRef>
              <c:f>'Region Wise Sales'!$H$5:$H$8</c:f>
              <c:numCache>
                <c:formatCode>_ * #,##0_ ;_ * \-#,##0_ ;_ * "-"??_ ;_ @_ </c:formatCode>
                <c:ptCount val="4"/>
                <c:pt idx="0">
                  <c:v>53324340</c:v>
                </c:pt>
                <c:pt idx="1">
                  <c:v>64574499</c:v>
                </c:pt>
                <c:pt idx="2">
                  <c:v>39555562</c:v>
                </c:pt>
                <c:pt idx="3">
                  <c:v>72215810</c:v>
                </c:pt>
              </c:numCache>
            </c:numRef>
          </c:val>
          <c:extLst>
            <c:ext xmlns:c16="http://schemas.microsoft.com/office/drawing/2014/chart" uri="{C3380CC4-5D6E-409C-BE32-E72D297353CC}">
              <c16:uniqueId val="{00000011-8D04-4B19-9DCB-84FCFC668B2C}"/>
            </c:ext>
          </c:extLst>
        </c:ser>
        <c:dLbls>
          <c:showLegendKey val="0"/>
          <c:showVal val="1"/>
          <c:showCatName val="0"/>
          <c:showSerName val="0"/>
          <c:showPercent val="0"/>
          <c:showBubbleSize val="0"/>
          <c:showLeaderLines val="0"/>
        </c:dLbls>
        <c:firstSliceAng val="0"/>
        <c:holeSize val="5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Dashboard.xlsx]year Trend!PivotTable1</c:name>
    <c:fmtId val="2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Trend'!$B$3:$B$4</c:f>
              <c:strCache>
                <c:ptCount val="1"/>
                <c:pt idx="0">
                  <c:v>Total</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'year Trend'!$A$5:$A$9</c:f>
              <c:strCache>
                <c:ptCount val="4"/>
                <c:pt idx="0">
                  <c:v>2018</c:v>
                </c:pt>
                <c:pt idx="1">
                  <c:v>2019</c:v>
                </c:pt>
                <c:pt idx="2">
                  <c:v>2020</c:v>
                </c:pt>
                <c:pt idx="3">
                  <c:v>2021</c:v>
                </c:pt>
              </c:strCache>
            </c:strRef>
          </c:cat>
          <c:val>
            <c:numRef>
              <c:f>'year Trend'!$B$5:$B$9</c:f>
              <c:numCache>
                <c:formatCode>_ * #,##0_ ;_ * \-#,##0_ ;_ * "-"??_ ;_ @_ </c:formatCode>
                <c:ptCount val="4"/>
                <c:pt idx="0">
                  <c:v>349465151.35734904</c:v>
                </c:pt>
                <c:pt idx="1">
                  <c:v>361857456.70577723</c:v>
                </c:pt>
                <c:pt idx="2">
                  <c:v>460864204.56126028</c:v>
                </c:pt>
                <c:pt idx="3">
                  <c:v>527836906.70164818</c:v>
                </c:pt>
              </c:numCache>
            </c:numRef>
          </c:val>
          <c:smooth val="0"/>
          <c:extLst>
            <c:ext xmlns:c16="http://schemas.microsoft.com/office/drawing/2014/chart" uri="{C3380CC4-5D6E-409C-BE32-E72D297353CC}">
              <c16:uniqueId val="{00000000-CD76-4906-9B6E-31C570789E37}"/>
            </c:ext>
          </c:extLst>
        </c:ser>
        <c:dLbls>
          <c:showLegendKey val="0"/>
          <c:showVal val="0"/>
          <c:showCatName val="0"/>
          <c:showSerName val="0"/>
          <c:showPercent val="0"/>
          <c:showBubbleSize val="0"/>
        </c:dLbls>
        <c:marker val="1"/>
        <c:smooth val="0"/>
        <c:axId val="137944271"/>
        <c:axId val="137946767"/>
      </c:lineChart>
      <c:catAx>
        <c:axId val="13794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7946767"/>
        <c:crosses val="autoZero"/>
        <c:auto val="1"/>
        <c:lblAlgn val="ctr"/>
        <c:lblOffset val="100"/>
        <c:noMultiLvlLbl val="0"/>
      </c:catAx>
      <c:valAx>
        <c:axId val="137946767"/>
        <c:scaling>
          <c:orientation val="minMax"/>
        </c:scaling>
        <c:delete val="1"/>
        <c:axPos val="l"/>
        <c:numFmt formatCode="_ * #,##0_ ;_ * \-#,##0_ ;_ * &quot;-&quot;??_ ;_ @_ " sourceLinked="1"/>
        <c:majorTickMark val="none"/>
        <c:minorTickMark val="none"/>
        <c:tickLblPos val="nextTo"/>
        <c:crossAx val="13794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Dashboard.xlsx]Seg Unit Sold !PivotTable1</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5555555555555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27777777777776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333333333333333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1944444444444446"/>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0.138888888888888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5555555555555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7777777777776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33333333333333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944444444444446"/>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888888888888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55555555555556"/>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277777777777768"/>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333333333333339"/>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1944444444444446"/>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8888888888888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'Seg Unit Sold '!$B$1:$B$2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C5-4355-9755-934951D31C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C5-4355-9755-934951D31C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C5-4355-9755-934951D31C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C5-4355-9755-934951D31C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C5-4355-9755-934951D31C89}"/>
              </c:ext>
            </c:extLst>
          </c:dPt>
          <c:dLbls>
            <c:dLbl>
              <c:idx val="0"/>
              <c:layout>
                <c:manualLayout>
                  <c:x val="0.10555555555555556"/>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C5-4355-9755-934951D31C89}"/>
                </c:ext>
              </c:extLst>
            </c:dLbl>
            <c:dLbl>
              <c:idx val="1"/>
              <c:layout>
                <c:manualLayout>
                  <c:x val="0.10277777777777768"/>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C5-4355-9755-934951D31C89}"/>
                </c:ext>
              </c:extLst>
            </c:dLbl>
            <c:dLbl>
              <c:idx val="2"/>
              <c:layout>
                <c:manualLayout>
                  <c:x val="-0.13333333333333339"/>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C5-4355-9755-934951D31C89}"/>
                </c:ext>
              </c:extLst>
            </c:dLbl>
            <c:dLbl>
              <c:idx val="3"/>
              <c:layout>
                <c:manualLayout>
                  <c:x val="-0.11944444444444446"/>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C5-4355-9755-934951D31C89}"/>
                </c:ext>
              </c:extLst>
            </c:dLbl>
            <c:dLbl>
              <c:idx val="4"/>
              <c:layout>
                <c:manualLayout>
                  <c:x val="-0.1388888888888889"/>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C5-4355-9755-934951D31C8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 Unit Sold '!$A$3:$A$8</c:f>
              <c:strCache>
                <c:ptCount val="5"/>
                <c:pt idx="0">
                  <c:v>Daily</c:v>
                </c:pt>
                <c:pt idx="1">
                  <c:v>Freestyle</c:v>
                </c:pt>
                <c:pt idx="2">
                  <c:v>Occasion</c:v>
                </c:pt>
                <c:pt idx="3">
                  <c:v>Office</c:v>
                </c:pt>
                <c:pt idx="4">
                  <c:v>Party</c:v>
                </c:pt>
              </c:strCache>
            </c:strRef>
          </c:cat>
          <c:val>
            <c:numRef>
              <c:f>'Seg Unit Sold '!$B$3:$B$8</c:f>
              <c:numCache>
                <c:formatCode>_ * #,##0_ ;_ * \-#,##0_ ;_ * "-"??_ ;_ @_ </c:formatCode>
                <c:ptCount val="5"/>
                <c:pt idx="0">
                  <c:v>3019112.4847523915</c:v>
                </c:pt>
                <c:pt idx="1">
                  <c:v>2836065.6132584545</c:v>
                </c:pt>
                <c:pt idx="2">
                  <c:v>2020217.3153653156</c:v>
                </c:pt>
                <c:pt idx="3">
                  <c:v>2165582.5728459191</c:v>
                </c:pt>
                <c:pt idx="4">
                  <c:v>2506032.5588610489</c:v>
                </c:pt>
              </c:numCache>
            </c:numRef>
          </c:val>
          <c:extLst>
            <c:ext xmlns:c16="http://schemas.microsoft.com/office/drawing/2014/chart" uri="{C3380CC4-5D6E-409C-BE32-E72D297353CC}">
              <c16:uniqueId val="{0000000A-0EB1-4F4F-B723-21107638763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Dashboard.xlsx]Region wise ship mode!PivotTable1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ship mode'!$B$3:$B$4</c:f>
              <c:strCache>
                <c:ptCount val="1"/>
                <c:pt idx="0">
                  <c:v>Central</c:v>
                </c:pt>
              </c:strCache>
            </c:strRef>
          </c:tx>
          <c:spPr>
            <a:solidFill>
              <a:schemeClr val="accent5"/>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mode'!$B$5:$B$9</c:f>
              <c:numCache>
                <c:formatCode>_ * #,##0_ ;_ * \-#,##0_ ;_ * "-"??_ ;_ @_ </c:formatCode>
                <c:ptCount val="4"/>
                <c:pt idx="0">
                  <c:v>978070.02303483489</c:v>
                </c:pt>
                <c:pt idx="1">
                  <c:v>613517.97730473534</c:v>
                </c:pt>
                <c:pt idx="2">
                  <c:v>613294.14385342447</c:v>
                </c:pt>
                <c:pt idx="3">
                  <c:v>705463.99453288689</c:v>
                </c:pt>
              </c:numCache>
            </c:numRef>
          </c:val>
          <c:extLst>
            <c:ext xmlns:c16="http://schemas.microsoft.com/office/drawing/2014/chart" uri="{C3380CC4-5D6E-409C-BE32-E72D297353CC}">
              <c16:uniqueId val="{00000007-8D0F-456B-9B25-4C7F9C29EE86}"/>
            </c:ext>
          </c:extLst>
        </c:ser>
        <c:ser>
          <c:idx val="1"/>
          <c:order val="1"/>
          <c:tx>
            <c:strRef>
              <c:f>'Region wise ship mode'!$C$3:$C$4</c:f>
              <c:strCache>
                <c:ptCount val="1"/>
                <c:pt idx="0">
                  <c:v>East</c:v>
                </c:pt>
              </c:strCache>
            </c:strRef>
          </c:tx>
          <c:spPr>
            <a:solidFill>
              <a:schemeClr val="accent2"/>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mode'!$C$5:$C$9</c:f>
              <c:numCache>
                <c:formatCode>_ * #,##0_ ;_ * \-#,##0_ ;_ * "-"??_ ;_ @_ </c:formatCode>
                <c:ptCount val="4"/>
                <c:pt idx="0">
                  <c:v>1164981.8017001031</c:v>
                </c:pt>
                <c:pt idx="1">
                  <c:v>735703.02260857052</c:v>
                </c:pt>
                <c:pt idx="2">
                  <c:v>817704.13960987632</c:v>
                </c:pt>
                <c:pt idx="3">
                  <c:v>867049.15169771411</c:v>
                </c:pt>
              </c:numCache>
            </c:numRef>
          </c:val>
          <c:extLst>
            <c:ext xmlns:c16="http://schemas.microsoft.com/office/drawing/2014/chart" uri="{C3380CC4-5D6E-409C-BE32-E72D297353CC}">
              <c16:uniqueId val="{00000023-168D-41F8-9551-8BD3BCAFA986}"/>
            </c:ext>
          </c:extLst>
        </c:ser>
        <c:ser>
          <c:idx val="2"/>
          <c:order val="2"/>
          <c:tx>
            <c:strRef>
              <c:f>'Region wise ship mode'!$D$3:$D$4</c:f>
              <c:strCache>
                <c:ptCount val="1"/>
                <c:pt idx="0">
                  <c:v>South</c:v>
                </c:pt>
              </c:strCache>
            </c:strRef>
          </c:tx>
          <c:spPr>
            <a:solidFill>
              <a:schemeClr val="accent3"/>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mode'!$D$5:$D$9</c:f>
              <c:numCache>
                <c:formatCode>_ * #,##0_ ;_ * \-#,##0_ ;_ * "-"??_ ;_ @_ </c:formatCode>
                <c:ptCount val="4"/>
                <c:pt idx="0">
                  <c:v>706814.54252528807</c:v>
                </c:pt>
                <c:pt idx="1">
                  <c:v>419057.19729572639</c:v>
                </c:pt>
                <c:pt idx="2">
                  <c:v>379977.75380415679</c:v>
                </c:pt>
                <c:pt idx="3">
                  <c:v>512609.03794978041</c:v>
                </c:pt>
              </c:numCache>
            </c:numRef>
          </c:val>
          <c:extLst>
            <c:ext xmlns:c16="http://schemas.microsoft.com/office/drawing/2014/chart" uri="{C3380CC4-5D6E-409C-BE32-E72D297353CC}">
              <c16:uniqueId val="{00000024-168D-41F8-9551-8BD3BCAFA986}"/>
            </c:ext>
          </c:extLst>
        </c:ser>
        <c:ser>
          <c:idx val="3"/>
          <c:order val="3"/>
          <c:tx>
            <c:strRef>
              <c:f>'Region wise ship mode'!$E$3:$E$4</c:f>
              <c:strCache>
                <c:ptCount val="1"/>
                <c:pt idx="0">
                  <c:v>West</c:v>
                </c:pt>
              </c:strCache>
            </c:strRef>
          </c:tx>
          <c:spPr>
            <a:solidFill>
              <a:schemeClr val="accent4"/>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mode'!$E$5:$E$9</c:f>
              <c:numCache>
                <c:formatCode>_ * #,##0_ ;_ * \-#,##0_ ;_ * "-"??_ ;_ @_ </c:formatCode>
                <c:ptCount val="4"/>
                <c:pt idx="0">
                  <c:v>1382665.6084602801</c:v>
                </c:pt>
                <c:pt idx="1">
                  <c:v>776250.16634764639</c:v>
                </c:pt>
                <c:pt idx="2">
                  <c:v>908940.66787383612</c:v>
                </c:pt>
                <c:pt idx="3">
                  <c:v>964911.31648427341</c:v>
                </c:pt>
              </c:numCache>
            </c:numRef>
          </c:val>
          <c:extLst>
            <c:ext xmlns:c16="http://schemas.microsoft.com/office/drawing/2014/chart" uri="{C3380CC4-5D6E-409C-BE32-E72D297353CC}">
              <c16:uniqueId val="{00000025-168D-41F8-9551-8BD3BCAFA986}"/>
            </c:ext>
          </c:extLst>
        </c:ser>
        <c:dLbls>
          <c:showLegendKey val="0"/>
          <c:showVal val="0"/>
          <c:showCatName val="0"/>
          <c:showSerName val="0"/>
          <c:showPercent val="0"/>
          <c:showBubbleSize val="0"/>
        </c:dLbls>
        <c:gapWidth val="219"/>
        <c:overlap val="-27"/>
        <c:axId val="567358144"/>
        <c:axId val="567356064"/>
      </c:barChart>
      <c:catAx>
        <c:axId val="56735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7356064"/>
        <c:crosses val="autoZero"/>
        <c:auto val="1"/>
        <c:lblAlgn val="ctr"/>
        <c:lblOffset val="100"/>
        <c:noMultiLvlLbl val="0"/>
      </c:catAx>
      <c:valAx>
        <c:axId val="5673560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735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Dashboard.xlsx]Top 10 State!PivotTable1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State'!$B$3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State'!$A$4:$A$14</c:f>
              <c:strCache>
                <c:ptCount val="10"/>
                <c:pt idx="0">
                  <c:v>North Carolina</c:v>
                </c:pt>
                <c:pt idx="1">
                  <c:v>Michigan</c:v>
                </c:pt>
                <c:pt idx="2">
                  <c:v>Florida</c:v>
                </c:pt>
                <c:pt idx="3">
                  <c:v>Ohio</c:v>
                </c:pt>
                <c:pt idx="4">
                  <c:v>Illinois</c:v>
                </c:pt>
                <c:pt idx="5">
                  <c:v>Pennsylvania</c:v>
                </c:pt>
                <c:pt idx="6">
                  <c:v>Washington</c:v>
                </c:pt>
                <c:pt idx="7">
                  <c:v>Texas</c:v>
                </c:pt>
                <c:pt idx="8">
                  <c:v>New York</c:v>
                </c:pt>
                <c:pt idx="9">
                  <c:v>California</c:v>
                </c:pt>
              </c:strCache>
            </c:strRef>
          </c:cat>
          <c:val>
            <c:numRef>
              <c:f>'Top 10 State'!$B$4:$B$14</c:f>
              <c:numCache>
                <c:formatCode>_-[$$-409]* #,##0_ ;_-[$$-409]* \-#,##0\ ;_-[$$-409]* "-"??_ ;_-@_ </c:formatCode>
                <c:ptCount val="10"/>
                <c:pt idx="0">
                  <c:v>44227580.143374354</c:v>
                </c:pt>
                <c:pt idx="1">
                  <c:v>48645321.884336405</c:v>
                </c:pt>
                <c:pt idx="2">
                  <c:v>59103508.654648989</c:v>
                </c:pt>
                <c:pt idx="3">
                  <c:v>78416515.2328922</c:v>
                </c:pt>
                <c:pt idx="4">
                  <c:v>81529604.43508929</c:v>
                </c:pt>
                <c:pt idx="5">
                  <c:v>84514848.587054193</c:v>
                </c:pt>
                <c:pt idx="6">
                  <c:v>93596034.434963465</c:v>
                </c:pt>
                <c:pt idx="7">
                  <c:v>171029219.22268629</c:v>
                </c:pt>
                <c:pt idx="8">
                  <c:v>187140205.99363026</c:v>
                </c:pt>
                <c:pt idx="9">
                  <c:v>336446484.87236118</c:v>
                </c:pt>
              </c:numCache>
            </c:numRef>
          </c:val>
          <c:extLst>
            <c:ext xmlns:c16="http://schemas.microsoft.com/office/drawing/2014/chart" uri="{C3380CC4-5D6E-409C-BE32-E72D297353CC}">
              <c16:uniqueId val="{00000000-F3B9-49AF-964A-762957F6D1E9}"/>
            </c:ext>
          </c:extLst>
        </c:ser>
        <c:dLbls>
          <c:dLblPos val="outEnd"/>
          <c:showLegendKey val="0"/>
          <c:showVal val="1"/>
          <c:showCatName val="0"/>
          <c:showSerName val="0"/>
          <c:showPercent val="0"/>
          <c:showBubbleSize val="0"/>
        </c:dLbls>
        <c:gapWidth val="50"/>
        <c:axId val="2111435952"/>
        <c:axId val="2111443856"/>
      </c:barChart>
      <c:catAx>
        <c:axId val="211143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11443856"/>
        <c:crosses val="autoZero"/>
        <c:auto val="1"/>
        <c:lblAlgn val="ctr"/>
        <c:lblOffset val="100"/>
        <c:noMultiLvlLbl val="0"/>
      </c:catAx>
      <c:valAx>
        <c:axId val="2111443856"/>
        <c:scaling>
          <c:orientation val="minMax"/>
        </c:scaling>
        <c:delete val="1"/>
        <c:axPos val="b"/>
        <c:numFmt formatCode="_-[$$-409]* #,##0_ ;_-[$$-409]* \-#,##0\ ;_-[$$-409]* &quot;-&quot;??_ ;_-@_ " sourceLinked="1"/>
        <c:majorTickMark val="none"/>
        <c:minorTickMark val="none"/>
        <c:tickLblPos val="nextTo"/>
        <c:crossAx val="211143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Dashboard.xlsx]Top 10 City!PivotTable1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City'!$B$3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City'!$A$4:$A$14</c:f>
              <c:strCache>
                <c:ptCount val="10"/>
                <c:pt idx="0">
                  <c:v>San Diego</c:v>
                </c:pt>
                <c:pt idx="1">
                  <c:v>Dallas</c:v>
                </c:pt>
                <c:pt idx="2">
                  <c:v>Columbus</c:v>
                </c:pt>
                <c:pt idx="3">
                  <c:v>Chicago</c:v>
                </c:pt>
                <c:pt idx="4">
                  <c:v>Houston</c:v>
                </c:pt>
                <c:pt idx="5">
                  <c:v>Philadelphia</c:v>
                </c:pt>
                <c:pt idx="6">
                  <c:v>San Francisco</c:v>
                </c:pt>
                <c:pt idx="7">
                  <c:v>Seattle</c:v>
                </c:pt>
                <c:pt idx="8">
                  <c:v>Los Angeles</c:v>
                </c:pt>
                <c:pt idx="9">
                  <c:v>New York City</c:v>
                </c:pt>
              </c:strCache>
            </c:strRef>
          </c:cat>
          <c:val>
            <c:numRef>
              <c:f>'Top 10 City'!$B$4:$B$14</c:f>
              <c:numCache>
                <c:formatCode>_-[$$-409]* #,##0_ ;_-[$$-409]* \-#,##0\ ;_-[$$-409]* "-"??_ ;_-@_ </c:formatCode>
                <c:ptCount val="10"/>
                <c:pt idx="0">
                  <c:v>26246905.514999993</c:v>
                </c:pt>
                <c:pt idx="1">
                  <c:v>27252441.60539167</c:v>
                </c:pt>
                <c:pt idx="2">
                  <c:v>33176476.223170802</c:v>
                </c:pt>
                <c:pt idx="3">
                  <c:v>51087158.842245609</c:v>
                </c:pt>
                <c:pt idx="4">
                  <c:v>65363706.749358401</c:v>
                </c:pt>
                <c:pt idx="5">
                  <c:v>75992462.837054208</c:v>
                </c:pt>
                <c:pt idx="6">
                  <c:v>80078852.326468796</c:v>
                </c:pt>
                <c:pt idx="7">
                  <c:v>84187459.349963441</c:v>
                </c:pt>
                <c:pt idx="8">
                  <c:v>127705839.58080964</c:v>
                </c:pt>
                <c:pt idx="9">
                  <c:v>150421732.16552699</c:v>
                </c:pt>
              </c:numCache>
            </c:numRef>
          </c:val>
          <c:extLst>
            <c:ext xmlns:c16="http://schemas.microsoft.com/office/drawing/2014/chart" uri="{C3380CC4-5D6E-409C-BE32-E72D297353CC}">
              <c16:uniqueId val="{00000000-947F-4509-BA6E-F9FD86C10A26}"/>
            </c:ext>
          </c:extLst>
        </c:ser>
        <c:dLbls>
          <c:dLblPos val="outEnd"/>
          <c:showLegendKey val="0"/>
          <c:showVal val="1"/>
          <c:showCatName val="0"/>
          <c:showSerName val="0"/>
          <c:showPercent val="0"/>
          <c:showBubbleSize val="0"/>
        </c:dLbls>
        <c:gapWidth val="50"/>
        <c:axId val="133757328"/>
        <c:axId val="133750672"/>
      </c:barChart>
      <c:catAx>
        <c:axId val="13375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3750672"/>
        <c:crosses val="autoZero"/>
        <c:auto val="1"/>
        <c:lblAlgn val="ctr"/>
        <c:lblOffset val="100"/>
        <c:noMultiLvlLbl val="0"/>
      </c:catAx>
      <c:valAx>
        <c:axId val="133750672"/>
        <c:scaling>
          <c:orientation val="minMax"/>
        </c:scaling>
        <c:delete val="1"/>
        <c:axPos val="b"/>
        <c:numFmt formatCode="_-[$$-409]* #,##0_ ;_-[$$-409]* \-#,##0\ ;_-[$$-409]* &quot;-&quot;??_ ;_-@_ " sourceLinked="1"/>
        <c:majorTickMark val="none"/>
        <c:minorTickMark val="none"/>
        <c:tickLblPos val="nextTo"/>
        <c:crossAx val="13375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Dashboard.xlsx]Cat wise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
            </a:r>
            <a:r>
              <a:rPr lang="en-IN" baseline="0"/>
              <a:t>ategory Wise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'Cat wise Sales'!$B$3:$B$4</c:f>
              <c:strCache>
                <c:ptCount val="1"/>
                <c:pt idx="0">
                  <c:v>Daily</c:v>
                </c:pt>
              </c:strCache>
            </c:strRef>
          </c:tx>
          <c:spPr>
            <a:solidFill>
              <a:schemeClr val="accent1"/>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Sales'!$B$5:$B$17</c:f>
              <c:numCache>
                <c:formatCode>_ * #,##0_ ;_ * \-#,##0_ ;_ * "-"??_ ;_ @_ </c:formatCode>
                <c:ptCount val="12"/>
                <c:pt idx="0">
                  <c:v>19404427.480600346</c:v>
                </c:pt>
                <c:pt idx="1">
                  <c:v>9417877.0459274501</c:v>
                </c:pt>
                <c:pt idx="2">
                  <c:v>25320605.00708795</c:v>
                </c:pt>
                <c:pt idx="3">
                  <c:v>29351782.691352792</c:v>
                </c:pt>
                <c:pt idx="4">
                  <c:v>25054246.984010722</c:v>
                </c:pt>
                <c:pt idx="5">
                  <c:v>30531359.756810896</c:v>
                </c:pt>
                <c:pt idx="6">
                  <c:v>26051365.008073892</c:v>
                </c:pt>
                <c:pt idx="7">
                  <c:v>27816597.464098252</c:v>
                </c:pt>
                <c:pt idx="8">
                  <c:v>59223703.113600262</c:v>
                </c:pt>
                <c:pt idx="9">
                  <c:v>38907444.439889543</c:v>
                </c:pt>
                <c:pt idx="10">
                  <c:v>53402893.633052371</c:v>
                </c:pt>
                <c:pt idx="11">
                  <c:v>52634701.378967121</c:v>
                </c:pt>
              </c:numCache>
            </c:numRef>
          </c:val>
          <c:extLst>
            <c:ext xmlns:c16="http://schemas.microsoft.com/office/drawing/2014/chart" uri="{C3380CC4-5D6E-409C-BE32-E72D297353CC}">
              <c16:uniqueId val="{00000014-F2B6-498D-8241-DED32C0FC74D}"/>
            </c:ext>
          </c:extLst>
        </c:ser>
        <c:ser>
          <c:idx val="1"/>
          <c:order val="1"/>
          <c:tx>
            <c:strRef>
              <c:f>'Cat wise Sales'!$C$3:$C$4</c:f>
              <c:strCache>
                <c:ptCount val="1"/>
                <c:pt idx="0">
                  <c:v>Freestyle</c:v>
                </c:pt>
              </c:strCache>
            </c:strRef>
          </c:tx>
          <c:spPr>
            <a:solidFill>
              <a:schemeClr val="accent2"/>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Sales'!$C$5:$C$17</c:f>
              <c:numCache>
                <c:formatCode>_ * #,##0_ ;_ * \-#,##0_ ;_ * "-"??_ ;_ @_ </c:formatCode>
                <c:ptCount val="12"/>
                <c:pt idx="0">
                  <c:v>17577882.722285435</c:v>
                </c:pt>
                <c:pt idx="1">
                  <c:v>11234295.169369211</c:v>
                </c:pt>
                <c:pt idx="2">
                  <c:v>20936905.692573577</c:v>
                </c:pt>
                <c:pt idx="3">
                  <c:v>24255605.751805797</c:v>
                </c:pt>
                <c:pt idx="4">
                  <c:v>27503243.879699539</c:v>
                </c:pt>
                <c:pt idx="5">
                  <c:v>24961559.187820267</c:v>
                </c:pt>
                <c:pt idx="6">
                  <c:v>26503448.492481016</c:v>
                </c:pt>
                <c:pt idx="7">
                  <c:v>25792377.977292463</c:v>
                </c:pt>
                <c:pt idx="8">
                  <c:v>53002910.954998091</c:v>
                </c:pt>
                <c:pt idx="9">
                  <c:v>35828226.369540922</c:v>
                </c:pt>
                <c:pt idx="10">
                  <c:v>61661142.304842688</c:v>
                </c:pt>
                <c:pt idx="11">
                  <c:v>47691174.502060257</c:v>
                </c:pt>
              </c:numCache>
            </c:numRef>
          </c:val>
          <c:extLst>
            <c:ext xmlns:c16="http://schemas.microsoft.com/office/drawing/2014/chart" uri="{C3380CC4-5D6E-409C-BE32-E72D297353CC}">
              <c16:uniqueId val="{00000046-4D88-4E26-BF8D-8EE09B003612}"/>
            </c:ext>
          </c:extLst>
        </c:ser>
        <c:ser>
          <c:idx val="2"/>
          <c:order val="2"/>
          <c:tx>
            <c:strRef>
              <c:f>'Cat wise Sales'!$D$3:$D$4</c:f>
              <c:strCache>
                <c:ptCount val="1"/>
                <c:pt idx="0">
                  <c:v>Occasion</c:v>
                </c:pt>
              </c:strCache>
            </c:strRef>
          </c:tx>
          <c:spPr>
            <a:solidFill>
              <a:schemeClr val="accent3"/>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Sales'!$D$5:$D$17</c:f>
              <c:numCache>
                <c:formatCode>_ * #,##0_ ;_ * \-#,##0_ ;_ * "-"??_ ;_ @_ </c:formatCode>
                <c:ptCount val="12"/>
                <c:pt idx="0">
                  <c:v>11752117.143518468</c:v>
                </c:pt>
                <c:pt idx="1">
                  <c:v>5045380.0007117474</c:v>
                </c:pt>
                <c:pt idx="2">
                  <c:v>17124242.98351144</c:v>
                </c:pt>
                <c:pt idx="3">
                  <c:v>19555489.277551197</c:v>
                </c:pt>
                <c:pt idx="4">
                  <c:v>20776307.966745391</c:v>
                </c:pt>
                <c:pt idx="5">
                  <c:v>20839653.433225021</c:v>
                </c:pt>
                <c:pt idx="6">
                  <c:v>20856333.466777239</c:v>
                </c:pt>
                <c:pt idx="7">
                  <c:v>22025479.030000016</c:v>
                </c:pt>
                <c:pt idx="8">
                  <c:v>47564955.25336308</c:v>
                </c:pt>
                <c:pt idx="9">
                  <c:v>23190096.557467468</c:v>
                </c:pt>
                <c:pt idx="10">
                  <c:v>33396452.886898886</c:v>
                </c:pt>
                <c:pt idx="11">
                  <c:v>35538492.212408908</c:v>
                </c:pt>
              </c:numCache>
            </c:numRef>
          </c:val>
          <c:extLst>
            <c:ext xmlns:c16="http://schemas.microsoft.com/office/drawing/2014/chart" uri="{C3380CC4-5D6E-409C-BE32-E72D297353CC}">
              <c16:uniqueId val="{00000048-4D88-4E26-BF8D-8EE09B003612}"/>
            </c:ext>
          </c:extLst>
        </c:ser>
        <c:ser>
          <c:idx val="3"/>
          <c:order val="3"/>
          <c:tx>
            <c:strRef>
              <c:f>'Cat wise Sales'!$E$3:$E$4</c:f>
              <c:strCache>
                <c:ptCount val="1"/>
                <c:pt idx="0">
                  <c:v>Office</c:v>
                </c:pt>
              </c:strCache>
            </c:strRef>
          </c:tx>
          <c:spPr>
            <a:solidFill>
              <a:schemeClr val="accent4"/>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Sales'!$E$5:$E$17</c:f>
              <c:numCache>
                <c:formatCode>_ * #,##0_ ;_ * \-#,##0_ ;_ * "-"??_ ;_ @_ </c:formatCode>
                <c:ptCount val="12"/>
                <c:pt idx="0">
                  <c:v>12001731.806728045</c:v>
                </c:pt>
                <c:pt idx="1">
                  <c:v>4785353.5591983674</c:v>
                </c:pt>
                <c:pt idx="2">
                  <c:v>21986929.841645271</c:v>
                </c:pt>
                <c:pt idx="3">
                  <c:v>18046730.059999999</c:v>
                </c:pt>
                <c:pt idx="4">
                  <c:v>22327449.61370232</c:v>
                </c:pt>
                <c:pt idx="5">
                  <c:v>21589719.966338739</c:v>
                </c:pt>
                <c:pt idx="6">
                  <c:v>17645591.584999997</c:v>
                </c:pt>
                <c:pt idx="7">
                  <c:v>25137923.662971407</c:v>
                </c:pt>
                <c:pt idx="8">
                  <c:v>48787190.667875454</c:v>
                </c:pt>
                <c:pt idx="9">
                  <c:v>25098015.354999997</c:v>
                </c:pt>
                <c:pt idx="10">
                  <c:v>48421689.124571793</c:v>
                </c:pt>
                <c:pt idx="11">
                  <c:v>45784205.216571763</c:v>
                </c:pt>
              </c:numCache>
            </c:numRef>
          </c:val>
          <c:extLst>
            <c:ext xmlns:c16="http://schemas.microsoft.com/office/drawing/2014/chart" uri="{C3380CC4-5D6E-409C-BE32-E72D297353CC}">
              <c16:uniqueId val="{00000049-4D88-4E26-BF8D-8EE09B003612}"/>
            </c:ext>
          </c:extLst>
        </c:ser>
        <c:ser>
          <c:idx val="4"/>
          <c:order val="4"/>
          <c:tx>
            <c:strRef>
              <c:f>'Cat wise Sales'!$F$3:$F$4</c:f>
              <c:strCache>
                <c:ptCount val="1"/>
                <c:pt idx="0">
                  <c:v>Party</c:v>
                </c:pt>
              </c:strCache>
            </c:strRef>
          </c:tx>
          <c:spPr>
            <a:solidFill>
              <a:schemeClr val="accent5"/>
            </a:solidFill>
            <a:ln w="25400">
              <a:noFill/>
            </a:ln>
            <a:effectLst/>
          </c:spPr>
          <c:cat>
            <c:strRef>
              <c:f>'Cat wise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wise Sales'!$F$5:$F$17</c:f>
              <c:numCache>
                <c:formatCode>_ * #,##0_ ;_ * \-#,##0_ ;_ * "-"??_ ;_ @_ </c:formatCode>
                <c:ptCount val="12"/>
                <c:pt idx="0">
                  <c:v>11297648.319019638</c:v>
                </c:pt>
                <c:pt idx="1">
                  <c:v>13086642.388026675</c:v>
                </c:pt>
                <c:pt idx="2">
                  <c:v>22519128.166986879</c:v>
                </c:pt>
                <c:pt idx="3">
                  <c:v>22010773.203452963</c:v>
                </c:pt>
                <c:pt idx="4">
                  <c:v>24572018.670999035</c:v>
                </c:pt>
                <c:pt idx="5">
                  <c:v>26247108.962528728</c:v>
                </c:pt>
                <c:pt idx="6">
                  <c:v>23223145.925501179</c:v>
                </c:pt>
                <c:pt idx="7">
                  <c:v>24068436.470295716</c:v>
                </c:pt>
                <c:pt idx="8">
                  <c:v>42012960.231611528</c:v>
                </c:pt>
                <c:pt idx="9">
                  <c:v>34893128.363306947</c:v>
                </c:pt>
                <c:pt idx="10">
                  <c:v>41418458.07571166</c:v>
                </c:pt>
                <c:pt idx="11">
                  <c:v>51330962.868569374</c:v>
                </c:pt>
              </c:numCache>
            </c:numRef>
          </c:val>
          <c:extLst>
            <c:ext xmlns:c16="http://schemas.microsoft.com/office/drawing/2014/chart" uri="{C3380CC4-5D6E-409C-BE32-E72D297353CC}">
              <c16:uniqueId val="{0000004A-4D88-4E26-BF8D-8EE09B003612}"/>
            </c:ext>
          </c:extLst>
        </c:ser>
        <c:dLbls>
          <c:showLegendKey val="0"/>
          <c:showVal val="0"/>
          <c:showCatName val="0"/>
          <c:showSerName val="0"/>
          <c:showPercent val="0"/>
          <c:showBubbleSize val="0"/>
        </c:dLbls>
        <c:axId val="1840825167"/>
        <c:axId val="1840821839"/>
      </c:areaChart>
      <c:catAx>
        <c:axId val="184082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21839"/>
        <c:crosses val="autoZero"/>
        <c:auto val="1"/>
        <c:lblAlgn val="ctr"/>
        <c:lblOffset val="100"/>
        <c:noMultiLvlLbl val="0"/>
      </c:catAx>
      <c:valAx>
        <c:axId val="184082183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251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'Region Wise Sales'!$G$4</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B8C-40FB-BAD8-33E0400474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8C-40FB-BAD8-33E0400474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B8C-40FB-BAD8-33E0400474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B8C-40FB-BAD8-33E0400474D7}"/>
              </c:ext>
            </c:extLst>
          </c:dPt>
          <c:dLbls>
            <c:dLbl>
              <c:idx val="0"/>
              <c:layout>
                <c:manualLayout>
                  <c:x val="0.15555555555555556"/>
                  <c:y val="-1.388888888888888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AB8C-40FB-BAD8-33E0400474D7}"/>
                </c:ext>
              </c:extLst>
            </c:dLbl>
            <c:dLbl>
              <c:idx val="1"/>
              <c:layout>
                <c:manualLayout>
                  <c:x val="0.12777777777777777"/>
                  <c:y val="3.240740740740732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B8C-40FB-BAD8-33E0400474D7}"/>
                </c:ext>
              </c:extLst>
            </c:dLbl>
            <c:dLbl>
              <c:idx val="2"/>
              <c:layout>
                <c:manualLayout>
                  <c:x val="-0.13055555555555554"/>
                  <c:y val="4.6296296296295444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AB8C-40FB-BAD8-33E0400474D7}"/>
                </c:ext>
              </c:extLst>
            </c:dLbl>
            <c:dLbl>
              <c:idx val="3"/>
              <c:layout>
                <c:manualLayout>
                  <c:x val="-9.1666666666666688E-2"/>
                  <c:y val="-5.09259259259259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B8C-40FB-BAD8-33E0400474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'Region Wise Sales'!$F$5:$F$8</c:f>
              <c:strCache>
                <c:ptCount val="4"/>
                <c:pt idx="0">
                  <c:v>Central</c:v>
                </c:pt>
                <c:pt idx="1">
                  <c:v>East</c:v>
                </c:pt>
                <c:pt idx="2">
                  <c:v>South</c:v>
                </c:pt>
                <c:pt idx="3">
                  <c:v>West</c:v>
                </c:pt>
              </c:strCache>
            </c:strRef>
          </c:cat>
          <c:val>
            <c:numRef>
              <c:f>'Region Wise Sales'!$G$5:$G$8</c:f>
              <c:numCache>
                <c:formatCode>_ * #,##0_ ;_ * \-#,##0_ ;_ * "-"??_ ;_ @_ </c:formatCode>
                <c:ptCount val="4"/>
                <c:pt idx="0">
                  <c:v>401281896.51523334</c:v>
                </c:pt>
                <c:pt idx="1">
                  <c:v>481767346.17628789</c:v>
                </c:pt>
                <c:pt idx="2">
                  <c:v>275234758.08557647</c:v>
                </c:pt>
                <c:pt idx="3">
                  <c:v>541739718.54893565</c:v>
                </c:pt>
              </c:numCache>
            </c:numRef>
          </c:val>
          <c:extLst>
            <c:ext xmlns:c16="http://schemas.microsoft.com/office/drawing/2014/chart" uri="{C3380CC4-5D6E-409C-BE32-E72D297353CC}">
              <c16:uniqueId val="{00000000-AB8C-40FB-BAD8-33E0400474D7}"/>
            </c:ext>
          </c:extLst>
        </c:ser>
        <c:ser>
          <c:idx val="1"/>
          <c:order val="1"/>
          <c:tx>
            <c:strRef>
              <c:f>'Region Wise Sales'!$H$4</c:f>
              <c:strCache>
                <c:ptCount val="1"/>
                <c:pt idx="0">
                  <c:v>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AB8C-40FB-BAD8-33E0400474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AB8C-40FB-BAD8-33E0400474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AB8C-40FB-BAD8-33E0400474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AB8C-40FB-BAD8-33E0400474D7}"/>
              </c:ext>
            </c:extLst>
          </c:dPt>
          <c:dLbls>
            <c:dLbl>
              <c:idx val="0"/>
              <c:layout>
                <c:manualLayout>
                  <c:x val="0.13333333333333333"/>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8C-40FB-BAD8-33E0400474D7}"/>
                </c:ext>
              </c:extLst>
            </c:dLbl>
            <c:dLbl>
              <c:idx val="1"/>
              <c:layout>
                <c:manualLayout>
                  <c:x val="0.10277777777777777"/>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8C-40FB-BAD8-33E0400474D7}"/>
                </c:ext>
              </c:extLst>
            </c:dLbl>
            <c:dLbl>
              <c:idx val="2"/>
              <c:layout>
                <c:manualLayout>
                  <c:x val="-0.13055555555555554"/>
                  <c:y val="6.9444444444444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8C-40FB-BAD8-33E0400474D7}"/>
                </c:ext>
              </c:extLst>
            </c:dLbl>
            <c:dLbl>
              <c:idx val="3"/>
              <c:layout>
                <c:manualLayout>
                  <c:x val="-0.11666666666666667"/>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8C-40FB-BAD8-33E0400474D7}"/>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Sales'!$F$5:$F$8</c:f>
              <c:strCache>
                <c:ptCount val="4"/>
                <c:pt idx="0">
                  <c:v>Central</c:v>
                </c:pt>
                <c:pt idx="1">
                  <c:v>East</c:v>
                </c:pt>
                <c:pt idx="2">
                  <c:v>South</c:v>
                </c:pt>
                <c:pt idx="3">
                  <c:v>West</c:v>
                </c:pt>
              </c:strCache>
            </c:strRef>
          </c:cat>
          <c:val>
            <c:numRef>
              <c:f>'Region Wise Sales'!$H$5:$H$8</c:f>
              <c:numCache>
                <c:formatCode>_ * #,##0_ ;_ * \-#,##0_ ;_ * "-"??_ ;_ @_ </c:formatCode>
                <c:ptCount val="4"/>
                <c:pt idx="0">
                  <c:v>53324340</c:v>
                </c:pt>
                <c:pt idx="1">
                  <c:v>64574499</c:v>
                </c:pt>
                <c:pt idx="2">
                  <c:v>39555562</c:v>
                </c:pt>
                <c:pt idx="3">
                  <c:v>72215810</c:v>
                </c:pt>
              </c:numCache>
            </c:numRef>
          </c:val>
          <c:extLst>
            <c:ext xmlns:c16="http://schemas.microsoft.com/office/drawing/2014/chart" uri="{C3380CC4-5D6E-409C-BE32-E72D297353CC}">
              <c16:uniqueId val="{00000001-AB8C-40FB-BAD8-33E0400474D7}"/>
            </c:ext>
          </c:extLst>
        </c:ser>
        <c:dLbls>
          <c:showLegendKey val="0"/>
          <c:showVal val="1"/>
          <c:showCatName val="0"/>
          <c:showSerName val="0"/>
          <c:showPercent val="0"/>
          <c:showBubbleSize val="0"/>
          <c:showLeaderLines val="0"/>
        </c:dLbls>
        <c:firstSliceAng val="0"/>
        <c:holeSize val="5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Dashboard.xlsx]Region wise ship mode!PivotTable1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ship mode'!$B$3:$B$4</c:f>
              <c:strCache>
                <c:ptCount val="1"/>
                <c:pt idx="0">
                  <c:v>Central</c:v>
                </c:pt>
              </c:strCache>
            </c:strRef>
          </c:tx>
          <c:spPr>
            <a:solidFill>
              <a:schemeClr val="accent1"/>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mode'!$B$5:$B$9</c:f>
              <c:numCache>
                <c:formatCode>_ * #,##0_ ;_ * \-#,##0_ ;_ * "-"??_ ;_ @_ </c:formatCode>
                <c:ptCount val="4"/>
                <c:pt idx="0">
                  <c:v>978070.02303483489</c:v>
                </c:pt>
                <c:pt idx="1">
                  <c:v>613517.97730473534</c:v>
                </c:pt>
                <c:pt idx="2">
                  <c:v>613294.14385342447</c:v>
                </c:pt>
                <c:pt idx="3">
                  <c:v>705463.99453288689</c:v>
                </c:pt>
              </c:numCache>
            </c:numRef>
          </c:val>
          <c:extLst>
            <c:ext xmlns:c16="http://schemas.microsoft.com/office/drawing/2014/chart" uri="{C3380CC4-5D6E-409C-BE32-E72D297353CC}">
              <c16:uniqueId val="{00000006-5D37-4092-BBB6-1F748BBE5C9B}"/>
            </c:ext>
          </c:extLst>
        </c:ser>
        <c:ser>
          <c:idx val="1"/>
          <c:order val="1"/>
          <c:tx>
            <c:strRef>
              <c:f>'Region wise ship mode'!$C$3:$C$4</c:f>
              <c:strCache>
                <c:ptCount val="1"/>
                <c:pt idx="0">
                  <c:v>East</c:v>
                </c:pt>
              </c:strCache>
            </c:strRef>
          </c:tx>
          <c:spPr>
            <a:solidFill>
              <a:schemeClr val="accent2"/>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mode'!$C$5:$C$9</c:f>
              <c:numCache>
                <c:formatCode>_ * #,##0_ ;_ * \-#,##0_ ;_ * "-"??_ ;_ @_ </c:formatCode>
                <c:ptCount val="4"/>
                <c:pt idx="0">
                  <c:v>1164981.8017001031</c:v>
                </c:pt>
                <c:pt idx="1">
                  <c:v>735703.02260857052</c:v>
                </c:pt>
                <c:pt idx="2">
                  <c:v>817704.13960987632</c:v>
                </c:pt>
                <c:pt idx="3">
                  <c:v>867049.15169771411</c:v>
                </c:pt>
              </c:numCache>
            </c:numRef>
          </c:val>
          <c:extLst>
            <c:ext xmlns:c16="http://schemas.microsoft.com/office/drawing/2014/chart" uri="{C3380CC4-5D6E-409C-BE32-E72D297353CC}">
              <c16:uniqueId val="{00000022-F90F-4DE9-997E-9865CDBC4378}"/>
            </c:ext>
          </c:extLst>
        </c:ser>
        <c:ser>
          <c:idx val="2"/>
          <c:order val="2"/>
          <c:tx>
            <c:strRef>
              <c:f>'Region wise ship mode'!$D$3:$D$4</c:f>
              <c:strCache>
                <c:ptCount val="1"/>
                <c:pt idx="0">
                  <c:v>South</c:v>
                </c:pt>
              </c:strCache>
            </c:strRef>
          </c:tx>
          <c:spPr>
            <a:solidFill>
              <a:schemeClr val="accent3"/>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mode'!$D$5:$D$9</c:f>
              <c:numCache>
                <c:formatCode>_ * #,##0_ ;_ * \-#,##0_ ;_ * "-"??_ ;_ @_ </c:formatCode>
                <c:ptCount val="4"/>
                <c:pt idx="0">
                  <c:v>706814.54252528807</c:v>
                </c:pt>
                <c:pt idx="1">
                  <c:v>419057.19729572639</c:v>
                </c:pt>
                <c:pt idx="2">
                  <c:v>379977.75380415679</c:v>
                </c:pt>
                <c:pt idx="3">
                  <c:v>512609.03794978041</c:v>
                </c:pt>
              </c:numCache>
            </c:numRef>
          </c:val>
          <c:extLst>
            <c:ext xmlns:c16="http://schemas.microsoft.com/office/drawing/2014/chart" uri="{C3380CC4-5D6E-409C-BE32-E72D297353CC}">
              <c16:uniqueId val="{00000023-F90F-4DE9-997E-9865CDBC4378}"/>
            </c:ext>
          </c:extLst>
        </c:ser>
        <c:ser>
          <c:idx val="3"/>
          <c:order val="3"/>
          <c:tx>
            <c:strRef>
              <c:f>'Region wise ship mode'!$E$3:$E$4</c:f>
              <c:strCache>
                <c:ptCount val="1"/>
                <c:pt idx="0">
                  <c:v>West</c:v>
                </c:pt>
              </c:strCache>
            </c:strRef>
          </c:tx>
          <c:spPr>
            <a:solidFill>
              <a:schemeClr val="accent4"/>
            </a:solidFill>
            <a:ln>
              <a:noFill/>
            </a:ln>
            <a:effectLst/>
          </c:spPr>
          <c:invertIfNegative val="0"/>
          <c:cat>
            <c:strRef>
              <c:f>'Region wise ship mode'!$A$5:$A$9</c:f>
              <c:strCache>
                <c:ptCount val="4"/>
                <c:pt idx="0">
                  <c:v>First Class</c:v>
                </c:pt>
                <c:pt idx="1">
                  <c:v>Same Day</c:v>
                </c:pt>
                <c:pt idx="2">
                  <c:v>Second class</c:v>
                </c:pt>
                <c:pt idx="3">
                  <c:v>Standard Class</c:v>
                </c:pt>
              </c:strCache>
            </c:strRef>
          </c:cat>
          <c:val>
            <c:numRef>
              <c:f>'Region wise ship mode'!$E$5:$E$9</c:f>
              <c:numCache>
                <c:formatCode>_ * #,##0_ ;_ * \-#,##0_ ;_ * "-"??_ ;_ @_ </c:formatCode>
                <c:ptCount val="4"/>
                <c:pt idx="0">
                  <c:v>1382665.6084602801</c:v>
                </c:pt>
                <c:pt idx="1">
                  <c:v>776250.16634764639</c:v>
                </c:pt>
                <c:pt idx="2">
                  <c:v>908940.66787383612</c:v>
                </c:pt>
                <c:pt idx="3">
                  <c:v>964911.31648427341</c:v>
                </c:pt>
              </c:numCache>
            </c:numRef>
          </c:val>
          <c:extLst>
            <c:ext xmlns:c16="http://schemas.microsoft.com/office/drawing/2014/chart" uri="{C3380CC4-5D6E-409C-BE32-E72D297353CC}">
              <c16:uniqueId val="{00000024-F90F-4DE9-997E-9865CDBC4378}"/>
            </c:ext>
          </c:extLst>
        </c:ser>
        <c:dLbls>
          <c:showLegendKey val="0"/>
          <c:showVal val="0"/>
          <c:showCatName val="0"/>
          <c:showSerName val="0"/>
          <c:showPercent val="0"/>
          <c:showBubbleSize val="0"/>
        </c:dLbls>
        <c:gapWidth val="219"/>
        <c:overlap val="-27"/>
        <c:axId val="567358144"/>
        <c:axId val="567356064"/>
      </c:barChart>
      <c:catAx>
        <c:axId val="56735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064"/>
        <c:crosses val="autoZero"/>
        <c:auto val="1"/>
        <c:lblAlgn val="ctr"/>
        <c:lblOffset val="100"/>
        <c:noMultiLvlLbl val="0"/>
      </c:catAx>
      <c:valAx>
        <c:axId val="5673560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Dashboard.xlsx]year Trend!PivotTable1</c:name>
    <c:fmtId val="2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Trend'!$B$3:$B$4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 Trend'!$A$5:$A$9</c:f>
              <c:strCache>
                <c:ptCount val="4"/>
                <c:pt idx="0">
                  <c:v>2018</c:v>
                </c:pt>
                <c:pt idx="1">
                  <c:v>2019</c:v>
                </c:pt>
                <c:pt idx="2">
                  <c:v>2020</c:v>
                </c:pt>
                <c:pt idx="3">
                  <c:v>2021</c:v>
                </c:pt>
              </c:strCache>
            </c:strRef>
          </c:cat>
          <c:val>
            <c:numRef>
              <c:f>'year Trend'!$B$5:$B$9</c:f>
              <c:numCache>
                <c:formatCode>_ * #,##0_ ;_ * \-#,##0_ ;_ * "-"??_ ;_ @_ </c:formatCode>
                <c:ptCount val="4"/>
                <c:pt idx="0">
                  <c:v>349465151.35734904</c:v>
                </c:pt>
                <c:pt idx="1">
                  <c:v>361857456.70577723</c:v>
                </c:pt>
                <c:pt idx="2">
                  <c:v>460864204.56126028</c:v>
                </c:pt>
                <c:pt idx="3">
                  <c:v>527836906.70164818</c:v>
                </c:pt>
              </c:numCache>
            </c:numRef>
          </c:val>
          <c:smooth val="0"/>
          <c:extLst>
            <c:ext xmlns:c16="http://schemas.microsoft.com/office/drawing/2014/chart" uri="{C3380CC4-5D6E-409C-BE32-E72D297353CC}">
              <c16:uniqueId val="{00000000-8BF6-4A57-A267-95091A91F351}"/>
            </c:ext>
          </c:extLst>
        </c:ser>
        <c:dLbls>
          <c:showLegendKey val="0"/>
          <c:showVal val="0"/>
          <c:showCatName val="0"/>
          <c:showSerName val="0"/>
          <c:showPercent val="0"/>
          <c:showBubbleSize val="0"/>
        </c:dLbls>
        <c:marker val="1"/>
        <c:smooth val="0"/>
        <c:axId val="137944271"/>
        <c:axId val="137946767"/>
      </c:lineChart>
      <c:catAx>
        <c:axId val="13794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6767"/>
        <c:crosses val="autoZero"/>
        <c:auto val="1"/>
        <c:lblAlgn val="ctr"/>
        <c:lblOffset val="100"/>
        <c:noMultiLvlLbl val="0"/>
      </c:catAx>
      <c:valAx>
        <c:axId val="137946767"/>
        <c:scaling>
          <c:orientation val="minMax"/>
        </c:scaling>
        <c:delete val="1"/>
        <c:axPos val="l"/>
        <c:numFmt formatCode="_ * #,##0_ ;_ * \-#,##0_ ;_ * &quot;-&quot;??_ ;_ @_ " sourceLinked="1"/>
        <c:majorTickMark val="none"/>
        <c:minorTickMark val="none"/>
        <c:tickLblPos val="nextTo"/>
        <c:crossAx val="13794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Dashboard.xlsx]Top 10 State!PivotTable1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State'!$A$4:$A$14</c:f>
              <c:strCache>
                <c:ptCount val="10"/>
                <c:pt idx="0">
                  <c:v>North Carolina</c:v>
                </c:pt>
                <c:pt idx="1">
                  <c:v>Michigan</c:v>
                </c:pt>
                <c:pt idx="2">
                  <c:v>Florida</c:v>
                </c:pt>
                <c:pt idx="3">
                  <c:v>Ohio</c:v>
                </c:pt>
                <c:pt idx="4">
                  <c:v>Illinois</c:v>
                </c:pt>
                <c:pt idx="5">
                  <c:v>Pennsylvania</c:v>
                </c:pt>
                <c:pt idx="6">
                  <c:v>Washington</c:v>
                </c:pt>
                <c:pt idx="7">
                  <c:v>Texas</c:v>
                </c:pt>
                <c:pt idx="8">
                  <c:v>New York</c:v>
                </c:pt>
                <c:pt idx="9">
                  <c:v>California</c:v>
                </c:pt>
              </c:strCache>
            </c:strRef>
          </c:cat>
          <c:val>
            <c:numRef>
              <c:f>'Top 10 State'!$B$4:$B$14</c:f>
              <c:numCache>
                <c:formatCode>_-[$$-409]* #,##0_ ;_-[$$-409]* \-#,##0\ ;_-[$$-409]* "-"??_ ;_-@_ </c:formatCode>
                <c:ptCount val="10"/>
                <c:pt idx="0">
                  <c:v>44227580.143374354</c:v>
                </c:pt>
                <c:pt idx="1">
                  <c:v>48645321.884336405</c:v>
                </c:pt>
                <c:pt idx="2">
                  <c:v>59103508.654648989</c:v>
                </c:pt>
                <c:pt idx="3">
                  <c:v>78416515.2328922</c:v>
                </c:pt>
                <c:pt idx="4">
                  <c:v>81529604.43508929</c:v>
                </c:pt>
                <c:pt idx="5">
                  <c:v>84514848.587054193</c:v>
                </c:pt>
                <c:pt idx="6">
                  <c:v>93596034.434963465</c:v>
                </c:pt>
                <c:pt idx="7">
                  <c:v>171029219.22268629</c:v>
                </c:pt>
                <c:pt idx="8">
                  <c:v>187140205.99363026</c:v>
                </c:pt>
                <c:pt idx="9">
                  <c:v>336446484.87236118</c:v>
                </c:pt>
              </c:numCache>
            </c:numRef>
          </c:val>
          <c:extLst>
            <c:ext xmlns:c16="http://schemas.microsoft.com/office/drawing/2014/chart" uri="{C3380CC4-5D6E-409C-BE32-E72D297353CC}">
              <c16:uniqueId val="{00000000-A579-4E77-8F6C-B99A0A74A341}"/>
            </c:ext>
          </c:extLst>
        </c:ser>
        <c:dLbls>
          <c:dLblPos val="outEnd"/>
          <c:showLegendKey val="0"/>
          <c:showVal val="1"/>
          <c:showCatName val="0"/>
          <c:showSerName val="0"/>
          <c:showPercent val="0"/>
          <c:showBubbleSize val="0"/>
        </c:dLbls>
        <c:gapWidth val="50"/>
        <c:axId val="2111435952"/>
        <c:axId val="2111443856"/>
      </c:barChart>
      <c:catAx>
        <c:axId val="211143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43856"/>
        <c:crosses val="autoZero"/>
        <c:auto val="1"/>
        <c:lblAlgn val="ctr"/>
        <c:lblOffset val="100"/>
        <c:noMultiLvlLbl val="0"/>
      </c:catAx>
      <c:valAx>
        <c:axId val="2111443856"/>
        <c:scaling>
          <c:orientation val="minMax"/>
        </c:scaling>
        <c:delete val="1"/>
        <c:axPos val="b"/>
        <c:numFmt formatCode="_-[$$-409]* #,##0_ ;_-[$$-409]* \-#,##0\ ;_-[$$-409]* &quot;-&quot;??_ ;_-@_ " sourceLinked="1"/>
        <c:majorTickMark val="none"/>
        <c:minorTickMark val="none"/>
        <c:tickLblPos val="nextTo"/>
        <c:crossAx val="211143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[Garments Brands Sales Dashboard.xlsx]Top 10 City!PivotTable1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City'!$A$4:$A$14</c:f>
              <c:strCache>
                <c:ptCount val="10"/>
                <c:pt idx="0">
                  <c:v>San Diego</c:v>
                </c:pt>
                <c:pt idx="1">
                  <c:v>Dallas</c:v>
                </c:pt>
                <c:pt idx="2">
                  <c:v>Columbus</c:v>
                </c:pt>
                <c:pt idx="3">
                  <c:v>Chicago</c:v>
                </c:pt>
                <c:pt idx="4">
                  <c:v>Houston</c:v>
                </c:pt>
                <c:pt idx="5">
                  <c:v>Philadelphia</c:v>
                </c:pt>
                <c:pt idx="6">
                  <c:v>San Francisco</c:v>
                </c:pt>
                <c:pt idx="7">
                  <c:v>Seattle</c:v>
                </c:pt>
                <c:pt idx="8">
                  <c:v>Los Angeles</c:v>
                </c:pt>
                <c:pt idx="9">
                  <c:v>New York City</c:v>
                </c:pt>
              </c:strCache>
            </c:strRef>
          </c:cat>
          <c:val>
            <c:numRef>
              <c:f>'Top 10 City'!$B$4:$B$14</c:f>
              <c:numCache>
                <c:formatCode>_-[$$-409]* #,##0_ ;_-[$$-409]* \-#,##0\ ;_-[$$-409]* "-"??_ ;_-@_ </c:formatCode>
                <c:ptCount val="10"/>
                <c:pt idx="0">
                  <c:v>26246905.514999993</c:v>
                </c:pt>
                <c:pt idx="1">
                  <c:v>27252441.60539167</c:v>
                </c:pt>
                <c:pt idx="2">
                  <c:v>33176476.223170802</c:v>
                </c:pt>
                <c:pt idx="3">
                  <c:v>51087158.842245609</c:v>
                </c:pt>
                <c:pt idx="4">
                  <c:v>65363706.749358401</c:v>
                </c:pt>
                <c:pt idx="5">
                  <c:v>75992462.837054208</c:v>
                </c:pt>
                <c:pt idx="6">
                  <c:v>80078852.326468796</c:v>
                </c:pt>
                <c:pt idx="7">
                  <c:v>84187459.349963441</c:v>
                </c:pt>
                <c:pt idx="8">
                  <c:v>127705839.58080964</c:v>
                </c:pt>
                <c:pt idx="9">
                  <c:v>150421732.16552699</c:v>
                </c:pt>
              </c:numCache>
            </c:numRef>
          </c:val>
          <c:extLst>
            <c:ext xmlns:c16="http://schemas.microsoft.com/office/drawing/2014/chart" uri="{C3380CC4-5D6E-409C-BE32-E72D297353CC}">
              <c16:uniqueId val="{00000000-6798-4E5B-AA68-057E1BC7AEB9}"/>
            </c:ext>
          </c:extLst>
        </c:ser>
        <c:dLbls>
          <c:dLblPos val="outEnd"/>
          <c:showLegendKey val="0"/>
          <c:showVal val="1"/>
          <c:showCatName val="0"/>
          <c:showSerName val="0"/>
          <c:showPercent val="0"/>
          <c:showBubbleSize val="0"/>
        </c:dLbls>
        <c:gapWidth val="50"/>
        <c:axId val="133757328"/>
        <c:axId val="133750672"/>
      </c:barChart>
      <c:catAx>
        <c:axId val="13375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0672"/>
        <c:crosses val="autoZero"/>
        <c:auto val="1"/>
        <c:lblAlgn val="ctr"/>
        <c:lblOffset val="100"/>
        <c:noMultiLvlLbl val="0"/>
      </c:catAx>
      <c:valAx>
        <c:axId val="133750672"/>
        <c:scaling>
          <c:orientation val="minMax"/>
        </c:scaling>
        <c:delete val="1"/>
        <c:axPos val="b"/>
        <c:numFmt formatCode="_-[$$-409]* #,##0_ ;_-[$$-409]* \-#,##0\ ;_-[$$-409]* &quot;-&quot;??_ ;_-@_ " sourceLinked="1"/>
        <c:majorTickMark val="none"/>
        <c:minorTickMark val="none"/>
        <c:tickLblPos val="nextTo"/>
        <c:crossAx val="13375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'Mon Wise Sales OG'!$I$4</c:f>
              <c:strCache>
                <c:ptCount val="1"/>
                <c:pt idx="0">
                  <c:v>Sales</c:v>
                </c:pt>
              </c:strCache>
            </c:strRef>
          </c:tx>
          <c:spPr>
            <a:solidFill>
              <a:schemeClr val="accent1"/>
            </a:solidFill>
            <a:ln>
              <a:noFill/>
            </a:ln>
            <a:effectLst/>
          </c:spPr>
          <c:invertIfNegative val="0"/>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OG'!$I$5:$I$16</c:f>
              <c:numCache>
                <c:formatCode>_ * #,##0_ ;_ * \-#,##0_ ;_ * "-"??_ ;_ @_ </c:formatCode>
                <c:ptCount val="12"/>
                <c:pt idx="0">
                  <c:v>72033807.472151935</c:v>
                </c:pt>
                <c:pt idx="1">
                  <c:v>43569548.163233452</c:v>
                </c:pt>
                <c:pt idx="2">
                  <c:v>107887811.69180511</c:v>
                </c:pt>
                <c:pt idx="3">
                  <c:v>113220380.98416258</c:v>
                </c:pt>
                <c:pt idx="4">
                  <c:v>120233267.11515692</c:v>
                </c:pt>
                <c:pt idx="5">
                  <c:v>124169401.30672362</c:v>
                </c:pt>
                <c:pt idx="6">
                  <c:v>114279884.4778333</c:v>
                </c:pt>
                <c:pt idx="7">
                  <c:v>124840814.60465764</c:v>
                </c:pt>
                <c:pt idx="8">
                  <c:v>250591720.22144815</c:v>
                </c:pt>
                <c:pt idx="9">
                  <c:v>157916911.08520481</c:v>
                </c:pt>
                <c:pt idx="10">
                  <c:v>238300636.02507746</c:v>
                </c:pt>
                <c:pt idx="11">
                  <c:v>232979536.17857727</c:v>
                </c:pt>
              </c:numCache>
            </c:numRef>
          </c:val>
          <c:extLst>
            <c:ext xmlns:c16="http://schemas.microsoft.com/office/drawing/2014/chart" uri="{C3380CC4-5D6E-409C-BE32-E72D297353CC}">
              <c16:uniqueId val="{00000000-62C9-47FB-A8E1-62A6F7FFC6DB}"/>
            </c:ext>
          </c:extLst>
        </c:ser>
        <c:ser>
          <c:idx val="1"/>
          <c:order val="1"/>
          <c:tx>
            <c:strRef>
              <c:f>'Mon Wise Sales OG'!$J$4</c:f>
              <c:strCache>
                <c:ptCount val="1"/>
                <c:pt idx="0">
                  <c:v>Profit</c:v>
                </c:pt>
              </c:strCache>
            </c:strRef>
          </c:tx>
          <c:spPr>
            <a:solidFill>
              <a:schemeClr val="accent2"/>
            </a:solidFill>
            <a:ln>
              <a:noFill/>
            </a:ln>
            <a:effectLst/>
          </c:spPr>
          <c:invertIfNegative val="0"/>
          <c:dLbls>
            <c:dLbl>
              <c:idx val="0"/>
              <c:tx>
                <c:rich>
                  <a:bodyPr/>
                  <a:lstStyle/>
                  <a:p>
                    <a:fld id="{979776BD-8235-4279-95E1-40CD1E08E4D0}"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2C9-47FB-A8E1-62A6F7FFC6DB}"/>
                </c:ext>
              </c:extLst>
            </c:dLbl>
            <c:dLbl>
              <c:idx val="1"/>
              <c:tx>
                <c:rich>
                  <a:bodyPr/>
                  <a:lstStyle/>
                  <a:p>
                    <a:fld id="{33546C21-D2E2-4291-B3F8-D69854D3D16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2C9-47FB-A8E1-62A6F7FFC6DB}"/>
                </c:ext>
              </c:extLst>
            </c:dLbl>
            <c:dLbl>
              <c:idx val="2"/>
              <c:tx>
                <c:rich>
                  <a:bodyPr/>
                  <a:lstStyle/>
                  <a:p>
                    <a:fld id="{D1F1DBB9-95F6-4DCD-B57D-1E6B5F290D3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2C9-47FB-A8E1-62A6F7FFC6DB}"/>
                </c:ext>
              </c:extLst>
            </c:dLbl>
            <c:dLbl>
              <c:idx val="3"/>
              <c:tx>
                <c:rich>
                  <a:bodyPr/>
                  <a:lstStyle/>
                  <a:p>
                    <a:fld id="{1B2CD9C6-DFDA-4712-B887-A78544A488F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2C9-47FB-A8E1-62A6F7FFC6DB}"/>
                </c:ext>
              </c:extLst>
            </c:dLbl>
            <c:dLbl>
              <c:idx val="4"/>
              <c:tx>
                <c:rich>
                  <a:bodyPr/>
                  <a:lstStyle/>
                  <a:p>
                    <a:fld id="{787B704D-2CF7-40E8-892B-8F44320A405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2C9-47FB-A8E1-62A6F7FFC6DB}"/>
                </c:ext>
              </c:extLst>
            </c:dLbl>
            <c:dLbl>
              <c:idx val="5"/>
              <c:tx>
                <c:rich>
                  <a:bodyPr/>
                  <a:lstStyle/>
                  <a:p>
                    <a:fld id="{6C7AB46A-005D-4024-A62C-00744536140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2C9-47FB-A8E1-62A6F7FFC6DB}"/>
                </c:ext>
              </c:extLst>
            </c:dLbl>
            <c:dLbl>
              <c:idx val="6"/>
              <c:tx>
                <c:rich>
                  <a:bodyPr/>
                  <a:lstStyle/>
                  <a:p>
                    <a:fld id="{AEDF2D60-C2C4-47A5-A777-661CC98F1D6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2C9-47FB-A8E1-62A6F7FFC6DB}"/>
                </c:ext>
              </c:extLst>
            </c:dLbl>
            <c:dLbl>
              <c:idx val="7"/>
              <c:tx>
                <c:rich>
                  <a:bodyPr/>
                  <a:lstStyle/>
                  <a:p>
                    <a:fld id="{EF3EABC3-2CFF-4FE5-ACD9-023DCA7ED6E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2C9-47FB-A8E1-62A6F7FFC6DB}"/>
                </c:ext>
              </c:extLst>
            </c:dLbl>
            <c:dLbl>
              <c:idx val="8"/>
              <c:tx>
                <c:rich>
                  <a:bodyPr/>
                  <a:lstStyle/>
                  <a:p>
                    <a:fld id="{1ADFD02B-BDBA-4FBD-BD3A-87E3AA54E41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2C9-47FB-A8E1-62A6F7FFC6DB}"/>
                </c:ext>
              </c:extLst>
            </c:dLbl>
            <c:dLbl>
              <c:idx val="9"/>
              <c:tx>
                <c:rich>
                  <a:bodyPr/>
                  <a:lstStyle/>
                  <a:p>
                    <a:fld id="{36E4B706-4324-413D-9DA8-0DD1E7397A8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2C9-47FB-A8E1-62A6F7FFC6DB}"/>
                </c:ext>
              </c:extLst>
            </c:dLbl>
            <c:dLbl>
              <c:idx val="10"/>
              <c:tx>
                <c:rich>
                  <a:bodyPr/>
                  <a:lstStyle/>
                  <a:p>
                    <a:fld id="{2CA6F9D5-54FA-4000-827C-04BE1EFB171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2C9-47FB-A8E1-62A6F7FFC6DB}"/>
                </c:ext>
              </c:extLst>
            </c:dLbl>
            <c:dLbl>
              <c:idx val="11"/>
              <c:tx>
                <c:rich>
                  <a:bodyPr/>
                  <a:lstStyle/>
                  <a:p>
                    <a:fld id="{89553B8F-41CB-4522-97DF-86B7FC56F22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2C9-47FB-A8E1-62A6F7FFC6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'Mon Wise Sales OG'!$H$5:$H$16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 Wise Sales OG'!$J$5:$J$16</c:f>
              <c:numCache>
                <c:formatCode>_ * #,##0_ ;_ * \-#,##0_ ;_ * "-"??_ ;_ @_ </c:formatCode>
                <c:ptCount val="12"/>
                <c:pt idx="0">
                  <c:v>9657073</c:v>
                </c:pt>
                <c:pt idx="1">
                  <c:v>6210760</c:v>
                </c:pt>
                <c:pt idx="2">
                  <c:v>15123944</c:v>
                </c:pt>
                <c:pt idx="3">
                  <c:v>15240539</c:v>
                </c:pt>
                <c:pt idx="4">
                  <c:v>16087752</c:v>
                </c:pt>
                <c:pt idx="5">
                  <c:v>16772372</c:v>
                </c:pt>
                <c:pt idx="6">
                  <c:v>14769864</c:v>
                </c:pt>
                <c:pt idx="7">
                  <c:v>13972806</c:v>
                </c:pt>
                <c:pt idx="8">
                  <c:v>30879441</c:v>
                </c:pt>
                <c:pt idx="9">
                  <c:v>21086149</c:v>
                </c:pt>
                <c:pt idx="10">
                  <c:v>36956059</c:v>
                </c:pt>
                <c:pt idx="11">
                  <c:v>32913452</c:v>
                </c:pt>
              </c:numCache>
            </c:numRef>
          </c:val>
          <c:extLst>
            <c:ext xmlns:c15="http://schemas.microsoft.com/office/drawing/2012/chart" uri="{02D57815-91ED-43cb-92C2-25804820EDAC}">
              <c15:datalabelsRange>
                <c15:f>'Mon Wise Sales OG'!$K$5:$K$16</c15:f>
                <c15:dlblRangeCache>
                  <c:ptCount val="12"/>
                  <c:pt idx="0">
                    <c:v>13%</c:v>
                  </c:pt>
                  <c:pt idx="1">
                    <c:v>14%</c:v>
                  </c:pt>
                  <c:pt idx="2">
                    <c:v>14%</c:v>
                  </c:pt>
                  <c:pt idx="3">
                    <c:v>13%</c:v>
                  </c:pt>
                  <c:pt idx="4">
                    <c:v>13%</c:v>
                  </c:pt>
                  <c:pt idx="5">
                    <c:v>14%</c:v>
                  </c:pt>
                  <c:pt idx="6">
                    <c:v>13%</c:v>
                  </c:pt>
                  <c:pt idx="7">
                    <c:v>11%</c:v>
                  </c:pt>
                  <c:pt idx="8">
                    <c:v>12%</c:v>
                  </c:pt>
                  <c:pt idx="9">
                    <c:v>13%</c:v>
                  </c:pt>
                  <c:pt idx="10">
                    <c:v>16%</c:v>
                  </c:pt>
                  <c:pt idx="11">
                    <c:v>14%</c:v>
                  </c:pt>
                </c15:dlblRangeCache>
              </c15:datalabelsRange>
            </c:ext>
            <c:ext xmlns:c16="http://schemas.microsoft.com/office/drawing/2014/chart" uri="{C3380CC4-5D6E-409C-BE32-E72D297353CC}">
              <c16:uniqueId val="{00000001-62C9-47FB-A8E1-62A6F7FFC6DB}"/>
            </c:ext>
          </c:extLst>
        </c:ser>
        <c:dLbls>
          <c:showLegendKey val="0"/>
          <c:showVal val="0"/>
          <c:showCatName val="0"/>
          <c:showSerName val="0"/>
          <c:showPercent val="0"/>
          <c:showBubbleSize val="0"/>
        </c:dLbls>
        <c:gapWidth val="50"/>
        <c:overlap val="100"/>
        <c:axId val="1251792320"/>
        <c:axId val="1251785664"/>
      </c:barChart>
      <c:catAx>
        <c:axId val="125179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85664"/>
        <c:crosses val="autoZero"/>
        <c:auto val="1"/>
        <c:lblAlgn val="ctr"/>
        <c:lblOffset val="100"/>
        <c:noMultiLvlLbl val="0"/>
      </c:catAx>
      <c:valAx>
        <c:axId val="12517856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9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1A3F595-8A03-4DFE-BFD0-04C93A62D37F}">
          <cx:dataLabels pos="inEnd">
            <cx:txPr>
              <a:bodyPr spcFirstLastPara="1" vertOverflow="ellipsis" horzOverflow="overflow" wrap="square" lIns="0" tIns="0" rIns="0" bIns="0" anchor="ctr" anchorCtr="1"/>
              <a:lstStyle/>
              <a:p>
                <a:pPr algn="ctr" rtl="0">
                  <a:defRPr sz="140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_xlchart.v5.23</cx:f>
        <cx:nf>_xlchart.v5.22</cx:nf>
      </cx:strDim>
      <cx:numDim type="colorVal">
        <cx:f>_xlchart.v5.25</cx:f>
        <cx:nf>_xlchart.v5.24</cx:nf>
      </cx:numDim>
    </cx:data>
  </cx:chartData>
  <cx:chart>
    <cx:plotArea>
      <cx:plotAreaRegion>
        <cx:series layoutId="regionMap" uniqueId="{73B429B1-F93B-413E-8F7E-F352E18C2B39}">
          <cx:tx>
            <cx:txData>
              <cx:f>_xlchart.v5.24</cx:f>
              <cx:v>Sale</cx:v>
            </cx:txData>
          </cx:tx>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850" b="1" i="0" u="none" strike="noStrike" baseline="0">
                  <a:solidFill>
                    <a:sysClr val="windowText" lastClr="000000"/>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1H3ZctvIsu2vOPx8oQZQI3bsPhFdADhrsGx5ekHQEg0UZlRh/vqbpCRLwqGPdWLrxg2yO2AOKjFR
qzJz5aoE9O/b/l+36W6r3vVZmut/3fZ/v4/quvzXX3/p22iXbfVZJm9VoYuf9dltkf1V/Pwpb3d/
3altJ/PwL9u08F+30VbVu/79f/0bflu4KzbF7baWRf6h2anheqebtNb/w2dHP3q3vctk7kldK3lb
W3+//7TL853Wu937d7u8lvXwaSh3f79/8WPv3/01/WX/7YvfpWBb3dzBWETOOLYdB1PuHB78/bu0
yMOHjw1OzxBGNsGmYx4e9uN3X2wzGP8qkw4Gbe/uFBgPJ3X498XQF2cAn1y8f3dbNHm9n7oQZvHv
9ze5rHd37z7W23qn37+TunDvf8At9qdx8/Fw3n+9nPz/+vfkDZiJyTvP8JlO258++m/wrLe53oJx
b4YNP8McM9th7H7urZfYOPwMcdPiJiL32LHH777H5s/2HAfmcdwElTXM8Qmi8k+6/bHNto9T8wYu
Y58xSrFNH10CvYQFXIZjEyHbBL86PB6/+x6WVxh0HJdfAyfA/LM5SWAeA9u74uc7t0ib7Id8S5T4
mWNixhh5QAGc43lgY+zMtKjNOXtwHvISpf+tdcchO/5bJvh57knid17k9TZ/Q8gwQIIQsRyG7+Pd
xLEs0zmjmFg2RfglWK8w5Tg+vwZOIDn/dJKQ/KPkWLwlJAif2Q6ybW7hXynmuRdZlnUGsZA4lNAD
ZpCi7tPfQ6z7s0HHgfl1JhNg/vl+ksBc7Lp33wqVPM7Of56FsH3mIMdGFp8GNnJGbdPEHBzp8Jiw
gteYchyTp5ETUC6+nSQo/6jkrRkbPgMaDYTMekgqEzbt2GcYORYhhN9HuEnSeY1Fx7F5GjnB5p/r
k8TGLaDUua3lbVO/oc9YZ4QRi0CSOUqoGTA7xCHY2RNcXmnNcWheDJ6g455Gnvmfaf/zeufFT/5v
a1HnjEAtQylDvyLX82TjOEDZOAJa/RDZ6OPSuE82kxrx92Ydx2ky/MWZnEYBei73+kBRvyUn29f/
jgVR6yFiQYJ/gQk+sxzABDjCSzBeZctxIJ4NnbjL+WkKA+dbmb+hZoMJYLJnXc/q/ueYUOfMtqiF
TfZA2qZs+U/m/AaW+2FTSPyTzC/eLt12W/WGqCCITiZn1H5ExXnpKYycgchGMTC2++g2yTGvseg4
ME8jJ9h4p4nNdQSa3rulTrf53WNQeQPCDJWKzW2HPEy/M+FmDMiBxbm5r2YOD6g+n5cyr7XqOEYv
R09wul6epA+521T+LFT+prINOwOxmVJI8UcpmmWBBmAxm4G4cw/TS5ReZ9NxjJ6PnSDk/nOSCF3B
hoEe0nb7phhhE6ocgOiBEZjmhBOAtMYR53vZ+h4i8LTnnvRaq46j9HL0BKer08QJ5M9Cbe+Kx3n6
z6MdAvnT4YSYGLSA/WOCkWWSM4IZR3QS5l5jynFgnkZOQHEvT9J59nLHaqf0bng7WMB1LOSYDkHW
PSzAmp9TN4bPKOMEthTvPceZULfX2XQcn+djJwhdrE4SoRl4jbzbvh08Nj8jDgGFGU3IGwfhhjOE
bSh1Do+J17zCkuOg/Bo4QWR2mns6812hwjflAzZI/iDJcNgGPTwmaidHZxhjBDsGD9loAswrDDoO
zK+BE2Dmp5lh9s6/2GaljuRbFj0YnVFOqOU8Kmow/S/i2V5xg5oIQt6vePecCrzarOMgTYZPoLpY
nGRUW95tozdkAhhDl4BjMhs/5JRJ3WNZkHOIgxhQhcdIeq+n/dGQ46A8DJuAsfROEoz9Cjvf9fL2
DRGBTTVsW4hZ+H7PzJw4jWXSM8vkwBM4sLapu/zZmuOwPD+TCTYX5yeJzTJNZV5I/ThH/zlr3tMz
8BMMvPlX5fI8nHHnzMKcIsIfNAKgCc/xeY1Fx9F5GjnBZnmaROBS7cIif5ydN0AGwXYnB/0M0Qdm
/DLRWLZ5BrtqloUmLvNnQ44D8jhuAsflaW6nLfM7+aa9GqB27ndhQIZ5gGNKmOkZ7KOBmuY8bLVN
CplXGHQcl18DJ8AsT3Nr4PNOZdBH84aOgs9M6HmC/yZZBTY3KbWpQyGxHB4T/fkVlhxH5NfACSKf
P51kVjmXWheNkm8HCWgxiDLY8sfHi/59VwBjoMQ8StOTfc3XWHQcmqeRE2zOT1OSWRbdG1b70EID
W2SUMHy838xBsB9tmtQyHz6f4PIna45jcj9qgsfyNKvKNZCf5jYZ3tBX2BmxGbI5fioYXzAwAnkF
hGWMH3jAJK+8xqLjuDyNnGCz/naScWxTNFK/cdI3zxwOMYxPc4tjwY6AxaFP8IEOTFB5lS3HYXk2
dILL5jR9Zh+T9/+X5VumGOhcsmH3+Vdd4rykx1C4QIemDSX+w3bAJJS90qjjEL0YPAHp/ONJOs/5
Vg1vu/2835DZRzYyQYbRM2Za0GTrPOxnAm17XlK+xpLfwPLrHKaYeCeKidbb26jRu7p+y5rfPoP9
ZEQIBUL8PNVAQwA1gQBAt+A9YZ5sY55vX2nP7+B5MXyK0WkGt88S5P833WxGQAjAPUzuHCdpjJ9R
BxRmUNTuFWbrpf+8xqLjAD2NnGDz+TSxOZe3kQy3bynKQLszw8xh/Li0zAn005ogEvymYfM1Fh3H
5mnkBJvz5UnGtovdD7XVyfZx7b6BYAY7LzYDlZk9iMyTnWZopgUqt99VO96K/hqLjmPzNHKCzcVp
tqN9kfq2yLV8W8ehoMIQBNcQ3j9eph6ga1ADwU60c3y7+VUmHUfn2dAJPF9O03U+Fk0dvXO3qoDd
gDd0IASKswmszLYeEstET+P7LijYdoZLoO4hnFDq19t1HKjp+AlaH93TDHSFArS8bfK2XeoMugAo
AjAetM0JyQYEofl2fyHbA1bw+XOSffFKq44j9XL0BKeL0yTbF7t2+5adNbBfAFd2YLiU4CGiAU17
TrYti0KFStC+++bA4+DzFwj90Z7fYPMwborK5xP2nv8HsQ6aARG0ABBga4fHpMuGwb4nJ9hisKNz
eEw6Be494DV2/Qalg/89jZ+idZqx7tOuf9PbQVgQwxDHkHF+VTrPXQgYHYK7DkDb7UOr1KRe/aM5
x7F5GDaB5NPXk3Sgy0i+YSMHtAtguJgTLpB6uEHHlCKAKmdCaxT/Tdr5kzXHAbkfNcHjcnGaeCQp
NDu96d05IJRxBGzgYd952vjsgJ4AvTWmyaAsPTxeJprLV1j0G1x+jZxisz5JbO4J6JtTNWh+QnBx
GrQF3k//JNXsqZqN4OIOi042EV5rz3F0Xo6eIPTxNEnaTb2NHlfvf64Y7CmajRhk+Ae9c4rM/l4P
DDZ5bDopdf5kx3FE7kdNkLj5dJK+8mULjbV5WL9pyxMUNdDPxBBcyflIup7n+/uWJ2AE0K7+uAru
GzdfZ81xVJ6PnWDz5Z/TxGan63dPYu59VfEG7gLCM7YJaJ+/6Uw34UI1QM8xH+jaFKTXmvUbnF4O
n0J1mvXNl6GAO96Fj6v5Pwdpf5cUx4G2p9/ckAMUUGgbtDAGtnCMDbzCoN/A83gmU2C+/f/xod/f
9u7X3QG9bb31D7cVfHbnu//508O5w90OJ0MfKvej8N273/Lu7/dwS6H9vWt+3a5w/0te1PzP+2ue
Ddhtdf33e8OBXl0gEdCPC5d/wNZdBw6xfxt0BLg3G9zai8GNpGzY9X7/Lt+Xl3+/h4sVCHTzwJYF
NMTDVSUYCIbeq4fwkblv0YJrg03K4ZZ7+1GP53ZVpAO0sv6aiIfX7/ImuypkXms4E7a/Tqu8/8G9
pdA+DLuGwHNsqA1M2PVF4Pzl7fYaFvf+5//PkNV1mzPJVxVKvvS1JWoVEV/nhttUTuGaQfyZ24Pc
cENvtBz1OipJ67LB3hoxkr5RDek8KIvzMB7bTcm/R9XQLZEX60TeyDETTZn+HIZGLobBuevZ91oZ
1hqnzG2G1liwRNqfkDn6fcnRujTVRraDedF0N4Eyk2WWJ2rWdOknaBZAHwZWbgzdr4ayy1cylNKl
udHNaR44q6TjH3HJR1fVDHlJNrdDxTehYiJQbb8kZRLOUGOUggS4noUK+UbBMre0mFzmCdNemtIv
kRObl4Wd2SJFqV/G4XhBmOXFNOhEUGL0ocrpjtHUcXXU7iSpU39UZCOdul9irm+qfgxnLNWNQEEW
CVwgY43xsGi6+lsnkXEhG+W1nR25pAvmQW71N4kRuyXC5zaG284hh64LLRdhMQ4f+iA3l1ZTLzlK
K5dlyegFhR3Pg4GvrLo1Z2HLCqEIW/KqTL3UCExhlZfd6OcSx27l9NJreSTQQORalWz0eGfboiiH
ca0StMDpcqhDr68sPe/JwomY9pGMfCcppcej4Qc1UnszNI7psy4JBOrzC9w21rynqdur/DtW+maw
ZeM3AZ7rNMrmVkDuqjxrXJ1SvQrKOHU7e2DCaVk2H7qELovkqtbKXjUUdb41XjeZVa104cd0sIVF
eDxPJVujyLft1nSdvuM+q9tQlBj/RChfo6Cr17mhNnFvOJug4zP6OanzcD46/XnaG8wd0+gH7qrW
U7a5wm1ir+qQXGBSZLOcyH4hi50B5rlNaCazpM+MuRk333LWdZ4ch8xv686z8oAsQaJdd5WZLzUL
Uz9GKnf7KK29kWg0k5S4bcvu8oLEPsN2J8wwuLOo7BYo0dhNQi69RA7Sqy1Zu6XBPpC8Dd22q2pB
QmLNOG2/52bUL1JcnyfhWKyDgAhUdPUyM4olYaGzHm3qD4PgRRF8KYbLMtThBxovUOt4VqSKVQIL
bF5Z2CMl/0oMNK4Hxb3WsINlZpcflGrReVt07Sa2fmLVp+eR0QQ+ySPTVUZQeDrXomRYranV5Wvw
uN6LlbnOcNksS0flXl3LLw0tIxcnFLsRy+jGLG6NXqu502bfwqHuBOPp6NkKRSvtuCD6kAvTDjbK
KGMvlFUAq274hnjG52ltda5BjMsuwwxcuxY8FUMcmcuMm17T4o95ivPzzMpCwSntFrlDZ7TEWpAh
T1zMazazwsB1kqRx60GTBamrWc/SHzlt8Txt0tCVXRrOnTj5WqdYBKy9CHvSuMN3mUpnpvNEOBG/
Vh0ELmsYqBgrU9hcrokODFEFsGri/Ls1Erno4rAXUYa8zLZT3yz0h9Qef+LA9HiSrUPZ+o3Tc08S
c8dpuKSFQVw7KAMvGKpFH2e3YDf3woQty0IOIq+08nmOBGFFsR7J6Bbd0HtFo6N5Lb/1FIkk0Iav
sxYAHLnfm9FNBkFb0KHOXJIWnUjrUgqly8G9VgWuxBg0iUdon1wY12FVz1iey6VdppdYd+2sIfS2
jaLRTa049ANa5TPSlEQMSWMvdV2Mbp3akaDxldK09Z00KX3chfO8ppWXEe521OCLGF9SR9VunFiR
2xah6TZBEvuDEc2cagzcOvtajiqZQaKq3CyWuTD7VuBq3Gg777y0GEffGO5ISBOvTwIu7DCcZXjg
3kDVd9rD+sE9nGVVs9LVI/uS7XqnS+dJrsalqjMvMUsBUtmwcSTqvEbmt0XvbMyAJRdJYwyitmrD
M9sgEkGzlBGYXLRdKLAqnGWe2UxUNilnjbEbHZvOZB9VouhN5aFul7DOcYfe0UJLFH6GnDure3k1
Kkd6Zm0pLx6GTRxHEJPy7Aemxo1hBmur054VklHQ0G7d2mi/VH3jG6bjKisOVqmymJ879jpKdfjR
ydrrqs3JbOyR8hEmid82FZr1UcsE79nHITD1jBdG7DFt2peJm7afB8SDVRPXzNU2671uoKXQpTXM
A42zC5PVuYvskvhYa9MNWa79Ao9XQaJq32mqjRVoWD5w/yoxxmy4SqysgMWuwDficVMDyxBByJwV
xzITiUpq0ZcEebaTKpdVhuVip7LnkV0v8FguCtksjSHMPNPho1fpVok8apTr6LhetfXo0ZaMF4iW
ldfSzPbKolnLoIOcwPty5hjpDR946hptdWOag+XxUEc+a/tK6KFvvca0YYXbRiDqEeZNjVYiSFuk
F7gYIPgG9ayj6lw25SajIV4jpZQb2npDNbgJ6Yv4skvrOQ3RxVg63co2tAflb7LOZRb6tly0AUsF
NWrL7508FZDZq1Xf5XNc9goyemHMuNV5fdxRyMhj7dIi+iBNlnsa515iVNWa1dnCqWQnetnEPlfM
mVuNnBupIV0nt2DlxmW9JBEkYJkVbg/Nc67iXS0im583JbYX6qMhS2MRIVSKQYafAhaVHmT4ak6D
snW7qC8Wqmkh5SYihStYNySochHFMTnHZYsB+llVGv0mI6kp0pYsm6QgPu1Uu7cyu9QSaICTEM+o
5mGYGh+5jMKlWXMmDIOGgjZjumn0MB+qMPRIOphu1VcMApCVraI4yFY8TePmYz3CAghLexGOzBrd
NlVKhOFAvKCk2guiehQKl9WqUfzOrgfDa+1lmETV6vDu4RnWQ7ViduMys8/9VLcfexaMK94MvagK
1sEqM+iqtKntkihO3AyW2YqW6HucDErEedsLVCKhIIgtzNpcELMZVofDmDaWT7CzTbJO+yFpb40x
qCCGtWGxMrM92qkpBZZlscrI2CwCYni0t0oPR2HqMun0QEWTfB3bvJzXmtupqHCNUpEwyAMJaaVr
JLVrhsbgW3X9owYOLsKkMO6N7PNOgTvS2i0CiVd9QyK3bxNTIH2jMjoLQm2uQkPdBEmdzOImrVac
8HJlOXoTF0M4P7wKS76xx9aYxQgW4iCbanV4Zivj4dnh5eGQYaBcpXQWjdWp1eGgfz0bbGQsZeir
NpDriPfFqnCuUWDG6yoIkmUL8SRvuOWSPIndPKahXxAzEzXw15mFy6uDuR3cYnAeJeGCjkGxSkP7
4YC6Ok7F02saRswPA/qlH8Z8hVOer9oyTPNFsHf7XqpWKKhlILeqdhmrXM21UcEPtgreOzzVGKY3
MdPePaw30/pitVa15FYGv6q1jME9PE2JTkQ1Vtw7wJpwlMMsNmEq7o+HNyxcXI3UTN3c7r+FFS2A
Z8Lh8OzpgBxZrpQNE4PNzKP2WIhx7AbXZm25Qi0uV2R/OLxUQ7IzS135T28lpUoEdhrgWXle3s8N
OUzLYa60TTbElsHM/pSrelxFROFVMGIq+BjnkKXsaH046P0zzX9WTR6LqCsGyGe4FEkINUqRV+2q
b3uXA9lZBCZrV08HRyXdykxZMUuc8SYzSmNVRpGxSrv9mpPgn5WhxWg0enU48JYp36R6l5pjZ7pj
V43zSLOFAbxjFRjmw4E/PctxkwpztLHfG/W3OmLV6nBgVg7hktNqBsQRYl+jK4jqzijiCs6UyuYi
UCqc93hsMhFode2wbpgdPmz3zo6qPnLrqrddHI46FU3a18IsMiDk++hB9yFC7b/t8MwaeJmKw+u2
Dj9L3oWzAygHLA5AtQnKZjRnHzWKs1QEMYScijozJi06P6zSyfrVXQc1lY579+kD5kCV1TpLu6ny
0T0s5B6iRirwUOmFAkLADxMCefz5fDl92aYii5toCeXE/RQczvJwvlja4+rpzCFs5zOuomU2tF7Z
qtiLTHRXpLwVUZ/jBautDxZUxAzzzCO2Au6NnBYwwN90GLrcbqlf1/FsGIobI2+kG/PcEvY49sLh
9c4EVLjWok+74atKEgiwPHREnqcS8riDPDXUyfnToXeU5TJLrjUZhIPTxqejkwhVLExW9K4tyXUb
8chrnPPKqC7sMLhSFGo3I4JEj5tVGFtSGDZdYo2vi7r4WOEZZMwGarHRFiwB8m5lyWx08vO+PY/z
/BZ25T+bodWK1Eig8uvkl8z8HEfJIFJefg3b/KvNAurGCFzAyuILFeXposD9B1O5pKjiWddnGxl2
lchMGwG1QF8aDZWnAvYugO3MGlZLmC+SzMK0WXTBANSHtZ/i0i7XoarPa9TxRZhGN5U1MG9PVE2c
WK6ZSLa0TMivoVkvG87yuYVs1xr6Kyfjn2KUmS4IEWv+wwCdwB+ybDE0vLsmDQf2xduVxvg8Vbe9
/YGP1yVc7D0LIiMXVZZsItL/gIIkc6VhXBhNmAgbZ7EIMVTrnFegRGSVoAELQXMwADH1MQ7JZZ5e
DTy5CwY5inKIIICm4VY3QFaMwexds0k2nPTc7Vm7IHF5zdXS2Zd6dpC7FqcFTFd9lbAMeEKPRoGz
1A+67LwpqgZYX3tu9p8DxmpRh/R8AJJRKwUuYQ1SaOVFwJk9VpY3PIVch4JEmDHwKp7I5VgXmde7
NU62mrSfNOXfW5iEMaoq0XQmLERKPqo0WfHMvK7SugJ1AfmlGm8TG2rqNnZyEXf6Aw6YiCmN4Lwc
W4Sp/Nz0yOtb+2YIgkKEjs5FRnZKIeU1qFo2dsTEoJurrGz9qJiNuF/XTjwHh/+pZZ0Lp3Yir9Qi
sXuyqeLU12T/dzci7FqVZH5MGEykqa+z0qBiWNjxGLqgIP4Y7eQ6dgbk9gk9TwfcCJ7kGxb0C5QP
qzob1gluZkmbhKLF/W3eWBdRpm5GxT4mlvPNoU3g2uBHYzGSpYmSQpQVv0rLbJ6b6UWXdJ0ATjpX
tPlaFNk1WCms1hlEaMV8nkdQeOE0nfUoH73BDAQoJY3ICqjcmRw9A2AIu6s+xUAcE99cWO0Iek1L
2Ux2SiDcDi6B/UkXZc6V7PXXcQhWjASDG2j9VYVRIDqdLGubajfjvHFHFTJR90m7tmUl5/lofFN5
4niBVUAqWDZQ9LBCs1nAKRS3Vbs17QaCn9H48LcJeuDgEA5oY2nB0vqq0Zy7geFFiUpFFAJXNlK5
prn1SfO8dXnVpV4UZ15sK+4i1Sr4elYBT5auytpu3Wg9eLwOFwOpIqFx3buqM6s5by23ifOfaUWk
29LyK/zZl9ItW8cvLGtXD472oqK9KIFiidEMtEhTJ3Wb0mFu2FZeh6PBTeT1kETDuslaKcJ2jpIe
NKIschZmQnPBmLGKu8rYmHa4icw8EmFnxldlkwyuo9BcE3btRCp1i9ZuPdjXEjjt2Swe6E9gFqGP
mrZywUeZHVqrPvs8aPkB6uJxY2G5KZwMmDVtfqLGqVynAkFCoW1PlDkflfktl3HhjyNeN8y23Lgy
RM8jDav8DqeK+WM89j4POy9JSrfHuZCIn5MyE32QgSOP1J7huBJODL+7NHNDsCC/kXK40jmosVmC
2rlZY2sFBPYzZA0NSwqEwCHf6LCDUo11cJmaee3E4w9qovzcJiRzR2bQizoll3C7LwnBuZJCZkSo
ul20SRsuswhkgTpDIgj4zzhOex/KEOJqQzZezGTqZsTyI1J+1aBYbyCsebIHNEmofoLsMcxUX3oI
J+XCDIKPFcSgVe5UP6O0c2sUQPrM1C4CFUVU3U8eD4Vn5BtuprUf4vSDjNrES1qaCpKZm1o1l7hK
7yDFbDQEslkG9J7K+mvT8h2k9NZF/RC5DsErKzOXcXyXEDr43dh0G9pBboyBkzUYubbmGtSrWawx
UFlIaeBImvpG0oPgFUciKUYFsqQRrrLAK7hzZbWN9IgBUQZYrRTI7GwIg1wCHzV+sEYRrxw4ck3a
QDyQ1yoh2QXNu1bQjAZu03TMhW+yUnaVQmHt1rwsPQN3yGuxr5rzIuhd2Nz5rnqWA89sunmRkYU5
7hQHl88sZ+YUWSeQVROXg2lF3Q7CBv3c7XSzqoroW2FWuTvWnlMRN2q7/BKNevgQkICKMJOjj/rQ
9EfZc4HRJW5GKdqKwQnbmShMK521Nr3WcclEx5N4UZEFQlW3MSj/ETnk3IAqzKM4K0WOP+XJKKFq
SBiIpRDQwqa9ClrkNqpcdDKIXTvrL4awxecIVrUcu/kYd8MGo45A+rKbWbRKslR5vU7XEqKEa9Bi
hKmpWjEW4RdJ/KzWeA2CtxuWjYC/o3EdwtJPrRlK2Yyw7jZByaeiOdc5J6KFnQQvbSLHbRsbaian
cftsBAWO2iLn9VwGhrwa2nlvjeYKZLJctKZTuia0rHtS0Q9S2ldRNjReir8koG8LvS8ZDwfWUrdK
8mBh5eUnDIGt8zo2FILVNiheIA6VTVj4oAXLeawCf5AJJP/wZ9YH5TrosDlngd0K3dB9MOwXBkrP
Ic25SdQ4F9IhVKR9/jFuf8h6HdgV8WugRIKVAXEDhG5UjeHFELs1S7ZO0BYC9iLUAm6S+W20+h/A
m3wrTL+bSSe6JOUfgrjwUAu8RckPKAV7NOvu+ggvQancGBnHfsZG4Md4S8hQruq8pFAoL0cTyitZ
p7sGs+uiyltR69ojKP5R2vjHCIqHV9ZGDbEISs0GVh3nxrkt29ivi6By+6YIXcAEwnCSZyAQAHs3
GgpwRlgYYeF2g8UFSKbXqKpiV1WZTzLk15azDGjRzew0rmbjuJeSuuyzsuzCb5guQcxES4qyDCSP
Zj30OV1FFF8yK6r8jMeGKDKHeloW5WWdJjMzUTkkRlwL1qbAUFRSbSLqiMTMSg8EFT2TZJu3be6Z
5m1V1oHnAI5ZGdmzhlq9X5rOtitzP45DYG0uqE6jCy6eCb4XzBtr2LDqohtBtHBU8SlLmYL6amjc
yEJ6VQ+pmYoyLOvV4bVZhTVITVB6fU41rUH/2OsImYyb1eH100GWEYQLApHeyNmqH6xyHlkdEgUI
/96w/w2GCV8gDzUbh/UWyXil9l+U9/kH2BPpZ0B44Bv2bz0d2q4b3YDx2C32Xxr3JNWLFqtmZcbn
8Zh94yBl+GXqNCvOUigyh6Zd5XVeWG7OR+LGsoW8UiQhKAJh2K0a2HVYdfsDGLAZrTCfH9436bfY
xsNSZrRboabvQMkBIjgOxPK6sFCrvtINbLjBzsjhJaO14xpFSfdiWbWSe5EjMqusXJRAZ8JKxkvY
7tJC5v+XvS9bklPXtv2V+wOckEAgeDkRF8g+K6tcbsr2C+Gyy/SIRnT6+jOk9HLWqu214+z3E+GQ
1UFSIKSpOcaYqDlGGApswnUCz83rpJIkj5WtaGjpjT3TO/klcR6prGCp5dUHd7b7rbsk89EkXdss
RzWV+LM8a5/ojXNRyBmuLSQmd6sTZH6QMwNsximc8noHnibrdAwQOK66lm+VTZ/Fwq3onhQzHq2S
m7702r3lYnOkljbD6p4ALOrdYgyB68pjpd1ZXePbYdIVBVxthWtvRqBbVoHjPIsPx7ZTw9HkmC6a
nO7R2b7cO/jeUDxI1ocye/AdXhxdOU4Y+GPhH4lN8Sd6PYtgsNnH2rPtY6tzU9GlBw7kcxp8ekzK
mdWhOwfWlvflvakrUsycJkcXZodk9ODgbMYX6jjLpnE7WBNWRo8smeih7J5NwVQz2chDiScmSUOO
Jul/594UYfAOm7J10tBcnyUWB0M2pgP+YDIK55qY6lXK5LCId+Og3DrENqHctVVxoSxDsdIXa664
hJEQcc+hUauvka2KHj2dmKJJvE4Wcdc/li1W4rrCY+LN9fdfXYS+SYgNyOtw1ddhWlYMhDyByZzN
pbtJ/A+s6++DaW2jMWtT7LlC0ZGnOsVmRfGuCvOs98JiwcZr5R4wDifZ+2no9C27qDqgsOnh0rYm
eLOHRJ7x2Y4iWvziW7lUz7CBospZ53C1ay+mIn9x3eajkBgl5dpEmaBdpEoyAukZSahK3K6lESeY
+dhLWAAPp3yoNxSOiq2zspPEjkYujbsrJ5yut7L4J4kX7Dd3KmE5jJP0BKdvj5pDn9OPgk4vVoW/
wJv8IUwLC3eB8xBIKUbuxI+p9EpMquS9ZdEi7Lw+j15/wPBvnIPvwI77PM1+fUDyd/G/P4ga/8wX
DW+V+vuTtxJ0ktcPV/7bXoh1qYljw9tOmjTy+1y3bydqosbvDym+oX5cP3X5F3fiP2n835FGMDBB
6PhnzsgtCPGNaHI95hdthBJEfWEggGj1HfwROsTeL+qI/r4YgVoSDlodPikgr6gjFJ8ecTwPRyKS
pW/rkH2/qCOOB4oROGA+Qvy4COpHgv+EOoLLeMMcQRAHX1NjwbQEhSRgYPG/Zo6QOmtJYinrVPWZ
tgww5c8DHN/u79y1rl1EFRZrDkffbPKm17+0LQngpH5dO2xqcZbb+UzRJIJiRbGxe9qmc/Agy5Gp
zTBX74CmyW2jHdPlkMGfMQzDEtWA4LGJQ2Wu/dYmadcVzddOPSxcFZlq06v6e9dXp7v1uZ3J5Bar
xlIyzl+mMSvCW+ObX51ZYZWvmv90vuuVDRYnYa2ZG7c+DR2eSIHtsVXJQ8v7aTckTX/EGtofCfNK
EoGdIStMPKg1CfeGv5WBF/1qURk4IpabHszRpnM1AQbCnl4ffet4O9mt57W7/tlXP/Cn5jd1aSP8
7QD/S0bScPRIe7idyeSw7t1x0nnbTMM3i1MC2DFZkxS68la0F437MFjm18rRIcDxg4FfH+XtKb55
qKbYmOfvpzbcMR5vQ+m1HihDDFbIqgddwUCYEQvPNwU8HlVoBqGAHQlwtwVpQnc0dSZ3Pc4MaRvs
iy2V9GLG6WrqTHNN6alzsMKZUjV7fjTm0gOUpn/z1s+e2YM38nlrGm6D3xSvJ9UX6GThQq3LrI09
uJ+xbTZZk+QznQ4jgoVoo3BNe+y4a22fljoBWiKPpohY6zJaLUdEubZuuaiyfm+ycpWhSGFN0KwG
98NvltBALiYZh2WE73XuY5qAzcX9dWPqc43SmBwpk53dwA1icBeDyhRBCSjpVnZ64Wwqr/liLz1s
Pp14xgTUOUfbgdQYg7pYqfVJra2/MdCZn8KBGcCLvrj6ZQKkgRRI57QLer7Hbq+GhZM3x5RLvwxf
ZZ383eKueD3WBd5YeONLYKsAPWuTNbjT3C3Twa0fvDRwt51L7syf06gAP2GyV/ipqus5EgE2wI3N
7fre4mnEi8IDSWIFSep2+ZwWPLY7bBo8PXZbDUMZRMsUTWKASpMr6+7OHzJ/62pDFzSICji1YiXA
GX0X6hp0NbUO78xduAGL5tcIGBD7hfGooD1ocUG+HAvVpGHWrN1mmTkQfqbNdvBwkHVdWcZt2bjY
ytn86CuAwC2gaXBwBqmi63VRlcPbV2CECnB5InNR5pkwqwf3Y7D3pso8utuzSraqnZpjlShM8mVV
f2qHJt1ei+DlAOssgKT2iYB9RGzslZL0kOrRl3D3U7B06XZm6lB0YtoZOMu0mRyj9saGD3VvQKwb
PHNFZgy81WXWAD/2+MOXM1yVBsVyAN7/wpVMuVHFe+qX7dbgStbkgA1gsgZOMjl/qHMMpvRsMCWD
+5UyXXBjNDzq6wQYgwi9GUPaDdLPxMqGI5gwMNh+J6boqwBcGpX9NPXjmH7xp8WDX3vEkODa7ver
Otk6qbobaSmPpipLpb3LPbFfSv+pZRXm+99Y1FtsaiH5EtqL1cYGObuBd42TAXIzyForqX0g9dkA
87e/0hTN39tqOI5N03bx+2SXV3SNiMZpzV9u/lxuTRiGrklNhejayOOzvS80WDwuHPO5XZSbV+PV
jA5RDkHseGsJeFwv/tc3WL/owWjt6syhVzzc1DOQWjr4oLZ/QsFTVeURd3PQmPRPCjhath2ZHgq3
FLA2JPaHetk2xYKIDICeLoNInYZCwYkRGINg1IC0SYgPHxeIHdO2QlCyCBhTELe2bGOux7ynd5U1
L0VUwIUd9XpraeqSZv3KBcA5e3SLk0m8qlShhG8tnrOaxY5yZWhg+kVvjU2O+yngQ3BYlwMABQos
KeSN70VC7wLbul4wHEg3HAOdTAt82AFZ6k1KsNcF1FH0RzPAr2XWySRqggyvd0pjr+3xqpnHb3BV
kyiDpoKAC55VF7jRlclhG8xb49jSIkBQRQE4ReRY8XD7zOA2uVtR9h7dYKs8bnxAgFxvuUySpvQJ
RIkJaAhedqLRe5PwHPPprc4UhWoANpqs6WOab0VT5xRptrNX72RKDCt0CQ8hTn3NmtpX57lmQdiJ
PIl5z1tBpOiH7mw39QAfB4Bbe1iA0gzvhO2BWzRiN81oCResBXhVuAEJ56YuY7sF26LSpqQ0JhNt
MGswXTmYrGnHpHIPj3wRkgo7Px104zjrRaZPLVylyZpKk7S62eQshD7DoqGH2+0YU5zeOaObX09i
mkytOdHq6TWrBDMkbAevhWmiy7k+ye1MWQJYAKBtM2sDJb02C2PPmJ6ZMXL1MYXOmSLIMngIt7Lp
eCtem2v9wlyz5qDKvDG3c5r+t+K1+c2vFbdj3KAQOzm21yswx726ymvH6zl41ydhmvjwaILldxSL
XvSGGYueKSc2m+I0kaDn6TqTjL9zpqh8zfLQB5vc7VhTHFWXHSs3NAWWciysJktcT6nIdLaYXm5N
9lp7O8/tp7AigmdXVVlkWs3v3X7e5G6dX53xdq43l/jmkFs/cGmWg5/vbf2yUv3amkT9zr0pOmsd
RFjgXbiO0dnWlJZOWxu3hLl1v0nc9YepImOO5T3QfrVblzdF0/CPdUJkZZyPYKGYfo6xF96c6/or
f2wfJzeJOq9jv6749x9qrt38FYOZpEz2+lfpPqa5NwSQ25966+OCkXmYun3Qzg4wii4yd9Ak5ubN
lsQj53Sut1bpvW9bEJ+nCqQ7YYy8eprusrTmWwMLuNpo44Z3dMMKroCBqewbmoRB19lYmDQ56dbJ
0UdeT2lOYsqm+VppymQFwEYbBSCGW2HmW3PUzgTU37kPjrKC35pYrtx0fS5Cvwd3l7m9ozZdywEx
ORYQEbPsgYAzv6fLEHPNYJkYKeDH7gnmK7wOxmk6GltSaSvSBhFYRX7f5+FKidgkY8COgSJgLelc
1tXuNcfyie+w1d9nevUZNE8nMFZV0XhthLglfbRWaU4i60RtzP+1sfiMuxdkDu0o007fVCem0rMG
K5rsgYWC00c7C/ptRdKFRHkGl+Yi1x34BS74dEhGJtpDLsH30O7uwrjWda6eBiB9sBluvsdZM42G
3qGbVLjPbCTj0fi/b4mpAyQoY4c6K+71ADKL6uaNGBwLC4XKosoCiZ92xWfV+/6mNsuxr1dik8A3
OR2EeCKYgvGM9Z1wNXfJ3BiTM4lpqNoUHIsJ5AzjKr8mdpXtB+VvEzM3SjMzA8DH4qHn58JkTS1p
8svKimC7ztlfrugqx9+b9uv+bWeqZ2tzmGkxOQDlrYOHYZzQt6TWPulb0eRMXd5REVrB4sbG2Z0E
8IB7BWvwfLM5MnW3BpNb9K0KlgCIi7bmzfM1uVsyaZe/eeamzhShfdD7AX2IKV9zanyXqRW+/Otu
QbeaBnOw6Zen/CI9RrdKL7mjXl3BkGyOt6JllsjMbPYQwrQ5doaBeOsKESwEAGQNoledKiff5bnc
AHNOdoESybA32IhBSQIbSoZQ0Ba7Xi8fYlC/smjmXMST045nk4zdHHE5+nsQXDX5msLoMMlYww8V
MgbyPhnb6wTeTSsWl9scVlMCJAo4czg2/nqsHJAZNOhikBWq92m34qhYVoe3ssmZPqa3KbYJqRBs
AS7IX5q6/3PW/oBoM84H2eff5V/aTSPYI9pP+s/O2v9ffXv+dgv+cDvkl6/W159T9xk+IuDr+I7+
K5mf7yNmOoTPiEgDsR9SuEl/yfwcFx9i5S7X32HHlyQRnvDmq0VsARvfMgZK7Hng6gf0P/HVUriK
X4v8GE7jO/oywJuDS1hfw2tXbUGB9Q4Os/aylsHW9pciclRwsvJZ7Nt0S+u22Q9dSsJ0ACS7VDyP
1JSU8at79mtw/U1t+KfL4Ijeo0P7wzdtv7kMRYd+ncB/3netABm+sv2TTMZnSB9+BI2M066ww3xo
rc1Y+jySBDTmzF6c6yAHBACB558u443jWt+NgALcYvh6GtdfJ/773fAZLYZgAoRDsGuKk4pVm5Va
9sFKImfih3kWn0svefDy4HO19lijBRRcFKpA1TTWbnCm6TLnTYcggr9H1J8uC6E//uUxQYUNag2B
VhSKbB0R5PVjWsoBQBfvkz0HowckyFHsQAa6pyLzzzV3g3BZGERDmgjcK/BR+bpQqBds8CmBxMLt
NXkC3B3m7ZIxBUlbBGe6VP2Z8125JL7W5Cj4b+qHWdjsvP5OKriV48yd4R5a4ddrZuFGY5At96rL
12NurU8JUNzTkvQg6OcWxJ4rXGOeIC9W53tH9s5NHzu4/bVgb4fdS4Oldrbg4Wl+Bom/wGzBZNkl
xWaQwx5w2l1Cq2EDghI0RVCg3JF6+DEtQeiquY3wZzd3pFDvfdEnW2v9nqQycoZCbBe54ekxmWa5
w4wt4nKdTml5oP5G5BMWYK92tprKyosfwVo+sGLOTlVZBbsA1OXQ6ar11NjzhySdiq0/jt5mCE7E
qqPCtptzBV/6lgbAcl2+x/ddQKTKy+IAjiqIqHCqlKvPQE2ORVId/IzuqwKXVdY/147UByDVoEJm
wYvUD6TJljtNfgU1abfIsY5VOg1QWqVxqToQYwfYXr4j41z6u3miya5b85emttJw4d6mBneKN+pB
BOlD5zhRwRI7XKbuXQF9XPc88xpKhKnpo0IEcQ89z305rKFqtUYFwsAhdcEadFoZASo4pzWkmVZm
aRXIGlqMbZ3eflBJv+cNOI80cN9rNGln0+KgQYxdOvVz2GZr7NbzR9+mCpSeDvqmJa2O7dI94xsE
24Q/UMW/plxZW2iH7NDKkieAFlXcUkCklkPeyUVeeFm9ALZkIahlRdjXCoImZ4FScp6yuOFfaPs+
pzU4pc2a3xfkOZ1akGfcGFh2SLK6xAuwEFD75pdFlJHbakxjCOiugYMmLLBx23IAuHXSLHfjSiGj
SkfngdWgWgKQwqhYs93S921Y1N73NQWhbS0o9Bvr/LNClN6opGsSVqMF9ornJfEwdhCwVqncOjA/
4oK17l2T9Ge3nJM47wYXU4Dd74PKOYrRcWPQVcaj4QIAyXdB3NW0AMMUuCW1zNy4A4ABhi2wacvt
nte8UptaO+PbJbv30sHdGnPXVE3GaX8jesix+UgDu3rVxTQaUog54nasqbsVrydxF7UrLHdv7KLG
nuBHmxf2lCaZB2ICzKZR26Imx2zFN2ytnuysoWpzNTFzJgYQOf/qSLXrU/Tci02zSURAwa672qHG
3YBb2keNRZvIHIhxBB/ENTW98qD0QzU77HqQMexup1Pe6DtzaA59dSUrIdk+WelGDgCRWEdBT9IW
4e3afOOYuf6OqV3NxZvTc3MNJtuZy8UU0oC9AVa5B1GVWwQvo8MwvCwMTyulz3O5OprIzXapK9eo
T7uTzFJ/OxXJw5CQ3TwT8MHSPu6XHkyTZfqQs+FHPd5PyVp88jz73NTesZmb6R3v1CfmjD8l7Lu2
EjXIixZYWm0mN9U61nvQ+FSI94IcLEzsIU1T/wLpFQQh6SOzPHvj5sAWJ148Fk4SFp5zn5Qk2K+d
fGenfrCbmvErGLIbPmYOPL89i7OgaqAxbr0d9dkFWEBybqBqJf4dRPZlLEHBDDF/Q9IetC9yAum8
8fp94+RzlNj9EuUudNsZoe+DhuQ7MbUXa0myo8qqAxjJ6oPtiF1iDd8HvoJwyOxN38yAW11RYnru
3jVK+mCzDkvcZmA7504bANIs3Jjw1QIK2qbxqqoY7NhDInM42GYybIYMCIqo6jEslwEMtxW677y2
Mf2qe8ulLx3e3y/deO9lo4hzKJ238kfJU+/s5XCY9V5TxHYGHeYo9aIFpuzoARvu/XTrD+O47bTo
U27rQIvR2xwyHLF8XMEMC50GZKLJ8hnYYqdhydwHrtI9VOtJbOPra9t8/NHP9QtT6nki/UfX6ptH
a+Ld3raCfQDpOajFeQtCP+RVTgoUkoyFOLGf+svhYSJXMDmh5puytQLVcPo2LF4R8n6kkcNzsfE8
rKOkh1q0HDEZk+MyaLzMLSOoYUQ4aRKUqkEv8eD860BWhso1HqoHn4gmtCmEf22b/czFdKw7enL7
7gf123m7pv6m7e6hxPmcB1BS2KC8Hjh4uTUfNxyRCJ68EXS53D4hmGId5lUH9qKw3tPR6XcTq3cO
zeH0pN6zXXcv3gIxT5t33WZV2CRaAUTwoj1RD4p7H0Q6JtRFWUAmoYwPXRvCiBk+h4gU8JIQjAAb
gteBOwdauOCC2+eyWncwMcB+JSzGwL737GzdQj9fxsxLsXkSW2rbp26clk26ZhyUqNJ6ELBmDtPy
orDng1Y6VdsiUdtUzl9zQVTM0gqs++wdVJjf8YofJhfUTygkNrx1z6qHkJg3HxOpZVii/+C5FzE9
+szd+It8rJOxCK3e/tZP7d7JmnpjtcCBcz/7DI9N5BG/jEgD3nbQ3heqgpZxEifHxgK1JFEZdH4E
yX11RsT5B5KBgOSqx8lzHtd6+jwnjh9xf1lO8N9urSnlke09wPI7lG46RAraTysHauGly2NPGYRO
3YglVzk/AwgVwtQ+LcKZsFrWwWZq2x10F1/BuqvDLGi/swbq3ZkjokA9go3U5VjFyvz9HNgAEqbJ
icddw+88p71fwIPGCgUe/rgEoJWOYKUDHAKNsfYffN49DB48/YvFQhhOXwCC3BHGP/UlpqYAFIfJ
Onb+1GLWXh+WPMWNXsFH7YeNS6cPwkdcgzaHFKNPofDzreCRJz5mlyxzoiwdNwt3sQj36xC7wt63
fHoqyASac1qEiKrQ4+WoQMjutrIBMa9z8rPn1UDZ49Sb8n22rGdPAhlxLXJuKohI1DSeevVoq8ze
+Da03mnSfm1BGghHRj8VEqzGmTkfuDr5OcVTTLI7QqoPa+G9+Av5ti5RaSUfrcw7lqy/uDBps0K8
T4MaiuACNObA/9HM9ZNoQeok+T44gTU2xV7Ns9hJg+oCPzIjYbMu9aXqPGeTN+DwmhZTd22mlQdb
CtT0UrQfOiwy+2qyP5teSQuPbDsuAOGx/F8sGDE7G5rjUIIDiD+GQh5a1s0FAMp6thcWKtCXL1rw
LW2r3sDJ1sFBEdQqVoD/877F22irNOZd4ISkg2CClX2U+OQn30+iW89OCiI4/CGPPUNciHbgd460
+d1MYekJUI23oLeHcNTYQDqxpCWkXe6o9SHnHH+hvhJGpNp4Q1JjVuW4fRMpN4EDR1avIHQbXRf3
6WcqVXO/OALJ0hchgMVvc9ZPkV0GFR782salvyR3I18RkwLPW+F/ISBXsWV9F7T2ix3MWWRZy1cL
VPTKTkJskZJzIRf/UBPxMOS5t2sadte4ZdzZarz4dZlviNP+hMz5vuQOWKAyvZ9tx8GiJ50LTSeo
J6rq7pkU4PFDA3ogwjvYYhoBw/R3bKYD4kOQd25lkwOvh/rcrnUMj+yAY/kQZvohAqYrIDeD1obY
QkTrQNeN300JSInTYYWiA+x7eNMW7zSyLjjIrh0v5TA3lyUD3JSUlwGCxT1du+dcpEeHJfIUFHN5
DBb1mIzzemGLDzUD3ItpXf7MPFxjUO6cYcLP1BhZpXLFZXbLOwp3EoxG96lrMO+7A+RCdhcLyb+A
27hEFVQY2Put08XuyWEqCfzg7XrM/Oa+KmlyaGALR8xtklipzsXab22gklvjehDdKVizQyP9+VLp
JLDnFzhM2bYmGOie+lQFK+gD+2JOsRmSsFwYh5IGag958Z38OUiXeQ82ZXnmvYhrOKAPia1++GJ5
cINnL48xLGbwepBMOkHknZVGJjuMVNHINDnp6GORwo4u644GnDa5IvOAIN/KppIZ9NNkM9Nu4E9T
/mPlwIK4dCACbkYBVYp25hqQ3ORy7er+x6Lp8gZmN53NYf94Kp+tmKuqDnyB34pXzN+uJf3DGyqD
Kf77uisB4E99Okz8YA2UcYJwDZoW80u+yu2iI5Bv/VWuO4CkpviWTJDbwV89WXaqk4kdOgeMX9CP
Tf9X7SkbA7oxtSXi18CM/X1+Q1YYx/Fr76/2BqaSJIC58Ztl52KiNtkKjnzA+B8rBbarnRT3EFFW
MDyd6slz650UKb2frSEIZbkOkY0tHrQNg4yacprChvtJ3I2QDYG3/pAV6btcw6A9ohZAyTyGmVcL
SIxFfbeOvA+ZrIdt5yfVnV8P/RYEjSE0xSml1V1uwbtqZe6ynduZnengfCqIy3bKwVa6chN7w6rZ
bWPPG/d509OD7/vOmVc9FGn9ew48IWPFfpz66lxkeXVusz6LiIM1jGYe1NfDdPB7cl/wQEqYRWt/
XnF5kJ/a2XYNoARW4gyn+0dsxNV5aix1Njm/t2EkiAArrW6gOmkcHzhMUhyGLv/VLVVUnUGv6Lcl
pWnYOLuuxZUo9wuQh+auyAVw9BV7gqEkHaABxOBBeI0NkWnUIxLYcaqS9Cx1QuG7GCBIBfWmoxCo
My9G7A0LAhDsVI5p0zknO32osLDhHuGE2M5jeVFiQRgDJG5af0B8FY55GT0Ajc/n0oIkci1Te4Mg
S/AD8bbGNr2Ch2HJP3G7b++U71ew3QCEBKz5DuKHvU1GRDgJhm7vZ+xUK+KerEnuk067/Cvwk0VQ
1Dtvyb8l3SK2ssg/94GX71JfkDOpfHI2OZM480rO+NSriuyqwX7Jzbfw/VgOHsGkSlvEple7Bs0W
nhm45/3APXV1451ch+6b3ufxSvn3ANv5M3d78CxTubF0adQjBfsL+CmZN2Gl+qsu43CtLICpp/mx
bWD1QoLBzmZgmZyPgDRbSAEE6CH2CsNRnsd59PZurZxzMEtnVxbFkwqYjbggEIK69Mx1k2n35tY5
QxvQZxWMPht/Sj7PYIgIhZhm2FGuQp4sMMVC7locppafnG1SW2eTq1LfxwYsh6ylbu/y+gz99LDP
R9fqYse1oCCvuicFvn3vIWyY3c1r6EILe/bsqjw7XH6BVjJgC92aWoTG6GNoduDhEX5x5r97mu4m
4f6p8MYP8MCW23EFtcmZ6iBmEIvBmsbDAlFGRr6+h1IPepMgnIqIFKUt1tYWG0Hwa1Q2/0qsPIUw
ypSvWcsqVr1rb8LRUp9Mw6gPEcU4/q2jaTJnM+2myAn0X04J2PBNw+1XTedbMZCdE4NsugIB/NuF
mX6tM9THdXxyCh/EsF5HnjG/Y5I29bAFYMH21fXdLuV2eZ258mqC5ywBFhCZlhmDK2AFJKX6Vtx+
+83lvSmazm8uwxxr+k0y/16N3V0P+uMO2kuCdTfFrqAt35cjP/tzNsYaH4wZUJQHAYfzHtFYPouK
WZeit5sI0fQQoaCByqD0M/cuyMrtzAd1SURwcsjynSDoF6QMkD8vvTvGDbQzR1HZ9hnOxweETPL2
sOqzVar7tHgaOEHIrszZ2H353Yadi5gTQYBJCjtdJnwEP8HbyVL4Y1viQBfhDtlXv9nlokLkJIUQ
R/O8KM2BJbtaggXi2XTHRv8LmFrkzhurzxn2NTt4N7AddZY8QhHxalwFCdkAcxA0FX9r0YdUremd
SpqvNVn9pyn71sps2/YLved5WEPVvLf66V0zYZ5FMDSEEsPmCTyQqd+UTfkF8dRAKpnVfIZqFfSi
0fk+suE74Ex20J6OzVQgYoFciotk05ch8R9ql3hbi0VpVg6ngj5hn+aeqhWBBPGMNpjPk00Cmnto
+bM4dT4CpkH6+D5xiR2JYsVMVPsAAEBlTdb0BLsfDBqv3apkwNYpYM9uG8ioI/OhwSv4aIvShQcd
7HyZ9uUuIAIy1nm4XzRhvxFyhjdY61KHfKdGr4RqljzP3fBVEgSoYys2Fooh1l37WRVu+r4eyp2v
o2hhkNzNM5Z/wYqHqbNzSI2We2tKLtMKhw5eZXas9gp8HmzBrHCUXv+OBFo+lbebcbIQOaZK5pOr
wIHI7y3pDbuCJAhhw7zz4q8qFsLO4IAe24v8WiSef56hzPkgg/wo4b48iKlgwFCTIYLzy91mUK5E
tBUeZK/YLokaqmo2qO00te4jgp9tEaPFCyfh3c3WTO8SkuyKtnaOVdMscZVk/gnxnV7sJl1BX06d
DexssGol6G/wnYHDFii1S2rbAsN+BG3ETa0DDBKQKDJrU2JLvCE1gV6UW3SbsakL4SOz3iGqwwUx
JMaD14AcOEFyFblja+/FWvxkmV/eEyYCEJihQCLUgZNv3iG654iQWdO8zSrL3YzV/IxdH1RHngLV
2rUPXe0fSurJKyz3f6DvNazrdzE2sl8fX9L8FvRaI7i2Dqv6G6H7l6CuH5tcvvz4f+/lN/kyvAaL
zXG/gF8PmhoOeBZxVYO/4b74UuN/QRMDqJMjdoIdePiQzy/YF59rhF5Gf0Ybmh4b4OQvfQ71/wsE
Ghcf/qHXkLD8P8F8HYq/5hXoyxAfFngv4ETH5viikP8Wba0oYjFRyNteOkfcuQ1xPi5dhRBtmUIM
s8mzP86ss+Ma8e52ppX4Fr222n3jXFurqvzV+qdjzalM5z8dS4NveQp5MXAd7Op0gkBjXYt4DX+V
g2VFhDWdvKlD5NX2r46IO+s1ctlD4tafb0mFAJWvijmrrZMoEastcJ7StqphIAdpZOlitzYEy0XG
dzaYZ082h++4kfM9yN0hzbKN4H2x1W/yV7dF3AdJg6cpXUDILyBUDAlXDNOESk7QJiUnk/PaIDk1
Ser14a1cJtRBOKsCUCEBa4sniE4IylqKCJiKnpYKe/ytBn5Pppx5470lEvLclnmxX0G/ORcqE+dK
J1my8Aj7aAbM6m8NpmgSL+/FuWxLhIEy2XYfpHN5Nm3VslibNFuKDQK4geDtKP9SDP20TdvEv2Q6
p5ZlCfvAFcDsduBEDZ9AQrYeZCXKXWllIgT9RVwmnSRWiYR3MA5bsE+lnFPY66z26rjt0mDnSAl/
iVSXtLXYewgch409JSnCQvTu+yxt57u0HT52NSItkIy402MJSekRUaK45w6P4MRL6DfLad/kCB1i
6kyi35UwyAuIW3U/T9np4787yJyocqc9RCbiMMOn0IVuPiKOoF++Tkxdi8iKrxpMHdiTH389c9+5
rMW0Z3Su7nsEDXifJJa7G5hHoQHy/oexL+tuFWe6/kWshQAx3Hp2PCV2ppMb1hmegxiEmJH49e+W
nI5z0v11fzcsVCoJJzYgVe3am11kq8hsGJHjyBxko+u8c3eEOP1dFYzDJgQnzZHKzF+i3FqcHQni
CGrl7CUvEOYbZTTsqrK2EbaTxTwb2+zZnBUfZ+1opVfb7SyAZtgmK5C4IwWKNEmAEtCIxT2bmzZS
TXSd8CjZDARkByCSQT1qO7JLIPNyMzUARyLUFZ4rTeE4WDz7xeS47GrG3zrk1RbMs9ID7cDcmri5
t0DmIl6J3qNIi8QJAR+GTWf40YsV4oTiyBQTYKJsxFHpQx0Aggq+qWplOhACYAT3DXos1tEZ+Il/
Br081HHx5mQcYb4qqhFSRrNE0T6bC2SSAYMSb7g98Qd9NJvSax7aaUvciYM0tXOxNMw9ssvKIk8W
HaTblu4ItgxjvPZnLfnhV5xtAk7TpWAWmH5Bhxci8vLT6rg85EHsHrmM5mEWFNPzUAC3ZddpEpaz
MEGKmdAK8W2aq/tooiCI0ofSW2BE+tmSgGhD1A1WBh5cJQLfKK1W6yJI0gcBnuaZoxr+Mx0TkMH2
8oW2zTEo6zUwb/HOHPDUi3dYrr03uXmY3Nr4Ak/xVAJ+35Bs36FI78AaL1jgdTO9JrENCkzH/8XS
6eKBrvaFh9G4tGmc7UFswg8pqjavrkM57TOPi5dPr8J/AqsQDZK58YZDo86OHI2k8SJksvCi0W+f
T7zhAeFpz3wW/g9guWKLpC4SV44uYTJV+x2qF5AT10Djr+2vrp/afzv9OrZVUz63OmwWPHeyn/pa
406UPPE0zZ4Q2YsRxJ3HQsXLQn/N5kD8ycMzDFxdJYJHxsQdgWSpOUV0iM+lBToN43cb9jHiZqcI
s7szM+K/r1GXzaFGBviiQnAJtoMYH1Knafaxz0AN4HfV9yQH+wC2YM88slLwh8ccHGFh9X3YdWkC
Ai4u2lWXinCDSpP2GSv/Lc8QdJ+6i0ym8h4QSHrmrAcYJ+hfFaVsM/m+tyQAKL6WQ82xfWnZidM2
2YAXisxJQzg4GhV7G+JWAWdjS8SeQnXheX0faHsbSobV7BRvaxQaIDIAXjRt76MsWKkuc7AOztkb
6U4gLw5eY1Vam6FvvKUxJ4gcdlmVPiWgq9t13oSg5Jikb66TXVes/28EVwgZtz9/fUEAxQog5EIN
mMJP8c9f35S5YevbfvorQ4FHnoKt4z6z8+nNsycflCSaIrYCZ0Q/YU+XCPVmF5E/t5Ku3YM1xz2z
xHpRuGFXZBTZQhVxvm9cO99z8D5ez4zNCvl9XiIf/MVufGXvI+hj/G7dmV/fg9QM//F/mM7Y7BY5
BdY/BNQTSwnioL3dcbrPmzBbcjElr52fnQJ9c9OY3te+Z78YV4d5767D5HxyFUER/BKWe489DXnx
YwW234owVIZ1iccA+bGmqrwP+3GLW3I1Zh4oUPSZXXgAACU9ez/7s/ernyXTlcxBGWLG3npF2JI7
p+m9eVhG9t5S0+dDVJFt5voNKIT/sN9887iy96bpU7HvJI83aQ65gNnN5TbW2CgyTM5YyI0ZajqN
/eswHtlnsB+B3Vfkq3gq1CNentgnhqR5Bac2KLCQ6vgBfPlhyhMUVWXIpaapBXQuB16no1FzJimg
VhbIGkgms5PDbOfpozVFiQtervrJGXh2Irql+0zLwZvq5vn/NW7SV/iY5XY9VG5er/7Rd7ue7ru1
Pj4ZLYtgCw7/fgYCR3YIq8SbS4rIJw+85GBs5ux2yE1HUnhzICLe/f7Jmck4/g8spha5+HwjY+/k
6m2S4yCCAdBb8OVGrnolAvx6w19WUhBqzSipUfCp9x+CID7kWI+mkecbxOOtxwq5jkuqvg882MWI
XB98v8F64qMJTDTWE9kYX3ujNGgeokQtwKS2oVPt7AHzSTZtZTt7qs9cbTNnxnbrFVUMqOeHnzkb
0/GMwo10PwYRVq+eI1dd3bSnfEreD6ZD9BF4ez5sxgXIdaxrdEdFCwnuNT0Oin3v0xhv4xjlKpr9
+7s6AIz46//Y9RA9A40E1MqgNfLnw1Ky1HJY41q/0szWNM/hQ4i65QOoNYe5eWpi2fWzR6LhAcvL
9FB/2EPY2w/7MAEhJGpH6WXaTxTJR5/8jd1Ngp9F/D1tonPUFVOPKBYn+/jjyXA90zZ7At8uCHsA
OGAtskHmPjbd5mDuaHNmHLECAU24C8rZmTFeJw8JCi5qUBosgF3xLjUY7GflEJW7Wm88uHDtNQhY
04Vp2mVYPHQEbDG6U+iDGyfVLJVc7FL6NnXFPIwVYnF11yKJDCBql+b8J7JXAIr58o1jK7K8efj0
V0xBIxb6W4iq5OCh9/HDu7Ur9z9WXP7fv0UQw2J/6EQeBXY60HfSpwUXOK9TBPqZ+4uWSOQgHU72
qOZ6P/htiv+iaXedh9UhYo8ugv13N1Nd4vYq0sEFaIt6RyvNPSSqwcyBmuGDp3rv6OiDsacZMNGR
It78S4fpleBK6honXXZ9ZHVbMaVBcbQRlVukDn+tZUq2VND2BMaA9uTqM20Xnq82V98883IE6/Ld
4A3O0+SI6D4IIFKCXMeTC6Dtve6rgSC/9bW65XnjoxBgLRWOVW/bsULcX59lo3o/Azfu+9mt93aW
jEG2yx2oV/z7HRb+7SlGHcj0gK0Kejx4lLlf7rDOT+1MgUnuJxh9FoQEPnI9U409i42NC4R++M40
axqTGW0yRDgnLI2RTET3F8csZCj0urobJ6mdjOfN3UxpmmbKsKKnwgFNcpp16ph6buXMurjoj9XO
WIC2VMfcmIMKFIlgw5SzArcg4PZ6hOlHHKsHc2aRryeSquO1+30Wgn31rGk4XYoEdK8hRAQGq2/2
JENiF/W1ODWH1iriHcjYTcMGK8X+k/PNTekeZoeoQCiWaVVhOmO6noJeAg/WwI1ROlUIsACWalVh
FQO2vEEcjM0cIJGCMnhzGo7BvrJVs/VZx95tN0cWde8zGFtU0eju338AwET/7RkbBiGQ9TQE7Q7E
2O0/704WsLjIlN38AiRwaj3AzqJVw5QFiFx9D/r+AVBGtK6mgMQg0y97tUjA/zMvru2P/gzCMXdj
0GxVCS4+F/Scw1pF4tM0psPMBRpEb9EJCA7EFTh+MzFZ36hTnkXVIGWBCJnqdJY8ce+lU9ZvY1wl
86Ir7YvNAGgrhRUf6srOtg4KGrahz9xDjlXTEkjf5oKasgxJOZa86RlZHgB62+y9OMnPocuatQek
zqwba/7Ts+11LcFLnQ48Xk4gl7oDAiq+Nx4ooAawJMuyWWeeV/r5JFGftw/MQ2usFVSZ3KRY9R89
N0fh9AVwV0M5L0e3fYikmAGtyC7A2rCLM/bOIo3CdmVsHx6drPMFkfG51gEEOrFy5cRxCtIzNI0t
LQK+Ak4Uuhsm5JB8tEts1R+Mo7FZEZjcJhSMPJiO21zcRC5KMH6R1uruvJota1CmHPtEIiCiz8AR
Io4VLemO1Mnyi914mE490rjeBlE9stEjP6Y1HsZu3JxUXqc1pi/D/5y2jcR/LNqI92XzH9golvew
/cL+Hz9QN/zya08iJIQi0Eb+yNt82SF24QI/CbZrInq5MO+I27skHCJ5DN+MIS0ruJp3iuKof8tB
bn71NzYzckoneRx+4oekZ9Vvqetcf85/vWiaBb8DPMCg49Q+cH0YgjOzvfr+uvLTyz9swW+WBKCx
+yrbe70zl3gKPeTgxb0g6ZIsWk8A7h2jIqKc/Gzn1w5wdrpXEkkveoAX42dgTIi4YsA4zYq2Lddm
hWpFeb/AG0JsTDPhdb9wCgKYq17MgpXqvddE3m+9JvJuem3t/GUsyW1QxfGRb6dK/o6VA+SLzcrr
wUqGX1OVk60xmc4+LCDB4DS/OWnL+8IGz5EEABh/CRdlv8rcZDHoVU02tPlcOYqeamX3u6ClwI61
cfLWBpqmhbmv0xQvkqQG0lv24MStGnYZwGN0ITlgsEkHcgRtkqkUWGRVbDHSDI+4fnSWEaoWkJMD
TQQlIjrVAFSC1xNnFU1QceJPxfbWIfPIO9QW5Ay0281uJuk78EzfOhArRBWPbWGxkQLttBuaGtGN
HGvyrBL3tuX/7FQgX9UgylVAqFr7VaVe416cUFMwnnPG/uM+CJDD+WNhjSIy2/NsMNQGSNu4/pcY
WD/GQPnUk/whQYKJJHUpAX72PUkPWKc9CMrjCuWiUC4bGMS8gHq9IGzbbgBLHuemaQ5D9eiXU302
DRB39wsvCMCoo/0ZKSmk9eiDafVxOVyGNP6dF3W/cwarOiK26l3jXEpZSzGOoGPToa9rrKoII7Zi
Q5GDofYvP9dEsSIIgYEiZGEVqJzGIoxH2O/kVWEvzLoLNEefm5GK+ALcRCukvejBLcTFBPfNocr5
PaqGqqNpxfgKloULoMA1G5A1/s1fEDCxD1ig3nkZ+ODNGfdl+FgDngMKUfVm7J7KUSHVgZURNMpf
7e5o422Ypc18JMCM/8dKDpJyf/tO/cDzQRqGek4IMn39TsPaaaEt5osfLWhUFmUcN9uO98dMKugY
mNIu0LvIgzkTedlu/aY9Yq/R0jvjrJt8BJJ4FrlnEMcGh0ikfFNFEUPdNkj6g2zyl0HJ5QXrqAji
Bin/HnC5y/uqxfu1AEfMkDu/AqWyWWlTwDnD6oAgfokIF4rzPGzdFvVkA9njF6q8L1EMFQXTuuco
E2ODk6dIZafdotRp/0kvtG4Hn6XtPtSHm20oUZ1EALAOHGD7Irzdu7MY/C1qnzYoMXIBbmFioSqP
bmlhuS8d0vGxE1XnvlDjOeviHR6B+XMVnIJgyvf4KICBfhzAZQ3EWDZ00DUEk6rpaKIBGSInsdfX
LR0ST49F1cbr2ybQ7Btvzdue8MPXmIyHb1UguBi6bVslanc7TEOldrzgG847B2zXSQXRqQ+Xaztg
SFj5MbBU2eidJh8KYyX4uFzdMqYOb52d3cmDaeEZ824fhJ2uVGaP85vNuCCH80Z61a5HxHibH5lr
l8uxk/7WLX1svyqVfONuqYnEU7UTipcvBGhpYxeQRtgqCD8tEZlj31wBygLuk+iEmjb/gXjdk6/t
FJt3qMLIeF1aUKoSjmIT0Pa1JGo3yNG/lK5InzqxMoEnryWmYeJHAB4w3WMahXZLhk9uSbqqs4j9
R12ra/9Zb4uyY/1sDBwfRJFYOfi+vuU+7VylO5agbpvcH5zhfgk8O9ybgwW1nBX0QwHJ+bB5rFPD
zNHincZYFoW9x51HPzyM+UvT+FMbRbMFx5+EkogLsyZ1lw0RAqP6oKg99zysRG4mFPnbM1U75aZ2
hHd1Y66fr3y7DefG5o45WdA6qlfQP5PzSrZ8S2QdAdJv2UtUViCjq5vV5DWbvIN8gmlmqkQ+UFTd
zDRBbkFOg+0dTCtnk3hM6HWgsXB/2MRZFtwnUfozs3m540Dib3pPggtDL1mVXn9+sdnalv/pd7NZ
FJnra67ty7jeDdWOjqhemazkW5/z/LkdBmtJHIZXikrigz/Zw6Kguf3NniAkRnr/15+uOUqJdgD1
xQdaDwPEAFD1GwIijczLwI6hPtQ2wrmo2QOPY8GOEAfk9sz0mvYYSgCibG+LohvApowtGig7NlqD
y2WqRL3Cx7jacoJ1ofVna8YK8N53b1MQQVnGxzLN4wjcmGZTjd46yFm5NM3WKdKlG0Jn9eoMoA8g
oUOzM83Eql8DylBQljTkGViseejS//UxKiFQL04v0KxID5VPXs1bzJiQm9the5OeAhEFoFXzzp4S
yHOa9TgBanWGAlEUU+i1+5dVuekFIxcwBbr3tlyHZqvYSgL13WiK8fTpepXd1am3ZRL1ZJkTIuWu
2p2rDwlKN5AwxNkkcoGnXbS4mcyZcTMepmkOdhe0UBaFxiuy7ukMxMrh2okDdylEmr76QqgZZE+n
Qz4m8XOkTiwY0lcbsgI7gOLATqybTgQIU+ADK2yaoit3AzhwzlmTfYtb/zsqaQNU68TyLmKCP3Ws
2DXFoN6MPdV2Bypc/2QPEFNHfTkkbEw6VPpRvjRNkyI12VDTcUub3mz91G2qCWWTre0C1AXVGLz8
bCS90bwdoo9mbKPUjdYexPu0DYImAGiY06Z2ssOUbuOqdg9ZlNXLBMocS3eCNIfELgwlfmP9DftG
0MUyP94NiC8/VX2Mmz2tv3m55a0zp+hW7WRX32rHO6R4s19Cj0XX4ZN2+zKc99bC2LFU8gD/yvZp
HVqf4A+uqFAfxQMXbKuAP2AlQE7tRPA9oKXKoJvTCavEEJJDp6B/SiUI4QG8xjKBIdkIWTarAfoQ
CSxjg6AHMhjBU9SLP9xK+pqP2PnMWGVFD546TwjuiTmJSmuRO266om7PLnZUx7qz1tiHePBP/xU9
8dw/3xEU0X/gLyNgOmwXYU7U1//5jrChbiGClLWI+WPx10vuzPmYWnf2SJPXFDRX4DYqn0LNae55
EipQ2g50aLCyh5SsrLRkr8A3Ao2ZUf+I4IN64hB4MW4Q6S13CYsgrKRHQQoPRZTZaG/9MIX8ggR8
dLLHH4L32W9eHaEu0gBVj5BJ0MfhN87bCpIXdX/2YnzJ3K5rgOdBnU3aelx3DbQ3RU2ShaOI86Ln
Gbo4/T1N7/M4lnePYkorqSqgZJgP3IjIhmPsTocQ+oK4NQhsdej1eC4k/WGynpqx74/Gy5hNU/X1
tPEG+7uxG5PpNAc1QGcX0iH+/HoFY2z1lC2BHGtfQiDZ2D5dLAy6NZ427e6TjQ8l33d2vaBjHbx/
KHMpWvb22ikafv2gV5vxsShKfgZaQN7tHz51M0KfJ0PIbF22Sb1N7PbehdJOuco8ks7HsMD6Jbcd
us8qZ9jVqFMCk0VvDTvTFiG0J7qEpMvQVcsCjxqBeD8qj8YIJGlQG+CXoGfBYfLikw++nIsx9QWC
rC0grFtocPCLDSb0neXx3zePkdq/6zILlgC4gMZCj3R8Hmw7YC1mZo5Iz11Ift/7PT0YD6+o8w0Q
8hL3KDqNDUgZrZTO7q9XQnnxiivgV69zpPU2ziYkc5t12ubybKwQpimXJILY6XUGaGw8uIgG3iaF
+Ga6EKlXrc2sKOuJj2mRQAkR71SIhXTZPKpitcFWzQzqktjby46/GHdjkhP+j1046GcHPisgrt6d
RSQiqOZ/pg91ApgceBAgXo5/UoLq+U1T4Tsxn8rYXAcchoEdHs2g1EubNcLXbGH+N0rGb3qBug+R
wj41oNNEfhpvRH1wJ4lnG3GjZedTBtVs1DgHacAfjEs7Be46sPSz1IEYiJN5HbSkV4q2xXdgcSCW
NXlAQ1hO9VxMkGZBfvu718QtCs+Es3PHQaL+evhB6jj/npQjopkA7B2hhJefnHiCMInuKH35G/I3
1kMaixwp/65YmAsMlO8Qj3pVYlAo5LT6bSDxVZiLFPGjqCL3G6SNinVRjRHwXlb1ijjqHHFd6AoV
bbbCNs47W91uzKBTCeo9VMprCfAtQXD0AvGb8g7a9FgJyNSugUZx5jHUNB5ML8TBUUaaWsnaNJkV
eftWFG/XqVCbeaoRhDyGUW9fHFtBYw41NkvTBJYExUQp3Vx9O+iQz2oyCQTI3Z9mtqAKLJRqjHSO
cBO5OJb0zhxrUP2xrhbsE+e8ZqBL0bbQ6sCS6kJwwNVNtwD3ZB81kG9sUY6Xtn995sqDBFQ8MQC/
8bF6YXvIoJbvnxlk1qeuL8rrZ9Y/B+C/KPAHesqC1tNpCoKNaZmrmM/tOeN4/Vz/9pnNINlaf/vM
SQ6Ou44KdupKVG9ZOV33TbStIKgGxty+8u8sCwGgmTlVBcAp874D6DVFNQPCfOgJLZRxFmVB5te2
1eH1l9EQIdopwXA9x2h35SpOQygGsep9MrtsO7Y33VdrNYCCB+vouLTyBUvxAnDzS9bWZNU3tVw0
dlZcEFovLjV/CfF7ejAOfeC4SxvcNkvTrOzcOWOwcTRDeAF17JGN5crYWgTlkdibA1OggHwv5u/D
MG/LQOjsa96S1BmKiw2uipOCKObNg9cQsYmsHixP+oNgyRQd8B/RYbWqwmofH9gMbRIJTTNwmm2N
rZT2uAcl3bepnvptCOacBbHDbA0NN3pnQwfokMimnSdyEZfVNsxF8zTZJbQ7WKX+x6ZVUQbtb1VM
P0ebO8+hGMGn0sQoae7tcIvsSLAmTpc8gFVC4bM4/A3Q6l2pB2XQVsYTwfmeURfZjG7iZ3NlqQSF
mAv20QD0rqvQb9bgSw12Xcb+545OvWSoD98MkPk4oNAoWXlVQpYWpJsWKq8jlKqG4RNYomsPavIF
iNK/h4l9BLF7B84d+x4KuvgnZ7IGA70jfkHG8SdIhv1XX9rQnR9VfIHUmrXoINNxCt3p/dpJ6YDl
9M/rpn0SQpRriuYBY+NznyL64ZD4y/VGaBaCZx7KzpGqyMoPCnfVdHQEF1UMNo6BBAuqBvLd6sks
BnviN+glBivWKAl9OyGeUShxV3M9axMR6IVBK8uVAzmVaU5n15E68slqdYkjAsp6Lx+WZgAv10AP
hW+ew4oV6cZ2q4OYj1Pk35t+RL5LcN3X45FVtjwGluLz68AoeZiIFzzituu2EmKaq9pp4re4WV0H
uuGwdPpJ3BG7ny4o/X69fhA+QRWsxD8uV+NwcIKazIX+6Olo3UFdvHyG6CAEG0OFupKu77/lgF8a
B8uFNJMlCNd4yfochUa7CSNb2naaRpzeQ7yo3/uDXSzMZ7Bou4rw1HwBhYy3DqtGQd5YWi/Cwzev
r1lBnA5ilmGxT5Ipe/AhS379dwnXBTMmln1niN73u5g07nXKJuO44Vr2rZt8iN5OVbPxx1A9T8LZ
mr8v5y7FSpVzbJut6AS9ZdCE4ZX0RHn5BCZmCPyFNd+IJO+u+XCTFKcdiENAwsM3t0Q5Ss4vlgzB
eYK3aWNl9FzpQ1hgbVe7mbU0r88U++RzFf5kAJ9dX6gV1N/W2Cy4czPIeA0FuygsJw+m5cs+upPh
iNcwKmvWWOaC0LlAcXxRsSdUd1kPeQI+j3hIXiTkALC35f4sddLkpWmIXPc2B2Gp7vWhmAtVOzVs
Te8wer+LKrSPpqVndMYweSr1jMMEUL+egta47sQbiiQE9vT50guHcB/ZNNz3dMDqdIBW8GYM+pOj
O5o4RHHip25LVhs89H1kQDJEhkjOEX+kzl+nivn2vJvkr4S8jSgX28T9wCGPCn4CbF4Zqg3xjlzX
iOMDOJoUa2cAthviofw8NTZDctU+vTuXFrbnEmxd17ZTuuBYr+tui/0+JmvLS+LbGQhGouIM2uZk
R8H31fsF+pw+5Euna/EzMxfChupnX0FGGXrn9jLtU0S9hZ+9FIkFfi8rEmvTrMcYhfgsr/amKV1n
kwIBcvZErJNQ1VKoMn9JWJMf3Moe9EI6fwFneggm1Pi9F2qNOdBNsdqa3sEOvnuCNScz1EqWEwrz
nhuUXdwj9PBkrsNLD+Jc+kNxPT/AIP/8oUwvb8j1Q1laO9HN83odazBfrFE8kUb2mGY5pmoWYyez
vNkgewlMSmiAQMaaWDFy89opuGJ5Pia6Opk5U+1EOegt6i4B44yc9zzKLgmqYZ8QSFzmXdWfTcse
BZZoKX0wLbBFbIEJzq8tBFTBeyFGlB1iXNxFJxDrhifTQuT5goSDuLZi133pZUCOpq9M+A/CaHoM
oFn3ZMfIWLWFhwoGPU1ogygc90a8N72EJ80MJB3d/nqRXshZCn7Wnekt8Z6fEe41u2uvT2PcU0UA
DbXEfgIZJGQ17QNK4/ItUEXicfKDDJUXoJM3zaSwuwOI+V8DRIrxK64hXqxi+2w67Q6XEm4b3ZWt
JR4h+CpWZSZbjU8Sj+Cc4XugXIEdN2OhMgux5kfjyssSCsVRgoW7dmX9OCxdIAZXphcl2OIOmZWi
Gdtj4XpsAf4PsgAYtT3SWqDmodenGQsHiEZA//xqBHs/uuqW3IM139s6SalQMaPnsOtkxl3+Coze
Vk7IUpR5XF5INILyP2VH2yKWmDcFaI5a4gZb00vB37mLFaQ3Y16Li7E5WCdT7vR7Y0qjMd6YjZAy
E4D8bdM6osXTF7NLUvnQZ55QgKqbZoSDygTQlpyNhTCs9RSFrKDpYyof7yF8eHU3HqMEoUZf0Xxj
miHrIHANwqApkG9lPHR7Y+4sjVuZJLT19IWStgadMt4wIPxH0xzGxnl0O1CQmCtFE3T6Ury9wGjw
l4dNF3LkC/xQivvRk5ARsfthiSdNvSo7ARFr/T8YBLHO4/+uf21bR1Cv0RRYZhZAoZ1TXmRrB2HT
619Ly6mcO/bkvH/8MPGwB6IvyFAnKNCd/BVwxnMPIK97GbguhKRxG0dWiGrav0zmLIcmLlLO8mBa
V9MI6cCoknLN6v59ODiHQPA0qWEuwcbIKhksCy/pr8EoE4Iyh7gNz3ZaxtCA0DEo3iJVLmX57udG
/Qh9b/BTRaxKF2OekAOhRXegOQN5kyzYz3hrsCa3fshV/Gu/GY9XM8fmrxArPiBMWacC0rwAp89M
euTWNIDeW9OkSIR27nwbzhrSe+s1Y9s+BOMEFBu2oayiU+uS3zVz1asfMraymsZfU52AxqrtoKCD
fe6wCjVecRY8qZEgrgheuhWC4RjjkCcwA3cPqDOsHwq3eGZFrl6rDKRzQQUsUY9X5yvDP8sf4xkL
bIGQY16CIHJAnt9q+J5h25LnKauWN5eUQNUml6xeSAYyLTUKZFKCqLyPLSfbUuQgD1cbRAvHgy+7
duFEDeu3lWzspVOBfnEA+xX+aRkgDBMUT8NyCBcd1GCfTG8eoJCmguBhgfjxSqL+aF5Zo4hnxBH2
geVgjGg6de/qg+KpukdM+odCxfedaRl72DvvQ43NHGzfksg5psGJujm4AyRQnSpoh0ea962uWmp1
5fnw6Fkk2IJYM52bXtQjA3DQeABPodOYKiQoItcmD6YF2r0BFFeAfGZt8nk2m6zSpPEfgA7tABs/
9E45PhDXas8jCiS3UdyB8F73GZufWNDiTUcEhD5sUX7omt7ZDxk/3gZCwhOKW3qeLwPdkkLdEING
faU0nt6vZAZkHKK0wgFRxrHEsqEcISJlQcFgY1mlg7rD0f/bGVb4SM7Hz5PdIXqESBqiFJ599oFz
HeuB7k2rlxbdMeJ+Ny1zCDzovmQ2OERcPpLzMITJeUA8VQ8208RpZ+m7O10AMwI9Yj0jaC3pHlAD
dvbZCnSG5T7l07Nj/qRMOf7CY34Iaib82eaQNc2ucF3rYFrIq/O9HMmzaTWomNs3IpzWBSAUe8gL
kusBuc73MwrR33WX19+MR0Hqd7tpgmN7Tr0qOwA324FWClWcE9K0s6iwguNYFxFUr9HBdYfwYm8W
2nZwZGKMToMk7yOyLPo9oTp7iGmxBU9Cd4awgffg5et4ctozL/vuHODRDuQ4wijGwdhGCaocLflw
HdQCh/wQRCvNukbl3M+ddE9BmHA0hzGSgNdOKEgfGtABGhsqwVGJpHSPN5CldBFSM36m1xrbx6GM
8W3TXB7KCFLPIHrejT6K6SKCGjWwN6DDtHWvFSc/Q5oMD4wBtFNGo3O5nSUgAlhU2mah6mPh5dHn
3pufFBQa590PppMeCM7K2Yiv/xiR1DnXVfRg7A0g1wibtdD81skN6MDPuaz856HHgkeJCFtubb8N
L6shAcA3yO87pwH/J9BdL9hIgHxVnzXaZs6MzfQav3Fo2NdelLq9jwVBcDMHbZizBmNecgg7xg5Q
M4MUVgWqBG262c2Z8Lvk0IdeuwY9wvToFfHBqmoJafb4kCMBZ05Y/W4JGjeEEnsyWJcY30Sf9ezO
ash9EWMPkZpvzpy20QSanVCNCJDgywb/MSA52sedHHYX/TUixF969DkHZBoF280mDNxp4QjZrcew
Jo/4Kq31WIBiyzSLlnZ7irANtAvQ28oc2zSsFJImdfq5azmrccyyB9MZWaKZ1bjzdlbnkkczcZPV
CKzqJvMxcVQi1h4jwvvoQCXongLwBXVkeTQ4OQOfsynAYWAJLECJ3XkuNAezadfmvEI2CNrZll8i
WmuV9aaLa/elqdpvirrFPdT96OM/DLKIshcllHgOZb+wQNuSY60ESNmAE8tbgNfFFLMt8MbyN9DS
pCtuOeVa8Rhip7qcxjTd1sPOSr98TbPrIoilclY/KFV4UA6OrDly/+rVBlc2BMIpByZeDS+EHErP
U6/Gi1UeQG1VJF+jUCGCrr3cwTJeZvA/eblWTRZgwNTKf/nw4gG6q2eouv79sqb55bLwaotRgIR6
JAvlOPx4O2TuWiCmcrhZOMF7fAbU1LxpaLU3HUi0l8e2F/3ergaU8XHcy3jPPEHA299wVdNV7tn0
dWjaRdE26Y8sIOkCRUzhPgsC5yQHL5ih0jv9oUfGTZY/oZ7hfSSJ+XWkcQDo+H1k7XD3OlKQkP2o
i+5BiQ6Ebln9HehGSWP2G1XPIJisBv+J/h9l57EkN7Kl6SeCGbTYQoTMiNTJTG5gZJGE1hpPPx88
qjtqyu70zGxgcAGEhItzfoFQU1CNU3JpGyk7t9Ks7oCJVq9EWshtWSNUEnga4qqsWr6GeE2+9QTj
0YOZ4mush7jaGMTvQgsccdqRlo8KdK0T0FbE7pM/mFm+KFLdfa6J0/gpui+P1WBtglrVF4v+wm9m
nVgUUDgv6hf7OwvOQ7IMyR/FUB6ytFW/ykLZsAhG8qT0oXqw7cw8VJpCkighFmio0/ylm9XFcZhb
FSn8GpgQBsVwriHGGG8jLlVevWT5QXGq6k0mVYV3ubN6tR7Xb9MyyY/9iLLJ1lf0MGb7gIwMqqxb
ldk6nZfadnwU/ZH+NvZNoeS+aCWID1l+tp7FS4kqO559iNfDsyj1sYbJRiJHJ3HvJGmlnVmhniuK
ZoSUwxjV30XfuSraa5EYsovMinYe7KR4I3R1HfOy+q4lXYj9VYd1hm03H8pa7rpOqb4vIexY/sX8
KepS/qzln6K7pNjJfkaodC+KtrLD7mz6qrShOSBJ0O1E9TLmfq+nxbeyLdQjKi1NIG46SgZKP44E
kLF3glTTj3VbZS9ZhTdhopcsIKwRh+4KiRijb5iriSa/1H2VP8bLGBCVnzIPJMZwQCtLIkG6lf8f
L77danu1/3gDRCB7N+2rIwEPQqL9hNr76LynStldBgV5FVFfKvPq19Gk3bq15fyPbr2NidS9m8li
6QiZrb0sicZ6wyWJ+CvJesftLGV4GPpV/wZPh8hAl3zIsoPKt4nw6roNoqwPMKxMSzDyW9Fs0M7M
CBQ8iGKovY+R2X/EWqtf5yKCNrzdbDQN1wI+nNXp6JrFMvzVda0vo1WDA/VYoiLkON917MI3prv8
UpsWkg9ZL51DB5xOS0wOSfNaek4XpfXiIUu/G+NwVcX1K1rcw5S0v+rSQPPB6qf3WWuToA4dAOz1
MhylJFkOadj1j8UiDfhHxuEHCaLfRTrGfyL5YKga76NR1Hc7t+dPa3v2pLrSntK0Ufaabg6nPl7j
C5L1RpAgh/EmbwMFacz5p2R2O6khJqZHznjINDk8LBLI6r5TtU2exT7UDUEIUVw0RkC4CemtKKmh
dlCdDj3rrfMU8ZQWpZT7cpXq77k8ky3XypL5lWJvpDNFs7p1tkhXHxoklW+tZhv1B+Qt+E63znGF
unOXx/2ttTbJniD3MNyu1cK5OIS6NN5aCzw1D4Mtz7dWx6mTQ6RIy60131C00ajIt9Y1T0P0ugv1
9kKtRSIkaTTt1grC2NjD0zRuxTiRtb3cm2itbx+QuU1BpKmzb9eW87TuVSN0bq3KqM6oP2CrlS/d
sbNr1PMWeKv9pvLRjEV3EQd+3r/PUg2O8Yqq3796iG5xDD2WRF6+F8Wuxr2hjI3cr+bQeSx01b44
a+/lYx0+MvlqlhuT3Nw1EULwolL0E4eoSn9aiaEcRUk0mhJOFEMx7dLt+nvXNCcWlSOneHuZe0Ov
ym9qmU+n+727NZHOaJCdOpDgliv6hmnp+FjKocmx3VgpGHzcBPHUAqXl8/3FwqpPzo1UPWVsyP/x
+lPGpKqvZRqIvvcXs9TsaNhd/XCvHyKpOJmh9CFe+X7vpFRtj8CYcruH9RpaSk1MOxtuBynRh4cY
4bQHnObv1XkeG70rymot308NUmkVEy8UDKnwMWQcHm6nomtf53iT9J1za/kfbtfnCaCviNTC9k6W
7T5mNLArEmV9kWwvKh1YP6nN2ixbP51JcY5NxL9cFE0jQ3QNiNUFYki06UJ7ol5B2eTYtMhvq7hR
fSpdD02zs4dLXA/6e0E0QNRnOFof1xjE9+3mqB+RI8GvghgIC1ow2g/iUPep89BuB1HsewPcJSZR
rqibmoYkNTl+8MrIURCZSq1LavXWJcs7f3C09cwkrBMb2xrM0BoDAl/MK1nJOlt0FC0K4GjRG2Oo
v29wv5UTKn9fJi64XdtGxglyyJyzNur2y6JKD0Aa0D4vNgF0BEf1pLxM20GcibqEhJEfWTIw9f+9
IWZK/sdlqQSaXcY27l/14ibiUtLkIQYQ6Ar9H19MXKu0zk8CiFtkjtBvPoVoqm/wb8Gsu3PvboS8
3LSdoxnJQSvIfPc+kxbJnuxI017trBQ6tpG8SmqLCE9d5PspjvKPJMyetWgp/lq7MOVv0f+zhxP3
/5ceodT0OAD0qEY4avHgDD3Bqz4qH1TZQtYj1Y/3KitPzc69l+9XtGo2HJD4uaBIVzyI+ltna5Et
fyyQtDWGoX9aamZoXZeJNRI7cUj3tdahgkjoNovRP90qsQPcTyogQFFXbQ1dC3yUPbbsi9vcGhTL
ck3Qr8GdiTlLi+zleYgo4MbTFLzNG4VTlP/N8/w3N/Qf7aJ/16G58a/b/ftGovw/s0LF2xAkUZ46
JnZxiV02szfuIBcC4iHjMrug4aEWLAomLHyV8rlBvFTWYoqiZbN7HvwIcTXX4FfeiUqzNTXCIouW
+hl2grU2dS9NIjOWqIl1tJ2McMnUZs+q/SnaRE2Dazbgf6f07nWmkehuUuYbeMZoX2KwAi/Vi+gu
DjnKH4dKtq3ba4g6PZZRxLbiDpMAezooCIMTxC9y0JtTfumIfRziYfnWhJUy8d/FK9YVLaIPOOXe
6xR08ZWtt2iwqkHZVaO2kJTO1VOF0Gn3FhZpERiNbPI1IXtoJPOXUqCp3hpFTx66aXdzHgGQKLvl
tDSZuWfhGD0hudBChUWDPmPr7E6FvvzSUghAjjFFbo4AhzVrDpglXcEiOxnepJAk3qi1+XWy5Pwo
59gNSdu6S66aKtDmZX6rO1hFiWnFPzGvPt7uhAoBwZWw/zUOPH45+uzhWviV1tdnzVDJ41pLXpMd
+q+yOBOHLumqAz5gV72Joov53wdCa9GlnhnWisRW97LdfYnGe/2/+q5zE2/Ytv94j/ulcWaPp75Q
A3Hve704u9ettZ08JPbrvebe9V4n3ky2XlTJLh/u1ahZJ/vGLC2SD0Z3sWMHMXYr0nC1LroAqnXl
r8WzY/XGq1T19ltdqk+1taC/SCL1bZMfd1erz8/jVDhvazh0PnEXi++AVr2bzJ3G8j9Qt6KzLM5x
lYDgiDulY6uggRr/EI2GFScvIY8La+6HNjPqY7FEULwzcQyTosDjYwTLIMritOBPdALR2p+NeXbe
i9D6zkM5oRxGSR2U16KUp8dbKdYJbNnoqYs20zoUa4Vw/VZyMiIkZq6/lJr1DY167IUmJFbFQQUI
G5ShJgNRoK5s9L8bWhCViObYdtDLxmC6uWhR2tiNYK8f7ndoshToGT7NJdIBD/f6YaqdALtx6E1T
U/rgD/Wgh1X11AO6edIrC007ZD8QPqqBlmwHjajIBTF9ViKb6byoG7Ror7Ur0mBbD9E3TXTVbc0k
O5hDOj4Ng2+m0vwgJ8vkF0S2fqY+e2fzZzv0gy9nBZIeUm1dl5G0mmhoDEYmrZO/xsnQSCD3v51C
svfC3hp1c6QA/3EqjMNJ63arJzzNkXGoAzYo4XEjHfRZPjyZRlu/waGryJiVkMFKvX4rWODsWxxK
fdFaWLNxaafig2B03nsDxFB7SDrE1sjOTkm84ik2wXfDZAI/HTRb0KEv5VMHDfx2yMrpn8Wf0moi
0KpI0ZmoUHQWZ+Faxf8oioZ/1eXbFbVdpgjdb6fK2geMLcahJQ81xzEZj6WAbRzL7XmMkvRZMdrR
jZuu+dmN5pszy9pbhoYqDEU93OX1GH5DN4uwQN3+bNZiAKy19FcYKtplJtvpNe2M3UMSy90+Qmkw
KEF5PZnTFB6VDqkgvVPDJ3U7sGtqrlg++U1KuD8AA8sivZuuolF0Y4r+Tfg6PYl7iANaJIDAkW8t
NlxarK8f7drsIl1bvmt1PQUDifTjbA3pPhlBhIcbgSTV0uRaNXHkQWc1iURQvDfEWxEJaqBP2gL0
4r+vkGCoXCSAm1ZTQgUpO+tTi0K8UOPWOkMjrb9Nw09zq0YzxDwOW3CQLEHjgmCODqioS2h0T9JD
DcnroQN5HUwRjBfRIOpEKy7FDhbfWx/gsI3nwH2RsEV7dHoQ4ralJz/lJX/pmgahG6Bd2MciUZU3
pfSJdocnOsBXyvyhyfQHcWWIzxQiTkwQkly+FIpMfveGtXF6I2e2y7TH1DTURyKS0y4qcLu714mz
FnsKbwtnIEy/jFmQsTMalxnR+e1acTDaXL061ZsoaBUDhFsA+jvOlfXLapchC1h354He24V/v6rZ
ro+0enS7JbT2okG8lRDsA8YjUeIKQiE0HNCaXfyx1H32ONbIFpDQJ+DcrsveajorEN3skBQBanTM
u1vr//dVyKc078PQuZKmjk9oiY5PsBHGJ0hcR4dM0sO9fkhKEsXrarMdpJtoyHIZwQIkpMVFop7P
uxyWftpCXJb2CPWCCPtkm99kQ/4s8kr/kzp7SK3WbynqMKJR7PrD6iTTHx3wdVoUQ1ks7fEAMkt7
NOru76v5Rj9BD//BD+M3t4sucKHTybW3U6sp4ktstLaXhHmGsCh194Z+nDGiyuSNdw4YuLMvgjgm
WGHpqO4jObEvoiTqtyrRy1njcH9L/KolDmWC5lEvavgsFS+CACIO60YKSZF3uZFCgIsSEQibZd+k
6/gW28NDp/TLo7EW49tA1t2zQQIeRWOCyOtujeFmiVbZyudzUWpb0oJL22KIXxZwXKJRVMG0AGqr
L4+iZITEGMLuIWR7UyJZOxWnXHeiywig1EfZjVjEVkR8hfzPdgbfm69MlOetT9dIvbeGCEPLlj0f
kfdeXm0b7QFVUu0dS971VZIhftoOtmBbSVTJqvpRNlV+Ef07/rJ7aF7MOlsPGxjR8xjrBPC5mQOZ
olV9kGKqF89qcjUhW03FzOhT58+LbLJ61JMLeSnZ5w1Nz7i6qCxsXcbN5xnfKcCVKpT8YoFwL42f
wK0/I0TInrKTyWDzbMFJy5eFbGteWHsY5jB/0B7e6VUOSKCWAOmbkheTnjyQjj1KVps8OyGDOwJ3
03ebQLfeywskP11DXVufr+JMwonUb2pV2am4K+xS6Mk4RNSln5PWJ/7ELE0olsgZUzKOdxXWlaHu
25VKFDfbkOQHa35enG1F5EAjjnh9twSqe9LUdvXe1SQ822man3j+cVlC532juL7UshYdEWL4csbo
B0Yezj5MFAc9N4nYFtthZsmEf9H6biRLvjc3wIPdzce0rfmsjunbCYZ0KJMuRR0/1Y3m7OLhSc1C
0OeN8jZoynf0Km1XBhHm60NItFOy3BZ5UU9eAP6gXuuNE08PUYIy9te+w/yrHuQnx5GRAiVP6OIt
BQGIREQA6NmSTjXET59MByLCA/OynKfnGdjiZgx7GQjHo4qX/MqMUtm8zno8yZVmhzrGZkQFwBTW
oafWmBy0yZeCFP6Pvhn2oZEcsRh/1OpWPjsomblMTmPgJG3pIr/zJxx+tGWReOx9f6ezwnfRfWHF
vU+d8ttYOC+9Wg87bUFdFrSaO7V15arSt6jEKLNtmFaa/tJWsf4jLz/NOttpfDOl05KXsbrfMmsD
39A/YAM0JyDH7E7aRHb1dCRkIOFHr674svSW8V1N1BXAN2tKJ6kQwhqXL9iRQV0ywWJv1h2bOrsm
JsjqNSJvZ2Tdrp2rYQ9a9Ic0leXbEP5pnIxAYtu9S0RHWSes1xqjW69IIljQc87ksVq+rKhX8Jh8
krVJD6jBYAxfTb8xWW2viAZM/pi/DeOovGvWaQRB6Ulh/KbAC/EryJmIXJhbxBNp+Ba7qnU+VWhi
vKxZcZ1QMMLwLNSDNePHINE77lHXbE9JdMQWNrDUWj+GVavBfJmeByVpWXz2zT4x4xo/3eEJ6Iev
t8sEChmbpsqWMLtKCpB2w6u1ViQsl2r1EWZoT3E6oYABNldGrA65Gy+VBlyYJjhmFVZtgQ6uC6sE
sv2J9R5VNWmifrCxtzcGhnPzaltr82LpQTw05r4fkpNTJjKeXLMXl7Z5WFd4DDpDnIvumXJiW257
E0Zu4IPRPYKxpjf9AopDPsHh7k6sIhI1aBb87IfMnFuUPjht4L3hc3lvW1WZirIyxz1ozWNVE+gC
HUlXcReEX2m+3SDaPGcRGSjmdUIyGlPQqdVb9KDxJJ4RPTrFTqLujEF+lNW6OQEkX3nCErt9zNkf
+x2k6P2gLr+ZxExoMqvz3CFR7UmsDFxmv+hkqrtMKiMvrK3AjnP710s5D1+pzQZusZrELdWfkMxf
ET12VXJ6x0gbksBKx7/qjp8ndtanWjeTk1wjE0cGvipzD9is89jmKIT2uHdWZvxWJmsTYDyRBe3w
GydZQhg9FKBEqutglRL7cWxxSVvtLefvxuGSnBVteC8NaPNpXX/1ZS4FVtjx4xUKmIdwvMhmPJLC
J1GtdNVrl4zfo1bvd7mBYVlmklCpp2EXjm3p8X6zc1HMeyfhCynqwnHVwhgvTcWXpeTxWzGR11cb
ti5hjCtMsVsJKB/MuHsoigoXo6x6n2rZi3HwOK02ybU8cmoymtmur8KHtm5fFwTBA1kZn+pQ+UxU
i1BN155l9hvesI5jAHPROEmqFBOzz/RjHsuT3/bNn1ipKhdzFk1u/6hIvbqzns5e0+W+E0bPfYk5
Tlqc2mgw/LZxK6t7lfP4o9HlBJ2Lma2vXVwTy0T1W5uQRIrAprZOcVTxn8b4LfvsW2flf2QvntU9
1Ogs2+Zi4mJYqq5V1PauIt1zHYAstjg+XUtjIJpb1LtwZg0F70Z2Hakb3onpY+A4Gp9aFcHIIuT0
GGOGOuVeT4T+VEnLb+T6VWS8v4ypeMkMDScMMk9uEpMuZnKevQVvILdCi9IjDI2KaMn/28oat8mL
5pxOPWOwPes7MzRVd8AP1tdy5SPP6xnsKuJXi+34aY33xZRBTo0xZxGHcXOHITt6zovWPAGBKoDx
jq921h0HIkvoOGw+GO2fVDM+jGn5q1V7cmCJ/gAY+1zDQkTuA4ECEw0lLWy/dYjVoBGSv2EQYVxn
pnsE9/IWr/aueCoWcHhSMjzHWEXqmBgFBYs6X4WY5TtGivCzMoGlLVC+VroiaNRYO9WVnR3awo7w
qyLL1k1acl6dwjiGrNROGNcop3TSYGgm5YqXTjYdyhkzRKDh2h6J/OUyJkXEYhZaK/CYZjdOkwqk
ulOCOs2sp6KPkiBC8HiA1qPHJsnUZTBenJolMSZSJSZajuxtKEivz2Ty5jrocyOOjTdTcyZvQq38
vesOo2QmXlmm9ntP0t5rLWP4aFMsRODlx9+0ZcQNA0T9N1y02Vw1Y/UpNeREsWGdj7WhGz6U187t
GS4/ZwOmTwKv5RNacQ84GewDOFUUGfCc+WQCG9weqtbnbA541Gax/FklBt7fxEU+I6MA31yt0yfx
dDZsWTN+Kk44ugUoqU/H6Igtrnb7GVUMEXOYN59QyGZXGfX2KZK0U7KwQkLo3iEgYWEevRXTeFWv
pQSLaE4+1z6rPXhJOphuDKcbfWaS1fVTYrInDiN9vOI1M107Put5tvGn3UqscHS/dgqolrllXFhr
E1FynqS1ld76jK9s0r3R5F3WYZp5Q4aVcS0pWTBE2hYFHQBpxi2wX0xqfXPWFQ/T3Hkny1K3Qxf5
hz3mpJg7pFkaGXkfeV1wO456JK1q02sIkbqjouWPjTFZ7hJnWoBFcupqSNOpVeY8z8x+u7W+jlmz
HIYuDa8rn0VKzQcwi+85LpxY36BJm7OJYLkhyY8Y6bQ89uuTqS9M2FW7YIWCLNUYb4tqXCg9eUwH
DzIDlty24UUDanS6rGWP5jRUR2dV7JOSrJo/1ev3asAXrK3WfdNNrChq5wNwsD+0Uwrxhec/XEH8
Lo0d81FMsCEY6/QraG10isIsidwwJ9CKL8LCkA8ZK02hDMUhlBUcAJ4w6b2q29Ad5QSuzGJoN5kY
X6pbg4k7hvhAQMArh9DwBqewXBknuqZleuhRDn2Z8D+WNaPYdYNWu1NFUANrdxsL4sh0OzLLQZfU
po9M+HjSDNO8pLGS8qfDqSjtCJcpOgMqJs4I7FQpdnANIF3tYZF6IxgN1C7hdjQo1VoG7wwTnnkz
m8yusdSF555H1bUinGKtdfAMsoyHUdYeEEsnhLxYuGn3YbWvojj39PS9M5XmKVpm1SWi9p3Rmwzz
FC8nBBDGBffXpIukR7PuhutszpJbkq6/dDHquyq+DQN68acEr+yyIsyT9e0T0W7ADQPAn6p19ENp
1OHeUpT4Ncfoxq2hv8sK7pi2ueMvMV/7jmxjBirxFIV26RWFfcllVoGRlLujLT/qBHQCTO8WV+ml
U+9U7zg/Wg9lL/1uZ36o2VC0i143ZdAt2a9OA7/TotvnZ8NTNbTpQz5Os4t5mIVRwfTYM+9bUM9x
KMZstpB17LxR8vfjEab0EIZ4d9dYgVrSb33WpzPKb9p+rhMvGWbD62L+J0OtFicpHqGAagRGl7k6
2ss4QdKpmgd9Uq5yy5ZKAyqi6bqnSmkKWJYVWVyY53Z25hMq9q2rtGO3h2QbJJjv7u0mXg+FkXdA
K+u3vquesVVsPHsg7Wh13ZcSY9Kq4RPME5bz8DloFg0zLDl0WuyouZpbTHRA4S2YNvwS1PnFl9l9
1E4Sn+AoyWSv1u9dp4GVY1ng81Ag8IhTIEbEc+ybg/OVh6Xu9tZIrKPfTXPenufORBWkn68zIMOS
AXaX29GHhdBOMDtq7aUx5lVzZLIZHvmC8HPYmRgUBLGVf1TFPPsNIbMAS3M5wJy59iopuq6FWj+U
c7IGXcgUVZi6hlWrk++kdLS8vkh7Lw6TPTG4/JSt5dGUVfPMGh97E6M/6Gn6pCmKtMcSmkd3ecoB
cExFGj937Gcjg0QzkoXM+fBK+qZjx4rFNit9dna1Fs37ojYVPwVg48a2ZxnpI1YpuJsW3egVICR9
w8qeEyc+I/bZBr3TR+StC3mHjYRxWC3ZgfHbILqJaYmrjlmxGwwV+y6z2iVknt1I4psLFznoLLt1
oSvnO0QFGUnCOAr6tP9SMhOtyKGbXpWCsFAB+6ZR1diVHSf0es0k9hSmOFOp7Ss/FXZfof2D8GeO
qB4GgdiKWjkYmYigHGh9qw2mvE39WcU+QEvm+CMhPgPP1ZPABgJq71ucVjeWppFAGkcJAnR41b80
ORQujUSgQ86/nUHQ57O+uDIraX1QMFzN1p/ILEznOM2fpbBZvVFWwkvcaV84q4/uOtandMiwjV0Y
rnUJOBfOrnZtnS12mVBPz6Mm+8pKOLxpFKzRqhDqXAhOKetOvYolejVje51GjRuahryXceg8jY3R
3g7GCgoCM8/RR0PgOXSydQdHE3fpDELqsErs1OcC73i8S49KOg2neYrHkzi7HyJTx/I8BToFp4aZ
2iLcDr59v5S5vefHrU9aLtcnk3jXDkfO6zJn6ylumBjSgk2bAy/JE3ez8UveD/m8b0gw6rZzJnph
u4T6r7HitKesKT9auyCAUupTe1gTdHKZqL+rdr6cEBtBzFUbymBE79StTKVAhsbY7J5L/ThK+Uh4
YT8va3liFinZBM1hYAzVh5mACuhxL+D+hFo6AwUgHe/FpELIdLHDkziwfGUdmmRXg7D7TvixrgPS
rNiX7oUpbitnYBcTlqVu01ZvyNz/1fXlcPuuxJn4mpLVUFiphKuNjf0Q70OlKNnRss8QZ/ZWnNlx
8Hv7bV3OvGkOJlbhJzN6h9RUM9AFylBp7C7IyjpW+qGVUal4ndxkxx4Tzgb8L35Uz4rkpEE588FI
vhlKvSlBsILvujD0GKS2N9A8jlV3zSSGizilPVtCbOoxHN6veXOYEC72wjK03TQ5Tj28RInFGjDY
WTuJd4CYB3lha30nbVefmBjs1ROniKHVbH9DDfV/QJRIhUD/fqtKh63VpBOv6WzlBNBBPcVwzL3a
gsfW/LTX/CdxF/u0DuHMP1c1bHbHlEt1dFFXj4/it6rVuTq120EUxUFHzIO/+fZT/qfmsMYg5d4b
+fhut2DaY4OEVurJa0bzi83J4HV6rpqBKeHJDGfzgLuHQ1KHDlHdn1bsOF18UNzWacFnxrgbi8MI
4m+3/NrMY8kAzorUPyAKnRxzqUhc83Go0TUbEtwNw/ohYxw4lYWWe3ld/FgKBAElrYOmNQzSaVUf
u8JBl3KV7MDKWskFGE06IUrxsMY8lbF7LfDSiJ4tsmJh8ZpY43sr29p+3MIEsmEUpzlyXCyo1fOi
rD4UfmeyXoeWZ9gZbfCSRfXmCBqkRQgxgkg5TkepMjMeHXvBbyhBlMaSOlZNxBkdxBuaMT+h+iQf
ECNlWQUZ68xXc0QLRjLclayzK82AtGxNdTMn0l9nwy3rOjs51fqLH9vyFkCrR30qbddW095PSJGp
U+9cp3jV9gSVa1hjXsoWwjfarnqUC0iNI9soL85RZhryqHo0UjLOVYXi/FDuIdqvPlkYh14J9pVz
rHhyR+p4zT5B/bfnsEx1L0Rbw++ktXnIEM7QlEr6qBlmd9bc2se8h7vhSOyUV2Pt/5qzeG+t/X4E
LPNqWXG15xHAPJE4+kdVYkBWptKPIdRrD+H4EcRonF8lmX1P54xBnSfxjwg3FiJJXmXN+tcYxc9m
mFi/i5h4GvOCWmKcnocsX8oobdxWXg6N3pk/iczbxAIYoyy5Hw4ES15IDcJxGRqIVkRL/CrqsqMq
kdO0Cn09DKGz7ldSBz4oTc1fpb4LNoP6qp7Svdxs8Q6HiFRJpLWPB/MK0P8gNfH4gi7gs5ZWyVeI
0w9McJIJ6mtWy9VGXkkCWTPXl26Sv/pO+SynvjmHI4RJsv3kYaoCynPqoAM0lX6UwfyN06yA3Jot
DFJBvxT5uSlqfCa36N0C1HfS2ubgjK30Li9pEDsaIVUYe3445MEcpdE7SMGfcW+vF73FeEKTEcxf
RnkK7KEA2WhUyQ6XdRtX3OjYOjbY+i5czgQ+Iz/XkVMaI7U6aAsR6pINVedMmmdlFp7WtaMd2zrp
9h3cs9dE72G9kwn/3coH3XDSX+3CH4YQi/bsVHmNYkqhHxxEY581PLK8XorLv/L6N7ICCTlS3EnW
1nReQRuj5J5YEIabtWRBna2PhBh+LWp/XJe4f5263n4eELZIMLrk7860kCctw5HIf2PEXZ1Ezjsj
l5a79/KtWfQUlaIsDqL7/ep73X+8hWg211CM86FaSEf0DVErlRJmldtpNSksoreyOBPzzZjIdBLl
f5ze2+/dRZ04/KtO3EfULUpf+ppc43WHrWfuAgmumVS3U9liCUM49b9qtVFnQbC15xKQ3UDd2kX5
duntGC+kASVD2gmfeXEQ3vSTjjGBK8r6Zvh+K0uxwypyxJVrUaMXQ5F5HOxC8wARRS+iri5MRvdU
n/aiThxkuOlyMoUPt6rCzJ4ihrH7Rf3kOEddBeZzv6js1pb8Dhv+f9SluAMqyigf73XsOBFmNrXH
Ss+VIMEeZm/UEeYkUmNc5VqXryFWF0x9c/+jtZWPAiDyqypL82kN4yIwy9h8rpaV7ROmyKglV18J
iIt9qtXZgcQIrGXYiVOu+IrqjP7Y5sRSwvJiVmP3oKf53maOPbfmzBJpzfIjzLF9xpb/XLZWt0fc
5b1sc2tTh5QDiW0Xw0qEcSsWuqzw5Us29yfEUIqzM7H2bNjcHEBRrYHmKKa7SAX6cdX6I7a0yOOL
dl4J6F9wB5W/0Fsr/Xgyy0BelSfSzQNbzKH2zCqbMdNoyr3eVmR6ZASZFNxna5befjaO8jvmdgBG
+2xjUxBJygsDPLweaZ9p/Uvrho6dMoDGITI+1kmv/QLu3EueIFJQz9VPYvmI0G5VbaQOVyfHxGsr
iQNE4WjXQf32RX9R1w/qu2OM7YMojUm1kmGaL32/OODU+tivimx6KeOwhAabTIGENuGLqEsqFruA
o66i5AxNc06a4jcyNH93WGfDQg5jBIOy3UMcCvVPMhnxs7iNUyOCKGOC4t47jEO9Le/b/Cjq8HtM
HnopvDo4h1QLOoOwd5+UtcBsqc2WnWVHW3iCYVvURUbyXJRkUEWVUY3rOc6rv8S4LqqSaV08uVbU
vSimS1e9LETFb3cos52kAlQSsFoBcgUO+pTWqXVIO8ZXJFv+C3R769Ihm6or4bd7/b/7EeIvgUNq
6k7c795xVJLXmWwcOxvUuVFwqi5IBur/i7H3WpIT6cK1r4gIvDktX9XeSTM6IUbSCO89V78fFvMP
iv6/2bFPCDJJqG5Iksy1XnM1xkU/p8JpQupk0xdq8dAumyBWsPrQp3nRfIKa8++BrbGWzM6l1NXn
rUr2cA4rHrY6N87+VrFQ3OV1hDFw3cQPhU7KOByjf/a2OltpARHU3k1aKGSY1mZ5UKUXRQcMg5Hj
QJza9Bf1lvYjIBCEr3Tun6SoIdN5Yk0C79qxGsTp/QXks8QKl8bREGaXOAwBVS9FbMHL6xiBM0Gq
ibVXaH8YXgq+DUOXtWiSVL/oDch9TJPtjzGvhwsC8NVBGqdjk1zaupwOgQlXvm9t5+bXTErshOic
qmghImmp/e70OUswL/wiJSvTkrclTyClyPXtd9S6UUlqsxepKrqA2URWzvdSBDFl7pPR+rNC5+Gg
j4jyWhGytkoXKUfL89x3janRRc2Z1EmxQOoF/TUmOdLYYLh4hsFwJwd9EB3vX3W6db8fJoP3qiyf
1eWiSct0t/W8/F4aVh4eOf7UYSfp2ymu4vwQ5p3+MWxQofJY33tR2UOi4RM3yodNvk2ujjvsmsbB
2lGZ9oatzxcnbU4orKZgP4PonKMW8h4ML2VZZ9hCV8kpHRbdy8F+I0hgkfzVumMBKutDSXqiU6n6
FS1Qvu5Tnn1Y2jgxz2eU8xw7ZS5uOHdzBN3ZWYq9MpJs8fwvVdqlH0CEixevM89SqsqhfneMK6Nj
dLTn6uyACro5uu5B30q0y5j74UczEslKK1JS0Gj0i5YHzj4kJ7BE+Zx9D9LlGKVmdyKMtcTGXKbz
2dvUGfne1LPg4ukHe2Gh2mpfv8hGTy+GqTwZef2105XoFLjV9MQfjQxHMRKvTlm7KAa0yJjk8T6w
S6iGOhqCqGYVf7V5/+z7lfoeByhNgrjZ1abnv2XEtZKKubqqVNyfSQNdtGxkL1zmGHZhPgR5kK5V
2uhHN8XoX+Mm/VHarnFpDAOqOEZ9u4kp7l1WZX8w925+uGb42I+Z9neNfkPiNRaLpSe8KXdMyLHs
HNoWuISFLruO+lSw4K/DvN4FrmZ9mHFzjQDy/tAyhOGU59SzrFfdLu5qTc1PhUacNlfi/AiApSTp
HX1l0oeNvQuRIWy9cOfD7Ho2+wJjusiOftThX2ow22ev0RZ0fu4eJpUYYY5mO5YnLkFbFWQs3rkY
CAz5+9DFC7swDW9SxEXggdSLdg/z3n72u8XtvBsquBrG+BzV5sIvi5sTqOD40lRohFh4txt9ku/j
1K4vBP3qo7nQylmZG69M/fn5mRwkCYoDIKhjrJDoJ6mFyZTeRgRv7J2pvwxK+xrMjEAGQ+0p8PXi
YYhzUF+KVn5gztw81Vn+YrFa++hnV3tpG/0kx5A+9e46DFl2o/2zY3D+MEPHe0MXeWfbuvXRW8b0
Niv+To6NCMERa1b3UlLRW3yteiL3y3n4McyvuZ4fpYRTa/naeMkp9Evroy0q5YX4/lmOdZ6lvjho
4a+l0qxe2mG+mmqiImuhX5IqnR+zZdOqAx4PrU64hlLZNf2pdxUbLSPdfhx1zWHNO2U7IjpoBkil
sRyJLb4x05TdZXptP6qDxlF/auejGWGhsZblkGxIYJpN0T9KYb1UVjUWSdWCMCrWupehzwhLNmGB
U6lVhxCGUA6TYrH8AEkAm7MX2DNZC+BEFMdWp/XsqvO1C6f3tShHtLrsb5GVPGZp/4dZxMU1I+L1
2PfVPxsUMJ1jmdjV/tOBQfXGB50/ZWvbGo5m7JpRq3YAyJEWWa4StQSDRj1GMADrgScjccdT2EOm
1FI1eOJNgiRg9/N0HwGvkjpp505l8CRFPOqeYdwRZVjO3+rnqkG+qLYVdBmDmqmcj8nx5IcwTtnk
cZsDMIZiOaQlSeSlLjIZPRECCoBz2O17ZuUfpV+Fj1LyvMlfoJU5i10ODm2snJXBjllI5927auf6
g106X0GMtIBeaFEBS2Vx/CaFsCbHlNXJfC9FrQXKARkvPUuxnPL46g8eyOHlTGQ8s6d5iNYflirb
mvZRnQavUrKygRDrgCaKFKMhHo+2uQSil9ND2ypvcDHsnRRT3bGeayi4UpK/rw30S2pn9bP87dmC
8xqtWLlKi2oBFk26Vh6lWIbqTNfMq/Vqnp0hgxQjBLX8lFwt8vvntCTES2KZ1Jql5Sq26019s0kW
EEieKsZqs2guqk1mKLC19MMZGaPjIHD+AkB8V7MXwjB5Nhpr/kXc4stEJPTPsoMuQlI+fMvRddth
ylHsetYrjyA40ktZ2P6tNeYQcXMlupCHzC8FIp5PehZ/SZFn+4kZDArt4fjFccufeVbYu8JMxpuG
heSTG4O+IfYT/bySiG+I4LMw0AI3fkzHPAaJEwR3pEjP8Ti/23Nu7JDjBL5RpvZDO3fFvMsqje7N
m9qn2ZNsFNtOn4iGGgCq/nJQeNz3CQx0d8BkjYBmD+AK6DkcOhWNzQ4Wi9eOd4Dl52vdVN/LJlWw
xcmmd6ur6Hbjs+bX+hd7Dn/ks4uKfvLQT6V/Cu3w76rLkqcojtCtTR3lBE1f/VJascaktT1prm5/
hPaZlFj61Zjn4WQoi3Ghkt4FiveD6bp6M+vobzMqvndjaJLeqZyLBmKULJt7jEuExsY6TlFggvzg
hUbybSBJlE6WCxSpIlnp8GIn1egd9JD0UgUQ4LUozkTkY1J+4Wlq8/gtbVEnJkugfa3mwLtYHplP
gO/psQqRxzQdwEoDWPim6f1765sL6/txyLVXQ21uENGrHVmo4KQWRMQs5C4JvIzEe1Xm5rVjPI3j
N71lkvRStLZ7mbIO+cMRgHK9J86oXDSFvBqcpuoEd15HHsQ3bj+AeqiPKRGwA/pK9iG3852BWuWV
zyMSm3bwZ5W59dus89GmSn9ySNwD7nZCIqZsFHMM70cv/jHl2KSPA9q581z+mqHBlK3ufQu6oNlb
fdi+kLzVzhaukbfAyonKR6V7CHLV+ALy8zsmSeUvExVMckF/R12HwZSz+KgVJeIQQ9vtVETqcF4J
hle10KLnCpSKlGRTWa12gjhPcGxpIRu/1EG6jN6dD1nlFRkVDdhffAEbcYztgQmPZqpvE6nVo6eT
65aihZDiYxZ7D1LqQRe+DQZk7NHu76XKgH1wdiK7OjRuor15vdGC8gRAtJSkSjMsBN/aNLnJCcvX
52rwZWbuEl0KzV/UPsvubfKBtJpR+SKlItOCY+r6+UmKIysb8tXtTUqernVvkZKCEHD6aa3TJ0+7
9l5ug+TlarJhUnLi1cie5YTAVaZjUiUqaARaMKuOnzud7MNyNWXZjAOBPwXSwFVaEOoebn6BCtR2
ycBNb4ivJuvfnEVDsY+86W2KCXdMlqa/Nb6Dtlwd3tIs5EtXtPEvu7XRlWbu9OqE9ms6/Cy92Xgn
prmfDGt85TthvJdj+SNMEJqQY4Ro1T3ilN4FxKj5bmsteK4e13Zpmxt6cKvwZNjL0UEl06M2kYW9
/DPf+xIwTD1l+Cswg4CKFr3KBnGU4ohda3FM/q3TpyjbBZWHeLetR69TMILy8j20v81zGkbGm1t0
xlsyKwz6YFquUowVr7tqM/AQaaINtvHGB2xysmhtnzekkUdUWi/2cnoV1Cfg7j6C6HDbKqVzXmWT
xA2jXTOMVyeIndcWbfTHMVagmesA0AozgB2dzcR5ljOICIYvaMmxpvHbfA/qtzlyg8YjwOZ/rld3
v4pM8Y8w+wFG6ZPyCpdOPyla061FqWvN+lBrfM+kpAZNcZ4rAHZrUfc5a87OPsCNJ6kajZl0Xher
e5zRgjepm2b/puW8GFKqW6W/tFZd0IIflU1vT08l4JCHtQoW5HVg/r8znDx6dlxe8xbtLHvCEZDc
LpliYwheZeOp4VktjPlRSqPvNo84RJwLPY2S/dwsUeC6cnZytIj4yqeWTuisSeLTVmd4yd+eqvLR
68vmRcMHefe3052ssVFfZUM/QsGjJ1u91fnm8FFH6niPoo/62gd+fF9r9h9bg4R1CsobTXPe6twD
Yf9xvWjTDwhWICO0t0Z7utej+LkdveyRb2CGJ1Z26yFB3KSEOaat7mTXS8NXrTXb6291cprVFN/r
1g8OWok/PZLQzots3JoooQMhAIY6daWqANIlF1MPhwSO6lsd++Wbn5SE17w4OktdFuXEKmMg5mFe
lPup8nHziTL/Ko1Nw/0WFKgUGybwn1K122PKMHsMuqh+q+fytSVQ+IDea/1WJIjcmqHi71XooHg9
DHdOZ/bcAA6GwKcOJFJBSml2/aZOdfzUxO5VDkqV5hoawfvGu2rTUD5O5nhn12HP8xyMj8Ycyps3
1h2ooCnIHuqgPOblUVGH8tA0Tn3QrGAGeOQ3J1MxnIc+gaIR9/jRZ6Z6tOzqa2P4BXz4/t4v+wer
D1BsD8lJwUv47nfxyQoRPEgsVjoFMwAM16vLGGHY4+Yg2Oqr2gcwJ5QQTLfa64eWOci+YfaRe9+a
WM92M0jgPV4hEEl9vuaS7QMfA7veBIOuKsMNxMSHVjvROeCDQIBbBZIOSLnv9Tt1Rmuu1RSD5ALs
JFc5p6P+hXUXgw3ohUNpqI9Zl14nxVHuq66EHtsP7jXrIcAZxkfcDDHLP5d1MmjPrA/dtzmztNtE
Rpt4R0sw0Sh2WT61cKZ26mh0aNIQrYdO1By8ssd0eeYbyWL4Qe1ftLDxnhcRvgkSgz1VJrzHwLg3
m1g9KQNywUX0BU3XdzJCh6jVylNht+5dnxlTTSCA3W0zDSjA20Z1h2jZVxAW49VX2/5U4vG6A6nh
P/b5Ty4T3pBbMXboPg97xzTI3BaKdp8xV82sUX0xUq48VNl8ZyE4G4SARDJlPha4qw4QUC+NNtS3
uvPro2q6w6FxnOA+dev5oLb612DEPwDEVHcM8Hyp1Ll8sYB/vFS6+aHEUXXBNq+9RyYRXAnflGPa
OO19WRRESfQB/tbs74Nq6u8BEly6GkHGtk72eV2evWz0rrkxVTg8AYiyezPcGRHciLrvLla1IAKD
TjuaAz5YAIS/I9X0F6NcdjHJku+5W/0eOFy3R52NCB79xm4U4HpJ295pbNFJAK6FlgQr9s7ga2/Y
sG3U71WiT/DqzPpuAGhwVZaAh9G8yIxaW6bVTFHoRh15kDREmCXH4OwaDa36oWd/9bbymKbwfBFH
2afxC+jlX7NrVDfybypfwqRGc029TUWlvZowPEy6Peleux4S8DdOtTfyMLrv8iq4BSMzjEzj/Z3C
Yg+9E39Bb1h6b5kRsnJ6NCmc6GPCH+BoJMRQ7aquz6E9fXcXA7LRxZ+KUGAbEgpdwQ4NBLe6t51r
0Ic4QgSQaTR0ObWiXiIlXyEC5Pshjn42WYlJbGRe+Jb3CYgV5K3qEzf0V51iETMShif7gClHW1nP
BEb0XQy67IDl6BsGt3DM3MbgJTaKa1gzDsaKibtf3+zLjphAnT+jaare94vBrpjnOuZkkaqH2pHv
Qj3wj2YHUi/UdFYoitMx9lrNMUgSdw8o6xQVwU+FzANKDBGKQoQyfvTWUH5pkTXno33pch/fExdO
kx6QA1FH6Kke0+OHoAHIM7+wImn35D2r0sQGMs12KjHINFZDft6xFgj1YYJc/DR6BNhrvZvICgev
CKvw+WwrEEo+StElylL3I8hLzIjAZhGMBTCuwuExW4LXcxqcbG9Rn636n4HrZwiUGcAbXR3jYDSm
AB7653B20NuHML/rNKhM7d8DpMEI2O+xwcAyrG2HqLOzM/NW3SM0XRzVogOh3CkYsGiqgnwkejFB
4JNYKN23qZpex9Bu7gk14qXYTYiiZe0T7OVXIs3NzkJP/upNOihQ3beuju3eFL/3bkriuzdrwelU
cfdX43r3ZcQwaza4g6ppVV1mFJZaLcSNuXDPVdd9w/vAgBNsB0elTKaHAa+ie4fgcbEQiINUf0sd
9w78w8QsezGF04dvI6t2ohsB8CUcA3Wj83dNAYkiiysCFW1gknUrrUvlVsXOSuz2DHS9ABTnWYBu
+BicIDPfnJyklF6guYV07FtpdS5RnkI7JHF8LqfWPPd15f2Reu9wmTq19X/Mdn2A88631FsgMsqP
yOj3uZUFN30Mxr1eqc2Blbp36QGenS1woOBOSEkpPou3DsK9YxUEPVTzwAzwwRut4Tkd0ChyKCEm
g5mwGbznmWLfbZtqKJy1aDPzv9o1FLF6th4tn7mjN1jgGN0MoGfleScfA9996KG+pjH07Vky73Q1
4FX0TeNurmPSpsw+fqa5fsyDZLqpM/JNCEW9aHHwt7U4REHVucdESzojqzM+xMtmEc8x81G7V826
fRl6PIfbeBm5KXll0L7UEVPdqk7PZeBge5c6PEYwYVelZf3R9SkzDyv6kqQ6Oodm8WwZo30a84j1
97Lx3YfZ6+ChtVp8bLqX1GmSW8jy4Jb6TnQwCggAsLGjO8s2X/TAgL3hjfQoTMAGEFfE9+LjoNQv
s+4TXCMGQ/9H4EzLLoIBs5eMNFRhYImmtXhdgcD8d6N05It6tE3xfOVVDZHU8kuQGmPmtYRZ8Gtw
kD1fEgHKrB91/6ZUGG7BkeiOiQfHOuhBY03BMLHi9DmX0Mg9gtJXOmpx15jT8+I0DrXDtw8jqjR7
7CpH+hx5v97kYZmpC9DMCVN4JR3Sk7MGusgzizsQGZdhgpECXOmxM7sXpcX/KTfj5KB3VT7vBTMX
WnhoWeDPjs4w5XAKZvdxTDWNqWCXPXmk5m5xU32ZgRt94LUB2rD4Kxyi9EPN8YLx2p9u4dO5JUrg
LKGCetZZ6aR0KMdztQfZTHzCAFh5ysGX1miAB0wqZasA9vRBCkx1jmntcoVi1t7xh86vWVwyZI+d
c6itGHgIKQVAcMW8L1BMi5zC5r2w9yZD3sOgQemtAQooHcCqpOH3kBzxH2ICrJdkDr+ESMEhPnrC
dbE8OM4IwX3BGwHQPmCzV93Q/00V1LfqX6xr2rt2yM71WPOZBBWYOIl/VhNIQi08zrq+OuGfRV4a
X5GQR5FzfNWTwLqkg/I6EwRY6K24uZuL8UD8Te2MS+yNIdn6gxfP3jWMrMeYVNo+1ZFVatUc4T8D
xLh955r6dK+l8fuoskoNqwAZxRDK8GLSVPno2iQNvwcU6MuqABFkdXeySXiD5SrtVTginX51g6O9
Adt1kcZWJhYCJuO0tuDq87RvDkVqe8+wAJwndXqfQfA9G4AR7DxoTlWcfC2ZGCBfiYViX5JMleKc
6hlzvjIDoKlga9y5IfMnIwX+Yh3yoDP2VVn0F9gRxXtn1s0Fm09rL0U9cRrwxrW1CxuleWC6zP/T
dvZBL4Ofk61M5yJO5zuEP577GbC36drJU4CUy1PQaDWZYaQwnd5Jj1ZtV+cSGrgRwM5QEiTmMv68
hanhDkgFOyFJxgIX3nnMjqyinwziHIzihyx76kLAYnhavWNa1l6zBTNTLri6EITF1XSeogU3WhuT
egUYES5IUtlMevRFUQz/GP9bJfXSPFteu/pWBtxXr4VOh0N4ylaAno0Oclqrq+DgnybVYGIYvscN
SAH/bWyC9BRA57VbA27RML4hVI66IZ53q66GYIQEN5SZLBjc2EHJu2n/wRp1fgpJcvw+uU1wA5dl
zUcmq/wlsitvtFXBJbvIbjITQYKFxb831AVoX7fVURAqlfO0QAqZywIc6oFbBw1eD/4uUbQljkBt
ABbrSFblT0fJD4kaOC/TT7MfQDEvN65Zrih7Gz7Rxmt9PgpUUSrHOZuyi7SMnJY7gyxi8M/57XIR
aaWF6rSznSw9yF+ZoDVNAhbhs8XV7xw06lkURhxvD8l9uILh/NEtz280I+eSo0Yt6WDZJHL/ZRdX
5YCUFsZ3Usyy6hyWio7/zPI35eA+A1w3LvKT8md4wVMYVQPiJH119Mryp5yXjgEc8+Uxrk9YKgUv
lftkXayFNLrVjaXenZFawZMJ0MeK/ZXeAO2WDPU4peNR1eu/BA8smwEYdVfDryOeiuRIVg02ZkSV
kzLGu81Rkt4rzitUg289zMWj1+B1j4wD1MY2ad7k2duJ+zQQ9znNtcGwbg0RentM3UlvFbfUYfnX
hmi2bQ8N7LAOhLoJDvK45GnIXqm5pHVlV3qBFeo+eeVu5xV9fsPX0QN9JrvLBiICfUM5VxqrKPQF
kxkgAjDnlBXNfPxtV852cKQAiewa+W3dndMeNJQdXeT3xqYhRt0c4jb5Oo/6Te7cepeglu4KK50O
cq/lriRtwfq/1RBfWSDW8kzkDNmTurU7SFk2RopjSNOFQDQRfRy6V3nwa9eUW7P1BjlSE/ncVWDY
D3Ir5I/U+5r70waFvieCzizXqr63i20Icpfr/TVzp58BXhknDOEtet2bVuUtTNvwlM8QnVt9etWX
oUM+21lsO+c5mEEC47q3U6FzooTboCdkJXnx//vh3/4G2cX2CrK7Hupry/XpoSaTgzQx9IMMAfJ9
75Abv9gAssbXFC7venNXOMVvb81voIrPd9AgjVdEsCbn5mSEuTYfYzf8pnSZetzuMIPgTXdcKN3b
4KL2zxkmlif5W3q/ekpxRz6h0djP+yYL79tBV4B5LOPQ8lrLmbL3n3VeV84IB4TJQXpCH6cnpjAs
XZaOoI9IO5lwrLfuszSwq5kGpr4fkGC7SA8eO2u4TLnFsqQ65s6A8ZG7gCv/83ftIr36IVhhLzeA
KyyAlK3vzfGDqy8ARqOw60XehuFtGZalJ0lxqyuI/iwjkqXPztF3qgHMSvrsBApjpLSXzfa2/tZF
1105PlfecPEacy89YT0FW4Gz8qVtSBDIWMiCvTmj0H3d3vCtL0udFIOlF6p9f2oA6Z1DJzrJMVM6
u7TYzv/cBaUsT0321nOkvO5+Oi7FT3Vrty0r2/5n6MFWjgR/al4DuHK7FHhMkQJy620QzsuHQ/cg
mgY6C9VJP+FDQZ6eeYE88cHWMQZ1nvK5fXGYG7A+vNeJWMxqsWuhTuSAUoa6u7MWrOo8li/54HYn
05yZSjS6elCDgthNj8DMjgTvSZgFU77YRZrzUB+CqHxysuq3By+/Kv1gfZ22slRu3WTrK9KkGNL2
0mM/KJ1RNvUyXMuenkBfMmM4T3L35SIFeMYJzArdrveh1e/lLYHVTq3s/lY7uMYfuYWIkqxbJlyD
j5Dq/rSFSxFyw7pYSa/EwaGGxAu+YUz0j6gH7o6MyVHusWzkscfL9AShXNbIU/o9n/SbFxvZSZ3H
u8QsESjzuosMMhqjdgtnt0Q99xAWwfoFMNqfkPKzq1xQnrzsMdK3CxvGjoaf8+A9Yy/nrphlP7Hf
fDzPTrn0iG0wUDXVuXLe9vfp7agd+gni/XYXy8xhJE2Wz0zmZtbBt6ALCakEXsAf4JINZuIe8qPS
hNwalBMDXZRRs46rjplMtsDrVufJda4TwBzyuWfokWgUR/Y+wzFsnV2tq6hICwpybrq2DsJwqR9r
IzFOcn35u3w7Gq+t/jQbeXtSTeNFnur2aGUv77ofsTFFu7EoUPqHQv7PAm0bOBT59kt5ndixPC1x
pGH5AMb/qGV2Dju/zYcHBNnNC9C06iasnSHqqht94VcZZtn6fOVJbGPM9mD4QP+N9/jOnLz6YEGQ
RhbDMXA4KXgJXEbwAwqBx5JbJk9GunWgEnu0gAf7Bb4h/w7m0mAb0bcnuXboZbzfbsJ2VPakyf/9
UszVRthLD/I+yUxB/hgprnPxrSx7a+UcYfvBhBZhBpnoKp19UfFYlCbys+uUS3Zx2ORVW3fJa/8D
q18/lPJ3/jbLWM8tc3cPLOCehCD2GHzoZf5KcoTQtbwmi/n8vA8m8xtaK8STwz65FE0Yqkdpvu76
yxc0AgzSBek6j5OeKjO6bbPVTXNGykFDKVIDJrZMwuTf2TYrSlLKv81l17++nEeYOA9jga5bz34D
PP1kk6Wa9+j1FiShvrvyh5j1TXd19So3WyZ1srfd+62ORBCa1wEEkK2x/PpW3M6Vve0xbge26306
N8o/OoQ6GMMYM2XgRMINbJGU5c3jjics45fj6x8/l1qxi5RB/W0aKY9w7XnzXwFE+6t010hXHUDT
yzMIuw7JDekp/3tXzl6HKkA5zcUt08NnKkgAU2Rbwn3ihAjBQ45uB7Y1oByQzdZOioP/Y9Dq/Lr+
9UtPXske2zuzzmfWziy1np535E/+fe9kb20lu5/LctJ61d9aff6Bz2cpGomN1n7XZqRmZVzZZg9y
7v+q25rI0XWeLbvbRp7HVpQ9Oe8/r/rbckZaS8NPP/W/6j5d9dMvBcuAj9Fc3YUw+pZXHA9nchXV
vK5V5YWXDaEUyJnQiFi8L2G2bbPVzRmeoNDvaFO1BrtrIxlu5eJb09+OyK5vBiCESMGvPVpelu2N
//RSbS/Q9qJJ3XaanPGfdZ9O+1+XX1/XOV/I/UUM2m88uDi0Ma1d5sLy4do260p2K/8Wq/hfzT/V
reuJ5bLrL8h1PrVZf2FIvHtNGX6pnRfuZWiQNajsbd9oGUO2ouxtE7Kt8ae6T0Vp5/cIBvQ/tBpJ
hKSwIfLxcpJ7Z3orXXjdlVopz4SyWVZnVXbSveJtG94BU0Eb38rKvNDIpSwjP3OhgIiSlVnuGjry
A6ud9zI8EP1HkrVBGfgfuto6aNgqMQQZXYpyhoSJ+NtBnqRstuFWitIVHFn0b222brDVfepC22XG
oEkJWbghfC51Ng+do6fzXta/CQADwkXJ+B60Q3Ra33i5KdtmHVa3styu/yzKge3VlWJAIOWf4VvK
n64gdXOWgJ3QEl6jbbBfJ9brcXk+25kNXiUs3rKrRWDEWCIkv60ct2ZyrmxkYrAVZe9TOxlEt7rf
/nE58umUwauU42w8gAp8rqFS4BogLYiUGxpIjuXDVeKI177J0OVnSZZd5M6USZ9nl1l1dk3mWBd5
wtsTXd/934KZv00VtqayJw8/KnoiemujNciVO4ieGHGETIqOVvYweyXpGNRctOlRXtE1Tik9YJz1
uPlDXuR/olq1GhyxziZ10pAczPPsmiARDEsc0pps6oZs5W4r+1agoH8WWrty0R12ZgsDMgbkLfJh
6VpwNnX/TjjbFgmASEW7Ru6qPJc6g8qkV8V7GcMzET65vjzguUV0p13jmZ9uv9zU3x7RunRd77qs
WWR3fc0jkpOzZ05Hucvys9tG/oCtKDf2U926qpMjn8mcW0s5vP1LehjqextrvR02hljFBbn/pSvi
8WwgBHjUYcxShHqGAGlxxWeSo5ZO7sxwkOlZjnoeME89SfBuqoO3SMvO2nINNamzhzKo2520mrts
vChzaR7UPgOkNwzFrol41WXjZa65tz0AnhqYovs0cU9qFFr5EckgDJdZ2R+JSoIanpxrowfNE5ws
cs2IxkI8zxzci2L1PvXH9wXR/hpASnmFf1MfUI0bUeWgKHUZgkdZQnqiHlGBiO0qfY09B2VBs3uY
YrQQHGALJ53c/tmz/Pk5rZof8B0vvamVX8bcxFUr9b/lJVPyGh/4mx+oIMWz5r33Zusvj2g9mV0/
IOGgtajjDMMuaOr6az2D6WVJXn7oamrvUdQBXhUh26UWiy2ASSh5zq0K/SZVPVRIBKMMVYLjxoix
ehyXI4SSMBMYcBQIE+3cFHb5OE9J9Sh7ssmKwkH3LM8RFiYIbxVxcCgr5If8afjTJHl2btVFyi9T
KwM7EpQ4DksAeOf6rNziIkb1WoXwafgYiaooGB7arAAT5LUD6+GmcG8gNUiveQTbW1S/pn6Knodl
A9ElevbV5BuymspVqsoMk250F1HlKhA+MyyyNU7w3KCG/aySCX1OFU3bT+MYsILgQGx7QKtSm3uZ
YymKh+xuGobuUUs672leNnUGbM+mb8GupsV2INSzdK+VDq5oA9kZc8Jsbhx1dGH8v6ckmh/XEmgO
lH8d+tx2fhVZ3hMqM9G+CtsduqfG0dEs8zBNTY7GG2D6wtDMm+0AdQbWqh10W0/aHVbwyGDgAF56
YXlfQbW7b5bNVqR/npOCGOqAtJENN63Ub/lspsZeMw3tJptiCv6/yqKvlP3kwXL3wpRgM6IG770P
YNS1x/7PZMj/MEilgwuH7s+7ZcJnBpkIWqGoUInp579Jd34N80T/c2oS0AoI4rwHYwbsGh2sp1kj
l2xNiXVXuXl/0/u4vaRpXDzyCDQo/6362owKnStLzQfV6N9rVIMe3Ch5Guyqgfqq1K9xT+LIQezx
KEU5QCr0A/n1/FiPux7jjt20NI+1FFO+GCzXch4ZbKocBdotY8bht5Ot/JuTzuadXKpuTO3R8cIL
5DCcOjNk0U58cKrD9he0QfIrDOdkvW5tzO1T07XHXEXWZu9jsdwH2RtGhTNB+6JhrWybdxAtmle4
5/0joeOrlDDabV8xrYMMlY2INS0tpM4xys8nJe676qLHhWsgQG1oP0Qsll0FBt09+mn9fT0QVi5T
1E7kgIOSxRUZzAQ0G7dCN5X2jNimtpei3J4sVZdPlQMmbLk/9jgCdKmWiV58tsdf67+TJrl/tosa
ztly/xCcBpGXTR7+9PSZcTBRTpFd2VTBDMN9K0tvG1skJH+rlMNypIPccRieAM6AwAvQuSZW/xf6
oQxKev1HXQfhpbeHAI33sPpWlic5Hg9hfUp1VJuqWXEIWCsubuHEA69NEAX33bIZEnRPXMM//3ag
71PsZL4Evh0foTDEd+WY4WG4bGRP6kxW2QWkABTVYi1q8Bv8j4Zyytp6O7sbMQf8fzkldQfwFap2
/nyZtisQuX0ZH0uVaOD+018nreVHpqLUm/u0XXgUpB1Nq4UBiyLlQ7RscgQmHqQ4+T6KhZE/QF5X
Y4Lry+FSRbl8tzWSPRz07vjwdeSROTl2iaqEZeXhiTEpys35YgHFR1lKjn46VYrywy2qoxcHIfD1
VPm1387IdPPYlQA0Ph9Y/qqpjCE7vsyF/UeKPSnIpdlN79qpSu/cMQJwoqG82WXkGVWyFcekCLU3
tQyHe1evv+ehpr4N/4ex81qOFVm77RMRgUncLUV5o6olrxtCS9LCe8/T/wPU3eq9Y5+Ic0Pgiioh
TOaXc45p5PK9GlSXlgfshbFpnC5AB3n7dRr8L7Nq1KOBtOTJSjkUgznFOYFm8BSW0jN+ZP9u2SgK
/+zlkXFdtqEUXicY6n5l855D9RT3inhQvDB/VOL9sgvvnPRermvsl5egSsZT5yvJeZgnwP3U3hFx
xaxRTw7PbNR48+KyD0ZTBnI860uOe9JLLWqXOJeSp9Su4GgrWrNaFrWu7ncaqaluIXSI+I6ht90v
Qq9AF+mDug4xVD7VHbEIMn697eyvfEIKVrhG6ondQGTmtTCGByQ07atevE9WbT3rktUc0iIEnWSo
7Ws9IaSQTT27AtGBpRt0f3zTaF6RbKnuFJEibtTeg4L4DIZt06P3ZC4KmvVENCx+4b9XYYv8a+N/
rVN1E1VsOp2K3q7W5LUVEObM/CGVdONQJ+0Ic7vLH1Qc07+IfneWjRIytgcUGM84eeXzssrwasYX
rL7YLosDNIm9Yo/xalmsIktcJ0bplqXliG0vn2VYbyqO6KM/TugScj3QjhWsGGzRlQeFzcjOFN2j
1kWLB9YTtOy69HrzsGzpGs9eC6XXue5IO5k8njwAY8KnTi67FR6f8LAsmqFsIFMIu+OyaBBERA6k
6p2WxUka3y3e+ZdlaezSK8/r7KpF6Hu8wd8FYS/dkrSRz6GHjTjwiKvqs/KK0GcNdqK7FXbzGEeN
fESs0N9UteFWiaDKl7F1WnZY1sNF3BRSlV6WVctEQDkKDQwMVasSuJqTHpsa/m3ZPcKOds3Era7z
jdVaJYGF1RqMeXE0RjM/hi1muRkWXBwlmUndlhaYWXl0I5sULdUI67tAMYkCH/UHCGHJq6yX9hpu
ZrFbFvHoIKlX86dCDCAptQ4twbyb0o2eA9MPVU02kK4sNwjFy+QVFXW6xY5vblTGPl4NXTtmlqTf
iyA1z0WsI7CYd2tG+WtELbnn1aacadYppBExZ82TSUm8FRW8Gv3u3+t+dlnmdKn5KjtV2f6vz6sN
ApjWiO6qYaovg1Qil84t0HeougRvoq9M9h7F0BtPtTnAB8rU/JQGmgHZuExQxPXTc1dat2XXQUtO
VajZL1Wdya5VRfo5KWwCWKoKWgpc2EfsSB8S8Kt1lK8sZEMnueCmsobovVUQiOmaVd/ZovUPkmHG
2zAJ5HuoKpWzHN6cXuTCrj9axo2QEYkIDuOo7ajZFlB3C/1mGzDHud1NwJZK5sRplUPGhVF1Knim
nowicDtPjQ4VcPK/Nnzvs2wuftbiI0H8DMbflSdfjtxle4Du8bQcLTItVholdsLSFPvvxWWzaivx
sOHWDr/39BX1potY38pGj3f75xC6KY4G8vKDGejSOlFylViq3tzp6H33ZN3UJ0UT5saI0/E6kuPi
do1cP3I3ykh/LPONtvMNNo/0p7YfrD6mSTrk+uZ2bzS5+MCTCCxS8Jzn6uOmTWMTk4o/rauyrC6R
2lQ7oZX9IbQanXRfryCWoDXhYyFW5cGHM1MtwGJ5nfca+cNjHArpS0Jp+f1FaaaAisv1zzHp3wNJ
Ml8Uo06hHSvTfWDABqeJ4t9hoba26QwVlyUvOXZJpG8pByR3FlYgNM61Tv2MB5nhTcErD+A3zIfS
p+qTg4w6iRY2jfDYt8RXChlZbbsH/17X6uZX16JZhlNcP9gNfcK2K5U7dBst8hwSlvBdmS7FNc/b
qapGBtVgzkgDOUmPk9Kmx2XONCuGAEEgnNsYrAv5Nb8Us7cfssR+UcZIOovOtjkH4HurIKkOy2Kr
QZ7LzKjdq1EHmEqhXbZvC6RueW3Zjz6GdKfsA/nclYX3GFbTq6r76mVZmmYFuKnqd8uutmIeQ0X3
rstS0PnbJimSXyJXvUdvYiwx1+v7QjPNR287eKn5GvGq3DaD3GzNpvffcnVb9ZXxVqDIIjKnrHa9
3+cvxNytOj20ftGPPBHykF8qTwKe72PeaLtAcb7XzRvCnBFnknVnJ8uwBXY0chMBXtNC7WuJO9SB
qQWm3z7+7FBrleaWRqtveiIFL+084cIY3ZpsZHdZXDYwYJtf6om0LSKrj4id+Ga/LVE3EDjqULvL
L9o8MUDxHi1JO2dmOf2iCvDSFuH4Noaz0KPBzwEHCuReor5EUz++DVWor4Z5fTiv/8/9LZBLP/t7
lsdxkKetat8C+Pb38X/W/7+O/5/7L9+rlj3ObVusRaZHq54O+63ox+qmmkLdGvM6cBnVbdmQ0fn9
XrfsAiiyvhXzuv/6LG9OcFaSvY1U3onLRJ/dlnZZyxuujPSvdTLx0XYmNj+7LRuHyLadqsJv4Bd3
UtroGCbxfA1K1ftrk3vd7eDYuOmg5HfLZBD8v/LuSXWUulyrQSyf/BIjHg+pZQFCu3xq5smyaGgS
pvvv5bR0O7prsB7/3rqs/1lcPrGsg213zEIEbT+rvo/0s5zw0JsG667gdL13xH9AJLNfY/xMXFRF
trc9vKTqYP4ajc5+1wDQUS20+zvdsggcjeGt5IkcMvqKmxjj8b4upI2m2tMzRIZ+23LUBXj6hC1r
v3xHkCLn68pGP5OEbV+8VmGgaz424RV3KmftEd2ITuqApm3UuhkOahXA7P4nYec7XEcPcsy5dL6W
Dcukg9W9thBZ4UTvzL1IRAFcp/FuqRlLNwDRravubGLE4mmC6aLBjgFCbgqHJgi+mGiotlKZdls6
f2DxtT+laN5AjPTPYUQSfNw23V1Yd8pOjpp07w2JuAS+SiaGVExPSZD8QXSY/uHDAXHwB0kI6FhE
/97Ik9lqQ+tfyryub/k80WSah0EOLnHeQVNnK1KNZENviouS4IsHmSyveztvL8v+y24EPK0JjRwJ
QANOE8+Z7EjmyZLt4psPrGNNLmVyBTpEQIROMJrWysOGHLTqovttvC2x1pzjFFOFNojpZFooi3HH
G0cz7cN9Dsr4aItQ31P2yA/2OPWHtByGvSSHxTHVcoJ9vC48xbUH4qk3rVNcjGS9VhRJwjb2NlHT
yCQwyNXGsvMBoyvQZQBQ3ZXxiWKdRGZ786A9wQ1GO8gTBzVQ2XX3U0vUD+HOw0Oog0duhdO1AUUp
P5cfa8agV8Ega0+DZcHyhnv6TPZM55ThOJw9cqhAUGeJW45BCAkLfhzvJgwfXjL9jmtr7ZFH9sLo
dQ3XJpy99lN4j5b0T2jI028p1n5T+MVervsUyn1L3aQNL2evF9tuPoIVkd+BDqwg4mGgQ2WMQDqR
mPzO0SWqrXi30RrQBUz7I2zU4VrFpjrT+Cega9XZ1scWFDJ3AD2jYpfWCiAZ4H3DJYLWQqN82GVC
Ch88yTYvpoKbdkl4D0SH5U73+l2X9OOLMOg7KYr/YOXcKcqY5WAD5OElRAC49ou+2y2fUqN4X2m9
cshMpXepJeYHHEERXdVZGazbBHJ4jfO9SowAEZddlrl/rTTmLcvK/97ys/uQLnxCvuDnOMu6srTw
oTGAt0pJDLzoRUOUYyO1Ty0BlofBk1PwFZySFN42dcsep8e8CNHOXo9NTs7lvKiKEdOS0PP9sugl
leLgTowcQh4wyRkmnYJ5omYBeU+FGIvjYMclCRbMLZOffZa5ZR1J4+xdq0iU+gw11v/H5yaAUQUG
9f849rL4r682yRHY0xJy/rXu5yPL9w9hMR3S5KUeg+CBZ67n5JGp71UPb0WXafeybXpbrQ+k1ZTx
bzbtPLoaZb5blpYPCc2+b9rUPuu6tANdNF3stsZS2GTNczeYpaP1pv/e+NIDhiL7UyjKJrN4HMAB
X/lKpobsAJS3TaM/FDPuoINEv8uwinjt1M3LHHe/ivW2OFPnPspA3M8YBcpzppTBBpzp5MRCLs8/
G5atNLD+2k8QyZM35kpun5DIkNw8H2H5yLLjz2JnDKZj9hVjlv98yX8dWhpi/EKq95SgUQWYOX/J
zwGWxaSXdwx+RQfX6iXz1A4+AUREh5L4InUBFhLVvApIjtfEmJ++So7CQATW9zqcvkQqJdbOpFRw
NmWCSyIZ1P/34ryOpO7+HM6TZR0STGVNLhqjIPPWnw3Lfsu6spLTjehJBVgWG0PL1iFYGLeNRsr7
ZfU7xLhg53L1qvgj9reuGJ/Mgk57NdbefTZlnYtUrLupbQQN0xzSO0sDqhIBcTuPetfvclS1EBxD
NPvEVu31xIYJMj/Fe1MOL1kil5uUvu5VhrVLxYDqdaJXEoX1PH3k1wUrat7Wc2xAQNEnId7IFH3x
6sT4KHTvIFPI9CHh4GuKq5im9GNeNAb4PooMDGi0f4bRPnlZln9odfQuCarUPC0R0KMa0vWONCwB
akEH6ZlOaf/oVX0N05wOxLJ1MIPiGKRYAZetGRGeJ6+bamfZGiVBSuYlTLll69gYyaWSxFs8H4kR
j+wuqcr7ZVskLGpOgJZok4d3RSNLl4gkIeZ9fQrvlrllIqf+66TK5f5n1TJHGmrgRuT4fH/qZ6ts
puY2YiDKWdaZdQBu0qrxnQIHXf3s9/M9cp+ea5EbB29S2XeKSKXCiXQ/xHbBEJHH4ImSKEfbapWj
jI8Kz3qobJMJVMyyYZkMFtSglTTvU0nSWG5+PqN40kcxFZDt/jnMv3bRzQgP2XLwn6N1xHSsOnMs
3O/jLpu9JOIr/rXnZEjSijgs4WqGjRFsPrzUV1gEcbD+64PLhu+vXH5gkMrexhbi6XudtvyCny8f
7ZhL0DNbeV8Hjfs//6afvf86rvKZ+nAbvn/DfBaWuX/92PnHff+mZcv3l7ZFehcBdsUqvtUbSz7m
827LDp6oKPMss8uWZTIup3+ZFVYLuqH/bTMidJbafkNrgzi1oT7XcViuKgIs/BCrmV9n73pejzD0
0DR28t4IvGlr2u0XstzRTQAryuFHp8ZERwqDPAobPpjdt/sgaT6r1LM3tJmOFgjTsFRDVzHGGWVr
fxgSEdlR60gVD3JAswIcvmVTY6xJt7Kq+Il+5g4T3qOoO9vpuO3geowPlVciLm4fFX/gYNj8IGLH
l06uT2aE/7JE9URBZ51Q3cqF+h7k/Uli1HPMiUQcQTAU84BfLjHoEOP33eEjpptqx8dQUm5VE0tX
OaLLW5BndC29o6AtQrzcvKofOmxSSXz+XqcQ4uJMeZ/ufz7lU8lz0wrkErmp0nXZgAftvZlwXJVN
h5Vzuq/L+zoR/bWnIdSYFSz0jC55PyEZAV4W8UP8R6kgZIWEHGIPytaE7NAMzoDVVNjoDfXk0ikD
CWDzZEy8W9Xj40/zo+n3Oqp/JjnV4hUes2Gj5rDGlnUZBIbtRMoaBdO/17UTDQmQpuq2JEUvt3Tv
Lp0n4CjswiyvjQGuKWng4gy0Ya7TPAkTrdhZozk6yyJPEO0aQaPAMFR/r/pZXxviOdQb7bCssqRS
hUs2TMSF1vl6WbdMNNVTGSaC2bjs8q8NEPO0sf7+4mW1ruaM7455tl++eFnnBb1j2I3mNmPFiPX8
I5eNYSxnR90AQDiv0imrX0xTcns/iG55sc4xBF8bRQlvjJn/GcLS2/eKdgZEnpwGwqquy8SaYP2D
tdI3P+uSscsIcYPMH8tSJGFp9DQyr9tDrMf6lWK//v3ZNjTWU+6RfhQ09SrLLDptXkLG0KQX1vZ7
mYSkclPliVih82V7UOjqcW48R7V1N9m0DrqpZKyobMXVtmPpTg+P/ryghdFfk0GvXluqlodRJHO3
EL8P6X8IM372G2IoR8nEo3c5kCnnBtkV4ZXAu/ZS5KP7fUVNReijNW4cqMj1XV6l/k1QJLupUX5f
eP5wXHZbJjTJVIdYoGK3LC77KlDWXb1EOb58almHoyLBkhCf6cMNK1v27WuSafYVLvd00LT2zfcq
KCHzetVMO5KkIseLLJz/y24QMPeM3AfnZQ9aflc5VLRjOHH95WPY7CTfNq6YRc0rCWLlWgkssgyG
ybwuG5QGuKdcMDizLC4bAKaIS5nQYCR5Q4IcGzQMJWvaqgt5/sadfvrZN6B2SphZbW4TtYw21ohi
ApxlcCtwQ7jEs8RrzYSMtjKb0ttotgY5HH7LDdRzeBNNjTdUi6kfDNRDLS0hVGjOMlkmtF0m0rJI
81SngdZG4ROHJ8kVEViQ+jzAw3/NzYvw9Z6zhiw/sjVs9HdztIpHOPRhmSOuOWX8+tDMLqF2ljAu
c8ukX4SS84ROLcLJZSXo2nZrq4x4DxHAl3x8CL6FV7POW6bZXb3I6kSZpaEXOxsffia0kbE6LMvp
4nroRPosZuNROztpqvknkE2E88hY/Ed6CdgNGiRFAbi7h2Wils0wEXBUzfyNf2bVxP4IYxUGRp2B
fVw2d92EQ3SZjcDOgPyPI4Y5AOczaAdl7/uMWSMRJDGckcgyGEJczuL3ZmAvx7kqs4V9QtwBDjPs
C2ItjZqExa79Glvx6UGLSPJyOxD/5erKvU+u4yFvuxeT03oMiQPbNIp4C0Zhr4dZVRtzmNw+8sRJ
18vf+3O2l7nlP8AYVrAWPudKIiXtKLeqW8W+2DUEtR0MLS/2Bp2EuIwqR5LbbS+Mx4S/WtcHHPqY
OmT+w1wCSkWb3AJIP0m6G1WYmGdTWjYrrs35n7XMpUAb1iVYEN67nXKoIVv4pcFAl1ZA4ouT4fSv
E4NFmfNm2DUIRVNZSVLqUe+n4FYG+odIA2mt6ae8r4ZDHRj990QT4XDw1PnMpeNbqqjlActvebCz
Euj4MptZdqesl9klenWZWyax6ZWonWxoGLN2Pp/jWAqtxKBDo+N/XliFbWb7MAUEMHtE5z9zmSx/
8M9im2qQZRRyM73ZwzTNGsXldOSL53SZbSYKXllqju7Pf2a5Tn8Wlzlb6Ym3wsDLwzuHE8hEm2V/
PxO9FcG2FfoxnrX3y3WwTMJ5sWeIYzOF9WlZVXg64Q6+RWtkiTXolkQDQ+r4/3Z5/itR6or0US3D
Aza7xr5nzVbt9zGQL0zynNOZD1EKQluXybIYhVCIlVD6U9Gk7I8EQzbOVJsdqShSNBxNK3c1Yrqa
fBgdPyVaNyCf2pWtkl6MKntbaj+fdjI8KMUM1qU9Qm5sTuAcVvqRofO1mnb4RuNzmpeBA6OMgdKp
CE4GWpiz77Urxttrpx/TS6rwisjsUndtKKtHuWxWPDIKhtCpLBZluwc3MHdtJ/mG+17dTT0JQoZF
Jq353FRNthEMwqBibzuyWGp/EzYEUZIELnUp4yPIBF1euDw0ojuhKsZqVEZp7UkNsTCduoH9D55u
etREss+KgvodkURhLV7LviSzcEw24JfCtY7RL2/aU+BXssPLEWdykOdujSEjaE+AX9GTRAzpSjJD
r35EUQUv1QooW7jpyzkjutFQ4VKiYHB6NRVqT76xVbsFiIraotbYDX9qkxNjdTZRKXx+6uyTP8bR
KiRgy8siGa4pEaWhQrm6kwHfauSfj4Rmlt2fyMORLaOkWg2Tbm09WDdS0ewaNeAkwKELhcGZFgFe
8boX6GL6J9uaS5cEQdIeqz9NXt3zs0VRYMeYxj6Lt5o0YgSW0Pu3vbSlRTGtGH98o/EcrK0R/34h
GTFsImQ61kTbU+DNscCjId/kD/cze9zF1m0AgbRjxFM+IaYlPcMigUHO+EcXuHTxzLc+wGDLt2Sy
tloBcwrXUyD9aTyyZarhPF9BamQ05ySYvnQ2rrKaF2VJJ1syvUuuth9lCh1J5RZdKX1HWNPYM94Y
mCTmyJFwKYie8rgmAdfAJ4aD200oJ2gCU/gUy8nKaGakCKxlZ1CbZ4/3hQvl1SGXmXzQlCEci+8y
SjuECTF1K1Q5I0Qv/dyW0ib1a+82QlyfSut3kZCq58v++9hJm8aiI9grnTs3ADtDC45o5Ta6HXxK
cFidfCCbWBmmF7ukYEEBUpG+TCIS4Rpp4V5TqOTZkXyDuGCttDFxvaB7GBVrQxAu8pEAKZYkZEZb
6SFJ8UdcKu1mKofWHYOk2EjWUyBlmaNHqbeukoz6TJdtdEPKT1PAAfuGymCoKHf+EDWgKcd9K7/T
8w9W9mh267a6r2OiWivyuqjnrw27eFWaDjwLgCRLI/S46Z5Q5GrAjqJgRYpn6tAaVFYT/FXHJjDV
acYhdSIz2OlCkp0OZJcRiSdAYqVAJAnmK6F9VMpuFpG+YkEMlZV2p2i+zrbx2be7d88vK6BO+Wc0
vUxqDHwtCT4Q56ZurT4SofjYoZdk1AVaan+0QabOYxvN0FoutbZhbE1KZoiADU/9Q/kGhInxGvX6
JR8YtE/sk1DZLVX6sybT+ueZHq07Uoeboj55U0uAbDZuiec1SJfNgt34m+Rs6tUPcda+KS2B8nIz
XkVEy7+dZlxvTiGQaHQG+gRP6AzIZItmGLChzzWxqvIWIFj03nGSnKogFFjSpH0x0MgKhFKumi3n
XnYTk4I/kQJHrdhUqe7dyDZs1gztRKuhNB+NIXW1rOVBIIGhTZIXMu4TV7EZ8K6rJnTqOn1GL4rJ
saEPPcQheUmoN42KIOE5JxZl9LCupeQJmP8NdJrl1M+dAYGuDGN89/3eCtXPXIo/01D9qEuNsMAK
Mr9MH4oK9zbr23FjpQwWhApaditBRxSM/otCFXRIgf31Y34vR+WlnAtV2TgPxH5ptUn0Qs8PDpDK
1p1w4N5V60EyZrtzcdcFkRPmBtWSWahb+sM+V3gppGiEDOB9sF54ahr+KlL2VRremQgxnCLJL2mc
/0k1c1+Wxnsd0vEaxDWwktQVcrJDqEI9yGvIa+k9fPVWf2hIM/NBVbslCvR1q0UQefoudg2JNHpV
akZH0rPB9TTpw4JsFHgdQvRQWwtCpdTGNLbjUD0Q88YwdCq2VAG2+kQlM8ges0HeCFK9N1ZgoB9G
sxLqXGZS/mLLeXToVn5gzQyxX50WQBtPnsapSVz4Mw9BNX3kg/Gs5uOtM1ZqapQbwx/OE2jO2IA8
V5M/qRjGOQdjbeU1nMFcZURN1PvY85BpG9s+lFwrJOv+dQyLN9tPHoyiPQ0Gmka5fwqaZFejwYkH
romoqTcg2UDTdKcAcCCCNsBoVaK7cUEPXKpcreL+hCqvJ7uyznuKuCPMOPjQQAPIrvD1t7EZ3sim
Th0zkR5rC5BNE6qvdRp/9OD0tHJ4xV/2hWwXXay2nbpw34r0YcRGvkrk/FfRAi8P4TB1MYpqzse9
IERsmzMMgOZPo3ZUT1sGIIGp1Xu/bW9kGpEhaFEf7xvzqxY1aAresGRsE/WeCZC/AJQdSfREXsoZ
2KbkpDbZLQbN4yhTr6+FbW8Hw96/pjWAPmhD+3zQG3j7MWL5EXlEQI4maexHQjHyC75hJHwm2HSV
O7LwqOxQFW70DzltTrHcv7T8KLp+zyEiDEifyZNdSUeefPeIywqnbU1OvX9RSKbPdXXbRP1uyL1N
vav7bFNzWnhI0PNn7HBwGNsLaf/3oIDN4hJSpdo15KnJNcFig32Kc1ifrRYznpJt+pC7t7e8ryQh
QjlGn5YN1bPRNifVbq6tlazIc7gVjf+mp/QbsZAR3dAnryaeevikebdiaIaUB0H058S1wYgA2PiM
ZkOl9LRohrWlyQiM262gn7G36S3n6YXo0Yp2QChTq+J2aZ+NhqLylFiDA4fnLomG2ilNiICyQHCk
pf5DbiRfRTNUTtokvVvaLYmRmA6rQN53sv3L1GhEjgHk7MzvjlpNK7tovbe24b6bWnVjAPM26+6s
Ub2DnBK7IO4MKWE0tPRAiaKdArn7DIMQoZNPCU2jdlh1GifZ5DQSeTLxQFdSt1VNG8O/ZTld1Kdu
el+nMKK6WJI3qgazoa7CXwTANx5se15wtCRv9qc8tO1JAURGb0zfWV7zIIkR7KbdvokG0vgohehe
2reqtjd+B1K0DskotmPbTSgRVAxwJAjj3UyWuHlohJUiWpU+FYFWllMq1vEunTprT8jksxkC7+EN
3nbFp9LQNh57bs8cvk4UnoSUkzDXw1CMuFzK8JfC48fFnYSqifyeKSxPfpj/IWQ0cITSMqykPXq1
RVBJ9luBXGdNFS4JhUQwL7TI58zOrV8eDRqLfpNdOptBQ/JFQF2dMRA90dZ+shi0WOn+nBWhDh+j
Tg8gtrrhYtm8aozRja12ThjkbW4QIBXVcFTL51gtuTv6lVFN8p3epQON8SR2hEUbzEjQbfjhn456
dnPU85mQpQ/w3ob+Uc/7taLqAw0rQjNCE7aD0V6lfij2oRRfNZ8GOZm0mapnW43KVFlOPQ3aoNti
0tZqI3UpCD0agf8bvhXs1BjNXqCU3AFcNNIfin7vYR7vPUMbSAZuGK28pAUYMxD3wklQ2+4m3a/c
GiKm3UeraNLPVWujTW2/dOlA1PIpJJg1owgN8BHtXVyssTJeo06IjZyVr0AWDm02QXzOZ0TzWykI
rh5sBbN+HjwWwqQlhAbKokjglLJPuzMPwUwiQc+sLaIlnWhIs19FBuYeY8QVor9HLQjIrh/JbDfU
jdDGB1U2TmXEHRhwhmNBqASjkl+66XVu0kAcTteBYmxDY3ibhgPKmccERapDLki5ThXOE1HiF5wY
yEYm+usGXqVmnEvw+rMEmW/Wtq2gh7yo9VFSNgaBR46tS/ciF5sOwO38kModOKhYoUYE1NuZLkf6
R8yDTdKOoANfu0D7rRrSuPHUDlgyFlKIhnRPkwS8HS1C3ebqzyW8AzRMiE0M8K/Qxm/CAEZSrP3R
jCZzjIFyvw41iecmJUQdvKAq30JLVqHKmW5Myqkj2Vwlpq6+U3D5IkO5OHYxo9YqA/cjUUWxqvwC
2Je6SGUwUGqKK8e5Pn9gHVIjdlWVgX0r3godLq0yDDtT6SzaAVGxAjVXQ09pXiKlBEfdHKWQqy2v
hFMnxWOUZNiRjANgTHfKaT/3jU2qL0UKx0iCbU/iONTO6WIgYS/E56jYH0U6RS5CtoLLtL2ZWf9q
1v0HJNHdNI4rQ1Xe8iHUoSX3IHoxX3hDpcMn6bMV4yByIe672Ly1tYUtI0rPndUygFLKDGTbr5He
kGifag9e86sVMqhuGKIkiJG4I5ueOwTZOdHFSSgGt67fkOfEOEYlm3cFvY4uz3o3COUrgSOPakcq
pt1mGz8YfwWe3qEFNG8MqBDgEnkwm6cXy/5lGRIiEXVm8aXNsGqaiAY2DUzwdb4bqbk7QrEl5tzp
qpbxhmArFdk5Sx7B5tkMdno7rslVVQTaeogUemKdwq5qmK0l1dBW1qH2AXZS9EO7QDa43aI5ycx1
X8ovUpIw1NKqW2+AuTd4hOElYNBKs135XfMRlEjvdW1P+6LOEhoYvenotCrpffV3crynJa1DHU5I
qQrtlZJ3Bl9DHkJiSysPbW5WasrKsqLP0QxeAsYpx7FNV1IHGzCy1XFvjs+5CJO1p24TwYB0hg8V
D6q/NsiByUX7Emf+XKGm5+9F/Ndso1rxQmCspFKotJJXJ20jTKSjET8OA29vnVTvTdHT5OiMhmHC
muHhgJBo27RhKH8WHhkZcVBcGj/YaASJbOxxOBax+juRMOwGEeT3mTdUNh8okh4ZEM83EhoVp+SO
X9uSSd/Q5lbq+/qSjRsbCvA4Um5Hz1W6XuxDZ8uxBZY4ERJGtaIa71/iUQsJw8/cS06yKQE1jwqS
hTydoaew3gUANhxES6ZT5epnr4GdSh4Vw8xI3FLeTEXamdNA/cRGzaMVn3kO6hRe9ye8mXda1P2m
VIPLBHIYsm8cr0iDhUIw3VUBEa7XgbcptyKGw+wdSQzS7+4P+ZYXzyZiOeQZpRB0nnbmk60Mx7EC
RgJnjix5rbrrKvGe8c8CiXILY1vdSnPkclCMp0SXob6HWbsJQ/ppMm3/ouifuEeRgSCqnx+Hxrry
xy2fYxS89QHfBntihR5jRZVcErC2TxhJPacvPdRDn/bwXFraM7XtBzNtaW0iTNUnFGdEV2OdOCax
TTeVR5Sn0eDl3kRkS623rJDXvMqG+lYqaKlSNBMUbH/lnDwn67WblMSUDIX20jFuqfh955L+M/NU
bP8U6OLBn4ydktBAFz6hfDydaAFA2qMPa6mwW8tWQ2gMSZiC1dUO/FvxxYPXY+Snx1k5BN0tEfTU
jAo/TdQTiyLkl6AiqGFUc/Kg+gcApMkGDdc1MrsTwwoY/aTkIhK/cekEnvqZ3Dpq98q7n1nvZls/
1TIXZqw/kX1xrxqZK3xyCokAhgJOkOx4qCvuFmxdKMR3tSa/tI3+WzI76soo3WqN7LpIphgT8f43
p1DDMdHty/YSl3DAeQAgg5vhzcqrN3deLck/TZAKQWqfYtWYKNzVH0U5bEpTekqIJHbMQOtXfU7D
W9ZRM3hcLbRi2iy3sYoL2dFFcsi95ncmsFAE7QSUEvlT1d6biThqqVH/H13ntdwos7btI6KKHHYl
oWAlZ83MDmWPPeTQpAaO/r/As16v9X7171ACGpSg6X7utNaVjjFVAf1exaB6SBRlY875vJ2n+UjB
iaJPyt9RHu0xrrir42irptZH5NbUqWpQQJJUiVKMd/pYXVKbQNFaZIeqJzK1UysfVvhbqjXQRXUS
uq3YT1KA56SF/xYUGAdbPh/h2EVXJy4gCctToWj4O9latEL0GEjjMWiRUATBn6lQnnWihAa7jJ6V
9BeeiYU16WslVGFjSf0y4j22MVrtt9O1B92Ln0oJso4C8KMN5h87yn6NWn9LC3TVpC3gflXynWN5
GVN5LhPoeUH4xhDijWDVaOWU/daqxl9dNevyVB7kSu7BCJxKvMd12HaMzedK5bADxYs2xkhpVo11
AuB1qgnRL88ikSJtilOeEadUWo+5K00QdOXnFMqTKrCQ9oqzThduOu6uLUt3nUtM7orWj2X8I85q
c/1HWNVvy8jeg6qCa6mXDzluja2T07nYNWlLVos93nEqpB+QHw/LCa22Vh3RGT3pSg85HeUvKov9
KLEljMgGTRKVol5X9FyNcM4n09ioYKp4cIVoQQq5VtftNCQkJcbpdgqdIwrKN9sUv7Jpuvb4fAGr
2WfukJud4tamdBuvKOFguuFOr5O1IzsIxwppUcl0Qbx0h2vttBOW4VvYG/D80cijzNauzt3VT2q/
J9MBF31o4IPbYbLOl6oM73FwKN441FNWBiM6ruLibGSvnZluCFC9r6P2R9QDgc+X4DQSMQWxRN2G
NhcK+onLlAU7KuI/Aqe9ULm9BhjlM0tAh5YJzSeF6JiZ+VMb6T/zwTaZ6EUMa9FTuR4uT2bLg7GI
nxaqQKhSlKF4XO2ZjT0Rqv2japPfzH6fUYG2B2zzyVSegg26lx9Wdaqr4CfDA/gYEUOUgEL9SQHI
qTXCVrrRSn031/ewjCjrJaPBkEGE5EMqp9KplAtzzduQU9udOmdLXnaxKS1bMqcfvG0+YUUzmVm6
L+pzUSoABJzAd1PlN/Pe1YgWwowDdz9MCrrJHMtKQrLCwQ3v+lgyacQ5AWxfWVeJRWzxaO3GJtfu
lAwES6BEAIlwmKi5kYo8Q9uNoycOyOPiVT2SwTRoRv6ojA2m8U7a7JbVr23Y0Cfcl00WbBwkHBjx
VzrPqpawcScvyTKY05+GH64ZY8ZNgIXtDONaeOOhdJCkI3L6ZVNH1kz4p47RKXu+z3bSGKh2ZkCl
DxN7pjavU1Y3u54Rei15hvU1Bci4fSJf+K1rs1nZxdNnUuTB1Hpv5wR/HDI712OmvcEj41nTQHdL
VDMk5zj7qXQYqpYGQ3tbap9B4XLTMMLOg+DdSMxuTYnI3WAbYHoGJs5qwXey6ZZccRfLecgWKcfI
gcMXOL8jT//dN9C3RzrhoAsOODFjkE7FqvX0m5di+m1tq1E5i/nt4hmBMWzoUxLne899xT8P28OC
ZImpWPdjcppU+zGvrlVi9qskk09FCPqcue6hrkxKms411VGTO+5HPViY+IfifrSyh2SGDjwlp2w4
1EdTDeW6qQ3uCI8UeFRld+RjFBsRigEMv90wuJbc1sah6E0CdSxmb3sjjEzMJmB2qDaOBJpT4Yma
Gg4OjWHtJ1Z1rZP+x5DPQYtD0u8CI/8j46k5tzhthJS3VYuZshF6PGBHA3zAMHwvUn/Eo3P2wj96
Y4DJ1uShuUw4q9gt6B6Tp1y+BkaMu5DLHC0KjXCFxHo1tHg5DOWwdr2EubNjyRWY6i6JVe2WevTW
eMcyu6XEMuTkQ2nx0eyovti9eWGO/Wyr+a3J3cxXajOGaBH+wGMECbur71AzqWuIHnSDM+nQIXaI
yiFFqm49lz39XkesrvMf6zPaOikEQ1ppuiPIlKP0owEWtlVd+21CyZ9LSpVBD7iChQoSdxB32Q7M
4RRyl9wic9epbWsomvpnLcMQUDWwfOnLCloVBSur+kgTgfdLIffZSJ1ZyyzvoJuHNm+71RgCTDUT
xSfHSd86inw8bUplVUB6aLIyOoRJPw+g9Z8WEpcV1coQu5OhvlfzHGBFt97LGXoKfgkqLGstVRi7
tqeGmiU02fouRBrYMRh5CGyuyqKk2Nmp6E76S4++bg1HpfK9wsIlfQT2sOfEmk5Q8YunToKXccHg
jJDu6giXCoZ3q6FOuwdBZvqmId5oNuQ/Upc/h5ZYZx11mwFHDU1S1mQsVR2SXuD4wRMhEmawFl2s
nlupbnPGlKvRQTkdTySWm+rVq0xjZ6qd2OIQeZhE4qzstPAjncCWKeThEIZmc5TU21MXgnuSDq92
AclUbV9Azfj/iwnqDxXZIG6Su6ykrM68FZ/axCZ6pd/ixYCLhCjiU+uAn4qaon1lDAqiWPwgMy/3
p9bgYSybH1j0+IU1jz9LpHFTf7BSetIsLl8LezL2jl7CZjbL8c5sZkyohk5D/AYcPietGddm5Imj
3fDNiMtCkSYC7IZCIDca0yzbes2zOl87WhGssVwp4HKieq2SNZFtBQZQ8y15zQbeIh25hY2sttam
ac55CuJkmcmttfltA62190mcQmDitkfm81rbfGNh8ZboiajEhDbdGpCM7fY3y7MgFqf5CavP4RiW
DyolFK6oYhXwr/hR2mD33dRM93hvrRq3BI30oM6MshywHt92q3KdhP3eZOJOvHBOxGpnFjvAYgOP
mK3Xn8uI8Ba0sm+qbRL3rgd+n4w3Q6K67J3+pQnQekIDqncFQTR00e11iCcaKX9MUoIo64TvlWF3
G8ft7kIwVAqHno4xSjhSNrerD/yb+YnG5L5XO4XwaRcFTO8Su1EgTBAVfFqdCp1O2EhHwmbBlWwF
2K1xI6H6r87m2NLdDIV+wKiknBhWWFxzZqV9DKH1pup/+mH6wHqGcAuMwi1xPzW2ijNOQB06eMN8
i6NN3d6qGQoKIEPcaxpEJtQ9FNlfJBizTYpPEvV+Eyk/vdp0/U6rCVyL0/IM8uf42eSSjmeC6QB7
rVWNkQ7zHMS9jFiZ1+4w9jHXeGKkGx7bh8QIxjs7UME2mPqYBZQcJyyHrYIXPDzkp1bJ1G3t3uNx
wcBQHV/7QdtPjUpVeKhf2h5ExJbtWg+LZj1IT2OgmE18+vAcNe3PzAYiM/7ofXzvMttnEsxTse8H
qEZMB7oBADryFMbs+xrd+DUkj0QpCbMm3GkjG+WjLvufRkiuVxac0w5updl9SJeCfpVQgodd+dxS
FCDvzcP3t7ApfhgvfcD0MMG9wUeg86bM6rXIGY+DQ3RBniQPilnhnm+NXHJTVa5KqCgbrWfO58ye
+E1VfKqGfG97lRGLLfcafc9uNt2WZfYOd4P0StxPwXuZGetO/cg3SriqooTyi5XtIixwIRtuUiXZ
5yqBznVg3IvGS+7KhmvbEJuQH3k1Vh70QEBwTXiWH7VSXirXN2DPbtzBJG2jexvH8soTNmEUbKzM
CvlcXRbwQKrtmMyC3ZZ5B6FtEOSn6iNBZMVUIXnSVS9YR4LSa1RaMa8onGRh2V0LG2Wu8ptau/yl
hHvQVxVrJ/PSN8Bs01D8dpzZm8VkalQ3EOt6/hVNnXahNzXXeF5YVN9ymLR3yyY7E0QZUXmoUptv
28wRNMGwz6E/wsnV6UsJVncVDxf/uh83laAfDirtOenihOtAvTXYS2w0XXfWobF3bdvamJN3C+PI
ROVGTbtscunXAROZXKKDSFb1UIqDGJrn3qmmnZ4Ysd/X2WWAMgZ2DDpn1JnYcfMQbOx2KT7CA1gt
SBxDOPpYVPrYVFAd9o266S595T5mBT9oMWWrvNLqS+u1FRneW5eHvlvhydICb+A6dq2DkSI/ZcY2
Gt5lp+Ei7gDLJ532atgwC6vmVyVwckHRxVAo973aueYgYptqMps1g1Y/QDrYA7HimTMHbcjPpB43
gd23xBfepXU3bDH+hrkYXLwpPIc2cxWmZdtUr6K1VFLqMZq808gfYJAzfNLlYh7luPeaUT+ILqUM
Y4ev2Qj+afJcCnGQrpXxz0B+cBIY2iW2jH7TFnm4VTKSEYTm/nEsOJp5+zq0fbAysUFeO6O6dpqR
/tmYPszB3dcGMdnJH8fmAp3y7LcY0NaqTsvYTyHEqBjDozSqlzqFTNFycenNMzqOo1fD8AmDyA/i
GhePTl85nvl7VpwwEMedpPF0Yx3ozkmHeZ2Bv/h9aB88KD93CBVftDlmPKwU0PaSH8AxP5oMsSU6
opLi63YIXExtkuzZs8GpdYeMIrxA7uxyvPYG6IFlBj+jexgo9CrrQE5+p0Pd7+vz2KXZDlrGYeyD
K3EhSF+oRaTaAFXH4ZzhON7ywvqsp+Fsmt2VUSq2xdExDWjB1alACGq2qdlxdc+jM3CUq51EJsPZ
JqdyYuyF1R60gRz0fHhSxkk7d3CBdHjA2zLe5zVD3NYzPvXU6FaF3dyUsp2oc6U8DPjddJSZAtJT
7UbHFiyNmtubbrbtSSMsNonccau0rbdppnLtmRFXS/yQ4cywDunry3qHrdIBziSP8lTV0fdXvzKb
OLFgMEicVj5Dq3tLzfS9raOJq1/fScH/YsaEF5K3vrWn5ldoUIRMkllOn4CgGWQ86aUbrk0syqgw
gNha/Mx93W8hPtHD3iVt8sL//+i811XtbULqBZRpKfo3nrpSJNMqK/wcmuGx0Z3PKmtv7tg8gUIE
az1R8Ml3CM7ycJQSAdMBU5vZO+CoCqnBtgklm8gDd9Xlk2DKr4I6O4FxxCjtXQukuxYFPLEZzSpa
5PnM1LINsTuHfrAxf7gbjXHncAcVYbnL6bgDW/lhdPEfzM0KKs9i2JUqtDbk71H9WTjNjZwpqtFF
eRXmVgt4ctKn467s7XOzx/24eNdTF2764HduDKVONStyGdCdVnP8jDJCsAu0D0f/BNB0/WjyzgOU
tE2hYY0A9ToWKpxeL7obrElbJXF0rkqF1EojP9mo1dJC5Lt2tFQf2pzF6EKuu8LeaXIIcRurBBEs
4lHnxDiscfun5l3NpDRE0Um6Y4Tw2hMtPfxurJLPqBSz6VR7MAqF700qp2lTxWF4yyRszkAb5as2
Rd6RysZ6aMged61Y8weneI6q+t7oCILAppqPEW9kDtfVpVqO3ts62ylTIQFcvo5HleAqIz3hqfcA
/RvTv6ECsRoAMQbCnWBO7USrVL6sru2kasci77eyUMKNSBmUVc2+LDTGrdSE4yLm3xsK342mc5zT
AQWRKHy1au9Cl+D2UCV2AcaR5imN72UKcuX+RzbUft03DAHa8F7RGPTLovwIAfREQhilFyrxRhn1
N7sVV1Nt97mXjX6rMd7N2tSmHmQgFspwZAnkfRsa75V5DA16TXICHeCwPx4ch9K0kLn33icZKW8U
v0zhvoKg7AZi4NC0HA0mpVHIMGII9SuClWsk1WssO9ge2qEKs3yrUR6wc/t+0L2ZysNwtBIEKY5w
XatavzVD/AzDkuEoPlRW2yPUKOxLMRlPgZE8mvQpW9fpdmk97bxKuwt4kiMWXXclABnRlH6SUI0k
sTOJ65UuBmMDjZI1N2SwU8GLaXKq5mi54zLajb22ddqWUQnFRo/MglWlZCdzqD+CpP9IG7CKZFpp
4jETXcdNg+QvKH/okf0RD9Zn15f49esbQ82qHeb34GUjxgqCWbsdvVOSBbCviprimXI1yuk5spzX
xBn2qm4cRMRQVWn1E/Y7yD1MODodD0SrcbvV6Y9mKr5QKx4YWEP0nrm1BE9YVb7XBbaB6btpmOSw
pQeKug+2QyUua8vbFHibepzMXdRqLx45rEJ4P6NuZsTH0UmRECkg2pECkQ8nKyf3tNQpcOfui4qL
WxeUVwyPephX/ZPoqcW0IWLY0rHPCMcItAuqxxwhw8qbxlPReZt4skhRogmIycnAJwWY1d1abv1o
WPlb3ZBVpqgOXvsQ0tT+2TMpLxsesgLLfZKtxoDN2tDlgkDjkQAN13xJCehEboK9mGXUb4XabRRY
qoLU0CHWr7bmkBmKb2BCzb2rgv38yAMXuE1Faq3MqECbjtQnENaDMJqLVQ/uGqyRaTehdStFGPdZ
Zzd+AadHujAfh/aod6DBIXBKrfzGyYGoR2qrK1njIAkvVXf4ayV4eZZpzEudAyV4+sZYq3iuTbtO
615zlRIYrkizIn2nIOxuPJtBCQNFiVplhgHxk4qxnVDDkeIAo9+g+SVcbdvV5qlzHPxQKpIhU/ps
DC2ckoJm155lZbZnrYy7MwWICVhPKnvoI3LVKNVwyBuzekxMJX1kWj2/XjaUDfpHfIp4bNoBXpBB
FGrr2lKb3d/dNFSG3ifWUFyXTdABwCEs8+f3SRIZJvTj7uBbU1M9UocRj9DFnioV845lk0G860V4
6v6rwdwqI8B0y6eNNt8nopCOSl/qymFpB9l6eBgE8fXzWZcF2pJ9hKAS2JpPtmxr7KZdw7CzsHH5
z7Ysdtcapj7XpQXeXSNsl4SCtpXKqzn0fxfM7R5cs5B3/9puMjbASkcCaP2nvSZsXCzMEzipfvne
nBGtdglhGC0nXbZn5Uj0VGTdMxfZVroI7hMyPZ9FAHGqrGR7t6zaXpnOGXCTHw9J9+zVYXbUBbXE
IpQdT47WfSADYZ0hv2nXhTOcpUrnuxw61l6zDiHrHZbVJPOSHcIGc/N14jCQJ7IKKZrNb1tnuM6l
2lfT5a1cr7qBupjn5Z1kTGTjFLghBQmay07ke6bTynpZjVGenqWnv+RC4XOo6tUQWvO0nEfjSEoZ
tTgtJ7IKSH2i8ILtsrdNrPUIpxdVTVY+LAsrE/U2rbm1sMqKonVnl3hdyLxZL7thNJcPvGG8r8lg
phef2+TxFMG6AtT6Pk/ajAPzgWJHkULftq0RXymxR9tSDtk9EPzMHKiqByzqnE0Zxv1jiqXmpsFV
4Wmshb0OUN88M/aq16G0s9eW6hv3nSVv0YSfnZNZzo9isIpVpnTlL7OuPgmVRS5ZFze3T/LfQ1Ug
G0yMj2KCyJ655Z92YESRg6mAcJTrXq3oOCb1PhgY0azqE9UqKLk5LjSmnUA/IJqY4U5P66ncRWAh
nwARR6OdxEdWOw8ODP/3WCY/3SKq31TmBIzeGu+nDna7SpNs3MZVSDSKp4kHwuTx1cwcuqA5cHnZ
FqYVkspJYfDTC/Gw7NBCzaGTCCp/WV121DHFoSTMFIY7nOqrXRUOvg3FbLOstvMJSkd3/X5wcdT7
5z3Iei6hT4OjWVKU0XqqHXWrGBouxHOb5fwemOBuEFb/9VGXHUUTdLuiAdNamiznHxQVnn8fgfeX
Aj4bivT91KfERQKBXkkLyvedsBIiQavozG2m+K0yJE+YGMTrWrPaX3mmXHSrkiEY8cPkBtEfkVtv
ELy9m7R1lwjkFtmsdDKqKp44KkVpHB1dulsmrz33f66Dixv9Dxn0P6wSK5fI8lEP8AdN6fRQOJX9
c7D1ch2Gcnr0tLjcenaO3U7e9Hew+90dqc3BlVjTZmOIVH2FUZhgmBTdCzV9LCZdvxhVjtGCYUug
CbDALo3EhQsHoCgs00vK1Gln4LVwTlMz23UCl5SsAODKUzmeU8tod0YBq6AwAf87U8vPWjfqO5xt
wrPm6faOG8U5pSlCgJIOl7vsroB0squQ9u8NK4keGI0wpNMc+3eY3eErYX+0zMNXTRuOj0vT2JoU
qjL/aTr0zb+aGsicH1Uyvnd9a9H7dukT7KnkRPbZTgZ4m+K2TDlj2UbBc9eLSka+JC50U9UqqF8g
H3K9IVk5CSZfjyf5sCyIl3XWBnYS22VVm9tpPUrc0KisXUXXRnB3Qi0bV5/woMdi+DouSigqu3pQ
3wGCf0yk+WFURaUfrv99W3nY3qBTYjbo7ktSVOBYSsTA6BIeDFyFN5B2Bn/ZJks3eGB0D0cfx00w
Idot2xxpbOSIPdOyJqMgv2BRtl/WlhOhT/P2Cel50Jk5x7KwTCsguJl76HsbfM4aKNfWD90/7cA/
NjrWdtdlU+W5BZZu9b6siVAfsqzdqLqEXUEBpd0qicl/Rxxk5KNGRI+pTCm1LL25OjwWIALMG6lN
puuv9UbUGPBRx/1quaxinE+paV58n2LZUVphe7WB1PGcdrGBkc1VC0Z1vxTuCyXjQ3Bh/n82hpat
7hWNEv9y4NJwWSw70KECB88HT1MFfTz17EM4T0BFVBuXnvrPNcwFtBZcA39RNWwAeazyXq8wqrAm
9DhlB+BoOMVnoZfeQxwivPEE9fRle+54T9h9qE/ePNwVAlmMEnW0L8pjWeEKZY2kTQdjIfxlexcx
I5JddQPFcTAnGohXTYAuc4vIWS2SyrFxuJpWy8t2JLm0GHqszC3luGyqk5S9y/rXy2Xr9/7eQ7iW
5cqff21fVv+1zdJd7ZCL1JcuNVRyr8ZjpI9/F6raPMQd33Uy4YvnkWP90BLEB2qVVr8A7T4ss7Lf
FKd4bTWtPZi2Ye5cLYl8Lzdw/cAD/tUsNeAzFB6F7tKfhhq+THUW30i8JNSYDhNWhuI3xnh0cdkK
xsTYwAqn/yuGyyhE/jlWmHp2jf4jtBoVBmnpMmOXyp287XWtx1ZUBbpfqdII90FeMLVukXa5ev5W
edpP8smVRwyzy2OhYzMYOxOEhKHbirzKbr0KiDYqmbZVkHD9soM1J8j97tbXYXWniTrbqgjEDmUX
5q/uOB4oRhZvmjRKVE9BcMyjPnkMzPDP8naT7vIPiqG8OmXeX4IQlGGYD5g/BwxKMK0EbmBhh+YO
O8n3BEvS87IwiqE7C7ODXmu5WBwozNIFBMmzocfmsFraoOWcX0LTRgNnHv+u/nOKpXleVbc8z8r9
96kzA1qwqfSt3wmkAcMwHfBt8S7LWpEiQHN6bO+X1aSGxQI99SDd5uIACLaHhgoI7DA1XpdCqW9j
D66aFKb46Uzg1vGQNW9llt+gecjfRDSfO8ajn01vI8kqQhLsy2lVusgEVgoT+bkc7YXoW/IBhowb
mrPcPkcn3qJTns3lSkfgMKdr1SomWnq3rH7vSDMlJwcZnmVPufsavyo9MeIGhtQn146Et20qKL5y
sJtDZHR3y9qyWJpYc7tlVczqIlOG1Mta5yEeVOVQuOi6clTqzNJ7TBR0xFebeN69tKmVQF1nGTXR
2rJow2P1N1N65e7rEF3L1rUeWtevxvxPF41kCau2nAcEQ5zkn/f4Ol4Gec2VxXs0UAqOQ9XK7bqF
h/0YpnnxGMxTjlit4er8s81tunaTUgKDuoMlHMoV/b5WXfck9KQ+oWW5MSe2nlVkVfiN2fdV42Ap
m8And7gQT8tOC1f7DTyQaq9W8ATb3qh2hQPfNWuN8CUOSseveswR9GRAR4W8k/CcHqnbkNvPUwbL
xitD5XMLvhZ8Fj1DUqNureecc/kQZNPTYBnRpkoyBEQwBZ6oZvoD57o3LMN6muqAwqmjM8NEZMfc
HFN3w2yT1bLXMUA6x9YJTsDzGIzGcXapGru+ODDWgNDr+F04+V1dJNZrbVQOmooQO5Apj2+VQgFh
buD875FgqQ1FdTd6hy/ydaRNj7Wuxka/B1ui4u6I7FlmKJQw8IwfkiDAN0prSyCSzNnJ0daPCc8I
6DB5B6KdlCf6t3Y35qpzMfl9fCdNjYcyI/4uVhXneZgti/DjXQlhurumC6Zxlc8ZDJ0zamegzozC
Ja5b86YCBv+5mhdf7draLMm2UP4esexpx5GEZGkGRBAibgfj9mEkdo+20UVPlY1nRYzRm7+sLgsa
mI7dPTKyn1VAGA99N1i20UAzKQdSAZGHwOtMkmn78GgXWX2Wkcz9NM/aVz1Ofi9/tWb8iS0ZfSRc
qxTTR4Iu5mNcrIqO5nxM5lBTqBOzeZ2MGT6QwadZfB1TeJm20t387zHChpeSZsURSZV31NrROwJ5
gm9JHUBCJEW4TXk21KRhs6tYdv37JYNgY6N08TYbRN4RUmCi4yNVd9Xw7XF5Jkd9DDFhWFmqy7KY
N3wv2iwmABjW6/OEkNbvBhLXm3gwTmWhp35sJcoNkfxVchV+WHF/bzbSuKFbKIDFm//TNMi76zJ0
NaPhvvLiv03/dVZzUslYL0VKGfFNrwvjRQ3q6jns/2sl7t+03ta/9mjef+359zGVV8ldUweQUCbR
kyzeqAPPWBT/AKKq6S8vUw1DgHheVF6Cw6R7VfHtOtbpPF9bXhZ40Cpkqv7v1mUdZ/j6bjIoWXuj
cldY4RHJiLnLgIrvQOWVu2U7wneKp8tGLR9cfJHn1oB+XrFaWnW21ln7pUGzbF1eLgvhWmBlTpes
Kpwz/rZf9oxa+Kvz6ug40s/fh9wa+2ygMKflorgPCq24X14xCn1tAVPvvrcPQajtXQPgfjn0f9vC
Nv3btsW7d4XHQYftsBuel4WF0SfXUW76jsjxLmk7tN/Ly+82zQjc8e82y25btTBr6QmWiaEZhs8K
5u/HomhV6tPzS12B8bW8WhZNyLMLelK0+t7W6+4ozt/rqT2l2yTHx2w5GIkjTk3/Og/lSkCaprHp
rlwwsv86BwMnZ12Mgwq/pkKrhV1f78X3GBkU96EaFfciGx004oGx8UY9/+8d+7bHwO97a2UYzgak
1dgsBy4LrJWL+2Zfzy2XDY2EH2Yz5Nih08hJmrlNwI1nwhDEallFylTuGgOnpWVVN5GMKmg1T8tq
bMcbHpD6c+Xp+n2am8/LZhnj3dqaZMglYzHeGg2olymEc1j2KpZ6JUlzeiAo23xqiunr1F5mdkeZ
dBV+ShwE4jH6+AoxH50/lpbhJlhainGR5Crd9IBkkv/7ac350zIMi7YgScPt+9Mup0z5tHmDQbNA
pb9bnNBzHhfbtgzhRc9m6V/u6LOf+veqaCKUaB4UmmXvsmMaMnr2ZT1Ti5+ZlhX7ZW3MxZGuEolP
pvlewlgXWWAc3+PtNmwa6tn+0DgjVKYoXwcYFVxKhkJEJwUW8EONfdbS+utAx4jgTgt3zvWI7y2l
ie/hm4VMLeRDSv7FCQP5Y6cM7k3VefvRG1Aded696NOXZt5ceOhs6hQ4ve1S9za0RrKmEB+flr2t
nZCJMaavoQZ7ujWJ2Bmk4t5qRGPbok6G7XKUrkvKkV2SXDwl816n5LS8pav06gmnVxDA+a2CJAHI
rQtlt6yO6fhzIncWD6umem7CwF/e0mvBxrSJ5Ouuz/RXE9VYGrvnNjNAPFQVcTFBVmeSsp2zFBbY
S6LZAbxQ82kcMxO7oX92Dwochu9Dpmka6USx2Ld4tBoWqpOofwqjrn8iaInSYQY5NAhZxfKGABk5
vn230LrgRSZGdl7ak3rS7IweoeWyWs8nnFHc+VzLMbLOrTWeIt7OM6xd2431dSjQ2zMAgGpfK9yt
KiaZnWGHH9FDF/XlBxlOOTzBcM4aMFHbTq2L0F8mL5bdvHuGUnykgQ79xRY/DN0Sfosz4YlqpH2u
Jk2QgeQ5vxJFbJamwgXn06XqPk4Z2XCjGvMksWr5OFVev1rez0akmPW2eAsqqIqKGBiMKal1bBBV
+mVsuzeIA+elaZvoP3tXRYOo2xofiorO8h3KQIq1wzzqP98hZQ719R3KnDHV8h1qVEMvcSHeoe/2
20Ck5jZT02kPOSDf6Bh7vCyrfZ0WGz1S9Rezbf7unbzQ+K9VNdXFHtAo36J2BicxlORVJSd9o45q
fYEMLw9CS5s9tsn4iCpxtnHwzfsxjv0NCrT5x22OTaZMn62gm8CEPEFQztGTF9SXhnpm2WG4II3i
TeYi2uGXlWN/l8nqRGWOyKj51b9WO0yeiRk22zXzAFoLIUfUEcRAB21uXzLN8INBiU/ARu46o+7q
L9uFq8MFQuhcnAyr9MtWEhkRdhxheDHBL97gfp1AHgzHJFVLm+P1HEc9mSZc0HlNJCEsnrIev3b2
daT5dd3jSDDvWJose71eL48ACLjoJwBUOIFtszq0zib1zbM9L5bVKJP2cSJccllbti8ttBz8CNDH
wZm6SJC+z8fKkoyjyMq3Eak368WAHaXrS4XR/1McQphsNHgWixG6MzUvtuemT8Dp0df2KnPWnaY3
v3DbQG3ef+A2zjMM+stDWJnBPsQ6aOdGWfGUSkCOVlH7D0OqawyguzcV16YNNo7aBetUEtC6LN4O
Qmlea1V7CetUYqlDUNZYeDcrIUMl0Zz01FVCkgFijLj2j+E9cwzE2EX4gKxcngy9tR+seWHq8Bat
8mFMYnt2FOvOUDCP6P/gWtZmWh/0iWHFd/uuaeKt+v8oO4/lyJFlTb/KsbMe2ECLsbmzYGpNZlLW
BlYsAa01nn4+RFZXstl9+9hdFAweEQBZyUQgwv0XNVs20SYua31Q+EPQJCsRig45KH8gW29sb8Ms
kFRWlSUnyJvmQ1y41clupdltAMoyLM3C4dvtNpVmFat6hNQnLhIdTRP08yj2XSgX3Ei0KXXaY3Yd
JBsRtplrLtMgBw0h443jeMaLzZZu1zmAAERYDYO/QKlGXovQirKnmnLXPWQq9wJDfVnVjfGSDx4E
Nues9KF+oHSBBL8n/wSGJa/CMmdLI9rEIQjSag/nCtoyY+Ux05buWOabuk3fwAJDPXdcda7Idnju
htS419X3htwCxBnsKjbImEF5nTqzMovOsh7Ic5nq0EK0XTvc/E0bVGUnIqQUjXsnfRfDRUtgKPKG
RevH+4RxJoOKqKVFabUtRNK6evPgUF3vweYCuHYxvkF+sWelQ2U6pPSvTBNQgN7r5Ra57jUSc1WP
ysWtr/1T9Ps6Mcn9Himuo+bUXdSOWvU0Af4eef15U98kuPM31zm9B/rR6zZeN0QHmI3RwYjcc5MM
7Ro5luhwaxdn17aip2DWgWxg+K05LZnp70Rcje232AOYjz/DwU2M7CDOxKEqBjRV1LjBQOyPDleR
g/5DrFvBOpO9ZBt2+FBeb3O7Q1tJw0IJJ+2+6f7iIO7FoqC9+/e//vf/+7/f+v/j/cjus3jwsvRf
sBXvM/S0qv/6t6n8+1/5tXnz/b/+bYFudExHt1VNliGRGopJ/7ev5yD1GK38r1SufTfsc+ebHKqG
+aV3e/gK09arnZdFLT8Z4LqfBghonIvNGnkxpz+pZgRTHOjFmzstmf1pGZ1MC2poZo8Oqb9tJNba
qdq2vGCA14oh4mAnhT1LS/C+xZ0UdA4LFUwC4qUXRvqxHA3tekhG5agztW6pDfNZo5akH0Hl5ytJ
8Zq72zjRQc0NA80sQDI5D0iKGum6SO3uYKRJfxBn2u+zaQTKKSnLOHCnPluTg6sqmzposoc8AErr
6sOHyEnljeE7w/KfP3nD+fzJW7pmmrrtGJptqZpt//mTD4wBHJ8XWN9LbFwPpppkx66R4yPuFtM5
7O2K+sbUUiyMAWcyYBs90iHT4VdzWDrIBhaVe5Aobs4TXTYQvOmrByewSiQUaOtd0wBOKrc+rL4/
4rwpvxVx2eA+4z8XwPVPAdXwZ1l9jqO6edIgTZ0jsNyi1W7q8KC4UAxFGCsUVXpNQjx/usaAe7Dw
4qqEvN8Yz2At4tlopfFO9KZZ9OH+ff7h/pImb7qmhGjpKrieum6NWEfVHsg+//MH7Wh/+aBNReZ7
bum2AuVL1//8QTd2arNg9dIfZEQ69GL4/MQn7CUOH6qBlAXEPtTyxGd86+4yZFGrNN1ex/lVA1MY
HdGtr4/lnrQOfNiIL1xiDg2mmVNja0/4YXHquvp0aqm/RuWG+aMtWHcVXu5s0KzSFq1dj1/r+m6o
yIePGMQs5URtNk2i24+Gq9yL/oRdDhlzNYfJ6ZrHEnnjWdXa41e3ih57csyPzAGfbhgDPzjLjgbQ
cNbH6JaORn/fWpa/b7r8ICJEAof7X+3tPT7PKPC1eeretRrKj8BctLmr34Zwaa2n10tVSS/nI+uT
dRaC8vCRDkHCPujPsls8Dr2iYPDWkkuy6+n/4kmvlrUYGkN+k1H/XwMWMq+hOQTHFA7rRbMxCQoy
I8Ewlav/7q7T5aWGFsI/fzUUQ/3TdwOFHVOxmQBNWdEME5rGp+nPSqQUES3kNXL+XrNkqMyd3AYp
EJdA4Xg9N13D2IG+lmfAw0Cpi67rANF1PZQGhrsdVPGy8jEdTNJ4ISZMSsfFyq59QJPTXOpibbvK
JIzAxTRrthC6RW+Ia/CD4/RL2Sqzow+N4yjOmqp5Kq0m2NzacwSiryO6PzrFeHTAfl0kQoctSDhW
50xNWcBFAV5vcKDaZHwlO59sfIDxc80rh1enG3kLyb1/jJzuOkwarfaQ9Cgou6kj77sqlJeugbyC
PYWiTRyA/CLoYyfKtU2Et8GiQ7RdB0/jbuHtzvZ05083Vft2z+7aPjl9fbQq1UQtjMqzFHUvesmG
TofssMcIyUHxdlqRSWHyWmnlMUAv52vTsCzapF7tnV1mUsB6Ey7SAKPcqfJWnf7TWmUk62oo1YUI
xTDVgUicKy05OBdNHr7VyX0b2sn9gFnLPVyZpzbv5a3TZJZ9p5l5v9YS3mJiiDjU02DfzJ6aLpO3
t/bbWHFPUqjcQDKy6/1CxIBRTvLLmTnG0VmLBmXeV/h85I4RnsVBTYIvY6IPOxG5SIvfu9GrCMQ1
voUKNXiK6u7W9uk+fRrJi39+gAzV+MsDpKmwGh1F4RVmGuanyTUC+564fpZ/gfyb8NJP/YPw7iE5
T2Eqd5y5URkp/oC/7X4+dYuwzo23CmjYDvVV0gvOCdmR9iyCiNfjXEXMciVCqW8oG7j9mfnCzWcA
v38UmeXt29I21oMCYtRF6rrDTBCkrYa08rwrB3NdhM1LwAqAnTrKIjXTF0gx4BZA0bUXOyVrItpM
JXNO4SApeyazlYjGQW/uYsoWSLO0eXUeMPDRgT47+gP43YX4pZi2Uyj8pr8gQdNe3KzxH7oQpE3m
dRcxokTcGsxinG1EWFimve0KvjoihF838UWDDjGQMd1jbDivNXs4mvkwHMeizjGV8mUksRvg/b4N
UHouuipJ/uLktr4eHIznPVzI1tmAA4XX98rZtyqEH+RYoYA2wPGfzsKpDaUQ9UACQxl2VqQ4WyTU
la0a+/cCfiCACAJ5INqtMEQtD7zCiIJE7IfOzjYj636UJoYST1FFnm/ZkptYKThj7VgrmBs/Rd0i
Rotf1FdqNY02voMpJu9f/yIOyPY+RJFVHUR0GwH5wr+Iq37fQ4wIPAS9NJ54dAD/mBfFZAe91Gff
+f1TswitFuVtr7323aZMMY2KPrf5fptTxVmhH9rKLs3j9HyDOY32mgWE3aFxbYZGd5CVLFl6dtw/
tJYf8KEa4XPjgwnEayj7WiT1PSlX96dZv7fpYJLUBlKamaP6vaqVL6nppG8eiPRZavraNlfDcK5O
6bdBDa1DOKXoAmhXm1SJHmwkWEb8mGkTHal9MX10CVtZIoU9mcrO0lb1Vrfld5/GywymIN+CBxsC
8rffJ7EXXlvCP06mrlqxTpKPubApx/ZBYn2D+F3ZATM1ILeLRsRR+CWK2s2XYDKChyA0jG0ug53z
mxo90wodkDkung4FWKM6M/uUD+FwiiV7VbC42N/mPxLP5jIYmROuU1/LaN/G2EoJvU0XRDBbRmAU
rt68ozuPZJ/iRWdDd6qtJYPnL8q0+DLlIcSIrFGCeV2WCJqh6HQ0XZ2JoLDUjWRj4quy4t7lSQot
dTqI8HYoC3nVabG/uTU1ZtSttKEMxmcFitTKsLyFrsv+kZofOvqWpt3bUojAD8Lsq9bSYepkdtgu
/cKUZ6JbnwYGvR/uZdk7SkERruwAcp7WavjPxSVS6UmaIiRBShPaIl8eAFizynCtl8IyviGjm/7I
I2haDjhB2LjDWirK/j2SAryImsrFBVhHuLbNykuGlh11AbIgUOgvWFAEC7mJoJxNnVpQW2TynKXo
FE1YBqESb+b5RoSSHHc7w5tkTbqozmdjFz/FU552LPJ0nhuVVi0xyEsWAUYtOz9GgVzWTdQExKlo
FAechFAXnw6guo3sDtGxX8NFowiZbs2VrfdUyFwf9HWvl8HWD8JXyj3OyYXifGqnM9KLlN6ifFiI
ji7K+rVbYiGhJCMi427AtGL3w6uqLgtEpF7yVnV3Xo9UJZA7UO56OD6PqSzzxVXDszh40lPjAuuV
2iA61+ht7pSh/HLr10oIpF3eq3PRpsrVVzvrQxYKVocLWjwgpdZ5+dfagJvugCwEy0+Bm0xiN+Ob
knz7mxG5JyMQm+uvmj5kZ89BZ2lKz4ooNLwP0dTHSkO79mUIeNyiqW+AuoIjZ+IiFdKE91APKDFM
z1sRV+mqt5B8F88be8P6nFbtztWrJQ9pchxqRXo2bDSxUAeASVu1Z1lJN3GcSc/4I/b7QqMC3U2j
wrzDKafwIZlOvXEINtKvcuWOGqhzJ26tZnF8r9TN9aeJH9l2bbYqXZDDIgzhkKywrg/v0LlDG2hU
ya1YEPjTAXGrFnmwhQJw5iwOiFId+zwz0EOsToamj+ziqdaijFmrMORZVl4bgbShTKgWER6jIa8w
BEgWAaTr+1xrUzYtUndCVUm03JpvQ30Fb0fRESdKPw2VrYmOn4OIXwcZRLHeR3vOQXn5BxlJMDbu
DyuxEV00a0Bp8WTUpzTjvs8VZYf4Y9/MWCRK86xQhy9aHGwdc2yfZM8qt61nf2jXey08QP9/T7xE
O/Pymcmx5jwqfeE8giucOUGXn0WEgvarQmnlICIVK5RZ2xQZ/jUMbT0Yb7k0xisRBpDHUGuw1Lm4
mzmUw9ZSJ/Q1jINlq2ThQlWhy45uaSCWMRin0lLYdEJWe+fZe2iVyHtCbM9eo7OmobSXFYfBJaGS
1SmFcyn4bsXkHpmCm4s7ehSb/GEAaW62ZyjVDYK/DAmjFvIqq424k/iLtH59GBFcX/3zalL/m8Wk
JVsWu3QgGQZCNH/eqcPJTj3onvEXHC7vzLZooHpK1RlebbTNK5RQwdDUZ9GWW5XCpB83KxGKjhFK
3aereklZD5lTSxcDsEU6zuzeSVCPbG4numkkGDh6KmBs4BzQNetqJw4k3YplZshfR0mqdqlnIUiB
TFG1k6eDGCJCJMi5TpzeLv5wjbhPP5Rv//xxKbr8efFt8R5Cbdx0FB2qzufPqwLNA0BF695U5ONA
Kisgh6b1hDIdxFnux7zWA7k+l1A3N7di37UWaDdOtbIkwA2iQCgqh4mqAVVuLbZAmcdm1FROn85a
NVavbf3vs//5uE4tl7XhjSt5woCQMrDJnJjhTmyLRejpYbQTe2gRRkCVP4Si9zb4dm2dIb34afAt
9KqSH4Tq3UzuFWtvZ1l2sgdEUyH6XsQBhhuuh46mrYzC8S/x6KQnE6klHSOyd3i/EpoBaU31oFXR
2mYT6dt6xL5A00DstSZ1x7uKv/Z3M0KYLYn7cJsrTMlmjiYf3Oz01RuY8iW/V1YiTHvrUcqs9CFV
x+LsyxplLS1BripDaERq6sU1DEdEEDp3OHRhOzxr6Y8wGdNXoFopmDF7+mZza6lOgnlmy9VW9A46
lmF+Wj7BPO/ZTvAbiJvJSQArevoNrqE+zVBt+tA4aXGuWuOYeCDsDSNEV9mLlXnZW8YuiXP3PggH
sCJREbzzcLwBSdQumhxqGxNpqWVlhOUX23qXast//3QhtrAv//z9V83P33/NMk2SpKZqqLKq29qn
+WLUmDUlkP7PZs+y41lXbH1Z+SGkHi+eN23j7iRTc3d+Wzz4yJusRCTa66Sx8C6ZekUcQjaA9J5r
667TKQWhIX+XwmJCSARyI3jBsdpordGfi8LM7xE/mSFaPJxFE/D8dtlKuAeJUHToqnMxy0bdiybL
6tp9hTO7iMShd5UchUSyKqD1nUWout6S6p+1yoDIIeiQay8sMpG8l8GFGOS+X3qE7cinDE9Bq3mb
IrQAHrSIAq50/GphNFs2SF62C9dHXjzKQZ2tdL3ceQ1SpwavpVU4UQBAO/46wKuFEB0j4HDrQHgP
EPp0hTVdIQanufmuaK5JBSwHUtR6TbGTJzPN+vdZKXpEjHe0baN+aUHEccKlGCj18hFl/PtPeQAR
3tpQOh6BMuxFS8br6HDLKNTYlu+Q80PiAdoNqqC29IyfzBeduf8koqY+4XVrP6GOkjzIln/CKlJ6
Vhu/38nUxSDNNdKzMjTBCjGRRdUpvOMKKrBn5urwoeIPgmuzcZFCDoXfZdRfwmIn2pLcWWV1Mqzc
MG93kis1KHYM7c6JVTu/u8Xi7DbGnkaLkG3f0XeihYrh1Pq6ifNJXmx9N3+6VU/Eme43UGwzHGWv
NRTPqT6MMzJQj8g9jSwPFP2kUMmYmSUrKG0KxUGuwd2mev6QATndDqURWHd1i0NpierBp2FhgSK9
jFwwK8XR1XdRVfoncUD5Ozraw70IyAZCyrB1/zlr1HGTjl2i34keK7D9uaIrqApMlzp8mXY2FQNm
nPAMMAe8M4QPEeUmEjkeeUgRiUMSO8USYaBi0sYIz+Kg55Axmxzxvqj1D2k5fK/cVntCpt8WkajR
hNL4IfL/iCrM0p6iyP3Q17qZOif1msy93By3SJbIW3FWd/14PRNt0dihHNnFYB2auNhaho1hRKa4
8sK0GhR/rufoEkWrBNVexA9bdWMXIOD7pEEOHiXvVSEN7rHpknEhUZs8o54YzPXUr59Sg3Ke25Xh
W98GP0L2k9+MVOHr3KObg7wKXjoBm44KwS4r8hJ4UjE+L4Vkv5t+9RP9cPs1dTJMRXIlecrI3s9d
BFP+QzYPstefFxS2ptkym0cmVSZTuqcJ90M1MDJdP+2KynrCO0u+E6/eLm8A6aM9sRXp615CnhSQ
ULwVr17RmwTVr15ZQYdc9N6uFb0IcW8QW8wf/u762wW+WntgQ0p12KUFDh9pjXRXYuneIVRQEBBn
ZoNpNpvhVoX6OyWx7NCBTqkG1Yz9cveUA6qe4avWPels2ptmmEuSetL1IH8Z7WDc9lYmo/hESKZQ
XtgeugkiND2Lom1RF4exVrIXw8hmMJRhexmAtr3aN9eaXRUro1XNJ5TozmIjONQjsP06qC54fhjr
ykNqyKtD6wltjHMgmfXaM3x9jWDdVq6y9M2QsN+g+qocdA33ISTvjIWTme0zILpnkeX+PTSp0l9D
EYlSrkNtJGOzLpfmRq1aBx2+wDjHEgL1w6zZobbAYq/BvOmgqmFy0OrOfleT8WzyUL4jmfbD8nvz
Dapbc+ck7vjiUl2a5abZPiEPiTqSozaXOETvqmhIUsgSIlv4n+inNAWK1FmlfwSpK6/6Rq/3Zqdb
a1Xqna1jgyXXpAzn2K6Td3aB3/Fg4i7kBFmwavrcOqKSKIEWGcZ7NOa9RZZ1zTkNsxg+rF0/VqXK
Xl5Nu2cmLg35i155DSzkzqu8kyAeja/8T8pvLAAOUCysH0aHR2+T+VuPos266PjvtECvT0M2FA9p
Xryjh6Tgz6vLCA8qxRZ+xAR27O5Ee9LX1qrE5nvZQ+J48z1jjZCY/9g1p56HG0DFEK4B54wPGOEi
JVS10Te9QFysiLBcK6CQNmaTQw2IvaUKeHKHKCLIWc9IFpj3ei9RZz53ztj8kKJw2TTou5lZqK4H
9jToC0fNOclcbak1cruzwiFiQvRyWON+fsH2lekSKaV3oxiXSg7sBFF3FOehv4OAlKzrQYQIB8Ew
Lg1/LjoUSwFSKE7lJORUDLqeOtPlcFfTXRR8uI0YbAc1fjdyFm9UycF4saNC6U6aqw3eWMh92Mkj
HrjI50l6+kPz37rRH7+lvJipSabyg1qM6Rr6m73WJU+9l5CwnTS0i/fKKwG2cU1q2z8bVc6e8kSP
lg1fvZ2h5d1BUlJrjkhXTzq6lHkthgnslP4iOIpCaUmbVimivWzGy63p1l6NykVEV3pjHFTXe/y3
beIm4if0bfyaaFATzMA25paseY9NW1THOrHvVSn0H0WTadTbKlKGE0aZ/qPtlMncwKZiJTpDw062
ekgxQITofJGPM1e6JYfVrIKQjxLFUYvH+mTWUo04KtaXCDNTe2uxPVEQcG2nrBbV5RC0slOdCgwl
L2rjfRjWDC3MSedFi6xhnZOmw/OWYrNa2FSgjeHXQYRJNPD3A9YwJ32k3btKhplAsJUNl3ylaEJX
7YsmO/WvttHkQXfRk0Y0jwtYZeS7/7BAV/+McdBt3bCBlgAcMXg4FcBEf36fFIAuxixMsVGqfYox
S+bafNuN9sok7/ZQTGCLEeMUx65/RVPfLZr6xMh6eq33fxr51+vESLD12tPvn/D7uiCSylVXpuMd
ngSUU9ymo7zi7OWqNQ69bQ5H0SIOQ5wPKwkA1N2njsqM2QWIRLFtJ/IcgjtUXcM9IGYWnnnAkb8u
3bWIxEGvUNRkoihniuED2Gpru0Hzwx7glONhZVo2ttSNc7KGwN0GWvgQpKFzEk3iTAoo1zTeiHT4
7w6yW+USUSv4s061gIGo4kbKghWUdD6HF45NrpUaFx9m2Y71Q4T/hfpekud9DBT7x4hE2VOpoJ4+
oN6zVdzIOCJ+6M/V2Ks2edY5WIV5G9IYxhkt3vwS5ekqSszsxUy7cG805AZFCNlcZdZCLbns0/xl
GNVgJk2KVHlzlOIUqCqA6znZMJPHvDMyTF6wXq/0Y1xJaEeAO1q0idJlq2EcvxoqKoJDBCGPzLT9
1OTqWaPY+i1pKaEg1VheTLRc10Caebn+dQT5S/Q1kGtZlV2uLEf8i3emmiQH9sD5AleO5Jl32XdB
xVHVt6Zuqntoy5a+di28uVQ9N8jexMZ9F2fKNiRTgjxlZbzKyJf5vZF8UySYWGIEv728bQZYYZZJ
+arKEXbxk4gleJ4Pr6TUAQmX7JXVPAheB20WSHa3c8UyxfUbbx8M/b6XvQIjLaootVRNblohmptD
p/70FP1Imjl6L5HOx2zRcV9sFNZmLEqjx6ENlLnLf+Y+Dpx6mTpSezD8ZFj3taxuh6D1d25vZOvM
hgtKujFehqUXPPAXa+atRkF58BKzWrIGHw9aMYzzTM20jSdLwyuWXTMr7x1y5m556MFi4y1Hu+5i
g6T5PcOmiasvkEv7PUyOCmSbphkM+Ch3q3FLEMOiCFOuyPnJqz160fkIFW0s37y4ixexaQMkCQvQ
x0rkzry4Ud9RYY892fwWyLgDjhjEnkzPUbdVXQb8smrxEuEQlJiR+S2J4x+p1JWPVlHk/2npa/wZ
JTRNVY6i6apCOk02dEX/NFXVfaRYWDMNT7KROLDFnm2tYeJN0S8yWgdlwzgq3pIgzO9MqW5OLVr4
D72qvIj2aIxQzMH9Ii8xSsj7aCM2IiIMKuNjKHrNrN4VQf7gjHa8d5WgW/plj+AKiLRZT7bjTUtG
OMY5Wj2OvckNq/hZmflXRKbsF8lWIGp0SrKh+POzrit5J8kVxZsGaXXfSs+V7qiXcmr3QeQhvKgN
X1psXpAB6mRS72JHD1dEXnZI3c7Efl9s/ylw9YcA7baNGVt6DZtDRkHL0MKVFbesLA2UAA7YkJe/
kulWp8yd2m0xL0+B5Ply3+1F7HpZt/d6o6EqgfL5pw4xxMxNLhEDa/TQFondA6M171GFrx7KVC8f
GiQ1QR2Z91LYVg8+qmP7DIOYeS6r8sG2aiTS5GkzJMs5vjhB/70O4MhCOf1p2cU5dG3pNYEDMovC
UrkfrYm9iGw45cs/Lofc+etyPrnr5abh6T9L9EhGbfBOaGZ3ayvo0xOiozBlPDN9LcsATSnLTFZS
WaWvvmW+NS6G6EExBhcHH3PRPDipvY6jyl+Ii9KB3Z+ulu4e8736JcjWuuYmrw40+B1V4hJtWsJe
Gi7SmJ8EEjwt3aMVGsWjhzLyrlOQMhTtXuqdXKUqHjWs91IHaTUUqpZ6XbMEZyW/r4bu4+HWhoRh
t9CzUrsTQ24dImxsTHhz6hLztKsAfqtJ/OAgFbNguSHzopyc38IER6gC8eCIZeE2Abmw03hA11rY
NAe/RD9D9lr0fEJsg4Yk7M+o/rqz3E6rJzSm3TvAXc2r7KOFm6Bq/VV1pxpwniGtUi0HfOZQVQLJ
bnj432iDe9dEHn5E2K7t0AavvzVecNHaMQ1/YtDBcnWqn/UVdQG3iR7kKcrsAPlIM3oQfVR0rn3a
BBn+3Sdqcn+9zolKf952qbrwcpi4OEYgQpOBcdMnnu6En91mud8ixjmRePEEgywd57V7xzeyuWDv
vWEZ7/20OPHdLHgjF4Kin9RHx9iJta2sQeNIQtW62CVV7El+5wdOZzz9wD+VQkZHN5XOtgLTCvXk
YNt7rn30CtabhRoPb1nh7QInrg+VHGkri0zeHYlP7yeKCUmKGgr2q28ZxeUXq4nyeWE340mz8mE9
amq+0VzoqZEUI+oYAv+P/UrZaaUSHGQ09heAvqIXrYuRROF3AuWC9Inufx0iS2FnOPhYT/bMNAUc
aq9stQfLj3AIwrLq3eq+sGRGhxar8+4Q9PCTwCXk3W6qT3ap36OQQgeIoF9nujL0d7UB/V0eDPO+
7eq3Mnf619YehqWV6uQaJ0RJrehzNIidxyHuUGS2s2Am13rw2mSYYGp8PdYidMYSZr3XnbFUqtH2
iC7qNMrJtHid1HByxCiSd2Q+Jf9banTNkXoCH0WOpPgNJDUiqk6lOSCX/xtshfr/HKeh7iSaEO1A
8AgzJmoFGp4svbGlFuSs9LxiZpBR54GM1zxCnTPv0FvrvtRe/hDy7fCQnFsg+pL5d1jf7Aat9d7r
UWmwcw/0J3k8XhcGuKoyUT+7OLa85LUyrpskRUd0Ch0HMXUJ14fdtZf/Vpd65vGf1+nmX959pqaR
IFYN21IcWbU+5dEVhGbNwSykR5iL2PS42MkPxdie5C6JtlVXTj7qfvboZixLdDWxvufgAr2ah/g2
djDArg5I5RQGwyErovTnx3d5ppm34Yls/7p1LKENfB073drAV+Oucmt1hkejFaMJiB1OHMe7mozv
D3gH277Joi911eozFAnSewgm6jpj37HGLQjipT2lQbHc+JIM4c5jUS4uwrYpIgsKTmMENyEIArmR
BI+IQ92pU3Xe75B2izqKv9MMIvp+R5iafe6brgPlYv0HHCqQuU+Jt0kERDN49Zga/3T5E4yO9I2r
Aye0HjVKu/OoGaL8JTYQXfbHaAVQrNrBJxtzHHg4LRvKkfV0uPak+uDMRGMXV1Qix8GeeYkBktQc
DwLnIuAw4uwTJuZT2HUGdhJjjUtwzdO00ZvJ5Jh62gXFPBaddtvsFKmw9mhKIsVtKvpTkOClM+2C
fiQ5thuZ8V1clEgBF1n4SqH4+euiKvJ4LH1be7LinKV+fFJR+v3edN3CViueksLLZrBT0h8BVhQW
+kevuIEhdaDJxhlWpbHIosA81Ejkrcc8kjeRHPkHA7jAUh8RP3F8/dl3SajFgGz2pOiwuZ+SMFIy
do8pcEHeld3wA+HqsNb5goDHA+/RIuiKz9IC7+hfF5EID64XsW0tfl80CKRAiSVRCXH2ehFiyOV+
2jZdf5KrSt2j7JqUSAAArVod2XtkCf3geay9r4phK/tOi8LtmIcOi12yjJXLWrbqe28tcpAFDJQ7
oxicaw4yCQCiAEx6ynFP7WTwm5KkYATX/qzidvgCmapfluRT1rYRWlNzoYXZvadHrxgAuEeg/eWm
qtSXtO7do2gSBxE6Sbwk8R7uP7XrlarOmqQrF+lwjho0aASgnQpIuRdnt4Noi7w2X0fpnhnKbtm3
yZcUlzXsO11jr0ylXcsET6vaqYmVuKk+id6hkY196Vy8sq82ahJpL9HoLCnSmRe5t/yH0u8usdpT
BENXba3AS4Y9rmoLqemDZZaX6boj/z4XT61iD+naGezmGorexEQ2RxlWRl7/NKatWe/K4OuBcdFE
KIXKoQD/eXaz79pgSfsKP+qDWOD6yjKw5OJwXfOqNmakZOfVdk5ymuUM3mmLDus5KiU+6Opu+MIu
05sPle/v89BPLsYYfmzHBWzfp0ZymcYbTeK86eo+HjT7kNRy+hQ1/kIXv1GQ5BuW/va801p5bY4G
f4DER2CorqHzRn72JNX4w01jh7TJNwn54VkXqc1l6P18ldtauBSFQjdKNIjmOt6ufGQvaXify8ow
US8eryAYsF7afNRwKWVtbG0Tt5Fwgq/ZXoZ18WrU0b035TrbMN+aiEO/dREaYciEBKfCDdwNsrTV
KvAc/RynMaLgYFW+1/hJRtXP1JWNtzQ7kwzGYOH3CXJDn1o+dsERShHD+TAmLWrrDauYZ1FyAPsy
1YhgnIqiQlpRMlIDHLJEb1tugF4O7zbeZwN7dZc/5wxWY32MMdfZN1DIFzEuc29NUsIgx8sqydDJ
cBTI8jGLJICAJiRPeEhPSd0+ihEYQLNhDeKnOkdaHQJJsFFwBjs3U/JNjLCQyc+NdjjkzGlzzMCr
UzkdOtns5rKfKHNb8ZHmisyQRsvU8O6wwqekD46aGhf34uWTEXFBfi++xlPfLUJ95kP0+zo8l9r/
8PJxZOuv7/8JbkPlR6FQpzjWxJL4UPbRDAkitdwPj6OzLSWlazZBAibJcfR2jqyBuRPECHHmNS4b
IF2Ng3lYuRJYstZdNqlrAHbvirlCbmJXoKNO9Vx+jKwI/w6mqhWyJOHSdFOywhOYWICMw9GrTtjv
YsSSQy6Sx2pnMrM+Q+V5Tu1IPYlI9jDpSMPHKCBro5ipu2XexrcitYy3AR64BVDuIXcq6RiNbT+p
hanHwZEQFo/6B79uq/fEb74b6Lm/lWTWwC60w0uIMDYGovF9NHjdMQuNHFUYOzuWjuWuQ6WrNiW7
U7y5JLgqRXvpVXncxwGO7KPaXoYiVWchbq1L06GqkPOu++6YFdI/oI0iJcSY163fBywQzomeoH2m
ezC5/j9t57XcOLKs6ydCBLy5pTeiRErqVqtvEG3hvcfT7w9FjaDhmpk9K/Y5NwhUVVaBrSYBVOZv
FKf8pvBrT9XcetEHHUct3Uy3ZpE3F9/MTzFQ3tc4QdR4AhjKdecvhy7zz1ZYXDrJD/d9H5hHN4WL
Ig48PkEoIsDKe6bHIzTLgvZ3p/K8pUITFM4XH775utbk8oh+Wf1ASYxHaRMMa+Svik0ZufpDyd0J
AlZhb/CRpfhgOz5yoE1kPdouQqLA4L4pAGYQRZ28TCws03i52GSy/YItSfvdtoNsUXRltQ7HJtya
sIqX3AG6F8dErKPU/faHZwzb0is6f9Foz22qO7+NVrqwk97VVOdXgwVjYYjUZV0rCOomvr1FMMo5
Zkio70xbOqA+nK4V5G/GGPdNGXQ1qsAYB7Tg4jaZ27ADT+sHNQe/VwE6/N5E3dmm2PqLkhM5G8tZ
IsqPPTE68gc0BIByG/49AQluYlnrY2Y5ttAW4rve88OLOBQF8t1SBIRv6ookqcRCAt0goT/UWZNs
UZd/6e38XJhp/gzw9lkpnfgB+pn8KZOUz5mnWPdqmFenwSjPEAGA9GPBwRbuVyg36Z0ceI+YMQ17
z0oCfVEGmX4nkYB21iPO7q+dSdY4b+RyI5rSYD7YOdtDU227+8ase3xz0/RVl8LJe7Xxj6rTnIBp
2uCf/+Dh+A5nha/9jHLf20JcfePnCI5NRBKTdM0UItqOX32VLFw2Wnf4RGUkfSji8BNvJ9X9gFzW
ktcn5YBxT/tZtrlTAw1PtiRJfvLc7S6J3Wqnvrd2Rqz7KEGaJQk9HQj6NIhjb3dpe8s65GP0nRoj
EZ1iDHsniEDaiXagWpg0V5hu4TnQrnMyy595jWnWQO95rE1NUzMRZHWUBkbPmG8CJx+WXV1JGaU4
LT1eTy0dZxqXNy572U29kccDylalpY92Yuc7h7QazsUQGg92Um/Zfa51R/uZdRiIyWH9vdON9jzW
ST4ZAJSbMngdS36HITudoQmr353+hBhg96mKfOeucEeMU3ALWfURnsJNyC09kBp3J3dBssj5OZ8x
es7P6XRm6co54aZ/FF1isM2qZNuhzrcUTcBNyb2klN8hXR6zSaWsjOR231W4voqmFXgjmbfoWyil
5nPQDN1jglVBPLXyTAa+6bXoUsq9hOkZB9Bkb2dxpLXb1je/zV1z2BzraHlBaYOrv8+0MJEExfsb
SVr70BdVuLcb1zmSv0x2ga54py4Iqq1fatE9pUQ8jXKteBjt0kLnUEZ1pvPODk/mXZZkyTG1x/rg
8/PfNUFm32nZgCfrgF1rX9QorYP7eMQUAjFlvZOf8/iC+D6oA3tMEKoNw12rl+U+9Jz6AbEAPAac
uHxV3fQkF/zSsTPbN0pafQ1L7HVB6iVnjbLrDiCVvGvzJloWWOWsFbKoe8Vktc6QpkcGYhw23hzf
oDKvVbk0f9l58qTwDrGsSCqeO01ad1gb/tYhlfncC1+9lk/Y+VF2xoiy2ZVDfW/zU9pGqt1tewOs
jGzZ5BZMX32Rjeq7aibh79Q8gdIkkcuP+WxSe361fHT0i1apHkd0UzcFAu93NlZzTkhN0PWk6gzD
qFmmFZWAAuM2nC7iXzKapQsn5Z3ERA57A70wO46jZpwQo1JWvtMpX3SkaMmB2BQqHYVb9qaSkSsJ
fGNExlIuDqQpLeDi3S+4FdwoqdqzI67MS1I14VELEAi3k3a4T5xp+2IY30Ml96Bl1MNO8etma3q8
IinBcGlA6f5wgMlhP5MMj0OCkEgcIyFbpm3zQnqCAgkRwfTibBdZclE7vISavtrJlhfvrRGZUWVE
OY7/y2g7yLX54OgIiwRd4SFBBr14UAOU6HPg+H3guM+GrldnC/WuKA8XnYYmezGpqvZ1fArGQt1S
Qa7XAtyFB0y2Mrug2AvoVxNO4Ax4tPditGpQ1rEM/VmW2xS6akbKFAMyo2zjpaa33b5pFG892kr6
ChHjF1WX/lw4UDsyzf8ZTPdcA1/fvJVybF/Iw6KBZe7boB22fRulj57aOeQrm+qH6eBRhEToL1ym
fxVyYH0qZH1EsTh6tQf8XbNUc87JdBgUtLXUkC8qdh2qhAotArxjaeVr3y2dswh0HBMB0VB3FnNf
LmH6URrcWKZVRFhs9ObZvq59XSw2la0HqqHtxhe0Vv21neUpVHESgHAGeX9utfjOCZ2vVqQ5p0Bj
f+1XT6OmBUt1VO/GyjnqSekeLMdGlw+CynIcfAXoSd3vnLhSsTyMh4d8OgS7dEjSDZvjYJezU1jB
3FdfTHwktLLvf1OfG0Eq86LCbruUYryuaydbd+S+uV3G3ohzJjdqXTIuPfeRnTxI4SouTOWTGXrW
zo3wP+Urz+9Vib+AmYlXo13xwiXjyjy6oEcSzbA2oan1q86IcLmQB+suK5qmXVCSezJQO9yJvvmg
VPYfIZWtkldDThgCToWVWVW92FVX4fWqB5/bMstWbWJo58jx2aKChQDPvQ21EYoAhATwPbG369Si
w4S5PnWlxhaQDNVTQp1pUSB8uRd9SqKZi3ZExhgG1xkXJ+sXtagVZoS169mPnsZbcqDK32RJGqCY
Z+NBl3gRRL6du/swpSYKqeNFMPqCaFX82sk+gHXgQBNw2SYB7h9ApbfHZtTMZdTb5doEQ2/4AQVJ
L8FGM+/TfTCm/B5yWcJGacTcwnfcx8HqHj3TO8GN9lAJDyUSLFGzRTU+u5BPg5IsIZgpKbUEE4O3
Jii15SeMh8JTT16DVEhdforyzL53Iv2Z7w+ymANsHuiyduNFD1ZDsmdIryxawQcr2MWtipYCsCDV
ir4QDYP7Ov8hGqbvy+vM6qJJgnI8R54Lk0qpe5gJ2ni+9smGuVVjG+zFFCIG2C3oD4Z0J3ryDjlt
2cDFt5YaYBKOVdw1Tfx2Fmt5tM5a6q7oT1STcD0x11PuRHyvYrndxDwJT6WBZShOPCh9K457Ege+
Bs6+gWmFNcR4MkqTB0ASXrCmwZcy47YoJE+Vscf5i7/M3pg0T0VfbWcHNUKuKQttdVnoMLua2KQK
30fbUcaVKysQLtJd7SwPg7HUsHq4+Hzq7WAN8U5ia1mo3ggbbZhSCA8gWFetIes8pkFuOrkKFyfU
X1tIfSe//TloGYXWBjkSxyZxmweRdajcinex6Qzlpyq9doq2ONTWPVXeYdM2Qb0mbUqJIocJ2Unx
qxv50VdDIsmPJUP9mfu9sqxD13sCixKs9bB0H0yZL0UQfWNzRQG+wTFGbQweLVNTHLApAFVrOGQH
4LUxpPaWeUgRhu5i9axVj4FeQWyUzRiKOX/g0AkxmJOdMt67JmbD6aigKJ+P5AP0yIgxKpG0izgU
PpRA3raaDa6Kb31l3cAw6tVi38elfo3rFHzBelJRaA87mxxtffRXFf2Ajcq4cNwhe1Z8s3rsKqxb
+yR71q127USydJle1N2mUl40EKt3JAjca9PIEyzRhi7cJGoeIrDZ9tI6z3xsBOU4phab/cApLzuG
KfKM/NYCdsx6fzFQAsLaPh63huPax6iUPvsh8j0dDEm9Katn/GjK5ww0Uq6h3pR7UvnsaB0iacPQ
cIelaVMH3iotqRm3du9xSepOULfc+zQ0fyrjGL54SVjuAxmzpMLxItylKffoXRXsxCiMCJyrfD0H
vcKoKxkrMi7Sk2zr8iPPD2AsdPdWC2/RR+fBZKN5tKQRwGBraDtDq1BBc2UTxlRU7RIATCt44Oan
hFTCDiS+vCKvzyi+Sds84/EuRZZBisUvtzow0bWYqzqtt82VvFlf5zaAznjak+ebgnnDqzCTBBkv
RqOW3J+OBtm1CUyLBxayjhsRnHYx9c0em2MRLHuYm5Y4RW2vc/seR2UK2lsRrLW1ikWN7V5HY7PC
GdNMit11btBReGspCYl/QjRiw0aFNdpi6bYzLKd9aL3B2mB8kd/Z0RH0SfAsVctWkbtnSbHa56Ts
P8Oick6Znva7ooW8KWl994C78h4ZVQfukBSY175a+YYTRH5/7WoRK7jXKTa7cq7i7M6OGaC5f0Ba
s3sQa6QlQm3sn4OtnfbLxEo7XvECC7XdMD56HsRvWG8/UpJT3/LcVxegPIyHxDXCXdDbh7oek3Nj
RJ8aOfJe4CMj1KMrGN6hlPRSRvglkWsfNmIU8AC+H0XsHMRoppdPSZW1Zy+wtc/Nt6pIvJ3qIxOV
d1jQoc9ZIt1c4MoWUuREynocDk6OJjKGx9Yfpzh3DAcdmVJ1+SHgw6meKPjfDaQPPOPRhYT52eSf
R0EWGG/veJ81vm0XN84OoiUZnf4QYpEgWuGYZvc4rv8QrZJ/NPTtAKfoHsn1sSyao91ToxOrhvWI
zBbIlFVoStrD4MpvB13aW1LnPczdvPDnh9j1PomguR9tTWXtD1SKbwYyL5QxeIMtMAeLEPIR7HVM
+657v5zbsmE0SkX5BB9+E3T18GqPprsaa0DNg5LKJ1kl3QV2emWH7JH9ofQxI4MELw7FpAQizhA1
t/l5pzzDLVRARJ/yfhZnCcLTLYSSmwERLEa7RvI+jEL28ShhdxVZCXKv11WrCj+xCpnzsIFUTIJl
GFOsioK3A3qK6SGeDuJsHpjj5oGbuH8RMi8/AoiPMBjiwvM80Zxj5iv9i5Cbpea5f/sp//Zq8yeY
Q26Wr7C3efv4f3uleZk55GaZOeS/+3v87TL/fCUxTfw9lHYoNo0fPIqu+WPMzb+9xN+GzAM3f/L/
fqn5n3Gz1F990puQv7raTd//w0/6t0v98ydF3qHk7VDLlgiE8GoXTD9DcfiH9ochSlHMwlX9bda1
3egYsohVru3rhA/T/vIKolMs9XGW6P3L+Pmqc4xM3XlczyMfV/q/Xp/NDFvvTg95O5+veF31ep35
uh97/6/XvV7x479EXL2GA2EUHX7p73/9+VPd9M3N2w/6t1PEwIePPi8hRuLpojd9YuBf9P2LkP9+
KTD1DVq8WB7o4VDdN71vrUsQ8Riw0sSBHMkAPa1A7tAEo4WzSWG7K8muMnUbV1gnVqXDG+U0LAL7
wQMTB3gFEdm6PKhZ3esrMezhGK/HzgnMLww60dWOTnwsHN4CczVXt+qAurdOUQmf7WJJmQHoJcnp
o0HC9dj1aNYv8BekHo5J8dup0Y+RtBS94qBabxPnruvsaZ6Ly6W0LKv4mxvgQY4DnLFMkyTaUpMi
HyUn2SOozJ1epPU9Ykvpo0T25c5w6rMYE1EFv1zMrcp+BS08fRRhKsqvC59ky0GEYNTBK1LKqymr
ioA4z8Bw6aGymBf6l1fHn+ZsGapLEvUvruwMKC+p7ncv1cjATYKLI0gscGCT2KJoW6rlI0LnvA3P
A/p7iKlLhGQ9IfjDXaeJueIg4pz3VYwiwkZOh7yr5DBatDKkCiBOxYEsoRVCnWFoPlyDIts+gb4c
th/mgDz9I/xDL1qLsb3sNblbSJWfstfUzfsWM717cRZX8aJtcaK56eeFKFjxfsp36GZCX/t3beSh
1vDHGiJCHHK2t6hAme127hNnfmy1O2iQv276xSJ5ZR/LfDQPYlB0WXG3SeRhEnXuDDCT1AmN6aCV
qN+bpXPtF4OiX5zNB+B15lE0RyGAJ05tiiluGb7NFdMqPXBXgVbiM50k/QYIANYk4ag6C/T1qjM2
2yRJsLWQ+NYCoSZtZ/ab0Mnqc+fJ9blUcutgtfaz6Jr7kd96RhLaZq9BqDgkwJE3pu61y2GaKfqu
1xArzZ3iOrblDdfriAE5H7+g6FzhrAJNV5whCnV54+veUHcR4XPyxXXsei44u4K969cDaId65RTB
yaeGe5BrTYtR8i+S6iAVEobwC1eSyz+d11iUy0sR7tZl2x9rBSFIr2pxtwm1N+50JDWOTXYDGvV8
0PKq3xhk80XXh5Bb5rUY90IbOvaHUE1yOzFdELGRL1gEbhN8JXuXAzKGKF3Ftnn0J1AE1oby1yRD
HagroDi8R/imouCk3CVLdX8D+okSwOcb0WmNfnYH/9UgAbLK3rFBaBodMXOicjRlAPmlPAZUUY8i
rycOFgJaOzOu26toXj7i18OWIn6sqYZd44BadGtUTyqk4/LqMikUbIK6DFe+ESJjClIwBQ6C53Ln
OuUl74byIvqUqa+B1O0vK3K0G9EWwzfr9HL4gMOMt2/Nqrtr4T7fOd0koyzaoetrR1vFtDfr09V1
gOQTeIDear77Wh1QuFfbpSx5+WpeoUnDt7Vu+rBT146uen/TbcqBtJVUnIWnR4N4XHx4rlyfNrCJ
xiU5BOXDE0ZE/sMT6fqQ6dxAXnqAnpYw/KylK1ExTTAYQ2w1w426jCivcIjfzwbg9tVibovhtouu
M276RZMddLsF+f+l6hobSyud/a7kQGJO9EA6zYfUrd6aulcvGmAid2JQ9F/ntrBxlt5Yjut5Gll1
d9XmhbJETgmdVpybsRQCnb5SdS0IAAErGMdZ1as2oDJ6qFOru0vDlI1pUBX7cIyLfaTFtvzYGeQO
ZCxZliKmnAIjQVUYJuOehqobech70WX7mEjyMtohD1IpcrJ0EDpejL017njMKQ+QWdUHcZYgrK6O
GPnO/aoBQi5RDbSLCHVkQLULpc+NrcXHhuJH53wgrce/BNT3KpCcqTIwDQc6js7K+9VEXzVdss8k
SjJcbf4AfolqeFvh4/jnD+ancQE6Rl/CYFX3YxwUaHykuPA1CUKVEsaSKlrUfpN03208EZYlpP6z
+x4baNZ4E9tZX0ouExf+vekplACaCnG02KlIJ6XeTkOvqbsOF2ZARhKkw1tfBrEq64t4I2ZcJ4t1
MGskqVf4OHlMa5XomCkrsaLZ+zsRcjtlWhtqbXAUM8Qo9nGrWLWs3sRlbHIPrPBu5b/O/Gn68ESU
qPjmmyG6HkYVPxRlVB161cdwG57Ls4gVci1/jpXb0aBMA/RBUrFlsRQeSYIzUKmtBBkmojkRCmS8
5q+jgm0gRi0boIMYFXOzhjrkmwyvyzpLnTr5AoMyFfKwTga+AD81N8VogQTJdTTJ8mNQ6gCaKmUb
AvFArBmnRoRKYPBMZ/PA3OdPoyA4lK0ZwlYQceLQ1dbbANyNnyMVvrHrKKLOE8QlblYSlxhQO1mI
ARE8XzuePhToq+pUAGvSLB3r2gE4XmD24Ss8KKce5FePPwDFwkBfA8BXXgtDAWSVD09D1sHPkyJE
zVoPyeBUtih+yu7Ji0f5UQn4wk7TxappnZb7nnzvv1vVxZVb6SXJspa8PO6Nzja2itvCzAafhcm5
1N4FauC94D2w9wqy/bUdjs9ZkS37SRgN/lx2r2LOsvCmKEiLvDubeOuKUQdTDf4pLClGxZKw8ro7
MRro8ocl0yGlUMwadp39pKQQU2FwMhD0VvMoS1G9b2zf3CQk7D9LY3AvnsNzRAzwc58HlrHxKwPH
DB11KkxWR6PYivfkEfvno26ly5t3ZUiVvIGPsqwdjfBt9K1PjARV+WFk6Hn8LK6v6hR8dlpW4UWN
1oIWo8ge69UBb3qpu39vUhT1TuIwptYecnR+MiUHrFpvZ7tKsYNHcXAAeOQRWDzRQttCxcyxPmqt
XkXoLCf9Nmm6lpssE0Z+/48WLmvLOgiUbYYUXbQcavmQ1411EiGD6nb3pj1u5wkqrlA77qCw6sUE
V86MZW0UwTXmet0xesizzL8uoiHv+OAPFD7Fp7CA4e+cwjUWIlYcQE3HK7BN3Uaflh8lG/VtPfKe
pHglh2i7Zk3VPQ1eqS6DzvB3oq8HcXsHKuonBnHdk+gqMh2poEQ+WVNXBzodW22Tt8ipmbPpe9SM
L2JMhOvYxS2dBMpOLbv6YUjcV7RDuqODofFxcHtQ6OJUHLi9S1J9nANuo/DxfJsqYkTTzWqvWIg2
UmfBWjXG9rrmHJNk4eAu59liXaMc3ha7LiHaeWI9y13pbW9CzErmieo5n3yj1JFJdvSD3UoB2MFR
5lQc5rYYF5Fi2EIq6y1StM058jokQilIDEvFQ2dEBIk1xNl8SRMZO235l1cTkexRfVQHQSbKatU/
WAgMrrDUjNai2To+fa3WPyCzbi06NCg2NwNuF+M/FMb72/6sP/h5ohzLtIzNhVikt5/UIe/uPdWr
AScl1sZhZ3kx5aRcuOXY7UVTHKLGxr+jDe9Eq8D99tIY/SqNfP8hm1qO7nkXiJnzlAIVjlODsZw7
4PGzdJoalQEn+aZA/w6WaLyM/ERUxP7E9OnCve53mypIwCkVJdLwdXcpLdl/gggArtJ9EgctNGsQ
RIZ7iKc+uwKoOo5o/otRqvXNQ+qph0J33iaoLRAGDH35kdMFFS1ZW2OLbOw0Hextetdm1u85Hmog
8C6zuoiAoi2Gpdf6w040xzpvAKOZwVI0JTvWHtP8cxLFb1fDxa0gfWlaey2uI1A3mUbSxp7cMtAS
xc8aV58VEuvZSfQFeCj3bOX/aOt7DaLcSXS40yQRJZrioAVmCI4m81Y3A3MTDy194xsYR5efNcXO
T/2geRdYxRSbUOVfGgAfV3VXjRuq8P6Tawf+RQ7sBQ50yX+Mirl64yxEbKzZ3pOYD7n/dr6I8BGn
vUbMV3i/vhic1wAUjJYvIHTHCOAH+Gh4RWWE0L8JeedkS/UaZoaHkIDR/Sjr0DuEE8Z6IaIbM7CW
g6/1Z3GoUU095W61Vst6OKcmJI8kdLHumf6FSEy/upVR3l1bNmW0SjL6RST+HO+j4tMlfzEakxL7
MLeZ5uIp7D+lmBXuqFV7MJxiqDdRXh6AC6ItBQD2sfeXcTAV/KeeTA6dg9mnv8XQNWjy644LO1jP
c7wuixdD672tIwYQV/3/uM587f5//zxNO8pLPOGLdREbOHFW6rbFm2VfuxrvW3HbandDwTK8esXa
XWxq4aGHApxOA6KrE6PXGBFeQMpZK7UDl2SaIiLF2qIp9aMMRMBD8KmOimEtOsXw9YoivIeEtIZ8
hQm7HURvd+l8AOezyHVt2DVjvZb1ItCXJDX0Q1AkBtBt7vm1xyPvTrQdcX8X4+RyBnudF3W9e3uv
cftgT5ZPuucH4j3YTWzjClljsfPeJ08DZlDCzCnVa3+K8o5+PU2y8UurGvlezBezxASFr8+Kbwqy
KNN8MdC1iX1nqoOEqWQPnwOjMrASxd347lt20xQDom9A1Rr7Rqi1/3usWDgOvG+WiSJaaT7lkiYt
xZkOaOV6lk59eSwZT+LsX8TZli2BCiaZacfrG20s0VSB8UppAGD2XTNL9Jd+633Q0YqBFsR4XkYY
1J0Uy8tf4BovdD0B49zrGgDm8EmburF1jTDpJSUqmkYB9R6NJAkA85i9qApJeLJACI5OwbzRX9cY
eac5h5b/5EFWeuEQ8bPVeY/B4cLEaFzeZrn1WLlmuf/QhByybz0ETbZS5VxHPcTKLqGpG3fCrwQn
1osxaM1RWJi4k0lJFUioYBeBurKEh0kfmtEdTr/XCWKWONhafJ0qWmJ+b0Th2gJKs8rtIibX2Qzb
TAm0Sw7Rat3k5Ml0w8DQeOpzJZzr8sysriFiYGABPKCd9JCrw6/GM5QDqWHtgqjpQQ59+aQ0tY1T
+MsAV+xST0NDU0snxex3tWY5wZJb6HCIJPX3NVKHrAU6Xc+W4przh4k9tL5DYDE5GPaj6I9rp14W
WHxsr0vNH0YMiw8YWvH1g8zLZS+KE1n7NFQ9BBPYMWrTftIOpHYH1B/elsSWfjF3KsMI7lbsF0U4
mG8iEa2/xsxLzANz37zMOC0z8jvFrrj/TArtBUKl9Fxng7HNGj3f1UkZP0sjmmUAH3/8OaAPMLwo
PdIyQgpokOHJaAh5CTFA2Te1lVkkH5v61BTBYlQEz00xejM3M4Gn12Csl93k15ZE4IF61/4CvlVx
D56CXDokHlS+yhz/NmHWRm5XO4noqseKvNS6Y1b/jjNDP/hIPB1hkvJfVUg5AjtSl+GCNfXaGkUl
UkJidJhCxJk4lBUkqevIbdsMau1gtj9yB1n7WsSJ5USbJFIDFRq3rMFDrt2L2gQaNAdtVHxp1xck
7EeeI8vWwA7rdxzryRE0cE7qM0iSYwUiaokPMKac06TKjp110DQB71apJemnIpdhrXcDDMDJSmpq
oho1PDi+2/hLCzNgMWrIbXkZkSo/QcB7YdeZfWmScFwoWeC+NA1wJKXNhhe3CIwFhnrpi2vF9iLL
PAcXhQoXXAPObqPBaKJs4BwUS8PybeJp62HoXpuKkHpAhuZDcx4Vwf92bhx7wdLq2JLXE/tTa4DH
aCVW4EHgWCdzUjuhfAaKfaBmeOy8Yi36eiCXI9670/A0JWkzzCSnFXQIXWtHUcu1XUr5DvkUex1B
231Vo/BzBcXgIreF+oBfZrwQ/WnS6qtEBkbuTKBe6M+8milf3LGoD/wBKpxKkugVdlu1qDzHvQcL
OD7mUn0R/Z6aFJvY1Q0SY1wkqOpNowMnqtHZfAm+an7Y/+xGD7sCbmuXNq/HHe4nxU7WE++R7SAY
ejM1fwZf1Rr9ExGJvNlwMUNkYd7erNGbhPmUDv4KCYsYDlRM1qicOHyiE6pBvB4GKz6BxrMe0gKH
S8kzeJq9n3kpqVLRF7yfzaPXs7DPTk2KOFbgmReft9c930XtXhwgsev3RujKWzPWssms+uOAaA6h
e8nzxN6L2DkCnXcyYQaY0zb2HhH3S5+UMg7XrgzsP6sgjoVSni+N1op/1H24HPWh/+qFZbgeS6xd
54hqKpH8Y4TQiYrDYJkE/vBV9yQIHylSm1vUbRJ+RZLsP7jTDqTyHWtl4IW1NP3aJxMrNifWtA0R
464Hv0EKjKODZmiDLTUDYtSJbX40GMwPUl5CCpn2NB+mTWtTA+6PVXmqgyj5obYkfLXCyR8HgIn7
zpbUTT/m0mcyWNcIDdLPIhkQHjJDKFEp9WFl0lvHfu4bpWfliLJu/YiO4nCP9vlOS/nYSzkbsg3e
dd1KxIqDJsffkLDDHHKaXjTBCKcSh0U2pWc2l8t2LClLuom+qger/1JX5OEyjezIWNXDJ0tNV4IC
jTwq22HsVFaC5WyrlrKwTRN7PgwDY19ppafAHYY1qvuZCVMGWVxx8E1ZPkjGdABrnnAX4RRsra5C
KWi+J9wbqRRMIyJ84rT/3WnqDYi8QIeF91oM/SWY7teIfRnUcGKDbT3EhfTX6Nbppsq9AQFXDiO4
2+OI3WhsD9ZOdGkaKuLoV/4pJA21/hgPvr4YUeFYzXPnOHHmRdU2fF/qJiyyHyRHSXBXR3JFDVd1
Yqzq2kzPRh6z0dSjcFuqOBRXasBOU44hzjfyuDf08nuXJ85GbeURKwL8AaM+qS6ir3bacTkbB/5t
nzzNheEHNXWOEWvFZdUtG/zbVqLwOAtEX8uWH+qYPu5FG7frPomq5XX4qh39n+fX8qauaZCExZJN
1pibNms+2cEK8cuFofbxqRva1l9HElRPjAdvm9HEMsYtNbnDm28rWu+h9XQfEzez936xomiJfhHx
Hi/6dV+tHt7jxSVFqPPVLBBgyifVanHIctdcV205LuY+cTbpZ57UzEHGVsQYNrqE8PXf5tV2BylI
RHZR4Z36LrLWWTEZC7/HzCvWCK9tqUb9xPnAPBSFcX/9e4gmqlfQovkDzP8iqmzXMNFlpxb38/ep
16YYuekj4/vN9cpioaidvK5q7mxCXSCvtJ8A6tsHD2gxGFYMFSex8sorEtyX0QkVUWKS5bWoL0yj
/zmprqLTW6lECZR+7egpdLc8GvCQ8rJhEeVmjxMqbQ97nE07UEoUfdLU9zEQ1vWau9VknsqIGCYn
rFBZJP8G9lpDeCj8pVN520vpoJ3FYaxba2V1WMnPfSX0OkqIsrdIUllnW9x6q24yDhMHstXorZbk
vNPeRcFxMg7zzUi7L/uvIuBDd9MqG+Rsk6Xom9cgJwfuqbKs6xpiwEwV56R6vGpOl2rerwcKKN6M
o45f5p8HeOf4Qem13c+LFw4/g1xv+PI56g4FJSRhJlk1RA3Li6Zm8Kwt/aFKEVkrpsMUILpEgDiE
1scuETpNBKxsXCf+ea15+T+vNWT1FycIlYOt+gvLNKpHcQiVTN96itu8+drUGaJI6ujo+2aytGnb
xDm3iT/lqPCS6bxO37oy0dc2iStq8anyFm1BxzlnbGVuo+friRnytL7oG/TeOfesL1pNrrwEif/S
R4F16Tte94pI8/eiKag7zmgdYaFVJ8HhSUIHK2zlKBoiyEeZHi6j/hzo9RvRh2h3G7WgpkoDMtiy
wTpvpVT8csQMMRcG8tul5qWmS1kkcU8iTKkz/+KW8PymNWSYV3cdl0mcqbIluyl+4D4gC3D6Zz9p
cc2Nh6PoEoccVaetNUYqYo6EkXkEaRESJxvNcIwkqzgUvR5axUbJWnMnthKReMSJU3FAw9Fd1Yqi
LMQ2RfSJbYk4m/vmGTd9YgGdqt9CtrNm7UMABTKELNgH0TDIota+lGOcGCY5Meiub4Jh2VCuDUNF
IrPFXHAjwZ/clFOBdIzyZAPNINoUUzV1Hh089UevgKChpBcs4SlZ6xuYvGiK0ZyS43V0hskLOD1V
Wv8692bgutQ0Go18k/E2JLsFiwhPo89jjlKXq6Dob7eK8dlt1K8YMqUPYrCp1QUieepzkeDMOqj+
VnT7CUZ8WgcPt1cD83OfydU+lfNoJUYNr5LWnhNSR5su4FrF2wWuS/bWzQUoJn64QGBX9gYpU1Cv
0FzqO8OPljRJu4hmYgDoGxR1GUftQRpS+65xh2BVGUHwvYDIMaron2IEp286NTMRtciiT71UXkQA
AEoLsQtPe5hnYg/ofy8UNsGOq3+Jx8TYYO7C18pAtT7uE/RhAr527QR2mQ+iL8V4BXnbdDv3O0HZ
bQqAkuS5MAe7mSqakgBTTnPh6eIX9b7w8BgGfJmMxivzRTP5U4iDmTUkqsRpGQLBqqfDPCz6htHz
V2NHIkgM3C5xXScvKRSThV5pamnezYeuaatDmwNdeu/3QCPdaT1Ce6s/TqEctmP1ISarg34b1c53
4TyMVrJ6KqWrS/HVeNic3KBFf5FsRZDoEWfCERqj6P9h7cua48aVZn8RI0hwf+1919JabL0w7BkP
wX0BSRD89TdRlNWyx+ecuBHfC4OoKqBluUUCVVmZ7Iy9zc0cQ1ASnHYosv6y6Kf1bvZfFo0hiDWU
Ign8JUPnlD5T0AHEjQJvO47Z23xE0Xa6++38gUbhLxD9Ap5WRwBfxjZJOiJbrIe3WF+v1vDkbT4B
kXc+zwyNXAHgFBxTu2iQ0inbq8jRwGcaE5pRisYHj3DjPykPnekgrPkHEnbBs4XnJ3J4VnSa0rY9
MhtASOgX2Vf8zuWCG535t9Hdkc6XnuM27H1OZBnRScRJe5yyCpLrUi1VUeFUjIz2W4fn82IAictd
KwbQeZgxTl+8mN6ED+4H8EWqZS7A5ehLVa1QUUnvAD0e916gjC3zRfUQWGGDkw/6sOwQdMuaPEwl
8n4cBPvy2ySraw2wrTrVQ9eC9yBQzN87MlQFVCewgUR/UOtvMre0X7J2vOQqyP/K7AydlNi9PYJf
s0WPKSK4YdovrRwulD/7U8THGv8xAk1sEGdHF/Aq6LNn8FIU9wR06NcmqlsvrhItGsD4EwEqKm56
hxEcWzPMoahtQD2hhrGxR7BX9eDb3dZ2OSwraL0fCAmRlsm8KM3vVrSoAlqSFiUMBRo7/XnR3oKo
ewrREkCLsU0xfXkfm015grYBTiAQJ5uH6KEXD8Qba8GE3AkYVrSJ7NrUpmZ5oiU+1iETBD2XfmpY
+DWDvt8D6BGNVyD5iE+Tx7I7oYX0es7Lv3p9Tu/C8A1ix9Eqx0FrjnA7c1hwgHRCIO02nkjRQPWR
TwUdgLir6tyCAzJyivKnN6MLHmzIXBo4utBsFG2aBQPng34hx96qGiek11RR3BU1uERbzffWN+kI
QNW/Ha1n4CyhHTEyavOMbAjxLdaOOK2dE7PBQ3wekaoqKmGK63t+R9p+sRlRoCa9u1U0KPNbl71C
KRQcRAM3l0moposFfNMJDeygCHsPKIdk3eYG8HxGGmxV129cs/OPnopcf4V0SbYpQaQIlJGVzO7E
YP4xwb8H9EPQq8zRerfPGZrY6V8GmPXaBvr/tR/B9HGzgxtn7eQZf/1DvKftLAkrIBsFuMgq0Hvk
WYu/Up2TpLEZxO0CZWMXgnbIXYS1NS4cr+ggGdvYrwKVl7ZDEhLJgQtv+3pBLJsqyEBpZYDvkIaO
5/z3SY3lAJxXqjOSVBXob/XFAE8l4IXQz+imnzbtSCFTBkUYCdiTCR10sBvXVtCcUqHUA9eXcnTX
oq7A7q5HdAHg30kENp3aEha9edejVkwjUDqCjwPIPkgix8ebKR3b4igH8yuZ6OL1YbUPTNbNM0XS
8n3Zuj8g0dMfwf0JGaN+zAaIg1b9EkToLmpMska+XRvJQ5F0N4fT2ImLH2VumsDLZOMJRyZr3UyD
XBDW0pLovsG+HB4aUwzd0QUsaeAtyE43M+h7035R9/37hFZAYruZzLuM+ZAyMrrQxzPZYPjN9W20
Vk0crNLMVk9i4MijuuEDM4Hl4mMN9lDPMo7knKRpoqESQuvkDQK32UG0OlqSN8Cr5uwp/xs6i9WT
Cy7oK+QAqrZt+2XVGneNBLcYRVYuurMbVZp7Woe1+NMRrlRr8jLRy4OFflewYeInAo4jvU9ZfaBl
KQJISBD2Gc0jjZISRJQ4cjYnWg05qx4k9o0CjZYHvVEHeniuNeAYNnH2HKGZFQWPBDRRUCLdSXyR
9zZodM/oysajuY3rpwbkGAtTQpmtwi8tQsInhlyQWJlxOu76uATgQqdOcZy2lknCG7DiYViwitsL
oBmyM15K4GupHTTbGI6/SrvUWuZR8Usg9yECEDXFxiwbqAC7qL4ZugQXTe4IuLdchsPYXchETk+A
wMYMHbmhCHJ4PYicaD7ZbotYbg+MbtFfyG4KQ0KSBppZ6Ne3Tm3flLuaRw/RZDig/iJKq7hgILKy
wJE6RelfBd7lIFfRHi5C3EILJtt40A5ekBHczQin2zkU1JXluu9RloI89SoMX3nVqbtbCkAZDtoC
osTYUeKAHIlwRghhi3aFB6x9T46cCdS8K+sVBBn5wa+qEg++kG2dog8vdQddg8JNIKgQTdPSbP30
tZNBtfCnIvrWBM1FSiTkF+P0VuPAh99q1aGDZGh+ZE7x4sqsfOsN/Neif1k94zxQrADxFQ/9UCEh
4LjWOeDjtFOx3x8aM5RQ5WX/+uRqdD5/sqs/2eD1pVYV8ixV/oai/edPHvrsJa0Lc5mWzgDp73ID
EjOwcU+OsXUqZXyzJb7nYZ8xkGG3wRoU/+EJPf/DAXV0iArK1LzPQGi29EVTf3FF/6pB25j/D6iN
UOmcsm+GZZiv8eBnK4Y/+vs4j4wt+rfTQ5Kl4jx26bR2w6l68nkEwmjuWN8hpPH+Y1j4MYwojr/3
NpKAv/0Yagr/9WMkTlD98mO02NicbeyTl/2Iv+dGQr4CRYjiCVSw1YPd4bGiR05o4gIsX+mr8kIm
7LbEKhR2v6UhTecTsEo07Oxxno6+bl8s9VQ0BqDHHKTI/uQkq8HmLgTireIBRy0AEzr3Cj0B9zrE
OgkDEaQj2do41qhfzXUFkuMrEEbFgxe9T4ckGOqJiYtsgtObp75z3i9C32WAv3vGAHSpHnnJMCG3
kttInGoPyHmg2mOZexMslSsSbHAsZBdQAplOYIOFpp75F5mhLgqpGB1FOjUUVU5KnerGfMC+JVom
dQ0+TCWd9jRoBhW6sG4YsD8GGXQC+sf9zQFpBESbH9FqbNdVF+0g19kvbeTP9lS8yzNwX4FhIgAZ
KnDW5AXndbinwl/BJsjxBqCX9aJoPQMHJsn5IopksK0Sq7VXJP5uaSM0FYItCbuTWDzdkZeBxW3R
aW/TATvTyw6q6yAJu5u4/cSIpVaPlGc+EYUt+fTo5tOR5kfkr/MgMDxH1nZro5EMsLBIumqddeBQ
oi3gvBsk45jU0AnRm0UqldNljnY6G12+KM3fLqEy1FrV2P1K7u1Sx7ABUkjUG4BdqzoPs1eVtDVa
/WAnbtosCcFk0eSzPVCaYSyI1Ju23+It5vzA9k3iGYbcy6gZ2+nSZQzdIrJPkG6D7eaNdVzhdxPA
DnRaLPOCX2ILL66uk+i00GWeMIzi1WgX7EDVHb+6nyYlXn+Lkn6qa4uHHCf4BwP/ab3toXARJL6z
CkqOAqcWZpW2GB8ahf9SKmsMDGc2Kq+NtuE/5I5pX8GyszbwvoFmitufjBznNVKqYbmF7RzjaCLS
OjaQfSkBTefiSN4udw8KtBWPccwdWoPMA6RFT7zAGrSkjTwY8EhZsSh4lUHBqufXWjUN6HcAVGrs
hF8rEPeDrCVYTiPYZ5eNPUDTMIr8TeN4794Mx2qaSqY/zdcR5PTRYLd2oUkTtsvW72r9TxEzgblf
Oc0J/xQxc5abLm9P5J10ZZy8qI4jWNfNb176a6Ih99nnuX8Kpr81PNWykzyWiT8uSy80noxY/etO
jezdJj/ufoszUmi5j6Idt6LM7CMfA5Du6C8tcBCPqh7V1R06+1j3KoeqIb6cLei+bZxePtnpyxz9
jJcpuECnoZKeua49HwkikJgcJ8HZUbHOW0ES3l6Q7eb40xC5BNYsaN7NbZeTt+o4FLJ/c1h6/Rxv
3FUX2JD4Mix+R5eiyp/Qv+oD8fjTRHfgdQuX4JTP1xXpZZKxTgVoU7wAFGi/RiccYPfc+34z2ypO
bp9Q+NX7J/gusFuaNS5cspjna5pxC/aM4hrLYm8YYNlE91K6aIox3XRQ+YSWXMD23WQ2F1OXag1e
hEezB8RAV3rxphWPIgTFm+020G3VEeQohLO30EM2T0J7cb8SEDdT1hRdIEfaLYw8rL92NcqRLiv4
sYiG+hV6ZLO9VVApgiCRs26ytvlaY69qWVX1aJcR2IoKBaSxtg96Ojqg4tv0BpKr19jrXyByUa2g
vZddpYl0C92RTWqb0ja6+7+JMyqkF0oT1OXjyK1laE+g29dPNHc7Dar74jCujsoEZpmsWV5Yy1Hi
iVJzG/oV634CCXYIER4DBHmbVqTWloQuJt++uFZlPmbFmN0ngv1NZooKksDclo6jvugoM/S3dgE8
TGU4V+w10c3s4iGAerx7JVvF+WpEk+OD7UKfJIVQ88oH6npLETTBUUh3agHYK9n0hMEDe+ucBwhY
nADEl63B2s1fAZdu99HQsjXXqS8fdrdzP9srHIvedPyf7HLKoT7bRAs+8v6SlTLYZGyo1lXJi2fQ
GNo76FKGSx51xbPkLZqW/dhfGCGG6RQhKaF1jijYssHnMxTyQs6sTqfHDCRkMbZOEjpbqyKu2BPr
ZfIg/U7uhswLTKThvO5Q42WZL6QVR3vH3lquEMPf5DAq0F0dCzZ2hzkcsn3Qm4EIFcBYDVhYpnq8
OEnVv3Yrb3Tkq2mIDoJTYw41EwzjutcMkwZkYPUQqqQ1xBXQykLDYoSCWezKKyrT4UPQe2cy47cL
hqIYIPc6a7FkABW0AkIwO/L6lnqLHNVtshznu9vrFtmRXC0SZEigBfDpNUxv29vLNxrXuqn3UwD5
OCmwwDlB5mV+V9NEhhx0AjKkkwN2d5whLbkZdJWt6MfuMZmiTdfz+I5MvRlA75i3f5OPTLdJN9uv
k7pxao5WL/+m+P/fSUkPtBjYHvCj9SJAntQf78I0BtSjFtJuvqs2PhopdpvXMuqqpzKL/rH0rqvx
22QRYDN5Bp2gPQ+9X4fkvQUjYyXOt6HM0HFm5XGzCo195OjO4tEOpnuMYuozHv44sv2yXMjcax4B
CWFLt+DsIWCW2kBWuj2BCG44SAGxnNAPxB3yy/bKAGDieWogpKGqpv0eNHwvLOBtFxXg3CApgFBo
YX+H8g7/4jGfLTOU2+YlB0PTPvrl+5JyAmCpl+77kmgpP8X47iadkF+Mig2gZsSdQg/eAjoH8ksp
8Jl0J7Xtj3GVPYEmNgRh6XLsCr4hbbAIaZWz54PiogFx8pqGbd9CKByKnKQURpphdcH884edpMU8
JDDwMs5S7AXPQQnZ4AVunAjvnwWkOuabz67/EmMC8HMYpsTexL3dr/jkR/skDNUXH3LWvazqF2FV
6TkHQ/RihK7HFwpLoPS4B0cwdDYdf1GzIdylGYu2HM2KKzQmO+tE1vi/rvOpX9lVDt0PGqvO6UEr
4jjrEaJC0AX1prVt+ltgmf6OXBXvibceoKvuju4+7DcT2SfXmuOJ4p5MrgaMjLDjrRrvyU4mcv5P
+2/r4zv+6ef5dX36OUNCdHysLZm7CdHVtrEMD2rhH5cBRLaK9Xd9mYH3vZEBShdl+r21/ShbA9uO
/E/bg2RET5hj7CmF0EvqQxUmxVP630vdLB/LzdNTUPp6YwGFcK2G4FSu/haJehlaQb4hG2kn9GA+
vcjcXNgDAy82XqW2E1t7lEbNGTcmg9xZuCLozz5Y5p+Txn5/Aaf1e9gMI9NhYVf1Z7CGeM/Zz7Cp
G/+12q9hNL2KYvwXe/j22xMOxlBguutqF5r0duM/JCJxHoD2lOgfxhe9Mk95B2YLihSO3e08zw7A
lchwKNHx7ZSA6pC34LqlGGW43qIVQNMx1FjmGP0JYF92P32CuZrDcxlNJ9BG3FM0LTuGeG7Zc3HI
FONh9IFacSKj2OXQwXwxa5QkIj+KzzQE1d+2LbrkakCR7looe6V0j2uW2wxdT6Ja0HCaLHsHMmZz
9uYjBxBmLMsdeWlJDsGNMw31kioHJx8tWYJeJ+/j7uzGEWhRjBDJCr5klDfRF9EWgIlDDu5EuZQ+
rido4iXxhoZWxuWRmdAsGhpePsWoG12dfE6lUEDbgPL5Nl2IxlyGfr+2OhsqhXEaPowNWtWYVgut
5QDaCb8D0LgfwP7w7wgZdMd2xKv+twggp5AW1yWPP6zh4/y+GhMb+vDYsxRsDSQOUiqe7eA6adr9
ITU2RKQ/22Y/SPVBst+0YIF1S8Pauo2DqgQDqyk6gpuTT0OUTOYhIWwIU8OlO5tumJqPSYTWoagP
E40o9GMiQzvCicdopU5Zddfn2RHyg/4V0GD/6jP2gjau9gySWB+S5U2wRn57XJOz843wrJCy6rST
TGWZXyo/Z2ClxewscdM1WurbDU0PTGHhJNp+n2frSZDS2ALen9yTyQwGbKpA/Lyln2Acgv7IoQe8
IC+twVCDK002PJBJ1gY6iKSf7ehHgLp2c3CZZwIA8vMnArMPVL+MR7J0ZgHVp+l7lCbDnhJwAgS5
26np6zmBJxO7u+BF+0BO+pKhGgvR95Q/0BeMZx3aPn6dLoq6XnGPgb65zIJ9gvcAsLvBvgub4sll
aflUYJ9kj9l4Fzc2vuMuc5Yu42JHTiCkp50NooQlTfiYjudVARJX5a8Dr0ovtn0l0ATDS2gFSO8E
9h3w3WcNisqtHJPvoMH95vXQ9wHRSLgvONQY/Ty33jCR/DRR1UawclOAZsqVYaZs72oIvmU0aoey
uKWhF+IBdWF3EdVtvgnAWiAhg/SlzxIbbKc5Khi6sthpKRdtB7KWfbL/Go+a4ZmFLe/3aF0eAWHN
gFTQmb/fcoC1n9RLO0FB4+b4lCxsKRPoS7Bqlgme4cNQgUtDRg9Q8YoePAtVFmyPw+0AGdsHcAQg
5++h9UsG4YkiWJRa92P/bVKumy7zkHuaPvxH5EsvXbqaHbjVS1IsrUFLuk0LzT79Cc3AkLztod4d
DWh60yc7PJc8yPjF3Z6GLTNXHKywzwlOHti2/DuMXhWDCwXtsOj+GNbo1QjI/BGmzzHzamSnDzV6
R9w+lFbrBzAqD5kEcALCZNtuyrIjdMHyY2EZzlYBhXDHZQUYe2UF1z5C6rphbvWVJfxrwmX9o0mh
d5f5I1/YIyDQLa9+9GHzVRm8/Fo0ZQppnMy/KoY/5trg+R0EKt4/pbHGz5/iOUm6Rh2sBf3xW2Ob
76wxUJqWR2C2iCPmkxnakDOtzJ9sNElTcASxBYmNMFjnyL1dIRJTHVyUbCDM4zpXssXiSyed4VFa
eB2ELmSH2wlcWLd4SF8B0ihM7FJbq32YL69DN0G0tHLuXTV6B1tvVj1gNzZWplKUsSdxh2L7CLTr
r8ZZPJ6Mto5M185hFEHwd5WZJxMsJ7cb37NmS/jz5peYKg3VS9I1b7RHpt0ybZTVALF5EZl7sssw
uON2AOxDPn3tY8gO3NK7lAbWdodB7Nzx4g11Hij5UsdQqoBUhLVKUGeE5Fw6XexImEsKcMOXrGuc
JS/RrN6KOF+KyYw3U+I6FwOI2/lihYyfQuGshyJCeoscFCIht7Qs8Ue2IduA/r+V6SYxhOl6cTdI
0IV0bjZuqlLg99dUBhKQQh2waVRfwJ7rQ6LSNQ69HjK2acLRf61BS3N0A6j3ca0dbRWTv+wFKPwn
3yjBhFX/qJVtvOmbIKvfbyzw42YCgiCuhepiaeXWSxN03Yr3wrmTFrQFsjYpDigYgNEhmsJ1zaCK
kFpRucxrkO/EztTiG4i7PgDaG0AejE0LRb90NK31f46hQLqkKdhOuI6+LUZ3vPhWll2I45Z9oiPn
UPHpnhnTiWTIspSpe+2jEyb5WoZviz6cfvj+2zzwoYDlfnTeWsgyLEB8xK/cjoKNCoCxkaAxPLM0
TNZ9I6yXyui/FdUY/WAJePCwq/sLdM/2YtSTDPZzEsC34xkNPSmYNQ3zZRrHeRJkVedJbYWEFuAm
RjRkx6RxjWU+yXSJnFN2jKMRJO3k6aJUvd+Sa8pMJFDcYjrYIwpopW6rrAw0gicWhNehBZacwggM
GkYh2kfDSetlVQv+pgp557vo9VoM8tsggu4HWqb+4YEbvPi5DR7mYHTuMt/MoPsk+AG/2fqcKZut
hRP4V5aK1ySKt5OuH9FFVioEtoajb5zGuY1yceaOB4sqUJ9iPtw84OpAo86E4nynwmlLkKBqhE75
0CKjNyOENHwIlCx/tgkPDBQkSk3BFDd+zCXUEa1Hcf9xPXB7xecg607g30B7iukbq1uGZXDMJ7Ck
A3OjkzSlA1Bg5XqgKtPoaH2hSRG0ndY325SGF8t4a3DsPiRBWOOUbBojfofxah6OsvDulCxSdO4m
IdIFIE5K9IUcYLKLFrZb8u2naOyWV63Kh/Mt2PU1sXdWXz+FQcg9WY9u0YIL/BUEMeFZVLVrLzrk
A/ahHb3WjEUXJXBuWQF+v/FskI/NIei5mhZpEhl4uqhiBTwRRA1uz6eR5TXIrNf0YOrI7qjeuZR5
V6ykDiZPlKMCtzAFAIKpmIN/e/jR6gWzLZAtoi1dsx16mh4xZiX6MunWJOLDm4uM0kodoPqAzdBT
SAPvUxwfrIqvKNBNLLQH2bVv75kjZ9u8gq3qXQuZNocvirqA3IRlOfdJNjU7N+nyfWm76m6CECQ0
4tLm6wi5R9+IjR+BbHZexfy3zi/GJU0qvLTZydwC80jYqzsbS86TCtM70xPBKbsdckTePCkCru0+
TNWaQaFvUehOBU93KtClHpslklbh2XakBVyNPtqDa4OD/gqtByBkfI/DqQnMJaJugDdHymfxMdms
ErmFPhrkjVHOuQNmeLwrMtmcmQeFesEKD+I74FExk1YdqtB8oJGnTXQH3pJ813u6PUFPpUXIURpx
tjFrwO/8qC3fVwnzvFuxHpnUxAqiZF06OGiOGQMh4e2jUFvCTwMEzY5WG1W6i9JUXARIFdZBIJM1
/UVV+s/KTMorlNzYiUZtFHbnsunB+wcfXcLGlGsPiIt1WoXvNnSuPkSVEcx/i+iqLc/1ZN9RPP0p
gjxerGMum/VtIRmJexuyxWdaB8lh0G8oP0WSCZQqtea/srLkHyFT/94dIN4tIrDWk114rr+0Wosd
27gcn1nKt50KrK+5tKBkXbZqS2EZSui5hYN9Ow3s8J+WnZhRLzwJGi5atohkebAJFtgavb1D12C0
Ltyp2xALGQ1T5NY/DbkeEmWZ2TbR+uaNJJISZvlPjNfC8wBNoYPI8K+kocORLa+8AI0I2pu6miOS
18Al6qGZAnsoNE0/DVEySM5Z3WXzMFbSPMe18WNeCRWPSxqX32gUC9e9DJ354k/T9NyVorszoCNG
Pm7Z/L7Nwwv5RiAX71tlgzMAnwhGjeYBG6xdBIKV58SYDGCK1IZ8xcCsRw+EgTSvd/v2qrpkSb56
ipMnr/inxjdvK1Ng3fuoHK6yKDPQcuXD0dPkToAN27uUOTW0dMAXNYegm6axXfeBRmmZM2AAE2tD
w8Eaq0uZhRca0aQSG/QFEgTDkYa0pB/0D36WPilNe5IPbfZo6KxtWXNniw3GALkbXu9H9O5fKARF
GX6BBsX+NqErhLlFIwAQFHoRuvRFIuZF4qIZ9jagywswTIQoZdfeIm1CoJlrxzEWzHA5RLZEuHL6
Kbqv8yq6R7dkvksgb7QwKaZhaLMr6/5CXrpQsDqUYezdz0FZi4dLi+/AvG4WginJdLN4d5t0+6xS
f4yVgsI2zEp3hYYrYEjC2GRHF7+cj71AIROgtWn86e0/Jipf9z6S4HVnbtM+H3YeuoWuMXf/5ulU
/FWaISoHfvVcgC7tTwFZ6z+HqqrnALx4h12tcOjSK+Q4LD364JFZJB407Usrrs9+btivTGymqEhe
62ZsLmMSA6etzX0p+TYDcHyDYpT9epv0PsRuPUUma5qq4/xmHFmIv5GEV2jvgzzSp0sfAfDGBwWV
Xzha/W6lO8i8+xcceBJ7DFdkCRnDPierqm2Ul1DDc50Qsq65WLuCpc+iwFYw6eLu7wq5KoM5zj8C
ZazaV+lXt0NSIwc+GyftHsdDbL8PVt2i2U5PjyB2M0+fArN9RsljWKc5dvutxkJ4Gh8hWgevS7+/
0Mg3waYwdZlYWsoCvkN7+0C+e+MY7fKNWwExpad+zA+DsdyYIRhME1BYIxeARvhB96jkNmhV8Ady
Rd0+AFcUzgKDz8y3Xj6RPwK324rZ4XSkibme2FFzyzQ+NXmiDr5uq2i6oLy4+o6GsRfh7zQaTtYE
rW2wcICfsankicIoYjLiatv1IIvdA3zULwO3aFDxVMbcGxDlabVILFPeW0NQX4B9MYBmRenUk3WF
72etxUl/zrDjLHwAISA4zHPnL18E4kgvp75Nwgtk0LYdx5t+2bJ42IBJr13dtnp6gifz7kgmCZq+
jRnYAEkjPSpSb3yL8noP4h3jh+VaJwiXTl8FmAWWPvr978CbZezc3hx2aC8FalNP8l30LaZms59G
Xt1NkVMuMlXyc647TrME8GgJSaB59GF3hVuKVSGLQ2mDS/FGMgNYKHR9jN4Hu6pZHsiR4+u1rnIH
NX4WQcm1N9W5AUPaa/9PLa3+NWZjDI5csKKFTWi/CvB/bVJLjhsKAmvr+xzmNc6r9ZcT5zvZlMlD
39j8ygobwPjcBH1VmybXXFTtCU+cr+ScOK/PoKg+l6OXn2yV5Sso40JgUQ/DHm/ABd3SJTJSPMK0
R40ZPD6EO7VQj7cm4+B+ByQuf3CU31xy4EcX3RCaX3g7GquqYeWehhkqFlDHlM+ZpY9gwNkuOJhh
vkRpMwJbYQZ7nwfpEV2n3hLboUWfCfEyFTE/m4YKQaALGACEZLuVUQXxodJDHSZ0mBk3/Ix8JTTR
4hbFMKCwVqCy4QcafoRZejWAxcCNRqCCqf2Ozg4wbNXVt9BDTl1nzFOzlUBa9cFlDMvqhI44b/UR
gZIEWgBSKZeejog6UMpTBDSJqm9x874GRRhQnAMXETiS8UAyHzsU09ZTgx6QsWqsR7TSW4+5CDct
spR3FFEkqQ3EQTgukJ0Cz66fetMCTxu1p2DHRmO2UC0wV5hKM1q9JtKR7dqp5FQsa8/YjIP7lUFT
a5+BjmnRaWYYd4rqIw0hUmM/u714H8ajSjYJWpVXYyO8XV1CMIzO6h7+1TtRyWRFB3ny0pBO67dg
p5PREUmddEFVrc7pQBWclsMmaQMDIOWiPwjHDo4mUFtzdSyLQMk1osJKE8hOpbNWjclWAQM0r3Sb
8PuayBRBlXCVcWx7WA6gGy+G7D7M8EYbJ/+hiUqYgCE4jix4u5mG1IMkglPIZdzlfbr0eSFWqdFl
m3lcx5PmLE/s/Ty2Irx8m6q80BJV4WX3auxxPtSTgbeb18/RYguSuvGQJ8ciltkJu533yxSkAPv8
PuZVDeb19kh2mtFFoQ0aVZOoZuyLr8Hm0xBBMNhHL6UdGWxBNlc78N9fLUuAotY3GhC6QxodZVQg
7XhSXCdXuU+jAExGJXc9KOeeyGIb0x70Ef290KbBNptFWvf+kSJKVCRWrYASWmu0HnZUaJUUDTik
aCqHlOwBzVjhgoZoibUu/+OTfLvp7xNAXFpU4cM+d9EpPTXFsdOXZLQx7hUvgBmaiiPdkbty+hHk
xPYI3saPOTGFk58i66kGn8/vt+Q32qFZQ0or2Tp5nK1IN3xf6O6wGt+TFWtNee4BwD+7eZ6tcpPZ
x9Grfogo60+W7N8vcer0J7J5Afj1XCc/knPSET3YGpBH+wghz4gOOlA6g1etMB5uZapp8PnRVM1X
8dFZ7qDMQCYqU9HF6EBRqaNoRKE0ceLdPHGuaP1c67b8r2uR/eMTb2uxn59IK7OytI/oxcbjEw+j
JkPnLSF4g48hjjvsOe3wWLl5sZ34PCQvCuI8Z+3ZcQ15HpmI9ni1HTqWArFDtvk2AEBln1rWgWx0
Kb0a/cz6gjYDkJS+8g4nCPB2CV89G4DfB6nxWndN9b20g9cAX4TvoIKeb4AnnW9+cZnR6L9AKuOg
3aWe+T+W+D+PgQQYurzA3712e9c9NaPnLIjooeA537TQqZ3ZIWwfyi51bbqXDv/kFxY8JROzX/80
KQpYO7ND/HvSmNb2a2w7yUmWaL7sC2O8p0uX+Dm0Mpc3y4RE3L2X6A15xrXoq6nZLMva2loJzqie
tNSnqXm/NKKmiuYlBwtcHeaokxL6E3RO776JuLXNIhDBks1BhXLRdn4JatCyXg/oqd9HvshflDFt
y4YB1Krtpp2FN7uMq3e7D8a2fQN83Ytb4Qz5Yb/F/2qvGvSvUfVqLnzp6hUoL6HJrOZiWQPa2lMf
tk+3+lk+sGY7uMG4vNXPJEqYyMImweZWFOud+GseO+ORTLOdL6sIHWVUc5uMKDtxu366fXSPB862
abha3pZpo+Hz0uRQVj4vTQuZoHK+7z22nCx0CApvQmIwByTlkteetzRaUaAPYIwuswdPKLVHX8tz
oW0U17IICopAkGxphXkuLfCxigS7Dxqa9KIfF2xP55VuptuaTZJt8b7xj+QEDuwxdfP+NKCNfzUW
PnbceiMz7zzw4quVg9KsNgXgmd5VuQJVlx7SdsUtY9TaZJQdyeYFIDgAKPyOnHOYXtdDKXxzs5Xs
n9uyhgo+L0uTQgPJrFSKDOcobINo2QGM1uSkS/exbCRwVFA1dlVjZ7j7usPOjvYzQQwcBA1pP0ND
LxgkGpFQmrgNyYteNvy9ZKcgxqlnQAfxNhqnb2GHI1Hsm8MJhOLY49HY10a6o0sSlZCIzdotTY3A
so7Xhp5C49sKUQWCf3toH3+zzyt/+hCVh8nCD0q5QYpj2I9+fGXOYL75EGINIzf5q+jTYdmOaXCB
BHB3Ao0H2glVFX6zmjMFuFAlXlY+OOWbsa7PJXREVuTwtjY0pr5D2blZeY1MziGPiwufgD1AaSv5
y2NPQ21N32w0pa+gY1vqbXO0RYkYuQcB4U68c9VbYTpikWR2fF+WnnMhB44A6K3QDgMtdrPj/1H2
Zc2R20rWf8Xh5+EdkCAIcmJ8H2rfpdKufmFIrW7uO8Ht13+HSblLLfe1v7E7GASQAEtVJAhk5jkn
18C/7BrAUXTFTuo+qBXFmALVVe0N1bW1QJZd3/Q3BTyDK+5p7ZUb+8aVXrJzNS5qQ4SSqNTWmr/S
wJgPRWCIPHpSGjt4VbYEarkAXagIdWexA/n51Ej2VE+HHqGlnQiszef6cViwQ2u7TK83H+zHerpA
NGj+HoCcqfFTd6B3ET9m7fTxLngbMkNKZLof8nh9GdZATv0xtNt5oVXd0bIQ0OmQk3/VuHhdA2gW
3FSRg7TfDIoNXemkc93U80dZlYDxtWX8xbaRBdC26VcnAnlSaqnvykwXUZRI6IfeIBgUYpcSV/Pc
4e53hM6Qxh1Hr13wBoxecW8q1S99TI2HgqXZXkd0dTXYJhaVIB+YeYldf+WGN9eGOPkODu4HJXrz
0dE6OPfheT9ZGmNbqKJqa4k92TlM7Wbe1kz/0pvNtrX0+DuTw071TvEFSZsQ6AL7oVTVzG+b4ZYZ
abh2zSLaFbKKrkzb9xa607RfkEm/7vMo/sZ6/0nFYf/QtF2P3aeeHhxdmQc82dlSNjJ7lAruwNGU
18M2kLa/L8pAzHMvVKDAFtU+sPXhtq70W/B0iC/QaIaak2vWB+iH5TegaXulevwx8Mo0RXtMQVt3
LisfidSBvdAcgOtAgOmdtCQNjoXuY7PPefNaiqUVBulXJNdAJms0MCqrXwND6S9DI0qvAX5JrzMX
AC84HHL460VyrUN7zZ7lCT7xEF9RFTBcGiLTrcP9WadlG0+rw1U7Jn3gp9bOhh0HM7iN2x0f33tT
gwu0wOBm11TyLTc7JoZ/vHSKM7z1ez8AieePgVIEjBd4mMKVRikiWFC/D0w20terWWKXX4nsbRj5
OPNI9fs6maVipHybiN+mI9nQ4UM577xhXyHXVen2DhI2M2GBxSOL+WnKWRggjQHnQLiiHAcvNaoj
ABoP1EhVlq8fDd6821fIcEeYzBN7rbTFnOgozKx8ygJTvzHgNDv8or4p0o/1oVE/ibh6ty+QADQn
9grcN0+OGxo3nQc01eTJSt2meud3RRDkIC1wg1JOAkHVEvAv1GUN7gnXvMYXk903kGTa1IBwr+qe
608DJl5PSf8VrzDQp1SRduiVGK6gUm2DKAOA5LEnYrrZfTf2rDI4hjwrn3qSgXABAqOeHBkVVyqE
6Lj8syddk0mkKFJP4dvsqULyERlgpQfshbdMvNK8QYZ4uMKP4RzaKADfMMSrN7ziOeICPodauGLQ
o+agV+VG9BXSRas+l4MHTKK/BEeX/jU0gSxExmz4IAbWLhyjNa6y1tPWzdDUO6uo+wPi7BAfl1lx
U2CaBzyvSZ+xjLhzIyT3zvybQZVgDMtlPqqKmM+VxtL5rz7boPhfPpuXsw+fLdA0iOyO2C+Cbvld
lcwr7te7CZw1FpE1X+8I9lUZ2g1wJNU2b6OoncGzCgo5ctfZpSyWPABjwFRpIWy7tDtfmyGMnWLX
WstVBzGzud+5+NapssoCvKM9cRhGFa9uPKSKyVXlQexc5t2adzLdaUgJObaW6o50RgcVZmAocy1r
cWkoCvc1qJg7S0rZrXjo8a0tc//G7kdIWw+qX2SeHADxzB/Joje5gfgmvwf6p51Dj93bdZhK+CWs
/8HHP52S0QAjCgHIMBCrtvOx7QcbXQ/nrpA2MChuvCzGtOKKV/VMr5EZ2CAt6M4SSJE2o+GJzFwG
mlOR5/DANdhrBEFdn+rRrPGA5Ru7/8qsw5O/TpGKCBkrqe7LJFkDyo24Hp68lSH8YZ2MxTbO5yF0
Qx6jtGC7yLAgO64N7JmJ7lsfOvY1As3dFdi0gVgf7bnuWPNKSUSuxmETla7Jvg/l+7AZ/MabIQGy
HdTaYNhd2cgZmyO6GGxpa0vFnIXhdtr4jq1AbAQfivBlBtuwYIhEF0CX2pS46gWimel6I5ZO6rCD
oGxXvCQaawV4xvX7FaFOs/dq+GniwagPAJmAXiIBUfUBAp2usfJygMoz2bUraqeDJoOX0MqNdZca
ChgWHILUa45ZVWSA8scCDDK21c2oMsiqdxtuKTXPqwrR39GaGpT0OvBfQmkhyhG8hda6OqrWRTIh
9KXmdQaJxjZCNj9C9zjFyqtegfGtntlwTXYzqizHFjqzkSmzzQp5danPdQPUH1Or4gs9R6Jhh5WB
wGt8X9GDhkfIP9aRiWeOTn37NudxCIUz+M3pgBhV3MKl+2e5Br9QCl5/qvnQk8pDFOjQLJ/TWJc+
EBKCK348GInkS7OLrfgEerB6xcAFfsp1lx+ZutfHdC86UDWdDX7L51bYp8sAKxWJPYhrHwYvmZNJ
RHW9k5bQ7/HN5WWEMmD32J34oOmzVTrToEq2c8YDnXmRqFMwKVioxH7OWVJtPZQm0ndHKyFNKJ1X
/YZsqMoU2Z+9achLmWyomGWJMOeXFkuX2UK3IChZtggYtWnwfgjhjSyBl0c57uwChEPet6kuphYy
F6XMVk2ifScP5AcnZRQEUPnxQZ5eI5v9gL3jR2/mJ+cmdbaFd68F2gOyoPnR0MAP2HK/h1J8Hx6L
Pk7BvaS0M0BoxryofQM+ntibgTEyfeu8aIkkxRS5HwGEa4Trf1Nh8Zp5Vv1U9ojba5bPbrDgscE9
WTH8jlm0xUurAQtOCTS/jJYWXq54HkSK7yJs+8N0qnGl7fQSa6o0KoAkGlvoYLXIzOpBi9dhN1gH
BkB7oMN4RuLlGWKd5a095M4BYMFyTvWaAvliVvrFVeTy4doRHdYvYwcfXAGIGGVibwJffGdnkNNt
WXrvZUM568DId6BD32rJgY2HSx0VVauquYiNVTYgIbxNq2Nledm9gyzYm8p258wofeS1LEorje9F
V2f38LwivTFXN2ToZfEJWVL2FZXKsHzr0qKfBoFeHWhVYx/P4ThmNm5oMRG1WyrGgxgWyAUy11Ss
7RzhQTi4V1TsA7fCbqy0F3y8KLhCgy2iG3xOrYjEa7siA70FtdpWExzrGitUamWdUV7BZXCmRixd
g1kuerZJNI0PYFuOSgAyyl2NxQFcSUnkHnFvuUc609r8CXzZ7cbQMzHMjMJt4IDvwQSvJ9gYJlBm
Hs/o4EEVYOcGOFyKv7K7dKMeZELdLsX/+1CXS34a6tMnuFzjkx01yKpV20a/dX2ILGtQCclmdHo5
gPhDLDKedzMIJcT7S4MMQElfZMmfXah8abbHES9FOvt8gbhGRFKXYDn8+2H84scHo6vQJ5kqL1el
SqsszGxmmfp5UAH2buOHuHSh4mRCp9Qlz8NHKG8WW40H2XUNaUiBUNAhHRk76ZD3AlkgmpvPe4O/
17V0FkYrDaJGx358ApAbrapVqSJgJX70pR5ZiGy5ThrHS/3AgN0eYsxEdNVLQw96ndZqo1Nq+1iZ
K7+xllEeOPPpij8GhpcKwG1weLd07Vil2CUXeriYhqLOvnqOZetfTUPFSs+XfqAVk4mjOScOEqI1
GCbUzlJM7aYzGTfvZ7+oI5PONmWMBxv96JD+OLvUWeMwl1Gp4VJXgCV0Hpp44kHv5tzkjQQ3lQ8m
dSq6InJulAEJ7TYyrvzRooC82savRTOnxsK0nZsM/pakaNlx6tQqKAUCxAPPF1JEU1WlVzbnJ9Ck
FG/5IE6axfI3U8mTL3GSosZ2w+oggxjcTA5zt7Ls7ikhndLQvTEXHZ6Aqf5SRRZUnxTDFVDmM9Zj
QxCL8BoEeuY5DEJ5woS0pBIdtAFszjGv35reixDpq5GRlztFNbctFywGMvH2ZWyO+/nCeq5/nEWh
/l5HZ01sWs++38czliXyeWr11kx3biOlorMQIjqD99o6VPWwpyqIQ0TnGon4Vy7mMqjmdd6czJrm
7IOM6Zqs6FCX1SbiWXukUheE0blMs8dMpmDSGEemqq4CZ4WlGd72UtdkvJzbIYvWZEINsUoAusgA
4qE6GtMvICfq1Wa0uFzVk4qvow4M1JfxPB4bW6l3yNfSbXzgMBvsvWnVZ+pGfxLyIgrInOYfRtcL
0PCG00e4/AkRdpQt2L9Ol6rULa87R/qHyydT0g1mOmgSgUnFF0a2lVW6M02z5Ie/qjBcpJEaoKsi
Ezo4AzhAKr3Sp7+KBpWNA9G9JFHzy2VZndobrUDe+uUvbcpG2zG7fbp8cXCQgvdfxdvLp+tS4Vxl
3jONNf2GTpePXtf+aioOubkDw0Y7gmnarTQgkqBlSfcSVvWdESfRXQjJxp1kDBm6Yz307LiW1acB
63Akf9rVqgaV0dZOcvNegeiOjJhl6PPaYuUx4EJbaCJLZgoCfLdNpz+0dZ8e27Fk5c6wQq4ImJML
R78tra68tkF6VduRfktVjQ5qLy/xgj3VdY2Xb5IgY/OpgzC8205fuUrpYOJEih7W1U24pcHBiRvt
4BXRZ1SkDg5uFs3SuzNVNQNciXHXlGsaHGiT5BDy9Bs10sfVAn2PEK53NV295i2yzQJrSYPZMmpP
zMxPZE8HJwxfskjqByp1WB6uXWk0oBPBHzRonXdGpsqCGqkqg0TmzCzdbkfFaMj5RgZw1pEJfYQW
yDg23FKFJqHx4hQD29AHAK0H23mqw1YSe6o2eGQBb86DKdV1PrRvbus4T5B275dQBOw3Xoeir7QF
SLeQoxk6ziEvEyjwAUH9BJ5CE5S4Sb3PmwCpa8Z5qm6gwKeKAnwh8NHM33fcoFDbTHl6l9z8CKGP
fZPmsw+JejysICau8xsNHzv33EeKX3ssfVWVyu5yBNk2qoLED7y0zt1oQKFtrAFfzeqLBifnayiQ
ABm15veIx1d13BvPKqx76IEa6dniQbO2C6PbuYUVwU8RMbAGmt1d1EMZN4VA59exOzRKze8BussE
zmDcou7K5TFujZgBkjDiyANbA7OFHgF8FvvdAzQqwOWM+otZO6LPY0cijAiH2mRmAXtPZkBHvI/W
j2aX0YLwq0tEB5A87kHzDXiHNkv6t0T6yC51jEfIDhdIStSTTdXV0UPRmAeZ6/4r8DzxPEd69ElJ
gx0zvUdojffB64+ebQwxCuqZWR7StjlnCy0MESDy0viBzlLPiqaz9hd1v7LzmM4wb+bxhzibZvF+
D2awzYeo3hRjE/2tJgZrS+G1qVUiSrYUWgGYyY8YHRnTKHFRbai+C+NZOiCwe8qbPF9boB94NJJ8
4rOyYltfRtwut8hCgjhvnE18VlhLoz6sQaBtONrDaG/DTwaUGtIUBAmIG3lrLMfc+blvOeDBLvzo
P5TbeahmbqDcvRNBdgSpMlF2SgaBgIveLqgBccLsFEBDkC/CoVsgh8rdX8zcXvir3ovlvDOB5myR
qLFXSdPc+a2RLsFS1q2m4gAiNtMq8ZEM2dypVh9A4BofqJEOrQRhGEBdZyrRaF2kv49m6u37aB7X
vFWj0hoeL9uIZsSZBfmhQ2vr5YlKFYurTegk5ZyKdICTF8ScXnUyCwcJm6NFBQKxuTlKiVDdL8aY
LMYOP4/xq6vwAtqveQPuSb8381st0vfEzeBCnXQTAWu17MaHAhp9weiLbq8KiHbfmu2wZxB/XWJy
lHu/8vx5bQ/moYoy/sBAlz7R1qk024GFMl94yJp7IjM3LsyDzry1bWQNQPXWKz0xVQXhigI+i3PN
WL2vvcZeMC8KXlVyzArufGki0K4O9RDsWBKnt2NHai+jDBo6BtKFeBBZ2yjGOFZlWG8eHD6+X7ev
iJa288Z0/OvI1nWIuQ5gGeXZABHl6N1WQJFFQY4xXegInjZg6AX3h8kWHZ1xbFXbVNlwF+Bsah3P
uP8i6g4q7jZgQuMBpJjKW1dI6F2L2kRQVmEmqrGMAL+/HNYO5plzIRFaH/nSph/Dr/tFZcHpSr9l
7DfhGcpyowbXtXCY+BKDaxdiiu0XY+jYXEVhCy09r93UVqNtGCKdVy0g4XPE5YbnousOxKHtpGDv
DLL2CytiyEECf6G1YXKXAnoP6DbOvDKHbCim5DstVO91l1Y6Sxmrlm1aghnIxEQJiEayo4/sWnF8
sIryZfrE459i5SD7IovEVxsoFoT3TpIfskxz7kIQPu0wo4xPYdt/GetjhreF4fvmzpKgSvm5fkAg
Y5bpVbHB9NcdseDvjoOwWuhDm9k6MvJgVrAOIgTUIv1gmNWF8NdZ20PXTIMOgu2MTq2xeKmTUdxv
kNtWnpvxUIFYH9EL1FGRGi51WSWrVeEazZyy3CjfDXvgszQtd0v5bZd6TYbDmiF3eBYTTetF2crh
5RmxtWqZKswenqYbV2kktGUwnnlW/35Gdb9qRWIp6HOQK7kOcffsbIQOVtUg8/uyTN84vIxvQVGt
4Ihrv+iJGy2QP9WflG3Ds6dn1SqNpTU30kGbuXaiH2xiRCBHMZUFPHJY53g7qqKDHL3IdIYwBbRc
8wFCtEheXYVSAa08Au4oiYvqQAAA/RtuHeHIyU7OOP2myng2oCy3CU2BKTnXumhrMg1viSKCBnpT
eSbEdPTwzcVTYRuWeMkdP1zoQiQnJ2L23h+yatmpVAHrDbw41DzfzCr53mdNfWf7Qb123SzZeomA
Uto4GFkMHIrrQSVe4NoPF64c0oVkdr8BhSDlqNPBSdNi6UphLKnYArx3Y70bmFysrSRBunhf3w6p
C2h/FCRbxDQAMITCwxnKIO91hTxqbrhNfWv5K80Kl+NVOzYOYyhepj5bIGWx1W7hXcO30AZeviDs
f4TQ1QaxXgOvMKg8gUixPPtwxkx1VKQGZLfXGz7XJAgQGrMx7gEDb3amkY/c1DbchyWkIS5FCwSK
+F75MeQeMqRty5lHI8M4pFofrKr0bqWo40PTR+6cGL2tP+tVxuNDxkd5Jnjgl+DyjSFKmM/w2Oqv
4NtQyPk34muprB5cL/ghYhE0t8wuQTg0TrW9/27b+GA05obyb3wd5NXKRSALe8Phi8mgzNOp/hFy
Me/1lIgBjsypnuyHNHSXnjYAY1DX0cZsA3+FIAfievaAeRGxcrDbABQSxfFGj5L6iSz8OjDXIcT5
ZlhsJfOJer7WWLf+ZZmI5xEvA0pG2M7GsEAN51sV1M/oK1XlxyK1wuPfbun7L4L2L62f+l6Mm3Go
wtbUevCGXdsj6Aop9GLfwQOwSkud36ZICYPMcTq8Ze5V3rXuNz4U37mw7XsV69hZep17QBZ4OfVR
Sa4t0x5IJXreWG+W61DzM/iexjWQGhc87XiInYHPGXu5YKYvuOocZBLbpIC4jwnkdWslFQSKe/WO
xL7YQZMBa/MmuTdZxXCftiW4aRK+igWSi4OoyI8AwadLpD0VD6XUvxK0UbO+YtqK3i59WDD4C80V
z8rCj0moNWQYF6tL0am6YgV5ZH8VS887iB7QK9E9UvZ7ljWQpvPd/mSbdnswFDYyQeHqL1U0GfDu
lnX6DNGCAhkieCQyrDDhFjbzA8nQJGNRjEVq5Q2wndSKvaJxT62/6htZPiIXSQoCVS09YZmAdSUE
aI2is/eFYlhqjvVtaYEwoK+fC2Vn/LuKpH0DPdoFGG695Ox7I4BBBQcwdQvzawoM8QK0GuaVlkP1
r9dkdO/FWbmEktRwBOQr3ll5ZK2HPOPXPMzFvBGW/9wY6U0SZ+Z3APuR3+ioN7/4s7v0FdI3msgA
kT/eFeBHcOCKcZKDqBsX2QPdAz3+VG+YqbWWeTmpDzm9kVwD271PUwgjXQSJktyv10L5IMMdIEh0
adBzE4If2jUYbMBElSNrH86VWSGCdk/Fus/eiwQ9xNvhY2v/c5FaQwZ42H/smw3I0SnSZAFq24Oo
ZLp1xgUWshGhyGYXiX+kMh1GEzcb0m0YyeCgY/FJfAahar+5IvOvrbYzb9gQnYgMgactXyNtNFyR
VZ8M34DS866xtp2sqNroOay6GFbjyvXHWOCvmKzSKrdWyq74Eh5KJAh3JXsMOLjh8Fy759SvwMeN
yf8IjAxiUG7jw+nS8uOAVHGII1b8ps6qep7pafcUOvylcWT0zShqdB/jUCIusFVi0ZvlQGi18wSD
IJuHZ9qrwI3S9giTNHpwdHXtJdZcc1pQNpGeHLLQf6FlGm0QbKBcZzZvoh0t1hwT9yDA8PmS2LyI
10t1bnzUSrwqRuYvqq87BWjHWG+29vxiSvWQ6YzxYnCKGQh7hzVAM8mjhLx4qtv+a+ICBi3BxXYK
Y7892QBQI9Wg9l9DSAMIBu4NQwbu+ueekR4M12nCH1OsbI6gYEqPWPWmR+xAwo3otAebB8Geh8HK
M5LiNo7D5tqKJBJaWiiDdvC5zEuXsQ21ao2oD55nf5laWW+9VQB/7LE4wq7FMjVIXsJDRrZ0AHHd
SrSpdkWloHCsxe+//fe///dr9z/et+waaaRelv6WquQ6C9K6+uN3i/3+Wz5Vb9/++N10bG4LYYLD
QjhgH7EsG+1fX24QBIe1/l9+Db4xqBEZt2aVVbe1sYAAQfIWpq4HbJpXwHXrmBvujKwKQNLf1FEP
GK5S8g2hc4TP06+Ntpj2sV7rR3sgVtYRrbBaIZoNUs1EfLIGP1nbxCsHuVRz5vdFsJ5UBqOg/qkM
HPHJRyLMZZkRRiJcIBqTQCAEzER08CL3Yx0ZF0m8YLjHd5AnRvbseBBp0h35eOjCulxlmPTAyPRn
a1yqJ5DpJxvRMKzYRWKVyEeym8mE+pIxDQA1BTb7+6/eNP761VuWaeHOEgIxaMv8+asHPV6mtZW0
bus26DcIAnvImtKHZWJqxXMZIWgyLifaATjowjbLa7KwgHkCVJshTezXVmXqarvEtz+M07KRZoN3
CmLF2k6Iyn+Og9JYhDxqjxKSmPsiB09Gj9jUwwDSZ3y91ttoCv5p5HiPpsyF0ogX9wd6zPSyv1J+
yHemaWDOBaRB/sN96fDPX47J4PXFt2MiNcQSlvj5y2ntqLCROp/eTot0KxfA5WfmAyIU2RmKss0Z
UP17mg6DKtVWNOVRcbRCulZ67nNoFRu+8wIfsFpaIknBmoaJyU8riDUIUT8ZqjzKcY2Il+JNGrLs
UWg5JIPyFqZ9Zu4ree1rWXmNRPsVAvbiNhvZ9Atw24LuIHL3VAfKsGhd5+B/pFbqUAbdSoy8/PCa
QbW2DEzg9ngyh3Mq3A4yBWu/mwLy2LngzOBtVM4rFyhCv76Fdr24/WRr6teVZWxtKHd8WtqTwpyh
hLMbG0l+bmg8oJNaOD2w/GUH3Qy+la2T3NXjAZ7CvBQhCMBQSAKrmTWAHu4SJ0/vDKWXK00fsiW1
Uu+2jafeGch7ryZ/o5kbbGmYdfSBXL6p5Tgr6/WKGgqD+f9wR5jOT3eEYMzW8U9AMVsChiz5+Dh9
mKkwsxg9qGS8W4FXFOTjWHdqddArE84wKB50pzJeaBFmak138ITbnTTfwRJNKyEFGUZHkoCdVGJJ
PHaSh6XT0snzfFaPam8BkgChvVOEEJeJij11ogYq/se6aTCPRe66qmxk2fTcjjeyHfQ9M219T2dm
F/FilgY9sq0QKGIb0w63l+a/2EwVZqnW/zD3/Dztj18mCKAsk1m2Y4CIzrF+/jIjv2R6nDD3RnZV
j1Bs4sx04BeujUBzkPSd6MsmdtLnjIklrXXJoix9oPRaswXDLYhnEUbMbWCPm3xTIc4wzrPlOLt+
OABkdGwUxNtgQNXQ+IDTSffhTvOGdF5GOuhdDZacdScKZuRsoQaWaO8NiM4E8BKA1l0zVToP8xxc
Nq4Tny3kufz9t+LIv9xi3JRMSN0A5S4z+advBSsq00vr2LphkMs98lEwA9QmEVLYRpVb4kT1rDBc
dPk5sIZ48YF6OYOgAdElUx348wCMtUElT9TKruyRB9dZ9aIqQw1c3Ek1p1TATICeA1LI3l6MGYOh
t5Yql48Xq8pCdppkkG5sR9dQ7oYgxQg0b0NFNda1NhBKfs//Ukd2+ehqmoxHO6rrKxtLbVN7Lkd6
75n0BvMW0zB0RQwvBFOXVWypJSigseWWkOGi1g/WjllVEMg1nYOvjPEW6L/gdspXoVENm1QgUWWs
Z1lnYY6AUxGsKdjxg7DfRjK+sGdN5XS3xgggyQFERugWO6WxNLa1PRSU4hpuOUiE+V4KeudWd7cQ
985Pqg5AMz/U7t5O5FOcqvqGqjK8uhYxYhgrKlKDHgNCxfSXv79HDPGXR8eB3oajQ1zAESZ24WP7
h3modxhedz0vbnxfH73O6WNYlcFr2iLp0O0sdo3IT4D0PCQAg1/Pf83BiIH4vvucI6y0gm4qWDKk
Fdz93NMpG4YNTH9wEi0AxhVcLFYblvBJga6WinYwLP1cDbeNL8Eq4qWrAEygj3mmZUfQxCLVdCxi
h1FvbDmy3IzFpAT5aGGLbkNFAI3eh6QipJCXAVLNljbHXU6IoMA1qmUwWPUH6DXQ4lgZleUEHIKj
atjGJqBuE/RaJCCSgBKYPkGvoTaXXblcfIBe515XLVWbqOkSdJ0ewBzkfRuRfDYMqc6W4XhXUQP8
awcQzzNXBpTCGUsOyFCQd7pXbF0/15/BKlKvMKe6azILQ/Cf54h1tbWNfKcGOwiqt8z65TIs9wZ4
gMfuNGyuMg+u+PxQKXNA3iikG/ui8e/AuW4iPwfeulJW275CRACwAjkH+0XwhuVTOkuGwr2PmsFY
uFoXX6XIDd2orDG2NJKoEQG8jNSyxLtx8g7gZOhkNW43NyAaB+c0sMn2eKB6Udb9shJczXVreK+j
BrLr0Iszxqcx7GANEavqyvbgQUlNlXwBAfyOlCHrsN6LbnCekcRozUPZ+8BPQD5V1qW+6QI47HWD
c3wCO/liB9WuctN7gBmiK4bp8NxjYwTNCwhci6y5Q5zLg5ydl91lyVBBJiBv1lS0ilhtqwaJ41SE
CDO/riq2ChXPzvCw64uMxfLGKLL4ihVyrfedvKGqLnDrhWu4w4qPdYZZVFDumMzdNk5PRp5uyVkL
0SCwG8bWlhxGPkXIxrq6k8iNbhgA4Vgs2aBue9ZS/RyUAk69rNpytyy+N0b0wsPBBua1cufYppvX
hc6rtRlXGvKBBtA1AMW5ygOV3fxqnDjadklerOGwaJZFA0m8NMhv8hGNgjRIqCSPQJRUyyDaWMUp
HinU0UFAOIBsrQGzlB0UiMl3/ZOdZYuhz/r7MAJAwy4sHbEW7NixujUB0MjwIh3JDUWcLwAs6nZt
WZeIwLVNGx2rMCvmlc6cM/hJ/TW38wCKM1l/iAx455GSKG8tA4ECK/PtV2CqlnHimd895eybGhEZ
6o50AOdsen6wRkLTsPr7mZB/flti1WAyzvBisHRdx5zy80QIN1RRG53WQDBeh4u1dRFeIsgA6Kau
HV/pG1CFwSNCdQ20o/y6uRtqq4DgDVjyLZnr57BJsR5oi+RrhrsSyWXm48UCOfweAtVusJEjxQrx
rCiQrGL/0zhLIlVRHsiP6AwSjhDGnXtVlUzrCI7s47ky++ik/Nq4pgaGCMj1338N+ud16fg1CIZ1
w/ifZdEO+8P7QHYd8rxtpk7vOe3SGZGkeOQZlI9B4gU3ADcG8GVeHvrY4wuz48XnyYB65DGS/Onp
93Pw2SFSFs7//iOb+qd1jtRt3bbxy9mYPMy/7DyBNNUhNBiEp2lBP7iyBBO6F3yBTzgenfJg24nW
heOy9Z/V9I4vdaRS/bXaA2/jVM24Cr5AauNiXYW1XIigSMHRtCQ3ZyKd4N4Q4HLJ4mXvVyAORshj
kUa6f6N5xfsZhBDMRasA80g93Vz049nFLoVE3j9sx2n/cPGECLzTsQ02sbHglmMylH++ndt+6IJy
ENGmdwH1EnMOUZZmgNS2xEITDiR50w4tBHVHwEmromskvZUPFwtXMwfEh4xu1nouVBsNQBmCroOU
kw+C6RjvHKBAM/9WsKTYtWMrFengIRDcW5138E0Graof/dNWRMAJ6/ora/d/fw8Yo3fh5z8XD68t
wRJiGlICk/XznwuoRdIjkuVtJgwXz+eTRwa+fedoeCkCl+BQKcdDNHgVeMBR3/QpMG0gqJ5FFlgc
PdWAmI9JuK09g697cDn72C8AuvuhfGknTJhdTnfzf//kw6rIp/U1y/sy8Pz6U/Hf62/Z6SX5Vv3v
2OuH1c99/o3XFf79rckx+Frihf+9/mz107i4+vunW7zULz8VlilWoP1ZfSv7m2+Vius/fXGj5f9v
42/faBQgGb/98fvLWxKkyFqHj+Br/ft70+i7w21qYEr+4e0br/DePH4Xf/z+2Gfo6v2iz7eXqv7j
dw1bnH9hEtBtzF8YS3LcA+23qUnX0QS9bc4d2+QS7hfQWNY+XIbiX+NzYjn4n5kmCMB+/w24OWpi
/3IcR+rYXWJekbZu/P7nn//uipx+t1+7Jsfn7cMNyjA/gR2MOwIoGVyHf/IA6eB0jEqnaE+8ePJr
OG7Bhg8/TzcT5jVL/unpH19Wf3e1Ty+zwuMMMS5cDRn337tmZj1k3SKLZ+5ZpNi6zsQjdNu8I19n
d0E+M5/yZfDNWwdbc5WoGQBMYJM5tA/6AV7RLZt1oPbxZwPe01Ax+ocnV7fY51fOOHvjd8OKzcQe
BLv5n5/dHjmdiHSZOpxXI1iwGCoksuDgtByyQ6YmISTv+XKe14Y9+3/Mndly20iatm9lbgAT2JdT
cANBkaJomVb5BCHLFvZ9x9XPk3B1y+2u6YqJ/+SvCKMAUCRBMpH5Le+iFc9Wu0xHKUdH2u1RVfI7
ZWz8dS8JHZprU6NvIxVjslovIBb0cXpaN4OyJHuk0L7WVTHR80YyRFMWZHKTCoc6ca4IRtNVTGK5
GsjfNsXfYhPU9QAPOqeeItWFv25gbwYpsKwBdWxFpw2b2YUfyyVU4Zg5DrVtjgekm/31EBOKa2HX
+LCHaumbRrzQjajijdZItf+x6cm4fYQwzX24lABps9pfN3kTKIfKCL2PU40SV5m7WEqKLwfqdsrU
VAKkV/m9xYrr9n2V7ggyUeMTb2lYo+oVdbWxIAv7FJRS7JzW7XpCLorKX/QhRp1amTej3QQHbRj2
VERqXx/0ypeS6M89R+yth23zUHYKEvvtXPu5RgzptpFV++umFnvKJAHglOOJJqrc+IHsNL5FpJ/9
clxChN5lU/ClzmoPooh6GJS08/Omg8tpQACKu2C/nuoWScaaXNVMQG7xH7Zct37Ype/2kNQ7Uxyt
p9bNx6FSJy/GCIhOqjthMsvnRxSr9JMunDCBFZ98/VXsJnyw2hzxIPF510+57lGoKxiE4qSMNPc+
X5JPH59QTaX6z49tdVDw4dL236tIQhKwbhvfnioG6ceHX/egfmcYIlChlvrWx4yg9de9GJrNYdCX
oz3V4d6xjPv6WIbO87GtEMHGVpdfDZvuKe5rH9tb3tpRu3Bv9+X95yEhUuHPB1WMBMOwK3/dW0cH
pQHVGyHprufXU/ziNq4MjPnQSfmKanUq/TrI+gWeaSe5douYyRRKlo91g+HqRpdupaiOkebup9Ef
Rwgf0PfmmhQb5Z7JiSc/Vhoif13kmcXiWeIa1mE7iGv+ubf0T7kRwNb7GK9VgpeDu15UW5boTwXN
eb2acr2kf24M9At9B8a6vz4atLicwXk2PJAWnR/YTBV5ychZD9cNNmC/Hv72J5legX5vZ2mrl/xe
gKUaP8wxwcClpLEOplMeFIehuz66iL3fDouADpKD2sUWzyxj22Za4WpaoCroNfCCQDCsXZX1Lx8v
v+51bQycNxt+/hWFSO461Hk3jc73Nbbc+bPYrHvrubmamL4LKu/gTKLAXU8uSg9OrnYIPNeHf/nL
Tv4hDVJ+TMSclc5L4a974MWq5mXdpeRCd2bdXTeUVV4jlgyQEJKduh8PrM+uP05+vNr6NxKQJzcr
7ARdCr759J9fv0mxkdtOvfVRDeKDdXbZcI9UfmiIKUrJa8cbF90d12tHLe/Pz7t+aOj/6QFl09PP
R3VzYb6LZjHr/Xw8Uu1d3Ghfynkq0F/QHgKcRAzxIj//dv2r9bhU1D9feT1cH1jP/Xy5X55TSD3e
LCOKX42K46CMpF4ibrK/epmPc+qINdpGbbrvVltWWw0eZSSGqT0a4w4N/9f1KBGnZDFeM5xEt+u5
Ea1bf9372Px+Lp9YVExDiw8S3wbEOlrC698US/Q+iw//l89dn/bxSLk+7+N43fv9rcQVfpwLez1a
jRdnwHmNrL6XzGbwBllwtUjZWVOVeVIhv+hBbEAuYtVbN6NY9WqwNoi/qlN1GFRY53XYIYhVSvNm
iRuUK7u53cIE7pko2NiGfNOSvNlrYjb+2MjW8Ovh+kAR1z9azFN2s3gfGeOHTdEm0yYRy1wxdrm8
60YcDrSwb7a9GPzrRhUL8sfhL+fEqtekmGqkZSaGPV5aaGnzJRcjVJN+rtVNi4FNQlK/Vx39aJP7
7NOm+8rXMRwJSh8SM8oOMbhSOno03vOBOR0l1keM39Kf7zlwt/vWegfVepluJxRZgDE45S42+Hqa
Jt3NRm15BXivndrRMMZgsfGHvCVDW3cjhYlp3RDVGoinhMvWnsv9NM6BVw1v63djaFKBalIB1a9V
L5n4RtZvyRTrXUpHC8ON5EDlwNjlo/HeJ1p96oFyzZP9WrdRuB+t0HPSdvacYtsrZejr4eco4eZt
RYQ1ifDEsXqcfIYquMXlAJZInBPDQVP1zEN+iAtupcU5jurDqLCEtOi5bAmWnkzFuXfEujPMLB8o
S9koKSFSbh6MMDrWRqj6iqQpPzeL3j86hpl6A+wJfMXsS4UURaQuzzVmqvtkzv1hrG7x6htI03BL
z9ZthP5jojfVRsXabCuDdfTXjZhsfSef/jz8+UA8D5s0K9JNJLil6+bnCFh3Y5NM1U7HYUNBmUXW
ki5WBOJEbpcGqrT+MEIY2Vgq2pPd0h4He4T2MkGfMTBSdLH+5Z7trUe6KtD+QN+woObKezvJ+U4V
odq6UdZV2on/PCy0QTkspn2g5fu9mpRrkWmDn9rS4K97dZJPkKeiZosQU+PDnya2wIaLgfFx7MhM
drgLitOpE7U/H7OZOtD4yxBc/sep9S9+vkbe09SC0Ns5bhuWxqYVixDEPwyJMltbsGBmt9dXFgAO
VggNExHJtFx5knioSok21j9a9yaxcq17Hw+sf/fzKdQlvmd0VnbrOauunYPd6HuzKpgJxEZeCih6
6zGDXXGVBWwSMRvQRPGwJek8XDWAKxVMz8Sp9UGBAfu5V0ppuBlAULhZTznVsmVawIF9LHrjOgWm
vmeksKSr0TFrgvEwmjSpgbWIc13zI7RDgGIVkfl6ysBlCCSGk7govkL5/ucDH4cjeELXAUie7YbJ
HfDTkrYMAGV2KRrbwyU7hPgNayfF2Rn2bvxS/LCV/Ax1AhsR9dBuzWdAJa5yk3YBljQufg+3GWDV
dOiSHTs4x9Qm4fl2bm7t+NDEF5ElJdsk9Ofh3quvuDu5UXrI7B0Ujii968mjkhxoyuXSqUwereTQ
qdwzB0s52UjbSAH390ORXOrpoZ8eMEQOkMcOTp10tEG3G08hNVtnG6Ijmx9TlN2aaR/wufamXzzY
aN2xYm+6tyXcIrf5Xkebpjvg5WZJXxu0vfn8nzrraCQJmgqPEDbz9IuKEQRyQNvosxm69TdFcvVk
M6jPlFei3NWVTe/iiIl/aCftzdTFsRaWqplTNN+F8T7t3Fp/xCE6+dwk11b+lp3lfeU+GH71arvJ
ZXIrbtFNvIHn7xub5Ov8gL7r+7zXXnH0G3blVroazESFO311DnAIjup35anYjcf0Rd5W93prbyfP
WdzoUfMGr3MLN75aOxNJmCtJJ5TTo73Nz4pXfQP3EHUXJXS7apcCBYv3gXSkGWw+aMO26vcKEXa3
LcGBb7/R1H8sjsYeRZVlo+9wc7+EP+bv0b16Lx/qh4nMf9Ps8pcCCybSbBT7t8ZFfW5f9O2PzltO
x/5rcOSq4sNyiDdcMHGIX15xmfGsQzW7s76Tw11ZsmRtF+j5hyLfmfVLl3gxtcVwp9ZAIPdm7QV7
2n9ulh/yCTVpa2N+oteL4qb8XS+h2G3mP8JyLwx9Nar7qP256OiPUAtIa5PNZKEUuyOuBxuXtCDT
dxUG13LztTk9WE8OH6s4mpvikzn59rBzdvERTpAEe23xSuxp5h0z5MLg+NyjAv+AEewTmKxzuJ++
ds6m/Y5na+Iix5s6Xhhvq2k7f0Kb1XT23eR1zm5EPZQevXmDal68atVJXvZ/4HSSQLlLvQoI7l5+
A6hL934XsZKKf1Bs5m/Wd6tgJG5Qa0gt15JPAaHwuNEe0c6AOzZvTsjgYih9Uvb0bb4ggM86iIcl
SjjOQ3AL5a31x1Bs5mCTfXUQnkZtGoPLk657w9f52akeVN2TH4i9nrKvyg8UfKlMyN9QZMv84VVm
VNYPSrkh+jkU6RZrz/CYEaOYqAptZhtJdDJlV/1SHLphG8IwvZvfhqf8ar/Ux+mcyy5uEFXxwO0v
DUc72GKjgMoefLrvUAV+wIvTFYDjG6Rd4HNm5V7XD1whL5+NJP0b5az52lMxb6Zp5+QerrPxD/k8
vkpv2RXR8Q1J2rP6En5Pn7GVQmYGKRnT7TbBJf1SfylP8hPVgXCPCBRtfNe8lB7CY8tLdtQv9/mG
47anXZMfUE2tcAP8w9jK75T8TB9DrF2NceR8aD53h+FJ9fSTfAQH0dxV3LZfyY7TIw04V99JL3K5
sfbBFvXSbf9MV4W5kGJ9xrPdIdsCPe6iDWaDDHrpafiaH4G/q3hbmS5yYvJDuGVO/aIrPr4Yn8pg
y0cvd7kLd0Yl+x1d1VX3tlc8OX+kW+c+7czt4qVf84Oxk6pNbD+iZA7jBhzmIduGfgGFdAulM3DL
B243RNcumhemFMkYhw8djGWX0pefjy53vpoclksSbWwQUYfp6S3wwgcyT6/wMFo8ZOnGvnaefByZ
eRpcPV3EQXLApI6rbutPfKfH7jS5KXLEqDkzUkMv5jMMyBFvE27rq/OC/PyMenu4qbV9YLqIPhSq
W18sLzA2NuMQ6wK3P4Q7tBwOyR/juWw+k3sl0ibkFZ298UUZNiVjL99oD/Y2PNYPwT73zTvtI/sg
ufRP0w30zo0FTG5feRprChSArQVtZo8mfp/sfsyP6YPzql9BTZ/DQ/StUDbGZcqQn/pY/uyipuCz
LpEa00Y+ZJ1H8cintdQcsOq6KDaBTScynKAkXweQWW37cdTcuDX7XazaL2ZiE1t7ujmqrlZVGBBT
AfOFAYi/7oUiIVn3EAzs0AcTD4+OHMuYKwynVG+TQyz+Jluzm//92VpaE8W0eD9YHfBLIIKbtCvb
k43hVllYJFQRCgv9PzdJg0aDpNGNXvfWB9q2+iqVskkdyUZbCv0dP1yWfZSm9MupXNmjpGyWRRfs
ZLE7ydQeW6OqtzQrMJlrIwLOsQ7KTWgPkx9VVpa7eRElzLvUIJL1OLB4yNKy7Zyms2c2DuG0XOSU
Qm1KReteF4mk4OO4oeh4iCP5ZA56tq2yZnZVIZ4iiw0AYIJesfdxTsgqHvKmvwbygBYhg9+c+YFJ
T8h060KptnOiSAdsf0MQC75toQfkmoVyTKKmPfQill43XWpc6llS9rSaCigX/9iEIhX8OER8im9p
kB/XKtsksrZ1r6lsptyPk7rZInAaNxHmTGSBptpvEI3RvbUc3ImS4LpnimpwnKqyl0cOIAPlUyZr
wd52KE1VE7YvM5iKU9BX9QlMmLLXNebj/j7V83jEFWUvGZNz+CggyXaB/Utqipsx7nM3rrvFzxcq
MRrcuI0K9BrpUSLPfgDGYvTwCcWhPMYDmhLGkzMEz1bYyn6U4xrmRovyXDXQvegBTD59gEmoRGkH
LbY9JMv4xRvdgLhd2QDSJrT6ElGv01NtcK3ArrZ2OZCpiN/rY/NxbhhkOEHBw6o7owwNtDC9L+ft
rNfPctteLLIeDKtNbxCFuLVEJ7ogG2MYmPVEOVlvRRXpZ/H4o5isqsNXkFtMrBKQEamcNL+YO5TZ
64iZFdP5Dlcad6Rpsi9b7QtmdQqZGxsZM+NCHvtd25jKbi2rrj/wuvk4tLsy5kOSGEInddefVxGp
vTRbColR7SDSOY+2O8825Z1aFJ1/bkQN2agaToahss3RpUVTqAuQIFWo0K0V1kRNGv/nsS1P+W7t
MP2fmnH/L322f2nf/W9dvf8Pm3GqZYoO6v/ejLtF5fcf/3Vss9fi+68duT+f+GdHzlL+W1FlVTFp
7pkqHWnaUH925HjIdnRddhTLMe1fG3Lqf/MMRbdNm04+2hc0yv7RkOPlaA8pjmgWGf+XZpxp/QZ7
023+08BEcg1cF0D6f+051Q31odxxSo/5pMAwG0NGPzLl59nu1IOMomrTyh2g12bYDAXSpyN4Ryz5
kmPjMKv0mXVJNkhAXKFtIQWGr45qvNghVCYtfsAMPd1QC2jT9BW2KJh0eT9KOsr25ygvj2150Yz4
qS4sxDCcamOMEz0PQnMHj866tO2DFSy3eDJtX6mesH6l5xCl26UcU1d4U4R5dslkEvHOLnFI0rJ8
U5PNk+zK9345W/CetvEEjbSWdB/esXBnbGs6EwRIivFOj+VUSF/LNJqYzGRUD8yLU3SLW6PvWHSF
gv1g6pZDKtQukvdkxrLbbi1MrIbUVSflKhiBnW6hsWNtGycfWNBHdWO2uoekNL127CxU8OHSeKib
/rnTee+k3TpW/mOc55tUI0sZkQkZW4tFHWoxISTCHlYsfbLMLkAbejinQXkKW75NCyOZohieRjk7
Yw54Lgvdg+jOU6qtXstHacRmtLGQzZVPsbycsNW7gvO4R5LhacV8DZCCG9V9kyv3Rmr3Rtrs2nam
Wpedmy5+V7AhcqT4S9DOt9juIUobWEEjnwqirN1Z1J0sbSJvSs9mmrwqxnLCwZkSGZIsynCLkDJC
oMdJu70e93tdTc/9vFz1ZD4l5ogAcEq0EvtgZPG/SM6xLTMq4nOlbPQs3VtDv+8IvOLS8tRMsNhT
X8mdy6jKyHSbL/Xc7hHUu8qLee7mLzAAU4oM0buWMw5CszxNRnQMTOUU1LqHAvVuTvLQlXQZuIKt
eD3vXOIK62asCnFXbVH4fEmHDLO47CEcd46tXKvI8Kou8hP4booa+nKTnsUvrATjvW9VqkjpNz3N
3qnQvdfddBNfYyUt99pmUOvLs1IfmlR+m+U+oviBPdZ0mPEnbKDvUVk71qighNp4Q0+RpnM5nhaz
ArNLiaPVHH9Sxuu0mF4/x3QP3VQxLjRyLhCdrno1nZRI98JwPsVR9m6HHTknhA/MQ/ayDpbZWO5i
TC614QFjAtAb+4ExvdmgqW17hxX5sxnNt7HSXyIt9ReYpARZ56ZGcUa8x9yn7jQD9xM+e6OUbfo6
fA9a26SRMR3CKXu15OlE3LaDF+BH+BukAxBFxl83XwdtdGM5fjH65L1JWyaJbp9bCc0jyF166mvc
5/kcewGV3rKZ72ggbHIkFqZkQV82PacjHoIJY1VqPqXlbkimQ1MPNz3rnxspPw9iOrC/TdFyd5b+
RsCMufhN5SdpcEBvhz+cufO7cblb9XIXvyDWUScpS886nrziixHjUQnHmxWTiZfLvZ377UAxaiDM
Fh8p0ND0NyjJWLpngFomol2uYytfAdodynCvThC/Nbw9qDQiBEsZ0doldgKuyXhpgb46tNti3f7m
EO9GzAmB3n/qpWgrxnaaTidxbVnIXDYO3TPiHptkwWA8KbBpYiroowXH+n5LPY+ENu/3eZu9T7q+
i+OXcWjR3JyeVYgXYjCh3LWvY/UedOFWze8d35Q2WC9ThepoKi93WT+2kvMprFCDMxK60rCioJjR
eLwiMXaNjOk5l41tV+yqfLpK/Xy3khHqVs8sU8avdih9GZzw6QEb54veyG8RtWO6rdsBT0qAquZF
s6Y3xwg+gwF3HSN574oZKAFMYwazFMa7DrxQaF5wR66kazCWD1o5bDHV2M9q59VL6me2edENcIK1
fIUqVk9i1/AMbTlp3yBxPMll4oOS9Go1O+c11z5xe8zU/hq+aTOjLvm11ZrHvl9OTtU9t+2CmB01
mWA6LdwI4h/a+vuSnjxqlSwa1t4IlVNt9G9tMF0nxmaj98+1yi0GahKdvmXXWCRdTFagdHAJVNAz
7ULc7JBcERO2PjXbkLKhw8rWJctdSfLXrq4/q8G9z6dnOF2ob+rTmxrRiHGO4WSi65SexZxAu+gS
Jfx23EQt1jOuoqA8PoT2C3gEXJYLVhpHf6l7w2NNhHQkdzfQiBeVicpNh2vUJa8d75EhPz85/Tma
LBN8g8mtlr8mzsj9ET000UW8F9arl/WOU6aLojbhBsTa106SLkoR5DtZih6HuEkgypAtQSf4vKiI
qoSVmviT1GkILWseIm3IbhrdFzupX2cHN0MjQfUaFNmRmJRcMagetB4/InU0/YQp9iFFFA45gpli
2eRqqWX6LHefEQecvWRADj5Cai7r05d8mq5Omc4nME2nTmm/apKhu5gMdLs0xfA7KOCVss520qYg
IXF1VQGELj9PYzT4qJb2fmzq/c+99dy8xNQ18u7YW+ZTHCXqfklMzc+DWPfXvXUj6WSl656uicv+
JXecRGfbscIvgz5P20HrHqw+CnzZCSQ3kzK88Iwo1jZOsyj+uhnnWvHzRO/2wUJNgZx3mfuAFnsB
FD77EsVU8MMuGH2slcMjBksb2tn1fpbju2Ip0XHOqYNHdEucHiZXZ+4VW9otxbDFsoMGm7Qb+9Zl
DXBL6cVu383G3KcTjeyCCu7cUSWqrXo7W5zp1AepisZd3lIwqXupPVV4ef/cAFDsTlzc4i0WCVBE
qZqgiFr9SiKJ95mE7USplzvirzvy65nxuhiOF7EK7PDreW1AQu7qfrD9uOi/xpO9KcC27BQHffCE
jKg3UYLBpu9uThjLVTDpKKqbKdON7CqdAdioYGAvifqWSbSzCqQOdarR5LubtLE9AIAvfYVa6sJt
njRMHtwCxdzfcme5hQ3GMYh0zwGBDsyMPzI57x7lZOcw2SArsrOZ/iZ0UV20ZF4sybwY+fisNvNz
qqM7IMwZA/uwGPFrrHvS2CDdl/q/BPV/gtj+6xc+rfLvYTK9Lcc2dbQsEPJWfsORxQnDMBnT0uut
9L1Oj3T0nwtrfA7s6dLgvCPNp5o4akJU/W/e+TdQLwG6ozpkDxp0Xl2xf8chO/rYF+h2F14QKlcM
R6iVAaPPtmbO/EKgE1ONnrDolhyTMkS7/5u3J9v5FUAn3l5D/AHulCyrDmjof80PRsuatCSoSk/t
COKZa4qow2qkOjjY4CjjzdRiugvHbnqKjfyE0PNLTWAbUfz8mwv5DTf480Js8iqCNkf8/18vJNTQ
WkE9vPDEj29Mw80gMskkalfyI6iPm5p1N4tit10bm15pMLfvbwKRU9BezTICVgjPcaHvKuvLf74y
kaP9+1fkQPi1LAWN798RxlUajksy24XnoADKVHPSIu1Jwi0FBwLsZ8HZ7/S0/7YO76olPs/mNyKx
57C9lkbyKjvTG51jxroID21juYYH1cT7K1vuHUuXlsxUpghDiO3MnO5VPR1ECGI6uGwnhofbhSui
dLnjTsmmWx4lvp3L10UzPHC+uzG0txmkgygabgniDYr+ktky/pmGF9j9oeipU9vtjcKQl3XGJtUD
YtiYWzfYF3Cnof/vag3Lxjy8S+H8ho7MF3PC2GbWNpbWXG2lvwUV/S+n5+WTV9xzMAkdNqqONafF
qMG/MSAmJv9DriN1+xG9M/TV/wbp+VfDQ1dk0IymIhuq+ts4VbPYyUsEJ7wIn129xFnKyfw8+7ZG
1tNd6Zq/YRUqK1L1F2zpOiJ1RRNZu41gj/0bstwZEQvlwQLRqPnUZsmnJN8DwLkn5XhrWfj2tp6+
zhOTGp5ZrtwPz6S7VHRyXyOuzwbjiA0Log3Hojwv+XBznH4zqcWjZonBAHHOhYB3BdVPIqE+tioU
VnuhAjnzJbJ0QGZemA+R4T2J1x3taq9JrjGYnk4AKrKCjJGAu4evqNPJGSmnW8sdGMomx0UHYN9m
zr+arbKR+vFAfn/Qk+xcwAmL2282AChXSfutA52D5gplequCpKyizDbaBlZ2CHTqeJ6Fbh6q1Q61
qZ5RFJxhdPZ0aNI3petdcCvPal3BEgyRoZruoxU8x3G/GUjBiMC1FzUjOm7KXWZofwA+O5RZ/CqC
1q4aDwkKA/ncfmn6+W1QCceKmJQ9utXNEeYommfHge84NJJzKufnyNZf1NLwxgEG/fwwScm7pFae
GhpbO+wx9MhelSzwLXXbadcJwUz8ljx8UGHV2C/moFxFukfEckKwlNsV+uaaJ5Wmp/YL027k18XT
pLJo8TmkkfjNDC+jVm4UC68GlPdGW34LbP1iKZQJ/vME8xss+Oc4w1sbBLZtqf/GTFwsqax1CV8Q
kb6JlG7iZ1fuVlB9ER8ZI0Gv+JvZ9q9mfUMm5ES6Cz7kyjL4hfzSqDPiUfrMZJuSkLUkpuXfL6l/
ccuiTUEFWGwd1RYX8cubxFENvlCWC9jSA/4qBj1HNVuemwnWiZCYpxT0lMr1bcF2cbZR6VLkUxul
7yLKbrBwTjoksTRnB9RcVFo8R1IvKWnPoOovFhOhVWQ+etvYZkPDT5Jvtsnb1EMKY0vxwZ66YiJO
8+neh+p9SJiqASDR2Fp21ZyjJw+D1epvGr8/xtqvqoP1T9edyoLLJC+ztOUeOfolrXRv0gjJ2wJL
39syTh4SGc/iIgHu+LVpXmbNfC4pWpjhDvvnzxUVBpuGWDxdUy1BVKZ/VizjJcynk20mZ+TvzpEa
7qR2Pom0qYvis7xYWxxHHxgepyV8tANKHwgu+mpDlkR1z52G8ovSW/i3RsWunwi9ZDV+N1gupJmc
JIYlP6W+Susw45e0M80TdQXxdnLDRDMkxgs2Wc952+zS2nqRC7BNJCXOlG3QXt4FwfgsZnCdfO0/
D25F/osAhyHm6DZZEcwD47cKZKFW3VTOeeEpGctnkdO1q2HIxh15U4P8nSul8qnMpA4sLr+RNMWH
sa2O0SR9Up0NHfxluDSkeQOpYa+bl163/bbDSZFWFxm6SN2G4drm0y2SwofWVh9qO/nDwUCnwgDT
TeRLosVfZjt9TVRe31L5SlFePOqYrpUU/goYCr3KnIcpVzpw5xONiqCib6ZbHxgXMavWy/BWBkBK
ZNy1gvHNYubPmcwsrTzrFe80276kGwQf00GhuED1DqrpzbGHm9LT+TWmfV5+FUmqlSZ+I00HY+n2
FcWRVusPuUG0Q/3FrKZ7HclXErxp1DcaxTIRjQUpzXOSOTc0LkW3D5Xe15v2lg/j29xPBxEEGa0o
WWgvTjK5Jp7YZmAd+nK8mwafuA+5JRAQqijRdfY39AJvxO7d9j//0H8xixG4if8UdGVU5befeQxr
XC5HnJcgtm9bZ3D1CvsKaxzB61Bg6KarbvpBFf7N+FKNf5UcMcT0aRM+s0IrEPb+bfpEyH8GlNcX
HoDBe95kZ7HOITUxoMI+yvwYWX4OQKuI+lmaDNtA072GgKeaKbxQ4VS5UbTWcHv4wTDT9yLITilr
0lbbiFhMMb+ZFFJw4nJFvGRTKLWmq6huoJD1MjjtfqwT+o4QnONzL0mHdjAPNNMtVEbczCEKy+e3
MDAvkSrogz1pX+PWVXY2cvku5t2EQZfQnkPw1W1yY9fXuzbJz7PTb5t0vIUEPcQTZb28wbjeIp9+
thP9AbuP3dCl50IjH0+W25TNpxxqMKii5RRq6av4zNoi3xGbvSeLfK57fpf0G9qJ55l+fc9zkfHZ
RRYoMJPZt8l8EehYk3zqGPYtmStYrL7OLl2ztY3ghXogd+xgIy41PsPpdbsoYrnVL9WSv4tyCP3e
x4LI/HtZO4cBXQmlQ7hsfG+QvOrG/AxQGpGyZXkDvArxV5QINigmSvF0WTruShHWLUbxusj0FMb5
MYzABcj6CCKyVtwlc/Yt6W6CqtksIz9ky+cK2CGmSJd+Sl/72bqIqrVCvU5Um2bIBRLgIVGEI/d6
Ex/a0YhYUuWKipYvI8jZJP1NrPAx98Y4GJcwmK/iuFLnk9zDKcn8po/PBeXkYTLPUQsNJVpwKUpb
LFMxREVb3xOzr6isleSLejc8KuNuTWLn/tmexzelTD4tFGeUXv4k+WLW7SmSy0FyVmkdQNV51ePk
rBQ9yWb0qutclWQwQ1N9haIPNCcx4NMIyfwXUWnLC/6Au7eQjReW8FOSsXwQXVbRp6Q20U/htbL5
rmc6uhTRrgzUnZIub0PEUkc0MRS5Lw2JHznUEZ1mrwLaCi0/tsO9qLV1XUZ5sd6FpUd066NucVoH
PE0PEUbGLMPTyPfJ7KVTFdCLYiey8ayyLk7WIc8TbNR8PIrFp9A7MkjjMrTDtgjfZIm6vhhwovqa
sKhWE7kD4hy+QzvTKikvtNZwzxY6PNHCSloz+S8QRWqqzkzHok64VMGP/zxrKb/ToX9OHxZ6WLJh
MonIv0X52awltaobqG1b81vR8kUKMfvgM3UuCh5gw5H6G252nz9QxqRHM7opN5KoPYuB1UaO6SIY
gqeeQ4m4HLNblhrrtL2+gKV+qxMC3CZ+R4rnLbElWjoTHOP4k5M6W4ReQjdDR+iBehCMhKdUQkpB
LmOoL5IKJYk1p2gkEHAZgC20Lj2tFoCXvr/mFkl6CA5MpnN8jO3lXJTxiyKqSCaKo+5kAjSHEfBa
NU60DZNKdi2KGg20BbytqG3KGuirS0FGtDEjgIlqif54RCW8/4Sa+h1EQDQM73IDxbTkBhfzS7Ro
xxLA41jJGzGrm3p32qlMTmLO+RRK8kWuEapoIqBhRCHDeNfk6TYlutcB/YjopqNNKNbwLEZXQGv3
JdoqNbLPYgrEDP3sMCLF/ddazie0LAf6GlkiX8WriTApVEVqHPvpo9RYu5KegBgVqaVfxIs41Psb
ysuiMoAunpsiAi8yDb0dnpXU9IxyfkP3ctdTt8/nIqb4tPea/2HvzLbjxLZt+0Vkg0X9eIGoFCpC
VmHJLzSnbVHDoi6+/nRQ7pSvM3fus9/PSzQCIogSWGvOMfqQjIKq/pN6ndS2GmjzeBgyGBakOUd1
+5Z3/aNuTZf1gO5INHsf+v9f3/0/mGA116DK8u/b7v+vSZaqhPHybqldfbPvT/nTAuv+poK/YwJj
GwTYG8wt/rTAGr85mmFhg2U4QCuegcgfHljd/g2PK8eUSpyMZtkrSOiPlruu/aYLvPWuTfnJRCf6
33Td6fv/UjNSXce0depYjEzo8f8FSVTgBmgnRhHX5AAgAlvVNtvNBFrwSkvEcgV7GzGOjAb/3Ta3
2ug24+Am99hukiX/XHYWfoVNmDKvRXNyumGHrEvAzIq2iN+NmvRj/7Bsbr7NTZa0rbOL0c3eHZ0K
fcoDwusTqOt0DxvtMa6GaPE3CY5aalHzoorlWsQYETe9zseN1rYK2q1VxFMsgGK9wSg+GwLP1yaR
alb/SWwTV+FZm/vDrK3SizRFBMYq+99uRE0AoU9aI/c/FkXufkPmRI29LZFjbpuHYRn/eGRalPPi
51k6BynsW88SKbrB7RtzZoyUmRHRs7P+ZT5834yF5dyWVxNqhAKJlTljC4FtjuHsz7t5HjNBLBUq
KLhQNi9XuWQmI8TV1kXBT6DZWhe3G8XVOjyOtaH6IYmY/lINRKavCrGPG81aP34EcIDL3PprmKuT
SyukjcVktT+tZj574Dy8c1qC6DBbWRrlrHX19oCPR42NeDZHnTYCBu79XNef5rWrAdEQB+W6pP25
lPR6Q+Hn/9+METXEqYLVaK9MGsMKNHUZmeE4YNYHbvcFZlI+zcemj73/tM9SX7/ambYYOYeFFvzy
6vJ9859vadvH+yttix/vc3tiIdFzo/nKlExcDUQ6vC8pxOdd6WaOfHRb3DZvN/WSf3EMNdx9rNqW
inUH25JJdOWxrNL3R3ys/3iC2RKuVskDZLLqaipXMV4bNdy+L2+rP27s9b/yvn1b+bf3f9rVtpjU
Y7rPTP3x4ynb0vt+ft3FT6/7l8XU/Y7soTr9+go/7QmwMh6KQWBY3T7MP7zS/+6VP970T5/7p31/
bN+WtpufNv+0uG1KrLTyjFzf2+gjkYtz+H/8vbelf7vu/bj4dXOC1fT4y0plVdpuhw6dM1y8v7yC
pCSk7kBQ8TMbzWQdBKe0j+d8PPqX3W4brOUe16B5ApOP4nY1l21L2qrW/Lj7y7rKCPEVbwa0vyxu
D902bUvbzbajbZcfd83NqL7dL7bdbYvM4NnzP7/69sDtZnsZ04gfGa3n+22VyGpreNkWh5SG3S5t
F+2gjhg/V1+WtTqX52U1OaWrdHJbud04uTAW/33T9qhtLaBxc8FfX7cM3lMSojolHc7bpkVNreVh
W1TNqKjuftqNsHDbTJJKc5FFaDPf96Xohpeem4ZSTJZUZjDn2o2rNKQrWtPvSWO8hgulroJKYRkX
wp+a/vcsx1PTdEj+h/z7TNW7qOJ4VyjgrWZZCkz9yVnmlcRrzxDPStFeXOl29E1fMPqXXIK8Eaax
D3fK3v30Lt8/xkwgu0cUCvr19ZI2rOfxzdT4Yan8u3Xtn/7L96etV4btcf/2rruBFX7Z9f9iN2CB
+wNSv+O2Z3e72G6v9L64rd1242zX/e0F/u07KdQEQ+BcHX5+Nyhn90x/P8ntSrZ5CD8shZvD8GPd
r4/52PzxmI91klopQ5H1y/nYvC19rBOb2ndb+fGY/+5ltnf7sceP3Wzr3DR7LTJMsgABsXquly6x
Xk23pW3ddpcr+EVL1Xn/sX7YBOnbQ94Xt03pdl3dnvPLHre7xXaF3Da/P3J70rK+7Lb0vv3j/vs+
Y0MJZsXMA/S/mWdXChAtaZ419QtV0YJpGEzuUSWouZihEfQIqVqVCY/OiHSfaW0ALl9FeASdjoQ/
oqdj+TuVzdVJ6yY4AmS3s2JsvCjY3UNTFNftKhAdOg3BuIpbNHO+6EaEzpyZVvvFUpyTlsniNDp4
hKknQKi1P82lPq9UtNhT2vpbugyQ0RhhULAnqjCix1kDVJWTc5U1Obb5BOU2hsZDXLUveaJ8S4s2
Ocxa7+5WnVo0qo6fgg6MzM8taSEHN3HxEI62DxL+gPYbzYVK5lleQnhZwXt1/A3pJIKB0aJ2R+nY
DMddbGT7QjIhHEgX2peovmRWX0IlectKmmzMOFSMNdY1U4TYw9ZqbcLVOUfyYTpZeU4YkQdgbK9y
oX4u9Gy6LRJ5rc4t0U11F8yW/QD8LT2Z9d6NGx1xVO3uCleZEM/NmT+MyScwCEpgQYfzvg5lVQRx
X8X8kir6/CpJr5NxeVl7YHa36DttfFXbhz6Sl9owfZjHVYFrVtrreY7smaXRe+rKFBWyRM0C0wlJ
y6MWBNoDHPq9YeXH2ur599IjQMRflT6BAV8gt6Ji7SKF02KoI7DS74X+HTjYqqGJh6fcxpCNuudT
0RFImtSvJrzdoHeQqM33ROpdpUKeUzm9yUIj6r0mshBrR89vAcBR65Av5fG8oOuJkxNsSdRMdK7p
WF6NHSfVWtXLPYxRv+hdmtUF3ga7dr+lWoULrBUOKK2ClmMdETdXJafYFq9DTAZaU/hybRzWBum8
UnYHDYSZEZn2jhDrvGTsDw9j3yd8LIvqDC3K1zIW6d3Qy+W+f3Ee0EwOBzuZR89slR9KfAzrUu5X
1W/lLtWhCRsvj+LSbxf9oucw8ss9cAYbkockF50sB18jkGSQ8UJJqyl9rC3wfg19D22kPdWA59Fh
JDFIzsYO4noI0KLZAZjt3WgWNaD17jXK+jdZojlCuU+LNLuj0lfs5rk170ztHFf+kLnhrdQ76+wg
x5rdnCKP/K5YUbgf3RytB32EulJ7wqmRJrXyrayNi9mHOPckf4cd8EZkmoD2qVpf6nQgSYhqh28h
wvbMGHG0XsjV35okQUvQMF8cMxuDJBLPiQYOnkVbS1stnjqqvcAMei8dX7tlurc6C7Vwgj+2F7QW
1mfMktJurM7UlNoLUHn56pj5MdGWc2fb+4Ljo82KJghXs0Oa3veM9j3Z5s7ZoocTQKtEtgjd3hUG
mcqzdhZpGvp8nmhnRNq3CYf2LhyJszOjWV6m0jrNkzsfm9zFp+ro+Pny/l5yVPl9Qr+o6ap4VRQX
lznhl1jF7j6hgE/LOHANb9TIlz2YFVuPtENtGhCxJ5I70u6h0WPnuKxGlyQ1vLmRJHFXJhMyhtB1
FrU3qgNzPcbfpueXaWT6N2TGjNfUfCLYu9w36N2AOlanCTPwAMPQ76Km3UmnQ5Y2fDWAknkTejk8
5Rg80LlWe/y/RScaAu+IJDCjaQ9skv5bL5+A4NieSb38OqyH1AfXpzMYsfS25HxK+o6CAcazGnaQ
DI25i6IB13mNnOyc8W88mZBbe3MIZpNTgtlAVYr7/HOlzr4+9hXW4KgJdKO9qUcc2tZA50uN8U8v
pYZmRZteum4ofDMdj5If1xND/GMZwh9lFd8kw3K00ukhLOtLG0rz4HQuypva3kuAyEGnIDuYqu6x
Eohf45A+iKrk8aHTKdDpQP4W1JFl4pQ7ToXzZUwhOeqJQhmNk24M233frXxgWWHMQ22w70KB/LNY
DlHe7ep6uiXx6aVwU9TiWZV4hVt4VbW8BnMpPtU2tmXY6x4jP4k3QSWak3udS+tuhB08Z0npR0t0
TkV9mJoWJeBcDj5alifaz8Oh179qFbF7YzfVGHDsyqPw9DCFbhbYQ+z4cxefBlCH3prPnEXao0Yr
eC3lXhOT5uZheZACL29n9D7BqI6nNcWDHhaLF9FJ9hUS2P1YzcHngIwH/zgMjjj3d1ZdK+eRA4wj
TT/UaTKTH2b79Sx7ry3cs5gH4Zk2Au7Iuh+WVbcuOSbHEDpzWSviNJkXp+/wrWdNUCNAZ8jaO17U
Zqes+9wwivK5NKohpzsijb4wQaj8GcO727nuvgrpq5rEvgTYrQgxbdIEfoxxAo4Y9GJuL1BSkdAb
6X2GeIKzXYrgcTbOSRWHAQde0Ee26o+1g1uSvoS+HKoFCzPohMnvbQNaYPi8WLjljcl9noW67Iy8
RgTU57Aow69Nb57JlymDEeopKZ3WD1pySmBPc+JzpCBzYyaw6lMfygl7cBYmzS63z8KKVc+oQ9fr
JsqyHdqBXaqhWlcs8Vo7SJHdBjGcDaPVa6TqHGdbgSFcVq9U1IrTMjAiIv4H25v1NA3z3tKKp3KZ
DK9Dt5VH/MJ2m9NYcBe6w2g9M7N9LHuj8Xp9Eb6rx7eZU427YTYzj7CB0G+d0vEW7OV6md41n1SQ
qbf4u/Z2OnVXFceGnYXjnhMJ9pTh69Anuyg0piCxwotu5xT1I2Hyh1avEEGUu4Z6xZgRF5H0RnZo
0+Q5LNIcCSu4jd743RimfawtGBOceP1nrEJZtdkvM6bkRskPBoF0lTVfk3NIQpo23GLmZLIkOfON
tM1lN+5Kp4EZ5yTfpZbAwTcYKJBeVXudalRBU+HudxRX8cUgD31aPjoUiHrOx1dW5O5jsCc3Jbho
TCqi39Fwg72qkimjS+HPagUHbHiqa6sJEEhcSFpqcPLqPlnj8s60xLNoaOCDdraAh1t6xog1lW3Q
q15RZw99pl3zIH42/X4ycU8sRXSdiIEMMF5KTZ19qWYzslz7qhlC7OQi/mRMEKNmOoo0JL4jyAEw
C5lzestHyDq1rQgPuuipLUcwy0aGStwAUl0QR+ZPb/rMCUSt88oTtvHkuPD0dDW+DQdH8WNH0bza
HgBflykt0FJJ/CQrw1PNEFptqmspiZ+yVKM9VgNxpQ4gNUU/9XGORCADm1aO/tI3qZ+gZcCXo6un
mpjFBaLykXPcrtDc8MYq00+OMXwjE5g/AOC6xOGLi2EopL0CwcXtz3Vs0Quv1wCPY5nPycklqTVq
T5k5aufOXUrG87Wf08yXgNd8t5L6gekDmrsvI8GVd3AEOXViPTlY0xSANfmGO5GTSezzjYfBEjmP
QGAk07pD1crDHKGy4Gv5NJGHEiilvAGb+Il4S5zIavlg9vjtW4TNKj0imva0XFwJticWxEzVOzUR
/RHb526pYSZUcRqfVdu8JSVunhbYaYb20iSx63EytHZpRkSjgok9t0ArOhLzWIXGOGGgII1Y+obe
GgdQKL5mtpICwlgR4/kF+s0XxRz2kU5mmKZDeXaBZuddEQYlOMA+x3itCkwLarjYXp+ky04dxF1q
NZc84mIc68qJpKz0RqbDrZl8R09324zC+qyXtp8nV3h5dMwy1LqX9Me8IOvqBoApUBrjHYJM/qOQ
RRTboGKSI1/vQGKMxJj4caX19Kc0Dr7EI5k0Y2Ryr4mx8tNQ3CpyZVh3yGsinN+AxCzYdYTNdVpO
pWGEcd6rGaI++Mp2s6DTnG/CJlb3ZYSsvF+iQ9nQEu1Xnw71iqeuOpP2TjpHzR/M1XozyEfKHVO3
0LaPaW8nj2pUWQHsxjfRade2O2gnbR7erOiJcny2H9v5bSwm/dmMCR7IFLkOLCd9N2r24qVV299Y
QYpS6xgZ4Vlpo2vZDcsO2Tq5qcpN4Y6/u3OLzaIfCcjTDaiG7U2bJbXfLNEpoip8pEb/1aza2Rs7
SByDerLicDnYbv9DOnIO8nAXqwlqvgyBg2FRtHETAwt5f4rz7ntThO6eONGzM5teUoskAECZ+NJ2
v1lKEVRgd5TGRWMF+LuhqUo/Gd1rdO802XMlwiNyzCdaea43MEnG1DM/NmHNr9o/adHEzsDIA8DI
bge1veYsnfhwEK+cJt0RovlcGeJrXI0Ekdse2Y9EIsNZklmy3FZK3npZp8XHQRji0Lj8ZIp233SZ
coEnHJKaXeeXOjwbimsr3rZqhIhFkBd6qW0ddCaJ8n2E3vDns6I12b1opngv13XbhmHRv3aLPQU1
OAw9Xh7a+qHNjfEyohnqbKIbmagiTlqywRutNOWNRE+KHCI4K4xi07q3d8PQTd6UnE3UDAklglsw
AtE9+IHofs7D+4b8irKoznY0mpfthnIk9msoyXtR2X+sQ3BeH5Y+5pD/c12/YH0SRiIOxAt6FYKP
u2K96fkzSru+cFAITvkEMk2FEJdlvaE0K4/ObM/edrftYogZjZ3cjXgetlUf61vL+Jww/L3aVtEH
F5dcTktQjG21+3isLkI4A5EZcb3iIT9tgMStM3z5WGMKAuSTuSpP2wtvG8IYSI3b6YDZGxlsq7aN
SYZu27Tmh22VWcjk1raVgLid9J5aYWVn86XDxXM/1tPbRBwgDgD9Rp3THIANNK/txlk4rqrOIiTh
z3VEy5eHENydn6kKBkhJ2eVaV/qrzMzMC1RU8/25PQHxSxUCQIu7FhO+E/Oj5pHlLaaEhLXdb6ql
3je4MHy53Y+lKRgZTRci0+8W3Cq7Yanx5NW9cXHdTLkzk3O03tGZ3rzfMLUiDD1ermZSy3G8RGsS
AFISmtn/etxEgN8xX9T6fUe2WlnnqEguhSz6W4nN/v0ftcgk8qcVCpYX7V3F6OveUJzoXqTVgwyj
6bw9bLux6orUUaeUx+3u9ljNKbvArEd1tz1rWydmkePUy27yfpp8V43cS17q7iXKeMO63n+Jwsa9
bOuFXQx3JGmQAOyofI71YWE/n6QtiOlbn8ks8KImmk7Zhv9fNSfdUYlc61LLyr7IMq53GmlaAXMs
+7Jt0Lq0PanShLSyPm7bABAL7UBe+3qaAXHrXOR2bUHiwpDMjNwG8/rjsXFd2x7UOPuQizrdO3Ma
BQi/43tZmpgejTnbASUoI9/uSJPXUSP4bV0n9/16Y3Rtd6KmhJRpmv6IJPs/FcF/UBHopiro7v97
GcHzj6ZAr/uzjOCP53wY9w3I8a6lq5qwVr/9nzoCW//NWGOFoJaActYYov6pIzBWljarAXDb6mbR
/5eMwBC/2bh5YG8Dl8WnYNj/jY5gtbz8ZEAQa8AcYG7eIChvGAK/CKgdalJLwpkYA4L7zeltptX3
izZOXhphDP3pi/kbB5S+7uynF4NDoOl80jVaENHEX3RQYT/UQq+i8DgDLNwLh7G8PUw6s2Y92YGV
adTvbasyzNrV1IXcEoaTMp0Io0JnPRRfCpsua16ZXjO2YzB2Y5BNc8QcNHI9p0yeMIU/ypxCp2Vx
yOami8auHoO+aWHBZg4DKxualJlcV5FzHFtV7JRhxjSsNJd//qA2Io+/fFDTosi7+q7+StCPiRqf
9IyUXobFx6lbQ8lSJyOxwaQ2toDtz6lLJeKboeZveaKjU2s40ZSFDwgPQhh10CgsjrFavBVGcZ3n
wxg4GQ4Yi6JNVhIWPFtJvRP0uLB7ropO7XPWx9WVOEAiMU7C0U+DBZ54iQyxqzr9xkafm6eAj1WK
wsQmXylCreAip8+bOTJfYgdrZwmVSMY6HvA8DvJGWxiwurxTg7fdDQ5pS5i7OD/hurSj7mWurdaL
qSrHjvZEcpmKgy8ufMdNj6lDQs7qCuMpoAFSGuhyvAwWP0Dc6lhBIPotPzgrXjI1erMQZ3hLljzI
fg4EIx+fj+XAYsleq7qC4Oky/a3N1C+sfAz+w2/1FwsBf0rb4Hda5Xkcob+I89SGcNGiWzAyxgrV
lzp8JPwQUBnQqZLTaMncDco7XK+ICW8w1CqijWYMFss8tgrVnrCnlpzHQK50x7ezWD02NlTtUYhA
JOOVjEtrZ9bOy9RaObMrgdyUyWEapzQIrejQyGbymnwlT8/32udBzc0Ay/SbmbotFWuA6IRkxYyt
+d/Xg7JrxtHdLYb7ex5DxNGb+iWPy2sD0LOnJACZHGpCsZmdCyGf+7G8FDRqKI2sgpHhOtGyL61Z
XsIWATIEvGE84ccJhJbfpqFy14vuGttKzsROV9uBGQxlPB4weUw03wzkoChi3XtVG0lWnjV+/BRv
szsHTGsepxZ8OJgGfijmVvxj/sPv9DeHFEEyyKYclFXWr+as1kCQONuje0zQFAaNuoAvj8x5r4Gz
68RDZ2Qv//yC2t8dxMi1dOTfpmOis+Id/eQtMQetLaTGK+qTfibB97I4+PFwHxDaVfafZVLe6kpG
1d7pX8g+bYFn8wvblch2femcSKt4a3Gz19Fx6F//+b393X/WVW3yOTiZCvfXwEOhYd8tlNw92uLa
bav4YMe8Na5krVeYNubFyoKxsPynKIS/edlVEKdTN9Rhwxu/GOTcRgiH+ohDIQLOgOk8MptXPadK
39q6JwEd103WOo///FlhV//1pzcFq4km4zL1l2tUGjGhZKbtHNUOHlsCTGuEvhiP+XW49hJtCRrb
GLLON57C1n7MUpim9QRpubLVN01zz8WwIIHjssRhh0Q8rc51ykkmpCh0SNgN+SWHGUO3V6YzkDDV
zn2ZW1mQW8XFQEjlUz8h5Ve5L/EXkI7D+deO8gDU1Q4vUIcMIIZ2YVj7VCKIb9SLpVdk81ktU+S8
OAHtab1IP5cMg73qS8QQ1bPLiG5KTMkYjD49GVjWltN869SnTGa0N/rxzg2xK9M6Q7FW2186BqqZ
yTsbMzsLsrpdUaOZ6xuO8TZRENVCkQW44AdoddOOZHU6e1iuUafM64knn5ZrI+JioBrUrmd+Nlnv
lVUanEwWiTb5/KgP1VOvrY/l0uq58GVw7eeQb5Dh94n7aEQceKHLl2vW+otFiy4Dl+6bMyl2Y12X
gXD3FBezY4POo+qpzU1GVHk5nbf/8I8Qv8YUoahWET3yRxS2Y7muuR67Px2b5IXlwC+a6Ri5iJlH
fZ+Wwx1ixOWghC19MPcegtWMHFjeQJAHJtbZNwj+GOXXEY0gww2GXT6AAIzVsmFeoR41Z+wBe6ZA
NFIuRIxVgAmN/tgXGZacPrquhPbUp/RnREFJPt/3nNCDjkJnEBtUDErc9J5ifsP0VuOKRNTS0mU1
gRkHRd6pHpPgXajZfqsvDleQKN7HxQwEw8JQmKiBYbq/V+qpiUG8VGO9TwaCs4jaPojMaG6qxfie
Ka3ph+H8OEk4A5yz6CGt7WUK+whi1Pg6N8tPTk3NwZoanV5IZlLHFS9onsc9Tto9Kbc2NXSXMItU
odm7hBQaGWJFWnHqyM1D4TTvlbLsQcwpny3LpCMSzwen0J/apXoNqx7Iamt+bmZatDiTCLBFaV4D
V7RCJUhD+9rJM/KpWuW2Xnri0sjIHDr7ntdt/dCmJtQ3p65wZq+Oxwei4o+CGEdHLZLAIm24mdM+
cPiG7JyvynjuxhxXOjCXsjbfiIWuAO3JfSkbeh7STQPL5n2HaXwfM7CmttvRksq0feamElG/4Ll4
J6ZQcHVayGuhqpXPFdUIBX4txe4edot7UiIGX5Jst6ngn8xzfWHNXxmaUZinxotIPV9Hp/TWtTDA
JgGAlSlf4JDbQULScNe2MtkPCx2iLKWPkur08WyXPOKavwQ4Rdw5jZFQY9YZAtI8RfhAzS7KxLkp
TfUk14uznhSek8fdzjFkHCAceplNVARTHT8vUf6QmgTPpvIEGl0Ap0KNQZf4WPT1Ma+pQYQS1Lh5
iA3+DHNpBCqpzQxyJ0RQdO9Vl9GTU/W+mEmLixBqFMrwELVUR6XWPBUcroCs9Pt4tJXT0GZnrRXL
VzDQMLt7ugSmdZCh8WzW5i0xINmu1ZjxI0M8lCpXl3qqOQuKCMpXTFHInAOzSp6wt55TbQAEWqkA
d3L5BHgBrq6bw7uZKt0reu2ABKGBRs61NM4KC7UtNW7qKkoE49QpZ84oMzjdYbHvqkSel1i/m0lq
loryFQc4EasG0TRU5ROdVK1mKnAah8MrTSFws/z+RaOqZ7OZrlpbPYmBEarJaKUyiQove4X2Gmfm
peQUS6jrsU1i6uDJferAW2odjNcKjfoeDA95OeJ6aeDLWhpHdaelR7qBeAK96ZVGcOHRF/Lkmlqh
jHiI05RTdEHpuXptdNq2bSKAphQzpa4QWNOU619d8KZx/73mbHOCo61guGgPrRne5nX9UOKKvqee
Gt9I7GYUp8obdQI7nELLsOPnrBh+1DaY2UENj5zZbtvp3Fv1a1f3j24rvmTGFWzOq3oWiZe4q16V
/BuP2nHqL/b4OTfNoO9CBt3dwczq24WqL1+C3Xgk7SXevDZ44+KpyQcbD637NXPo7ZvZ9JC7CxZt
G5mEXlgohdC45ZzqSwVHedfkSzAPsdiRDI7IedIOCgXmvWq1ASkk10MZPo5KQSBHteDSiVK6Dflr
Ssvfi41nqY7FddEkFMYt7B4MbT+D0MACmarZvVTcErQNDhlXq++NyFL2FI5ElsZHZYJb3M/ECekk
A9t02mNhSa7A0ErY55Mz0uXEh/WpptWVGhzMssK2Whvdk+2W90on7zK9S4PSGQIAMTQE6ZPWrU6q
4mI/2cxvTnDSDU8STgmHlC5CgR/90Dr9yaHLAtLEKD03Tr+GCZ5dMirGmZMmOpgywgC4RD0tqkM3
GfFBi9NHm7iXKW0s4E+dxUkh7KAtu/Ouy8hXGOoqMG2Domuvg3N1APuO45N0qV9D/Sl9sFVoW0/J
WHG5nZVDsioOM3f+XUm+cJRDoErHlIaP+9y37v2kca0mf+aplc3BmDR+fpUG/b1Kae1ktcUhqxME
L/FcBbGsG1/CTVMLFbkSMz/GkSDP+tYzF/1FusarY3iCgh0DPK6bydBT3CyvpI7OUQRDHn0rDGyg
RQ3yi9HUUyeLBK8aMHVpjlcibD+rivstLJKjJak4z6HyTDIccDqtCpjrD/UOlAPALeNlAMNScHqB
SuLcpTZpqp2dH92B0KiRaSRevN6139IUI5LpUH1uMSqPLooBTOG7sYxvKz1+CaMX8AY5ZlZPheni
p7p70CRk8C4Wx+2545xEAWiafbu4u3nK4Xy7DA1GzZz92PSXOkP0FI2f45Wh2yiUqodUoXQArePY
9AviinyfjEN8LN2cgGe2lyBsAXq+AUzAi5ln41Gbtc8VSL6gJtNQ1LClafRdgRwsqEWoOJId5zw1
7tu0vtji0CkQUf4cy261a0YefsKnWDBdgxYOuui1g5LLpfNFRJr5ojT3aaJ+Kka87IpNKVEQDuGP
Bqf4EoXda1YpiJqSYJzT9GANzrQjGyYF6qL9iFOEiP38FafHZRyVNLCpIpwUiWTDBrkMvGgoh72L
VwHKt/I0z5pxmlZm4yhJ3WXAA/EDoyaXAXr3tnHJ5Fl05cnAlHGlMHNtDfDKpnpAq9euE0DyNtYb
c1n9e1UxBBS07xmuLjDFgCk52Vz4/bJGUE1gT4HG1KeN1PTBbNrubjeRBb2pSAFJgL8Y8dOHy9Xg
RNDxcufwoRm26AbtO7K+5tX+Eq9umLSgTe3mi7Z+lwQidALHMm7Omn4fJMtz5BSOl+fdbbwmgmR1
+dw4RbIvsT5eEXbMlWPEMRrbce1lqYbQQ9xIkxStUg/KUUgGleImFYBUs+KJvziXXeQQ8L9w6vUR
oxETMkWtFBl9xe68OMO+bmnVRkr2o2+Sy7gUYMSc8gcN6xubEm/C3GOZo0sYTjcMk6he2/FlrNqn
ss0e6iw5F331oxkn+JhGoDniq9NbX4wrZ51+DmS19UX1Q+TRRXSqTwOxYPpjuz4KBzotePd7i+t6
/zT1+Q/GUGe8jwxTDKi06sKlj2KYo0qvmZ3Yx+7PybTjVZYEr7B0iy/M+2byWPr5atT7cjfYAIYr
BBCFZxKC14nSOA0KjGcpD9MqaN5EwpaYwp1Jnpa1gqW7AeJ0xg+dtSbNAA5RJanQkc1OeLXdlGOu
XKlJdsu4OyQMgL8sjXASekfzQJGGDAk1cxc/Kejc1U31SDn9W9sxVtl+3W1p+68kC3F1yRwyzia5
Jj6EKwN4SyLZlhwD8rBWW8UuhnrcNu6jJZAEmsXyO80eMBBWfEoa9TVKqf5gNn+GR3Io14KGmmZv
KZBiJkxHI68M3y3Na9FFT9ThUZpaLu9Xhec3cXUr4U9hx4XSMFPfiXCt+8nQ9T4HwSldJbVoYTq/
ZujmG3rnK2pp7kjP/m7AVt5qmF3qEIZe+W5ESJlTaUzYEgIQmv6FWRvDI3VNGVhuLGDvKRt0zpu7
cUWxhHw9TZe+DQYFOdNUfkwDOoSm4QN0ArgLaShetBQMbhhiXtlMLxsbDPo0z2JXW2/ZellfS3/b
JDGkuy4tyJ7Gmh1eGZq3TbmXgX1riTVjH+5OUhRbc4K8gFB/0rQZICZ8lbWEt5W5lMJ9rNX8S70s
jGsz0v/UPAWpl70Z07Kzu/xkTXy+tLmNVUX3xyifPKGq8S7p1E+pQCGBzzw/2fOdssZzuBVXVyvW
UKNyPtzhm1dkovlyipZ9X6KQ6rSFvi+OVEtcwo5MonFmCEdo1FenCx/MpjymM6FqjZ4dcXZ8Lax5
1cMJkst1+1ok1+iMCKkIhTc4iP1jS4xHm3pqB6SKGdT6j5mW2ArqtY5pLWJXxPthTc9pukLuTHMK
jIamc6Q6sJjXcjSojcFPSatHdMUx3q9lxbFCzhCO0z092e+hRUUAjN1ZahHj9YFChZW2n6FYH+yZ
CoepVs9av7Q+6iVqGNl4bgwRBogXmKA2xBDoDJqouZd0gwnWyRTelKV0F1rIkNl7kEc7ekdEOnCm
SeKk860w/dLxQ9DsK5+FyqUspTI4mtVd6qagl9RlDZ4YPy0GUl/8ERwemX6r6P/D3nksR65sWfZX
2nqOawAcctCDIkILaiaZnLilBNyhtfj6Xoh8792qMisrq3lNYBSZZDAAOPycs/fawZOJUzlSNbtp
kAnPhsLkO4V0JTreFV+viVye+qp69WRIer23qy6dElQrJsqfid3JCASOz36vFn0nAe+0NkLShle3
CKJlJR1H5g+8Vhm8ZtppuSz4HlVbzQV1DFz7dgJEspbUayfGz92npnF+ZGiWolBWdzSSfilswoXz
kgylRp8c7m5vqdIEsgkUsTQq55h71C3W8AheeJl+Y29L4MoyJBc/X/u4q5PcawkT5QLf4o18AUN4
r8mD2g4ltVwOtBPpRWZvMJNDzcita1alh4JmA1whYSNkWR9uHef11twuaMbR2R6P3agiM6XDY3h5
sS3T3j7kqJVQgGjSjGgMl5WjDiC5O5pOKW2j3D323Vifyll/xg5dGMu4DBZNiUZjHcqdZxnU6Y72
PY/jhByC0Uq25JA3kR6CXZirdtM6RXcIJZgo9PCIKbhpyZig/Cp65OOuLtNdNlIpLOF0tNR8XNEA
MaMHqoJqWxeSuJL0+xinwzHta32XBcvv3ERKwgXsJjTWjDD9VKOcCTCgPC74JSl9M6sxn8bK3+eC
7hymHURZrtL0hWhZcOHRv3CR7p1vM5kM1BLtFU7zGLyqjLytxX1qJZctG6g2y7utj6zRNlAd3q6x
xSlGELBiZ8l6XqWs9tbs66e2RYOUlNB9FlbavrkKlso7U+X2Rs4u3TCLUbeN74GGvZnXe9tWIUHO
2SY3W/pqRnWcU4SvaFoJBSjbH1LK69rFlemlq+dnEuffTfQK0eTZxiaDNh0O7dpHYxccD8HRky5C
fO5n/sL2V10RRj+r5Oxa8PYqZnwH7dAgDZHHGqwpa/azRf+BUVseI6xswkpukfen3vStqYcTj1i0
zzOhQfElHGGdmdwo4LDYJU6UOa0zSyxnxkMcHnJ07mV9aExianDWpM64j6uqPDIpeFdO92S2I8J/
6PC2RqwbKAA1lB17i8CEOx7OXc5mLCamZfS+NlbGoCOb37zFP1i5/w1J2w+00eS6WYYT2ezganH0
LLaFiNVpRbkiaqhvYIECm0Psoebp03dHIoKG9DiI7JLmFnVNYQ0M+QcwpV57TzLTwe1sCKlFFCxE
MMH/EDNT7NJUZNWryxISTiKz5hAivD7Xpffd6rOPLqZYVEG2DQfAjqRWHFMfsa40F1wqyv2w5IKN
ua3vjdCp97Rs9ZmA0XBjYMVwun5gJ5yW52lmm+J1T8qhn3mn+sO85PMWJMwvudh1gPyrXpBX8VKl
KJfT7RCbNXkGf3/ehLQ14daejLYMzk1tNXthxM8NrwDsNLAD32ENGSYDphsiJtaSeiNYl+6mxTRP
ZSLm/G72GvN0+zxM5IMl7BLoQ5DTXRTFRTKQXYDcMKtDfU6z4A5GaAyvzdx7Y4bnYk1369IUDDlP
TOtUrZFvt49uB6AnTEx5dm+zbrZPt4Pss4QaF3VAl6Tiz9du31gSdaHnP21jTZ+wITBUx+Il7oGv
V5u4xujMnZeWdkTUbX8oJPNJWqaUxu2x53Hkns2QX1Ty1Mayoc3T3wc3rNSdcPppm5R1cTac5g9S
839FCf+NKAFqPyKC/1qT8G9N+q1ov7X/XpTw5//8Q5MQhH8BZnN8hATMj3DZwRb4B9sgdP7y2Bx5
Hi1hBAZAtf6lSRDeX64J9yCw1sltKNb/9U+2gUCuYK1TMr68Ign+R3ADSE7/iehlWfw4U5gAFiyX
+fKaoPDvG/w14j2nsnvn6GZBEImcjn2ct+dEuV8yx1fH3lYYYzwHz+XOJ3ZFWN7RC5uv/lSzJcST
uBIVXwIv/9qGDLO9JQAagq4VFT77dXRXZT6qo1i4OG2hPJJDMyh/V/jf01bbVKyaSQeeCv89nkFl
h4bG+9VuqjgNeB5yB7r+ct0kgZ52Rs7cmLged2fbIt2yB46q1PpOASc1OkETHmKU5CadCB/FNMvh
wLzH/50OwntpFTs4Ci0bQdVD5spD1nYIUnuE/vSAMK5OprtHBnfHaZkiz/TMrT8nj04Rsl0lii/N
P49NlbwhKsbzUwczMKURLtXi3OdEKTxqpa1N2i7mpn2ir9FdaGssPEXQuZclQWElnCOV6qMqtYKL
ZERq5LkGsmx6YDPIMLbcdRA5t6FJZWQ78OycXE5RTCVauP4v6YtsTy32Ec42W6WxKM5AUhjDuOha
4b+Z2SDv7ukFj8eyRyws7XPSoPgc6pWyQDSdnr+Muf0CB5iaOk/ew6XWW6A9zm7OjYLTihZwGX/L
bKLVKB8zjfS4NlOcWwONaDVUXkTrgzBv5ZyhVTGZMsMHP1ylD3Ttxp4qfXCsd/DxAMYLs4lkSmlJ
EF7jefVOogemf0XoF4+UfTm6V9cKdvQ99zoMAMmIelfheqJzq+WdaKZ4b6UBS25Re/gcGS/Ebvha
uaTO1U3TMEpEaexVmqW7+CzN9JnU4qNP1lET9ISDwSm+lwbmuLYzF9rhjTrOYXtvx/UJx6iDaiXB
jWkWn7VxCOkGvRHJ5BcLaoDih667qE+mZ8A6BaqwQ1+wA6T/95kEdIgyz4rGnDSv3LTQRTLh8irr
0HnBhwnVbpc1AzOf0Ppp1OoN05wMq9cmC0BFZAShCcv/5kz6qxNQtEAhm6LaLb/5A62jeEx5vgaQ
R5Vh+AcwnfBXsSHiAJdnvB5phdjQZseCHo29GfCKr2alfi12w2a3ROsvKoe0DtLeMVNlWbXRSzcQ
S2aA98njb6Dh3WMqHw0dr+Fq84cW9sEmxRTi+2asYYx3bRw+I9M7COOXuyTmczu5PwaVOfu0iA9E
LfyUCWawNJsT3lD7qR2DlywZxPZLqWGZFrzquz6gH2NmYzT13mOTUl9C3GxDtTH8umCgos+Dg8NB
oLDYSDyfVtvfre5nziQFui0+kX3o7SCh5ZUh6O2qASuZYnhwJScVmchYPJfeOOy9BSgbLo0vSU9r
2XNwFHFDJ3ZGn9v5WmZ+lDTdOVYIYyrCOsztWI5X/iaySK6WCp41dxyN6AvTp3vZsCG3XWLzipAG
zjQgo8/Ghmmg2BgBo5rMRyoZYnUbo7nu9WFySOeYWgv0JNZ2lEM/7GGk+MnzxxpoynbO1GtsJFD+
7PEah/AT8sKyN+RGk4M6EC4xFuNvsPfTnZHh2OxNgNTwPYwGEDCswDZLErD+zVF+rT26dHdMvE+O
7nGFsoVSBIPfWZ37G19QwPBgkuf4OajoKqSyNl4cmxmn/zMrMGLkWhNPwLAtdjs6VLGTkLxYpyg1
hyP2J4zSTbedwvgjXUEwPAO4zJkGU+s1boQM8+tYzM/TJNhLZZpWCSWjHqW4Qr2i+q2bdiO4QMUw
AXLqXOz6oYpsRLEHH6H9Xb6sfv3BYsznKDbeavocZ4MGHW5BtE7fHXVt3OYnHok4ijGZLH5VbEoq
kF2T2NaeszaFS7bLe/1ADlq2m1OqZS9uG9oF2jgEoD+t1gyPmnRT4mkQsacxmX2ToS7dAgOL1eeQ
ZsCNs5/l5KdRTLQdYrRHW3kl8DnTBPplB1Gd+Yzx+wGObBic+zF+trvSQKJvkNcrSc5Fh1QZ19mc
EZ/CeSHLg35DZTFLzmEZzF6b7SeXK6OcLrlsIdsy+V/MhFCsrFE7usvGvpvndY7hcEEnBlhMtvjZ
SG5xV+dfpFuYPMymiIA0BUZvxC45eFA0F21vSuqHOWmynZ3bxrfJyuwDHikescjhtmFXPAxT9RXr
akDZ0t1POJi3Uzt90D03jxPdq45pMPDoclMWuGVIdkNyhk3OBZ8F8+6hiWPnzGLAokw1HSlIbi7u
3aj1WPFCwF/UUNANw+3QTN0mE+6XoIy/1GSZocVomEO7VNOWW9BblWW1UzNBJGkP4t0W+zFLY6oc
Nsd2nH6r1Pimy2b5sgSHFnHIhi1vTImzBUJ4KGLdH+DNOrsOewjXDBr0frpzpvqhGJZs64anWLQ1
5jb/6pUEBiK1gHojDk3BIa3UYVQjMWckNQ9e8qbCADcwhZAX7mGtojOvhgu2OV5qH3NmFxcvkSBI
JGHZ9SVP1cGV/FYMXjyBhu1Yf6kDHi+eDOWmWviH1WL4WEkx0kr7VKTzCx39B6/jNRosJHc48IyD
Wh3zRtdcPbIks1TOT3PufWKbX7gmx+Oi0Ma4MaV0Cb+pweYpG27kErehVfXJVWrvoua8u7QuWjCz
PFTFOl5QBDzk8CDtcyF9Uhwr53coKEtRD4DJaN+SujlVCD9MMiGwroYlukdMt8xTH+xlyK4W4KSY
m8+dxFUu4mCp3iOZU9Dl5A1VfXgwF/kr7N5z7TpR45Z4csb0kHQiQgyT00AeJQOQ+dFF8cGFl1r1
p2em+PhGHtDYt+58FrONbqrljgQMzn6q9sgdN6MEXT6FzveGG5GUyP5jMMo2mrNq7/UZuZYfvtl9
ziWSS1MGjyW7t3MGP3o3ImQ5ow74tDQ5j7XtswMa01dtGCCG16d2H8v6iGQlPGneQF86w5YkO7kR
efuxGMJkPF9dwTpjj4xf0XwnTN1+2TX9HT27+3Joj3LMvjnYGTdtxZO0SGOT9YjFqlWtPvjmcgyc
8Mm2wylyM3aCypnfZyUIRGzxahTYR/CjtQZtZ6Al3GFwEzr7qBu8aLJH2iEThAZ2YsVRWE/HZXTV
VndJwHBGHgN/UeD3aC8uIWsXu8CezudxEpx1Ro5cogJiyZCLTTio/lK1i9p0rpWT3Z3am1iGhx5i
a5QLmgKWSL5lKWIANJK7bAnueS5NkBfFvIl9r+OK5ALNCvluMx9Z+tdhGsJItqN5zfytTLS/Gwpd
blAqfbg+2O8CFUoQtNOfPVdqqA3hdrzVGgHwxNzA0NWG7rTlZv0hD7xLJXx9HD0egbNZr5k67Cya
pCA8xVlVEUIxREqdDUUsqvqHcByIXe1mXlJtPi9Zdehk85woEUfuYtFpbZdNzUloWsJCLPHe9t3M
oKqqkBvJbGsKsg6t0d8YA/oG5sjDSr/fu8CwNx4nM8onj0mjiGlwO+Y2JfeVvct+0Az0CS0frv7i
f1p5/b2XMQHDRfx9laXYK5DRYjC0n1Zbt86m89zDsp4pOaLcHn5bbeyjtMXS4gsW5XlEbuoQHc22
zWG7yVYTl+jXoRzF/fh7FNW3OfF2KMyIeQFVozK6vUkvPlAKHfq0czaOJg8yUyiTp4BYBhXgp4dY
sDZadbVraeIdbTLrKYZ6ekTJ8uzjsNpkeaN3wi9Pbju9pgOJo0QJ4QruHKyoUyCoOhCZNCZsL89P
n9uS5d01wJT6g7vRXTdjJWYLntv6mzLNB7xsbDdLpDHMrFQWwk3wgIcVR/9n4MdbRk8W7riC+6TZ
4FU3jx6ppWX+c0mI8HUHOAseo1UqV2LnxiMoB5jwRbNTtPHYK32y0ysmIBxl6fRb9Hj0s01/28x9
u+0mYoYYsN6VdizvOm+NOcDie2d79XbwBkg1dK5zjF8oYrnf1HyJZ/Oord679rL0IoZVPxZvLHfg
Su56vxDbQqNoadtd1hFebklsomKXJoO/CyyBdDBJ2Hxl3YPjAAVZhoAlDpQv09tzyg14bIT9kPR0
R2NNmk6SwDkY9GeOzNvXBnK2BdBEXnvDOnkbNm0/noEzhE/9rK9GEqK78nEixwHkj55es2iWQ1OJ
35nIXmj6Ic+yrkGCHW0IBy/SZbjNUvMhbnem8ru9I9sLLHjKmEYEWzSXx2FuLlLJIwBttQ9q8SX2
V4ZEP5Z7RO5MfMa3hSqMjuLZsx+GmL1EbIJaKyYvihv6eTPewtg1fohyj3xT3YE/JcB1bQGXXMg7
R8oNaXL7VBnf9YhggV4AI5CSJ5wr2JNQ7OAi9pNkZ5vxydl2FPPdnIAfJ14T7wtdvYRLzLYIt0/Y
iEUpUJmgpWlVFwxjnTzQEY/T30Dq75PW32krCfdlWk1RNYdflWO/W6bsXrDdPZsFgVOo0jIH9oOO
32C/8xwFxY1ndLgrZmqT+tmpqObDZQBP5UmPwGkiYs3qm5WCrPFUGu68ll2WXoqNdnongpT+GvrD
BdhMcyh759UImSZXzbybaUr25qvWxBBPSB7qHrJDYmF87VWK3mTpozCov8wzM5V5JiM9Vu53JIBv
lQYw3aLrc3O9SXTDc49tlLA2LiOx7ThqfIpYrHZ16qHSQHWSQm3o2xmto+vsBIEr0VB+7VpDRqUy
h509fo4qKc8lS4EqgmCvE/slwDyVmU716uT7AZLsVuGpYIvwaLaBT+xQxzMvJfmsS7cMKFEN6B9F
nLxrklMuOCWuhNmQEPRpTdZvWFufMWlHQWfunGapERSOClTLuLVzYuql1V9CXHOR4XIPJ6PDMyS1
wIQgTV3gU9CCkMcYQsgKIZiziw24PVpGfe+b48+++G2PYbgpR4QlJhp9SdjAqtt0t5NR06h3ChhF
47BZOp8kksna5jEavra8971RPkmDxqo/Mfu3BQIMCwFnH1xBG26p3gyAX1jKiTd4zmQjD1Aoo7yj
qgxqk/J07sfD3HubMiPW2nFJvO/pUbVJsfOxodhj7R8Dsbzn/q40UhnlmsWllNY1Bd1x6NjxeNrS
mwFx1KaJYeM0QXUv131JLKmbRFZcycdw9l0wW6yn5pdqCN8awZ3mdV+8Olh2wrN/jCSmMSrkWnbq
yxiwc+ixIl49ulquHV+x270OJksUwSa4DnruzVy/TAkGP1QzzMt0Fr9kK0eyy+drR5DeXUd6LJeT
aT8Xi/pIbbN9thLG/LoYSXvajy1KRFTaHxDgo2sXdi9qSV4XgZLWblnAlFPhGmDQ3wI+WP58ePtc
5z9pb5dHQ3X6UBvkI6wqi9vB8tBxcM/tb5/dqHW1VXT7wJGPNnHwc46Ij0yC8ES0g7GTvUkcmQkC
M++Pbe5Yx9tY350DlHm3D0eEIR29t31iKVaytD/cismgccJdFuM3Srx2QPKI4KgefwM3T4+JBZ8m
tpPH1rdRUjXxpiJQ4iAo76yBqVzHivxjNB69xO2/j1l1rDPYTgNeClJbQi8ye6+hxcEwRyhGtHk/
sTDVGe9n3Pzw/OnoGQsNC7dnRbOIy2KB2Fo5ME/LTh/W2xVsREpuyIvpJw4K9PFRSP9KSAh7yBnp
i4qro9n1NIEsRUlnQqTq5mdJvjCbky2mke6ZCekPliKc4sK7OkF+Ssfs0xvH+zI2xk1poK9L43vb
PzfKeRtFkO4XhUYbJMcdVtUorwIUESGALNP8hD0AWaEneUtniA3mwH7OIORvOr/6yuMBSlh3qrVm
DqqRXDPKQ4lfsKMzUgdDixWi/Qvu0877GlY2UrL8ua4qBLAVxIIJ6PNYggLJsRl5Vr/XdTwzLcrI
Lc9YVuBvE5G9AT+i1gCe5or9HChH6Vv0ZyWJx+iiq5p8stkUBzcrXhZjy5bsaXCNdA9NFYelP3zk
IiFZCEXimOeAo7CHZ4rhFzHwTZFEKQFt2EfqRQKIWWeQ4t4R9mWejXrnDk51Ql3WAT1L0Bz5MF3t
fx3ESmgU6z+5fc1NZBsZYlrnWJAcxykftjYTsyrP7JNHykbLpbS/fSbr/K3Ng+9qoGtSt7Adlqzo
sVVxs9z0MY4Z2CwybRRkvXcqFUMawrEnULZFiDA2G4ONmOqPG9RwvLEU2UNWME4BFzD4ZKVaX5Yx
LSDUF2q/ZQ2Evr3UbpgB0fpjEuxVLPbxkH6WzvLUaLb8wYpmvB3+MBP//tziRDG3TY63l3g7zMXE
+/bnfrYPDu30Y0ll1Akd7gBuNTYMWh2msCSHNTwRJNY1bm2NZmdt5lBt1scueL/djAICt4DEd3D+
pQ1C+/DPn77+bpEqGqRotGBZ8Esyo8j3t7/Y9fviH3DH2+dFAtHbt+dnV/TfwwE6TkL7ZGw5uy76
IZnUCKyZQo2M2xy2U9RjyBB4RRRj8Xhywo4087TbG2tg+O2V3laR26dlI5YoWOum5iZfWv+ORmT4
EgGHTeCWTiEAst4bnAPzlo7xWLkN/HXiRUYVlXn/BM/M2U2uNuiP5jlDsps+ygjDYlcX4TOTipXj
6ADpLYc9ezDWBLKUq0OiF9pSbn6a88nYC8AjY6S0eTaVdM5WQ0rsMBHkRzDueDJjUpW7xvc2xK0D
F8L/BYd21WEtMWmO7iqB6y1i3/018d1FY1MarX3wDBDXEc3FuTqsO4zb+puumexh0d53wOg4hRUt
fxIcaYeheUduX59uH90OtyvOVMbvxYSvPxcr79iGIIafIjv8uVVu98t6QFfPgln5PsYIoAn9LbJe
r+jTkP+Ml6v1N5XSPVe+gOPVosXWPZlJkIRgNh2rmQB1xs2/8ri3CeUiHJBOwc6c++F0OwifECi3
45b3fSa8oqoDrnkx+ZEOG/pGso3pd7ParJjslq06xdXK/JP7dNLqPPFg21gdVc/tZrwdqvV6vn2U
KKM5dHG3MZqVIO2GEGfjGj7s7bCsl8aP3ut5yt7MlXFF7HvvvZmF7o6382Bn4CD/nBG6OYFt/DAG
l1LQU9/rMZwvlHrLpcXBDbJZN/vYXBDNQxFzVf4wGwGYgPVQq2TXG/a8a9vki+lS0k3B/I/vWY2x
d7UXHP2pdC8Zyc93CCy3QUXBlNORuHgBna5MeSSL8A/g2rT4/gGfrt+z8vHSevL36KAJF7UBHWOc
92aKgNEe4wGxfU64l+BGu2uqIr8fgNEMWdgeWrqh1tCULFCoH661Sw/CnUAujmiUL1NZbehevdBb
oIPbsEmy1xdtNsy44KUMUc5Gg2RSylJjtWgZzgIfpOfxKPpL5zvnoS0O6ZJfCWKjfQFm7Crn32Vv
JRfPbukh0XC7W5I5RbCnD0HsmTvdUT2P4+zMQCNt68qSaV+Hpvc35LqoOxKYLwkq+UNfGymkomzX
UWLBfDK+1rFPNYXwwCBnNJAFsrMe+semmtwnM8RuZU35ZzXT7XHN7KOvlxF9LReDNQY/VJM/5itZ
bG4Hve9r9tjA/oMKop7HdN0FeNjj+ycptXI3ntVqypMkZq45N8iBbJGf/z74RIRBWVosKCwXe/A9
xD3hE41bE0fqXGfn3Jqjsl869iDxEPWKRx3UqI072/YpaIl0uH3kaOzNlu0dTDPLz5iOsj8H8FY0
gSC9Qdr6Nc2+2iRuvsUvgD9iRkWAFMBCbMRH9Xq4ffT3N5K2sk+TRBaXMjGNbt8wE4fdX+XCV/nX
D7j9lNs/JkjuS0t/fVebhncaHNs72aUmpen2IYFlxmFGhZoZiMbBjN+++vehGUv/z38qGsCupZun
YBQFW7TJPxUdIrBgWZ8k9MlPsQS1N5k2lJocE64EFsOOcG65OMcaFfzQdN9prqwcRiuNckLFR5mc
q5k7JqzElkcB54XlMRbIUHlwHqs1q35m2cwNOIJ1NmIzihHfWYj4HD1OmxYSTkTA99GxWdc6VBI7
l1XgTrjWDzcxub3bd5LWf9FdiUqv+xAE7EQCmFBftq+KMC7atOH7mAYygnKCI0IcaLf294VMfmYV
IYqTnyWRGCtGb83WbnPv1sM8iTT7BKel55E+Bp20wUPAatjZj8ms663gLcua9kfoM/MmJTecxKsO
P5yZxrhyIRt3zvzGIxvzfdgB3xrpdJXNix8w+CLNi85JR52N2f6uhKOUqFf0UPDxO5RPlEfbqczf
s1bv5Gq9KUTPQ1acYjfBsNBWvAsu7bZCPwZtcpJYk5mwJa+Y94EsBqxrD2I2ygjT1wOoP0iMuXyT
3XqzlyjlM1A7RXW0Cqx7Yc1mYUmQbvurQrWo7gPa2laDGVnK4RTYWXde27Lrrl+I6rdvVAy//INX
60cxO5iofR6lS9Z958kw7hC1ZsZ0Yo7/OJUkfOjko17tMWH22jE45cJinIVwdixekcMi/lHA95aS
K4CVch+GEwbPGLemkPph4YcNdBeLqeE96tS+rUo6xmAjm63ZOmefRTF271wbafRSzfd5Clooe207
1WwGAXCGBZA7WG6BHmF1rzuat4t5raX82lm0KbH2l3V+nIKJ90d9q5gE+GhMy6K+z0qmOcajYVcn
yZzEC7OnWuJChH8LOuDes0KkUD7BZuHPwS/ua0kKWjKobwg3tlO/7SuB+Ek9ySBIo7QV27AEJlJB
OCGnB903Ph8ooiNAqp6eQTDsLVp+pcYwF6JsdewLjUD4hoF5HSXkw5HtpzC3TCEutM8d8HUZkYnD
QbWcVbf5MVXLNSiwiI3xubXjL41nvVjeRfruz0bcp3lNI8ymIB1prjFAPtZTqM+z4U2bNUfnbgH9
eOZut863j26HXsT2GZE6D65Ef1YL5MnZZ1OWOktCUnj+brurIhqiK53+JGGynhBhwRLAzIHIobE3
90ELTbQ+hGsuwY2FbK5wZq8JCVC6fd62/rJRJbvu0e5CTE1gCTUdxn50amo4Vl7UkOJrwt4DmTwC
K8q5jVjrTHoVnMyObumpWQ92AtgrqWbN3UksnoqJkcJ9oYS9+gfL5mSF1LHKA5l2i9O4HXzff2rz
pYHqROv4Dr5PeZoDUS1RO333FlNHWU4Rg2+4PA1DdQikP++TSq5yAnRpN6z77ZvTA5xMCIBr9WKt
h+m2Q8vNoYtyWs2Q3DTSE8yLGjoFLQEba6aDotcvuIdTC/+c4ZmceAZ0iGXdaFgt5SzBYTQk7gjT
cEHmjaC3YKLrjad4PeSUPCfzU6z77W4xXoKCv6Qw1kfe7R+tiC7yZosIuG5zahO/PlGstSQmrB9O
upJHcpytFNBXG8TvxOlRTuRqTVNw1794+rN7ZBjk9KgyjMwX/XmK2ezZfU4rft2hinaueWqU8DH+
/ryw3KM5xt0+7EamvX//er2+EAZ7TLpZW0ysIHnqBJFXS+/uT27K+rXbR7eDYZeXkluf/VE4ndiq
+IfJT7YyW74Kp+2oXIsvwAPUmWeBRQuOJhO6cYZ0JeJgLBgfZovjTeA+PjRsf73ehIi7HmLyICHD
uwyBPIun0XqIF27YmDC/gt7w6XZwE38bSEMfuttfiDcXYilbHjoB2o7gMtPGsrTaqUq8ZQbL4nbK
kHFbftlsqgaGQ9sPsJvXvTa1F+WGIlSyJdRwfZ/5YtZ63WnswpebBO1/xXr/jVgPPK0F0eC/Vuu9
lH2X/J/oG9Qt9R/ziP7xX/8JEgr+cvlRvuf9YQX9rdkLxF8rk8HDn3DT3ll/c4SE+5dtupYLrkF4
DiUDTId2/YX/7/8Km3yjAImd63psQSEr/E9AQraw/3M8Y+i7pms6+OFM9HZU0f9Rs9crOMTMtMsD
AWBMYuXgE3hFIKiDpMGf3ptxaKl3a2B/0zDgmrfciyY9d0GE1Ls0AR/8PGTsD4X83q+fpG/ITbiE
wGEN6wQ2CF9FIuVWzvdw15rDYEL91pm/ymtxg6OxANTJaq8UltHRg7Me3wc5kcohPkuSkMXbDF53
w5bN2FlLD4jW67bunOLUhHm4cWN0hllDRp3TMFFsLbiFN52cC8fzAGon3FVTuMOu4J4Z8JE9jCvM
tqytxQtly5SU1OJVcSylYh1hQNaYI9uFJg73RaXw4tJ8lB0drJjk39YZqOGq7MW3MqY5KAEPdboc
lDHgjVRWdTbpH4p6DI65YkBsJ9MbyeX4tTLdXAx3309rAgWFAozvsf1KB2piWkdrR9OJMTLl3MuO
BVdyvZy8sfjZpDObsrIDvIbOft+mPapkEoOgB7uI7FX7kZXqMg9G8qXLsMfgMKeRWYt9WIdHm6vq
3NOAO2Wj+N60ICoZsBRHKz76ynJfCTPFgqLqY2E3zg4VX36JJ/rlkoxay2HCKrd4tudvy9BeYAkw
Hg3PwiitrcZhIkxNKHFGBJ5nZsHVH5DSU5OEXv4sO0WUuNE6D5Rz+bENeRimCft3CT347Pa0m705
OyVpp+71EE5bhMhviC26nejnGu9aQh18a60m26wf5EW2DYocCbxeJCONQKd5WkrrvYC+eDEb/8tU
+ujAXNqtszT95zFFX4JCAJsxVDgPjVcU9oPGFMmw1evKaFHS/QL+B1+VFEe7iZ8dZvK7OtNRUFeo
rfPi0aSnfxZeje3EVumGUSz6yHSBK9zhW/FF+swbujFCD9FgO75ies6iNsR6Cf56IbxbI0uoRogR
aTlGRhqLXdz8tPhz2et6/qOT4u0qxdcqt5jzImKj8h9wOA/0uZwV4dPYg/eOavYwojQAwoRgvvSz
B9/L5m06VTHXPaPEoJ6veeIbj+3wSohKdU6m/Bnz01b13QsKYlh/5JUESUy9xAYubKU4KWN0D7CJ
/CdZtQc8YDEbd0CqTt1c1MQDR3SOOCaYHHQG3R9lm4n1BqOr7/btuTOWp7oc0sMSpvV5+akNxPa+
MsnFzfMXb+oAlqr5CVjYzxxZPLt50+S8AkxuY6jpSR2S0plju7UUSp+aiRKwnGljVAX2CsTFZ1ue
LePTn7GeqaZ+QDea69rdc6KSsYctpYOLETKEYgoJYBbzNCkS6ZuZOwyiwvAyZ8WDufatAtE/TPaU
PRT7GJ6jdy69SZ8nAepX4fbeUmdj0A5CyOTtsA//P3tnsty6kmXZX0nLOczQOoCyjBqQAFtJVN9N
YNKVLvq+x9fnctxXoYhnZVX1ATWhsYFICgQc7ufsvXZUjTurLE/BVPV7GreR3056cxkX7JwdoQ5G
ET02+jOr2W3uMMEvVC2+CUNbo0xFKIOm2Lc0lR8Zguxbyta/oWWBHC0oM1MxL31oAgJFMfP0gSWr
29NPiFRTUNaSXoqUhAZN1DdTGNtXJQRzcnEVZGAxoqK+6xXaAv19XtXjKYlF5DnjXOC26w2fOE4D
1rMbs3/0d8026VzWBHeosApake5CujJ7hVr5AZAFDgKz+bb7meUaOTdepyqRPyZOfgsJIHXOY6M8
IZjVd7EBkyevMHkWQrpQZzzsUajcLgTC+MsUDX5kOL9NN3gGok88g0ZVLlaEuS9fZqWPb2YHN1zC
sojvPV3YtdsIOdJ9XXzTPu+fGiQB5WTSaHWtg4oY0TeJCNDQXUyAxTsafcdG03OUHjqRqpY6ecOA
s5DuELptOg32/E3XgtUbfOVNo0XLrmvrlwQhGlbNRngq27hF8dqk9FgRIZTb2pyeCmCW3jzRYwfb
cBXBy9iOavFrcZjRlxoVwmL8lWt42vQU0UiToASao2RbZpmP0paOSabtMeQhFTAwzsc1U06tC+kT
zTt9jjkpI3p980T2qwGiNV4ATIUsF3Z89QMrmmPtpPaVaSrTrSNZHOPCdFmop97GvV8sDBwGCkZ/
CsecYZ7QicXE3tIqL2YcPs3tFDObdw0pPKZpOH5aU46s3HBY4oIHQA9fv+nh8olCAM5rgy/THO7b
ud/MqQVRx4xvw1jTPLfDsGQKcGgzaNtta8Z3TQQmaZploEFuhF5PV6ZIzWsjmID4Fra709KwwnKp
0S5J3VOmgWvBm0DeKvYuT1WvncFaLijkYe1XhXpwiuQTGTlyPdqgm8X0FUa6falihbHr+RTSebvJ
UVBscS+BykdyAZybApiNdp61SmL56LM7ejC1H9jmfHBTsMeL0bxAXo4OeofzTyviwk/GAn1Mt506
NzkuxPOhAFkoHlgTRwkHWFYDjijt1j2W1a0QyAKmXDnkU+2jLVqof5pfs21H10sSGRvUiAw+3e85
d7THoj2oZf6q2WN1n2Mdk+HKBS0pf+k4ZvI5BpZitRfUABn87yTeu4GinLS+eXNEWh8o7o2eW9G7
DiziUO3WFnvXXvIHTe8QTSstYskJMZoVYHLlHzAaR7vD1uEnEMdfKYkmUxscHB09o25rtN4L9FJo
K7qXdDAfnHi6awsteh106hhWrW+qpLdAtiswYcBlsEte0PZ9RSYcF5Gm9NtixHMuM5ht2JXqARB3
6aUUHh5MKXunPEnKqsqYp9ZoXJKoDV4nMb/rc9fdaDFcGje5EqFufgxqyGLXHoNzJ7Qbp47VMxJu
dcOiw/6wIucVVMpHhAH1qJq5CUAfZWEZZvZV1Czm42A3L4NJMa/TwmHnINW/twQL9QadzGEh2svv
YnxqlT0Rrm5N92Y+DNfG0OB3XJTqIMJDuATRd63QArdEkzxAVez3g6PRRe4N65KM7A8Lls4O2FlE
Em50BMdl/i7DhKExuxr1+Tty1Cs7sukB00nfWATvLKj192MEYj6NtWDfzDLXRsPaPPfdlSjuyTEZ
KfhWJ3d2m0e34yDGXjP8mpAPVaK+j51W3daB2tLmCPysLB/YVUQutnGF+dPodyIgjsnIGspdNXop
pHTbpHZ6fhTLKxut9qwpjh5FcivnWUO+7PQsoNAfsWZ38/qJa+9ONGF6hB5DUrxq3fdVe6uPR4I2
nHcnoH7baouLNouSUFQuxXXMdJWxmm5AtpiENATfcA4IZZIy5KowFiRv7Ki0caDM0F9Gq5gTPFIY
vxHmWV7UmeKQF+qtQzVpaV/MEVG10btvgV7FryrW3i09Jy5wlB/SxRp3Bl4KEZbPQDVagpyJBMDw
G/ttjhZwQvj/FtwWRnwd2OP0HdJ/jsxoeZtb40GxrU/SnMr7whiOs9lfMx4xgjgIaDMkEWJ04ovG
YSkTrDq8c6/Q72nPW8xKsdajQVq05jvo+B3tNhYXZzBhDeWKryq/jaCPzojkeggJhF9QlRoRMpOh
odnSnqKY4yajOgFmL4hvhenlYaw8O715Yh4XeaNTqZcyUKKjNqZflZOmXjtq86EMppe6bP26ImbA
nRf3LR2a66Dm6ye2rR4saAFTbAIdcLqtreq/xxyBJ/OezrNljcAgS2DHMuELhdUmFXp/RlBFJElF
jxM/6/PaT2TpgcmnHHD3yr9Z/3A0m/4UmTnFiJxtmaE/VKNCFxob0IY1VpIt51aNnoHU2VvCIr5o
l/RYoUpQEDXcGmD1z0JVVHp41BDXzul6w/h8jNQKqI5OqTBbiP2OkZRyxOkJ0RKoJ/ZMwK4nvQ/9
oCIAaO3ErjejG0+neBjftLJGDRXTZTVUC1exizt/bvxBYLFMAdNuswHm6RIi8inmkL4o+GOKwrJg
FIwA2NKqMuCnJC9ARdNd32EBbe14r1k05qM0NFGRV3B12v4c2n27tSJs5T35sZ4hiRYr22KUWAsj
H+W0WXx29YT8p09siQ8BuBR0j/VEFa8lG2RrYDMNwelv8tmGbDJHd7VFl8YKe+fI9GSp7fsSVpUd
fQrsxFfdVzS40HfK5JJbINQIN0TyqrXncsrCY6BY5tVEzkERq3sUE+4xrMzoWkOeuitSrESWk1wc
fK6SGOoj3yFby7HdazTozyW2ShBUJqbhEcl2LbZDDzqgjdLkHu/uvrLqbxc384OCFH4z0oL2swIz
TBoQdRsvw5si0UzWgtg/DZ3XQo9rytmjuXctap2ckm1CET8pCB4fje4BL627VULnLZnKw9wAwlEL
GmGZ/UblfN9VxAWM0WdkucDQcvNFaa4hlOKQoSsa1IiNdGg67Mrlgor2jbTh3aLC1BgJMnFqxcA5
hUZMjmxkQm2kHYSFyTktkpOZkeVtocEE24jh3rTUeT+yKm6iYTgUkzse6InuV4TIqkfPF4vpLmvA
TZMmgk4fPLgIelQ4qRdT0DcKrKshH82T0dcfQ0IdFC7vvdKiQHVVonOtIIfPD29rdD7EZNxy7t4W
ffoSoL46uV1+0ib1xhS0nZjYr29Ukq9zwPB9qAMqiW3FhaMyND8A+INN8EUPc/0clJzHUeOwLBy6
ABNSlcJ14PDr03xkFUT5IHKzc+Di7AsadDl5Pu/n3IDyhoivGd1sj633MpBH0lngVtw5r31bltBD
nf+pHQhgwIsxeFgNWo+W+AMDzx2JCsxxciaR8CzA8RHCNfnGCHJyzC8kZjTnECvQfKmmRDtWLZ2v
vg7Dc2OFSD67L6Vn0du4NqVieGgsApsbZ5qdXZzak4cwoUMWzo4klLVn1eM8srKyTqZRWyd0QdbJ
RWe8t3i/qqKgaoZWtlU1Be+zHNPcfnwwl/wtE91F74FS9OM4o1NiHsVc5lGry/xQuPa4U0M8LUEU
/mI21DCvD2njRtZe1a2ncQqkKl25LwJAN/295mipn3YjUDs79+l53oACWPxwAWPC5fVZFcguFRFd
h3b2lTt0TVB5mTtF3Ssqc2VdUjPHDFu8babVKe2nvSnFraoaPNmIJD0Iid9j8daSUvKg699icZ/z
KQ4J4HJAxciU595INwZ6qX0WXfKZoqwubKTqSnnskfwE0aSdE7v71GrtAKoKEBZMok53boGcvlMt
boveOlIMfuuoAZ5Kp9tY82Jvuh6LF02MBRUDmk9C6A3tAw4K84i623ftTJZXytqmmWusCfp3pdTu
9U0/u+47nIfBabcY2HtpjkcZHJ5FS7ncbWeMqHq3Ky2JBoFU7YUkevWpMV66CfherCb6zgqc/RTn
yZXOVB/KRxv6akbheGirU2n6Vs6PMaN4my3ta5zoVmaNXANQGeG4FOdAQaseJ87gl4ZWX0a2wp3y
pFZd4i8g2+rcInoEQQJY0wHJKf0QXzHD6GJDz6ROM6be0Ou9FyAGQiJdEt8cAwd0WQHXHNbEuU1+
tWS3aUG3cCq/a9a6eNPCQ2wjrFawjVZPEcLmkdZdHjXPLiZ04gWzW1zBLYF073qk4FSxSFPMl3Rv
5fZT1DGglZRCFh1GnrZL5uqUT/l31XE46EZ9NoFObK0G754yTJxX6GCBTC6IrDZmVXyoKG7qWjzU
apJtCSXx0gC3mm5iALbM/gMN1WHAXQ2fDu8n1xIaWZJkZvlKt1zbtsV1oWTOQisAocMmNr8cAoqo
G8Kbe5hCQohSw+AHal5Tkb6NQtq6AXHxy2l4U0ybfmxg3eF7oMw6ZB9lpF0Pk7SNIrLJArySkXKE
63oI1eLLaeoj3dACTICFb7/dqklUkP+HYzNXIQgPnXo0IUxesajC76ncVuRhUu25hE3yiPn2wYlw
+DPC7xLmN0yO7jlHurC6w/L8LXTQXq0mXsJhuoGMTEpyscVRcE+B6RTryidGaUGKs7mr0oRUKrSI
JsN82IWHQAU0Wec7BjUFgIBx23Si3boTI+5gRsxaX3DP/lpG8xsJ21NuEnuBzyNxxuc2EAe3mH7F
AcgFrZmvldj4VKb6YRnz7ZDEX4Oq3dvQbVR3OC5p8TZkGuLWkvqRhde177OPSalgnI/Tl4a3M9A7
Th9+BxYqN6ZO2ZRlwtGVdj0r1J4MYR1n8KEhDR2XTLqm6iCWW48jqwBiPHeZtGmX6aEdzK2Ba3yJ
lH1Olyqi3c0/e4g2pWLwg0Yc3BWuREU1vpwIZEUJgKmzY3qOXfZsiZLvGLT3NqsQdah5ieASL9Nb
b3aqT8rAt9HRzL/Q4xFvA/akwQKuqimWwnHmpDLn67KrPzvdPAfWfMTnTFllKp4nC5dWp7lk0zAv
61TqnmX2PZvHQgk4wjO5unFy5Bn7SXO+mmB8MxEtgQpi/lgWji+q4lIv1VkxbjMUA0r9DKoVmE53
63JMIW/J69gLsJ6hleGHTSEqWcEObw//gEEdVx9AjLax4QvbLoEF00DHwAkKpWduHVnKAx1J8HeJ
+ZwaTyTGnshSOpIDsmwWatBdoWgUQ4kRNVOWUSnyaAXVT+4sb5GTY48IjOVoJEhYUXfzg0a/UX3d
dJZNvBdV7d7pfR18LyE5Bb338numDiYkfd+IwJv2jnIQ/X295OYRClBEjWNL53P28Qrzi/T3rTtB
SnaG4NgB7AzSNmJVTsTmEhQ+yZ2XfAiYmFLMKWpyRWMSbHEpaSh7inHfDKpx1KKh2S7B9ImU7r2o
kV0Ai7Elx5tVONRZ2E7O3Jyw4/bnjNZEdICBNqDGD9BUBKG3xtsqDWUpiY3tlF7f6ioBR4vLFc+B
Y8oEGaZnPBPq0AblfKVwWulZ7XhxXlOT1axta1fm0YQ9gjSxZ+KZg94skg8RhQSggnvd5rhnFQ79
DTxZdQtGAuF+bAnkantjApGrKwoF85wCv30CzcIcCPdRP1hPIRqlerwRlvZRZL/qYDCeYOYeiwaN
iR6oybmdNexZkGKOSRkWyLJV0imzZqf1AzzmWGeOoVGXNEw/KphpFQO0n1aP75ekLymXm90xrCl+
1jHYwiZU/Agj+KaxqkOD2OvGuiz9L7UyzO24lA5XuZlpY6TtdAXy5TgMj7OuuhtFuV8qCf20KUmo
YHv9SBJcC1r+6BzgThI9EFfptOe6aB70qVdIIk9bDxx1hRCkeJ6pwuFXfaxcYJJREr+k8FA31mhe
BgYtsKX6HsPnrVqbjxoqtY3uRPG1wEq8icPMQB1v3Vdt0hznCGRqnw6fTRQ+dgL5idlCjXdC6qql
LkUl7YODAIfRwLU925MOYhaTpOOi3iBACchpxRWiolBPnihnp4O8dNOaKnMRRHvgIqD9a8zWZnxm
HcfBVYOFxQ9xIpAcyBzFcX4TVpdvC8YqgabCH2pxiIhV9eME3rNS3cJfRXzDYdgVod/jFvMB3PkA
trZ4O5+Z4OKKr+z0pFMTYQaS/epLIvRK/QlDV31MXRZhlpsbFzVcSCDIBce1Ud4MUbPLs/opD+x2
Z1jQxq2ZCMVirDwlDz6qfskoAAJhHAx3oCqV7fWMt00Jt/Dq4Zlqf4/v7jtp59Nk5F8jmVetTkt7
UcSbKYrLEoa+KKt9PRiIQoblFZQiBnC3eJhsvpR659glIw9V/cYamQ+/6/aIYoEShguDzK8sCgoQ
ibcKDssdqwoCKxDLT2hd+pFdHSJchE6GeoXgPbPIDsSZHTTkyV5KE97sZlJuiXlsHgJKOvHEwG0n
LOBUFLY59hMQaQ+tEVyYFlD6B0pKGRP8VGJ4ZPxsQfqOrDWx87gpBQX6EPczMSYekjlsoWr2EbFx
aoa/8/nLmptrWw10nD+0/Yy4useyo7kJk29zn8/JTZU3783YccRmbxbTXTFNV3GENHii7q5gYrKE
DW7BGG5TuTYwiIGaMyiUL2KicxilgjmXWn8viFfdKGeVQrnL2BPAe6dP4wvdRT9vDQTg9klxe+TA
YDcs89uZssZTK95lDJGwYe41PmAvg4zIv3LNm0L3rpyhR2h6tbXd8UpXBd3XoPPzQdw1ltctLWSA
MPVtESJ+bd9bO/Wbsn1mlmfu4t656SdcEiLB5cGqlQza7HHou1cUUyf5Xo2Vki5snpmxEiX7WqNx
omPBYms6oZJibjXug7gARnmp7eLV1efbURX3bt+C1ZY4h1ddt6/4JVEGefpcoK8NvBabkhkz+hgI
nrW9zhC5mZiZNKXlZwxSTSfXJ+oCbmZhqVPN1wYR5WhftAdnXh6RHr9OFDrQzHsTxrBcVGdjLJ8y
85G95nGWHmO18Xv6Ic3kXqyxv8jfq1ckNjK58JE3qoxUE3dB176P5A3sF3KaN6JnrT2NmxxlP1rc
QzCOB5haQCSyhktLzpXRpLZeGQ22qLm+E1n/QtI0u7vlCqDf68LZKJ21ScRyK5LGB2C9o539llgG
wtCkvoMuXGjipp6jY+PMO1zP+4JpMdJK6znu9Z2wQD/1xXXd9MDnU+VxguTAnrtLEipV5MjQrIma
ZE+27vOkTF90FdExtd2WVOFbo0/vVYnfrrKBvJzmbGb0DVrF9KI0gMM8mJdaDwm3jL7KjIZrVFcO
ZbJnas9k2WkNGEEdKaNQscDfBCRYKji350H3kOiBC0sOcND3MFsPJavkfPFGhkezvw0FZmmOEUWb
r2NT28dJdATE86gnTLwVY7d0M4EW1SEIlJ0Fzi0QdF2q4hRUE10lDTQKcvPM6h8CisCdwprWxbVr
krHMoHgFAcWHtPcgD/xOST7KjKoH17RyuBnJth1wbzeG/Ypd+two7k2WWn7bOU802l/JgwZkMJ1Z
YTNc1eoLImOL3GHMStjipry9mznlNxroCcgYo7IdteLM1OOqRrYKZ3ifS9KsGTzqVB8q5i9lrt9M
cXxTJNUH7eu3dnIOWtJhO9LzvT3+KjDKFbQ9TWXxGiYuCiOq0ymfi9Z+9bn5NOvOUxtRd6cY8QVF
+HFOha8QIyy6+pk+5vvCXLEP3lUruDOX9ndaR09Fke5IqLuj53wcwc/hJad2FYIZTi7qgN2ifhRR
T4YTp7KbfeoqfWBhPBQhbkOr/0UZ5rB03tynH42i3jdZ+5Zz1hMtetVHyatejW9jBwMhNA1vSO1D
CupkoQVrlPS+Qx3BccoFiIBgJ3dPkZ14XGOODkGWuqHdlvwmhuN88V039UgKZ9vsy/xJpZMmuH7W
Wn6bTI/0l76D2bmpQ/2mzdL3DDhlaCeHLCJediGsV6A5UYrrxTDPePO+YwJOm3Q446B/NTipBEIq
MeOUj+mZpupd1sZvRQ6QrdGp57HA7RlMOMFeLMUC+4I5nWJjZdfQ3qqbiMQEY6CZonbjxViqy6g3
KOrAcOYa5Weul054AqJ61WvjI8Wlh4ZrymahI1JCXAxnKHbE4AHU9y3IirPD6Znrt33F+um+kIS+
DjcgpUjRd2dRytVXQ0zySQW5j4C8ZgAHEuUWc4Ts0CFSOb8NwlstaHZRhU4upn7FOKNQKmmbbBvg
zG5w5QQ5Tv+ZTIKykZmlF3MA5N0Vj5rpgNUAjFdaEJJBgnRqdUE76ff2g5Fg2J4NxAlU+EOM/xip
9/lECcieH8Ar8BFjTyWtuSyDiehZv3WV+tOYokPYVPsoXwg7R/6yLAht2/e8j+/L/BHtJ2gj236Z
nffAnSGvTr9KpaKTouk3XZveB1i2pqdRqz/Gfjc07dXYtq+ROb/ZPS7R1H2OHE45TG0Zmr5fMPWv
TargtEX2lVrSxdSZThkNcQ+d7pGheUhtO6c1RmcDXUyMUGJ0qcWBVpzS8pq0xH2QMkdixPAFMsBl
rPKNjUkKUzvw/F7DDcQ0awu0VEOG6w229kR3iww0fYM64MQa5xCb2bOJH5ueb8i7L2eV8kNltIdC
azj8KDxZ5i1z3u+Z1wPN8Ulm2k0aUeH5Y5lhKjHupiV+acfmQVjWTnKF6A5QLse+C2SEOeROUSIK
1JbrC838LT83ncWdarjnqI6uIxBzm0ZHqiM/EOPlA+zV2COX92oK+3s3KrAfcKRE8ZOe67tuKJ+B
7GrLtaXByA4mk3VINOwzyzljVG8hHerkfNYvPdB1jvhvvY0gU+aCEPjqro92tpS+e1lZPDhISsx+
8dLc/dTbAG+YYd2ry8KV3PUWFnAYxiHTmBOZC2J5huq2T6x2V+Erb2OUnCZFEaWhyM1kp8OEQoEZ
ls71qMF8TWHojNN4aOyBxB1BmdAEMtDiurGv59A4hlG3TxbjaL4OPUXs+ZG0D28iZhvu9sWM30JZ
yhzL72TE20dtgGgoZBMqVCD7s3afaNEcwiD7DkznOogCYrOFJIW0H0sg7gno9sc+OjqwW7ls4tGi
laO0mTcvDJFVnu4p4W2JvXov6KZ5Fh3yLCtPAFDYlWlv+gtXra1dkDJq01bdJiCVGIMwOI8I702D
CgBBqm9yyAxB8IgcDALdH7FV2otwkNC6iVqf0vLg6gyPqCaurTk6dMwnToXyJ7/r/8s//y/yTxLd
XOP/JP+8pEzVy/zjX2GNf/3RX8JPkIyYbjQbjeYf8iIwRFnW+8d/omQCvKgKYZOEpOqMov9Ca7Tl
K7ZmC0dbI9OIfvxfyk8DxqNlWQ6QR+rPUhT6P//r1/Q/wu/yrxjH9m+P/6Po89syLrr2H/+pa+rf
lJ88gZJQd8nQs3XN4OP+XfkJX84B+KARBhDb56wkEGWkamrbqUtgc/Q84jYih1ehSjPpgIAeUkgY
OCC0ifkdDou8G8+zi1G9kEabSVpuapwXamLS55CqCJVYipNpnoombAy/19FwFfGZ5kKlWpL2RTFp
xN0zSZvPItX+yNsx2iyeOWsH+irpDnShc1oMpgKoysE8RDC49VIwsgrrGe8SF+7WlRAkaVJqaais
935uEBUg4JtOs4puw3YVaLtsCTYEOdR6t5ZOpTSHpIHf/9nNsAVU0g613oTSNgVEIPeI8DI260Pm
KxSQFrQgPxuvL6w3sfyL9d7PG8wFxTHXwjk+hQmob8Rh40J9JsepIk1e642q9fm5YXQ5WDjAhDSF
udIU9ucePrE8ZWClTzpsQ83ukD0Q3bws2ZlpEg4z11UwR8RQC4IrU5rQhhbGjAOa+/xzQ7oPqEBB
pOZML5H2XgzTZVgNbtLqFuN5o+Sz+O1NLsCQ1XiA94W0xyX45HT8ckIa5yhkjj6qz9dsyTOPKc+7
4wz04GYUhSNpSmok8OABwjnDXceagz/PwafXS8OegXNvkBY+zZ2WQylQR0h73yiNfkj59WtqG9r1
tPoAU2kJdFdzIC5BlULMETMlKwbpIKx6zITK/NuQ5sJB2gz5NtcjvkNyLs4NrZarAEdi0umf4YhF
MZ5Y8xfStgjEYNhq0spoWJgaK2lvVAakmjGOxxnn4yQtkEKaIWHvK+Q+YJDUV69kh0FolPbJEcdX
Kw2VprRWRqvJcvVbatJ6SY9h3pu4MSdpy3RUrqI6Rs1COjYNrJul9HA60s2prr5ODJ7ra7JP5tGq
9+n5oe2UG4gEZ6iORVSTPtJZukY1+a07jKSDdJRSfNytry1yA+bAl1m3KFRjRBXSkdpJb+osXaq0
IuerEeNqOOJgdbGy2gvplctca6dRW6g5zKTA9w3nfItz9wThxN6hm/i358bmDXrUTdyFKExSKgqK
7qqHmYu0XoTdCcByhzdEhjyud9cnf24KHBAKGYQUuUVHXQk3LvkkyZ4FzXl9tPrCieOeIS7bjsT7
YAeNA79G8Wsh4Yppu3Bs6Gf48FOID8eaOFlqQ9xmofZHFRAjy2LGMNwgV5vQEiHZdbsGu0wdY5QQ
BdwJZ7pd3dJV4uj+4OTva8gEEqHhACkSvaeOq6ZklkHXWN6tbNNrQEce1KDCUfcrczAqr0oIXbpl
JAHM4pcDsUu7hvklXhoWEM3QeS3NvcP6lNuAYIdmNbBC1xpKEIw/PZwICpUDqhMBj00tw9xv6hQn
EtJsCTfB35KJ5FeK7B7JJd6jRN7Mcf/XvfW5CbtXkmbWvpUt2hays7doyHg6ER+Ajyy+WVHDtgP3
w2jcbNfSlT2tXwl8/YcWN9hM1j2JS4rAkUnZ4opuToWZUfVhfkW+Yo2sbsGkp5ksygs61xMHNr5K
cs3UrszokECZtpWBsWHFLqwO8k6tBWj1Hanxy6lVC/XUJUZ+MGIaw+S4xAWo796NdiBk592QdE/G
MotTzZqUMPriUaD+8+KBJkSujDS4Aqy5yoxjiUslP2NnuADtRIMz14DlBjMALeFVO9TRzoqVL1RF
7hEVutYXKPsQIq7yGsGyiQ6zdO6vOSetUv91b6zJHHFiWorwNqK9S4HktB4As3Tyr/fasryn1VLt
VsjAihsQLP2WrSvxA0EvL15ZUHpukCAWtZHsx0k3nhTp8zcLKGbIwCY6tQbClUH/hfEUxUIPY8BY
2juc78EJALBx6NFstm9W+x1qRnuq85Du5CJ5BfZWtzhT6aynyI0jYCiO+B07lHzWLcEqGfjsMZKt
W6foxL0gwBwcoK+1c/BIzqjHB8vods18rIvZOcb5iEVTMl0cCBqespgvenY/1jJ9Qh78P//7+vAP
uyVdwmtSOZw/u6FNkIeowXJYd8oPfsGaxFWmz59joRHYlgjjZA4IGixw85TXMETpOXW8BD1+pnJ0
gBzb2Cn+qUU2zRvdJeSvprVFo5ZslpvJNkqgB9puzYpxiuaKxIuUqHWS3noxZX7vQksONFINY9YM
pwaWQIzGKJFOOOTnOMHj0yxFS+oQPSAPVnZ9XoU+SH8JRLf7g2oNXl0v7HB5s0wNAxgcZBPNO/R1
1tqJWx0jyZORyADgKYR5xHhDBdeCqgFl90/iwN8oBO3S36lh0+3W4W29MeSw9/NwJYXkMew+1m2N
F5VUvjnMDuvZH6okStDVYCBYbxw8GFuK7phUze4qCRMknypWSjEF42m9wYja7llr/RmDoFFdY6xg
5VdQ7mz14aJUggKDqb6vn7uOt+t3+dvDJVCVfSFyyoNwRmwXt3TnHIO0wsw91ACu0Wi8tBZxakM3
qqf1plUyE2s1e6RUQ9gEdk1UA3DZnPmXP0VKdJYZDktRTQe9eFQCQWuqkEdmZIZ+SaYk4WLy3HTb
CBaGKcgfdTr0Jao8B8egVo4Vdc5BtoPG8A2du5/wh7FTjzvoPwzMBLvgd2nT/QpsWNENf7ga613z
nyiHn5e1/ND2LP5+XvsBPiSBWR3t4X0Ft9hjghWDPsf6aIWtJH2GYzFT/8Kw/LlniPRojAzttQjB
8MpXyzTEz7jux4qO8HBOyHAAP2rtDf7jQi8mHMyZepWgBLqyevc4VAqOaxv5d9wU3/ivtZMmwwLq
qlx2hMLfrSCOlbe03lthHMXqtFzvrk/+bPO/e85upxGWSJj+gXr8/AVRo81Bqwfv56m//f36AiBp
vK2ro3Oqla1Cv+/PqVdhfKYhI8/CuhGFtnUmXU7Y82Q7MaD3xFygl80Ok4FE8OcS+vNwvQcGXfpg
VvSL3HC9zP48zKnAEg08n1BTAKbTVKRRK6pEemUbGiBQZuTjUZ5Hlul4AxQ+nKMadtD1hoxZhLtO
1zuHoQbkblT91Xoz0dDGTzEwLgkSWCqC6JAS2FJ1I+Eks6SWBFCJW4CYabCfYab09QEhDXbQKpyW
7Xp3cuWlMFO08vT3l/5lq7hPaFVNOV903arwe7Wsjgtcs4XECAZgcl+K03pvvelztf3rlYpEvua8
PsuqpUZwJbdf5ImiRagOkB9ydzYmTtefd9FbK5IS6yE7h2WUemXNWgBOVoOX+c+b/+szP28JR/Cv
N1+fm1rdOfb2dn36b1tFc+SAo5V/8Ofu+ul/vsi66fo4rm22Wh//+cSft8JWVm91V3TF2QYV9Wej
9b/527f487V/Pv7n3f8fnoMUkti12gyQoIPjEsxzy3o0ptmpkw/lt5WxHNRxphcCs3WJRx0gcH1j
JvDfO2D5cPqL5yQmhbJ0q+cUYS2T2cXaFY1q4p+0b3FwVK8shXHVzx8dQXS4DijV1ItS7EqdzTX4
S0BBLeo+bfQ0WVSJehj5J+EuiOSQQOaBZXhtK2Y/i91u15XdI1hFrjQOnXjoQN1G0A5fRmf0evoM
QraPOlrz9mCfaUdSqYsJCNULd5vKf1OW2Oaxh22pcOEDENQByJCxIizbu6ThXOhaD7oH0a1Nle2r
ovsORAT0bBqDbaQOb3qHBUWIVyfBQWNXSerPwJooPe/mSXvHEkPheTeUUupTO/F2EXgjbHhYOafL
IW3TU0RC8SaDslCWXc/QF6P26IqbKPoa588My1NiFIFMbhx2YRG9dAPSWdtAH1OzIC3KCWyzsTdI
ANWqsOOnqomqCfsvEWRepbp4LQMqEokokJawcuub7kWxxZeleI2QBYx85trKn/43e2eyHKmyZut3
qfGlDAenG9Qk+lB0UqjXBJMyU/Q9Tvf09RF57t377FO2j9X8DlKmlBBBEOC4//9a30InN16Twd+Y
ycaqRwyjZaYtZWqvw9T8Qgny4FGaeOmyLx2ON2JjcRkRF2U1c92qnkN/9XsAFOMC3JGx4Lsa/HbO
ikOqchnYH5PnEgqde82+SNIOlrIM9rGJLYhV9naoiT3KbNCB6BiXNcDKree2n/rUwEiqg5dm5igk
WpIvKZwQHsvycZ0LWi4oZagIAkesJVmWJUVC2L6fsP3EXcyTeillN210kB8I3559h4yx0tBOk80E
NCNEL7dssR1anxERAV5YDuauD+hrkkG2NdNiH2aVvEbSfXTL9Nx7gtX7TFHHq3FRhBmgqu5XaEZm
ZGS5whiZzvKIrdYD+kXYdsyj2P+p4RLlH+q1BCcXxeoC1xcDXCMFgOKQYTJibkWCxiou4mlryZSY
Sf3iEdm3T4IW9oATH/VuHC8eZPd9pqXnspKg8blehfBntYy97SrUYQUKQNkTeuCqydwMBuZP5fX3
RozhIZDVXdPCi5knWa7uDPu+fNWky7CK5AFYS43tDGh5FkjmRK11cqfCwK6JZMoAgHaQRmeiOnCu
OZ7MUceTiyIst5K3yrS+rMa64qHW38qmeC0ZopZjl0CyqZROUO5Ub42p7054oiJSnnBOs3SUBole
Y0ewOuk/vl+jqMtXktYNuknxQPumuR9zcq+ix4K4d2Ab5F4NIWPfk3OsdA+XKXlQVTBICljaz0mI
lzzyN0D9d15JDqQdIxHNArvdJikdR4LHomXezekKqUUKlfcIjLnZVQcVN3IrwQ4sKrvCgaQQzeK4
6HFD+9xu1t1EVYtpnrsm9SHGpOgfm5RkI8jbv5jkIv4fKOn7DE5F1oHeTeNtpBwC4bBfkkU9oEWN
gZaIdm0HQOqSGUnuwdkJ03ppFox8TsUkFNDO0iih++IGfs38Ll7WdoyaOt1hJHos8Y0Tb0QmmkMj
A+XOAdRv9aANuFxiNNEbJ2lQinjN1meMWuojksqoZY0rYbxEbUOPtL8PsGRvlI2IbxY1J1Sl7Lxd
uYb+M7KNA90qxFZ99Dn16VK6ISI1IwgROwp/k3vdyTfqF2x4PRDqMd+M5CWHxgvmw+8yIjfT9Wpn
R484tyB2yfKTMgXviUyrhRTJu+cPu8kuEAw5SHiK5CfOa8wqE/32WNJzAhKUPWY22W70PvAtqXu8
UY1JakZTpNcO69EqkLZcQ7pI120ZFRtvNFdlXKLWERPytuFTBf3H4FbgO/rnNkjvqF8hmm3SRy/q
nrVxJmviGhuaEBbLcMkN+6vLN23KUBM58R3cYJNYOCobDkjCQf/uwxIutOi+XQGtKwQaiYq32+QT
l18ENoVS5nQW8wnKiRtH6oWcbiCv1E0kHHeR0eFIiFkozdxYecyPVoOKvsp+DeK3Wseq2/YJLX+F
NJC2bkTfhabQNvXUKTV1d2166C3KCCegnoufCKJKADpvdG5z/HVSWxRN96WaVixxh3NfoISPMG2u
mi5YGR+dU0GgLekeU4cCwLds0FGcA0IPfJgAXBtQbEdnabdoer3MxkGohe/SOoEsOA+0QVdhX0RQ
k9U7zZa7gtXwpu6tgwLhcCZe7VTrBLcFHm7/BCAm9WbCtWbtexCQ1agoDyPPKx+qVOx4ClekJ8hN
7CCIhJn4WoQx+ui4tfHBGPkqZNKIxhw7ToSu344K9BHU2M1w+JSIi1cxn0jTpC91OIEz14xfRnEf
WJShZAEmapAjQ+ELWYSH5rMM42dEvp+tF0FcAYq/FBNpbSxXzyNoL6YF4cXsxEkCFN5a5SXLxb07
YfDLvRgjqjas0RgWNDsDgeeKwTj0q41C4tdWoK1VyHOZAsJVauazA6UIhnKpP5DUobZkkZuUebSr
ROCKwcZbALAJlqolOjosJFnDMdGfoadvMUneJ3ihDIdgpkFNx0jPIDfpFKv5yDLHAQ05MjqgH8aQ
5Rw08MP7oiitnSSagj6b56fJhZkfXW7HeSaM76Dy8N6JKow3nfySuFqIckHDjm81AuKzHnxqgWGM
rFWRNOELPd9Frf9DhMOTmjiPeKSrJSRgJLMY/6hLNtnKq5jBdsZVWOYd4L7zhLzE0Mx2rYeOWqPt
A54fhyvZ5V9pASLcqqA4hhCIKf4CeLDcTz/ucH4aTAFNr7noI0SpoTQRhzjbWTUfWEXwizUHVXwZ
KO+11vKrV85YZBmNlITLez266/Ni2+cO4SmgoxadrntrJK+bUvVXVrk8qLnriO9jhLOwKUCwQ2sb
6EtDjE9gdR4Lo0mOfUSUdkqCkIZax5beCQU58fDZFY0wACe9Wwk3mU6jWT6ICHu91qLHy7VDE0NI
EnWplrqDzXqaqvLB62pqza5AlW322LaAbdcVgGlggJWfMLt1WPNpb5pDBY74ApjdEj1MkWBSTMcc
i7HnXEZiStrC+2A4ot3LZH5TolSG4zCIc1cnh1rX77xZw49rbOBJmw+zKpEOTL92RgsuKTzQUo7D
vWPqGXY+Ua+ogUdYfUqMx1Qmd/iXY+SmOwO0WpBjLhrJBXUsFBiKZ9JKV/mPIpY/I425Vuqo2T9E
QahP9eFCv3id9E+Y+KctBjl7jZpqX/Zk5hS5mHYmQwMDIvLCvh1m3KABMsza25Labtp7a6ZJ2tLq
EBSxhl1mVnNOZEgcJ7tdFB0FSs+BQKKBCdp2bbSKI1nvETnFUECRWrRpGcFwXNkp8tbWiOxNQeeG
Z8eXsrNyM82g2Mgge9dq/GOMK5yJVvgdNac4F5uM5yvTSH9nZeXVtB+RZYknvxarPuibjefOwtaE
nO/qHe09iSit8SJxxXBE5kMWWK/IDVYU8B4EyWqs+3KyesQUrIaGWBK9mK5A3brlkJkaWrwa2oXW
UvEhyyIu1Y4gg04lSL6Js1jL4Yq3SF9qRZ+Rd45HEZO8RKDS0ugkbGT4YRF0tepcGPap4kdoTfyF
TloL3kLWBb6x7k2iGSRygwVyrw8V0JkTJYohp9SZwtAXiwwYxkO4zEeeNsi2n8asJqoqyjBPghNG
iG+zHsMtJSJ8jUUFyKvC55q1s6t6WLUJPpfR2xW1ba1qh5JvEhbljsxRAu+h4K9TL16zyiGlTcUb
eoun1OaV08IiGbSBzd6bF13x0Bpksi6jibysOS43jtSHYuxfmiqatkgr30lrVgx47tov0EiIWmE7
a58S5T3Iiqp6NVFjEHW49Kd13aDaMMcBGwnyoczwXrssjiiXE59bVvZCTSXLtXDMuLJ7GCLA6ICd
cKeC8G4oAGWut09qbX6XCEus+OITMUz2Wd9k3V1x6KLoy4ocQK0o0wDYvfRx/43veoMYzdrYQfdL
jrPMZv4AbbzJYcyyTeYI+SDak/Ty7FY8P8bMe00msS2d7pfKhmesw3uSnrZM6z/9JBz3gcdkOffs
q97kuGjIj4DkZadae9daapsX1rjKJxR3CNcsAkJnygPeNXNAjNvfFb6PhNH5NCYfeWUfeOupNBBq
BzSagwwJO3UycVQ6mlIy3oZDK8+0hgIiAMm+DCdEXgm8oQmyNx8Z1It0vLB2oRJkaYeWOSmjsEe5
Rm/Vy5SjUWaVYiQk2zYTpwx/NvJkMDdj2P6gb/sdqmn+FYXHwODStuUzo8TPiubZpszMregQmukF
iu/WY9T2LagC0xAcO63jIRoQkE1nHc8LrQXPQluLhwJ7TLdZxRgtr9w9PYxRVil+PSu41lka/dQn
wDAob94LDJoj7uw8AZ3rRV9ObVH045psHKSIA+1qAvJwOwByX2mCYmJTF9/hhKw/DMcdKI0vKOvG
surive/PB6BDPBdhrRYYdZJKe1PBoMCGOWfmCK9maz7WRndv5tqDK6KLF/MpQbWnlJr1P0wwTfiA
XmsW8pWCDR9F4XPg+GJRFt7GnFMTw5HYWpvoW3LXg3vPKATarZB5X4iIXaWorjovy5mBg2PEi70Z
BaLoHEZq6o1g0pm9qyHnhPg8IuVM4C8ssA0BvZtwhF+gj0QLR64Ux4QKQwQNnFG7/zSr5t1V4M4m
wJFRSQ542scvo/gMDfGOnRbfS2OV2Ip5OpNSF3WiOeMQd1KUhcZgnwxSMA+zuXqQBI0jpyA6ST9Q
fUqAx3speY16dYbNAY1OPcNqIjG4v0tdcNydYXyR+ADjU3Vqo7GM57v+OpbORrSAY7ok+fZqdLla
hTQPrtSmMcNgHTopc02zH3lHCOqyVlBJHNH8a0WxUdZ1KLRn1X97IVVvWzz3VqWwobgfmvUMnYan
nNllzPmcnZ+yWqRPtHDAKC8Al9JLTeNoSfNrH5bO2Sr1CsJlII45RkBHMVMFB8jMAb074N6IkDxG
EL0ldMZt7kONpmCVSIaH+N4jSSxQ+pcI/Ho7cgiwWxj5OGaALsW6omcumI7Wnn6a16gkiPsL4YuK
G5K3NOjDq1K1BvEJd51mGMsgsJh+29iXSvc+akkN0VBcKy8o12AJnpOm/m6z4nvWlGA4vHQ5UW6s
VHw+46aKXsKe8C4DoVcSpczOtTcTTRpJCNZ4cqIfMs3uLTzB+2qq5SJj3tlNJp6HyjzpjfaMEYUu
sZ3nq84n0/4l89VyYCnAYEyIh2hDSM3kRVbJbmB1D26kfOKhiah7enACLs9sbc6fkwBPsuzR9C7t
lBPYVUbNPJqrZdaCaU5krIMQUbzuXc1evOO29xDgDYBr92VMgENoOo8hBWgoRqfEQmKQ+rDIg/Ce
ehwmzz65dyzap8gsKihRBNZjv5uuwxA9BNG4j9oSTSMhdfUZHux7wVvwIRw41Y8yZLHRY2a0Ji4v
7ThE6A7zyQGcnW8m7EHcuExoA0GeXfAJxup5MnC7zQo6FVffcejUqN2BKWatu7G0Z9cbd6WlnzCa
CwxLCM8LrJlLvPQfcuoeDD4tnF2gRpdQgR/daXqCmRPvxDu2TDNlgsiqdOnEXbZpM66YWsLgdq0a
pb+3Rvf+MTnOBzI1SgjipIvsWzXeh6nUV55/9Y3vAEDTjxluXNpID0A8lplNAggHm07ldxAmj6lV
POUdzHYqlrCAcufL43qegWfvORNsjGMMSXE1Yoxpi09oavu6dh7z2XQlUwoFw16O0BSN8tGy4kPd
6K+OaB57J9uEA63iwvUf3GGistzV34mbPHjBSy/VxWi0Y9jGe6WnP0qdrlLtaBDrcdxOnbPUg1Bu
6q7Ca9945coQ1asW3ZdT9J60za8sOJszu60sAdgiID0VxoD1M7z4AsGCZsJEs76J22pQOs/FKsM8
d51RLOmhUUViph2Wa6yCd377Cn5yFwZvBJVq+6wdMZiwFHR0FGgYp6LtTaX2/wV9/0bQZ4H/+js9
3/Izjb6LOo/+SdH3+6/+IehDn/GfFFZR9Hm2NMk3dv4Q9BmI/aAoeo6HxhaJDVK6vAAf+F//IQ0y
lt1ZZafTKjINHVnh/xX0Gf9pmaYriZZxXdNxPfG/EvT9Rc6nc1gkMtuuzeLIpHoAafLP4cvtZBZl
pdRwznvTW4uC1nc7yGOnl3jhyrB7LuSQ75WMXGiFTGm0GpS1aKNyG/nqsfPRX2fcCUFWHDuYVaCi
8/MMHAPhH1tGfsl0T7vz5fgRaS4K7pood2L5dtwczz3CjUsej/C+Wtfe/OmD+Idy8c9KRWtOjS7S
MSjy/c//+g9rfmNS9wzHcSToS8OeU6d/fF6jPEDXKP6PzDHrAiXozgHM9W3vkQPayh+TrLHitgg/
ClBOKwH4Y5vX5CMp1bjonVhylqH81YZ4Xb2huxR2OZwMASjRVFoLWrqzT3VSrnXkZ1QYQrn0JDYj
VHodrGQ/PaH6/tklfbTTB7JiEZg/ORn1XGE0PGbisjtELnk3tp5/t0XYH2rbZRIt27WWV/0+IBHv
YKqein7b8GyCBLUdx4TuyyBAC4b9PQpJd9XMHkvSVYhdcmR4CNdWrgV7KlLao43LcZfLEcVfQPzn
359Tm2v1X86pjcgU/ScrN0qgfzmnkYOCxBvbczCN7aZTYbTxOlLWgtYJnjrqDFZJixVVCAcbaRE0
zPijLfqfrgyabeRVVKTacpP6xJB1nTJ3tKgUuX8ooat4Ww+19QjNObmKAJEOlbBnj1isRe1bb0Ha
dsSfAEHoyg4X16CvAySLWCPRVYBT6Z8IIaT6YeObB0QOwJswVrgMDLOOkRVnOYhwy0qPVbnB00wr
3PRC6iYr/66lxyacYDEavXgyHc6lN927oZ29jAFKRyfrSUAsw1MiisvYQdgpMSRH49QS92tdk8id
dnHYZi9Ge64sVR1NM3280Y//+NLNOpJxZEL295+H+Neb15EmblX4j9zDpvGX5HSHxEaK7yl1bOsr
Cabi4CY1fH46YjsMwVATAYEcOmLWTkMno20C2NHGs1wZ4aGtiPs1cuusUHYcoxYiDoZ1r6XOVekv
f3+cqI//6bJBmOwI1zE9gzGGL/Nl9adbERxfgKAsyM+6oTV3cWKdkIlYayskNVWNtvdvXo4A+n99
PU83dEe6UNAd9y+3PvFE41TVYXFeNZoIL5r4VbUJk2/NsNaiFvI8tgkcaxMMVsUNtdBJe7c9VRyA
cS4CJfWrczVHnvctBSVA0ibDmfMVk7pMx0SDxUOXDoVvuS38WV2GivVUTBkQb4OaYAMG9PRvzt98
wH8eyzh7SL4tFj7StuenyT+fQMdhlkvdKjpb0vwgJ2A2j3PxD5QKGK4CXLgIY9YAJbp1gxQEgayf
IgzGqhfPyLHIwGWih+tW8EfmyGjYlOL+9iWR3i+Whs4eBGy8HcWUrHodT8kwsf5qsOwaqmZkF7w7
8sn7Ta8ogfhQJTEU0oiehSaEnoo7ParkpqkdKCwOpg1/ip1XLytwW4V3o/BJIIuVA7g+ddUqo07r
TQ1DQNlsghIZLVFuAwlYOOFbT6d9aWDadCiNao36biFVnbWa4i52HuQgUSSOrjuvNmGrktydNvB2
8n5B5zM///15t/71QnKd+fFIpoQheZDM99+fLlzdVlZuWT7xy+6y9QdjITSrf2AS+9bP2qSwA8Ld
1zQpjHD8mQg3/mXidTVgTHxWCZzPOpH2JdRi2pW91gF/cfwrkeisTudtwe0BKB5/KpWcZWLugTvE
H3HhzmCDMbxQPRnvq5QCdW3RmuuIGf+UKAWIFL/KCskmwQ/eeuwmVq/VeB+X6IWnZFIrS3raPsjF
Y2/M9DIDQ3s4ud1yqqhza5ZebZAoSOSUs60PhipOoYoaT56eAwvKj1+/d2gRLnPn80U6D7XRDK9u
Y7XM0td/f4INDMt/vbRhejAi2LSwBPBOh4nOn0+xXbusBcj7xYDs4/EXqThA6xcHvRl0CDaRYL5v
QxuYf3H7MrhYNKn4sU2taWO1+eNvhE8cF1WxP/3oT5tYTiyqxW3nf+ytgzu3pHKChPu239uvfZCm
GpGMvMTvLZEmaMucisOcPgJ+bD4Yra+zPUEcmz/94e0Xv1/ydoAh65eNJ+XL758RWMsR/PHio5fw
Yfgw2/b4oQh7/x/e0x9b/2O/4mcWuOPd72P4f4f4p4OdD+73Md22+f2iqswuCB6xz+KPal39gHHw
H+/OlzWA29u2t9/cvoAP5fTfvgUku0qqM6wcQN8da2rAREfN9A+RMLydRXpCo06dYOgDzGyuY630
Ny0BssueeewLqM/vaW7Rju3zqPXfXYGaGvDQMZbTtz60BFeO0VObkCU8EB8aJsNXmRF6TjMwXvbk
eiyH4aA8vXz2lXOO6eqhCLGD7VTnr0bEdLWwplOudIRvItiqPDvwwC8XSqTkp+fa2mShS9OqwG/c
zjbFimkCdJKzYfTFchweeo3HOYwbpPwU7nobyIBPm2hqfW2ROKQhsVjcGHMrCAXYY58zjKqOfUTg
BJZ6/IvZGSpCbTLx/yLadZAxGPYrhP2zHf2s4u6MXzU+RSartIA0mMSu73F+XUj5hf8aY+7S27xk
bYv4l8bDNuM2oPfmkmJtFtfQpKICG23D7fsh0w83q+fwn5LGIMgj3KSEtkhYubFEYll4HkcF/YqO
MUb/mmpUUh4L6J3rZi6SeFK8TThzcHjcJaYDiZiur9ZSeMXFs3YtT+1qkhGbvDaOVhVU/Dh5SyiU
hA1eV5EO4JzKR0PWalXYxjUO6pNXte6KfLrrRB96UTbQF1BibpG9abn/5HulvwqIqy/0fp2r7ocz
o9LTPNm2IqWbAMPmYsqPpC2XxLeb23YsiTc1KYyQ7Tpodr4l5kkcCrLkDQFvcIz2dbnTKggOoW2j
e1KHRGmEl4QpTAa3JiAHJzRIceTDYIGq9Jo5uXYyADaPBe4LZGybQGj6nj5Ts9IGLrDcpUnnt8dM
UVHMO2sPT6pcSFLs6qDFNY0BpwmrY2WNW3uE/6JIQmRUBxsStROlSqwEC7yMwWpSMbObjKE4cZ5F
BTFwMgKcwHTZUrpeRIIgqZ4KiH6mTousM/aUDajqE2G+nIzh2+mTu3R4kVb8E4XHhsyJjhCW+JrT
vjq6lnNX6CBHC0Tnm6qfWY3dl+mER6KUYKlE15bn/KJLqO9VyWOHviQum1UkKcyJHoeWTHe+Jg5t
ar0MhGZc+hJuaojRtmy6+7qilNiy0pv04jE0AXKqArZsUJdnzTLUuogjTO4NIURO4OHEkcGd51PB
jfMnsyu3ukuyfVPQi1C6LFZthKxrHHLgupKhNZ7Sn5Ps3IVRtjA12+VU6qTQIGVl1t2dVdYieOn1
YwADq6y1dKuP9tnC1r6xHZqNbmgsvATzc0/ifB47X50WXBiwUuynycsIKoGVXTnilzDvRh80BY2E
uywwrKWktoq+NHgg9nzg1orBxnyio2qx8CRcB+Rfs1ondXEk5dUOxnP35MTpxezDtc6AiPINztw0
ocdpXNormEbOqpG0o+cyL47Tp6pjPSgmcdQcdPyDw6085OVuYn4JdaR4ZrK1iWPvucdTsyFe+Ch0
qMutUb1zDdHnJH53ZyYZg2yGxKzqJxg5lfWuuZy/gY7huiwTYyOLiMxORUTnkBxdu6jXTpoJakby
0WCGiuQ5z4lHMKKloVUaLQb3F+S3YskR4uzHocdy6MtKM7ygnOnIQsktXe0FVBajnx28do7cshQj
InlqvaVEZBXFp6FyCQ4OHLC0Q4r2KmShNI7yYBH5QDQSZpFYxg8pcX2dMTb3jR6v4lrOBGyQ04lZ
b21MX6vSJ6PWbz3gj12zQDJIBF+bfCRd1y84kXjNEhAzryGRrAN5sYvaQY9YD0m98lR7Hq37ogI6
MPgY4eISFmuPUG0V2g/tZCAFgfiwaDPvUI8QX5GSUOtOKe6murmVBCshJNcO3aXvXOOQzcSR1nqM
9HQbMB4uw5rAJ+kDkzbq7JF4d2agrSSq0wgppfs5NNEPEt6PhkJUnuTmk2W4R8fnE55aHLxdiBnO
96C8RtOjUc08q3agTliIYdOZn9xgOJ9V9JwwcMI2bYDYGNU2ZFY9JQTwlL2Eh5IEWwIrFoMHpX+s
FdyOmP/WTvlSJfqVVsr0Ppc1CQRCroxXAZa2/VZXwzlk6CyzaUvmgto4DljoQoZLldHvj8KUQLQE
NICMcJKRCLTwtWHE7Onmaz3y9j0pJCtlmo+CyAEKOAUjAI4IWGDtk9Lo5FYYIlaZVjkbr/UO4OCs
LYWJeyceHkHq7IoiPOmd/0vlyS9MA8gqumFnTVO2FGJ4Q5RDhO5MjoC2gq+iDGkYDepUtUG9kj0V
6AADIkTLV7um5zBxkS86XBR2zaoptCo0hceGfE8GGPJs5A+ijHfj6Is3w6KF5umyP3SBp53zptCX
ty1uX27/TaY8uOh2OIA9A3d0+7P57wUn5ocb8NrdNGnXdlADDqfU2QZJQGG91b9v+2h68HGQXF8r
nqcbmekGubCOhjMcxPA07yN3H5DktV+oz6JVgc39jGahOabKxBTo1dp7lxH6NB824O4RjL/nPhja
UOxZimVblZGDC3CP1q2TfjpaWf80MnFAMN6+aRIIEzGRxZGyS3/CTDSsPF1lH5odbG6bcupTRKgB
5REMJazeelKMp6l+QNpJ/+q2tw5aQpPiESIEINV1nUQDt71zscNsBKWWZ7/03qx5S10lp853wrdR
6c16oGB97FVrnYKER0YpvfFjCtJ1L+zq5+Bg3BpVpR6Z8hwGVs3r0e+8XdcJ8aBjRILHwma6pBpd
yi+EHvrSjPL6MgaDuLMaQhB6vY5eHMN9uW1pTfIcZ6HxqgJ3WEfOIA+Z1gTnEIgSVBIB3hP7e4Ha
AIi0GyBH1m2TVJcaN6MxksrutLZGp9wQi9t7kQAjaj1vvoaCHPd6csMLcHxyUEhG3XR63bKCd59u
J0ik1T2Pq+o1tQBfcx/0hyqpaKJg01gVulF/FgWCgfkMlXakFggfIXYh7t2hk4Y9q6LqmppQVG6b
QGdfuKHrf4Ku9ujYa/Ls4eM4aFqqrSu3ICvECx9vmwYquBLUTtmgQsJWl1ZxyLjuzrWJiDhDg/bZ
pt4/TqSr0XGe8u4q/Kkh5DJEgtC3+tUv6L7c9tbT8SuVS8srYB9WQ0wgoNLySGtSEuM6jCivs+JH
L1+1KTU+Oz/UV1VX68ciLcjZoDr4ewPkPLUp0684atVK02qfNrUWnkeOcemPZv7DK1hf9uIrs2kA
StkXp1H25qkrRIhTlJeAdtFxwek20eapC8/St53m1CNMWVXx6Hy5gB5uh1IrqqstHGO3raOTKEEu
ZZgGV04DZN3vdretmPJBo+C1zsWgmcfbBroXu5+jdr0dj+1jv8jHSD8nKT4mr0Hr3hM2+tkRGf37
gEJMukXh+eexFOiCK8dbIdd1Pxw+rNsW1CGQrbtZdWHwtA7haMSAU8b2o0FsfXsVy4MdOeceXFKW
0wcQbOUaKbv/HnJV3vbR1AF9VaI97gPXyg4oCTr0QVr3jkyPTTkxqDs8lME+orbAxIie6sZ6BHj4
no9qc3sVHwPz7EjfRbEWsTaoprsuyr01F9P4Fg9ye9tPq1liUTl28gD/hyhenrkb29bity7I97f9
hMCVYNHVw0NjaAHBcdNMLuP2Ynpwd9sClTSdcm6JB8Ra4IIyfdjEkOiV4RQvBWwqa5iGz8jFvA9q
OTpUVmFcrUon/zwZPrl5YICjKbq4IbN9hG6YBeY/0I30SF3Sek4N09/p8CU2fmj0H6I53P7QsGJo
S9Q17nieE4ahh83GdvPn2y/LwgU4O5b2ubfcFm0ljobbXuNkuvYYcJ7iurH3VoXcr0ii8RMuscFY
+Il8LNsoPSz2XqpXSE2K8+3wdTTrS8pa5ikP/OEiZoL0bYddN3wAgUweVWOad1EBwf7285z2bNq0
/Xs5oliYSO7d9QMKmMmRu9shFiZclj4YxTFuI/PeAgzye4/44EGAkXj+EMWIg7uRsfq2S9v3Vkaq
wjd3aMU21+ppq3t28qZHcnXbJQnO4wqBC4UDvfYfWiDgCI1ZpGlu492XuQCd2VTivmwi8zi1cJ5u
732A4UOZZ3opcov1mRicTTx403sJ70+ocbqnzaFmSTYi3rI27qJYZo8ALd9/HxVBuDj2i/6ikwZ6
cjX6ArdfNOF0TgInf+4g80K1TFjjDtCXCFm9Ha2aepLrmwje+0xGLOA4HiOjuP4+O42C7hqUDWO5
j7ggbEgonC+LWqhnNBs+UVd9CqUvJXJn/gBT7UA7u/tw4ThuTDwbNEcK+9mtI5an/F4TGq6v+RJD
ruxfbpcdKYgg+mCgGuGPoePRHYhkuPMkiESTKUHru86iKGE4tyot93VsfxCER3iqaVWngvwCGsJm
t7VRR5xwPlkb1wH+UnUdT1X4NQQqw+DHe93rLFaFFNteB3ZTeyrFGNC5l7idriMe8FNBbonuliR7
sYLlEfNlj4l2b0Rygq1tk5PY9HLlDTYoJJcMIhc5ILotwcrOLZ4LJFgR6bFYcyrzbujcXZ2zBoyc
1jk5JqvqYMYBehGNt8noHtFwfVDG2KWxa70opFRLw4B7ruzWQOHOPYp8hbhxqJd3U0uUkl855e8v
AdmaC4d60vyh5XfI5lB2374dLFxd6FYP9VCFW3d2Wf3x879ud9v49sUUeEB+/1fJcBvk0+H2Z7cd
3H4+3Txgt2//+CHDuLcsHEsulJxj0G9UgKQjzUuSF9tpSBUntxlP7KtYDraWrrskh2Qgqb9ErIAQ
EZJP4LYvUfiGns9jQgwvorYx6TVKlnfV/CVROnPdkm77mOOUFn6Dob4FSQqcY2W5kwXpu1ab1P50
Wn3ca55o74o6bReTLMp1h/6Ih8AQr93u4khl/96gGyGRJEWLE3/+cvsuOWAuiXbmYDwmaU9HP2zu
Wv1XoRGPNHO7CvIP+DKSYD9ZWCvoxhgbr0d9r2YnZtW9RU1QoIxnAeCjf3VQ2UirumSOeXSCGmLR
DE3gLmvAJIKkL5IabZzGgiGuuufbm6M6CpI6W2R6OZccCc5q5VfSsleNlcomd6Jn0RF40DTtE0Tn
Ydkk/EHb15wroc8S6lYcI1Fom9vPbr/NG6botolEV43JKkc1ifSjwtviEGR3DEpgQbcDC80YGUTJ
Kq5IM97xhFCND23LdOwJlQW6ika7DzFlzE5cnG7RKlMsLR3PXIs5ZhVqUnNXjnjSi4AHL+boDqye
8u8QBiI8NRtk7fMJ+L13qyYq/vb/LBLeMh4shQGi3Qs/3jW0DHfTf7N3JruRI1u2/ZVCzXlh7Izk
oCbet+qbkCaEFBHJvu/59W8ZI24qb+KiHqrGlUASJOXucnk4jWbn7L02zvxtwFBFiwWC7EzXeiPJ
b0E0m5JEPjvaWvZxA8m6vu+sBc1EIxXLLSjvxrlITQmuodn7oPlTGiKlp+3meniJrGjnFJV7KAIP
a0pJ8gne71BgoEbXW+MOHSlC9pFc2+6IokQln5YqTFOPjWmLrV6etNH/DlPsR+z4qEs6NMttZd4g
BS/3dSFvU0htG+CZL4tXefEmLxyBZa+mc0aJXxvwXRDBs23xaR7y2nyZI09e/ZQw9865g6AXnmdD
AVPjEiE6T702Q9+v08ZDcFJprNNj29piKSBzVo+6vY8rt+mgceJGlYhYkmlv6723NXu9u9GQqB6D
uX9BhDmfoSykZItY5QNkj2QTTYG8Yjs2dzEmvfXUAQqjCens/IIsONBYJpFn8B4nJIPR6LM05tZA
wIlm7lET5Lduh62xokAc4BcVJUhhMT0FCBvvkgLJognXakuu+vyAkL9a8Xtw4HbUbBOwuid9osMR
2/BT00HXD2WWGkSZeNepRUy3eIgTx0bW3lVFum9wb8cskU/LhrjHO68ROstZ4+KqAWyBdHxtEk0n
BK0ADSoc7Tuw12eBl27NBMw/aUX3IkNtiw2TZgMFEUdUzYm4MzAK/bvtJoD4RuMuVDQNp7FZgrvx
ITRZ6CiWCLpNu0cVFyZ8QIZe7wezuCDLMU5fmwJN7WquUfxoWfHph5lHTCOpbKBvfr3/QZmjcdqi
flSAj1IFtC4bSk7Ik50XsBHjcYFxtG18G+WpvUsN2CFffI5lD10oOgzHflmwDuk4woNYgA9glpsT
9Asyb5zxW5DQE6dac5eh8udKDMpN2inET4oHC1+k+p47a7NmNNS8qT/ZGhjjYBbHwU1gr2TjJYkL
QKyGz+RIWZ0rjDq/NsuhQMPy2wQtKJ8T8FIcB/WXLBt049jN8lwVu0IfHzIbzA7pNlOpXrqAVpHP
xU3RiyevZpQPfd7CssGi93uP5Mbfe7yYucorevlJjIGxVXG6y56lKAdfh8ueKB3UrLI8BARbnZbN
AljAFP0cWEa8+3J9ZxXjmM+M7ZcJ/JcTPEGdHocYfzWFXPHhEzEJR4wcIqlHFSmfu0DOtEBRHrrq
qQuGITTnYm1nZDZoFhbDGTCEo5flWffclITILMg2dN0ojbqM7Qa6shI5bmns5qF4walJocYScGCJ
zct8UpEGHYJ6OzFeBKoHq7VEk6e1apTyWS0byWx9VYgIDpX6SDo4hxTxPaqUCg2y/CUJMbV7n+W6
0A7QRrvdGCUfokMNR2jSppp0FbcC72QZthCAU/igZkgjxL+jvNaRxmqmaB2H8WRbFrr+rPDpBqA+
XngdcUxMZNKQwbNgXjKHS83IBcq45djr4lXgd+nRULE+gqoangBznVVeeepqcgpMn3txCD+57QwT
MyQSzF3od09fFIMvpMDfzgWSLyIZjHRc+V50mEvgO4fDNZ6h8KUh+vqkSPILvUJ0gjrkKS10QZwL
7CVOJlq6uyzGjMJ6SvKk2okxdm9Haew6lrkf9GCyTeZZNoVpAIOZ7w/HodIuFT3pazdGHSXggPNm
cJDOnFxMVDwnv2p2Ebjsdy8zrhEt1qeM9Kez25sYbh5D2xsf8mb2bnI0BoWp9acY7y+4enpLFi1x
CIN6s5+iYLrFQDthUtNyiLTELqyQQWE+NwbaNFhSqcUa9gXc0z5LZHiXDUnmMnsndi/MoIOWsVqu
OPYNipfh3qDCu8UcKAiuHoZ7x4bfZerCJ7KbgEJ853cZ6vBJSvPOR+y/NjxaN8CjIJxo5TfdswDt
VGq0jkdjbav8Ix2d2Eqf4AlLI00uTkmAUxe6BjSFwHsi4fRHDQ/puhxRi2cKSCbCOo29hCBU23rF
O78Gxkg8iqXJrWnpqC/AvryOVrVdzjtlTxfBCPWjNJP6pc5AuRax/QCV8a3GY7fxEpOaUtXKgzEp
EfdsP8GNq18t+vzHMtKRGgd584olzYZJndMUUj91EVhXNqEqZunluwaCDixQnfQMUXBvdgBxvjpE
FjGd9z4rcpuZPc3bJAMoI0QbUsrZAcYZH9qbRMbN7bIxmzJCPDF6x7jC3Mw8Uf9otRrxQGY/BZ3f
sTBg4tHY6XTX0W5n7fFStZr7YhIFhz8oudJI6SAIh8ZdoPamaM62YUQeE0paLh27TaDgWNM9hlkN
0I+cIL2BvEf71fJR46oe03jCHS+QuZWzf3JmRqC0m+qjCG3j0OTpz6zuBIFjZfkCfoLeRtRQbMMu
uDGQCG8hDeLPT6Z2JbhXfvYB8cr9IShNQXhbdGrGJFzHMqieHDJTj/nY12sUXNSTxU3TaDZvwuE2
ogP99qyG7EpvbK9hSoqLJPF9lcYJt0Kvbe7rKiPWXS/8n4SIZtumQUq01ZvuONRV+VLT4Ogwpt1C
/UL0NZo30ssf6EwZT1Fotk/kwqZESeKuRJRbj11zm/NXSGfKDq3Z5pflSo+ka56jfOdg6W8nnsO/
Gre6/CHN0+5qGvV1OdIdRHuaqOjcONVKMwOwpP4c3h60MbVenTHd13ORfQ4edTa8yIFyA7xVYzld
aItS+7ZN5+i4tnFvq83cA2eJqaNnwiI0iFXf2qj4knlx2t6hfVp3SCvwANXDJvLldG/ac3nsQ7pt
PsYsv0AskuP9Id6Wuaff5+Y3g2IlhloBf18PP92GqQRuEfra3Ru6KxxOTUO4C5a3J8+jbCEr9z1Q
pQRKleWFBlG3JnZbEsJiA1ipp+m7C8TAxWTy5nk9iqg0BDPgEjkE97bZadbUPrYZUv2umqPvJM1u
3NKRP3FHjskO/l2wZ3rmngr8xgxk4RsCyGCHtxv0Tie8+26KWReNr7oXmM+VLSIaiMzejVAYz7Zf
/T5cfkqHkyapzVSxgPn6KEcG53Gyvllmg9nED5CsqMOqHr/1YGYPsTH80dhiJlUgIEXaS0HYRcjf
Yo8JrkUF2JZZckvVMlsThkivNJqom1DeFfK7l9G+R+IRPlk+jQC6JBMJOa7zMJMeSBuGoDXLnLH8
7W07sP4Qbf9J4nX6muOd2CDeyW7TgFlS5MFNzeqIPs6UxN+GqN6hTYyfrWh8I4+FPJwxcT8w591X
rlH9HGRBa8Yn7wG4BcUfH+dLgu+qtBmWi5QSqY1XKQEPc5ocKZ/8eQi2MTOCvebMBvAHDTbQ2APK
SfW3NArmI27c9mrNzkaXcflSMrJnsfXcSzk8ZlzzuWm1t9CKcxhorn7kSwSBycayUYsk23RN154m
S2J46dvHokqf9Aova2zO75j4Q3OF9lyCRYgeGq3RN3XXa/imy/6V53xLamvEGcuFUdMqXlfO7K+n
lvrW5JUs0SzLfZ0LQPhWs04aU34DwbHO8uNYCbwHVbNPg1DsKqzUFEzJT6OUdKDMhLVADtYh7wGb
cH8tCEkCkx4a1GVMP21u6QqzYOwN/DcJuQFFbjiPNZBmnPO5PKWJSU/PBsyJly84Uj2a4VTY1zgR
4VsYkJ8wp9pnqGv06OKRtWsAv2xiRP7eAKgfB3qw4HyupmYV67zu9Zsm7oDXG/7KLTLC67vmva71
+jENypJUOeqb0q3tD/cN/0ywb1pbfyK9Ij17baY/5Nw84ZI2ILZrwujn2fmIS32jhQUMFimNLZ7G
4KgbMid3L473zUxhzi2q9tjbpgs6k4Ba7AHpnrYINzERTBekMtQVosLB+y+Kq9UBVrAt7Roj0t7S
Ly4fytqsd24LV+/3v2BrpBszMJ5k1oyQBpPmo4niHWpkWARDmB7dQn0qwnysksg8iiQtz6VPH1fH
M2/29vgQzqN2o7f9fjmyZe/TYI2bawMfoZAztmqaWyBSI/NHMhc/alu3dgT1ultc9bgRGgf+POvL
VcJUDHRxWN20LY0MgGnPzYjwQncj683rn3NColV+54SgstGuJmmwZ/A6SkqE/yqb/7mpi72jQZco
WuJEfYSFmsnUAjr7WSPzJg31+DnCRHzWkM+tQlJObieclbdclRPibx2yHZqtn6OdEhQUWvOBNlX8
mGb4Qhr3VE/SOQVCe2zMgG9h01AhlcYMfINgCZulWDOCupkJEN0lXUrsaogTbVlMNxlYdT81jsPQ
eI+priGAiaK7LkP2MIJ7u2GIcgr3Jh1YVpXqL0T/pF0rnwlWNWzj4TkTE9C1PnZvmha0uFb1Nub+
cJ+RGroafb3EcWyVm7lqim2U89zWrrwTL/eciOEVz3D3YoxkTvlDjre9Kt9U5/EjCgEjWPEgt1Mz
MUPLaCDw16RXqxz6VUt94aQNU4vtH/uzQd01jYz7gXjIXUJ5bFM2MWEULgFS9oBLqZXNKbeq5kUK
aulBFq4zdZn0TV6sSJMc75PJ/hQlcS8s4Yd7JPbZ2WJqv/ZDPdoERbNvewq8iek/B+aIuggd63df
zSi18SARwG6LCMKIe2+aFUC/vu8/XW4sEuAjQdlJijxIj+6AF9C/97WNwAqELSzeZk0Rcasjms3G
4bY2Gf92IXGaF7sxHy2HLouMtPnW0IALDIiwD4EHyiel90ELv/nIBppAXZ39QY2GrpruZJfBZbZk
yOihcstok1pxcbDdfljnJgP2LO30bGXFtOrMwDlqIi0ODWwOPnsospAUh3kVGdByrNDalE6RvgJq
osRCvT5vsU9RzPU+BTcLEK8ZAJP4tnYa8D+99G4jw2xx0ob9eSqi4JzpgdzrBf1Uo6OXJfu3rKgC
mrdZeh4dfd94LfewKPhmBw7AM+mj+tY2hV421yg2t6nAcbIibTaHc2N3GK0T+k8Y60v+bN6U+Uzm
b4u+IbiHzYSDHwHulgKW/pBVsXjgAq6JnW3pjFoWCz+rvixS8SwPa1KvmgSXba8zroT+HioI0a8m
eADiQeqzWbU1Rkru8gXgyAAB/p4ZB75Az0i3BIlCAeAn59od6zNr5RtNosny2wE/bXqtyFU8Mjch
pMIyKPMRtn1mmsXdrXkL2yq+GyEsnQVMd0gryY0LxYY7nBXi/+OunKQivCRpureytjnrkX/URaYR
ZwCMdOy5lFOqYa9Amao4715g2UZplN20hAjfaNWsH1s7vFtOZYmOnDaD/VKm001pJE9BJJynXrQ6
8lK82FEt76PqtR/3I6WThzjCfq9JYqD6kcxfIP5bt6BO4uiHNiy4YMoZW3Od7wONqU4GfIp2xbsp
6fjGhf1uy656iEtG+ybL5KeodCA4QfCYTI6xNltsNEH0Hne9h19d5oc2aMfXFl0SgSvQHTMrPWqa
1TwmQPpT2h8HF+6SXBV2QOkP9h1ql/yRT4OiFP6jM0oYUiM+gXew3DXfxwByRDz6/mFQeTlRlFym
nnlOUbs42nBWfLTIintBap6dOMa5C8cZ4wefRDx14yvGEwW3DGIaTM74ypwFIaVfP3TgRY0ySO5Z
Q+SbIa+9rSxkfbApYKjaQXBdNtFo8rowqzYelK7aap2nZZNQ2p2wVg5RNr4OGWKoCnrlnsw2vC3S
w4KjYaYNu/Ta+NyOrRwFjD62ySFtQ3FKfAhsWMTLdypVd2TQfYPpemAt3jO1YiiIO5avbuemN/m7
MTHcxZ0K8wFDvSPuTSJIAfmZp31KMCswI4izyZNyLuoeK4Eekhh3Kf3GL7HKSs1irR5lT5qXFGdB
tTaGV3LXsqDxEm06RV1DvhvMz7MBpwv3ukBDDg762CLay1tdh47KMrNIHYgrsRbvEdnafCdZt41D
et9Jq73GvXcJ5BiypIRLMGc0nDVELQ5Uxte2rLKToPDtNVxoSQ85lQjNq+PSo6KI6T24RO94afDe
mI73AmOoPKVMR9CIFv7LDEhu98IiP8fdkua3CEy2vWMMl3CvQxe+DcIqebZDPPm6GK6VobqBJM7c
1oHlHInM/gatQL9Fx3LO26g6mp3Mn50c6OxYxTRkKmib0wgBzI2jzxH8YrwfXMN/qoZpeDJmctLq
5Ad9rPaq2UFzzwoYk60PYWL0NcoLWVFg9omrqzPQeBXNgM3ehtWEUcNZ5wQ/H5KClAwGj/TQtl7N
BIONbED/tOZ4xhmUXewEFDhzIFTR40j5rLBpDw/Cfgrb9jbIrewDJouJ+AtBSh08wvFL18Arire8
DGjgOPZPkza7zD0SYcAn7Qbb21e5G58yu9ABE/nimtFquSLHa09DrV3avNrmkC7f4IdNWyhW0bkI
/NeWmvCBDh7lPpbv1Jzv4Jhtg8rMnvzW6O5NzV3ZGXG/BvPQTNTio9Nc9HYaPeNOJ8cCM3VxtF2o
SVQqzRfhmtEumjTK/4ltvBgSucA4OenjQGiMX7jNj2hOn50SmU4PfoLla1PuaGpbO+p6tW7A69J7
9zFzyitk/i1FK/s0FhTJpno6RDYjHVGlPrM3EZg7ADLm7dgLYmja5lU2hXW7nArDxgW11wPNLAtq
htw100gQEoj3YN2WAD96ZJYXGAnfLUpa66LTXrNqHqEfV8NdZAXjnW6XBAVhAaRz0yEiopsc2y66
/1GkL6z4brAqEZ8UddjsPEFALsLLA913k8pHIC+xUd06SCBa1wiuA3ath5Z6Bo5G7dnp2t3c2NYO
a1q8MzXTAUwenRE4k0xqczHlWrExNMumtJXSFJkoTuYUVQ+uHnp7vI3GRkuLZ2NOufjm7K7CmbK1
LI8x1tWfZRRVhyBImDDoBVqGqTzQFUOMSCLutvCBHgPr+72JvNo7QVTPMsap8iODYH1eNlpDJEuE
L5CSi5dukGNTRiiqR8T++r3TkdEnItikZZBKIkdZhyKAgEcwj651P+Ell3V7H6tNhWUf5t9Zc8g6
b+mqbnT9DCMtedMhSa+nSe+3cpr1U8ts5ZRUZJLRz4vR3HTByszi/EAvWt+mbmWv67E0bqPaTNe4
/QhF1SgbToM27JtpdCDchwMGntyFMwrUWY+qx0467pmStnv2gpDo9HiutposstWcNMUlIlLvsYmf
LDXuBnrk7kmSrp+QhrCQb8BSaG3zI5PITKwpnDflMOL9TxFrSLfJDqjUTx4M4Xs7/2j8DJR0v4hB
p+52iLgwffFs9l1LLCfSq6QytKOmBw/TrMGyKDr5NLVc7xFGsV/r6j6ciKdCM1TMaODa+t0DFvk2
StagpIjGu+UQgchFFjMacUoEK8Be4ckYdeu2NKcKeekMiMMuv5lNa94Nw49hgMw2NwFWhgI1EDgS
+8pacpfoToGdaiLTO/WqjYu6xLbA2MF2AxI2CHE0ou6OC41OvgF1ye/Qi8radyD381UN4X/R3ZlP
Q181W79XDezIt87jshlvqPpUp5bWarEKkfMc0NuegH6Jm2yI2k095C+ZMRBhn7vmm6zmQzab8r6S
GAeKAnyWKX9YQYCuuIvHh8GpLswOvMMQCeS2RRI/0w70biIlJ3dNoPk1c2vX8izitz2U2tT0EjME
a00zFaCLA8H8gmEIoss00uM38h9RFbDkiZqbNB4UhinsjzoFlZPTQcMiSOUB3XS81pPQOiyHiL36
jYM192529ctY5mjW+tpcJy7XiqkJ4n1J0qVSKtfgesW1EL24poPBiB4rVI8ZNI9j95ZpRvRgOE3z
SLjaXguMt1wK8RxJPopAy3/vLee03gXckJl7p9WQT2K6egRAcqWM0r/NEyWucuoRNun1mmg5T66C
giFDR4OEGVUxsILpncLooznU4yOssYEyeoIBQCJY7oasvrUJMV3F6Wyu56a3ny0XseZUyPYbfxKN
sSguPjpC4EgVvY+41PehPVNfFO1dN2M/oc3Csr315by2w9H9VC5ZI3ZQaIdBekwFmieRI96hGuc/
WQ3aaSOUJydMxxtTYDYLo0Y5B4r0iMm2PhlC908Q+UxruMRpn29AGfsfrQ1nsSvltz62yQFp5Y/B
ofKrdynKFwMBVpUK7YESMvDEOU/eEC6+BjQnz/nMSwysxo+yRZ5QeFpwz/iJ3D7BxpciN6JGSasg
hZ/2uGyIY8V+M3vOyRiyajM7HmFMpRNdlk3U0eCoQvNjqeCG6Cx1LQg2Zdf9NBgi4VnetYxeh0Qb
u0NM/ZV+eg9FiYAtvhzatqDThrxaxwWJkRE1u57tUWLhtvIzmro9aaGQIDQWePC/3dZp9yLWqD9Z
mr2X9L4ONmXfdVLTxqtCjyUQncmD+4kJyrtvKXCtm9TN9rQDmi1DGoE2NgVl3TzbqjxcWYPxfxFK
P5kAUlufyp//9Z8fP0hD3DArrKPv7V/TkHRlt/yLiXDz0X78x69n3nxkPPP8kVOn+jdP+QpQsl0P
q6twaTp6hvJM/xmgBFXBtgz0iJarW5aN1/CfvAVBgBL/OZIEJ3p3Ju+hKYhD+6//NOU/PE+4uiuo
eLq6tP5HvAUmfn8HE/ALTAHUQZfU8gwp/2air6Dip3EwyrPu+4RWQzkZrE5cnJY+6uzOa+BmkmG0
3OtIr+EFKGa81YxwOx0F1u8cN2SxTgp5I6P0uJyjIIUqQf20j7gpfB3S+mNWBfJg+WHuv3PvKI/D
NOcnXbHtlz1T7dWKad9Xh6/TXz9bzqUzourV149Rvyf7EgFGvYD0Q8XUZz63Rbe5zbQIPXyhE4qO
fhQK/6xUaIlIWuoz+IbdBdffLazyBeKPx2Q7y4pIZ09QncvEUx6M40EH/r84bVOVByCl/IMpYrV3
9D60LlyrB7Q21mbOyCNdNmBjcuBZ6atOy2X1CyEuVApBGWyWz5Gw3Z1GovpeH1FIGYq1z+8jUuZf
D8EyvnNDh0Q8j7cYieKVHQKjTYlGwHzYnnTCEkqpRqwSFP+ySVWwQe7SbrWQJ6cqb8HxSF6IVRDD
stFmnWCGZddWlHnW6duCEKmN39Py+Xoby3sB0Pn7XS2HvI9217BuZCZUnCoVHfG1Wc61YM1YLbaH
nPvBoaIzbSttWmxPKC/S6kg0nsqlANRprUjDxFAgNRrTy0YA6tWLWMWxIjQAexRsZ5V4MRN9MSp2
QaHSMGaxi3TSMaTKybBDHFIhZHsfkb5RUdwGrJxusRKziMbYsXe95iLiAd1KZu4GlcYx3gYa2Rye
Sukw9bjHEggPzSwIQBFNX7HOmE8R8R66yvnIVeKHVaJqLCov3+Z0L04DS791WemfXuFeYtckQqVQ
OSpqY3SZOCAiwEnIUVQU7s7twmtcpDi4ghjV47JZgPDLXjHZTEjSB3+msaeyTCRXVTSHcPsrcClH
aE3IWXZu6NONdfhmeoSieCodBUQFnQ4lohhUdkqCtXCjCZQ1oUpWaQ3vD4/l2Tom9xsUGTPu8tej
yyWYZXmk1fwcmzeIPVEjzEMfWwhgyFcGO8bizKErj0X0u9ao3BeVAFPoTkeXHRVHpYQtHQkVm7LM
yYyB9bvJ/Bqpvfo45OQSD1GpvJHlY8APWe5EWT787W9faPcBHpB969cE2AxQ0Fol9KjVZtlbrk17
Cb9ZdhU0DkymTVTWOlNJOTiMfsA5CndadpEqS8dA9r6mAF6rGyhS1WokIhQAGb0OMJepSuQJ+4r+
B3Iyprrlkxzjia+Yw6Sl7p9TlelDtT6keFtRxYgOdTHuRoNkWJTa4jQ4/nySSL4EGUGGimqYHVSh
ctGSGCpNyMX/or7kWPJV1pCrUof8ya+3fmeS8RuHNfpfezg4ItvU+lATMmdo61RFtrTqsMzQck0E
HGVKU0VTqj0ZKv1IG4PPYOILWvQkI6UtGUk9YtMERSCCXOJeYR3a+xaZoc7ndzLVJjKRiS17yzl3
YPWFLOD7cvW7SjZULaFNVKyzba+SnEIl+fJtAZe66cGzqcQnobKf3JoUqF9vSSVDVURELWPQcgqt
ZbuyFPG0Tz9QrQ0nU20SlTalEsNjsnjzsikOTmVTH88BWy7fhV+7VuWwIJf9wVNiOdKq3r0cIjEl
egSw3t2EoOLYGTMZWKOHyrmlP70yEiqEMVlZoQrNMkQ3nRJytCLTvfP00tguH6WyI0+WcR5U+NZE
CpekG848LKIiyvgSehuR1nDZ/hx681CcR0vGv8ZlXEvQHjJCv5w6yg9CL7V9Egz3Gmw+JHbkOZfl
NSqAxJdRZxFug4WbKcGEWI0FF2T0YFPjXdrYcX3RDDnspR91J6RYLJDUnhnrsNapImSdh9u34J9j
UXoums/lEG/dj0oUTBDDslxP6le1tFNO8AtwfJs6vQqK8EMokjP5t8gTQAJz4x3jtEpXy+6ycdTJ
X3tGEzNbZdisg8JGRUutPJwIHqPX7K+D1CqOYBJ+5/pNOrl+3SDLbaExac5ae9jCJA9AFzLMjFUH
xTFDRxCopKfWD+NTJdYQLr2TEIywAd+inZVkSIq6TdWaUPpc9z4f6gMZRcZ+0TebcVMckemtqH1x
L1jOTbJEQIO1AvE64zwyjIkaoH10coHCq+o9fd1yxe/xdd/m6eAcI5lee6pSh2EYZ/KxerCAWFuJ
aPQJhqB15Zs2s+2E+DTDoXVmBfuKR53j0ujPXuWtqnGbeAZlTpABMiBHa738+2S1+P0vtRyGTIT2
JuBYi1J3O1OGCLqHcVIjMZ6nqA8OHa69bNW2ZkoS0IblBlxGtcmxw+/MMn/plM4YaE9+StVkZ9nk
as8ts/hoEzPh+EJhJNU5aKUMC+s2S3/W44BauySuXo8Yv9pgnRjkOTe1/gDkw8AK0n8YIfLdjhUd
geavUVB80G0r96wKk/WgdSbiV0GLQCcxy3nMSk/f64MpNs3knCK/3PrIglM7pH8ku3idDK9TAumY
lK9LrZVwl2m2uJ66pDXGl9CkxWNXr1kvnxKfLnaooY9wwwmLb7lt4P3RvtNX8xRdW5/EPgPfSuda
xh6OcL3GqvaC1vPSDvN0kCbU6Mn8ozHkTTGBTMQStWVJhYNbj+aXmmLmKkD/Y84x0qEaVmnPmi5K
X5x2zG4y5ngmGd95lBJFTIuGpHXnBnX5RURFv4Nm+O4ULbL4GD0G8yc4jAnNoTw7sILF8TkKdK9u
dUipfu5Sp6WfjNO4aAp1H/goiyZYa2VlH+lmU0astvphpBN1V4XyOcsnGr8rJ8zKWz8aGiAV6u4D
imA193KV+8hjKFQAFfUTPPdJ32ycgej40cqeIgIb0NUO8w67iv7ScE9ye/GHtLACe6n2vRVEAfQp
1cY6lig45bSafWZ/o/wB3RWPgtc+6TgJMZ30AXg0VBA5PbBY2cQJp5TbbI62hJXsAxIPKlcPzmN5
9EnCxDUtqfyL7H1szG/TNOj3PUTUdUku+OiWK+RywXka3/FfEXll10dvihQbuilWtuPAHDSJDR4m
Pl7P/3AL+2S1MTo8hwY+Ib+0+e8kJDNoVKxfEUuWhJWB9HEnolpsAWqB/i1pUgSXYe6WFG18Jg47
zbbL1dSSkl4R8MCXIF03ORKc1o2PpBFBiekNVPvS3KWjBcvWifZRmL9R5NpFUcwtLw63ZD8BhyTy
bJOFIt1YGi4f2oQ7LxQvFMrpC8mHwS6zg1W4bwn5CyxirJs8hKLSXKVBHcUyE2XLovDcyWqDyQao
86SvhImpDCLoW0pUsebxTvunLrhPZHQOJUR6RjoSqsOaHvwUUltBRlg24gC2KMJKUtDx0RMsVPBk
rYGHj2NsbeyoeXf4fyAhAWP2FqzXyFfUeUZISkzOHF9aO2VK2pSor6mNmgOZPngb7idV1XQmgtxr
w0aw7P1ogpqBkP624q8me6QRYq+JUW4KeDq+vO2RRnMVd8MqzQgP0dD2tE4V7cuOVJ0OvaOv2/t0
omcofGfahIF/FwxkqCDXH7L+EcnJD00r9yXFcdoesApSxG9e8RqM+WcQdrztwcWwPmv0rPmHWRlO
+Fk4o1g5ffemC5ydeis/+qrfDiyXd67efauBkG6lY1PzzWE5B0R+0swKpzI76gUTbU8lGJZLvtMS
49ePQNMtbhsssezSB2SjHvC1WR70dZgvzyxUqNRy8m8//l+eyyIoI1oZjWTTtyazo0Ctakx1x9VR
OrBaVsfLJvpzbzkczOSfP5bMGXewia61nyPHnpnsLXutFOUxwAxTJ/KKKJ9EB/WAZZOpR3099Ovc
sidlo0L2/nylv/14OVw29HZ/v+D0mIDR+suLCzpexwlk7N8euBz++gVfr0N0GL9wtuB8saj45x9Q
MHPe+2l7nOkPbmfczbG6x0VqGt/5TbRBqSWUnp+V+3Jy2Xw95utcgWP+v3mM06NXy7X2jWzR4i8v
9bfXS5YFw99en4J7fvo6l3dlTAV+eeS/fWedZ0ZUffPx94OWp6auAJ4zxPelVaO9LQbnTneDYUdH
BmJtQ/njayPVrGs5rKapIpAGrlC0zLX6UpVRvn7+6/jf/8z681WWx8POy9YtWXQDmXQ+c3LenRRw
eEShr5elcJrHyXC77M4WUhCYENp6VJ4OW0XfLXtfmygw/npOkJ+XqiC9r0cse4Adk7VsxmGd/OsT
luf/u3NcMQB4v17+6zGCHECMS6Q+KWJbqHwDIWmBmsSs1pUECC51uf+Dxv5/SpgOmUf/XQWTW2b+
83sbfe/+pfL562m/q5iO/g/H9YQuHYqOpuHqxp9VTMf8h2PYjhCwXy0ddCwFzn9WMVV909ahqdEx
AQpoUXr8XcW0xD881+MeT7fV0UEe/Y+qmK6jsLB/IRJaSLBRFAuDQiqlVliL/4ptsw2wjbKI+kOd
CniqPlj3oLpYEfAlyITe2m7bb632R1KbD67oY8UzaSn4IFZJYtlQKCNKIcIOuu7d/LWkmyxa98nt
3eQU5KV/7qs/xi699K7VrBxN3kQFzjcR0fZAWAlT2sOVhgbVow3JHY9CClm21ExJi8gliuh8fo6U
vwSe4Q0y/nusftG6NJ0PNLnP4DTvU90UqNqHq6UxOXPuyNX1h1apVVZ65cDR1nmTdUZrd4Boq3/E
OpCuSS0ux2ffnWHJRta9Nz30qfdUDzZBuPlTPYd/hLW8kXb82Q3ebSPD6/9j77yWG0e2dP1EmIFN
ACcm5oKgk0hRnqWqG4TKCB5IePP08yWqJ6a6du/dc871uWgGqVKLJJBu/es3I8YKU1cCfTaXjOSd
QHYcNfte6IEcmrclli94kz2BkX5uc/zViaVsdRwZ0FVfbSt+6N3sY2j48IJ+IxTZj0q5vE8Vlxko
+1FI5wTr8myWXKcs4jOTB/sGdZbWy94qzEMYwqIcywusCIUmHMDML8jD3sgOPkTGaAbZAvksKr9b
dbprGgJ+dS5b2EJfxtRkl4bq3OWHGLwWmMvn2c4S852ZKT4EdMWNnR09m9AfUk4CDChaUtEkBU+a
H3XsPCITXyTUbTupezckbn0J3e5b2PD/YWiOAj9F4z4W0PILB0ofVHixjhSNZF+xfDHEQu5aQxs1
xv0IUtGNgF0QDJn9iIcKHvKWeVR/GPAMbr262zArv9vyUzRzHSReHbt68j6lvTlv2pSmJBqCxzai
HietOMCaipYg5AZZOjfOWG/HYUIDh2NO0o6XvkTSay3Ea9YNXFi6z6AKEeb0Pv1mt/e2flV+tPiH
7nIa53D1LglaFzIOo0PnIWvt3ZZauXI/NZ1HpZtH30KiPSHq+y+p29AYie4iCwCfLAE35oyIgxK9
fDKC93aHEMlw5wdtML6ZzTcjS7Qnsnm3SLdi/HOI31JupL4IAye8tReduB8XGgygzOjh/Wq1fNbR
cW+weCF9uAzWyRL6/oRLOzkUtWEHi/4h3UHfQul4hKOaBI3uv9RT9Am+yCVLuL8GF0h3HuG4wX8z
Img5ZbLPZsi+NgVGWpd8TbnHkSLGCElON2aORj8MwCSp7Urzye+6ZhM96RjLkMXlkoZVwIACGulz
/wfc7TgpnqSpZMLzIbcpwEISGxZTTbw6u8ljGGSF41ymOfuY6DNvTJOr0pjVJ+A7mOKb0M6YCfon
AzCcMTptBgNBFAxFe2SIQLuBb15wr6IS4SFE+je4v962q8TAMG39oGmbtzEVGAErVz6yOSHZBBqT
jpglMP3ijKgPcNbC/r9JsRzOjpGxEHj3NasjyLEFOg6uNaDCh25EHzaZOv24h97wAhd5b2REaIEb
BZ7LpGk4Y2ziAjO+qrip7UnjRXjqLDdDiMa/Cy/9ahkuRYHycx7r8K1siOzouYWu7b6YjYV8A4tl
/qXcSKwCNnBts20uWE9xUkgC9Hd4iEHdpFp8czPeV7hINlhrD3E7n+mew2N28VKUD6VkBSrgf+xr
EJ6NzIqvdMttNOL1TSFZWErkIQGmrTmxrzsZ1ahEdIIa9Fjsm9x46qFJBikmDseiTSXMSNQoYwN1
3TfVnO0lzm8JtIuUxbJqmnez8j+QBmX4uOYE+9XTNiRgqcpkeCCu7eS1YBpdZD1k8XLboKzdQYpK
SL28ti3LUeYC6s6jdU5gEfN9qnZbt32MZAjGU5qUbAbZncWFgDXl3UXhSSfaj7a69Qwfbzd1mh14
i01YUkaDIc0+rKogl1Qrq/0QO5dR4w4OttMGJWrBzYD6HUDOe0X+eKzg/wSGs6nv9AJsveo58+oF
vjW+W7G8FSO9nQjX61gvD5wu7WDKht1goFsYMq8KRtt/MCy826x7TalntLA8mzL8lgGCRYaRbWOZ
fu/L/BmzOQkV9m3sRqgybrbsK9lALpvlV5lBBCpbB8KpbgbCipl6Oc6wmgnF2Wa4qLUkas3HucnS
beR3T9Cpn0E4v0/99NoIzCy9rmOxENGDmynLUOyC/SM+m6QSNbC/yTu0Rzjc7UyknlvdJ5DJvGJk
uS2JoKotD+6v2rDQ5WLVpfFBK60Nsbuoy03oE0ebOslXDJXusYV6d/vyI7aLQ7r0n6uaYQBI8l3X
mIsFpOAABvChwAB/lwz2DT4+aB18zdlA1T3VqV+fpjY8OJNzqFntZ5RxGkEXSrV+WUb3biQ5Kkx1
VuAQOKKOw12fODsORyz4i/4D85ert0DdjPP5EQwUxKasPycUxZCm2Iw0I2Mpn9DsuYK5jGtFw+YE
27f1+V6lx/kiLd71MfvUSP1WGSQnGPB4gMxS13/A10kDL8RGBsEGeDp5LRjR2LY9BIM8OyOMZCLT
msZpSZFDs95MHbmegsXGz8SNj2Y2ANwq90YLv6pIdGg5baDlWAi5EcmXveS2wKJ4ackpwT9eUfh7
83Egpq/up2m/qAVSTCLe0GIACLDwPciHUz2FmzrC+RwzriQYoU6gR0aNNdsussULxpBBAUFkX7ho
ydftkMlj0b9o3nJ1+koTFMeacaCDMQRapL3g5v4GGyuD/weeXmJ/2Dj2I4AoVgJ6vPd7dsrYunMQ
0nJ+49igOfJZQ+4QxP6d1RoIl6pcJ/JNLyEV7kBy44s6uiTSvIOKA1pnGpd50d/WkeNbFUkgqPDx
o7mNS5Se7kQXCstWH7wBLX224LHYaC32feEnWN3HHNeMTXQhmSxjIBFC5Uxut53i8MFcxnjbpSAg
MQTz1EAMU0EeoW3wg6YLjRhH4JCnw3TpHWc3DDHeHIT/ubQV3WtRcVTKNI5ZgmRfHxpTpXKL0Ivs
O8N+4pKXRxr43amjI/TzocYq79SMA7DjjEi5aXZiAnK36AV7nTSOnMA/xwS573FeIouZpiSH4/G2
AXzZjYgBiJTbAtqqv/bkxO57BB6z96REyRs29Aqjloefr/V2ybflABBpKvlmjAQyhTqGf5/+/D/W
GqvTRkU4swfKCosGDB45yK3TA6Gv5gHry/VhtREIQX5a0HX762jgeOKuTeAahEzM40JkHtbwaIbv
bTE7+0z1un2vwYYFGWegWe3JNxuPDjpuTqN5BHjaTa19MYrYOMBacDZxFhKBaNf4FaY08w6FWWJy
Ai4PUoyEpuQ63k5F/uqoxlq9/gN8f7LtEjKCjBoC7UKC8O1MTGuN2ig14AD5WbjcJK0PWxtjjbi8
4NSCSbgZmRsxG9HZFd1Z9nFPODLO47ACojNYyVmrTP1gIce/9fJe4Bxk7WJhIzWBV4ym9Dl0fiAz
DJ/bxeIA5g/fqqoZzrGrD+flMY/FRdYWMrHcc255l1cRf0GaL26tEDYhPgU3eZfmu7phwHgt/ZFu
wGEVYgNPochzxBH5x/qKHg9R6b27bIwlfV5dFVLVRl+fgTY6pRudXIGTT1olSPBN93OpQbevGaxY
D4o3VxftvjJx3VjtJZDf4Av5P68R/ph0h+Lvq9OEnkyIbn8+tTPU1G7G2RGd40ZrpHlraCE80jxG
kzoCD3HMAfSZPDx3CvNcVwOucCkOO5FTBusrc0wop3zA62DyBrkdPLyc1odW/fLPl6O8Wgn4oKg6
d0ehgoiz6JR5WmfszJEWF7SbARHsQG3ocgjIymQ8E1QI0mriFDQ30QWNl3MyPN851UUJM0Y9w+bV
3dqdht+2+tn6Kz1OHQjlb5E82oDt/E+W+lVMUJm8DeGTfavfGZZzF47p8IMO5UlOevMZXx0Ib7TF
LmNIktzg98NprEdxN2vaOV04hS/2+EwgsHbpCudUjiiTa2vMT7UK8NDaEnMv7DsO60tniS9WQRKP
O3I2IwrSfMmT1DjD0Yg345BjrGoQzpj7XoQbrjV+kUt0QHWfPULTznAPnj4XvVtcZe87u7zkgJCV
Dsdzgdi452rHrnj5BV94+FmW/5qFYqhq/Ldq3RaWh/aJweL5FmjCrybrua+ZeB81/bEr2pLY852q
VZNs9rawQ1/6hlONhQ9pMhBubifsXv8v728rCpXAncPSf0ML/NnGrLaT/bF1p1dnqS+Ny2GSQtBK
su8c9s22TTe9iG9DY/mJQn2b/k/0o/qL7/6bhb8CKmyBuF+YNj1cktT//NU5/Gt2spREUs7Uiapg
bHv/ZcppMZCxFCw2tJGYdtP/x77+N/Q9JLg2rLp//8//+HmD/oG+d/fetu/f4r790XV/YvH98X/+
gX8J/9/Qq0O6wyNGOMIEfvqDxAf8xTwVRPG5lmmb/Mav8Jfnea7rkWbkmJZt8U//DX8Z/2ayEiAP
YBIQNKCL/5vQpN9icGwP0Iuy1XIMB/yLkKE/jynfmoWWSU0e9Wa8VLYOHmzTkJTWXvOqELK5Pv6k
g/7TUfxX72hCJYQ4CBxI8fDnd8xLu7TpWMrjuGtZtDeLJ19NAXEQL+URDdTP4ftP3+63wJb1C/JG
8BRt10Sw+1soVNRp4dLIDFZ1vrfzCgm5O1/lkr3DI/+bsJa/eCsPGqSNGFHw7X6PsBnc3PCrZpFH
Fcmb5dlHqCUfkFC8LPr6y0D7i5XgHyBLhhPGmgo0ZQz8w13rRLzgMjxJrNAJ5iVZqEbkJfIgw7Pl
b66fwZj/84LLexE9w+pDpAXqT/WtfwkOiaRe2BUZUjh8A6EMln716mYrPXGa8N/diFonTc+7MRpM
uSsyLNzBvVhRvYM4/zfZMb9FBKlbiQ+M6SMfgXFqe0DCv34Sdyg8rfNH+GvYnRGHigJmfkL4fDW0
+TrJ6am13R9h8scC+E9H0PoN/7TlqPdlw0H5YRLu4fx2BTQ8aCzXUMR8LbtJ9e7GdAeEBeNT3U1P
0CVoJ0XntFyuqVeHm0pL3hubBJ0Z82r0zGCcnnhJRfZ3O+FfDTdhW44FH8gWxLr8+XKIpupNAqLk
sbOBLKLcwaSHd+usMdvoXve91+/6hi25S8OcLbkDxcsf5wybdtkPzx5synkh6o8i8F8Pzr+8TQ5G
yBZbtM7y8ufPRXxAPydVIY8akONREvq3bWiFwxRggtvMCLcLOFZ+lib2FP/6rY3fIlh+DpFf3lv9
+y+D1fMIrdf6XB4nx7ofgSIxFwZ0i8CqzGa6TrrPpUhh+QjxNUleyybs/ma+/OVd+eUT/HZXxqyI
oW3yCRYkvfSypyvkwPelwn0uZUn4198XZcM/Xm0fCjjiJaL3bJP0rD9/4wpumVdUsBKwp9u7tXsS
VfZB7hFBr/pg7O26QOEHpS557eHRbNZsa3gIT05jHTuscog6mE/Iez9IFD75IWPH0vzbafT3cBCu
kvIep5xLpPdPttU/Vel+cqpPEwscoo93eMOQH4bpuuR7v6zOgMa9KAryWfk76vd7tKabwQpIKDlU
s/VMazaQlYkGwTuvRpwqPTXL+CWnw7/H6i/lgn+j6xiMFSeoQqpTNaFwC3mybXEz4P8XG/ExN+DP
xUA33NHyzgWExYuMyNl6fh/b6SGpcTSL8ParphtcT0EDdREQpPzQuYSV6xTqgKrwmUSc3RR1dJxD
a4/S69rV+tFuv2d9+k4A5QkfDjLtfbjgWbeR47Az/fQDLt8HHIMPNZ5MnyFsqHNvUj5aTvvNU0ux
ujJ6BrQQm+1ejhK/XSiw9HY2+hB/iJhAFNe9a9s25Iw9PhmTOI7T8JITIOc47RaTxuu6eHRiOsUN
1CPqHdqvc/FOsXW1Gy6QyYo3+lhsYgPwhAyNm92/jxpfzqPeMlO4UgMs7xDXrs1I9RJUBhSrwuW2
VFMJNbSiqc4Cpi4/DiAfY5btzEp7cbqIK1kVH9See7+JPzo3UmHC8cae8fhO4TaGg/yG/HFjT3xV
bWTpcRb9Cu/7kvo/IABZG8cbCbdlnwDRIECadVH6tzXSWlnRIAhtPgmNp8fJ8hiwy9X3hiffR9RF
uRIj+cUHjDCoR7Qp7C4yevcdLkEZQqhJvtfDdLL1/F29BRleT/GoBhq1pnq/ZK6/tGm08bX83cJp
w1FXSmH2CK0ubqZfcQXYajatvCp7N4DKBsg+AGrXup5J48MCpIoerYpWz6xIcaSw2HrHmMKfKgij
/hGXLP641RbB7DM+bSR8O8IwMHmpyGKKT7aAbgUF5rrwiYIyJpBdJloAAPyeZjEdorm+xzjxh5fw
dqbFzWpIIDzU2aX6URg748FxuxBGi7hlXp3XT+9mfL/JGJ7UvpvimbFJ3k3pbZa6fh8L5shsn/3O
hRtFrmNgmxYFsX5VQ3lUmzMsk4vWG0jD4B6DKDFO2esOdo0dbzhcrQbqVNtU7U2Wzq8Gdvdne+Kz
9Xnc84ADQUY/AyQT1GlifFiEr1vp/Tocayf6SNXEXQrGAXEnb5YZPbpdaQa0leCQqaXES/KPUUxX
nzwYs8IKNNxE7Xi1YvYpQ2MtrsOaHM5l3kcVUJbw4/duUDEqGWWc8LPDPANqcCZcl61BbfUxLsPj
xBCSuBZOUy42aTdfDXWjAvoo31D5Don7qC9wtnu3fwr6LP5wK4BcGq7sgU20cyWd0yZ710gTq5Pu
C4KAYWYODAwXI8rePU3iE6ZPB9GzZfkjR+AJD046GhqabfULfn+I6pFJ5g5XT33RTuNjwYTlklsK
M+ZdQvahbaNZl9aDPOHNKnQAm75NBXzSuLa9X3DNI1JA22Z+eKf3XBsfl8vDqB8df9hNjWtifJRM
+zFn3dZ80pydZrrznB4vgcm8ilzNLlFJ/hAdi66fA0cy0yfF7mgMVHeywyEj6UIyCGh3hXeLEzln
Gp7QOz0Pd9aBAW9jAGu2JR01+NZWfePiLbNtpdomK6BZDa+GvdC1F+ZWckiFtgdm8AKza+/qWWsJ
DigxmZf2czxgXqZNkjaiTF+JEMXODz36zs+5cDlatlRjXuUx10qM81XPR0Lk1YBcDy/wRT/UdqAX
+Qc+D0foZyedJQ68mT5Mp3+vQ/2ZzIlg0I3HMfRPc5/u83GotiGG7cHPWzR3n3ofqVwR3a6Dvyeo
YutBsEKMriUMqDIt3+lZzDsjhzrTzgR51SMALMM6noZqV839jx4ceudU4rku/flmDNMbw7dKPPEW
yEezFGhMw5Zk+Oa17rkiuAPtvbo4d76G4zB6DtG3SAKWjExuPBW3SIKJ1k5rc6uPjHkr0g4YdSbc
QBy4HVPbrY21RC5mIBU23lioSkemj6MxD+2w22I4TXsuXaqtrAhhntEZL8bE8GznbW14MEVLjLlL
zDTjDkCqADBnIptBI6q7UgLEeAPHdm/+UWNQb/asWzN7JnD7D6EX5Q7XnopWT6+6zESveJPc493G
j1jM69SqmcKkN2UwUtd7V+XMoWHpPkr72jb9/YTX3bYrQLegWLwT8+dtMz3RSCgh9rvx8iDOue1E
amKcztvbLUGq7ni07UjDPIwzkW1O3/zUoUjycWieNYEVpdUFMkdZUyEPRa1EfRGPFu3aTgt6dZYN
VS+i/zHpxRSMSIBLvlRqV09lJ654iHR04PvnpRwfTbWWO/RedAdHrpYpGo3Wm1t23WZdgpy+QNVq
4EUoQ+ayGSTsbbJ1rpPr/cgV54nUgFfikPQtzvoObXSpB1XiY1U88oy7km87bzrXlAd7W8KIk9xz
y44gI0DoIjXgHHmms8VA6KUTMsGSBkKESIlXwQpz2S6zqI5LdG7pKTDDORj0zOVtWU/OuS+RnJbP
SFGGZ/iIXKiqvTMX79tcjI+G641f08gL4kzcQp0XX6Jdr7v7ttPGl7Qi83iw5JHiO9mmY/LmtYN+
wvpjPGuecyJuPjxYVXoyCfepQ5ncRfWkb32RyKAzI5vuXIz+IK6+JT6cs6VOswPpc3piXH2Iw2Im
JoRWKP5USNp0DKenpb6Za9rTCN4OOA7WhMcscG+nMjm0BZakdaPpW5HUaI2wma5oJ9EiJcbefC5H
iGful7Umtxn2Y5ntut49eG1o7KOCuLHcOpcJjdHGMR+cCcKBUVXYUuIR62jeUZLogaFvuYvpQGPP
4V2NZK5uukxuEaVAqSz6B90Y+GVMEAuzjfA7qk+13WM+IAz4c92MeAt4EyZA910bBXyJlLRis9vT
RfQPkyxOjm/XTIrsyc8ZRcXVGyO8r9SRAXMBTq96C3QaQpqPK1jT4eBt0fR9OO63bmL70PvRwLA8
64O8um8s4xy6NH0SrakC0kZ0j/PWMOEOqGnLZo5YyWHJcdCKKExwIWLqC+b/TMz0UGC8OFXxwbV4
Q792/M0iUZElGVvAYMKjHclGClKXcTnvHB+2xzL73sGFLgjfqN9GTaZvMZAl+VQ4ODCkOvHRUwML
cK7PsdHeVnPUsyNN+35uB1RvzX02YuzvVHImfcTeGl3m7lp3djjHDp9bGOTBsmC/lQ8NxyiPDo+X
ZAffLI9kB+hbQqmb4zik0ICyoG5HGfhRkxxG1ZXWwhCqRoUoHB/krZAIl3CJoBvByQ9g/+vQZgwn
LiqcZN5ddN0Bn7Bk54j4w2qQG/i42aw7XWlVFJl2gvsDRJWQeN6bpVmyQwROwHLmHzBmfjJrhANL
Ed8m9CWPsDLxi4ckOGkRoX5mfOfTNrfC6JWuS7Gfh/ZrXmuqu1TE28LMvlR5p7j/b7XAJ1E3cTww
8B+pOwwTbQ0T4U68eG6W7KnexD5Mhjsxt6++R0rYXCC2ipO42rpEt+kmZ4Ol947eFHFAJKyD4AvM
oQ0GwaKOlJDnhsPQ+yeH8mED8+1amtCtvZljusYx2QGD38wyf1cb5k90CXVkVAVZwvknrRg+zHWb
FOBPg2PeYh6OO746FGRIFWjaaKdKq9nfTc5ZAhsvGGsb+sUsgqQqHtZjaxZbu0hilGq0n/IOE9aQ
aiYdyLpuivFh8kUbYKB+0IyJT6o81UfCJTnjBes1WcgoqsrqgTXpU+VFl/Wo26WUmZ7ZwUpK0qvp
cXijpfgE2b4yf2CFxkTS63dfHtRJuQrNawlLyobAFgh89g+EqtLJ1j5D1OMMStE0hRFSPMs5qv/o
4qG3bNKPhXAeDvEpro15eE8omLfxS34kx8rbFqR1mJzcmpKDRuFkW6P2kqO2tbymOcfezqYw3Sth
CV3JOFA54IvF6cLrqe+KUNthcc7EbRHIGfUuR8+xSVWx1SuspVdXIfYaj0Bf9zVs069LpV8RbGlB
ZGXvps31H5eWipM6TRM+EifuGC03ZYgzomwpubhV/uAO02VxnefCExdIfh/ShoeV4kfq1ZcqVFPM
Wa547lhIxeptRSwizMH62VFlyDhlL1JH56/Veb43vHbZYmxzsoaSTD+72Ec1IVVhUn6ebSIJqS/R
9BoZDv9q5Y08SlNLXVkt4+HnkaorH2ETbGRJ8UWU0ryRUCb8hQ1VlaVovr6Y3ZF+BPfUNn6O0Khv
kQ/5yykl6MKTUBmbgnutPnbvCblRIT2DQbUw6PnRtPR7gY3QVuACFIhkhqAj3Ock94+ZZKc2iuEJ
Gdi4oSF7jKzxyRrnEy5DR6d3ufCc7CnQ9kWSfGgwwnb4iT1lNeeeIo9uo6K6E1VPZdoOJA2Y1/Ue
9EkRwjNajnGvPoNaV8tK1RaqPtbj+RON4vee+Ew8QRJSREPf2LgWlkxrlWzlC5Zb2kV3OGrB7htZ
fdEpDjmDS30Is622viptyQO/U4cprhMHcVWsQhI/9c6rmyIoxd2R1rF5FjVzonXmx1orz+j9TnnW
3ZPvuofneavN/J9ZyW+oP63wDycavo7Vqy2aQPYzll+MkRJSpQ+kZ5niWPXeFzk48F+M6WwsHHZn
N3nHmxDOeMSRLPy0wm/rh4dsTvAWwZBbswCoSNmkjMT86AQuGHipMAiwiqOveAPyrOpdaGctAz5L
xCUswFIMzL4L43EyEgEEM91ZKTum5txrA467RfWqFgyMmN8Qv5MJzMo3GShBrYZByuXRagodL2/P
HDQ4BFPr4cu4sernFU0mqxXyiPNF8wTgmUl5iS30Se3LJprBbil/kPoLjkJRP1Qc2fHA4HRZ+Wcs
EtgBMCDqQvwM8WvZccTwdx2VMCOY/yOykl1B6i+RpeusXRQ6Vuv5d9l1DlkelBGeVSvXUDXR9t50
W+KTmk0UIGqhlZ/KZPje1AOOgv1e3dV46clTc95JpYRT+y0ticCBsRjkeckyQ96eZd7pfjVvl4Sv
rSCIoWX2RNP05LgvWR9/qw0Cm0BVGmHSVbVuwp4lY1HXZAgfUXW9qa8pNIUpsyjKjjRRDzBTkYhX
4LJvTapJU20kryazoxYAFaONXd9UsHOtvQELxw8SITGpDEO88zRjudZa+zHJ/Kn2q/0yEtAXKzNU
DuqbKFbOtpUWqAYGwlLUJK15m+qAXkP5NgvEDnZO3aEAH4KkPrAqJKgEn7AgbrUbWj0H4oKurhra
60PSKHBqkxQk0tZ60qIfjI8iF5dpYgiS7cn7Jv1OjNODixJ9twIL8UuO/xScKa8N6pGBh1mhgpEK
JLIMcMJTcXNBmcpJoO8Ng5MZOHsG6lHkzU/EA1LBe9n0OFqb+wHsRDiqtmZUmlNxaDVxgBdLtb7C
Z5jw+XAjyL+7G7H2nZEnEEqeP6UmX5OviLfrV8BD2BHjjkiJAmoPB7/CKN66wbhb50MXktengh8R
0gKtad5WFOK7Q3Ya5mYz75x1+2jaRo73yRLmEeN9hvg6/Vr3xYIJtl1L7TAhPwLVpwHGOFTUbASW
5oHJgFblPfv9UEcfApLNxsmXXT9SFgkvu2nG/ikfp8MsIaFqgP8wxe0IffpEzIIqJEFh10orUlBZ
jmvcXMJj6LrC23pqf6ThgucN87rQ2HWRNW9K57xSCtOY1UBEnN5KIgkHGQFOxdwQJ2dI1ovJQgpy
V8SzChA6Up5qSMFQfrGFIo6F4daQvLmp5+S5FbV/SG9GKy5xeMu1rUGBrFvVYww3B9/AQYPxfDER
3Do1y+uQvhIL1G4IaxCb3Mm/ry7Ga+1ZokxMUvwE85ZLhMPsa9PN5zGFOArdDg08nsUBDdd31yg4
MVwiy77YU/GxojSaxpdu8mRbS8HZX/c8MmJ1eIFsbSXQ5LrZcVQkegrtYOJQGvuO6e/gKm0w4/3u
xnDsfAXJFdB2ScrwfpAfwp8ssE6UMQZPChCTEjS6sbh2mY++MueMTOzpQ5UWxM6wlMyq7pU+PaTY
KD9BJv/oJ1ylPAwYKlAETCE/UvlQzGwhKdlY1Mlv7dLdS00pyVGdb+fcYUFle1PGzxuKvNNaM5cW
o3rd2zLBMbrD3rxu8eRUYPWioCkTM4vN6vwaVfegDBua1Vg+oqxuSEOG2JryKyl7Vl+8NzBcvHkf
E+R+t87lVjOpUeVyv57m1i/K0QvzBmj4FKmEkk6UmOqmWx1/1NYOQ2Qmj5FRP7We/OrTYDzk9Z0x
659DHEI3kiZAGOWIGIkZg9sUAjkg91XXRtjK3a++qUpsJ9Son7KnOoPGSKAwsxLKdlvOn7WQswqm
S5fFfxyhIHIDwu5k5dShnTARjd217KUspY15hJePfUha3NrTje5JioJm/h5a7ieiOuWe8vyAsp3F
zZ8RIvrFm6y720gi5234Wh5DyynzfVEOQVx/g4kj9rFzHw4Vlrny8xLhLDq71Lph155V9sxNmbna
huVy2Doz0nozMe8mfeifMeV7LbKB0BxnOmY5eJ1GZh/u1NInrscFvgsSXSPxfZZO0Fdac22XPa6W
t3hJe9tqseqzgXryPqwIhgB76Cdyc/WhJpgdTYmGYmGfmYO3F7Cb4Tz3TlDXeYtBMMeGtJ/u28TS
EViUm3iIkU55dOYQQ5KDkI4vTY9NCD7fATGnJeXRezlaqMO8V8eGUFjALW2l9gXWpMJIo/S4SLLI
pZ5hgZjZhxHL97OBT+nBdsqHcvQiCGSO/iRqfAtXqlyhCHgrC89ZnPomhTETmRM21eohJAzwFr4t
CuTblef288FRFugp5EQ2fA2go7Tc/TDLR5wJ8KFTD0Lx4RxmzhhF1c88IQfnzzwR0W4eMNHDS2Qb
G3A+mxi8WMSsNCs3b9RZ7UKl2BeV3u7bPP/W6pqJIYn+ucSKYZ+nibErYozBVx3o+pBk4We/mf2d
adUYTHrxrw/rz1LJyQOb0a8JZgczYfQ3XE37titG+3Z99ttLK+6tQ4SuMqnq8mTbPbJWH9aZVqY6
wfP//SBHMssMXyI+r0MgnHpK2pu0bDgYyJ2jDf3R0jIo5nE9Yp7osgpYyZnIzudC2RqOmL9M1jTt
9Dj5Jcmpj0l4alo1rwD8dyvRbn1IkVTv8gxEw1DquvUBuF9R7njZZ5kFxVs9dUeFTaKsYrYm9YOP
6QG7gP7UYl72VGFxCwMbaDAOxU0MKf2cmcmrJRrEVYgqKByT4qjl+HByl54qDAmKSZfPumjO/PN0
EUYPjSzLUzIyhx4gskQ75PkldiiN9egYmvmYxLrciTROdr5flsj9nXZvcyJg0Zl9xcPyOgaUegnQ
Xj+MvMf6ahodYwfCjyUT5o+HvufjRONMaJhVyKfZhnzsVeAU68+UHKbze/Fga/dTplePkL4Axea9
uySfbR0ua0JaRbkRUEPjAXR/UWxFameToD8UiZv1qQOt0Vj5jW5rUQLAgSRklogtdRfWZz9/psOQ
HCL7zRsXon3GsN+O0Cg13e326Efqk604lgXKbWVmBGd6ul2fTfgbAZyRPq3i3FzF3YygbaaKv5kp
jub6o/VBV7Yn6zOpKJ9uLiF/+gXpRfQZTDBJHJG+8GEes4FRbladZMe3L/Oj34UD3SYePPI22I5I
hycv4Xk2D9XYPDuwUcOmmtFRWTszhq3qqtnZzT7e63Z6Jn8qYviFO08ruz2I+9lRnNdCsV+ZT/qu
my6u4sU6FnC41cCqThRpNlb02anZzYpOu3rZtIpiKzppB3g8Gvj3PBaKkjtkUPaC1UxmtZXBjumQ
KOqutbJ4I0XolTgLInuA5JtP5gWbox2tRPMYdnvpZh4CuRYePwThRgw+UYdwfAU6xT2Oivd9it10
lhtLgDSmAgXHMB0v3W91zXvPB4zP+Ag2hOVKfZjIzDhjrE9JDxs2rSI1A0VMwWoA5S66fbs+Wx8g
iP7xMnFIyipI3I6M/mZ2JaqisiYaTNi8yYhN1fps/RlmNGMEoRj0WHmTTcDjMfxAhkCCj33odTtT
g5TaGu2X2eCyElJ9KubhQcbJWx7XbWBNDQIOLHKNqHs1M+yL0B/F86xj8IMD1gDSeQ4T79bsrSkQ
RKifpa8owyK6sSl5SnJvtonUv4aefUjdEyb7x7iasCGV18XplHt2GKDMOo6cS6l8zfR2NjnCR7P1
6qQj/blEyRi0mIBvMIxW08A97C+62YATDO13YqjuuibvCdkw5e7DktomMRzm7OgR5jqbYme40MhQ
oXhwjrdVpvi9KIdSp/jaCu8rhcnGUXokp4++TnX4jvF7gG3203+xdx7LdVxpl32VfoFUpDfTNDev
N/DAJAMggfTe59P3SrCqqyRWl+Kf/xMFJYrEted8Zu+1ixB4TQmYmqnpJhSi3foERHn0qctMvhJT
RPxfSq2XzBS3vVlRGMnGQxeNLkMWpxpgrXMgN7Bko6Ami0wxzlnEadfob3GmvDYLf8mqSzUnrrmx
j504YtQoaTnEyRAORmQ+yFb4oRjdh1JAv69vcYptLAup4MDLyc6S4+oS0uOi7JcadLwos+/V82YD
7Yhmdu5kcqXjF06hE6EgDZxY1lNGXfly319hmMGlm/p5uwBazRtB9ZQhIDEi5oJbCCdhFzfYzW0q
gPFQzTbHRWcCzirqK5EHcKjrlEcVercoxcO3FXRtBLLkYTBwmCJIpKLOvvd1gQXylkwBuF03SRx2
vUH79D3RS6zwax0FTd8NlciExczh0MikEw5kSCXa+AQfr7A1cmoS5BZiB95eURyNRkcW6FtUsqaI
GW2uKbkSip6+x5Z4r1AsMjukZzZzwg4h5JkDc4EVJO2ser6esVAWZ+9ybQr2ViVY4r/rbdRVYvYn
KZgl0hUga7LYCpKs/hd9UbssoYouO9sqpbYl0QhHGa4SIm8be2JHYlQ5nE2OK8iBXGc584l11GSx
UOuxRVhRonktVTcDiphc3bUz+H4pQ8aMqulmyrjDaRqgPyjWsXCL/0xny6zRXPYB/XaloRiZv3Tc
cuwEqQlFYxuX2GlGpj0lLsBNW7/qpvw+aYngCBjtQLFvFo5rhsTJmmlKNsng/fcXRfpNkr2+KGhI
JQPaJPrHv+ryQjmcTUYi2yaXnnrkRE1Ky7o+JPT4J8k4LCNJFY07TdhN//vPlv/Dz5ZERIEqkmhj
hVv+Wf7UqoOWM+rPttW68c4D+i9+kBQ9aYwZBFk7l/J8h8PjaZ6kJ9OQd9Y4koIYf7EWvSNeCn8N
WAnqCFbK3anJrN2kMvL5749S/00Uhv9dNDTLNEVLUVga/vlRFs1UpPAu+NiYPMqoo0E023a0OYZp
Jud1vFbAeKn03rJDC10VkrF6TL9WMQdobp5YwXakz8xNSUeM1uBdWXs5M0P9aZTFO1ie94xRIZ+J
DUkTCN6S6K3EFaGXgMlZPIfi2rev48CuVs/1SzIbpCeGNIXfOg3ahC8WwbqL886WBxp5mQgdH8/K
PiSSJl0fpalEstMOrOKmJjvBoNmOswYWUBvu5jz6jIvx8mrp2d3asDHnedeb8S5r2sFRp2d5HTLG
eg2eivo2ei8XVo+NMt9nU7T97681Dojfv6OSJsmKphtYBH4TrFZTXArYTNNtrKeaY4mqh0aV7nfV
mzTrSUaCG5vGvNoxoxlwLMy5m2S6fJYGdQPOqeQ6YKJsGisPDxLPmgYwbtuBLJwV3TiPzHOWPDPy
fUT4HQPv4U4NWABXUnlcWivfDOLylS8gxOAVlRu9njffw2aCgylryGHLo/ewFRDCScyrY966daFY
xAzJkpGzv6FHEdGo2EpO1SUzEFUS/OEG0zfGDJhRmblxhXpJdx0jFlOke8RQz7IXY6EjZqcN9Y9U
iniBMDlz8kDhfss6g6pw/f0o4x/f+9Ze+IRnDTvJcAWpq8jf6H4Q5LqO6/NcplIgd2WMfZyh7z3B
qE6uiPC5OlZeYu4V4UDykGKsq5E43IzQqCn0mFcx8VEZzaUyvDqGXGgYeNaa1d19z9rJaTirRrqL
KuGzlPn4FAXEvTLQXqWBci9QFxYjKQ2WiK6sDVuELGWJeXT0hVzW7Tqpqw3rEkIsEoKE3mUlmfcj
siknzbQnjd9kQ7APy/EDQ2hDcbYJ1P6kVMaOVPrR1mPuCfDXW3CGb2HO93x9qPUuLKNPgdBDkhKG
y6zDtpZ6ETFAPz3hkUKsUZPoO3bNPivbx7/5uP6HG0XSZB24rq5rlrZ6AP5dsRr2aExUoU23yvqU
19sAPy4ursr6KRBEgdtZjwDCociJ7aBcl3frwqxclXTqKqOqu+xv9Lu/K77B+nJJaBxaIDswpP/5
IXWzDq+P4OVtpoWvQOWulM+7dfSdjbh2icEJVsVZOQ5Pq/QqN7P3QKyfFVP7m9fmPxzuioXeWsYi
sUJA/io97+N+CPSijImdIVVy6vlW9SAZ2goQJHpmlOI/Glq1YdF+6A37lxDJebvON/RVP4aewoHc
V0CgMB/EPn4gfm0GzYvGLq6mv1HiWr/J5C1V5MxBIW9JErblv+hwKbBV1uBjtJ3SJHAFtugoK1xx
aFfTrbwus2nrl0w3PI237VCIh0jGTWmIauPJ/EEG1Mc5jUcswWbuoZ8Av75Oo4AzcvSqBJJHM4bt
FmFe2VtPdstKktyYnOaxKAW7IjFlN6bTYz4neMQXVLHydzhgqroYlC0Cl/1YFu/k5l5IM6ye60w8
FGJun2bZyincV7O3vGFksJY9VyRyArQreq/qY0LCysHpUFY+6rm80XPrrANCOlkD8VAzewsB5m6o
Vvo+afjaKDCEIS1Iyya2hOemwi8fI9/lEyy+zBliXUHZrjPHb6lowUwNA/VDxAJX5I6I5Og66BzI
C7ZGa4UKhPig3VwRdpaoXYs+/NJKsfd1ZRskWbOFhcBAu5ySTa0Thasv9bG2quoumwua05TTKp+7
advE8Wc3xuWv6uN/sUB/gwUyIX7/2zH3mzPK/czex/fm89/R5r/+zD+ZQNofokolJHHm4fGkgPuX
KUoDF2TgLf7lbZK53f+BBFKsP0yOIw0QrAo0SJH4Q//wRCnmHxSA0uqm0vAdyKLyP/FEqcZfPUp8
ligcqFlxZ8Iu0v9Sr6UJOgJpsertkFIU4RbdL9JQb3BrcduQ7h3nWks4JLwBqgkrrmhqdG+M62Ir
DWzUckKAELoCu9WkPKTdau05UTUW4Kt2MzXqg5Ygr92IZER4VduFh6GIPNEsgWSm7IPGUu4IC0T8
lEbHvgVSKIRvbNBbuLWd7rS63h9QsjDMImQFKUP0LnKg+62BKVSb811cUVfoKlIv3QVHq6LQNtfw
ovITcsfiq+1q1OYpOilix6FoX9SJQrniaUmspvrsTRXYDnN1+tNUdzg3dBOUhfE0K2JIgF1wNrlA
PWwOqdfIouEFDUyFJVhz4TQfQ4J2XybZQQwbhtI9O8khiJaDPod+sag+I/v61Eha4M0mRuh82pm9
uGwNsas3apte5TB804NMujdjVvGpeSTOttnDiZYccX7oS2QFwlqmdhFNhmIuBIIlhuFM9TpLCMXX
RUSWWuDuX2TtfhyZHExqmt4HofEaI2LJTkpD1MTYtZHXqNLngh4R0VR1ljJZcqzZQmgPHkPOESQ0
bfzWE1MYCjL5pWwXy1yanDkmvlIfvRwb6CbPcyKUuw2foa+U9bmjVMxQmqS7/0Y26BLv/UaUOwJM
wsxdJno2bQnhPhL9YYY/NYF4J4YfkS1F8q0ZiNtN+9axrDRyxz4awAuV9uYSpfKZNPTRJaSDrWvi
ZsZ+GUQFxFOZn/oYqrJKzmrAtNpg1+a0zXzAvEyyWVL/lEqNnWE9G26q65XDGuQa8YN0BcQiXpwT
uHWmuLJ8A9AGaN44BkN/kgJwVNFU3A+QSCjMRNNpOsTFI7VXhjQBrRqqcTO8yWZ+LGeiqcSPpsqv
VQ15AWYfeehByuKMN4Ug2DcgPzvUs2c6i6UEi6MoZCymMEKZjxhled+T2mSYRfaUwt6Bn5N3E1Sk
iCU2uClErcKWvnJw4pjpS3ABZ3eZlMALDIgCacAzH9iGsf2mQelZLeWshXN8R4gNgDP1ImKrmd4r
FCovJ9+bpNeKKAEGMTnfca7OaVuOI7V/bWz7qrEci2JwR0bcKmdATjspha9g6XGMmlVEJc67OAkf
dAmuCFJS9F0igxPzjgjDQzuatVda0iVQhX0XBqR0NAbebPO+b9rxojf5MRd131iqe12YuzshwDiD
RKwgeuxJYRA7jfGXJLtBTshsNmpbjBKmbeKAgMFlbZMZB43SetkEcYMg5ge48EamN0zrA6ecUNd1
WYXm0KpKp80TnOko9hAhiXaSM7gy6tpCF8RIkBsd0dQQ76qPJtOCq3Ym9BhAgiKcQWNFm2o924R4
EdgwhIkbSM/zCDAwFNE/xAah2rDlh1Uf1M8ywPV9y7xCMpoGPTYqZRVbiDfq9a2es+moLBNQT0Q2
1Kpz6EVK0XhFXKnQm0MSomZOpyG7M2s0jmBFCOmb202Qssg2+g6KVCReqDSsDVk9Y92XThBH92VU
gy+PinvyVJBidflXlgSS3y1hsZkj6YcR74Uc+sR4jxxrO6yFE/WAJNBcS1ejJjrdmsfzMN9oIA5d
IRXI9iPdqfLANQPxRxIP1Fuy9oSH8T4O+9geZNVgNhXoB50B/CGZBmlX6DMj0jzcAM/t2ayX/YGl
Zr4ZeQDfsZFxLzcHeUyQtArLzyFdp4XzRpmnp0SCYKtLIG8HzfSVsOu2cx/fiDWbfEsqBzoik3vD
aPSDLIPWrPqQ0MinZj34ZWlCpQln2iuzAm6+KHZbhnoHlTRlJw2SFVhXp0cN8YAUztEuMwe/TEfN
781x4tDhHJ2teFm5X6QBBUwCc6X9kg14YVWAQrCda+EQZ3Dgw0G+CoUGRGBAGpwKuKairM4PUUaZ
lyb8OAEaEwHvy7mDKrdF03pSplk8YJbQXF4KdwzhCES1lR6NQnm2+iVhFm8g3x9IIaAJOZWIUO2k
mBMvalTdjTtV//UomvWhfD+eevmKjMTYf/8LMIZpywft16MsopThRI8WuIWytQCFGOaalfavX9ax
vjO7J7aDC7sQ5aEUidgV+mg7S7q8aVQZBxKseErvf+1gvn/1vYhRhRkyUaKJ7F0HTF/QsvDv4LxK
XoaM/xoA8CfLfnEaWUVfO6tX8vdSb7aW0/e+J1SKglAGYIIMRf1RWE6IrJVfg6X/LUD/pgBFHGhR
s/3/vfnnz/H/bN/zqo3iP5eh//iT/6xDxT/WOg8zMSUoleY/jfnyHxoFqPLdeurGn4z52h8KQyUN
uyXj3z+l66jyH/pqkaauNfj+/g+L0DXB58+jZiiairLm+6wjZ1H/SxeuCvqEatNYtlbY+ojvToA6
PDP2hMf6mG0N/IykiLI6J2y4dvuH7l39ET50TyrjksKdkTjMkMEdQ3juqkMf+GjwpMJHYaA1pE8S
AeLmglsgYnnE21gXuyq4y/zclTfFuwLMAqAdRUXgRo/Sz/pgucbOcrXkb+aiv0+O1+doUeprGpSr
3yzMTSDPkpyby1ZcjCfEXHdRv/i1qVzJWfvRN/2XICBgqdL4VYulu3/7QFx/J4moK8r0t1dY5Z0C
0y0aIgP9P885YKhN7KjhYpuP1ngQv8q75gIGUHwDN/UVBdRldv9l3Kt3ZeCqhwhe1L2wMU/WPYKP
5VJXnnqTmpN0rPfye35edlBRerc9kyIz3vrKab34PL+bKxXG1u6NxF8Sl+iYH+VTdFSuol+Zn6Gm
656AQzL9TMlFuKqvLcU/Da3NQkE7IaRZDBtHgN2/1Y/54wBwS9mtB5zhkaKswOGpHAl3H3lwid0e
YXxuxJ8gBLH2ssHGScJoj8mt29zXZ+bL0gG0015x87fykYVR9CN54OlsiL39WnzhbiGD8xRsEeek
sj28h+Z2PPaXhMZkk3zO29ztcRR4MWq7yv6SDywQOwuFsrBDJtp+sMvoQfO47N4YLauusGve8ELk
stc8mizBVXZorIXt8IGJnoVO2s+S23xdAMmdiPZtEI7f0s9QtafcFk7lg+Yvd8jTi+d8fEAAyPqC
lyM8zi/Fu74ZoY7HtvaVEMZ+0vEFkwMZekVCnO4WAcxIqmPiQmNRDASktj6/4EdTlNOC5SOTvEK8
qeJmBuB+a97Gg/5RXokML8/y/agwbLGHcgtFIMJYdhf7wjnfj+dwPyzb8KofBkT9LqiFFhn2e7av
TRuOX3QrXeULrPkGQQ6ARBGz4EcH92/YRKmd6C4K0xeZKGXG8awRT+ZBnUH5Q3h1Eg+Y7IGmbBN5
KpU/5Cu2Yq/Sz+AEUV8/LS/cbZabXwIne4tO8kkJeWnbyhUKZ2GHpIGOsxPfOE4SBjcfL/czGb+F
6iLdJ/Thlk32dCa8Dyztq4yV6y7cGSuYB16Ng2JkpOd5QF1hUKdjyzeOOL3kLQLeHcnOF/lOqmzz
MfzAF9MeOvavz8GjecPcw0d7raHdHu3uTj/nl3EHnD9XjsatVT0h86pt8QHTunKSLdkIL5bLeWKh
GHSSk3W1npYaFqFvVM7kMVnm22Fnn8NZ5dU8yAkWJqe+lDv90rK9wm7SI4S2jXQ/vsjrm6a2LsmL
MrgQN/O6d31LiimyJM+CMsUa2Sk31k3bh70dnZgVosDQxp3koVXXfzTIvXmC+qbwjN2qQSIZkyJ0
9JPTvA2qLePExmnOeNj7XXRKSXUkLuBRoQkW2Ul7Aa4vsjFDL8Tg9zN7jDz6CphMNjJ+e95O1xRJ
gA/gXduhYXyb3e28BekvEgEBJMIJL7Dews7WHoL39kto9z2JU6dh2M3P1X7yVMu2bqwUJlpcf252
YmxP/hQ66HzNi9I/Wrfh1L1Ge7oe43W+E59FN3cj7B53hBj/HaeF6+/PpyNmE5gwliExWFEk7S8D
TTlbTG3U5Xrbgn8rrMWXc+PZjNu/2eD9dgivP0azZMMSuezkv45a2GbMvQhwcKtJ48P6I6x52s3h
9Lm0WPxn1rziUjNp+n+1wH84+qmRf7tdSc2T11w9XTWI0BD/ssgFUKLqk9W2MD3yZ2Um5labimRb
TSHIZV0R3pAS2Rlkt6B6SkIL85P5XipjQd1HOjUS7J1azQ/lqp5bVh1dlgEj77XCBpMlHlPEdlMo
gD40m3YjKTNxI2KseuYkA+aXibJaQCTYad2eu1XDlyHmsxD1iau6r1h1fuq4Eq0oe1McRXXbPskV
cj6d2Qnuid4i1KUUPKYfd0RWBhs+5YYQzpgqaMzN8rHTjP4+1Fr5ZGUFghYyefNVk9is6kQLmeK0
6hXnVbkYIGG0kDKG2iULUahm2o8+HB1mv9mmQXzO2B3pRr4pkUSKJMn7iojipC+WjZ4mJA4VjS/o
Qe+MDdaElU09jrh3pGK4xkCsXd72juPARAHbbupGEvalCGHZjKxnuWoEF41A5UoNq0v4MWd5bFo7
LsX7VA/UUzzUKvxrwI6lLGMf0QSUYvNWq5ubnpGTJM75ZiJmzUZzuOpLzC/5IZICztQiQtYuG0y4
M3xRWshYSxaYPUHDMDeTSHCezNxFSUTj1LXGKVHZEhjiyMVnqJeZxaRPEPrHaE3q2aLRzlakYW9k
22GQ2c11GqMP2JDTmFyVUvhhyTyyQlseNPkdFzNZ9Wb+synVYKtVOvfZIl8wUJ0iQQO7X+raRo71
J8ifi6fmXBTBTByfTpEwEHMvNaSfLrp+z5ToXqzQbabSWTSjrTBrV2n6iTX0bqnwoas4rCa9eqom
rAiXXmQb0E7t3URTnAThgxy3PxNzwm7GB3hhG4r/9Xn9tTp67AtNUheFBF2nggFukVxNZLUYpLgM
uRIKCxDFokPtUGVXlfPey5NEcZokJClLe4zl5SQIInEnFu+0Ke/LpBR8IVMJ9CkBbQ+wNBk5tEwS
gTQgRRHNkdQSlJHkj30SzeKKQvYwVfJPWAnENjIOUK00t8XUF9KejL+wb7go9KtooEqZuRm688A7
MAchVcSCoBoVMRknRG33432l4lolztyUicPBca/OkV+Ivbu+Z2IgbKbsE2j1xiA4WiGtbSxIfSYd
piOxR73qFZFUGClR7TlFWTtVSrZx3juaBFljMsDL7voG8usYo2x/0wbBMRoA3hRehfaZRO/LdL8M
mqtMw6PZjkdLiXamIWIFBoqaosVb4HVTog1TDPRv7eaVMFT9OM8vc6RB4iW4TmbRvF4a6G+PIAPM
Hu75eVEw883jTuvW0OZKg55TSPVO1ot5m+Sw51KyLxkuMwko6uZOIJPdV0u0ciyfGgJdo3/QNytO
PrtSzJYZtgzmZBj2Us/8h8Clb8S1BxIsxiaIiRd9N6JA/qHPsrzP4oaaTWak5dedeQ068NuFAJwk
kdrGVmel8r4TwyZ1TPeGDt8ioGj9/k+x+VwM9NX/ihXTIiv9FTBGFCDfiOSwaAWhuqGEWq8mFy5s
Vulkl3F8TlYGH7SXP+tQJpNNHmLvGjvZbIuX5a4dHcpFSoBqa7rtqbxBj4z9geEvH95X+ZFF1mtC
eJTbnFAonDCdIyE6tKROWK51XdAMtk76SnpJZNdHfH7TV+NLHkHV+VE5m682fgTTFl9BwquX6L09
qpvpBJUmOJcf+YGSXUQIacsvvEf6i3lo76Ot6sarAYlz/mJUPlIzTvpccnOVF8oRO5eouaZ1jLN4
tQgcpTxN3UbfU86S2h2x2DN20g0ARohj025eJRx9xnElTaguSToG5ABb+zCv5k9zV3/GwyuR4iCS
SQRUe/7g8FUrnvZEohdmUjazllOQOdA7eNCzs+UbT+UDhXx4xTb8ZPiGL15i32gcg0usoNBQvrI3
BjLoaT+WNwi8hk82d4mliLAB7iauPNLXD91WqmlVNsNBJjwz3GcDB6jlmMnZQFpA4rB0GFMvlDcz
aUGE+1BdoddqD5K6I55n5tvWgRVyxFMz2JylmmiXzB+ZuuISx6KCnAtvBcPCqyY5E0/vVnM2HXA0
erGJ/cA2WNsz5i6cBm5nTR47uAkvfM46v3IRPplnk0eORGLHYLp5kUkrkzbF6JSzY2J30RwhsrWL
vDfjHf84FTy9Foo1kjG4Dbbuji+8xulKp/I7Bv7KVub10I8TdlHWApGdDzh6cMvYsRffSl4tqstP
LUCeemg+UG3x9iBUQFqNxYtj/GLpBNLbdCF6cTcOu8l6Fc4cYdZZ0/b6KwPoYcvHIhd2vMQGQ6vw
3jirPwd4I6lHS9ZV+wYQTSdBtncE88HA6QXyHx/tAUuRJ9yWp+BC/9S+Njld+133gISTnx2+Ufq+
FMdqN/ykJytaR/1UNvFZP+XvzEwZPHXP42M8sRZyrDNfG2aS5dYccdg65SNrkfuIVquzIf6atvKR
06wl7iA5jNWZ2+Z8wB/r0CM86Zw+apSqiytLBz3xLFLf3OZ5MOxwJMKASTCPV+xPMiJKym5eaujl
tiHaD0TIMT0zar9+lAhcDXc8Tf7qYbiW0gt7k4IxN0wozY1ZG6QOL6JBI3lOyXo74rk1DsHepAM1
6Wt4pzb8HXXq8gYVwLSf+vQpXPxcd/TUz/qD8KEWXnwXSlvmc5rl1xRiZ+syszBf7Hw6Mdw/poCl
UGyyxcPfZ9d+c+jTDezbfXpKQpfKJvvJLijBg3fMjkGxpbclqIApsljsyg9WTwHdnB1RmxCW8MLn
al4c5tykgGFAEbYyZ0b/kXjqlhlte4y2xWQbGMJeMp8NHsUADdjoTU9489NLx9IMtZ6Lua/FHRI5
sozXBbYFHxEnZLN4rGnIC5edO58aWlTmAl72hryVONKJxIkbHTnJHOnD4FPlWQ/El/bPBHIpk286
yq51pBdpI/v6Y+YzzHllZcVeRNtlp3ijPBbMFTzjeCiJYr4fc2+61qJdX2HFbafXbpPs4thRTynH
GCHmGKIc42eEiHebn1X+3uEFxPgbz+FGp2sW22iPLxxPesWzztjje9auLF0Ccxk7N1jHN0DrxXNw
x96kg9FM0IQzkghhd3ftRXhlM3rPZrR7MW+YOt6iXXsIGKRQJtwgEFmIHzi1h3vE9yZ+fjvYWRvr
Q/byJ67Q7sr6SzpOm/IcnpsfuOxmg+4qhWB2ERRHpdx6rD56VztxwqoPyjl+TA/hVpX3kMLU2QtI
8YSJJ26z9Fh1u0q86jf1ZNyXT3mLbQrEl1uELKTcRNs2P2kNWA0dmp30QvbwcqGlO3PDMAqhR4w/
kEF1MrRhL+LLahBM72Ske+b4bfa87rmrvtSHAruu6jUvkuIpmMUu5pldaSNtDLxTwTYSthMGUZyQ
0YbnUqY3cTqW6k4mpw3NCxOFflOcGKvgUkvKI12l9LOtP6gqLNzh3VG9RQ8CC1Jb2pg32bfuJcI2
UKSTOyYi78Pq58Re09vNLpJdpbenY4xPCg7LGaYtWW7IBHWHNF3za2hcZcfHLnxefuTn72NO9cJ9
/sZ0ZUxs6S0Pt5RFljdfc7/cp7cw3ivSB97QBBn7eIrfiJWBQLw0e5hkSXcwK/Yl+onDn8jVMD0E
40OPNzwUvuyh9k3DK5Mr54+FbJVQmnQ/3M9e9EN6FiyXjmA8Za9MIJQX6cIABF6YdMl2y6a+SR2r
BDu/hW/cSxwGivJuDZv+NFzKO8yn2g98mNjwn0VSFdmDiY7FCzCSRnzmyXUhrSC0BMnLHqfqMYSx
pRNo4FvcLeWGS0XitHtN3jrDSS9gFebb9BIE98AfUwrQncInNpFdrXFBB/R28BbC2GcfLnnVR/1Y
vpXBUX2q4rvkalYHS9tq2+R1LTzJH3yfsEyyTouJ8rXTfXJZFNxV3vAsbauN6rO7BHXHQGQr+t2O
9rQ/xeQuNH4tb/pPE7oMy1bNDWuUUXb/at6Lyzm4h8HhBa/9J+aNiirggTUyQiKlcfmihGfRyx8N
sgiu5U11wrvqSLYuRNTUrr+UTf9GaHb4Ne9z9HU4K5yWpm7hZQc0jUyJIvyeOy++EVx0HUQclLtu
H3vzmwro+5FTXck5JsmB3ddnEtXvEU9wiyhb84nFNEJH68JA6V3ZiJ/8C8mBY7ibmDMzYp18GGAJ
fAU4Hg8y08uDdgeJSyNHObvln8pCFevlnxqR2ultsQ6ptAGgVGwU4xyyxUU4tAu4FmcR/QLnt/ox
LCLNCa7W8GXRSUpmD9qpXgmCnK9eTGM7ov2t0dynfeNmlEA1BIhY9EhJ5dKF2e5Lsq2eZhr0l6Jw
glNDyGjzo4nc5spzmrmjSOnehZ/UMMWloUi4KURKhEREO+Xe6DyY+uQjVq/kbfPGqZ8Bb2Ox18gB
5aP/iKiWz3H0MByHn8aP8S1gmR06y0f9SddI+GvZOMFXq28mLpqRnnnPLFkjNhHaM7eQI/mIAE6I
o45EUlBduqNuj+eUMqOpvEL1kY1Ig1sd0LjW59gDYDVDKfop7igRY7+B23VQTzX56jbHS+2F5+y1
2CV+NDntRw8SnLHmQ30oW2BHNjfFxfTrs2keSID9hGF35lMpoHF/WE7RqfhBgselOxHHqX6Ao3pq
jgOfAlzCT9O8mYsvabmuRt/MofWak12BPLXZTD8M069YU1i0MjY0IxCDrTuRsr5qI2SEw+wSF1nl
dZ7wn+0XutgIZdABN5x0mL5/A/DbaYAM5YstKZjduhHt19/9/sf3//f9q+8/ZowhB3mathzKvXSw
pliqf/3fMNmqfTBfs7DbjnkS3VpRwrA9KQBCVnU450xXt6prio3sGTKvV6WEk59XOompAMfwj2M6
Ti5hNPHFzhE955UUuxqg9NiKDqideGxWx+RWzcXNIHCDLGCZ7aCoyaJO0frKuCKYH8kcHnq5ieWE
ikrA80XsOMgdk8ydRmQYZWnMOYMoBGzQvUqpHnl13473pBbgssejWstM2EWLgruDzurWARaVDM1f
2yoYSAOThF+Vi0uoXBTEqL0bADhNJrskSsJnyBqG5sSUb8DORQjPN1qtAtJMEDfHIRa5QQmaTa2R
yVej23VRo3Z3NdUR0nDXshKiNiZ4oSSs0q6140ElBoPlzcIgxRwPUZLdhDXmchCl4BS1yquuAqVZ
OB8SGH27YmaSqQrJXVWOxEYYB4PLKYjqA+hDV8LJQv1IhTyWwS2LgzeyVtt9R4DxQNyurRPlQ7ut
bbJ0M4Zls5eNcpeGB/rra1eR5iqrCyNxOWdDG+d0IjNFRd6pu3C0HqMVmpasEMnB3LcGnqdqetHT
Qt4No8CerNOvAUDQvmn2MEE+1QqjtDYAVIEamPhiAGSLAUjSq9mratKsBMiqHLDWAovorvGEYLpb
wlteFNpL3r+0QimCLe1eC9bhjjS6cRI81NqXJFQNju7saYiIOBjrFLhZY33VyA2kdoIcglbEFcn0
DPJZIg9M9UbZBAuaL89CZw7bblJiuxajrwUbn4TuhgyWzI3GIdoGzPJYVT/Whmpue+RoTi2QORPq
QIb0cHye1x8mQ0dLCROXLSgHgBWJpCUUTIdiifVCcOJEFoFMy1uxYjwdK+CCUhXwEJhL4qwO/fI8
1sIzOrazzh06oCQhL6p8huA3/vqzeaJ9gaxPJeyUFfS/lnkajjRa/sy8ZOSa2s0sPnSi+lJM6bav
PR2qCNFrYs2tMy/WE6dyhBkr5BEYP6SgfS61kehHGuKqoERVyu6xqLGPF6pCrT1aH83kSnHwoeqU
xoi5D0ZJwVzlbBBUiAfqK2zClwZdDi0oCyxE/vgt52M59Cg6aBnkiBVKUseGF2eZLzV5uLuLNJZK
BIzSM0a1X0oxzUwLuaY2iNAznoRkpG0yGupp8TWtYLTBQKMqDvzZYh6Udzst7vaN3Bcsegj9VZNH
cICZnSgcKZlItxy1Weni4vNIqZu9egayY8Y1VDwgaPsB2olmhA/wAlYMmD/QlyYdQnxJEG/I1jZt
i9FKiB/IUX/XVGQtrUQ4F+lJxJopqU8aMPeibFmOMjC3gJBb7NqaiV7MBpEj0lNmkswbPKewGYhi
6qsLfttbPDaPUj2vY7L5/7J3HtuNI+uWfpW7eo5aMAE36InoKUPKZZY4wUopU/A2gIB5+vsFq+pk
dtXpPqvnd1AqJUUDkkCY/9/725BmpQW4oH8KRyk538bXkgDnm9QG8JP7MwkvkrYFdoFsrGknm368
B+AF1NHQBolHh4+WsxNGWCdY0rqdAPOQD18zQndWJMtRQC+q8i5svzgBWzSryt78PqR9lUXzgwA2
CfXuRY0ZljW5jmy86UFl7uqavTQWWBsztDGv4ZLap4Y+oGGS4O2FmiLhQ2cIlxi06PScBS0lhSL8
1hbsXOukfJ2QGqaK7wr0eAchEXScyNuHhjJD30c/8FyuHTWQ7ki4nUSAd+MVWbZpZhprpiBfXh0D
aV+SiYVs07+Z3m1sNQ/0NbBtQJIIevkjnGjcl3KNyp8FfnUPDZnaTBnfr55q7IxAVJ+JfABV2+3U
6NFp683xUHbd94Yg+Nn8Fscl02k1GBihYSNCa6DY5BdvubGVOd3fzk3ui1rZlEcLFjxscea3b94c
ziu4aftUJu2qUtRJHcO+6weqIh22cbqu4xPUOBYeWfpo4rt0C7fcOy1tX/RMaPXC57jLACGAhLsZ
oOhLuRx6Tx1JAjdv686oV5lZPE2qf1MN+I62XFie2DGbZdZEEBMea8OA3jxs5sQ5xaq6RTpxGqeQ
9PlwkCRWs5W0EGwa/rQlQhfOocs/0Zl3e6R/u8RnT1zFsWQdVfjrOixf62nkpoayWjeqW2yXr6Y/
rclwWeXStXbtWBS0Vkeqv8reSUazGzAplDuU82At9pdCzQBgRD4gxj+6brV8W9z01ooXA7S79VgG
rEGLvnkdp4JNtNc/Tw4V3Gj0HwHzsBYXDPC2thRLbKdDwb6JXmss2FZBE97JCARD6wBNQ9/kGLu0
odDnFKGFlbk6kGZ+S0jhs8H7/5LqKMg6/z0n6E77rlgtMpFZ8Dnoto3mQSjzFuwBTl486SuVOYxT
nUi3ScPG3pckGfURxNDUGOoDOsv1sCCONOMs3UaVUqd8qo8qC/y1N8aKryQk9RwSoUNfB/0XG+AU
4Z4F8UrkIYl6JBmt6iY/LKa1L8H5iwwadWAgmUsw/FMc99beMq1HFBvrETxkvthyBTGBsKVo2ToJ
+zILEQvxZsZ5Fn15cBtkqh2EmZuhrLdt7Vc70rY+R2wkcizATLwow3Q3AULYds7YOkiAHXaS0tlN
Nouo9nPQP0OPpK7Zd6CRgn3hQ6fwO/dxLJlym2U4pFP4kPMRoU/17xovMtYw49KMplVRpM/tjNOp
le5XewKnYeblWx6ZryORhDuXfKc+Db/6SEO3WF63rjPiCglleVCx97sIFqoOmbF2LSenSVP5N5bw
t3zd47a2bNA/sXvjedQEAl2zdu3iaTGM26RZnrucDgQDuys2VsNlXIrxBTWyu4oD6ztwse5eZHJH
Hb+5SUTTblXUP6GkrQv/3bMJVZPQn+Ny/szqOEFvrgJwbN6qFmIzTNTXLIMVWypw4nlyXrUTV7Xf
fqDrZGbzOCUg2ZTrfpLeOt9aZd6ubFVZKwRtr5E5xHdqYKMgUEfUEfxZEBfPeZmBEAlofZE3sw9b
Wtm5QgKBe6OIwvVER4MwLYSTvQ8HnJUBA9u9b07YosNHIlkB2c3LsksrdVI6MwQ5oZ3AtFg6sBdS
Yy+uv/3tn5MmYyQgMsjIfE81M8NyYA2Mmqjx88f1tkDzNlIzvsRZVB6vP1rFFcCABZ9Dkzoiy34z
h9o5Ssz4uEMAl2uuh9KED7Mlh8vV1I9W8z/IiUUsEcAEmTQcRFNCBLiQK1RAaYKIoOrkampBruki
1x/AWB6NEvLIohkk8oojsTWZ5Io4uP7AxWId+7dQU0wAI/75I0VeIK6sE40+uRIJrmwCVzNRfNd8
Kq+YFAdgiqnJKUozVApNU7l2u/9HJPgfRIIhwce/6AL+6VJJZd+lH/1/1Z//taqLoXxPccr9uGYD
Hb7/7//1x+P/Ugp6v5Gz4umshT9CrH9RC/q/WQB3QywphLFYOpDnX5aV4DfARiEeEgcRIaYw/vTT
sqLNwCy2As/1bZs//ZU09KeCQf7t37/GYmmx4v+h1sCC7ZoCmYaNJtFz9Dv/1UY4W1VuJZCd90Zo
Q6CisfDpQh2M462JsNcCFW8yHmcBtg7rhysTCs3PNI1vzOW7zaJLmhHtmJgFSbYfxzPsVDM99e3v
lqBMm55/+Zj/nfziGrrzq41eH63DPsDB3yfs0PqbtrFG9tYEQczRTgRVaqqWLBv6vTY5kOL3OWzu
pKI0T4XX9fdGaT75NHOa5WFmn9Ma/btNRVYJUvtKcxPTfhJFdJ/W6L5gGEFvudHTf8ogMVARDk++
80M2801ORyKJTjxNS5Ugh0AbV81ZP93slatI38Y98o7427b+0PchApWOTLbWL1e74X7UjSwGQ/1S
PfKixrkLWETpm/Rd9FO2jUV2pbgJmhEcxLgd6ZbIYNiYzQcYsn8dVMvGRh+TPsDrAbfMLEyHnl+u
9IGnPF1MwGw0euuo4b5sXaIQsVCKxYHfW36XTFkktvLS+VbGOf0y86Tvk5TehgJom/BQ/syimWo8
D9F3jbktAy1HJEjQn1gLH+yhXLUUa9pu2OhHizTcm2V08WQLFobngGS0bhPKI1RHWx7bYmSK5x0u
v/VYhvf66ezsdlByLxy11ffAxfjYcm/SK2n68LJjb37a1DBiFlCOOLnyVtRbySPyiifgNa7HxYu3
FgzrP9+qfj1SdW/8EGE/ZbpK7fWfiBK//n/a4ziRkCftdthc3wDPIygsY+7f6Y9Hv3f94vo9UFbY
tFW+1b/rjzDSv/M3WVOPZJOXv5h6bedUX4Q5kRSTyBu7oMpux+auxGUzsEEEVHXj8buqz5n9ElFP
NFNOB2qfeonp9gCyIzzSHDR4dnyJ+9mkFQZEqS1AqmUUokGrDUN1q28nk4rWV7TOlkvKa+jnlYgF
U9AYpAFcn8Lmd6IdbirwIfqoPOxJfz0UmO6qBUqXj8gF2clhIabsyeenn3bTCO3wgFIsUkqSVv9s
0rQtebg+Av2wsWBT9GY5TIFetFfaoB7S2cpU/a3MrJsQ6QdBdPTmWWM2dxiyaCAm629qgms35E+T
Eb2EMbSfwmkuuSQEA3FxODvnqCy+jI2XrVOXJXqAg0BChZn9e4Q/q4WyI95uUsLt+wHsI7TowaKG
uhv7nq56ELzkFRpJaitGGrX4C1j6zeb4UYkY72vFlivmgjGs5FzQMJGKHQTsSGfsHwuzAZ0gNwMS
rDRnm1Fm/xOC9+dE9x/mUNsk9+uX0f0fk+j9t24uvlXff504/3zQXzOn9npqEoNnCvNq9vypsw9/
Q4BCgJXrouVBB/hz4gx/8+GrMK1i59STKvq8vyZO/zcILMBGmDaFj3D7/8vraf3T6om03jSZiymL
2p7Q/vxfEqOQCgHPSPJlz4ZiZPOhZcxCHmfaI/lslLiqEBblRHBQfqT3qaYxOha5T1+stegCed9x
Kd+JCsCR42ebXz7KfzNRWlqF+Ld50kcYb7o2bzMQf/cA9AVBO8bizXtDDpQ0ua4dsrkx+IwnEEDs
88vuC0nJO1GqnUUV86bx2Cb+vw/i3y0tWNwQQihcT1j21aX/yyeE2s1UrZtM+7kn8cJUGCPbBnrT
3PCh+NFLgyimjJ2HqPN+0H6sINIpLATGVzPnEIsIUEFoPdeIY+yMgHEzgH5CSRYmhe7TAJWWHLOR
EBbxnw7c/eeqyPJMO8QfD5bmnzl5wzATXzH7/d51/HUUDggVigZ6n7MvIgi02eS5kITSWz/JzHVs
di7VRsjQy1tq8i57oziP06iQDPNGllyxn8iYg72+WPF6+9yFLO6M6PIt8wWMPBS/0KO+Hb3xITn0
Afpbv+Jl+iR97EOFQEITmqcWOL1J+6gcbKqtmkNOBQbFv/Y1UTOZBntjwrXABZDRZyiIUg+aJ1s4
TFsEwG89CtnU98bN7AMEDanxoshsSf+Ei5ffT2mHSLkc11d4vqXmrQzoGHdzpGhoVAcxNM9xbJyN
CRnNlbZZlB7fTIWpMHfpYqT2PqcQy/cWoBsqmotP96mf3HbtK1LRS5hn/QJA3Q3Hozck7dpx9Sep
792htPaycxOWPvcZyIsx6ErnTeeupIjmlUVBvvFxlhgm1QjpBZqpH1d+uk+StloVQNAw2sWfIayi
w1gq3IWBm5DxOlziUfxeB4sNi5uTBTYwJ1ZamWieHEUptblg7uezy0kfbj4KU+RoZ4OcPJGYPbF7
4uFAaoWrVq3djljpZrRGlEs8p2HKyL6IIW7X+Br3UThzVdXI2DNa5HJhfegloa62oTDMvB066IKF
WEMV8GJJuKXBSQjWVq1EP0QmCGlBAVhP+h55T3tTNvYPzyd/hhRKnjdgBo9GFHn6TRjK/DRwAEJH
RXBRXOLAfWkF9Z7AH79KL7tADHxoKtRhYX7pCJp3iBlZRWX4MjiUyNrEXTU+1VPqqMhpzD2Qdq7J
Lr4dlbdNZYbu38m+Tm5+uf6l1CEDahzJbxPPc8t3HrLyGxZsrZJiziZH1aYSxSLNM5BAj/JV0MNZ
41v/QiLFpsWSvVWswXJRwcXPYXm1fHZ+w2XdQjrzm/huyopXGwm/Z7gJCErq2uAaURx06TYHFrrY
NhTR/lSMBtQln8GjS6lDUkh/iCxdt0fvMlpeu+4FsWtFZR6cDNXMWFsMy0Bir+8gTqn01tX8LMZJ
rWIqo4g0EZWRyHzO9fe+KPE5emovuvHOgWs6guoBe6056Hx1ZI+sFnKDrYZhiVj2/InGakI0w2Qk
/qEaxwGBd7etHGR/gdOcZTvR8EO4E7rRvUp5BkhX1ZraMKsNfWIoP96Ei2CZGpdUILu6WLvj8pap
eVzZJmKyKVGnJQ0DRGLcn5iWeWl3tu82yLoDVMrGfFJL8SVzLfdoj867bVFTbmfCiTRLvevQa6nx
B5LYZgN51jlkI6La2QWGbaCYSxb8F2YNvCfyeXcOZ28aViNRaeUr0NFilRY8sEQ22hl9QZEt5CsN
kIFch3F2HHrnZedbE53pqh/rOzgCKLAB9MPGX/tJTOtFD34tISsrI7JPscESOfgYXBQLhQjuwMKs
ElZ3fl9s3XDAxMXIFmToOa/fTTNwftRhcZkXEypKsKudDJmhjSpBNwfHNAuh3vECCUlvNGese9MS
713JFJEXM9pYrh0KMMigJy7n7KT8kc5Cz/Qrci7t6zcy0AFhx0fVcDJ+uFPy1E1cXjMK00Bw1FPB
qjfdB1aDBifm3VURYl9b9YxuPDtoqx0S+nVCCswVlVw319PU4zzu+VCaGjGcD1Osfl3G5LsAMLaM
+YXaVEPBlhdilcIVPRFT79iblpN9V5jpF0K/Tk7G9HI9TZgbbDaq8RNV03RVLVwaStKlC79lY3Ks
W/QJ+hRZRkYzgKifsg4IMkhoPS/xNrAoJPnpU0IbFblUdQkBnW/BHn7aJhNQI5k8hoymnKW3DMoq
TpS14VOmsObo6N1M+gt0vJLjXed1eKI9CZTLRnVSkvqj5woDxEpv2R8xcddIEggf0Oc+1T4GAjJz
eQ+8z8Cc+GMPd2gUX2XBJqef0D7oEzOambxT0ARGlJhrI4GC7kz5tl7ke59GzQ2g6HUL//h6Fjkh
w4qIl29Okp+6LiAUiVnCtPk6W32CyxwslFjKu9m2FAJEZGUeSP9gQMBQd5zb6NBRy3n1xcafsZri
fNsp762Cch1CMF2Veogmhnddlp6FMbc6Vi1u6+vfmrLBJ9Z+VIkfshNir2GlMjqO7SYoGYoXAn5A
9jPkEpW5IroFVV36xdOvPFMcpwFyKp3q0jCtwtuc2TBFL4quzY1bIjipG9wXUciQbIJ5YpDnesfb
v+0hgKMIZd7J2mxtGcvJgjpNnTr7LiLuo5r2VfLZ0kZHnEuTZdO6/JMopjvKtBePiKNO5M7KnCTK
stBfX2dszKn5eggTZOjgi12+xQLY6ApF/1ZE7qvi3RNxX16u6wBj4ryfTKZJvhPoCjjx8uphjmnx
RD69WGf62rdMKpm23V/Ti5vhrRH+uXSNlYuYbKa9QiAAq6As/6ymF7tGLQ9S82JMnFxgSvXS+Y5W
fL1hqmUa9HZlTH7c0DCQ4QQ/VOa8Sli1rPVn5pjxN5V2++sbQRObt8aMZoZZaDFZSLdd8IFhIA1p
QP1xWfCZpraNeLmFkCL5cP9Ygljgi1Rb0i9hHGskp0VPaCOcCah42alxop1nO9sEiDny1PZZ9csX
9LkTF3QeiwcnRyTawJDEHcpCdnJZ3YN8AQm2lhJ4f4dPAOwioJMCIY6bo/55wBv/nU0J+o6CS2WI
evSmgX2Lzp5rENBdXABOafSwaiVMsXnDp9PVzSWMGe1ahwfaDwSzwHZLFsYzPgs5wJkAPMDgY0UZ
eSwjRTjWV47LIWTTMZm0xkhfshoMGWduu+pzrmUDFgNCwPl7HGCPQ1TPXp2tyIqFGEkYrvEjFHgq
MCLt84WMRUBajIeUquCW2lYxoXs1vtQjtLGAqdUNOX/q1ChZbHyy39iCIkfkxBQ8V7Q7ur0/U4uj
l/soE+T0rJTn3aLX8ZOQ27IvXhqjoAs08yarOsa8MR+kzahskJRN+ki97WexD0GWM9szgKo5xTea
x6faAwF6Ra1UsvyA3UFS08IiDZjg2vH5XDP3q8FyQzkLrNY3qcfbLLOA39Q+8qBh3mExyQcHMpz6
jAounYVsS2Svwy2XIKk8dn/qWejdRAUwVv36pcrh+tKeNEcCHbzyPHTFJcuqc2O8F5iJyMUMT3V2
nUfrcx8n5h4uCZy4/FLAXwSJyjxkdP0RlRD6xtpEfDqI2xlcF41gcxtbnKvSQWEra5aIeX25nn6h
EpDbMMfWagOk6lu5xBsuSt1J4TTS67l6Ks/XZVBqvxWjRXFSD8aZFbxc1yDXQTyTTK5WZj5GDhWx
IUcOY+bdxY6jjf4qh4HUqY7KYUUx+sapgpemTM9TJS9Zw66GDoM/Id98dRrETQvLjDBmdgYMQr9e
5h/Xta/v9TbRlczhjnFbKtbgDdVQHcmD1p40T7PhqPSCu5D5W8j25oYIHDyWJlCkgWxnK78kEWJQ
SqqPbQSgOZN0r47W3J1pqm1roqGRerPTzjIJ0i2nCKeXqIse/pc838dkbIE51KsNCoaTb70RyMjW
olP7RLqXvGQiFbP3XIT5Y5XxWauUDAEpRhw0CD713h3jxQgZJQ1fJt1MHXrvtp/dy3V2XAhcYgM3
PGDpObYswdlQpD2K3rMQxSWVrGrQgn1ngbL29Sq+KFEixrxl/d6nMbkLY3SGet0QloL1p+SiqrNP
VolsQ5j3gOVT0OUNYTvnPnkNF4fBZWjvOultJr34j1P3m139wP/FSFx7t1Vhn/NdY+Q/rue+78Fc
TKM0hI7MPQirEKyVV0rX7kikeS7b7t6v9PySLyxaIDmzXnBF+FIEbLpVyjkDLXdd6s8Ghvg9zN/p
xp3Ue91f8pYJ8/o1L0jGB8QaYRYvW6QD59gKSHMq7saEsacdqostOdbOJh8FfOJOpoTFNPLDjAC2
pBaDdfapt0jIvvSA9jwix/jjPNbzMKqxvTlzWCV6/TIvz2oM7kbrcTZRyAcZS6TZHn6w1LyQa45q
hc6hTlXuoRRTFZ03xO+yzx0TuU5jBKXslo6pMT2NSS4AN901ZpneN01+azR8EYJifOstxt4w2jcn
dV97M/iWhCEgm/pceFxftQVqtfCIEXF9tcs4c7en3GSIadVLumjdCiqpnTgYevNn6l1KWtuoUXAb
jWubyu60oECxfUqkNAA84Ezr66JS1wAsyXa9difccFb8x6YTW4FXQgvAx2nTBE6/5G70u1/Pd4OD
DzMwWFrYXgRLDyVn6BvILUEhbRc8OTVM510rnFXd2vMOBOPd0ISIcSKB28Eywn0SO6eqCD8VzjmK
v+RA5W6uFfC4M3eR4qoZ4mg7KTNdTUN1x2RNACUrMblAd4/HahN2KE7J30DtUtHDra35m9nxJenz
3PfVoVUID00i4/AY9M9cjPXR1Xyz3m/I3KFtS5hsbWTIT1Eb4mzEA5QRysH7KNQxd7LuOJ6rIqnN
jSoDa0vH9MFLm/r480fDwvNoVuQN3Yw2ukp42OmaoYEbx3glSp90wLRK6MGoV0e/9PUgkB3E9b7T
j73eOEToHGvfSjf21DWYktJTS+d+a86DOioWYkffRRwVO/6wzpc5Yu0GlOp4/QH1EkUXlsqfN/1x
l6AccWnZRfDnHQ2Z8EDTTtkBRwRgtdOvT3N99M87/3wyBXPyOOkf19uu/7z+9vO28PrMP2/8eZ//
621/e1bUnlSqqNT8+fbK65tUYJ8xIv3rta+HJ30/Wvd9jiXnX0cWmcUxybDSWKXRydvrk+d9KMpf
P5Twe02+wMGp2/lomZhdHI+AuJVZimxjdSSpgaqN+ULUGMlbnbSBd4l/x74H/iJoacxjAwwjae/G
YsJHWA1HM7kMPbJWPkswzEOM/19G06pI6LYPvkARQBCXd+S43eP1xusP8MTJ2okzcO6xYxypgmFx
inK8/pJme1xkyDb1bwynREOSzAq338JQLtF+RmJLrqV9JFvKPiYUZND5qkd7xhlgYHXcyK79yJl/
m4gNxyFGuSnBVK9Kv9x4VtmSFVyivjazHdctb9BkK1IatBcBk+7rUO2jxFnQc6CRSQVuUj8UrwTE
hN+HeZPNzrHr5nYdZ2RZxZFaWXZTkmFJg05k6b2q2cofQherV2BGOYJ+3NsRvQ87MpotxgPRJw/E
+1FMqQxy2sni4lrFGpqnLCCQHVJPfMly9dioGoWKrB4IyJGrqgsfIrPe+OlrTLjGWPTk2EZDxoCG
g0paSwSGWgc5wzfwxrtUYicofO9DRvm5cQAwAcyhVaMWtjQE4Nh5XK0GCIJYiePTZKJxH+LzYkAj
NOphvwz284DA6nYsYGYMrdbjO8EPexYfQeWjHm4Nn7pT+T2UMBtk23+05U5NatpMLeYVw212ddqf
ASI+yAa7SV1Od3GC2mzyGHhbF+T+IIIDbYL7qh/XStZsSp0RKdLwvbBm1ERomzeOiAhhBYvSJhyy
xwkRFP6+jqziMLmjQ+OpuukKpz5NpQ8w0GIFOMf+vuzAsPeNle/LLMSYRYoHuJic2g4mSdqAT1Pp
eSxacqz5bof2sYBDEQsYc4nMKgxaz4BSsfmU8+92QhO1Uk5DnyC+SQMs+UvooKyK4U5M5fygSsPa
+9kM4YXgt3ZASSho77lB/Na2cBgFWYVh2NerWjnzQRUdDWK69lRvbyJHXSzRRVRgFIklz3ZKGXpk
fWyPCr9KPuJXcoJN3wTaed/ucfzCiPHYZDZR/50jYL8C0G+XOw3JovG6gkeN1wFwCCUNMikJrzCT
Yw5dfR0nHX5NKCRlihgsTvuXLLTrh3zx76B9VFHDCj+vv1GPA/8sgo0ye/cQtv7aUXB1B9l8sDXc
x419EUyNu5yVWNWO5maIsMlEOTXErOOliHKlnIqxI7ZuE/BHD7Ak7zmBMHB1ZstHmG5tU+1db0HL
V4utK/GLDa51CdyCVLoYmskYbStJE9KSaB3JPftC+t+ZMsKrF5Ho4jBYeEl7rr3wvrR8zUasUTti
IbfSkzTG+cWQ5jsbV0oqHu1ro/5KtHyyCv3h3EgEYSHWukI0+PtSFRyqsH0vxmxvjWFys8zYpSih
PqBMhaE5IgHoOyxOMShL5bxTGnpPluxeWc6tUSAXTKsH70EkCK26mD4J9nsm42ZHxvGdUdSMMxhh
q8l4lGX+zRoaCrIST4xLJqdnPVRkqRNoRbkKuTa+c7zDAevyfdf6X+fJL042VlZdnau8RR7auv1R
huVG6T3vYs93eUUVoVwI/wxBR2QLdtEl8s6d03T7diBu0k5e+qa8D7MJ2++ga4/QC0el7udsHI4L
A7eTYsKk8M2FWmCczYJDIOMNLAH7ZhiXdDM0yYrQWcSiHEDiyh3CTfOOcBBoNeN8yCYDh1CZk76T
o0sxrGFTe0l3++go4eKfYneWeWobJdHZ7EOKTXEB1GX2vrjCfZ1w40bsXmqpNgZMpd6G5D+HZ1Zy
61B5xKC57kyrebek8lu03Ltl9tLWYsdQ95Kic1OL1lNEX32aezg07K+9ot7buvvec45gL44oshBD
GzhQWJDkNf7s2GmfG/QyDa2gaN73aU3KKLnKEXvEkl5fgn7AbtQLQqH1Yvtot9jiYKgn72p6RML6
4eBoT6Magww9g0FbIW6Klta5xg7mVrpqg2I3tqxVxPCRJRO1iRYQT1+Gd0PrvgtdyzCoMFJap1Ni
YA/Z0CV7WKR9T7gSOeLWpSrtE70tD9H6IVLle0iH0NWntBVn2zsVGMldX5MGKKM1ATHM0gTUNzWz
5ZsVgZj0jXPadKdAOPdEVb2QWMiWrq7vM7UWyn5PbJbBdtvtK9P6Msb2o++125jcApe8OcpaWFAE
CdeYAdKHSba3OTlPfjPshUILwWdeduCTFvt3EIVnAHh3djqebO+q5aHQvtQAI0S/Tovy0TeLuy5m
rdYzxWLsznD9Lki+WZBTphLZspaF/+Sw50JcO5yLBeNBQtZr130xTAeiQvxYCfFFfzX6qVJ/3LeM
bAGVMbu7z4LfRW4iXQ0a3EbqLQq8j6n1X+RahBhPp8l/Lfg6hql5m7mGxmUBh/DqRsm7K719GOD1
LFw6XlqhXPiHePGOjVEeQ2sgvpC0TE+M99TgbyATbwNK4MPUH4zpMs0EBzuUTgtQoHkS42uLv1FP
eZqf5rhgz2hmCIZ7wPiISgoV75IlfDJKOhQMS/2uKFq2qreLUS1rEJrbuWBkS6EqBYRaLvGxr88B
RR3iD/HXtxcjGxaKScY3yUjWZ1SWRAB9YLHALdG5v3cMd9fdA5kh0pGkL0K/GwLQ0HC48w9qYl9Z
qpCG2Hx06S151WSJMl2RPBIc5trS0tdbokT3UzFRF5W3y9JGW8/K8c/kweNMgcMHh8wOe9wPHaFP
VQ6Pq7D8s5grQElsJSmK6uDkNqM64t56lNessIOWvDFGcdsjT95UxQPr6ng9e2QWuxh72qn90Uxy
5fUyxA2LYsnE7lIa7i12sH3WVIwGFf45DxNTH0zvMm/fPcmsX6H+2Zs5LVaXojKeRmvaWFS5g2Re
JzWALDl+Jqopd5WFiMq1STqutCwMyD02Hz5tOChRwvJgCsfNaChkJ4G7rE0dDjb4Cfk5Xnsw/OzV
mdkftaW9Kyc8j3lSAeOa2FKVXQFexfFvPYvKcWY8UeF+9AxSbTIcPa43UaO1oe2JeTxamfU0s0jS
lZd8jf5BBziBrPchFwzjPjNMIKNIQRn9PiwrIm4VWVPfqLehcuIt9aXpppsGksl/x3PGV5qe63p5
M6eK/J2KOb2ZFQyhcucazNhC7Iy6/qpszpExK78OIYXT3IFEU6VkR3iU25hc7+0Ztlg0Dm9zkmwH
E3KYX7dwBRA+rKrUeI0LLcUp2ldDzfdemryWoAx825+w53TdTT8Ot5mNodMjhRkDBmprE+s/TvCx
Tjd0y3BxgNIMQ+oqa5de100d4DB0w/NYBq+orTwnfxcL62vWeh6AIuhP7IXzMn3MJmRCkcCr3byp
4WT1Kzew3tuFziv/aQEd6/XVoJ2caO48Vz2bdN+vIjyrd7WYmaqYVvSVLoIwB/skosGrTI+5W0v3
9N9S0MCC5X1XUEbHzDYEZNRygpi8hNblBUj6tDavReKnkm+dAoP750PtpGE0Qiyi7xLSu5rK61Nq
0eBfMj+tDpx9jBA8HSt5/U8bIbKTvi7LWT+v1vvZf4oWI15jSAKiey1cMPqoJsRpCyK1NH8JAG8g
XGuonYUI2QhvXjUI2xp+dxC6XX/Xf+O/BiEcUKadgzDuejuLVAvBXIdwTpjvI8QePOJI6vT/Gy2x
g2aN4K5DeBciwAt5/PVPCPP07/pyDHmtDOFeh4APa7SQt7Y4MQ5hFqd/35uf+sAqrf1reIYMMWCD
KNBBHNjzCCu7DfmnQjrYICE0pl2DoFDfQ79eg9AQXfhaH6urFYgLUkQHSaJ+8QaJYqPfAI1rB+ki
veQJIaN+On1c+mUN/XYQPF7fO8/RokFjt6UfnSCP7OhkI4vf6j93yCf1x6Pfnv4I/3qrIUdlT6zm
qJu16Om0Nk/r8mocd4zfKBw52/6U+c1+STZBfL1PTb/f9N5Nti2ipprBXbUIT99dS/y0OlCr/rS8
T8v3LOpYVCjaxN/qm2L+rEWD+i5Nn66XgR0Kij5hFR/6qbSQsAT16FF0n7vufaxRjfMYfZ+wfiiW
k76Hlh5W9Y/k4a+DirX+kCOIa/egX4qXuB9Vxki9bDJpXV9OP503DnuexoFxzhblKVz2Y1Kyesk2
pEvcEUZm1jSxgqo6TzaFxS5ejr1DV6/KYA0OXbtWNp0OMrY/fRbbWKWwf5FYtBhes0ti02C6Bw6g
JQhNn30y3b4YRCJR9Wu3S1K+xJkd3pqluR/omNu4EhMvMzmXqEWbFacisTP3WRSRcpyJzyaU+2mi
m73UZrqtctSXows/rsOs3RIzGEMjSqA6hvYju4X3EtkiDXf/dJVBEGUycPI9MElSLNNNEdG+iFqi
+ix9wEFyxk0iZHXQOfF2mRycuHqGdP8SkaJFuo3FvokEKSmLo6zVo/6vDFt702iZmJaCSURDdkZu
q9oSPUcHi0lkNSbJp0lg7Db1P4ywb1edO38l2JlYDZcStZlS+Sa0feM6yA2czn91luzNqfxg5WFE
JIXnAFSaRuFldvvnPGY9tLgU2T2bbpMzM2cIjCKGecBO6R4IsgJhmEFIiVuKxl7D2hOt9cu13A0L
j3vWKWDQdVeWd4buV1oadk/BjnAcQT8mdfazIdJ92EE/p8bK6U1ReC7ncz+AD8iK+j7GEHbj6ZaZ
2aOgkFX+IboUfFDM7tEeOf7qRx3UNGud4g39xMY0wGF4NPcPY2chMKaBhN0Fhlu0aXvC1RuruhsF
Xk4dk9I5YrtYNFr6AHiNGMznpqCmTTPtEtXgQZYWWoxuUsC9Svetw17n2pxk7byvfGoHVaKjiND1
4ZHCixJB4wgLpuGQoso8zjvHq6utPalbsynEocHK1oUUI+YxdVajbma6dn13LeEXh7LmMK/KK7Bu
2P2aEf0fUt0JzKkZUcvGSFisRgvdW1E/k8f43+ydx3IkWbZd/6Xnt+la0KwnCB3QWkzckAnAtdb+
9VzHs2lsVj97bZxzVFWJSiAQ4X79iL3XnrhRudA9FwhdX6DF1n17Z03gOnI6mdkd4kPRsvQr8qql
wmLv3MslXynXoR8nmsGur5zZNk+z4lPtB0AwKXWj8rxjYc/jtUu1xFrFvtXcs1+qlyWYfsfeou9i
P9mvP7omRxwDnop3k1FEm8EKi5NGfW0X9QY5AyKSySxvvmgFpa900TFysyJzk/DlorhOlnjctqF3
mcdcF6PmvGSTB91vZHDaZzZiYeqWJSaGuJwP8czfdBN7Y2tUVCjCnkxRZoyc0VjRuknpq5LhUNj1
U14wao5GEDXGHJxNy8i2MJKw2xAj+WoHpQeMwX90pmbZF3pUHMbpNxVnuZsTIkbRNFx2LQaByXjT
dJYT0Zhd0QfaBKUvKSi44s6Myt/su6MLlDf+Dn/VuQ/qu76NrnQn+fGya9+nNKqzxtrMiqmz3AsB
rhsEENMzWhcCs3CVsnzAxTrQRAAXuPL1Exh1YzdFqLfyAt+XSPr+rFNlobiqpPKS10ORt2mX+MMZ
zWudet/NkIh0I+UR/lhM11xKjG0iP8L3J9tjyxlZdeHyS7L43HvJRtZF69KgydjLUX58pBRMm0BU
DfJfmlXeEZ78QOLygWUPixtu4L4ybrrefAEnd50UcBBYOaZDeTU49Y7HwV5LgNVS1KX7wGUjUPY4
bMt9GtxNmsDLvWG7LOjiCpOqTH7IyCa6gPefVeVHm9mw0tABicqLRwfVI8uypSuYDnED55J4m3lg
CXLtW/ZnqzBnGTiH+aES46rhf0uuwzlgT0uPZkV4JuMreg+mSNLnggvQkbR6ICrTD0PP78yKa6Hw
o3c1AqRqWWobfQKUciRwyph2UddrW1ssB93i91d4tm8mbXqNwvY9kjGQPaDkiSO7wZiHRgYRypO+
MCMq+A2bqZroScwUrBdwFidEWOmH8RcCMRAy8Ouh8fkHFTrcCD2aCPLrjmOf4ZSsM/8qV96+so0r
Kx0eFlbfjA65QJyBXyKWD8kKCsqIvAHGXbY7rzQfq9avzyzZMFD0E1wZlB5lYmcn37FuSY/8SBxg
eH37S0vYIZsLNUChkWk58BFgKSIhkkAF98+asc6jcxQYDaK6gaillPo3TBusCJ7otGTN1Dd0D1bv
7V12UjnLuSZsX9LJPyS2RJ657LTd7qdIvKc/4qmx/SyqHzXex+WpsHpibUUXKys/orOvF0M/ayLr
hKiA+Dlytx2ojE1UDQhq2gbRSFh8yMbOkSX7xPJmN8/xjywFHa96aY3xMdV9hjX0G8PM1csgGNpQ
5UCTaR4KuFWawrm97s56VCJV6b814/I2ThxAZcLus/bJWrVBBWyHLPnjh/s9/c/wu/wvVNWmkGv/
b1W17ugOjYnJk8dEd87X/0XQ3BjcaGhgO3i/aCjmfl2Ksvn1vARjYGE/LohDj3nLGNECFZcsJILI
rU5mD2AViVoVeZTWcfBNPNhFq1TjKIbXUt7hmM0AZVEWBb5LLCv/ZQf4egs0cLwnNZmBzsGIOuca
t4k8Tc5J1tO/DawjfVng1X1NovMIMYL37b8XRNv/Lif/82ubLsZV0Ot/Qfoi4ypzXNrdkTbtmHFw
gP689l3Eo4pHM8zx67T6KefJ2xq6TUipp5uQWURzUSbcEHRyqAIoV0r0d7PIfCKUADs2Sz8UIZ91
KwXY4kPEg/uN+763effWpygDtk2KoIDkBPNkRPnj0IDu4hsiNYh/pGyK5DpNRYo8mXwef7T2InAo
CkZBQT3fUWW9A8QA0MgJlzugupBWnjwNd3saXVbfdbzcNlBI/8ObZvr/xdXCL2qYjmdjAPzrm+Zh
PXMHZbZHBdn3YqmCp4UdpSsl0brLnZrHzmAttoopV3kEW5dTaTGOk0cLDcuVW/oOZ5B6Hgp1E8Jt
WsUxy0jptSwcHq4zl7Rx2WXakQ80OFw0kQZT3Ine/6jZLPN5MNjjLrRIIm4Ix/i4pM19N0w8VKNT
QzRLxFBa7sD//ppx//2aIdQO1a78+hgM/mpBIGonNfw4bI+a1hqYgrcqIJrEjXhM5Io87maA+CJi
es2AxtcCKlxFesrko4xzEYGLmjyYg1u7Wq7MGsgE0bmk8G3gsJzaConlWjBMNUQtlAalPFRCK/+Y
Pd6ZwvefiowMLVdn3IIGgvNHXQb5yI7IX/5Ih+wkQjJHW5FV0NdyiZ5xy/MUeiipkgmFRzaRLlUc
k2VedUhkC9Rnu61OjkfEsCPPNivSfUBW1olMAO/CCwew+hlrIJPxUUwLfvAb1J/pB6Dqyzicn1Ok
CYsLrnd9urKuqijIcVuvhbKR+BjOgLz01qlGifUfgNkgMv79AHNNA9OKSewuGJ+/ht7avTKrbB6b
Y1LmnJAUq4fOg/RjWGh2ivHGWRyAZp3Lo7Tuz45TG9tmiH54Jlc9wmajC59nufgq0VkVdUG2QX7t
wejYqJK/pOLitQFx5hfsr/4cSi0p605/0Q51slO68amNy5cbE0qm9fuxjZ8MP/vxUg6OXD0yS+GB
2hjsUFCVpQ2gtbYUyHL/seRVtZvrgM/Dea9Fx2kFzIbUEMW7aM52BD09B10EKaXqx1vfBQ6/dJeq
BvgouWheUxBGo4/2pY3cNU3N/NiwJon41vCmJug8Q8OfFPoJP/U2zglNYlZ3NKcMWzsFAmnILWCn
XiLDq5FxY6blsOY8zBvlh2jw3dph2MmBJ8qwVc5mdijQbfNLTvwmo0aSIs1psp/MD/edx9lkWzwa
ViXV+nWDQs5s1L02hD9FnhFUihXOaL/WgjLE5eooNpgNSYYXq89ChFuNaz8tQXMlfXFYxW8u3GG/
DJ45KUnxBQbvVOZmltlQlHVvo2+/BVq1TW0oXc0QYB3xmwNjyKt6oeLyFTXCQr5TuJTvIgyi4t9Y
KqJMs9Mfa5ju6zy/NLSIzAVyjDaxSRW++F9zEb7AgjquStWOjN6w/0VOON8roofwLbixWCLsPJ9o
N9VugFvBl9jY4b3fqZROlPy7q8Zxn1KFgldUXVJxwikxRAySwX3KrrwMQjLwBBiJq76tl76jGLjp
tLyX3LL6GKMh9RgiuBGjDhHQWRFrpxSojFXwco02X4CyG2jvrQpsIHr+Gt6WJ60wleyuRRi5b3vz
3gvKt0BOIXfhh2td/RLXxtt6g0dNFW3tYrqPkgEFQBVigKmNuyqZgnPZ0OO3DB5CNnqx17x64Xhn
m4rDhr6HJIHkAIB846mGUo4YQETctEW6qz1MdflQxeXdLL6JjlVyR3vstzz8tSAD82QFT4rhOQZs
fdOYeCvXtrtTDE4GnVHAQnmvi/yxVPzFZDpFMfkb4SeTfqXWyzaKLnW94enBzigzvcvKQeGfdGZ8
2fAmW5DUmVYUb2O+7GoPIxvZ7tYlm/Fngm1BoiFPs4FljGMaY2EdT/PsjcfSAAZC9DvsuGUI9ppG
tkmOybMsBp4n5KAfrCW6s+ktTyp1MgCWQJw8b7wa5+WXDWjnEbBRaqbDlYrwgi2YWDr32YtqjqMm
1zAGMHGK0XtCKN82Ljy/qgMeT6qctS+iFty4YZKr0PnAUTFW9H12cDpls/7vc3gvcKoNs6NTtVjc
dSLsQaQJ3LC1d6swqMPWQ1RZIoGMk0Qzoio7mylkjVQV52WJnW0juUsTAUwGU/ODsCAiyWbKu9k4
L8Q1RZLbhAXmTvX6SuVYNvmSHhZr0RB0vVVzTT6bTf7TaLc/k8Gf2pINVRq6eUaSZp5dt/3nv7E2
1FMwFcrQ7hedlCnka2BxyZ2KHPPJkSQqv3sZJZmqWJCijGtc1fqvxNhnkmRVSqZVJxlcBjFXSB6m
Yx2QhRVLBlaz/Kz/0cqfrP+Go44lqGRnkWMNbtYzydMyvesF8frRssjaCiR1yyN+K5YcrimE32kS
zeVLRtdK2Avb8rqn/yEEb7kJXRK9Msn2iiXlK5a8L6hM8AwHMsAYI9qX0WDcIaKzD+urXF+F6QIZ
KIgRKyVPLJBkMSRzrFQkbSygDSUt2ITJSRQZWfHRySGczOlIKcvWvDJJLtOIMCs0rTtWwvDTWR7u
TOGbr2GXXv5SE4FmShZaKhz1SoqQQJLSPMlMw2x2b4WkqI3Eqbk6I5WUupNFy/TiJ9p+iWe4dsaX
OZLFlkgqm1V3zeVEUFuNOH2fS3ZbVAkQ0iPPrSTYLZWEN1ey3hxJfRsN8t8SSYLjLCZL0nuBKBZj
stOQswSYjsCN9n9y5JLLcb63u/mmaLldIgLnyAwADnGxoB9UxNFNj4QE6BCpzwsvoJfMulzS6xA5
DYdWz0B4z91Byx265Lpe2rOtIMz2gUnQMUuUTTLrdwUKpzMC++SUlAHaY5wLzAj1tDvTFqaYTM4e
JzUPngQIoHyPECnvccSWsTHcLqbLi25iFOJbQzwqNGPxRUFpVrQ6NHcOv7TFiVKWHcoscmaaNmSs
7kbH1cJVdh0T4HT4CYlAFF0dfGYp1cSbgbz6K4ucZytfntfqIh+AqLEnO4wG67ywa9+GELWjx7oP
JXf24cHBTpep22riZ7BLBu2J1THlgaBG7ZZNEwnkGKpmu9yPTfprDsPLVZ5dGJmzcSmkWdc13IyY
1kZH3aCP2q+vchVMy4hoCfK7KdoiaoQ0od/oFoERLFU2S++z/mqf1jqpmXl8jGF+iBLkVpBvmo0i
alrEzjoD7w2cqHt5fK4acswvqPobzn5+C3KXkoclYPqbt+nHKNJgDdk5ZXrztNT5h+hhRX3umCjQ
MTaxShRaVfURY4IMyoUQAKbmYwjuHWHshhx6qU2Q5pTZVUvIHJMOrDgpe7gKU3ydnRPmihd9z8/p
kD6ncBgIWYWSKD95NcksYaVdfKza/iGic3eh+2fMCPJ0POj9+LR08XAqcui0sRldEz0NkLndr56t
VSA8NdgIGonbHNDZ79waZxlCyh8TTs8F5jn8ZCb9bT0t3kXs5Ge9w/malOJB9Y0j4Z83jQYO1F7Y
VRp3dLd4Q5zxyUa5m2fxz1Jn3KusoHr1lE5MHBwH70AzExaFQqXT6p0x13egCo/F7GA0gZUrDbQr
auO+dW9RS9yOeWvuhxYVV+c2p2ydpokf0Cd0KmjutIz5TR5CrOtg2vblufWr7ZKZj5kMNCtx16iE
eYxW++QS9BQt5pVtoJui0x9anC/8Mx6ZVc4uDFMWoUDO6nRfB0zRoOCbgZmykMGSEQbfQwQ7ab0i
lshkFkkZeZEY1Q1FNGhhcapNAf2JO2Svrt8dkrh5w5oGd5I3ee5SIl2TEScRL7o95T1yFWuieipC
6iIHw4DZL8smy/OPVgF6yxSsRn5ASHruquM2iwkEoN0+iWnH4nzgtK1fpfZc5weBRSUCOhW+Z/bT
1s1jyuoakwy1b87QJklo6yNVXsWNqjbe6JKbbd7UqruOXVTQQYPSuW38Jw2g81Cxv3V83jpfqzDO
JDe24XgI5JlL9vbTaGfRJpxeNR09tOFyg3QjH09oxwY6BP5HnekziS3uF8Mt9PyjmMDyUj4h59sb
/HI3OLF/1YkVNRYrUqCZvDSLPd3aIiq+he+SnDWEXyq8LvGcM61+1szgp1ILKeboJ0vsO9vJBfCP
BfNuLHitwZyEbI9cEhOG8jZj38rpg9VlynaxCn/pBWesVKk8sHfO7H4sY/1xLGf/XctzclgxC8h9
2+nRvePlx6GrvtMgPekyAMmZ/OLr1U7p3HwNTE5NeY0T9W/l9qB2/KXjJfoohwq6j3wpA1BY1Sk3
SWvoHEuj0TiOilvHDyx7q9S4jQYTc2NfWwc7Qq1rTsnPOhHxBNeqAuBnDAK3Fkv39Y9VBB9m0B+9
1Pv0IKExg9pJvRRB29MGLxCtFe+AWIfK8KOwLRySfTow1LtMpWH/c5aFfNBjmXz4U/rphdF3ETk1
0+gKJ3VPUIQbFHsw5HNEJ49InOOwxTcxsw01R4pq81CVPQ2OeO5ahaRxqN29mFakH5eWxJ5pr6nJ
+CFpBHY0J22EWKDVX5+Yn3E6YxgUh8faH1URT+0wgh1fwgRxBx/OCJfS6sDQ5aKqZ/VcwAYssFOv
A7h1bm3I88dtMaV0I+4bgAroSgHCjhR+ucyZrbFINyY3Kvk+8bEnKi2foO6tC4DVn0M8LBcC6i/d
hQi5dh2W4W3idg+Jr3Fs6l4q+0FXMIDRdPg3/dId8hL8rI725BS3EFBax2OLE2fneI4KHi3PveXw
YdiXiRWedMuwNybM033iOPRjCP8x6aqbYXEeuqoINnCN2fGQs4J76Pcsp2xKDzp2TXChGoTn9Gv4
yQis2TDKsKZ9FSFp1WLH3Vnm1uj4FFdHrBbPPIkKf4eddsoIFNELGv18pNtbX4KVcOKOQf1Ori7+
dG5uNVm37VTwdOVESnKaxdrCte8yoNVaioN0tHY1bGR91hFg4LroFx+UYaVBzpwxEmHWOK8G0RGW
vt3TGpEK91ir4nZdcK5NrjHg2yNZulcpe3am701evpud2oflctOO3Kir65Y85xxcJeEb5q/en558
1U7bzsKgFk+FBZ9xpDJxvkpsEPsud6+qAgHtTNLOvpo181TCei0jZg+agdM3OK6YjrlX87VhvWSh
TdrMOGAskYmPHVp4/lqvuGI2fXZ9vAcTR2gzjz9lqtB/uik3XZlssuwuiVEJeVRNpVgMV8/y6jyJ
lvrEifbkW/X7unKbZ551Xje/L75+lWjL/ZCD6kQKz2DMT0WlAErJT95XxxtOUQ7yqP/lBsvtJETE
0n3q6ukFIt3OTZ2nMRium9I+eNK/9owqUI3h2QqYDgahKne5uLxk3ezUmGV58Ws/qTShhSuIoFGZ
MvKJSwTnpHi0PO/WJ19SNXdtz/aYbeZeHIjr3ZWa896q20uvMJAupc8EhXFMJvXJ79HQBbB+pLyr
O47n9ZbLZSOzLjVkUdQPv1xHL5mAa/Uhm18yi9694+Iyk7vY1r6KnvtSqWg/OJycfg7tQCbHnovW
VYMov74wLw1/KZL/1hXmn5W0Dp4fSZQjnqh+UQQk2Y/rpnf9DJFasKtPGDo3LPObirAml91E6z6x
aOLJIjVSqXEy9R52OfTXp2mCUC7LeKWp78Ea3rpgvGccxsIBhuo2OsYOt0fFAGO9GlQTk3Mk98U6
Q1AsWFj58A2ZTx5mzX2QmhnRZrpdNxfrAquzPwPIlauXyMfafKEQNdpLAtjcA5uFAeclmhSSBmId
CuphZo+8VouhIdBKMJGz6ChSRlB1BtFCg4v/Z4jZURWsQ9VpuQrlgqx6emeppXsTngI96Ek1xZ3v
ibeXg1fPOHxbaibS61E8oPamEJqOpjzxPCSfWLmzO6nHzHIiYD3ZiV8QNoTMvqTS0ik913c5iazX
kbrTmxj4rFZF/dldSM0JU429ZKt4ihFAQ7WjB/3lbIU/suuLI/QpCwTdITms38uWre4CMRf5Zv1E
4/9TKCzRk3LPHp/8ZjUW53KOc+oztjtkLWlFMgOaUJ2s8+Yp1BGcspOQrQv6M2ejUe2xwa32Cd7D
eiQuXFaYSM3YeXl8LHlzh735raW5XWr/GesDiwtmGSjqCQbJorf1Hqp1fdy7U4NhxS13YTnvvA6H
iTBqxBLnTCWXvxferUZaTwz48lBy1VfGkAIXk3/AW0KZIXemN2SSdqEt9MHrSdGz0NbnaZdSKE2J
IW/Gy7riWHKgBJXzOEfP/bc9A5CdLJ49gXuDL+ejoKW+8BldwGdgvVRkP6ZbfMT5eBeD9HW0EAgz
zQ1U0tpEe7z6J5VHdWtUPDnztriaBSaQu2mxr6aDhR+gtOgb5GKdY2r7TqZTUrawI4u3cwuSUlyF
Us/FgkIwc+yv4kBcZSO2CQMYcimxTSy1kU/h1lRH0wX/iiuIOHdiUZh0cpNzY7H2OduTdW+E7Ms0
NQPUw+w8VtbRDMufVTCAxJ6daUFAlkm65EfTKMJnaNTipadACZ0PvDBHecs46d40f95LOxOLt9Zq
87vIpTqW5becekkFBSyhS03r0LwA2/slM8ixp4ZcHdw8P15CWDqQHLiuvRRrsIbXR8roitFvj08U
YvppdLx4s/4K0TAx9i5IgygjB13447rBKOTanLzgaeVapNiseUai/iU3pIQJkFYE4qW28QEGnKU4
91VcMk/3wuVhUizOaoO3ewUG0YZUBn7VsFUOYmA8LRZuc1oIYqP0+mHOnJqOl+av52PxK/yxvX0x
KIzEXBZrsYIT6q4oPHy00Y+8o/LTIrOhIxNHR2sQUyYz6Zz0PrZnBP3AFS2YIJO6lu3XMb9GY6pv
iyb/6rP4WiqnJaVEo7bdA4XFVVxw7bBWedF0xjABHtFch8JuLK91jwHXZVnuSCEBjVKH37FcrmdG
K750kgJZGeOfvMDHchk0056x+I6XS6PHMv2PLZ7KZurJfG09Zrk6hKXGocUrp2XeUG2kWCrodsN8
K+QLxkSsd8ThkDfdt8bCQ4Ex2ZBlmzT5D9JRhruBe+p1n3kKHZglhlu7G7ZoyYDGgfZCjTH8dkD1
y+W+nonAY/lxfbJf9yGw549W5rJSogRby0wt8pDy27+9EgtEn18lVhRtPDjuZ3aam7FWzlZm4Cuy
wIvtPX3UzYoq0MUUH81MeUsbs1RODbneP5HpYuBgzHuRZ7lJAmF4JbWX5bIPrcLlZhpTiMNxg4rP
fZ7rlmBN73kdJqxzDNXOQAgH43GFYzTZjNo2bVF74gcaUo5Rz4/ooU33HGUw1qEozwsPG8fwwn37
BE2ZPUyKMyuHRNlXP7MFAClVWE9r236M2IBfFGo5Th3XQFHwYNf8Qd+XUPgF85K75bXqYZ6zpvz0
xu/VpR7UKfISn/cc4uLOo0m1q/gqwqnreQOPggVflz8a9UaEAR0dEWP4apMN3ERlwBgy4hwyg5rH
NYxCOz9Her8JIxKW2L5rLtPHgXJ3GquXjiNZJit5yTxGr441nZHrI/pDPPyzNtDd0j6aZv8yjJO1
IYpzk6ZZfFgZSwHrEsXWduzN7TSS+Mdc9aIdaTBch8jtqjzNmUYJ6CwXlitSXxnUoy57JySCqAyO
CLZzA+k3Gmcdki3DRZyhMOnE9c6qEHKNmXMZB9qMpM66z0XxkY3DTd0YC/uamDxjNFgNUa/bXMRT
0Km1wuauZDi7G3i0hLNjAWxn+lYzJd1qfrBdJRed49F52uGVQ5GyqWHIQoz8dils0ebgeincooDQ
RTWqLflbXuPGsBsoQI3L95sSe8sdirArdXareCiCgL6dQ9rTNuBQsrLsbbKBV7PTavXhM+naTU+q
J3DtD9NgIQu7m0kGT3IOyY+VvBM7LEBqm2+qLPWjLG23DlD4qGuqktcVrhKn9bUqh0d5btZo0Bnc
k7lgoSheW/iE7ZCrc5u3Yfa77F/XI3Q9z4rkAxIz2IYKLaX1mvnxIYiZDzjDRPJL01y77F73tPkf
KrJ3el7dR/X34PWfVc1e3Uv4zDKDki1GVbeZXAyYZnrVWiJO4qBZUSEU49UFND/mrx/S3RWhT64C
MYwIdczCYcgTHurlyiB7AzxAy7wG/fLeqvxLYjcOuZ7+WqEcueKEy2U0jYfgohHRRxh4T35HBRaY
VGAex7lMv1ygAKumY1wiiNbxG4pDSUaBwsvfqVj1bPATHvzBjY8rGGpVeo3kJIU8B1bhgCz/UgcR
rRem30ieqIwCsqGtOv1ewUIwzFkvleaWJ/Brn1jfSZs9l0wb5bGplQkmjbL58sr2GhHl17quQ+13
mNvqdfGog6DuVLBdhNvAlFM0Q0OH2rJlsxvJzdd05RMWzdO6ANZdNnYMaC6AHd/BArwNkPvtMGVw
1IZo3rvgUdqnaaK8LwEysZJkmDe4QrCiOsxF4tdb+bUDmXuzFOp7HQ4bjtiJp4HxVL9hQ4KQ1eZz
11uU8EVD+CvNAQqiEJ0M+zlMRf1+QPy2WS9SFqPDxh6cTd7qpSziH/oI9ay8+1zc6HpYQObgSxkT
XolWCffCca391t6tVDdxHuzIbiYl0oltPCMu/q8G4SPCbBNAExLd+DBZ6aFLnFfd4EhGbforEklt
pJPr1BqsSKlDzMZ78Ohpz/FQvXa6V29Z72x8p7tBa4YQXlBi0qVNgkTC7weRN36Xme+QZ6ADFMNP
Ga+X7VNroble25tOSGPrGrXvjS/bKoptb39lBBJdKsFJSGcj09GYJ2DRwmMwJxdbIi1bxpddsc+K
FMRCGpIM3i0J29dRuSAVMOnPLLs+Q+vkGC3cT7khkhxpmoGvRqroVQCXtlRa7hK/17dJQ0ORyy8a
SQXQ9bfq6DR5sQsmD0qI3t6v/K504XFNYie6eY8O0IDdx7p15yANb0vgsc5AFm8xY5xeIZBVj3HT
cJ5kOr6U7lehmk8hWknPyOLjGU/Lsc7qO2GKlLF9tTD0YIhMzThZbE/9R7Clb7gI8WFyknPcca7c
5Yv2tLIPM3n5vrqaNKXt6hQPcSs0Okgi+SEwkem2lwwxP9cpiz5xckTtQiPaPJfM+TGexsgAY3Mr
b+G8pBUveXjwRMxTlgGpyC4iGFotMyteMm3dqq8SSmk81zt3Ebqe9GDr7IkZxdmkesms/Lcp81N5
l71quc4r7+xWrOsW53c+1thkkOhq+c8szCPX+jLi6V4+HtN20n3EepPjnmUA8dLyaSiGTOxsapf6
kM/Uqh+w8PFAZ40nXzYo0SZcGhe1VFbyNq8VsYzT1/56crnpV1qR/N8zdDjU4pTMawfYgVfAeZxe
znJQyBMcz1HaQd7rpwSRBFGr/Qw1HAcvR6Ha2Tn9MF3DB77kd7vl4FWNQ8ENp4Z3YpFS25PxPazL
W2fCryYqz6VHcd3U3sP6JBlQ+YA70ijl2e8nFZUIl+i7A7AwX/KzRaia/BJDf50W/bucNeuz3w6W
GxPh0Q6dqDXvBcXWI8dhYhj/BHAwLmyNcI8KtmFcVG9d+Tib9tNKkJKi1zGXj6zwL3HgCX6Q/KQl
DF+7G62N3itlflX3FhDl0t42FR+oVBXrw0Z5uEHneY8k0gukVJWFgnHTAku4sIbhlBTjCZvULRL9
l5YQ8Qvc9U/F+BAR8iKWiKfaMEwWiQlHV/qx1reqsNSGgJe4tZ/LBhj4OnXQdYYBto2z0QjN/58K
8Afd/x+IxrrleQg+/8f/hutvP7vPf7KQbz7z73/87VR8xZ/F578Cjf/5d/4JNPasv0NxEFUcdZeG
Ig56/fjddv/4GxL8v8MRdi1L0z3b/vOlAsVI9I+/WfrfXZuMAM2lK7QcywM0/H+Ixi5fQFpokhRg
2K73/xIFYPqWMIv/VeCKXFH3+Ha+bbKDMYy/4PV7A2vuwpTpNPOEs/pDxqOVjVec35I1j+TN19jr
9u4NkNB45yQTNqMZiN2s5/c0+QY4OOvAFJKNhIZwQ3VkkvRjhv6OS7ZtPrs2V8CajF8ONfPWKvT7
xjGs8wCWonaxDsJijNEIed1lWbK1z/J+QqBRhpvRiTQMMmQRlvTr6MTaUze9dZysV1q6HKreHC7n
kScpah52HDUrDJcAGUYRV34GEybC1DiQpLXXylH8tdo1ik1jqwym+3Wd/CIti3LUwjzaoiouWIVh
N+ofFDP0RnwuLl3FNshtvLqyGzRND3E9RpaIKdtsux+lmqL9TH53WDXZZa3ALZseMV/hyAOBXKB+
0Mtrvd01TXmuEqv4ogZ7T8C7u7nGvH6pfoZXX9P3TNGyy140s1SI/tagavWT3D3MsiFxVM3MKsST
aU0O5gzdPmKJ2WX+aO4Cm5xOLLMnbfiMev87pbCvDZe9aXogyOVWCzPjAOwIrdBYv9iY38AgHfus
i64DfepurIRlZo/7Ko6jOxTq2c4orV+hFXW3kUXmDR1BzfNBe1SPeaSHYGKtYmPmFcUecBYv0nez
UZAPHUzafd3/JN2tbxjh6zhhOcxHjKpA2X73luueRweUf02c64TO48bK+0O+uA9zXBEukFvOLUve
NOEHDnqyddJs3LWLG961WecivFEPigJ6U5fpl1OzyRsW1ga+7debRI3hIXbzh3IgVznSdVxYcWJe
JPRH7GbMewSmJUtycM1Dlf0OQIuyEK8AsJCmxIjC2LauagEqq+e4CHZ+0Zj3UURKUz/k8z6ew+Jy
cHjRRQ085gVcoUMy2vwAeUrfmuXYngIXrK/hVFf6JDUejz9l1oQ8tTYkqHkE3j+GN4Wv+xAt5n7X
ac7jmJbVKzpRhlFbLwv7bUWRtw806t4htGCNdhmmiQgeiNtn7Jwwz5RYfDsFGaoqH4EMs2ebwvFk
tC0FotsCjrWdo+PPbAzSot7HaOxsJniFqXoC7whwTKLlxrE/3NGannoSpvyA0OklNKAtYPjzeqWR
dagObQjZMi/rW9ejjZwK5Pg9/DAqGFLmy3RvY/AA50P/NGp5dBVr7Sc8rNe+nQkfpxpx/f6D2ucW
kA2mRYCVUI2rB4WA7yqr792RqUeaRL0IOVAGDppk332nYbzSm7fBMhgH3XJNcJpM9rNon7ZzdPCX
/LdKU6pjNR+KqTkafN47o484aWijTLuxqT02cYGIJ60GSkwdfo2egE+brWXrjHN5affOHRbz6Fjy
dKaJ65z9SEitbNuXuntL5voy6SE8ZS1YRm/5XWSetY175zpMqmBbTFW1H8Puvrf771QL/Y0yAJMj
Dti6NkORwO0himBIzhzXeqivkdJfWV0JmwyrI2Gp7Fa6KzBhN6GuEQk933Swp7ZFau+1fDmmbsBS
vVxSPOgcQJYt6UbewvI4uVamEW1Mp4p22dCfdU3DoauXCuAdsrt+vNK5Ok5TMR0TZKDk8zlw8or6
PsLUxqyW8VkPxKm3zWsr42iPJWSxS6ItpJEHrXLfbWkQQ9Sdo3rNjD7eI+R7VZZBamAcUeWNc7Eh
tfFe+SBqOnMO39IOBtxEdaN1BWeEUz5Fmv8WjZO9K/QB0YQxeIepqT9Rrd8McTSi+yxfvLlyj+2A
tDlKi2Mzxt96WY73vo9Q1Fq8p3xQwd4ilfKxpMcOmVofzDK8C5b+YYpzYKgOeCK96cazzzmu90W9
TSdcqixViaH6CUltPJdG/1x1uXVvx99eN3UHR5gco13vEjWBZbD6twWFU7s4b+C4r0steyBM5gH9
yJdFwwvDOGekDXcO8Q1Kl7nvzvN0q4vSRcd1EVZTuDFUNew8byox1hzCRUv3iWGC77xB0lzd9rr7
XET6ck2TMyP8j9TBrN8LzYovE11dmSSP7dNy+ZzqpDosevRtLuV0lbiE3YbOKfNPhYL95DkY+Som
oIne37smNN16uTWDZHmwAs5QIw12/dQbvAsJkOZFKvY2Lg/xaN8mPklitjszNcjI4F2a/0XZeS1J
bixp+lXG5h5noYXZ7FwAiUTqzKosfQMrCa01nn4/FHnYzR4aOWtGVqeGCnh4uP/CbFxUgxUEiBxW
2tcAdRVZEMUzQsWgBbQMn4IOLYIOMdqQ5suB8uqrr+bxDofZB3Dkw8kqgZ6gCmlr5VjeZiPciQQ5
EhUvxrXOEt+MAu1YV/nNINNeyRrUZjqLhiKcndRtxPKztHLxUCdgGJQIvh9Siq96rde7SYsBFMjx
sfJZWfqm3HkaWE47zQMQqn4DKV9BAd63ir0iDm+zop3EuBIeFL12O9V6Q0cbsHeFZwhAn3LNigJi
MRxnQdN3UsB8G1nzR9J3b/HUqV6ztCIQFJv2BKVdjFy4D1d3j+XIdYqtEY4C+Gi1Y6roZgnF67bC
4IUUR8j0HpLt7OLOC8QUsYeVnM93FR0/t6MfVmbMhYA79bVcoFcdSHdhScHCmrJ+1ZZjfKwpbcS6
oG/HOsOEOw4np2SxTPeqzVaj9CWPNcI+pX40WnETdKifTvSrwrlFZDBjgq421ixNm0QJBicvdbIv
RTS8uGMiDUIAEmlrnnOkPxxpempqltQLgClGWvmIZ9MqI3/a40xxwbwXQUKkzk9tn05bo5df/aqB
1GZ0xjHo8XVSG0HyaGJbCG+0H4BvxkOF5iWQd0ixGkcS3xWVBc2BGtFodAW+dsW9rlYvC8Z2k1Cw
oMlJZ6e1AGy06TVqa/yC1VtTAlpVCtljGFXq2uhLFJbTch32gBuh4hGzy1FwZWF+w3KycKQ4P9HD
ph6itZIjReoDFGp5LZcR+RtE0voBIpUveFBrgbG20CqkUlLXZovmatynLnKGsw33/D0c6PPKZHp2
ClaTxWSwKo2MCF/mu6FMKg8EAHWmWXoWurYhiasJbEmAWFKKVMskB44V0TdrUVfzJeKahKdqAeip
6HrxnI7VOi0U4Gyd3m0xaRgcPZeJtEAkAoEcpJjjB1OpxHOcHUPBukZJK2yViCYDvT1XxXOSvss+
i01o8VO0UCp7QI9aiCvOw0ygH7WCRKkY1mZqrnsJr/tciOV1XcTC2oTmg/pwtW3rSt62WCND0jol
qvgSLsqJE1k+BfLBAhepR9PeD7XKGwVxlxj5FYpbsR5zxElthXrdzpjQUbRkcIsu4gqUDLLwAxQQ
+otpjaJy59/hHXgXsTK2p77uV2mQoFpgqnXhtkUY0sKM4Issf7QCzzr8U+vfn3+/SI4tbZP6Vhlo
4du1apa7KiGY8t3YDQyOF2a5QitABV9lDviJfb+dR/A3tE48Vx2UXGaRavf96K+e/tVrYy8bkGMj
A3lTvpvW6DGXmY7S2vJ7f/WN78/5lURNWx87urKdsDDr/v1pLVnUK388b8nhVxiQzPZP7/z08Mcm
AkoG8OJqpPT/+DVBAOCLeaDsiCbJ1G+/+789SikIWXmVg+5wC+DUgHfyj639dgTfP0W7n+GtCKj1
/HESIVrp9IsT02nUhOsOwK5C9wklhGUo1JSS7e83imUEfD+iyQiKxGc6+/FGXRNujGWUpaoP46Jt
W4AdM0MqtJKYy7yIbn7/8eN8X5DMexKOS7sl1P305/s1SwFpG+SJjPVrPHttl27kP+Q0kxSsIl4o
LTm6nM60QqpwnWZ4RiwXNEQ2ymmbCMXIbMygn9IU+n70y2uqam7EuO+8ySBv2cs0JTzVynfqhHj7
oJUTyoWIUH4LjspwstgOfTE7zMFfhdkiix91yKwEgEWX7fz4My1bLAbp59dQj1unxqx531KWNDfy
XTD3wtofkkNkInj54/W+H631VMgHEMQZWpYlK+6MbX5/CcmU21DKi7UFIQewRFAhLPr9ziJQqsjQ
lr53uFzO9S9aqb8dyYS786zuGdGHb0HWZQ9S+M8ezdB6l8gor34/Mrllf3sKW1cG+hhHK6xCq13N
ZLersRzdfT/97TXG3crvbC/ZXqb1vLsUkX2J0QDJ2p2grh9xqPdSSrYNngoufnYH9C2Pj+MOqvR2
WlPZXWkecr2NsRkQ/NDWl3n3OKy91qV5hdioWyINHx8s35XmrX/1+mSXHVLT8fxr7Wo34HLWB2xz
nW4FHGGyvXnXrHS7dp+XjR0IzlVhX5J69RibzmF0ku1jbqweka7Uz9M7L3QrNkhZ9woadi4+pAwa
0pUb28sOj/61hTVEohPRWTCdeRdtyYJv2DfEe9i4x28ztr+aVW5XK2k3OyBlbdhOVQiKaVVaVzgg
OFuALEUSonOGp6g6qvmZ0zJnXjNfCu2d0zMlojvPaHg+wQFbtL/OePe6c9QiHrKrGrdFmXsCKwwj
CdUR15rO1XzRja0fICq8FWVaecWJbfvHtA3clEwd88U1l0TyXWQrkTNJkw2mLP0X/X5qFpSepdCB
DGQOj+xHcuhMj91QO0C2oA5sxI+YFLbo7Ofki3ajOPR2zcDlAU8tdV3OW5rsdEKjyG4zVz0jsyAO
ezAlyJxyEUgJdIuOkd29wySRqdkjgaxvpJeeLm9HpHJoMvjBqk6uA5KMFU5xiDOngEdOJP/LxsYT
OndcheJpVtfEDzSL2DqkeJrm0VZH6YuKDk7255l57dhhnxJtGRZ20Dn55GL/EoA2w/DZvJrnCqbR
OfUvzFgu/6iPhSt7xDv5Bh0SLIl8RGBaL0ES0IkelLMCYt9B1Qff1dv8KEtOfwx3KAzaO1xphjtW
mJRsB/NNfBe7DUpQg+mFb+IlBUI9rPpPMPb5C2cnmx78W6IinhGnNHzt3Hkd3vWrKHGmt01zJ65d
SurNodhG9bEVXCv7LIuVLGxRJbpNnPQtz47xoK+z5AGyVh3AVKyO4i0Ou6toBXz6y38nWdS4XrNz
Ko+hvG9P+X1aHoTtl8qNUw3P/XZMb1p5g2APTspEDGyyDJxMWIKG46ryWyD4yooUR0t3ytf4pbDn
dnGIXxkCIBTWorFVpXkVu921P2UfZeTUD1K8NcGsKk45uVyn+EEvb6yG61PeSZkXVDdN/szXWxyA
0G8AlXJu8KupV1x1iTV25o7jiwAOdjozHrlknfM478R3jze7J2olL1K8gTLA4h0iN37ddPvnTf5l
pSvgSc0tJtpZfmbb8cSAXKVfXP4SBjz3TelQQlTLI4MrCFeoDSwDjStrXnPYWQ8cHD/JDRFyYY3m
tp3cSl1GNJ4Yk7Bm4M/zMVd7xEdsfjSHIDfsVWFNMJjkLwEJ+7Z7ZSTDo5MlDHcOYXBkUKZoltIA
Vde82AGoKPO92ezS77OUJ7vEvK/KO6t875QPXJY9RDWrelvUW9wWDApb9ZqfjOKDUL/hIKLyA5p5
VWp8Fg89yX2PPXsuedIwbaTuVfEvvUIKOG+z6iaZKodYAcpARPABkXK5PJpXGEEVzENkQrBnRLRu
eAScTmVl27MWDyWPnwiLj8ecru5D07hBTSIGcojAxTHTtgS6A/MEHIzi0CV7N7FWxIB0280X68U8
c4VBTXNee+c1csxza5+i8FbzpnfuYGxSCE/cJoQFSMUtVddNZp1B4rwqNyC8kb11COXJYc6Injzi
chgeOtvuEruJsc8MJbbhAQR+J66OLIoQcU+JuvmXxhOXXTnQLGMltpbJxhA2lvAHekU4VL4KnzWF
upeF14ji27u4xujIbuoN+OMUEc21etXPxpGeDuMk6jxwTgR6ZccgZE/G3fQEBfDEOaDuRhXDm9Wn
TkKrwPXP03qQ7eCOyBkduHC53XO2jO6eXVD5sIYusdsyeM1xPa0RMZ/eiT6E0pF7DV0/k2nR30g7
yVtmDqTvkPV0yiVq5g8ESyzLl4FKlS8GJsYxGB7aJvrZhKa/Y9QL92rr5V/CS8HkLqz7HReLMo58
1iXsb9xsaxnkpXYWvzyrV+H4Ofqu+M6p61bsBcBq7iRux+Xn40cqKYRdLdrOPne+w7uE6u/NK5mH
vnJxAEn7arzgP2QL98ZNaw9P4GxfjBumP66j4XGCwtfhnQceCiL1MouAOkGPF3EU5mEmdpELvcyE
Kq4ytrRDrADIk83YUPJLKTMiz3DJmMzmm5krytBiX3M7crIDC3uGA5orXA6F00UqmWyXQ3bE91dG
HtMFxmV2u6sOzF/mmatk3XA1Z2biZj07ycG4yfg95gPv0XhhGXZAsZN+84qPExQUTzwLR+Fe2nGR
+O8xfhidd06Cfh0drgunSTtyxnnI8XNYDH6mUHRFuU+1femGdEBt6YbpRUNWrnhIH+Qrl7E4MD37
V+OIdysqBMQoz4oJWZwr48jsp91wl2HuGKzi1zDfy1w/R8a3Y9qwRUS/g9Wis8hODxZjhsHCmpRv
Eiqps66Jos3TM18mR8kY0la2J1QGW4TFogMXnuCTPhAGpR13Hv2SA0dGDEDbaKUdnzkK5YWjAfvA
HMqZxbDebYQ1mzJenusG2W5XwLCCTTFjEVADuNCrbDsFrnHToe7NbcR1yW2ktMJXaPMN8+QWaboV
UZLBSs+HHTA8znBWr5Qb4j/fGpdBqo+YEbjALeEEQltuXJbiMwKfm9K/NO/c1r7hcVXyGfMnZ0pI
G1w2bR0R9YSDuGqFA9+cINKb12WUqm4qeTID/aCInl9tKRqPJAvqerggIMOak2wvuDVwX/KmebxS
PwgpvHb3zJsgw8zqpUboS9OGC6cAptIlnsCoeB1wwG2Pj4+bw3DdLjV9Rn2L8gJSg8BU6a0aNYLG
R+HWoBi4QTnW0aQd2nHY1B17aiVh0/C5ulurvb5PQwQ1FJbw29aATLCqRKdsLnUNU+eupH2QyqYb
S452fDWvLNIBrNuEhnEJcjKGuc4wwpy9v0zVU555iEJFLwMXXqQa4ARItyfQriPwn227Be1/WE6+
BNaNFG0dDdfHNKOyuCZtAlzUASHey1dZOujZmRBlUJYY3sedNFHBWIoApUNH5JnpdOBngBg7eAvb
NbPaWLkYrCCrWDxoR93alVxEGiKS56OUnZ+s0VX7ZRiYxbHEko8t3QcNqi/mKazX03QhMxcHTy6O
IcOVjBjq+EpUcD9ise2Sg8y3wVErXCXbh9mnyVr/ganVuI9ZUTKAA1fhPg1WtH7IaZYBdlgo7uT6
74xZpnPybMYuYrLWarjU6rp57icHTfwWHzTRQ1asepq6rbjFv4Jg3m1idT1CEQcJhD6FeWp5ejOa
JwlfVnBb1kpXXM/zCHJtfSsAM1oz0oon4hUjYBQdkMviuO5Q/yYdClZReVTh67qwxLD1IAoQViYH
SKIkb2kKssIgWxkd8cNELBN0m3g39Ht2mBUHY8tDBKthvcP0Su4GxtpG1hy0BksDEmD4f91GOiFB
S26QkqeQCA9MUI5yHKeNjGbqoXkfm68Mw0nhhu4eKmLzbYvf3530gt2hi4OrjxEiqi/1HuqNSWpM
QFZRSIMIS5U9FcdLRUW6RQLVeLNqiQV/+FzJuhu/ogWIAWQaWdc03mntQ+LxxYAl6jrKbmdIzhR1
t9kLUEcMEiCaxbUbIl/fOghjp/s5OUc3gktu6WoMLjhprL8YgG0N7jM6IAokKMfmGaQY45qJlKy1
vdU3tCxg33aCA1niBKrwnVuuiGGt2NiH0F2GxQOSifuRNgOJnAUOeUvla7StR+pNE/X4wEE2s3pv
v5imjL2Vu6DWhSPBhIsbql6bHIsY0tsGZnh2HLDeWtHsbG4wNpnB0ft2taPTQvckXIsUEEldMgGH
aVvsXVV3wXnWQI/gwVCu1dHRQ6jcFpwRezWUH5WL+AwMlCE0citndt99AJ+1cYL3QnWdCZRjP8zw
0iId3T0MdLq1XSw8JQyb2hmVo1DteQVs2OKfZWunKV/7ykol8i8SsgArkQdvnQbdYLexPnWdKPTc
aY5UenGxM3mH7lEMWXwNOU3tbtrwbImvNNQ5FB3Yar4JyJ71FbBXHdUTx7y7xZJiHZ6+ExP02Vkc
vWDwABzwFnGG7DO4ny5MeKjhoL2joiZHZVfGrSTY4MgiM+tmQoTP/CFWSEM8wcExjCL9baeukn3O
NGjnj0K3RgTCv/M3LLphX6GSBpdHT3dibIBGRN656W+024bCsIqJnZe13ElQaprqxSD+VC89DMw2
YOUUrkjvhYW54Gi3/o2e2coHwovZg/+CBAkVEbtGq/EaHKnvarcWIijlm4k5Vb4tUfilGXmVgAf1
CD8cpRf/YN22leQUrZkwLPtNHA/Milxmtd+CxZEPPq4313FH/GEoGOj92lzrVNlUxkFrTzWN9nqP
20ekXQJ4z+kTyuxFOHlh+KywA1R0bVCKmQrsUgd0cJAapz6n77Oy6m7y5+Fl0Z+NVszARMk9Gm6r
6DCtJt+2ds2BWRmtUuQT6zf+Dc8I8d+3FxoxYNMxXqMYrfdnqz8Be/DVlTo4kAoCxHOOGco0rVtR
aQN48ErEwJwoBhw/wDdwgC7kKJI42gF5Im/ace6GqrX9l3k9HrRDSHRz20MgEQl7vMjs4NX0jsFm
vkPBAjy+hQVVwBlBWMlYwaIAvQD9342MHcLZ5Mqs95w5fG0E8yJSIFyVW9UpXqy1tCZmMpm71UNg
rsyjfk+RxQXEB8QCKDDjHReKFvF80PprbHclCnf0US3UBe2S9dUmXCMFMPorXbDr9BiBqVwn+4CE
3joL+/2UbWlj6DfBvvKCe7nb4IOYeIh9ahTmzkRT9RnnYngZtrLJElfZKKvs1kLZNjyEhLMVWubC
XjvDWLjKRAXc8zbjoYCaHbwqNnSFHomCJyRbaf6s/OfKEysqAB6C9yi2e+qh2y7M0cvVP2mr8GCc
BUoKtnEu3GIPcnu8wggV3JAsVD5kXyPLuzPiJeNd5KZrfXCC+Ul/Dl66+1Zc4ZIRryrIcRuiz5GL
Fc8HETxC61SjzbT6KN1q2NMep+RUyPvCdOvmyoVu4FY7iBpBBcZQck1raxBQXAaJQbLlFUdwv0tM
LFDZ2SknJFLkreE2T/EjUVR8pkMWeN8eF9sIXnG9L1RwGDjeQT17KaM7PVpxF0u3lXpBh0oCCKpu
TemLrMusN+QIYr2N0XQn686wpaMaKtrPLJ2Y/sgQBBQ0yM0KQB/1CKgweFr+LTSA3iRFq/hgusio
uEAPmy2qsjhfyXv0B1LqKuxLsEUDkuW8PetO63SH4ckAgkBOaz5mh8jLMJTuosmrH8EoFIGrLiJA
eOCWwp5mFqsqWjq02hA41W0gq92NCuX+KKMTQWMG4UX0tXIXVf282yDGXBveAHFXje9JN1mhT0+J
vJonl1QfvLZ1maUbSv3iNl/W7CBJ3IiNoMourKlmCMdp/cookG1CnJF5tG2m+AWyLQILbngKN8MH
rT9WTTm0HvomdnCP6rJ6Ndz2Ec9IIBZ29NAZ6wDy7bGwsfgmegf3La0hW1mPT8lX9Ni9obBfUH5f
Se8a1ZOVtUnAhVuOP23F5pBML81XWpY2Qm0xcdw6Au7OEA27Cb6ASRLjQBeQcSCnsaItTgNKbpBP
os+3yUO3stMtbSbwQZQPQACRIRDlQXSUwgqRmmuYOI2HQYi2Mbck+de52jVOdhsxMmL0kl6LmzrE
PRYwzh78E8Uh6xSeoSFBjUsfoYU0AwYW2J/Y/kecS26yzUwENhVNcTiNebcad9Fzh1CqFyjL6iV8
6FEol1fa7MS3AjAmls9W9Vw+UFJ9b+MbMi3By9RL164C9WQVOwm1NIDzbTHjvb5KMN9AwRe++HY4
SY/mcyfYXuWxvD9wS6LtcG0f9eeQKEpLfF0EYJ6RExw3MJ+SDvSa5gEV6HDMs1kFfmUnufjUEP5v
1YNyO5JP3COdKffH5FVm3YtZCUOksKV1xD3o1y5NgoL28mP5Vr6hGHvUdjUre+oaZ+ACoAWU6opj
B2BXp7dxynSUzxhBiIhs+2KdFCwRWFBAxzQ97TyWNwH1hV27E6Uv/9C+RfflY+kuWdnZv8uVTdCi
WAE5wJZG9EL9z6pBCQa+SeYwJaXoV8v3JhSYz9ZGbG3eBHtKAwYKCq4Asdtmib5cFpaMXv/W2rON
rBcE3E1I020/btrNCBYB2prTb4gkwQ3p7RElgMq+K9e49hhPM2U0nEZWcw4f0e2vt9YpeKFfFRr0
VZ/FKzW2B3wlYBQSbR/CR1KomKvMZrF2q+7NS2qtC3IADLeIs4/GSStW1MXPCpE8sS2Kn3a8hovV
eNlRexw/AKwWL8ptce9vO3yTH6PdeMdI/KziS59j7IPXerAzbu9UgWN7r5zoXrKNE2bcc+MIp2SH
ggszMkPBv6Srdl5VXg9v1QleMiCL9jkJNyh2yeLTvNcdfUdytvDF5Jt28DfJsG0X5oVwaIXgEizN
0yAbWft/PxzQUEHvdiKHFA1rHQwFjrptn9Azou8DS9wA4NXT+hjoAH2/ZlXRvgTH4yVLCytcvNOA
SFCQkWtKkvE8wKH6451sefTjqRr04B7EuxajPKddunPf3//+8/3RVl2c2qYE+wxlrIgDf/5+ItcS
GiG7SKSx0wpIMnz/wTuk/u01vxxI0UNTe7XADLk6y2GjC3/66C/f/P66VtAr+vFrRe0X6zRprpqG
X1ZYhy6N2g1am9Xu+w+WxWzj+yHkLjCK3w/xx2ok1Hny3IO5sv/x8f6P3fzxmhUI1e8/8f3i92ey
tI42TDU4oP97U9+v/3j626MwC0Xnl3cSFYJ/1TA1/XjDVFo28v28GMjLpLJEWmf57Z82/33YIELR
HhAmbqsmIIHkns5Kq3dBRlH8Wmq4UT6t+xJaUV1lcCeqjaYZIfpMpujJSnUMMnpeUUztalbupEQg
Hx2u8OA2XcnyL1HUrdC32qoDPlGjndC2TO16aN5Cwn4zk/bYqDBEDVg4OTjKVqSMJljgapVH+JsD
vBYJCRs0ysNFkAkN9sQBy4vig4XYcxSbXp9JeG8Wvbrue1TUa2AFiW9YG0UDJhsmj1hUjcjGaNt2
qrdDJt6V31ifpB/5yRE/RYkoWMTXYZj3mU96htpO3k+rWNpAQHdHldyySi5x9hQE5ClUOVAGXGmm
tUWJgVRx4b4Mab226oj1SnQOm2ytSlAbFQVLuFfRREqhq0AXxbj0ZTUSUMKrqM83OS6VfvA29Aq9
oJx1MwHHks9zjSkXGBWTLqkGWaRrj0aHvY4+U9TxjZcRuCic2/wC1CxwirrUWByBjmQFQPeVWUSz
noMAsF6pUtAphl44hulp8I3PqR3lFe7LHyBJjmJgPAUJEFa5m70xwU9lFwzpez7UmT3kM0lA2IBf
7b7C3HyjjZzvO1HpPaQDQi+MIphnsMeBJmoay+lWBqbb5o/GFNMrl3b1Yo5Y6dsso88y+4cxkm+b
ur9Mk2xHQw06Kt9NCR2hOgeU1a6zNnHqQScXI9z7NahGVb7vLLipd7qKWkRhoOaszZ6km/uAmmer
vXCa3hpAf5KVniU5xiNFh0oGr2CWAlfGY7ek6pFxzpRY+izj7q0J8GkdZ8gQInN8DciFMzbpxqE1
YKAKtRZCeYAB1kpo3gOdta1KwT8DZcigVN+hIzq1j8x4Oz1lZU0d1OqopiopOKP8Ew2LzA47YT80
xWrEsXGTVIYH01WyNbTFTXXpU5NYxrEwbcMq/iiQNJINcRVkw31pMrtOrYavet+M2z6JDzg1AtrV
0MTCodHOxLQ8weN7Rh0PvohsCnCWWE9m8sPYScUW8UdIcTMhRZbAyjS4fRujsAIb+Mxan+4TqtkI
txpRHWOgqH4yklxJah/wA3vFU+zs05XGtBQOmjjejxgA9CkETb0CudvDLJbE42QEVyPMd5mk4M5h
Uf5QBvl2fKgzCjqp1csorjVuieKKE0TqvdKZ2IRo8mv1LirWV5UgapsUnK4Rq/LQmPayJvnroeLH
rWli8ur9fatFvS2gn+WG2k4KhdMsIryoqf4J8CvuKO0nNnPyymfxkJb6PWhy9A9l0LdTFSDsp70i
QQ+ctyCPpiM24z/hCrVI12IqPuIpcydf6TC4LUwnmU+An88YPpF/1JO1VgP/y0cG7zB0T5pEmKvE
caeluu5KCt1tmMsmaHREi9Lsa7Edbq2BWdw0b2q/IclAcSbvv9RmvoJ2xgkxWMwJ/Qh9rCLe63rz
GHWsLjJ5wHsHRC8da5od+GAlbvmQIjjotdp8KgXhIeTe5OxqT5FulWtJoCITiSiDTvQqdTTSuvhl
GqTHPgT+Jddt4IkCK2aU3SEnTArloWlRuhq2SqMfsQLa6xECOMoknrIwJVMdgkvx2dflh98u9Hca
kNkOx3VxVamI5YUGesIyboW60bhyn1Jr0+QlJaTj4k/RzjIxVprpfmoCZU+B2LOpU5+K2RhdQuy5
tLK5r5DZ5Zyf5lqGqOavxi6mayqIj4FJ0Sux7vyhgpA2e0JZXiJVofaRMzHUxowkUxZ9qeMV4Q0V
YTUdckQRXmQVZXpFT6nIw2KNLQSFZBCmjqD1ILp0mExq0jpin74LMJ8BV7dfqk55C5bcNlCTt4Tg
7bRK+GbWc7wFGjzuDZ8lP/E7rYoCURM0IolJk9FekRb4aiMZTZ92oScHoNVVa6AEwSwI7AHDOxNV
ZwQgYzduqqdkLAenafOzclGohAglCJbsU8tk2fnQVdoFVfictm96OHOri/KALpCYOxIqpAD1d3J2
I/j1KRir5gS6ekGVUlCXCnRIZL/e+ENKt6bNHoSwe9NkBeNteWl1LbU6tV5BksRco0Bcv5qG+0if
cR2lNwnsU8aCFVE8+p7lBIBddoW03AmjYXhiodIGToTFd8qCAUIRxATbO5bFRcnpfQHFxdHdHx7F
0ZqQ7zfRz/YTJx/lBky19iiiYoP+WM6o7dAo0uvkDj2P96IP3aLpdlbojAHF2hJJwjQFXGKgu2jH
k64dMEBeTy2rz5CKmFtkqNn0foranlpIztA4irITuoOhLKLXIm0GHAfAmiAEJuERfQwoOVoZoE9D
md7xK6kQu6ZklGGAJfQU9BPzlHU4MCPwhSHXSJ8kx8SZTEei0F7mt11TNeteFWdbbygBmPJO9GcC
YjSOq8jHxqWWYicCHOY2XfmOy8Xmmyf1f/6krN98E6fei3KqseNsf3n636gJ899/Ld/54zN//sZ/
H6P3umiKr/ZvP+V9Fgsfq/n1Q3/6Zbb++94tNK4/PXHzNmqnm+6znm4/GygwPxO+/rdv/k4M+ydK
mYSC699RymhU19HHnyllv33n35Qy8V8ilC1dVDRJ02XtB6HM+JcOh0vDFE2WRAvh/v/8j98JZYr0
L1FUTMvUZVFndtARrv+dUCar/+JO0S3TFHVDl8Hu/f8QyuRf6WTw0jRVUZH8V3go/uqXEKDPNZvo
vG20BCZLhWkudl8E/Kaszi06qSs9DUMvygRAcb4IuUqmklkwp8blRS3ncC933UlAsIICLVmuodVI
EzF/Vinq0VaXwwKT+mOjVeamBhToWSH+AT+d77/wfPhFxB8yumrKi4q/aBqc4F8ZcVUVzFaPzKgn
cqkc4t86AZ1nCz4Q9VyGWz9TGeos44PlY/oP25bEP9Pxftu4ZWosLEEnir9K6NdKDOQ301qvBvBo
9gVKr6BI6wkWiCwBsMdWudSxWUqq3PEVOvZ/f+x/uX0u2yIVzxgDtc3+/eR3MVN5KDG7o/5nNhdF
HVC5G3C3bUCPYqEpUNXbYmqFC1VGO1kDk/MP2/9l/Hwfv8LRqwxvWdEWvuTP2x/7xTZK4+RrWsvC
ue5vgzpHhXjSJPQQwL8qSgtEwCRuQHJxhgmGVIb1oejmGY0lrGqFfzglf71HimosN5dkab+ckXYM
fV/Bfg1bRIqMUjyG0F3U6vAPB87N+TMPkwPXZG4X8iNVlxXT+GUzWCgpKOb7nYfPRrGaTFpk9ajH
D6U/OIneBjsxyBdn1wL5ctZz3SAMF6Om/poalYwKgRp6SEzp+5g56h9MUJZz/hNF9HvX0IcTZUWS
GZLfFNKfxoRW9bISSm3nNdUHKmWKrQvhu6pYsL0XkLiI2sPiu/v3J+R/nnZNlmUYrqopqRJR688D
gdJaPJhK0Xkx8F4n9y0mURHpz7/fyl+ddVldyLmGaKmasrz/06GJZiPHUpJwaAGGBLPJYdQFBdZU
Af3395v6q7P486Z+ucC6KgZVoKWdZ0Lat7u0XwVd/FHGaAYoBoTTCeWDKJyOf79VxfiLi4fvCJQZ
k2Wy/mtAhsOrm8PADc26inU/BN2NlYl7pH4zJNYAkfbWOYQocyzL4a411BjPhX5DaEACUEDFbbFh
cYeYbuCgy5skNaC6dDLifMRdE4shexqTQ7Ww2sk0EGfHo6Vmze4Jvnz0p3HReg6+kLycN1Nyqc0C
kEOixbaE5M3BRA+qvZE64UWttOi3DONPCcZ/5F0G0Dhvm//7n9+h6pdhq4iqIUo6ehzy/xi2GE/r
MvrT2OTKLQZCY3SjtDn1koCjEsL+pqWMWVEHQG/XumtS1ItidUIKtjdW46j1uBleQU1X+A9Zkt0Z
EgV0xHmUCXk+FB9YlTJYEKuktVmjZ5xqxck05s0CSakqcSXN8iIUjKXV2LxHGaromIxQMXv61oGW
Id8Kcvz49xdbkv7n3KVh9IFhD8FK4//lrvppPMcW3nezlrZeUUGU7Lp5P1Tx51hMBa3D+xnPX7Ss
TWSpWOigmczpELQvWn0nsaV2McfCISg+sOYVDqL4LEc67qGl9MzKCsc4BVUaS5PWeqcVjgKNMlBS
BC07f2OJb7Fg4vE6ssgYYK6yYkVxUCaatXBpMe5AQEJss31mNZTiBd5T4+xm7M0bqyjv2+4godSk
5hMiIYpxlFtRAveAfsc+nmFcKqGx1Eeq3dD1N2hN3gM6wK+KWgWeMYhrXUVRuze19FrHmraxdLo2
eg7fFl1bp8hx4ANtXKuCsZ6NUlkVMtoknRo9ULkwJdAZLRgmM7hX4ujSGf251ksgEoiJITf+PpVy
ia0haDApYFFJbyA1kp1sXgxMiDNh05fdnSpqrTMI1O6HaA/BK2P1cF9FFM0nNcW4tk93qkhjNp5b
ChpaLePkLNyiC4ySivUe1tp7YdQXTb3Ti0ajyaP9P8rOo7ltpduivwhVyGEq5qQcbE9QchDQiI0G
0Ai//i3Qg/tdX5ddb8IiKVukQLBx+py91ybdzH92ESdiWsLoGo2H0vIX94bj33TgBm+U7l/8hKlu
5pEpiAXIQSNEK61S3V2RTn85q/67cMEnoGplKXYjPwgoX//3nBrbxOu9ge9R73ZbWY67UOfGslN4
jkdI6JDQVnEBY+rP5/JvX9XjquuZ0BO4EPz7VZks6jCacy67gDGc4QEoy0evfGKoEPC4+Vse+Z/+
/Iq/qX2ILeJKQAoHQATX/uWS0yaRrgyCFXbKZVZfMZmfxuwJ3Aku/ncv0PMmMk9mR79WevP9n1/8
v1/c0AvtpTyPItNx/F++uEnv6WzAnIxCs/4kCcQhxtA4wEI0trJjc9btYUgaQ1D+5TBbDsfx36sk
Lwx9gjrXcRZQxb+Pc4mjruwGjrML5CHiG4Zoq4RAk0zjIa/EO+lZPuikDqwlRvKWxRORZ/Hu69fM
662/vZv/XvV5N7i0Q8gWVkBJ9O93kwuDKAyEd7txpAoyl2UjkfkmWuQBJVbim2Jords2MJltuTWx
0TGKzpB9bzo8175d7YjpWf/5k7F/99FQD1v0hjzHstxfToumqd1Z6KClqc/4uSiMjfSJcddCv8pk
+tAtE+m2wfJNiEfCda94K536cYKCxUTW+pyPZGbuW7c7piGN4bynkRr4NOP4XNedmTxbmX3phBnc
Uoro3TjQ4YjLSzOnH6mLl8HL+dV//pOuZc2vH3oUIAeMQvr43q81beIaoMpSp0UwMUe7at0l/S3Y
LtTKuueiDPVspTPRrLTjMrMrRhJnW5Qvhbd88aFqrVvTf7dnShdfVy0Sfoidslv7URuRwoz5cygK
upSVuc6T2GG6Fz6bdh1sEvo+NIIRMKjoHI1Bt/dq/uDEPSQOl9WxIFKIY1QLMLp//pPdX7LJKGLD
ZWdsOU7guCxny8//58oYWyoqybBpcRa1qy5N92kAlzVFoDs31lkDA0m81D2kA2DWnl7JTZ1+ZMJY
AzBLN5pwP3RNDXqlePSh/tG44thA0NSAF4as/lSODZP6ZTPbpf62K74a4fCi0iI8FhUUkH5Y6h8f
rYpUzs11eOjZYDZ9fE6EBiFziNv5JhXT+9yWtBZzOvFF3ELrNtunofa///loXKu+/5wA/3M0fvme
DV0xuMBr213SW1hVgESu7Jl+fx0QwyXzsNywLiAbxXrmA9ZcRTbpO0HgvWg4H39+L97vVvqFjgOo
IrQtqIP//mTCSbvD5PUttolA7wY3nE6unb/1cYTDx5rOwtPBSgpwBSpJWBAK644QlvwuiOQBLvZ+
5o2f45r5vycjNHM4vYOInE41wyEslxoHLsIKOhstQ36JaOr3zur1IUpcycTSD9ccjGd+7bMixJqs
Njpuqa5RgYc56aUhYZUklKNktu+6wovxm/vMOjw07BGaZYdIXQK1cK855iG1WaKIkcSyY4bRdoyY
NwnzzXHjd3DBLz6tatuSEcTA5q2HpOg0qTiLxRilku+hlRXHvxxbDt0vH7NvmpbrUgOTyrh0nv73
pPdsBrBxxnIauvk7Xql6bcwYvuuZmv7Pr/SbRdJnC+syKAn4rb/GzLVF7leqttqdTKqPTDaMmKGy
NfV9uISDp5L+Y+lCfKjc5z+/8G9KXnphNiwk2EZwCX7dODdx0ssg9lieK2/Ta8z+jFncQ96132wn
YPAVxrSJ++7Gr8jq9RJTbMqJnTzjedR3RY03PPwOjF7sZknHeUpVtqnFNgZY/pdl9zcnum+6th84
DsUFG9t/fxpdAuUuzsx2V6UJqcfNqW6zd5LO7hesXCnERxvUf2tmXYuW/5wCnh2FIPKgv/16RY00
01hsrO3O0v0tKYFr1v51EJAaz4wvCRlVLAzLLZPkPV2GRzsOD4yR9XpYuKlO7d6PuMXXaYqeT8UU
muQjPQtrOHXG30qgZQP833fKpTPgc6H3/8t1VoCC9FLNmjSENRk/kohrqPwpSeAMGb30b2mVvz1j
2SKFkUW7jU7fvz8NP8rws/dju3Oqy9DZF7gWHYQH/xZlhwPbGpdMNI94c/52wv53Rx76Fl1STlc+
kCvc63+/lFlrJbXlSlQwc/c2TO6DFbA7jNMArcyIpjRnHpKw/8zH1Fj5CTJRQlto5Bvsw39mcbQ+
IwG9hbpHahne9r98o/7bFOENBmweTb7MIVywfx+ZYWKmnLY53yjDfWdVAQDgdtk2l+2FfeOPVFAd
azfc+kiqwmB6khhXYhLlNoGyZzpk8McnDuGf35X7u8+LCplPit1t6P56IneJjm2nMtVu6pMMeg7R
YAbhOEU7Z+txonhtuwhZuiDSL9Go+CkcD4xe0ddnYXk/IUm3PfHkjOOPPkuHp95KHtK4BcxTnZjc
zqcmxBrGSoMVoUFWEOMVFxSatxXXhSizLl3IJEhEaXSZJZeJSlPCEU2CgtyP9FvbXCrJDkGMdHgO
bde9F6P3CW5hfTCcLHi1m+T73IhNrq10N1TpeCksLmuOmuW5lhgGqAH+fMB+c7zCyPd9FuOAWtr6
5fxOjVBMXuUjikIR58wCgyfh05uhYtZa996zSPsH31Af2fDXJvZvai3QZW4A3s4yw/DXJrbILNr9
Kmh28CSDfWb27l4YcbyzCUNawbCwDoNSR63L4VjE9Dcdp/EQPTn//z0VeynPNaHbOryXX46ArCQs
ldBtdrmY7pRbMgDNTXMjhkVJklrvqEWs26lG7u4yEf7z0f/dZpIXp5vLJiagl/9LVWPPcZLVPS/e
BRMelSTd2WH9NZNJci4BJG3EEveT4AfPdLKVKX7iP7+B36wykUnLzyW+2nJh2/37S0ylVHXRwv8o
lqAoGR2ceJWFLb6DDFW5Mv/6F7MV+s1ekpoSOGEQEZbNOv7v1wzhX/YJuJRdocvoa20j+B9k59+P
NG22UGGeikpjSh8bkmS80OQ0jL87UABPwRijERzj6D4z3qvMTDd9CcWcLEish2D/73u7O7dWwwy8
xknSkfUAvdYxXkKSjpg+4j43Qfca+RhgeO1gAcfyyU6Lt3bCOBS0KnvvQC44U1s8tAVwKIdgYa6A
6JwJChUvVSeHjZBlsi/t0XnLXfcr6DdvM9gj1iv2RJfEWn6Ra8XveYDrA/a7bZqPdHOMZzemjAwG
71XAwDjQ/oovsSjQGNWuce+ZWj3MgLKxlTgPDDaal44YDVSxYtT+W+i8Qh3Kfmj6+moAE92L54Ad
xEM9eMZlUFg3ZFmx5w7TOHrMAmbQSTKdSFi6n+fJem0rC+Lb5ESf0FxUOycgGqKzXfeODPFXKpn+
oLIFGW+bJ0/21rHrcPgObX6R1pidwxkSHlfI6nWcsmdTwaMrEXFtI6ubPqfUbSXaqHewacB1KMnR
WGIPyUlMg9Te10+ZCL7ZqZy/mTmGybD43JUCCIDtCpQxvbj0Y/ddToiFU4iQWE7Asm9KKWB6uYU+
ihp6PJafWeGWx5idWeXob4RGm0Kq7nGuJVV9X7x1RtbvrOXR9akANRJiKLdcQ0MSt1zZxW1H+uBx
ok1yfcoKpXfsQntXVISiZstNbbr6573rc3GOhIhY8Z0Yw22WO96Z1qN/vt7752YoE72RAz250JPl
dhJo17Rdi0s8TOKSuIBxyFRpMFHkNTp306jhCHf1qQnUl9Gv2b3McXcUyQAWZ7kHgqzYQBgyb3Kd
zHdE+853gFrsOm7urs8w+ZvuRJG5+3DO97Xyz10Ve/f/3DQV1mtqldughPDktfm4q2i/79upGqlx
pfsy5k6679CsD10/36B0dYnDZUuFhLp5nfgEtmkQAI+wvBgsMkHiU2W9GWldn1pc0zADCSOU0iBm
yjIex7p50EXQYa+qjHtL0TuOBC6a0XDWHrFyz2CoCKlv2wSwNw9LSvzLNBfrHr2W0gZGpTHIh3vK
BDVMxcKfE/095MPAzHDIpvFDU+D/bY2xOGjZxCu0cfU2M/3swa119kCDSQPyIxt0nlCtSV+nAMGE
PsUzns3OCaLXYsoKYsUk0vvKjl/9rDVWlduV1FbhroUf/Dq52CGyRGP7N+L51c5JXHWt6KE0lXot
vxTLk26bFoexR7XskCoOoq15QW0xPfldhZPAal6Qe+Loy0nflLOTbfy6Z0THlvjOb4Vzd71H6Yow
GRhz2IqthcBskXk46hw0c7ANmvyLU4TeMQg7/4juyOf8Bu7dxfWtHoksZ7ymdp61mBBk8LL0KFH0
QBlPvURvM1KUnswSyKGh7/taAkyY+bMjHUcYryt/bY5hsHNyXlgLsJGjNciLMdn4kGRLAvCJaCQy
aujUEwKv+y/J6H7S/XCy5qq68wfbua1bzpPaDqGhqRLl6VBjqJDp99Qv4SO7iUcPwmwWbX250S35
rVnVlU9k/z5M4eh/RvJabVotx4MxGu0nb3xFCVu+OoTMOdKgcVxleheXDdL99NjYk/+F+e+4JeWn
25PBnH/yfAbty/O+Q5VbyG5e6ZFl1QFJ/+K7ZMjZyp72fYqUFMnSazUJ3CxzQfQNxlWZP2V2rXC2
5f5rmm0dKIJIAIf+wQkFNIBX6TbWc6ii+i4sx5ekV/GLJ+b8NuuMb9dHZFCJS9Wi7iLq0F4PIMZ3
Hr3XBy4yN0Hix0/RcjOhzqYvhNu1YAS6lhmcBKfCtjDTXNpL25peotiHHimkw7ytnl4K18s3RWB+
JVGihFGTtU89UbKXyBWPqtXtU7fcWIvyfKxDZIIJwq1ae7SdgcMcB/LrMO/wEOxb9gSXGqal+SUq
ld41hCztBz/6NDpVzn7N57toE9RpuMHeSnLxtf3BBz3stTH0XHxC9z72A/bjCMuIK7llLIedb4Rc
EDYdY4pBgf9MtH/2jFBuvA4nx0h8/V0SNtPd9Z5OKWRqxEzebGTbaXSY5wHXvh9Lmd75xSugyGRb
ai+iNZbYJ1M71omsI/MmaAJYnIZvH32La2/URPMeTF5wcuiv5TK9DaagPiVWLk+uLM1N22bRbkAz
2+detWVE2z7YgkQNUMPBqbFDeSp9l7M0mNO768Wudvlpmg1s9GNzvr3eeMwNrDwydyZsvLOL7jFM
8O+6cfwOcufkp5j6s+ZHbRD3Eltcc+iz8QecIt0e+gKXMzvqaF0TKy/cLjlZZpIQA467rKrLoz3N
e8U24sZzl0T6aOc48rvI88c8x73RF9M2mcUPY1I7JUekgRgPqtblXVD36bHd1EFIPu7M8DXOziiK
3zpcaLGtvmf67HIdZwOzGjv3sxb+I6FImL1F/0A5D44USUqQ21zzNVGdDTWkUbqYbLo3e+ru52GZ
Ksu7IgArkvZMlmIXJUkAvyJ/C+14787eN9tOdy6BWaN9hHLPsmZ8VFrcTnb4fe7GEXRsvQJhTNEa
YEUjkQeLNKZeRqFwBJNab4Iedyu8StRtUXa06vm1n/z7hrSztVVIWCPzwZmKBxSgLipfUcjhALET
MgDhkE4171phbCYNnCfBW10wcgymH+w4H4hSgPoRKHdVSpcOZDk5HDZKVo8/S1bUymZ+0p0ezr58
yfOG1NPMe8wQsa36FgGzpWOqAo9+bVya61aEkE1IyBACjOFcdA9VFD/609ysjXGydm1GZWKY5dJk
DODBtnw9AQhlfQilaehWVYTBv0Xc6/gYdCrjDmncgrzdevVM/Iqa+IMc60sFApRWCany4a4y7TWi
TeS7LcEYgyCpAQ1wpzm/uCZBlTNQIyulwu1kNBc7xz6DIgTKp8RnrPD+t16BchblXWF/svvwdgKC
u9Eep2peko9l51m7adLmdggMPMHjggxy9WKO0oSL1DaayYVLpKTYttqOThNeENsNfhAVKdd16HwY
lYPF26uhDMzRba7nB7NFothbuOvIitm4NvCBvCKnKo+X5OcxN8Hs4IPQwug3EylM0p8vAaLCI7lq
+KsdolCG+mxb4qWbsVl5lXekE/hR0UpexN9tj/0/yz6cts7xB1TNTU9lAepZbXOCADaubl997Xxp
LInAQGGqeHTvhMEwOokAJg4D5kozgiFkGxxgaSJg8AygTd0pCgkdauXaHPriouOEJGf/HRUHLnJy
y7Y4KvCM95rLruVjCh1CRKEdoku3WGfmiKDZMHbBMNwpqR3Q28gdrGYAxM11SergUNpC7WLk7k5i
zoe26b9VXAAzOYkH/BJ3OsNh1Av4Q1Ujx1M+TOPpeq8V5lolEWTIlkvPqAizJmP5JEenPomAbS59
Rg/TyQnKsIEUJMXPDrqjwWIL3Cqq1rVJzzjMKtSsiTqFfYLS3W7RcBN3YsMF48k+c5qT7JKzM0Kl
YnbTnCxD0VGUZrM2o7w52exvkOcOkgw5s78Eyws27rQEtQasnjAm+ZaGhGgpGuPQ11fX956WRHs6
QfaN0QDc2mQUJ5+9OzbUFuyaAhHHcTYhDOTtyWsyF3nfIvtQiNNJf76t8xyAgTI2bVx+1QnBv0FC
nmGp+5ocUA5CnjFciCoEt0ZsEKLuBRP5ud4uZdhejvaAjZBgxZFrJgLozDyGyodJ4pNsHEb9fpLI
RoYhNlcOgcOn6w1zwW3Q2tFeGd5mbEtxUB3a50NTFsjSU+b/jQqrk/CMN2XEA1gnHl2fYgt+FhVR
hrMqT6JuqtNcwm0Jx/lL6FEsOT3CMhpRctP7RGLWaKhrNNsc5abFzGBJLBS8vQrKDt/5rnRglXDh
Jwbq1CUA4fPlnjWkwHTSbk8OxadQ46DiEdG+y009B90WHv5rVaDiNRX25uvzWRGxVF7vDh6YBMcO
9k01Jacpz9PT9R75XXuD3Jg5HkBjuNawF1LvAtUAd9CqeUtJzNv+fGgQb3jilOpXroP90knZ5WE+
KwyRna43k+GJ01i/FXVS/nw67FwCY/xMrYdZFtW2cx18TMSLk8zTG3hY8q8WG1McOFl4dHpdsI7r
WwjH4zEN2kuD2Z48HmZo5sDEk+uaFXD6FJ1j7C0+cTzgIt+Truhu7MENSKM3yIIxwwvp8dyMCMYz
Ale2jSFtvuQ5go0WgBZpw3NoxTBJIrUpcmgrqjpkfgMsNPbYXDvhcTIi6Hg5YXvkc+2Nhr1qkZvf
ht4YcN+wsE5m9B3s/3YMUzIWAUEMQ4cbPLJSEl2MpjqGoFNz9iPcnYVL8gtfYox812exh+G61Yuz
7/osWfbV0WsswjBjWhXGRCihCWX8+ryTVhZfiuV/mz4x8whOln9+vbn++us9c3Bc1Ps5BKDlpz9f
5+ft9b/C4qxWZW+o1c8nr/9KXt/u9e7PxwpwsL1Y2f55b+P1zV9//POdeFPx5tlz8PMt/fMP0zjF
VDTCyrO1oOZe3jBRQns8NlymE9kdK3vsjtd7xXLvn4fXe9fnfvl3SDmKbd9XL9fnrzdDovB6/vN/
g6QF4TKmd9enwIfOG0J+v2IbYKscxviwI5z814f/3MwZG2mS4/m0r3dZ0/ujG40eIH3nWFvU4mnT
Yksemnit6uasTcO9oKHErTR7LZk0WYn3yIoR0cN+N5dZ4JhNWKLc7mPMrA6lvkUwWOl/40Ikb0wW
512u0oNTVvM6SHrnvpusFphBNV78kJ24ZMhdkpp5o9oI8NcSpjkgsLLz4QcUFnM3pyXj03Cmfw9o
m2mvML+GbF3uUlod7LOfyuAzFVu6VizkNw2hCKu2dDJ0rqw9sFN/tFCglWc/IFhB9jmKYh2n8VtN
x55EmBlWzRzgELz3LHNbj81XggGKYzw1/SawQWN0cfdSZGzpegU1QgMMKWtxSNXs78zIe6o6xEXV
3OzZWt3Pk7MVpHcRuBbHsA7tnWN1Z+i5HdwxE5wQaj/Hj4EoEQyKJ6i7E3W0VrpSKx2UakWEzVfx
NOjmQbjkAUnHoX5K7rGt3NsZ8n7Xw5qAMZjr5w/siPEu7dh4YMZc69Y9ZnPDriJjijCisGBjR7OI
HgsdMUWF1LEpNfQGbHx4Lh35eezverN6jMky3KkkDNc0I6P7QNdfdUW6Tx4232XSPxtdA7zQHCDB
VeMpydL3MtsapQr4ZBdZIlATW6VqUzb9LqhJ9kkU2gRBbWRVIBd6+4dfxdY+1S8p8q3HxKKckSI+
G+hTTtZ0mHSNGskxz1HUwTiL4CaIvoba2JQkcAlhcXm+zeT32oVW3rIF3loewXXkesLVEFh2tKmD
XZQoHGu5CassAYHdNlzsVU5by8pvDUMl+3YJ81seBS4mZVeFp1KPGD49PTw4CM9EKd9ws7Sk5+FB
77Oeasdt6ksh5N7D4HGYcnBVJZ4Z3sLJo/UBIFIzBozDcTO7hbutgyzet7Z8Z3er18xw6l0S2PpO
gFRYgjcrg7E87hZA1GOAy4bxJoL0holiGbAhrNm70wIrN4ruAD8Qz2xopp1gTHSTMZc9xfoBHVNE
ZUJtgNTg5Cv/RdtLhuiEcbVA4mKus57I5RlB/eoa3136lTxXAmRBRfTV7QTpxyE072amk4gqKv0c
ZD5X+NkRa3w06tzRH2pDlFluGQJ89hLU6YT5jpYsjuFXTHbqrol3WawwUnr2bZ/QYWhHQ+yxvt2a
FuoP7Vks/WmKP23SJQj6Fp9l4UXEFrhfhoK0z9bFQ5QK6v2eAS7bitVsiTdnRFwqqh5aUs3GKa0p
UlVSFauiKbaGUbR0PwRGpXogLXKqpl0t+3vPLkAr8Usi+lyHvieq1iTMrhdFuJlAtfRFCE7UZiyc
m0tuoI8/OK5ZmAvzfdGASUNRjHB02NfR0S/mj4pRMkDtz0YtP/phdI+9NRs3VPK4R33kWuUst4kH
mBLdYQl+tsMDZaXfUgFCqyIogZK7Xqcigp44pEDVHGA3TYWck6xIhNGRIBtvobkj2ObS6RLZoOBV
qbqed1kn8nVsD9+FqKcHVkCEMLqHHNeM/VHkWbOdBrzzai59rMHtjYXi+1Syd0/8pj5ZmgLMMe1X
1yjjbYmv5VBbPcSK2Yj2Ew7IpgfJQQR4+tSNzvfYu9Tyts2Y4xga4AR1RHY/11YECh120AxywFIl
X+3lWzQ4zXBoRusuSBSbuEiTyIjny8cWSNh3lF+a5WYgvdalNbeEr3WkOYFJVuc2kvnl543N2tjh
14yblAKLIcTGxAAHSsail7oLmhS8DDIVrN64Kn38pAyNJ7sBWjQQINwinD+xoRzXdsj8okyW+BWn
grVRslIt1aS981RyiBSdFVuU6BGMKoSQNGyqINj7UwW2VEB8jyF+jNW7awFxkI4UjMlTe/3a6srf
FoiwaG1hU0zDdJvUKkHmymptALmhRTTsXbN/n6o5BSmn+V2EW8ZRu+G6QkT7nG5CSXi57CHfhyST
rcygK07CgbBVpQLSVNJ+G0r9zcY3KnKKncqE+K3GyqJOnH7UNqkVvrObckyzdBGI4TTk2W/J0KWC
vbeIu87YtoDI4Iy0e2dBl82fhI2VMBPV20zWSRoz1EiGMtsxyzE43TB6YF8jFYG5M8orNT232DM3
Rdp5G8bNn2k2gstOI7Q7YP6NcYbu4kfqVOWkptu7Cuc1sxS+mRG/02F5hCcPXCu9o0wdtrI3l/yD
JVQtt4Jtm73Q8sZ8FG37yrmL5jBCWQvtMLAF9FI53A5JDSIOkcUGozx7rLCYwHYaq8Dox/u0PXVT
tKpt8hhyKsCkMNSDcuQ3kQMuiVwN/SdvP+VNJnYTzZctOQJbj67ZhjoZ2lyNME5NMtw2uXVJXXYh
dQKevB7yU8AwfVOwaK8T0oEIegOkugRXTnTqwab14q4F1dc6+pEcEfRzWZNyiaV60FJYm+kzlo7y
UTNAWmd55a5Igq1WNS2vbQ3NRYfd9jyiET/oJP8+WIB0HItMWL4TDHgK52tRRPbOHRRrLL2uvaVA
PXbBkEAvUwf6MtPB61V+ahVw1E7GBwMPK6qo8avhRc6p6bLoPEZRsi3QVKLGshm2EWxwE6D7u6UV
YJ7zollZfZzdNy572Hiy76yoHkMyTevsHn4b8X8549V94mUARmcLt6Lnj/Ye55a6d+JHrZzySRZQ
PbPEvkejUD2hjQduW3Xd2uo/qz6Wz16W9ZcxFZ/5ujXPXdhT1nspbNz4w9bQC0Svm5MpyfIxl4co
45YkDTs/OroeD2lBj6EJku0wDtaHAQYvlN1GkRuiGy/4VE7ABBAB0iUJ2KtO9XgX4snD3oCz16CV
5MVZtrdtYpcDayDMhcMM8cAtD0VFCTnxi3aRUWynJv3igeIqslA/SD9NbpmZ3najLJ+x1u5pQVnI
0YqPzsO57vQq2bql+ZF3dxki/nMzfKUh0V7yDJtWVyCtTKvomJW9u/J6x95kYjyYFtyCSS1JJUav
TxnDrAEFzK5E1MNsi7LzGnMe6YEhCZuXKonF3lnCF2PKFI8T92ja3wT0H2/SwLOLxNq4ImaDG3df
bKe+9e2yvvUs2oVx2Y0Hr50PQ1ZtR4FZKZ/mrSFT/15n3s6dHP/A0Havu+HRc4GvTZkyuYJYeitr
bMdJydU19oID2r0UwqIZESFFDTtUn5SdjlRIgtkeII1S2l+DznQOUQY+0aGN4IzOxh96tTOnXgNo
ht/vtARP9qF7LsfkB9Y6GqJBMGxyojQ35NbtCpNgL6IGqm1SdD0Sf5J2ggSSWRxPBf2E0d0TnBFo
qIvMUbI7zaprCct7EMIDYB2XAVwQAJQkiLtrgxEYQpNp4+PjBpEJ7HHGD35AynOY08LG4A5PzGGl
GJS/dWhVwZg15UHl0BL9eHpNG8s7OTgWcMYjZU7HMtpWZEhAexPyyYIO2/q0lGvULcRWl9kNgyrM
9egd7yLa43CeWpKpGLxZZntgRRqRfviaxodOH0M3vTGRVbde9MNyY33QoME8uE03BJFQ9A2ZXNvs
slfSFVQLIZdRs3RJaHH7C/ySCQxoAzeO7fJpZsOK3DVmSOCJL7BRyoMbRl+SIdYXRe4yaTf3yYhZ
pOhD6iTfJDNDBHRUJLs7drRqbyLWhmZTnQeYGL7Nxi9rcwS5nto5QuwQYaI498dDnCvcn20AoLmK
8vUAcSRrAnh9Pl5qwAxmu4ozZbxZI1OZQD2Q5xVvDWf8NlErnquajSfNtXOYxfMmR46z44OJ98p9
i2uiAAy8zl/84XscVP6blX2TE0G/kTdOZzfUeL0BuxMfA69Z5OklrXDAWG71UlZje4m73HrUw7PM
bQwQyBIuaRbmt2W3pILZapcjOHkoU7hXQSH8iy5uvZC9XBKimg7LBOR32XYPMRXMx1So4NYQMH21
h3jVd1CNhgbnr6S9oL1YwUKdcRMtN62bdFvQAMENZSMkNvOBsde5nIgQUqSwq3l+lmmXnRlRTI+K
SDmDFNEb3WeMnzz3U9PO4cP1hrbdPsttePQOwzuzCBChBpCU2wkzUDI9z3E2Xrge6EdXm8fUTr8M
tInpWmsmNCmqtMCI2svckwNSjYZaowbisDrVQ+3kYKaCfqA13DNjnwET1sRKrkM5hAcqBsIaVKzu
7Xnde6Rc2NHGrZxpE/hmBU6yzM4OCbZdHs6nikbxRtimQ14QPU/T0Ixz4HZ4jZeCZYuHB9J8qBtA
BxM9fsY7OsLxQbwt5PBDNEPDzGh2N42sIFewYa2FaNc6bbDVElO87lM7AUZIW9E65UUinypPcJRW
Dqal80SE2uSQJKk8SXiVIBl4jtNo1RlxQqBHdZ+njtjDeFg6oMQFOfITw3dWERds35iBuvUxnd85
9QTtbvIhXxVxv6n6jPySiWGQ5X1Fi2ocvFQSm2aJI3oDdbreGIoIHzlyYGQtyodygu+J8OZZ840/
ZrrtcRGYGq5o+LmKkx8G5s37woEbwa7pgJgK7hvgDkrGSm5mIr7X0+D0RFXALIgaPyFVMRlXqmyS
XTD3YIvkIGj/07mbJni6RrrM+AWzZ2/bZXG76waqw0aEn+Z2vhQ9FLvZGcDbBGBm2a19whgLbzqN
xCY1rK+Ta1L/TsVw7NgT7zILpELmlw/23KvbUgvywOP6NE2gXKbS8bYVq9CuGnJSGkkDQz2Uvk0E
UrFIFu3GMRDwxWFGKZQNARR3Vdx5yXtkfzSBdt6iekDX5xefawN/6OiO2Wf66uQ6cIoNLqCd3PRZ
vTH8DanTIBkAup+Ww3NpZepSU1J4pdj1fkcyPOvoAQsM3YFd3mmxx2P/XKWpXMeRDVgzWHB5Xehv
iXPqD1kORKqLzOa2P5ll8CPsbcSbTXwNfnx2/dI99F0PEbNFrGAjQi6raqFLdOw7QnQCPYI3pDad
dyMMP2FcO3/3XVS4NcNxdo/w52xyWHa10a2YTyB8xwzSJbXcxlmhMCwESNbZFeUdMZsdIjz6WrPN
px9DJ1V9tc6F9d7Em9ayqfQNxn6djHaFBIxIqNpeuhMRnXXaryQ6010REzhYSbkGegHRUK6HMGH6
SVCmW7sfg3nAP3KT0+n3YuHcG5alQX4Ze1L0NsT0kPMNK7f04/6iSuPzWI7fIL2Aeu+XkI6ZQDoS
7K1DbUx38/+xdybLcSvZlv2XnCMLgLujGbxJ9B2DrUSJE5ha9K2jceDr3wreWy9TKrOUVY1rElfi
NZHBAODu55y91x798K6x8o5AyT7YoKYqGWgyRG0dSKHCTaHVJbdHt1rnpux2wnzKapdjik/cQcl6
L1tyLNqWrZ54aRlmzUFwnErnaVtPBCH2Aoe8F7lILmnJcJZAXweNhMQpohZIWF0RQPmpHSw6tfT4
KVLR88ADQYkVAGRe5lNjA3CLZv8cq53jaLTjlq42fkXzy1Vhf7DCFEhuXYl91EXAgNmjTuAvv9MP
t/eBaPUKo/S0nRiyFXn9hTEZXNZY0NaysNZwCtrGLkiy1LPPpYL/aMQQPbU0l2bDvHbAvXAGCQae
vOqf2jyBMpDHyCEGSz731RfflcUJGexIrABA+zYBcTXc6nqLxtrYp+IwY+9dWymuBUUrHM9tRhu9
5eRY+q9EkZH9VDbVvrVvuSANGN4yMv6O1fDMxTL4GjpqE7sV98THnrDf3SKhCPVjneU2xF6zwggl
10mixUWiyjmWU/kAoKy+VFVG50d33dX3OXN6vbmwCC9AXvPwviDxxUrpraVZS46e7l84QXXcrMDK
/UQfRQCnVeLlZ/gZb+O+C/eLXSKnMKugrX0QLm13HfzlxWFSdutI+SeirsuNHOqZmpoPbmpmyn/P
IjYgcl7afIFjjGFezl6O6Wb6Mkyus84yQNRa0N5LtjIKk63bcnyLa+drUvREG5DQqyna96apIhBj
P6pcJxckdsHOV9n3Sd1aXW5cHDIs9yqYAIThItzJIPrqutV9lL33bWlkzy5zMp1g/h24q0PL9o5O
lai1CZm/lHWh13HfWGetMg6yWAshUcO3pzf9gzkvRRZJxrtoydi3R5pFgZXRWGjMnejf6GGsMw4i
r/50nPvOP+UwxdaOyrg6QctUlMzwLQb+U7iIL52f2bvUTvKTaTyYa7WzddNxOLZVRmhFx1LCOfKx
in46flc/2lIRtkJW2bZqsmzvxTyZPtAweo4hBTUC1RDbSCxuG2sZHsno/dwD5jvHUFWayl/HXdtc
CpwF68yrmRAu1MOBRoY1KcFnzHkgLWgGzbn8Fjm0aMATcZUndaj9Ceq2MiSGjKE4qcD6WmAktvG0
UqX37AfjHJyN4NeTJvDwj7T9poyA/cSMHO/DOTkIH0kXHdp4I9tI7H2GLXkChbUMYHrPcMACC1JS
RttvN8rP9mwF59b0IQbWKT368lrTZBEWK45lPcYOqM7JDbkDXM2DXHSvwo+mE8a+et8sNslrjJ+M
9Bjoi7ZBRdKw7sueWPjbSzGp7w29NXp/abujeZEemRc9REEjL0knvnKmtL8VnXxUkQ1Hdm6DnZOk
d/44Zeyvo7OlJTTuqoj6B8cZF1hHBbWmd6Dfkr5mIfFPE/nYBU2wrLmNx/r4pUfOyoEJoLtblcc2
18UptsmiqIx6FJVv9m7LorXkLeM9cqvyBNxogc7jG/jGbuiC16joOJxPIgd3B0SwDC3DOUB8yPzq
UA76i1vr/KWhJbRnXIbCYxQtaKHuhUMV+bOkHuZLVXysOCPNSS+OY9gRCmP6LWFzlGlNAqszneSa
xO90PQcY7NsImHXvJifQSUzuTERt2CoM5jqnFFhwYThxdmoBGhAApnY3Ifu2MnHwSEjkuLZMY5NA
QF4JwrW17RGwKw3eA6xb5PTU/aF1a3E2c6xWIbVYn9F+y8Ei0GiYnF0nqGmW2r4LF4d90G/2MJTM
as4t4oIodMlCyPe6Dil18JdzjaOnaxEV3i4LB3crW55y3bh0aJIquittc7CNDEkZJK1nLHCZe41G
7+QW12QsrIOJd7wP6nIre5prnwi4cU6ut6zmJMM/4cYOQenMKRlBGX1cGkmpbN1lNXlFypbZRjhL
cyRslyxILF6AqaBY99RtrfE+FTwrD6UDh9LVybFCQXVfNta1nLvxOHi5voZxDPqgSYq7iecyEcY5
qbJGbGIiQAho4RJylXviYXWh0kseEfw0j7277yqCnk1lgyy8LfzBSDXpWxBv6951j+wd13TmqGi3
zUMdZ/fCpem7SPIhrWw8czF9biHyyeKmsQ9NPtzRlW/XXdt5z2TYepukc5/rijNKNCE+GnMmQ2Pq
fK2ypnpIfb0d61Z+Dmi0rLEC8Zbwd2yrthQf7fHQjz/6ppcvrbD7hyDrXyqNfop62CXfKS4+qiL5
UXve+KMmENxTZKAt4FcPyqIUTpf5AvZTHLVr8rvAlfuFMOPPbIMVGkQ32+ZenZwGAecxHGb/muRo
SqIYIqEZB9Jd2+JoMUqPUvdFp+FTUi7cRDbV+VwTjoJBmtRlU4pr37F/RFmv7sdmGdcJIALyjvP7
9vYyk/mIW7YzD9JMZEBOtvywoBpfJdNHfHLhrcYFqzEV0LmFOWjT/CwJLF0Hmd+SQWojKJKzeZhC
J4YoZ0PYrJ+qiMq3pX47K/qcmwAzA+37JFu7NihoKx5IpcjAfLa6SzEB4G1bGs79HVrajEMtOjj4
/RK+qHYnCx9vnL85yrnHnWztsW0mO7dD5MZy/+Y7i+JEXvfHtCaypE+7fLu4uYeDKtEHidfpOS+X
nw33dxqM1YsMB3FoqaOBnQaXxSY9lZxPpkJEy/MU3hhnaV7fld1N2CKDgdHqEp3L7pZashCPdJt6
kW0Sdwy3654skTwLH/siru8nrya5cOSuwzGkzwGs3btRVvrq6uJot/WzUBbtZ5w5x6DrOND0au36
nLicMBYfzBw+0ezvTyNwPIlFYDXXkPDRCH+UUzDB42/zc+tFxaOreeBrEaZg1lI6ZHTz7sKspvnn
YtA1iUtaB0sdRujxUIbOvBuy3n2szbspWG3aofAuxov1dbDtO4c1Y6OH2t0Wt13EKmjdenGK8g5t
08QASxVLTV9w6J9iq7Yfw+SkvT1mq+JbTnuKdFJbP+jxgYjd4kJsPLEUXe58QpiIgdvpEJgzZnil
Xhynu6iRwWeR9TXTHzZFh/YPp0Of6VIcr+lZDl8qkyFd9BoJvVK/URHYZ+CJ9iFMxdbGDu7fstN7
9ORcFRanvBiTh8mIlzrgrCedhA7J7SVgQAVyY3jM2L8fsEE8OiJdeTBCTuQuoyLKnPQ8zuRX9S1+
I62mFSXrxF3LSwzdkv7ENB2KYdiPY+4c4TxmTxHCOA/crM+6uC7FuJw9GhiH2YsnWjIgly1sgU0o
4o9dStsV0G504apXOBhbGtAyr96KiIMIsI70sawGd6+Zjn5kto1M75HOnifze7dEcEd4ZRP4zUew
ulTP0AW6kVyLpb+Tsf0hYqD5sxYtW6CvHryBTt+obb5rFIgrU6HHfOIwFPQRfHgoUZt6KK/1Mqac
nyjR67yx72x6/as4H557BMp8rlX6mrS0d9oAv9g0dzvpzIKKlrggDqFjOTZ3TV50mxJVJnOokEU4
U9FDV3pfgtir94k3PrtWfN8lCG6HvDL7yNMUbRE/ppPFo5qD4MycnjDrbMrokxTRoSoA/4ySbIsJ
d8mE7+AToNlpn+fpIwBUJO6D6614JnF5REfcfztPu973AZ+CF23zmt7U+0umHP8qY2nfQWPaxBuL
edCnQrbd2Su44Z28sj/13XgLr0yCs5iQ9w068feFNZZ3TQrGvlFq+JBwc9PszT8ipsr2tA8pqZbY
PzY6JplkCpuvMyOiOXVs4lFBHzRBSKSEWAYKOQ99p2ZUL0rxLUAq9EHTwuE0oNq17wfEFzSTeZpn
rz5bffTD0A56SolP3zUVQoXwvV9VoTGtmkQwu6F95XW6vATzT9+3AB8KgbITqIyzhnA37Nv+5jpI
M/FBLRMpmO4oTjoaxYfWsf/+q9ew30GLm3ddMQ4Hu0YWXlSGbK2JrBcMRW/zINIPRfMUNoTxjW4U
P01iQnORwb2fEuse8MG+SaIXujozDP0wQZ4X+o95FSUfnfdZxGAIQo4qcI/ae0mK5dKHyqedks8v
OahIC5PZuSsQYVDmiPPkY4mKw679tESMsDAXNCe8meO+6+g5hKjZAAsM4S4nT0UqRNjVTV6+qM7s
dTmBp5+K6qpmfJCVYJJLODbRfYAFd0x3UVQqXQPQL3/Sagj2rUsgeehO4siJnEeCw8bKlAz4oxkG
M11NubZ7s+yGkFqWs/V853HgXzf1NHK+s5xD6Mj+flwoeZs8dj/OzB76IRieeGM/564LNwvykO2Q
J9OhQoa26vo8uiD77rdMNRmwwkS+z1EUBzlJvkN0HmMOvKUefnI5aRDGWnMjDWJXlfltK3bEA5Wu
fKCsHLD8qHNpKZLkTZ1v5eusyvylja3uhfMbaHurSIgu43wE9rnZTUu/XJWhUdbP/ivk2uEDEltK
XL+cHxntONclqjdD7md3WDgUE8j5rfN65+79xRodhj14IOlf8DXGZIeuDUdCAJcz16o4odZzniJ1
Sochf2x0JM5RaVjTHMoazxcvi/Pch5b76nwr9HANTBh/TCw3voco8mrA4m4K5df425Lpfuj0dF8G
ywUHbBSeQN5kpAjQNyAfiyPqgvGVMXFl73Tb6XeiwdnOF3Zlofs17Hb3YZDFlyxEe2myRryik0oQ
2T33IxVJ5jnxrhZjd5fo6t6Xo3VPwYAIKBnp8SwEjjixddINVx5oyqu3OMNBjj4IRX/8TGXhHDGO
iTMtu/hgjFPuQoNnpitAL4foQGmcgJ41lKoJuQZx1G5qvHO4zbqPCV3xNcPuL4V0kw/L8OD1ZI9h
/CdCVw8/xqZ/mhsn2ICZnu4gVZzGWijgcfGHOGzt81D2ZIjMFikBdRXsJ1eOfxku/z/R9A9EU4HF
GHPr//p3ZurfLNQblPW//vGa6m91hXTwH39/+fj9Rmt7/1f/m2nq/ROwoKsYIMBqC0Ibt+r0Q/f/
9Q8rdP8JEMgD0SdFcMNB8b/+pppK/592gE2dmS42Wx+uy/9QTaX7T1AUPjq2G8cJzI38v6Ga/mZs
ZXLFigpYzYWHKV3HE7+ZaV3W+3xQiXcO0VYc/Kg397J/Uk7VHVRr5l0A7/eqKuTxziKOVdyYdWXP
ZCkJez/I6Q9MP+dGQvgXKeGvtwPRDmKhA0cEe++vPtucD6Vxm5JBIYSPzdwkzS5zv42z39zb1Zew
of2tgpJYnrG5n8LpT1SRX53lf//4G2sjDEMczr+DGsIMsnLo+vLcmegz/ezhWZmIs5euzpNNx2Ly
yCzmgbxoxWHo326dh79+yX+n+r3b1n/73blVuFfoOtu+/buvukOeFA+5I895OakvdTTnew85TzkP
AXlHVGdWFp8XuhK1v5A7lH33yuKUk0ZwzmAw7YVOCS1O2L/LSS+HP7y5X8kJ758M9yoZB9Ay2aXf
3/y/QYamNh9n2+qYRIKbv/GwP6uiRcvcEoVVYntZcSCKsb9yeFJVsLFSAiCHuNjko/tc0CI/Vhok
IabU//y+3skiv31oPA0O4iwPqium9F9vGEPbsfRRBZ+TMZJ7EuXxv/aNveEg99PO8/iDtJHJuEix
s0VOG12M6lS0pTrVHbHxGEwpKg/wSXde0c7Mbgi+tOyIrdGnA2A7pxCzhjRD9yyYYIANR+9BZeOc
J89895LOg9722WOIewhzUADL3DINjus3rw8/WJkrn6y8eeAhy+9Coi7tPnMePTvbFbHbnIZwfhwg
0etKdo9o4Ajo1IE4Jpn/GUfZK2Pk8E8o1l/xBberCDQn8DxAivgh5O8A4MxJ8B3HkcQXUAOTiDQZ
SQoZas7HuNIFwvHFtNCxay9eoXXHZEXo8//rG3EcVh6HJ50H6jciSpwJG5zfLM8q6KfTYCe0nCLx
tAxmD9nieSZvRmGwPstIHvseu1JgmZf/fOv8yqz567NAkCeV8m0s+b9TN9IeoC52V3lG//DTcg/S
JwDIDPNRhuGDTDOia5s/LW+/YgT+/pmee4Pw2Q5bwm93KzIc6fduIZEFqgO9atTTmqZRHDzU0S2h
K7RJJFHZ1e0d+saLf2fD7uQAJT52nfrDo+PelvZfHx1I265/o+fAh2WS+uujE0TCGReLg3Wd95ca
GMFFhP1dQB67jVXjCZX4N+Vb6QaRVbou0mncLWN155ga19BSIZ1KGudu6BG06Vmp0xTMxTb0iidh
Ay+pZ7rxbZdHVJH1hUbIvMtrFm9nJB9ej8MfoBS/oez++mQl+xjI3BuJ6Pc7G4mNG0VeLs8TBf+Z
c21030FrXeGZQxtPsmAbhcGlsXBRo7OXwFXUsI3w5WInap80umw8RtOqofLcBYsv1syB803dJPQc
J4GuyrWuhSZP204IXS0J37ZvUy/ye/wdVlq8WR6aX9Ug4IFK1f1h+f0VefH3bwd3WELyVb5v//a4
5EXomTJvuG9y1R6M1ZRr2+btgjzBlT9+Ysj1J37wbyC1v36m54mA2pdjCGK0X28P0wQdBXIr8BiF
5qkEzvBA/NGD07QkXqkOlkIZkAxTiOD8/oLHV3rfoXeXf0B9Ob/uPWz0UtpATqBgAVH7P59URB91
0baNdeojoJGUz8+yCImI8IjBSUzKIGBiJNSAa0GESlSJqzU7oe7EIXCRhoXI6OK4i58rFLl/2LTV
ryvq7b3BA/FtDn080jiNfjs/NfkiQRP74akNS3JtC3/rKIJN8xHWnReH8+Zdn8J7u7Nv3i4ks5um
jJjvsK8Qv0OKV+sTBjgKomRUGq08Q6jaGIudE7bnPFLhvqu5jatK+Qc8cSh4iGRDtkpMkcs/zGYl
V+4cnQ3K4ouBJU8Xr3WuQeq1h7lH7mlk9GjHwaqJgxDPKfyIrokRhgb23iS0fILbuS9PUAuUORkW
XU3pgU5yMy+pu2G0uHVwAR9k3NgPuLGwKpz/8zLMJbzdSf9aiBRHX589nAcXrIzwOP39eqdVAR5a
GswE9jI2YFjqfSBzaNnVKenpXlXeC8OgqmgHtPSMFfHI3AArHhpXTmigPKIun05Zxj7S2qbapoFC
DFYTSFQCazpmaISKfnZPaT9lO45db7gzj0uGEjShogLgZsRpzjxxCn3v0Uw2ox36Rytp1SNAl36d
565/qgJEv5M3Xds4i9e4yV0utq9PiSTvtQsjxPeLzAndMl2DPLGal7UM0+b0/neTFWKjQ/p5dodL
eN2ASmcSSjLy0iT03kfYRTiEzymyG+Jru/A0mUM0TPO1mpZdVAzl2Z3iat27Xr/jeMAthIK2bw0i
8Tk4sG6kjx4utD1DHAIaq1e4ASOivOqpDtQT61pyuB2L6OO8zektrTvRz4nbNqsxsV10M8i6Gs+L
7nMFmAxd3EPPGnoP97dGCoqG2qP5dOT8Dz8i0ZdSB8j0Vexvc0FYuz/r8IIxsFnV4ZRy9VxzktWA
P3Ep0OUydN7YpVWdhGZS3bqffLu43cBkVIrRfKGetp6L4i2rsk8CEwC+g60zkJbsI6dBETbV62Wy
X+sxjo+Do74M/VBsG03syWJBfq6dqKYDWlQb4zNCwIksTru6akmlbFJ5VOOVHomH2j3bL6Yez1Wn
iSkN/eeJJIRV7UW7NgD/Gy6RR0bM/OEdqWLICHaVnRzt0vtRGeaWKIBaWAcaeTs6KzqbULL8pI8f
xtFBPT0gJy108pZX870MmC1G6fjku1zzSXCQ74cnLx/zCyhhbwVNpNq2WeFzjE9eJKlRj4kTdWTX
c/Aoy24/GY8pRNAWm7QqfmpPx0/WSFyR7UbbSWFGGZMi3Ju+5zBLW/2uij/mTdidataaFPvGFcQq
ZIslCD5NTYdAvbprERido0Q2ew6qw5qstGnrFJiDY9oPL8M4bMOu2Q9WtBaBnp+CkvZQzTTMUtDY
ylRtl8YGz8BtfXTCnDR4H6FJ0FzdluaGXajlwL2Gm7HDKmLBfF0J3I2rxKUbUTBQ37QY9/+6w7vK
3vZlxJ0a8ienjX6GaafP9VJ/DyFGrcJwqR+A5F1ZydxNk4BwpYuYE2NuI0sfiFHS+itxFdOHSHzO
qukpzFP3skycLASVNO1GmZ3hnN9ZQ0Hc1Nw+a3zcsZyih97rSWXWZCVmpbMJvR9pFfRblCHdTlsJ
iXP5WB/LeDnrwp9WMsuSHSqT+HHO2i9SGH3ACtccdFx8gUe0YsEIr6OU7QO/ILrPrPOPkRt9kWE0
n5k7/bQkswoQpKh/a0GkPFd1JW8MpFhNF1OlJ+2k80cZPXcubqR4GPzv/UUtaFlrl0ErEWHtWvqi
u9dVjgGgZMZtV1BV25/h5Fh3hdJfdNG399If8RMsCO6q6VQNs4aqK2q4YN0noqSKovVfdd29pZgD
da2gWdQlUZBRLAliwCHCrGI9TT76BM0PNDhomGawBC4tDQBEpddBdvPetrhaTARbUs1hYlc+2o26
tT7S8iv3avKZgqL+YCGov5UcKYgVRIHjOM0DvU99HANUnHUa3bkJ+cfuUj3bzBR2Hn6Y0VreEgUM
IWtnf+VYfnFsR0mWz/hGTivOKdCplfZRraAdAztDDvHgeGgUncOso7ssNPpRICOOAndHDBReYIWv
DsiL3nYaIZZV37RuPvGjfvwy3Hh/qiiBbGfmYjl59LGV8kdsm3kVLHNOGc07GatBPJJPi03Dm8KP
Q5jXVxGxImU+wQZVYisgIFZ1uGl+De29lRO1r4YT2sqRMc3PYTCXEuw+GoiU521ECuzIe+vmRsXB
tWkN4itRqfklvhh75HQtbQ2Ixb5iO8zfxrhdT06GdlNSU5e42bVurePYOw8tfekNdoILaL/gzlru
iAmZdu/FWUVlvHN7ms1Z1yWkHweInlHLAX9wl4Lz4vOi3XqFHbY9hqxOjwAwEXuZrVMGCvv18lD1
HR+ZW43YPlPGOZl+ufH3zjetybbNw7eo9OqncoHKkfXZtIVfwLjrRhQb5U3cnpmtsVicxJKzQ7j6
x8IoblNNgtSnCH052jpSFBUGzqreT9QMcDcJ7Ky93HCToB22NEJTRS0RIr3m0c0VqtlebpuqeKHl
XVyEvsxjZx3CGoYhUgVsNQPjXrpF5kEHCAllA2xIR2SGu9aHsHPkDR5hsBvFam+GhjI+J3Yn6XwL
3RlrioeVG2VMeTK2L+5dHE1kHusdhoYQLfH8iUy87mBKOexdIn2tlmN2PKM6jpzSY96Vo/BrbfJW
URPjO6S4COSkv88ZVqPeT+1zjqP3pgEptq2sfpaaEIzAUuLSJv5j77XlfaDhRSDnM0gygss49h0T
Rnfhx4XxNozUrmgYZRfgqRnSd/XJUrvGN9XJSqhfUBUrexE7Rvt4A1EX6l0g7O2U5B6DLkN1iQNV
hsiKU9wlO7Jv0JcQue3CQbmMzGi2fZZ1XMdBcQ7CA6Ql/RsHodSlDayTMqY5p6NbYG4bpxPrsF1R
EofwbKjHx2njIWYpiM67x4+MxbBmBpbJpMcu5TBuRRIeDt331hXzWxrfDmCoL5LZIjFCbmWeDVdc
9+kmcvJw243hNWsFjb6lqfemEqTmMSpBhYYoaZncbNebqtvkM8tiPObBIapLsx3LetoC0Ok2Vogs
IBM3ix2T7Lu5oOFATgXYhPefiHFowE9AxmmuPmPtgJsWhfaaTh5xwG5GmjxzzRU7r3tBhChopq97
BijHhBhMQrU9LE7s4HvhkYRnugC7T2Ht2BmdLTy5H34f/EzqcTrqQL7hV/veNBnlriS0B6XExiE/
IreilJKkTDYTkKux7FGGd4b73w13TSe6bdQRny7Ga+UNFCqy/+xa4bE3Z2vm/i6d5odUzpsIXZ4u
11OryGR7Ij/YOyTZYxOav7H8NNS3TOA8ZZlmlqUd7wm5qtlFgfI2bZW8EZ9za4aZBNuJzxSfKuWn
qRaoCm75NfCHV6Xzo297WOJMuGnqEpFhpXbLlJIUu+hnwyO71X6FoKd500GT70uDlWaGPBmjOTsW
YRxBbKk23TwQLg0HiulpBGpd31nAtw7o36vB6XfByzhBH+6M+Bjw39nhsk0MlJTJmcMl5hgomCyF
Aj8dj/UXQDlfBic7DDNZ4tvRwZoBfeJ5nBFpNOhB1rKRh7LDAZy6ON6gpKa4PtadIoFZVWudd8U2
c9oF22m+MlyMGjwQdGu4bTVip1Vj1HUek3o9tXjw5iJHId9ocjnJTY86kpKRCqALjavH0Sal2Z+H
rSMQgAkLzVKDhZUMXahdq6RL823it5fWQBrLM+TeGjTApiqw1JUeoAewaoUtocmn9bXOUJVDHfZd
hwmR6Z+Hm2S1aN3xuAnDNNrYMnTW2sGAJRHMxP3IAH0xB8fDQrSMDbVHrLaJgkOS9vowuzmbbIRZ
cATJ1VigxErsKqulIWTbyfruJoy6GXusLUVf3acTZ1nmZRnIu5W33Lf4sUX+ecjttzIpgx1jKnLs
gVGSp3tv+d1+iOx+PYYs6FRqG86IwS7U6bAJJOkxbfqDivcgK0aXnYygu3TyIxvDA2fR73LxatYk
du6Y0HXOndOGtJJHRFDp3tVyJzrV7nDqP2F6qraiqlpM7smOE/oK8/GxrBEUDIZVzkdxZbU/ZkWJ
IWqskH3z2gEJwfk6rJQArdXHKOvr2H22E1aLEpXbiojTM2ksBMCL/Jmq4oQwp976TdWT21Ltq1jM
rGPeIRyadJMRybti0wpXxQBlMMq/B4n6MRnFniFsrJQzFk7jv6QR5vu8BawRZRHW/0RsPMinwITb
nehBII7B2IK2jB7RN13TYHpqOASzfjClk1b4bbRYKseONj1jH9ToBo6C9c203kaM6hltAYnkU/Rh
6sR30ZT1WWChbkvm3R06yk3r7kyYbyMHneaCQR0JKtuP7j0C7oevonpYCmxkU2ipTU4ogeWtQRPR
31UCXfyIRKWuvxZgt1Z9FetD7n7PxwnrBFw2pJM4Qq12CzhRX+oARmnvfB5dBaOjLy4xB0GY4uOh
8jE6StX4rLQmeV32PYmWQaTGdTSF8bqQ+tF1+Z5WBBmdN3JUEb8FqQrVakTvf0N+LOMulw2WCXQZ
aeA/VmOiN57AY287xUl5n1Xn3JI+sRzO4yHKCNUVmSrXWCVJs/T5jLl1Az5/RFRjjD3foRyXNKu2
spSngGqCpeJr+labEPs5bKsC2KqxsKyWgcvuMhDwRfBWrznnKwKI7U7iaMB6kFbxk/Sw0za5GFbR
nLhbopYuWcfuWjqKCHT/VTjIo27o4Y60aMAJvjd+6dQnkpi+k5PK8QSUCFuYC7h5E2t51gLBH1WO
2APXuqTdsKwJQIb8MOQnOSUHv4w/Vnbz04lZnhFEcMgNKYdVsO6D4hqzy0VuCSs29B6sfm52ogBW
SXv64HukWrp2+ISHZVMANr/QAp2e4xBBNLXFsnVvmRViabutwrnJ7pNnW8cucBY4CO8EQuYolG90
PO1TF4lxx7jgPVWTHM448GlhGXs3WJW1KWZyQdsWo5o/pe4eeOYPBUPuzvPqy8gyfHJSDtrAKnYg
YQlsxXa4DXCsXPk+2fX9T4WpsmsSlw8M8pfjv76ue+y6FmJ0Vp06paKyg5Xj8ly8//X9haIE8IDv
seM2gvjdQSKaM3rsgRi0ybURAsZEX4/zqY2mY3/7Wvf+tbkH81iVyQEYVHydXOsQ29o+YWuPr+8v
6n/+5AngSyZGcooa94OYvE+yEONh8AxNp0JP4RFtz4WZD3/1p/aSN7AAVb4GWcOcABnytgEG91bs
QCA0K20V5aFKccPM2QznwR+BBll5tHZL+42qGKKps0y7sMEN4nEJya+GdfFd37wGQY7oHSnOYzAd
Qnx07NaSbFcLfWTocIZJbOcMO40L6fknfqWx0rtB5fOa1jb+xGmXjH22IcA3Z+HE5uh71nelIMzK
BCpFTH9Msc3kanjOsvh+KBJ7L+tkx7e9pykTr9OFag79f7FaMaWF/5C5IalMuNRb8WVOtbehPPk5
LJgPPdnyAN16jIng9N+C+FR0qYlb5po2nY+TGp7FU+CMF4175GHIVjlM37tJ4kVI6YgSWzxebivl
hCqbnZuwFFFl4mzFk6IhovHnoIREKKGRgxYhanmE85dAY9VchupeLykxyjHGRzYps08FD09EsMmT
GpyDdCd3QxHtHrVt1Lkol++zqJNnphd3Puz0S4Cx4NDh2VmZOQrvvWFVKd092rkPc4ujBYnSjv/s
KDaTCEQyuWp5ibehvNcKh00RF9MhK+fykOeIce2pN3u/CjnRNDyicOVOdupkR1NnuJQCyQq9JEjs
knTfuWP9AGYhRWADrLsM9QUd19Z3p9cysSAxera66Kp69tr2HvJCfqk78B2t791NTZrsApe3XMUu
TL4FTIzXPlS29rdJFDiPKnnKyZkGpp/Gr6Mur0HjJF9xROCWpenmpf6mQX2Ovq0ftzwtmMvIpSmL
fgGI99/snemSo8iWdZ+IawzO9BeBZkVExpSZ8QfL0ZlncODpe6G617K6vv76CdqsSiYplAqFhJzj
5+y9NkYEF2ETxgUE8gPLu5rXG7+ryI16382cB+SYdi9FdipMUV/spP6B9rl/FEUNhmXyGlqBnF1N
e/7wJ/d9NfFktZ1RXvjTk0NTmhBvZ3mulXWmUM0PnUcUMwMP5zJXFRxZL8yFL29qeTJXi8B7CTee
kaQf+I0Dkqg34t2GXIYk2C3PDeX9HQ9Xy/ozqi0duEphH103165eW734C4AErW73nsP5f8BKcK1L
+idyYuODxuhz18TfNM9Mz07tPS9KdFcEF29GYRsXY0b95NCjOzer9qYvSf1sWNaJ7bYX1q0hdvfN
p1m3EgCic6NTJJ/GnhDXEmXbJtduDyX9w1ujT/qtEJlxw4NaQ2UQ/r7v9XUJ7nfeH6Mqe7p5L9VK
9Sac/hNAnuRFqbzfY5+j/75QAuwUnv6lKodPky+GE6dCRMNzUbfhWAv7Wsc4w0vIH5sroJqCaWYS
YI2K7kiFDdJ7NRqtQ7JKG2Mlo7Cu6iVq2f4clXJe/djyj21X4qzG2+/QFj00qvXJLWcGzktnrmXi
k2syts9FjLrfzjepaPKcrOhzcbGpeAytIu1xFORXJKQTn0GCS7OZCe2WuKititKTBUtnHxqBQbRS
vo28WhY5swxlFlPZeelRZQ4OjTr5SRgfJ1X8T6K6Mc4XQZuCSi2FH0K68dmQBWreDKy4yH5YToLj
TdOWcwY0bkQUffRQvJ+FOTonXb4304j1bbvge/S8Cvh/msdK6s0tyy6tltWjRz8qevb3a/W89fCB
3/YRfBl6pzgTLzqb/tC34pkvrLNQl9u8K4VHSzNZa3XGDYEfzTivBppgMhMZyrHvVwAjx1oLJw/x
swJx4EhshjUYJzYY9E886+pUfDd0lmZdavPeT4xTSRwg3suiOPUdmxCowS+Lcn6QTGbjPrqvr8ar
amf7MBnNJ9Ut025muY5meyYKXNKTmgKCH3ibN2BAPaYV20nWr94CFaWN2Tmxemo8i9S3ZPxVtmLG
JdRfkCkzq6JUD50SemJON7qV9W+7y7ULqz9OPF6MNYrlCFIXlxSicsdSh2pE3ec1/htC0fRT6sbA
xOWvUbTOuV54xTNC9QjzACfKfqMqdBLPdTUGTek3u0zLqLKqDCBaHVtHdrESRXMAARSSVhov56Ql
Fj7psHjwbYhIWKQ4pBWBgt1/tybNvKhCe5k7feuAYOKQTuS7NPc9CeFzVv6jntOg8pH24z1bTllK
Yx2CK3hODu5sASAzor6c7TZYe0LRx6Lk/c703aLyFlELbbDFXM5sOwOxZOuTZZw0RaAKXf6DdMQz
CS4usOARutCIsGSsA7DCfjRmuqAN4iSHUmOOYTcizKhJcGYVO8NdaWxq1tcUvv5BK7rbIDpgGTME
lLkGG9YUB0YK3i4pGycy5x+05jR2a7T0HMpQ+ouuZL/jre1PnSZRWcCRW7CLROCXhyhpvm3s3Idk
/rQmiziuuf5kyGY4oJzpGRN7D2kp4A+ZiLlJqQy0Wo3wUjrG2BjxG7OT+B2yCSAmjqlVry+TM/K3
4SJgbMX5pnF+taIc966ffwKI6LPxAeWq1Z8dTgx7qdj1GOIY2/HX0tdVRBY7oJVykkFJaGdQsy7t
1mZOo5kE0oV9NU/GMCU329Bu6k8TaXd7o/ne0ww/blCfOvFj+q/PUpCqMJjxz87RftnSKqIpxrxJ
4feRoucJsK0WOwFof9e67IPQVp5x74g9C8QbKLoXHRcl0WzxV1U6a5hNHtSOji6B6tE15Cz7eIKY
0wylC3/KivzKeo+l/Op3FlpeCzt/5cCxWZBsh7WfsiqwW03SmnMiEV4QusNBayeUMnMRrezb+96C
YL9k70NiMfHIu+esG38QuM2h+FulVAstYyczVc0FA7vLSrHH67P30hHC4pe1S2nhpy1pdLlkGfKW
/epPWBlqB0hfmYNCjZxZ/fCbrcXBRDpUuNqyri0PWi0p01OowfqBiTBnPHCT+y1izKBFsUdG9mbP
VRGqHiuR0zVhSmUVlDZFs98APwYN2IZ54XxaNfGx6JPDeuCZZ/JpowWvdIRRvNvRd1bhEgsWC2s7
vLXfdrbAhO3aInIWYR9oTtPyMC6twJjB8JU1fml/IhHj6+H1P/W4N8N5wFc9ZLjPzdHY5wZNIMV+
3IdsvVsJsDvp0ILU+qaV9SdwRSBkCIjsB6Wf22ZqIwze89OkX/BeJDeaXzDE05QZKV1tBnEzUFpp
ZC8zW/gLRlYL7Vy4UHqfLT+jJsUCt0NZk0ENADumOa042ykEEtGuX105DG9ZmtiPTjI9jpMv8cgQ
AAvq6rXApkQVjCb7qgrWBALksoOpMU9WOkV8iQPhoqjtTFfW+7E8IbRsrn17qHz7rfK8b05RN0dv
cY9tPriPTT0GPn36/Zp2xP2AiValyfbJ6IvHdJ2wLFvzS8nIMCCd7XWVWowHs/KuYkyor0SoLD8+
rKPwD41LodSUfUbLyWIfbLI7KhuTY7GNajIC9u1CjjlzA46/0XgrYjVHPdS1Km/O2iTkiw3Le9Qg
KLBprpB3zw/26ClYTlYb6U35o1onthhZ3x8tzfuGZAuxe2Pp76Zc4x2+7MDETHxs8D+OudcycJ+f
KgquMzyRixD+53obdsSm/LAAsZaqM/CtKHmkKv1h1vw19TTiWynLjdq8gmPAmRkRbAxLwDGeAMHo
h8ot55AKcDimjbY3JkBZebqvNpKsJ8FpV42/82k17eK01hkFMyWa+EWvtqx+ooX/IVqc75inb3bt
eFcrnY45apJT5zXNrsaNUQBXO5jYESLw2uwjSUQJweq4VBONRJrPXqPKsXBXo4SVoHs9PavRgI1m
fWcePewYD37yWIsPlrdxWJ222ek9zJ+qwuKbOctDWWxhbCkJlB3dy9RumHDNAj9uCa2NnSiZk4gX
utBOWd1GQfGzxCXVliBJB333QNFrHEZ8eWNn6+dY4uYh0NuJEKbu+ra8VbaSuFrzM1odGU0aDDxM
iIwlmYcbSWkGUEPoZSSLu7dS82s88ckliCMAnDboDPKTzsq581KGojR0c8w6p3XiaI+DRIA/6A1q
aDqCYZ/1R+AIydmK6oLTOfPMbG6T92Zsg0GnFKmZ3Ox0dKnRtOb0C9xp4VSDLdGupLE39Q77zIo8
yifX6+In2SV3h1M1dV86t6w2R1sOKhCbBk603wtGzKBR1vfZzvXj6K1nUSzs0MHYhwMIxla2xbXL
BSrFGTSQmybypGm59kLYjpeTA5C6TAwF2hFSf7td9Quq+E7OmJXrgZRLJCqwnzX0nw4MrqbGRVFo
j1pFqWp1nLxRz+xE0h210U2ZnimarcqPFiZrQ9+3u8RpOEITLMO0QYGaagP6CgOtWcv2undiuBze
RtLYKGpsi6TJSFxDp7SjN84GgYiffUrCciddSMFdjpOBhvETIqpXEDDYq1IIiUpoe2+ggstM8I5G
a0TOFxPGK4Gd7GUE83UNJAi7bFjXwtf3cWf/br3KiDIPyaCRHsu0lExA0u200aOkJnOBE+jDRIK2
YFv6aPewHzSjv5pg23eFI5HQjs11crrb1MbDHrrLRUx18dCuGz5yNVw6BxuIAC05LMwZhvk0txQl
fcLJC2pDPLVv7sJXBVvsW6OPzT6JFf1yvb+sUAPCGl1GaE/2+jDyzqGnGc7C5Vc3/dQFq++tIbRh
hmrpeEIXc5TmcLT81mSHq8ECoJRj9MDeNevyIXAFlEFfIrvq63EIkowJytLJXWaUdbRkLl5sG7QO
ZxwP+3R7RbUwRJVYnzSnAr3CLmxnmg3CBhdMst+L8qFrjOUwLSRkd6Y7h5ir2YJaXowX8z3bOb1u
Prq1BsM71gFzzyhIkmkDFbXW3tySMAiN6KJmYmbildOzRCr4UvrmJe9430Apx+dY38A3Y9Rr0+eU
t2+nS3uFINKFmfQvavaxYmXfjTE5UheOnHqzv1/c75v++w/u92kF1D5lwS/w9FyLRMMwuh9qwnnM
+py5Nr6l+9X7nfeL1vWyXd87YDm6qjvUSDRjHLTnzMy6MyHFsH7vt//c6Wp6d245dxEru129P7KP
Oc6SgSF76brsvzE0dgFIq4XpPc8GWfgS15wmwZBu3qntNSX3l3O/SuZLecJ7wAmkavD3/+einZai
+NudYCfHKHWyH1qWtOeWPw/GuP5M6E67F3ZtH6AZHO4/+/MAvYXoPZgNUBBGMn+9Wjg0fRHcX/j9
Itn+WHecrlObZpT1DmANEwp0ub3tiq9/UebL0cX5dGas+tLmVrm3t1swrR/JpqMVut2636U8KGq9
FC+izIgzsGWOLzKvTykd1oEm/FoeamtJj1DSt1a+/Oas9s/7P8cZVp/xs3YHo3rthUX3ZKY4xr7n
/p+F51c1QJl6XRqMON9+liyFaT906Y/h72YcExsJcsP/v4Xnlvb99l/TpP/Dv/uPicf7l6ELsrtJ
jTQQKzr4Rv5j4jH+5YhNPm2iWv23e8ey/4X61nKx9PDbiW9FzrutQwnmIP1fiEHxK/gmkSiOS2Tw
f9xF/7aI9P+4/XfLiMlA8B/aSd++Zz97lmMhD/5/VexuSiZEw/C2mGjD+Wr4GIXz4JdgQMh/i88e
MCpUAGwYZ0bnUElPcl4QVA0JkAwTlqgAi0K/5SnvLKIn/JUey1CfHK0h5hHktzTGX3NJF66Wa33O
S6LjlVS/p9qsrv2y5bFkdDFlvu5pX5MyRQ0klwNRJ2OUaNODlX3Rl3qfm2YdrnPvhXrnFgeVsHYM
1m/Y6et+tuVFqLK42E+jZGyhN/0HAC8VzGPr7pGRW+GqgmT8IRleMxQRL07F8tmlFLIWOV1hvKL1
0kE9lcwEUHowHdRRD9Veqh0do/YfM0YZu5XT+z4jfdsnx/wBFHz+NNs9TS6MmKSlpQ1BKojMjFL+
0DrDP4tysF4pRdPj0MZfEytLHxiTkegTyzQcDB3j/Bwv18xdFRKGSQ844aLgsyAKVIA0oi7TyIvw
qRR81D3HfO7HrSzhxbWcMW3gDV5MRlq6FAPkufK2+BBz2JXdSPKjCZsz+o9T9UQ0/YvnAKowszx/
8YhbQqZGNNb0Cw3Hbu3Z2opRB0yxzjvNiMcDBSkEJUR3274IIZS7QaDKMHfMd2RS4IONhY4gAB5U
6jxRDahXW9xdHU8xaNjp4pFM8rS6fKCNlcB0nlnJ1nbZopGKq28wOO94YssjzSqtu28Ww/P7o5m2
PJAf41/m9LmMgYnGoj1rjQaPnifMSuBz3qYrpjdNOQJqILCajYPc5Wc4ZN0BlbUW6JZxXgqH2ESP
xCU1pD+mxM4uw3ahJ+rfF7TR87/dvP/0/rj7Q/6nm/cfwFNG82yL6/2WtpGnAY6TTpiNNHD+8Tvu
z9fcf3K/utKB3LfSef7HyxAZ/gbGEZ9bqy9B2P63F3p/TpujmuD71gr/95d3/7f3fyFyC32lTvzh
/V/8+cH9JgLkqf7rJ397fX89UlvZ3pP1RdgWAoo/D/zb1T8vYu0bprR2s5vhm+4Sr8aWvl30hom2
Z/WGnaMW/aokO1E0JiBNlnw42z4ZNJacX6vyepe1/rnQFpFfsRjnV0cjLl4WwIz87b5ZCfKRYnZN
6uv94fd7KesJ5vPMNZokG3HVf+7ok0etSdQK7PMWZcN0TYgTSue6ihKfQ8lASnyNB6XR1+CahVwh
WmO943Q/D0Ay5zOmwJVkSFNF6BjZurGf0o0jkHDrirXNumrbhY81/yp2TFEsAmpJYsQiZB3uPzcH
0zm6/XSNXW25VJrNWw0jaT81SlwlvT8mnlwbiirG9rI8bxzknt57rHFgrZueSFYas3Cd9/DPfW4y
RtZI6TRvj1i6+EcHCDoscuuY0oa/NGXlXBIFisZI8npParx+XRHr1GHWoMiCrFb5GYi8DmhAD21r
LTz9en/U/UJ3CuOvm5aXYLpX+RdMPzWLZ/FNxfSHrJL0D3L/SP9wxyPB0falN/l/0dtjmbCBM3Ac
xKL6QSMuD6w2K/eVbjS30s3hHw3OoWtVia0aZ/pSlybeF/rcjBPmK43Q+bpkCZ2asiYncZlhhnMx
00THM9r5kb09wuye1LRal5KV/qxsGpVPKRjDUIsHI9Cn2j6RT3BKliq5ZtvFhAj73OcJwln4SYVF
UE5vtYxSecIJOkvgbHwVq/pwMJJd1/igKzaDHbMhQDPaeiW0hC3BpqzqszIHQBSfmVj8+/5VyZYo
Cg8A9/awbDvo79e+0xBCu1xDyDwpDSFKKiFOWpsojsw6Nhp5Yz5WQp9OzUbt071ub6Twm6epK66o
ypBJECB3BJNW2cML5TptDTLMlnnFHV7CKq8HpwltPyf9q1FbKiXaxMay3+8HVmcxB3ASZhudFxe3
ll7Abe2nTZoHTuN+U0CZ3y8CbOqkL+WNxBjm+i79JI3et9PHIAORLBO789SNxbCFscHuyOHqocMd
dlbWFCdcSz1iCNRsYy3hx9tbdWoVn1OtQhoQZ48mQ5WjWXjVebYz5n+MfOrzvKXDiO3OJd5UuN3m
BlONHrUDeKIg2x6jthr/fu2vO//cvv/D7L4RuP/8Hw+/3zT5ePa+NT7efzUjWpdBAIX4P/7B3576
r6ts3d8YJcH3+/NK7r/v/uuJh+DldSpudtJJ293fXsTfHt9VmBNMWcmd1Lf9j7btYO4X3rbf+XMz
37YN/7jv/tNxEkTPiaQoPBqDMLm6GDFdJd0HaxsSIJWJEOrwhXO+t5X8PsRyE4a13x1yTvCITLcR
Awtm2XTjuX0h+DmaeV+ZDjh8gURe4iaxaZ5m4oBHajp2cc4ol04G9loi7QZRRPMK2bgviuVUNsZn
ze9ODll6ab+GYkVmZibAEWy3eZ6c6phUy/NgKJiZauJv1pJHrcF2kYtNKJQi/zOAS09lwFgFqa8s
YcJ5NXwIY81OZWHD7YuHI/u03oUMYWCSzegMr8prTyQvoV6bHEy4PH2NXNFx2yaypflFMe1hip65
+9KNyq7UmcO3/q4d+le0ulBBPkOVnAPOy8PRYcNEd7slzGj1HrKaTDVIGbuk1D7KbQA14kmjn+Md
2yQ38UEA9auRA4QeKaHXseRUy0IY6DDUQqM2Jj72k9aRTFxNvX+quaThvKY7u45P+WZg1PFeRXEL
FD21ENWkSRGaYJJ2lqR1U2+mXFrltKd0JNMtHgKkvUXg9QMTbn9u2Zioz4VBBRYX9swE2P2k8Tl0
aZ8dwS8jx8vJisyQWAYkUPAmqOJbM0EeIiGM+Gx0GdbPFMcFGREvjoHETormtmg47M2y/wJyJya0
XUxRiqgDtYF/jmGinBpiFcJUo7tIRt5rQ9eCaWDGrH91PuQ6yUuid/1ecXhSizlPiz2W1yrvPqp3
F3hTuBbNAWIO4jh9/ELTKg/92f2uXL1j+NQAYO1SZLO0b0n8I7OmUiEQLYqKmZkyGCn++ubD1DMG
RDfCFJ8at4mRy/rFyYCYs6r8OCk0x0Vmi503fF7X+Fcy+ke37luiLMHbpYxowTkeecesW1fJOdCJ
bZ2K28DhyDBND5Xy2TQUM3nTkpGLDe2l1rs3tFiJD0dwqH+7omMWG4/6ZUFdq6pvdRWnYa/Xxw49
WrKUwxVL/1VvxuRW6eTKdryDljOj8KXb6KOnm6wO5k46nYTprEFrWB/zuiyfnI3IkuTdLVUcS0C4
ji5BRYE9cIB6jf7YadNLOZ4xKQH24QS3q8HMAG3x+aTEtib7b35CriAjVka3GaPR2CoOBCAHlsUD
8SNjPMtKLaxYdEJkOddcuRb9YlAhcCUzIgAJl3gzWvddZKQU6LE8ohm0jgA/j8nopGeaUTu7cm9y
oavmo+AyhyKqjfoRjSq5nNOxr4gJNLBW7kuZjccRNI+RR6MVU2UXgswjncY+WHbfHt4cK/02Y14M
ZiZPYemYFub9h9YSTkB6SrO305wKxEsgtjg46aESuZGu+W9zb71neU/UUVP4keza/NCAVsp4b1ew
RFRhB7siMAlH0tYhocWY5Y+OkTsMehOAPPpmhqs08MZTzeYo42spv+BQ10+qn7+otm4jTw0P8NW9
K9K4r95QPdq6h9izGJKQKGLz6My+9m1mULyvULOCFzXDcuF1Z9uQzG7LNCoZRZZZQpyazOHoIf83
E2jnIH20nYnndD8uUK6sDCYc4M+9rjObSj1JfEgMBJwSp8Aj49hFwSwCcns99M45JS+nlhIws77A
+m6022qHKfoIZubT3hiY/A9KPscOoiU4WVFTuByPmuPtpsXWQ8egPV3h+tao5IkeynczEKyqChzN
8482awjsgJRCCkER7IAFp0VzbuIOJJf+24zdGPdJ2YUQzwgiBdiMtjp7NCY4WxCz2sQ0DiT+kuuN
1DXU+DQyZgQQ6Zqf0r5mw3f6VcQJzQQgVOn8wY4VHOoWzYkKBXF0UiO3XOv4uDYEpghg8rvMgn1P
5L2JmDZEp8Kz9rp1M0ZUp74znQZ/1QOVK1Qh7lda+mSNCQ8Dzbbi9ZOsz0ObfQEpMkQQJ88e9dMq
25z6WySRJshsSYAHYqGwIrvz3P2kiZ9yPHtrHL/0W5S6fCI1KSZGQ3rBIsXvhBYGToZ0PFqgMRVM
VFYqlQT+V6vrTl2RsE1nkGlqXXYmvY4NMvOhov0KG2xGsTb8btC67Ure6IB11QwJe+X7aKpboiUT
S0762iHsjygeniwIpiTilNBdOQP6Ftk4HfOUFt3oEaMZFlQvcjP7k0TpahHpJwCtHRa4ine53rh0
jAd7fBdGpT9wFFwtr3zUU+8ZLPhN6s9SjTedYEhGQ9rGz+iGSwWvnlT3r9Is3pXNx+AQzevPKJQL
+Y5DzAELrqbDVD037Dxb0NVUmw3hOohwZE7qu4FECVZWRt6S88HQfotd9o8ZKRmBz9wtq6E5CcXM
tU0vsdtWDKzAAAJWo8u5U6Pz1PcTekUGTV3muQggjGb/1Hi1FXmt81J5Oggvvn5akgBdrfqfRSWP
Ki0gks72D2dN9Geh/aILfkQU5T/PrQ1Vgt0QSoGD1cImtacvXUZh4dGlNyWVPy3RauTw0gi+DcpE
UiKvu3pAkcEon7cdwYkJyXVt0l+qFV8dYPgBiwh5Vk0MpzHj4XF8KWr6WoA1+BA1cBweswpOjBVj
Cpbdxq6/DSWZEbUzprs6I2Yrtb8RVhQHcPRrKGzVa1LRtJFvDVLBZG3yKBcA40YHOLzTGEgStGNs
ro91jQwzAWsn2TYgWpw/BhhcKIuX7NgPtBEAszG1M2T1wyFdr8tIoW54Vu246NXH0Gp5aA8aa+JE
kz7rHiYvS099QsJwmTPKIst0fZjiLkXpUn9U9GgqPUegVn1odpMd06EJl2npDgNxQnTi5BvQwmV3
L7nMHGMu4VXyYGTsTuF0l6Rt+i3xdx6qV3kQIJ8rZd8sf9IPRavVRBRM+9Zx2r0v0z1Zv6wfOji5
Ok/xz62fazgKwYTAxgLQiHG28R/h3AIKsSEiuPmRICUGZQqtRtv562Emtj3su/jJL1Buq9+2NXT7
GfMvGcS5AKvQZptg/vM4Yj8UnXipRv19AR988BjkDxlZHAUILWmdIRap00eOtyrwnY63uRM2NejF
nFV1mU2U4otov/guJ9XS3lKA618S4SH4Q9SqTZIaOMHqLGL8WQN5fKh9oR6XklaHBgDZqQW7z8RL
T8I7Caz5R0+Sixp72RpQ8A5Xojb6VSfrPDPCgsn407iKh6FV+PRabwEKsTqXtknejpZefyDWkeRA
oA/KnlJBdAw+SdCO3bZld+0DtlyiscYCs0g/xNTX8dF0hXxkZENAONFrJfjYdBS/0QZPwZwC9zUH
0PIsxdPOz/T+Sl0HZvp7QtE0xjMGDxcUCEEhHvIAX+2DVKDTZDodtHz7zykekxjhVbJk80GN7meU
KlTXJiPlce2pp60rZMQQcREInLWbo6oEFu0Z1k3X5FtVY522V68LOr9IEA+XXzV7AZDWo8uZWz2y
/e4rzXDn5PQYAfciN3+MdGZCIjjT02CZ7wxmLgDn/dDosL3a+iMRSQY+n4qz7njxs5GToiZvAxlA
U0+6kKt1FNZ2LSKraa+mB/g9Qy8iVz9cZig0ql4weOQZx2H7NJnJM+ioMvQY4pDNMbzq8uoY1XQW
PRTFnrje0jR4903y5VwfsbaEXbrxtXlPcFrQKv3cx6SDDQSq5zY7nNh2HtyeTqBqsken1Imqxcma
S/vJFv7FLgfYprwciqob75OApPxoJmIzm3qfl7m3Q6xz78xWn4FzvLfWSMU7QHaotPy5MJCCJ81i
RwV6fPw4yUfB0BAXET5SsuMOtePHtDZwlajnNIs9HC7JTceHcFnHzAkDksKzc++RPmbudeCQpxGR
8B6Qyxg4HdRbY8oeSCMFSzLP0bZaNM3Cbo40wWNPlz/Zq8n84kt4PrEqE8Tz5gPw4xnXf25RSktg
Epr5s4FjcGETFICOXx+bjiqZqDlyyk8dqOmdmzQXLWd0QJrS5l733yd6158JmW/OzEfJJ+f0Q2v9
p1W8jG2+0JKXJDd7+XNqNmm0MKCOSk4OYSN/lQ25NZjBcY6OUDybOdTd0o489J+4rYo0UgYpXv1c
lXj4GbyXnBQd3DJ0E2lhDdA8tixGZEq7nJoYr4cdtI4/oOOrj3HPlNFh6cA7nAPtMydKl0cm7ERH
4eDnSLZP8axeEbk9dV7v7QA5omDztVeXqGWYrIisUB+RFUztOlIdDWQ8lRjbl4vHqB/KaFxyasVs
XjhuoPXQE5cePUusiA1sBS1S6a0gI931JAaJXX8qjqQwh6zkKX5fZKu6S7khVkghhMwHwmENJupt
inxYnrvWR4M91sMrWhvz3Cdsekp8LyRidoxJU8YUKCtC6WpWMIzIerJXWG6MrtvhmbASNG4Tcsce
v8IVSx0y+HI/uV4V9jGn99E9T2OPxDpdKIIrnD0FB5RhNUfXJHdA+hDy3RSm6aJwlHVN1u7AAWP4
Ws3dyNmyLQowIYb9y9XN9NIo+RX3iTfkPic7ke2T0f4Yipr1A3cQpuo1SF332yIblADFSB3squPY
LQ8+/eadhLe1W1DFAzYCpL+6bG0sJ1hWdZxm57WLsZsYo1uQKKKbe5ulv9HLr1IS2B1X3jsRg/Bc
3Ipuja/hYRnZPOuVec7HhrScPvkEpeJE/cbwSMewt7YfFi1ro3/vAMgEYuzr25oCIxPDl3xJ2M12
2veOJoWhz+QPGW1LZiCxeJIhfus+awVKf7rv56GaUcC2S0wbQvzyV/m+9IDgymTOGSeZaWBa6lvd
9CU+iux9bR8kyuFbhwrqKS0QlK7U5kTivVcWXQO4j9AqSEYbRLu3C53zx0zeYF5m2LtXPT5Mqny1
JIk680BZCuv6c2/RA15Jx1vz9SdbQYj/GEwZGjVL8SnhE6PHTRhl+mQpSuiBMMN8Jn1k9J1Pos1+
57N4BMD72mnKxVXNyMMYGlIrkKGz4Zoi61sfz4gIW0ejr8qGdLVIPiUI47VgZ3YyBOKj1TxvyP3U
M28krWUH5n8NlTx71fSdphG4S6G/0xXFGyaG52H7ktKPDBf2i7uqEGc1yPSioF58X4nF5FATaWCo
hTGdFfv7tCh22QgufkzEYdbWIxzAMRg0LEf+wJHpM1I96K7aq0y8K9yPHKE9u7Jk/b0qi0glTfDF
BwvT/ogllvtEvXjYb8Ai/USlOx+wHp9JkvhCjvDmQEczllhYXHogceXozntcER+rVZCJu2QV9Q1m
dIYnjxwWQ1QuFbJbq2pQScpkR8oUIOZFe9IZzAZ++x2pxxU52as16eh6YhRvY2PQis4/6bp4VcXM
4dXjYFkxj7UmeKlMVAt4BDA7kj3w+t0QOLZmYMNJ5xtUbGwVZYenOdarqBBOdl2SMXCNmZ2Oqh/J
akBoGoOdLpTEV2EVXzoLtWnSGNaOky0ppJtDhB4LpKvKJ0puxD6ll/FZusvJIl+L3QWaE/HT1tzX
rhgfC81EopvP3yqvgSO+YCBxgAhnQ3+jPRlqsi+OWvky9d/xUqtLa1kf5VBFzczs1UjHJLCwVZ3g
4VFjZi+uw7TRHqfL6tWnceroAhKtSiQQ4BJQ9LbNpi0dKZ/pggVDMfXbVPTXOq1YvIT9YKIjt4gO
pfNSPRFX4SND0xbY+oqXxordAF1/8An9OJKqnBBxZ/3M5Vjtja74OeSMwJN2jEPXdhgyjsi8kXFZ
gcviGcyEAwbQuNNQGzT6krDFu7Uu9/kqb7qzdKcaPLtmKO/QePLAFwjvrBoJw0zTk0b6lZcKQnWL
lEOjXd6WocfPhXBwv3TeaUjb7CymLMSCwQyq9tpDMvKKaxv181QZ6VVotz4DVKt35aPIYBlUNA87
N68PLq3jszXRfemtz3WM2GyubOYPTveQUr4SHXMR5OSQzqWetNRwj3xj6BoM+Sd/BHSuVNdFo4Ir
1UOQazOCggQct0Nt+E9DoX91bAJ+jaTeT1PtXy3nrUh9HCj9tj3KvJnE0zFkfTqU8DXZWd1W/WSu
Gil+rf8wL01MW1D7GBp6YROdgsPilbDRSGTUiHIk+iVro8Umhq/GQRbY1cNU/UyXJsX0cCK9YeBv
8nfuNILB98WP1BmRl8OwL57UiJ6vizXq2VgO/8XeeS3Hjazp9olwAgmXwG15SxaNJJI3CMrBe5MA
nv6srJ45bWbH3jH3JzqCIaolqlisAjL//L61trUh5dYoHbBB7lyuDaYMhvHs0wyAS7BqicayCCw2
DIGYm5s3n2npvjSCkheUYlGf29fE8V7J+u0BCg77liLTph4hWDdJToAQ728wXTwCOOtxwNJi1+Kp
9Oezm0IwQpo+HpN8ulo0hzY1aTrCmBWANTw9xsgSndy6nZRPS2ZhmiUCK4+YIaZd0WppbpYwhVZU
chLzexsH0TPX5t8yDhmiBBz0p6k17nI2SrRUwfrI/IYI94LTfZX1UXkhVgp42yALtWTtwbJh4JPm
4BSHZimAeVYNoccgJ2dQPTYZ78UyuJrTCGqdJ23pM57gDBfnSKqRSXoM0IQZhMWL2jJNYp55ciT3
dO1n4yOEbQHvcXwjUrU3zFHdks4h+uz1xm42KQZNY5Ssw1YO+8qPF0j0xGs5Hhj23MUZf3bTp+SV
wIHEoTdJSKumI+/g5NHasy6urcQqmqsvgz4nIhRfngawuWg5FAePf35+/1Wr//efv3f/K35kEGm8
/5375/df/ePPJJxi4zVLTN4KfIXSGhO8Q0uKhMm3Xv7yZf74V//ll/RzWt7mTBD9jz90/3e4G3II
/ec//sfflGl57iuFbKEmOh6HIXwFP2LBq7/FPx/fH1+n7MUFhl2w+8uXbdvhzJ4p2f/zK98//+MP
3r+Tznc/Y/yS2/uXjhk98VT8v3/lz3/q/sTdP40LEs+yDOf1/dM/n1ETci9NSHFOWuNLCA+A00Zm
lUlKOdVqjU1setWGcE3L8G6kkZgb7FxGDamxLHaSMFB6Swiq4myKWTM/PUAMNqn9W8ExBefumVrY
2zMJw0H5JecKl/bWxhHRD7b80Squ0oYG7aC2JJ+5zIMaUgHH95SugTYRnpyhL3hl+SXAzTfb5Fnc
9Dkfv495aRIwKaB0D9mDCWoE6q3MUKhLHfO+iHI+j036Qx9htLpMkw71tbaXz6wr8ew07kVhPQnI
klAPX0l3R2v5wS4mrvcLBQM7jYBl0YtdM6BYqSK8mTYX1FSSELBdwush5l9/IfTNG7ZcgkcN7uOs
CGVq5Z6bNDi1DUTuxHaQ0nv7gbP4VZnH14m0/toj706niUJSX3xfWp7eiiMuuyb4B42OiWH3pS+x
ghEJhGrGi3Zl59ORGxs2BjqcfSxWsTd/2szyZmW8kdMx1pEFo4Vgjc3MlmaNma+pKezrDHFTHNs7
t5vfieWwc+ghfIBlCIx0h2cn3Caq5cjcwfqQez9pWmqX7/xTSRpCZoa21bYrcOj0OFlk96DElrc4
sl4ryiKc1WcMAcca6OW3wWQKOtFYpXNtWWaybo3EPUDICbelIBvutxygp9hWyB35+8YEnyCycxhS
k2lnJgOOjSV+6LmajjnbjUEKceyVA5HBGN4aRYFfOtmrCllXeDW42cB8X3JkCWWBYsdsv8+baMi/
z9zUtoYmUvQlWfbEUxfZWpvEcV90C7Oh1b2zJKfyxVI+cBnbBljZOKPRrq4CBqDXBCdzCZ+AzlP2
GKECTJ33VaGyn/zSW5fYe3b9vOP/cswUtNDHhuqxX4Kv3VKf3Kz/LKbktsycWjrx8G5OA6F7kYMV
6qXc3TNPXi27/wQy/ScMkeMiy7VtwLQ2SyVyfX+HIcahM+fJwHCKTD/w59EITjLjZCER+S03SXck
Tvjq1o29NYqSXHkPSsuPmApjFUeZYNMdtPacoYj1EEXDWRRG8ORM82qKZfGY8UKoZPfCpSD6Dw9c
/B3dzTiEB+6ZvBxAhtoec/+/P/AlKVsPYg13HOVnR8OjW1cyzqM1yckZ9hhGgykYyiSPH900Tk6z
DUjiL9HNf4XQ/hdPHvMPz4YqzBkaq7y/P4aEMK8H8DU5EtaYH+vcOmYiBbE4jADeFonaMVegF9kd
GA1LhsE8eY+w6+r3f/847H8QS/VzQVSU8jJdPrDZ3j/QulkF2rjNJMzCOpx3sd86xwFvY2dyEVRd
+jYuWNcwx74KP2qufiamQ8KwZaydYx12xnUM+ubCgn7Vlr66UoePuV/l3NEFEkYH6wone7a4hjI6
08c6+b3qrgAALNCSnIe3BmfSZR7Sr8GW6fnjeIDZsM+CSl7uHxL9qz5f3v79t239z6dfWgECESmF
b/pS6v//F0j4YPZ+3I90MTyBnlN1dbVNAyi5Akhu7dIedpaWxLVibzkuB9eqj8VENTHNF5bt06WE
q3koTOUchFuMmDcg2YxRTPOqDpF5LrF1GCz1MkDU290f+f83HPzHePT9ffrv4tE/4JV//k1wwAJA
v7n/OxuNj0AQcWYK4LkQ820Iuf+djTb/j8PLP7hfG0zX0bHp/4pIOySq/YBwNJQ/KNSu5sn/V0Ta
IVEd0M6Q4IOIWvMu/t9EpIX+R/5Kl7V4I3A55WLq+DD1IfX+/UXZTMbUN3knzkYoXvq2qa7hAgQe
h8auUsH3ifjNyRwqpt05qrAKndpj28zxOVjEw/2zQVT+qciDJzYVDt7r4q2pFnW+f4bfUQC3iwvq
q9EPpzB/lVb3VBmGcwFDBJ9V1DDwSSWcLOWxvouLc0TpCJ4DwVuDph/mrUIc7KZsnqdpfIcV5J1B
yjzTAI8erba0v0CHsCn7mN3Jkv50xAv8yHN967BxP5fSo92p9zWQGck8t0MRnvt0OrixBZnB6r2H
0IRGEEVPgj05J/ecXYLIQkCO94f9HvG/aWSoHI8m83ZR0nRIgVjAU9ziP4a9zrqXALPtPC1gTteS
IMkYWsZLkXJ6BpXzaSLlBiHa4EE3P7wqUi+SjN+eVTnFaKZB2vv7EbGXoqWXMJYgYrxyCg89lDWd
USUaq5z2BZ0dk0RFRO2n8YOLPzC9ouhXHEMIkQSwyRphOJYP/jwCVQs7DoO4rkPcGx9rToZanDRH
0ZM3rwaGOU5U/pqZIl4G1QUv/gIagPy5tnBJtkup+VhZIeXZljB4MmbZNkrIe3q99+KZcbi3GLvD
wxXlY1mhtJMForN+PlRd4l+IJZzK2HbXgzv6GGXj8CGVm9GI2lti/S4XwQgrSB1kyYbdrfnuqLNG
3s1b+LHEbgTUBRNAIcdnQqvy2VX9fvas/sFpomlr2LlPNMh1n4Jc7FEXpde4Nz7yeQFZ0UODDmf2
BXnzNSr66gy6XYOE6mf26YpgF0Xxmf3Jecqo3luTtMBuRh0jc5LEKQpnZzbFrQsmcJ9j6sMqYamE
n2sQtfpPuO6/Q+41Epv3mc8lwfRxWVj/fMP53aBykpctjgTCFrRePLym48XuJ7bLQwINY4iP5Mxe
eo5Rj2XSvTth2m2YJWPkjbDU/4e7EkD7f14CeN8LIR3XdXwPjPM/sPsoF+3aIO6I5CRWx5xR6851
a2Od1+p5yFBamyO9hq7psrU/eB+FMI2nsHbPLeCGJrDbb+xrvHVICQ+QiH9rchzESRFGH8pRcByo
qjuFepf83Jh3pNFr8KNmqL4B98W+ZcBPL1wYMA5n1vsy9UP0Ge5q6EdjDddz1VVVfPVIZDWcFe76
gb8YeeAqoyBg12B16mjXtAIdoLur3h0WEj7pdRzQCM/AGJuRGl9ZP7IwJUE82gmF/p4NUhtND47J
kVxYfGft6zJnN+Te44SpdZb0NQKkM4tYnmUofYL5zKezTNhHR3jXzBDR1SN3QkYmZB0Pf/1atOWL
xRRBBdH87Lc6qGF+JQ1JodLuTuxZnNvSAjEIRbx2U9ZYmm/ep7X1yqKlykpYIpMJ90k9T7WVHuKe
ZEuUwrF0YP7BfS2Ii/0uQrvfN+nwRbQeb+5EdOvGNkbQ2fHDXEKDHCRkgihKL16agrYq3gtsyGx6
SnfLcUK/6QvxGfhdRwN28fbZMHxj2k1OBpn4MVXNBvQErsseLIGse2ihOsVQYOGcl+LsdASR7jD0
NrPHp1JS1bPKIw+pYiqM4s5nIZOmbGDdRk2XacGaeg/31UMzHFIpVgQzf8oAYnWSEs7qIcQJEdHw
LCQH9Ia8xG4KV6HN2Vl33TnOKBqzQT8KlxfI0LfvYPgBQ3hmDl3I8/ZsOppN3y/kvIxMbWpwIutU
v0da1zgsZstfD+dvY8xhxzgDyRwdQyu8AoQATlBspk7rpUAV50EdbAktcf4RO87ZWuZXvqfHRYYv
HEIF29RJxivEyId8gcGTD5N4yKlXrgdCQjLwzUMf9wmwQCfZWZxm7YX1lU2lu0aIJ9bmHMqd5JjG
a9leW1XQEzs0D0Qmg4sbwrYmDLZLlZ2t/BzJ4F3CELnJIw0bcN3+lz9cDMGcMmEPP91gTvYRFDna
mEjO6OHh/3sxBsjUOVW+K12l1UCU/Rm2Y+yBJy+DKtgH01hvSrtlxzP44x7I7ZazmNeuF9OzLyk3
GdwBWFXP1zlKaYFO5ZEME67oGt6ehvMuw45zI3ZOtvXDaCwKEaAYQCiHryzyv1YuszjDLvetQben
IT5DgH9Tc8wsuma6kaUDfZyVD3XKfCUEyLYNy+SrJaANjV7N2yG2MkD687SVMZhHpJw2dKyavLII
tnFXEN4ek5JcL2sBBvA0nMJsV5Rk32Gkwgtu3ZeopRLUGLgrqvyJNQkgCvpqmyCh8T3PUwAItfoS
jfN3px5aePDRLW0Dyux6+JRAS5qSMtk3Tv4RGMjB7leeZmk/YhO4L0w9a+267dexDL50g8tOu6ax
OJUGpAH9PFStezZTA6wlGkqW6tbeDV/l8NYGIxpGcetJArIEmuQqGmjfw531wWv3jIBYroPTv1Qx
09E4N9y9qp0fbACdB/tHsVgVawZGuo2iySnAYxS8Fhmqux0QoC4B6BJhJoAefIu99iBKDoIJYzFN
A+Z3v8bVmcObQYNEOmlf6mnsz3OfHO4kK2h9zclR7UelVMrpxRp9Mewts/8AqNRsYE9R2mlKf5WO
1j6bU2MdzK59vKvULWc+zcRBt7VKiYWokqHesxvacjdA2lotk/vQq5IdjX5HwpwlaBpX+OHbU92x
oGo72RLWHBBmVvXTCAU10tueeq7nVdPPzZYbhwe3ov9VWH6HcHrYCTnocFH9ELbCvwVmFNx8f6Ya
HZE5cRT759EeLrAsGh4bIcfCPnmN95HMxAdJlmbP3mycHehY5zxiCVslMZG8mnAFaRvqXdARWTa/
hrntHcq6ACG4yEvDHBBw3UaC4tExVOsazlDPuiVGlUsO7pz5hL39xTyXmXJ38yB/K0ISVH4zIuU+
gOOxtH+BvkzptnFk5IjJWXt0sncQM3DRBSpcp6FbnvLIh6o6RD+zICufmozIbFhV7yZ1rFNrD0+V
zAi9cTF5aHPXOifDYqyMWs9TGTrmBGiPPcxt0fUQVyI20YbyHqryITOTFLZbubKxYHW5puNr80vv
kOj07PzTWIYZiiClkWGR0U1GwXVOTBZkudddwCMpIoQ9N6PHkjThJu60bsxseJsMxAoWrWkoSa0S
qa0flBmzScc9te4ihYLAsTZNz5tw7HuLaLsznxO/v3hc03acOqYcgyCXMIHUMlvqO7I2MTcIB7pE
oztuhsGb0TEa90j7PSfpSeQG0/F4MVL1ZFQw2u6fqcxgkCbrZM+tBg0ut9iX3IoP7rKYh8ZFP1Yy
+xwLgtO8xrKNOXItF9F0TAcrfIroEpomUAo//EbswkaA3RSAlM3HuzeGmGywXVz/M5c1TJ2ZU1EG
dxxVwanTscwvc/sB05phkb7AJvpSO0RpvaW5bK7hzyRHMcxvdrHERHZC0JG12KmOEXKUdtnGawZu
8W08r+P4mYb4L2AU1TmjF/HajQLvFaumnCUt65b2p0jrte9LAchRvPJw0kOZJb+myOxvo+eSqaSe
NExesY+i5ktXC7zBTk+4YwrRtjfUG/C/os5QVoJCfvqaqaHecCkyodxGhRuQ2zKO1Qwo385+Jyah
h5hWo8lr1aHa8TQRFR05QllR0fkReZRQ4ZhwfmwxXbNPvAk3PFCUGfrJnVPEXbI0nrl1OZDAHsrW
BFIyzgeHQ5ZNwbk1ofFcHt2geJc5B7pNAlEnbkhqthl3wAnmFA7WhnUnh8kuVp3EBDUmgAQ92DnA
2gzmG/PudmdpmXMnkXO0asO0pr8VE+y0kTTMjspmeb5/GErzZwU7ZGcZMRuwFiR63G+o62GEGwLO
yPkKa2vBYIQ8WOO/Q67DfCeHSTPEkNqN695zq8sfG0iOYZfnMseGyqQG9D+jqGSBs7YswwbnDq8w
AtGrGc/8NoyL6RAvJE9T3yKZHvaPOWmHXa0Am8o608nNKV0XM1WOpch/YWbSLYWRkEdIUsaLYueY
SBIv+mQgSIb6/f6qvDuGRhVfMtN9hEtU3zjmQo05ufWOdN/3mB0SqbO22lUt6RAVsPIGCFTvatl8
s9jdrRUZ8hWra6IJCdNQgNzOJ4+Mh9fXahOxpt9A9C726UhJYcpnGDy2Okl96e/9rtxG5EgIW2dH
XCYe29B6E08q5L6FnaUq7YUBPkytMK70K305BEbxHa5DB7+cIbfHFcw/zpQjtnbG0rwbvWdASekW
IMY5Av07DZZ5ctrkl5NU39niOuepa+RBWOwbRnLEqVYrTTjBN2SpPZBwdvahFlJKMzTYCCMtNzne
yvw+hbx+rmiFDGJV2hwdN+5AAN862uMoLhy3fofie+QEL4DzallbANMmYhik6GUS2BsJxHgzxo6/
MkzWVq4fJxuEOtCBIb5vm9h/Ch0ZcecJij1h4PDifvhc2R5UKZ457D8ZwgdSFZbRzqz8Y+5W1Ve3
gm8Scry9Wlpw+tP0oQsJ9hONN/8wY6igSWw9BC1LDdAnwqAbR1KJzErL8oN7hX36QcTBfMgZ+G2c
ABxyCTGYFMhyTEwW16EXvTeF375kvfXS+/Me9AZ1u1kRqebJ4pgCAq2VavZCWrZgSVKx7xznNz+V
BHRUxplWBYE/ao/UodSuGkrgRV1XHd24eBqa9Cv8IFisY69Re/pdEHgofAQXgICaVph19sUlzb3q
HHkWWTo/9KBXS/+aK/p64Mrsg9ka3QXn27UawuzMA/sMp0U+uWAO98PSs0nUUEiTNfcua1hbR86t
rwhRJV1LH7zRaMQiIUR45To/r0Zptcep7AGcquziu8rmDz7OwobVCu71ZjLIEbKBUZkwZorLVHAe
WLP/z684TeqzomW4IYl6dhvHvYrMBT2uV3Ml9YF1nEbXPJSkwTx2DkbL8ACLd7AtTDvZ34U+sETW
KvXxHOoPC3Fgx8ke4bqbZKT1YWlfrX1ZmQevZFNL0eNnRgbqpEb+Ceigq8mNjee7nUy1ODA6PXZL
aj34WoKctQLDm6CVazYUkPUq8Flt5ZDJ8zPabBP972RKk/P9Vw3drpBe3Clweo9qWm2saCk3F1Zo
/sEWYGsTM31mPkk1ZCju5+1QC9IKBw6/R0l/+KTVmN14r9D4N2OqxQObx9rKdjKyaujnKryEVs+J
/Cgm1qLoFc4s9bNz6XOzAwXbrQXHSKcW3QE+jZ7sYO+nPxYvdeqVURbPDEDFQcwDZ2U9cuhKrROA
3TunDN9DTtkufazfWaUXbJwh9U+DyzZilM20dlrLeFVZ+Y2V7rBPMsBPq6I5omkpSCZW4bapk/lR
FEsLHTFMwCc1xTlj9hDZU/ZsVBza53QO1iY+AdLG4uzHVvGo9NDLmED9TEReh9KL9skQIZ4hVnIq
ex6LkZjxK1fp5TJX0c8LUSz5YjZSvsRNyyVBlB5NXHivlCCsPbfx9ElH6xPSCWezytmpwEHzZ0jw
rmg+qoWiQOLSt6q9ERRvUqBZ9sOXkR37znaD9JDHsOTnqTJgSxK41t90ame7KkImMrfW1fZbcb2/
VnrOCdkNPynWwre6Rq5yH0LWlpedF0YZGye0foYevgbWyfmhCcfHJdySq6d/Bk8yQj5yEunUrhJk
hKyXZUqcgwxr0ZnXuPmySPrALdOAa2t4z6Fklda4EB4rw9yJJnAuzbXvf6VLXF0SxWUJbSXVJoPD
WyJr6b5l6UUyJJHnCj33eg6OgxtExGLQyctCN99Tgnc+nGfN8d5Efs95TMS3JBLCRITq7XXnd68l
C4pDO2X9oWuXB09SzI0hs12LBWmWYzXJg9EtpO1LW11tM603ZudznLOowlklSQclL3wuBoaRmeO0
h5wLOndbk4zbIn6VsDXPncpzLKRsk/JRGJwF2psyDYpzPvUhY1cydyrv4ePpD05l9ftFqRd3tOR5
VAT6xmKiIq4XID7c2CWiedF1kzjZAkDFQpO5stxoTVEg3zQwu/esUuyCpPyyqF91UJJHbVAw6YZD
Un1GdlexeqijrcUdijCfj38qOnQMPWAK2P7RcJn9mOkkeXWPqLVs/IYhueYu674GefOlrc3rIOjT
lcWVZjICH+w4D0UpILoZtLUmuh7cMjgIxaoOFLbzb0uvSWyj/zTIAESXXLJLwFm26yf2uWnrxzZ2
K4IZ3RspIN7fgboCRqZ/NEUYwxxQY271GhbZ7r6RrDrMeIzV3zjaWsAmsbkFTXjwHcBREXmzfQcc
fVV51SdV218VR324Eb4Z07JaPE8eOcHHsWQ2u9lnuVPk00Id0Fv2SwWaf86hPVE+uev8+CFjXJio
lhumfamM8akHNXmFY/cWJ4Zi5Rl8unqLR1Uq10vpCb09z3HBiUK6bb1wE3KXP5UwqhUzhZS9utNY
zJtCXrRF5K3Z8jLM4+hyx4Wm2+Vcxkl89KTLEhcqrGs1e/Zx1s6vqfhBV92SmsKI1oKxEx6n6ZVt
Iq+qsYvUZceEpqL8rX/+LN1gPhlLsPac+psx9uUepgNboXxMd8JrWTfbX+eCRdhc5BDeBT8OQuFB
FOkwNccL4DXx/OSdfZ1Leo8DVE6SXQ6bCgaZbUYGtxNdfTEcFOrcKx/jeasyi1abx8yGleB0Az2z
AXJc7yE09vQX59/K8poryh0y0X61gzIp92MEXTum6Xvi0HHr+BS4mCWlG7ALXBUGYF6l7a80E2tz
Vxi3/ujpwEjMmbX96im2M1MtAbJRfAKFDSY9gpJMsXrPNkHRgCmY1GVpy0kuDw453WAGI+Gukmch
YorJSic5bW1hRkc12m9+Zi4PreM90x5qmedFX93YdfnRBnSvKStv+gqUrdOFPzPgy+yHuWeZRXuY
kiZcB6DmViFB1m7FsN1YZ6nkvusxXvKZDP8mIN1cjDwyXgYOd7xqDv4Ypgxh88axx3M9ZeOWri2n
rUjXUtw369kr01Px1YuZhiORhu7QsrRyvOqn3XJWP5NiG2x2FyXlqpPbkH4WcX2g98duQJbmIY7C
lCWWuM1NEAMShjHGamafT7SHpcfYxnOY7zB/H7ZFg+5hqFW5NbyPTHWAHiquO8qSaFZUs4tq98TK
y6G5k45bE5wjKWVGQalwyq1qqGxVnxwzq4+gd18rrhxLyUFUGl7teSyfzCXaDD5BaztrAraZgtqo
BThXBqXalrnQIRfKMon12tciOEZOn5ynoWsY9CxIAIv4bWKclTAFvU/ubV7X0mmaB7tPnv+oSS/F
jRIofenKitdxElKJCPyHNlvYO4Q1F9BWGeeBPvr6PpEYwC4wZWG1RcFIrSwKggfF+VcUfUvh6R8k
tt0VkgQm3kuN/EMGoMIcOzwFOAN9Ll/MuLz4BYiiTzLWRhEURjUI1iF+6WYHOjg1aYIpdX2W+oOb
yGtuRpB/9aIltqYnOtfGLsjJCoAShH/qg1H2w77YRaJLedx+c06pauiZAOntwMuOLp+iry8uYKwo
jXvGV6+qQFO3RD4h+5oPVRPshphLdd+Lp0xkMYzp377R2+hBxg87an2mGQ67p0YuW2q6OnAaSUxj
5S0E/39CR9UgBSDeONfRaUm9D9pHNGIAxjE9mMKnTiXfuP9/r5o+eMm4cnFegqADsWSFcQvALVOb
/NVbGuAHKWzhtNTjo8Da15ybriAXMUOWo/0tXvofWcfmm1WROFkpQACoy9N+ygipBeSzCn+gqNqL
jvu4V2ydFoN3OlXF62IWp8byUU8bCYCUaeD8N+SINasr9wtLoMMo4econCZbwFG46AbY+BZAeb4y
TS14hq9aS1akAccGgRwPypX+rU+Lj7bG0uCb1mvj/Ox8U8N9pXlbUjCF1Ch3jZWQ36yIKVHSFBd7
6b94bhnu7JbM/iiQEQur+mL6vJwDe+FEcwh9avnLW954sA3dN/w4HrdUmN8ypF4D5wE30swCJRiL
Pa2S7GTSxEiZa9oWXeSq5ziSU9rLEji3yOOppu8xfVPIGcNsYTvI1O3ij9PO5FL6VtbWM+2GgEPt
GvCj4sbCj8jYJ9RPb6MzskRxL7w7xDVNYGOHYZ/tkHA0xyWht5QTBI7K2H+eosBbU0OMdkvmo/6a
5pm8a/xm9DN8gbGB25AjOqk724CwLkF46qtk0LPC9MrE301hU7/XQ+6fg3BRm/v/5Z7JuSgMbwL2
EIgqkmwcPq7rhf2EM6yUb8+PQ8EmLR2qPTHjWzjE4xH6hXUdc9R53qxuvA+TPW/1NcdiJo1Dd/gS
xp8Qsvq1JXCRhz5DE/ZE7YYjrPrquDNz6oC1PAha6oGoIb+51c85jshKGhVD8NABW5E08TkaECym
aTGdJ8WO0Wj8J7ZvDGE5AlywZm1hFDnXEsNrrsJ0JjFl8G6UJsDstrjMs8g4spm5cC0pCxItXlBw
c/EO/bZ0k0Efa2doYwAUDq9hn7QvvvoGuehG35WjTS4jmznxf4D/ZPqdLP6KXHz/MpGROzPMueEa
+6mGsn+O7C0D/GDjOsg9eq35GPF9TFyoNi0GkNIyX73Ig+kOy2uHXJi+1KyrOHNEfqmf7EcEW7te
a0Ug0TymeEYcfCMpmw/IpXBrCIwzbzJoseCej5EwciTMVqLBXFIZ3bVnb8tz2e2EcQDfIU8T6gDK
++LM/ibhaaOhooUo/l2NogChjE9SK1NaLU+Zx+KnMNGppCx3OErxtGZFaOGKwLzSawULh+9o/7SW
pdCClvauatHSFjYkWuFi1MhcBGfkdBvpF6N58VRzMYssvMaxR/ha/yqKjAthTCxt3kTJ0NauGPId
bwp5jNIWGVf7ZCD2Rxzt8+H+q/sHY8FAM+JtKUkvPkTaTjOhqaFTkZn0TrTPBmB8V40zARX9e4P+
PUV4dd9r7w2nrdBItQtHVZJeh80K7OH+wdTWnIE8zh+/F2qnTqvtOtLBxEPVBKu8du9EwIEybeP5
8/fvvxI04FgT4O+hgW/ehT6Ddvu4SH4cbftRaH+4kXOJ1SYg1pCwtLUdKNWeIL6+RK4xgBBiILxp
tE+o0mahAMWQBQiTUBHSIRP90Kg9RGhyq42l3URCW4pM7SsyfHowaG7VC7FeyJxojYQZPHvaczRr
4xFksXXYM+9jFn8reGbXBhfBDk1Son1Jduh9KHZeq7pKvlQolUqVfLVRLLHzPzFP7jmUwMscNYxy
+tnet9rMZLQOwg+OVgqkTT7yJlkVHE+rn2X57qF2Ehz+Ddr1pJq9hfoppcWTo4JKtBOqjbxLoC1R
7O1YtWlzVIxCqtMuE1cOVOsoXy5MzlaCXZzUyCWwybM2UcUuBInM/Cy1oyr+GMR3qb1VduFgSJkk
pHmTUxtttwrQXNlYg9bO6EE0G3LNAsSGFdAPXE3jwXHwZAFCMRlKvy8iP82SHvgiQDXEyLVyJFvc
itsHF+0W29YBCVerbVwUGjmOBlsQalPXoCfRsTs8hYzEIbaE8CpggBiHSVu+bLeW5FZYH6QsGuEN
McdDCkbNodUZhnddKjS1N4yqJsge6nsJxRe/42uaud4V4hrT1rES+9iIhSzVPrJRm8mMEMST3PI4
3I0tMkgU820KvmdTUOA2i/VCGstZIPCdUSVgbIOdAW5LrY1o1tCx9dXfBbK0BWka67xlZY3uS1Aj
81qSnxPiDW1ZG1oIEMDd0XrX8gd4dGdVaStb7KtnZNkPFRIizo6xgvSEk81sanZeG54tW1ocfATb
zvHnNfGbeds07qvPMVEge0Y8sVA0ZN1fQfYz09a4SfvjEm2SY3acbFzkcoW2zNno5jztnZu1gc5E
RcefflFj0+HlaM5WOgerjrI/+y7nJbYSayW8ztyiXWEEilMCyQKWmwx6If477h2/XIR4LNt3VmYC
5ESVxxWeYXy8A6XLT0Db9IqlebZa/HrFApQ45CDJNuRTIHHwJdrGN9LOicao3rLP/CkmhH0t00dt
8LO1y890e4JXyS9JfdvXtj8OK/2dhE40BETO+xAnYEjfxkIS2GlZoEcFJb+ntREJcij5rvV3NfJ2
gxe4x4uq6n2W8yA6qTPBS9b3mIoxirYUglhhVa/NhbqzsB2QGU7aahijN2TPibQK4eE8Yj5k54ID
sVSHyqjAfs7prfP0njRzxbpugmDDBI0bjlUpSD9d++JZLJs7ilcpzsUR+WJm0pAvtY9xQcxYIGhs
FbxBduVQIrS9MZLNJdI+xwaxY0bJBF7OumhwT5Opw1fXDTC267UwsqfKp80aYuGGLhrQoeVYB9uA
w4Ww5KysZL4VCPuB41A6hWLBCuPRjFKB+b1HR5loL2WrDZUFTb+1UeOOrWyK1wztF4/aehF+gal+
yAtmKa1oifmP6cugHZjtrqicH5DNOF2ZP0k2fWZc0Sg+YE+JCdTkXevtVGh+NDMjHyYYK1zxXwdF
F0K+FgMezqXchdrLKWV/rQqOaiEnXG1nLtalqDauXm86yu2PiTdibGYRb/oqownz0d4doD020AYt
6Kzwg2Iz3lXaGOpqd6gH98yBR8vG7luaZt9JLANO4mJctvM2SFS8N/3gdZ7oEYbvFleiTc9x1A6O
+7PJuD72GS47PjvfJHsDs4UYprZ+1FX0FdPkPg2oKqbZxEK9Wj6KoPglxw4JcHUOR/8Y1e174SFR
XbCpEujHnAWUm+EQwwiMq0OBenU0xpvQMtZUa1mp7HwvtKg1h7jG5qO6MC/9STrgI9JSV1r+v0cs
r1ACxLbB+6q0APbfx9N00vXv+VRHSpv/RCCDALrgP7LiTVXYfpoDKByybJPM/rfaq/s1mdF8HasI
OYGN/mloNbGe/kWW48/IjOv/Ze/MdtxWti37L/XOC5LBYFNAvagXpZSUrZsXwi37Nth//R2UT1Xt
k75l474XDAiZ9t4ppURGrFhrzjFTDvqbDojZ1kpthViS0JmQ6ugvLw5S8W8vTkp0vTYiXwTt7xTd
VjBHTsQswU+UK47N0v6yiQ3dOZG1pUVPPz/zHqD2kRhOlti6dyOsEfE6txnMEgXfEj8ZcETJjXNL
iujenJ7+8gJRF//2Am2Hlwf/jqVQfyftwyVjd4rwWd/imAcpjJT2bRFh6owJmeeFAwKB+TMGTBx1
tP8bfMnCFOXlzy/jN40xn6Gj6wafoyFcz3r3GRo4y7UQ6aGPmoYhxZyuy5jU11x+JuEa8dLyYVYR
YpIyy/4ib1x+dJlNYVkcv/+v/7GoLcHmunwycMgNxNLv5c2h51Sog21fLCNpxbgwiWN3Kwcvw3LM
bwzSZEAhU7qbP//O79X+yzMbeD4Mrlwda667GEL+ofY33DIpiyyXjKDi+orsy28HbeMRQHXA7L2f
hpxlSwGKnd2fpQPo3rVu073aI++ajmH8M4c3Bgu4p/9WjDhF5u6UJcAQJbSe3KaIR+vwN3nqe2/G
8rIFjDDXMYXFJfNenjrltHw8KmNfdA39FQ2r46IgKBk6bFJh9TdBtCrSjAMCPWsW9RrqT3ZGgEsC
Tt1PO1SJyWCW5zBl5q61LaJrRTSW2TxWbdWeOr3adg36PUdoe+bGiMjn7/ngdnuMHwwcGE2scgQX
xJRHaOUcm1QLRZCMSog6wNJ/j6z/8yf1+9VJzDMHMlfHksGQ8d0HVRZWrfNO235H33iluIFXOgEv
dd99VIJKMG5oABtO8qGxU3335+f+fXXjuR0Dl6HN7BNJ8L9fJGTGDajfQaYZgA4KEOA7RJrdtnIw
aS9t0z8/2+/LlSsh8blS2h5k9PdrqQ2BpkYtCaDN1H4MZfWKxhukAd391Mh/jlXw48/PZy7Ly7u7
T3qWWDxPXFb0BP7910vrvKbzUUofcK6zjTGoUxLvDUU8TdktzY5lRBCXtP1D7amqmgKZl2C3LV2a
gDSzGEg4pF6GFQSYRU1WeXBtBKcqADVaKa3dAlKY21BeQ1X71NDeX5YP8/cF1LUlyxdvmCX46t0H
BGYomIbMtvwo0Zw1PYtin6jmZnRu6I+ONx4MQ/soGITZ2ONOCKqgiOV4PbEbMSJ2UYhUxV4FYGAy
a/IYZ9gPrla9mXEVvszFayDref/nN/2/uJxh6jPa5W1nv3//nnvmEOszdiKfVgMNfsm0Q+LcPqAA
PBpBaWyKxehAKzzM9dOfn9pY9rt3nzdXsoO7i7XWst/vhw7NW547N/1xcQ/UBQRreDwePV9yVghG
WwVNPz0YrVutrKRl1rVoapsR6g4av/4vV/t7y92ylGGQYRm2dAmuXCyv9h8rMMCJQkSebfiZXbNe
LeqhedH83Lj+ov1cvXIq54ajPtQcaF9/fi+c329tD5eORFDnMLD5fVlh1uXqRaT7la5/oidYoRwR
00fp7nORPc0xI2ghc1qgwTLC0ZMQLXLIkCSyPzuxeQgyzfjawDOYu1Jee4FXk/hZg3AyEtXhQ9jg
EmIGl9fRMm5zRIlRBZYfEmR1Svu69yXxKZ0JRaeVBXkfESO3Ck3tJQSHI+izrDCMyF1eN+x+Exjd
uMy8TWLlTz0ooQ6U9YmhxLI0yMmEmMMKdrAqVLPGBOXDjkykX4oy3WsM9jKj+Jzo4ZM5EwCVeAwK
ByM4hO2axAhjEzsAPCHF2vthrMn7qcCTi376PA7ioCWokrQ8fcKUB5khJiSzJ/YNPSbDTsWJKun0
eWVBtThDOnxuw/TWqcjgdAYT5s8f2H+xYXs6RigSKYTJAeK+mP3jciliTo8TxHc/HGCpzancozT4
mkTKfexb/YSL9NSksMe6xOAgo2S7KpLipRsDedTnhuEyLdgQz3RrdlCijIE+AVpGhiVVc8SETYAN
Pl0cCuZfXrj8/Y73dIdVlvIYCCTG83+/zsOsR7ZCDejfZaISjcmsTT/xt8qved58dgkAzTLpPBAi
FmB9yphJE4HVenAXOT0YL0hocuov1qxYPwfk5NF9FqgHm3HNsFMc07Ckr5i8hUyrtj1Tvj2IbSxH
FbMGwtVyw/sokgF5vaHl1okEbrHGIh76xljd7pVVy7n/nN9wTLEweqO5zczFVs5s+UQkxOOoMQvJ
mm9NgOgZ2mPMpJAl81DTwWuGydtpn11iQdEZx6TJL9Oymepe8A5fc8g8qwY32KFs0XlJc/j056vC
+N2u4+ns0awihuAmNt9tYTpxFHPvsoVl7gEXf3RRTltvkbPhL/IysQpb0mENnZFgWlqln9WOsR4j
RBGpV4X7Jv3L6m78tqXagnffMrAQsbZZ719PHSsGl800+3y8w9GBxobTdDuC/r0AYEP2/5i2BZkj
FbrHUSdliszCTeEweIujUp272Ij+Uun+vurzknA1Cd0G2Eol9e4tcmcTTTbNQ9+ED43M1F7Ro2dg
yLwhjQzaMybyOsfWpwf6/dPRzlps7L15EoYjfgX5fBv/Z/ijvP3aav4Z+fI+8MXE3cwZ0bUMXSzF
q3y35ue4czC0k1QiQ/zB1AjFUbX1PmYMuALeOVOuEn4QMvfctLZmbJyO16YN1TVMCYaY6vzGXD/g
/+msTc1pl8NknJxw+3/+y3X1++5kU1AshxLMTRwQ3h/NMhHFIw75wdcaqIx4J/VjHupn1LGkyTB2
PNCABQWH5v8aLDgEb1+X3NpenEdnLX4SMyaUwZGvUbhAXSF7r5rGzc/ZBKd1NyL0farqMYcEZl5a
r62eWSFyEmywGZdDtTU7luEyVfAyrbTZzqX3KSjaH/qM/LOcRLAjWDJHZ1UV5JcXCMJlAtfvLqyO
6oWf5pKizNEaZmn7w1KOPMpagOyZoJe3Zg3zAbMQKdi0tlGm7azOdQB9QDHoDac40CwQyINsbzeD
stt0yTxduafJMJoHn95ogLxRc9elJeFZCsbC94eqndpdP5XW/n4AKRnooX4VLenthGlPUAuu84QE
od9CrTJfjYlyPknD19ysPhFNy+Q+zrYAdUkbCNyfjY4epBezu6b38hBGpBXaXedd74toQtPwpLv9
81TDNihnvBHadkBpdY4N7UkB192HI1oKWJUPYfWBgX+C5wD2uN1Mh/tJOg6an2OBgj3xyCio2AkA
CIfGxchi9rg8OChLjn+pOX477NrS4KSP39gDAfrbYTcucMig5lI+QGpOa0TCLTV0BUsWD/CO0BHm
ItN//+6XBrc9fn6GFI54X2+2oW62/RgB/k/TdqeV1kPW9d4pITDhmPR2vJldsW/J6gNL755zzDy/
9AoSduz5zzeV+e6AY1GmO67JTogZTOq/3VMF1g+jbqTFaFp7gQFanLmJ2IIlDVtkv3vsG9bRjoIH
zeog6OPXmGEGHmXpeJC6tV3UDIzKYArEcfGVQoTGMbyRCqHjqOXUTh6j/Dl6FIz/IBjDHZxh78tU
bctxNP+20rvGb78Oa7yw4TVIxlOcUZe96R8VCZHibWwh2vajsYber0XkaOdS94k0pa99/x7LouHf
v0qBiqhqAu7gBLOfwOah9b186QZInlaZmwPjEtrbOKazf3+IqeKRuI8Ung2ozuXvpVbSPKR1sQrr
dvbNMWWg0BI1iBCOIQgpPWmKgeLawe+vZ4YpiS38WCZaDstz/D9f6ihTtJDGM85x4RN/Mm1Bjv3M
PUBzcUkSgFRkSzX5gh7JxxIGTdAjW8pEfiAt8JBoFXPtxAp8gluINCZ/PAdKsmqXLyfMQgwk/GJ5
uH/lqZgDpV7oPOJOplgV+iMRI5hlmuS5BZSAGrsOD5xFs8NoW3sTRnpej9Fz3bFpsYqhmKtfcpAv
stbYBSISpJ3oNcrJH3Fq7GzMEtCLazYowyZ6uTszf9mv0AtiuYOWLUf8QN3EWKbKrPqmxV+MtvED
kdeX2YoowJt43AlsWitdlSG40BQ6OloSk+HGU2L0xksRwShDy7IF08KoIGPAaoDJOHl4gvYZqzSJ
0a57dohvoPcc7CpCg+7lGVzKm5WQ41EtfOvMaqPDQl+7v0pm4A8Fs/djFzfxWncK+dymZrzxUq4G
ji9M5pEIbcAQtmdNlN0Z7Cj6YBtEX29a87ppFzJ00d+CoNZfklD39iHa4cbygmc8/+u0XuiK0ELY
l1QFQAksEWo/6wFwf3atEwSzZYoCyx5s+3i367BtaatwYHSlNT1iirbA3j5hl8etdeAaDFdjESFe
FVqxj8aG84LiOO1JooOV+oZ39tBC03oh25lU3JpcZzQ25WYqZX5G5bKonQjgSFGehfgo9i0i1z3O
LWMVt5yfCBdj9hjYLwjGzG2CumZf5vgh0yXhikA05j/hGz2iK1Yr2lCGdXCzyDiauXUIOeyjUZ/N
bRs0/hQPa0YfaVEbH4tcvllF/tFVIcLSLsJXiiv+aHbNTusdeRChgZUvJDVOx+JfRbj6mt78gHCW
2hn443ZoQOfBVhp40qRrxhsvc9Xa2ON/dSh1CLeu2zyVNSp1jGRPd2PqtMhyx9p7MdF3MYShlwmV
B2ba2F1LA95voSUFAQHIq/os/oAStt73LpfR3V0MKrm9WT0TJi22429N9EUPZ5vUM2PJnysWt1dm
rosEMp7JXQe+jcBPezYfZ5QxLwMa8VUKqwZxEt9mNWC8qDZYbXUb3QjdBacbELVEJB4Dp2YIQkry
Lo9dIOC1TsCUVhwE9HHmxZgXRwx/WzCGES7sQDyhF+Dp5+Z5MjMAqFLfkrOD2ct2l4hKxCcuCQle
ebSII32GzBCuq6buGJ7AaxMzE9YCltehx3q7gdub6VhOERBkByssSf0bwmXrnULEtjoSyCY60yyJ
jlbCKqR0bohCdNquEanatKhGNj0DrAfbVDRzHOqnwWXDd5hQe6VAoYez4EQgdPqjgld3QttXnfU4
XpQpGE4yhJVnr3jkpNKeafVmWxqQRLo4idi5pQWikmDyo9srqkw7rF+oawHmF9YjFROWFU89FG1n
gHOEX5XWTxh3oN41HWuMUnO26VsIm4E1Did+/8i3CyhIukuYnCymGwqqiCtgXvWDA0fVitwbpErj
WnEz1Rxn1yFiTD/GB780cAe/rzWSnvAThwzJOv1jWY305IrhJYUyyU45TZu2Cq8IiN3nNP3GxsCE
VQnXb3NOPZwk69DEtomYF9A9Jos+IOY1uXmjoV5oyxs7vZ7EOo2KzB9BNuajP6Wxg7Wk/ZJN5KzG
OckyYZWSAogs6VSW7pMi3Iq39EvUhUcPn4yfQmveT4jfdzFj7RWpXuFKNn3+mqevnRJwq8zwFKMm
P/R95TNlTE6aZItrPHi9YIzQNToWZWXFkvKkpeGu0tB/LBGIZas7u7HRm32QJo9WQauvrbjxy6qw
NpqOJ61DYX6M80I/hlP+ypbPQoVGlXdbp9HnqQ5DEvq2NTUxidsR+b/ErSX7ELLxGJbE/zBNTSpU
RJarTtVYc1ruvL1WV9zNurx4ifiZhvZmEsTtoAvAJS1HuY1RTRUh826Es+VpyimXazJUCutzUE8Q
wTpp7lpXUjdn6RXVPR9DUukk/kiLCfCA80vbhxlGAdxiM1HF0FfRPXpwSXNvgfFqW1wx+T6YSTDM
PCBljf5gdrq4cGxBqwaf5jo0Aic/sla0SSYZB/Ts92PbbErHdM8I6LptuWTzIN3SQQzz1rfZtCvr
dDxK4gzW3fKjGQrHa4IhMO2VvcvNMZIPjGGVgBgUuWXzXJthQppQNyKeuFlSgDBjqcwdVUAYK4v9
0LfDem5sDCd9isUn6Nx1HejGlncy2UpH4qWc1GIZic9tPKDKm8fki+692enFijvnkw1vQ8k6w69V
WiRzD/0zKjVY93SMwfkzZonkl9yxURUmWXT0tHZbB5r1kBfWRH5lc+NI+d2M64ML9xnk9MailOJg
NH5HzoH7MFePUJ+gLZeGPFidcyEp5mLS476a0OgmC1BoFmZnU+negbAGfT0LpLYh9kQ4ZIOxp0Tb
dvFsHxTmCeJGyM9MLE4dkRWv7Yk2Q6sIUst1+5inBFiWtfV8H8t0rUhJI23IGUiKz0JHwdH29rkt
6pO1iK3HEN0OiYNlYjVHM+0YJwchRuu+tRDmDeNB8CxGXg0nuyj3cRgZZ9nbwGmz73WbeJcAWZCg
wbNv5+ZWjyLl1wCrWAZz58dGsInmUzF51QV9GZJiq9KOTJ6BvOgE0aW8HTGQBlpBEASm5Kn03OhB
Yp8wJsM91429cWdBGnkwfLk7ywm0Xbk1LPZmVufabd2V9CDIeG27vg9D2kpoq65PN3UNhHFE2rol
mFSn4PDMLfN8NK3kIgDDjzZubjxWdEeS7psud6RKPFpN4B1jNCWrKKjg4OkY7i1Isiu7wvo+LBZG
HKL4hBvBoC76irR4PFStuKFoLTZTAv02sLvA55CHTh5r9NpYgu8C7Jn72JRf4kCIBzkTlopf/mjq
GTTlgXwO4UIwzDEvOHh9Yr1oT41jP3tL4oGVaH6QQ962S06gaTU8F0Lpp84KNwxRp3U7WQXNYnUw
sP2alOZP9PZe8snUT9mMXmUIyLWNM8l4u++3kyOiC3KS3TBjbwZQ4pyNrsV4MvSxT/+RoJeW1Ze2
YM6BWd5sLX5jGW9IuS/168xmLJC3HkkGYwFp00s3S+9K68SOEVDGTAQRWDL2q1X/me5f9Wg/3gEn
YeqMt3sdimh6l3mCiMLIFSzjSLq1um22Gnf+RmtmYlgdcmubjotzJuHCarsjIg+1CYXbP2recNTH
UH9oO02hhJdQhqSd7ovIuSa61ey1PMM0M+NjhFmAUEXFX50+nY/j0OFY9fKnxkjZ0HLtWQ+tap8I
MvwcK0F8IgfM4HFw9Ma6eipmQAmGZi87Z3gIKp5r7NMPvVDPdT6+2cYQPNEtQg9Vpea1x2RNewjA
zJQoxHxkiBxUyqkFbxPWvH4+xUqfr2YHeKDJB+3zJLIrTqTO1pyfQZTw2zb6F87D2qYx23NMDmFS
z3RB29Q4NikEfN3i2gDeBvVWO6oK01Fvq+Es8Ice7Nr9Ch3AxDl2qlumZHMw5X5aEhlnSU9g3IDu
9EsErIATIB5lnIq5aGXX0+DD8XmtpUk0aFU8osYmcjtyR0YB3aMrcufLwA3mzdiCukwVfog48qki
5athNTnG4PpX49glGNSDZc/gqDXmkZ9YH+1aox4sSPdcVaoyNi2SNV9VdXyM8ukW1jMBndYcfASA
vIpGm4iKpL+FvcU9lyhxcWZ25Qbp9xRH5i0Q1tWTIx6QQWRnqKlQOzLvxRV4HJH3PXS1Rf9iah6l
qtRj36OI7KsZ8i7nh/t1O6AJXw8NDBcF7nnfOWJ8GofGuCSd8N7YfbytnNDDY/TZTRVAgh597AaM
L9mrw3ScNc55nLDfLG+wTlquY7DUzWLPJ/NhbArJjI7VNkgA7XuoQ4smDx8XpEzVII6fIMcDaBLj
M8Bv1pC0P9gZxm7ahu5z5n4KZgkAxfCeB/Arv7gi3NYNjPSYbX0ZF3QmtieuNsyLZcAYkXyHSFnV
NiGJbkXjDM1VMR5zvWWfbCwQNX0/ggPot2VHPZDVAsBFls5Ecw3QDbKSME04F/AhTARIVfGTVoa3
ZapirlWTd2vNHKejbuCKCEYpdgkivQcBLRAxT3rKGTYdW6c9myNZ8iNDFlc2N34c4t9kQsKcErrc
ekg1Rr3VYEhPULQD/blgBnCaaEjf21uzir4VPTNcD+frKu+C5IzFmqXZtF8Ywb8MxXRpNFxdFhXc
VKgEx6PEKKoiUp0bvJ7GXstI02kXlpFK5Bs5zSTPqUxtg8XVhFVfXauaUOoi9PBZGe6JhaTf4692
wZ2i6ow79cVsOwGSjNSgMUO5AyZxWcOKSXvVkS+HkpOBPemk15gXhmXjp0xiQZl2eZbZlLbj1g4G
5O0h+WDYMdRlaNvUN9rAz0lyOLl1+jVsa22fhSOODospWCmYh90RSS362S2yrWhFAsQ6pgV1gYmz
K6RqHknjQi6RAHCNvIlSG12WG/dg9nO8nyZzFzsesw2AlPbUh63w81jSMCtl51MOx2eZn6oAGvsI
Zn6HCQDwI6MSJOBgTmyGrDLiPSxQUa3pW2A3G4dj5zT2IQ7GS4jg8gDE+KfTTPIh193z5OKLUBae
FOIyhkOELHOja+KzheJ4a3Oi4NDUz+ue9+/gNG+Dy9JgCrb1bhie7iAoaiOdG99bGZDZ7pgJpObG
JZjAUtZR86DJ7qVGtbhWLZEGFTGBHNjjbtuHRvZACzkYSI8b5AifE1lvBQKsQ1m3RfGbQtWym5OT
mFdjcNUT53Muz8Ugm8ckQuW+m3rWFV8u6XHZiOjWCm/07zd94tVbJwz1Tesgq5y0qD43ddWts6a+
GlU3feh2aMpXlR42V4UQ3cK15vSzujidPIV9xCcPHmIXyPLz0PAf3q2HcpiLzdgV1xSr0MYIUV/W
uCpWqdu+1Z146bEhYzOagJ1Y5AIEYMJgEK1Z+b/mWoQHLTPrh4HnPHqDfNNK7zO1yqq23GyPrZYy
l6bGPmsKDDRZ8lArIlaWU2ZTTL8apVlli2PhGDtlMHqdJXuXvnQtvT671GZEwdtlz4H4YQDjwh5e
T5RV8qDXpfnBDb5AUfwajnhmLGcItpFJlERmcOwfTeFusVkam0C14Q5n2yHEHZPO5EWA6idzy4se
cA5+tzoKOQDnaIWNWoL3xRGEYBq3mvmSClpihtHZ3+e1TQbXLMKHMio47bjGi5fZKxXan0Qv+6sZ
Z8dGd7JTUudPYcPByxIW3JdgfBwmS0OBBeu+TYkAVHHlHuPWPCmSwbdqEPJLb8SSlFh5tNNCXDmL
nrnkS1uNR9QJ5kaL8RjfK7iS1dWImV7EqI75lTwEbUAYnb5AU9KG+1l3fkYG/ShcmRi9O2QBw8S9
qlCsRg7n13Jg2fGU+Ki41ldROLVHMfcjziqt2Hr6tGWZIMaiHU7mxAi0N+rLLxDkIiAD/jRukkAn
I0rQlRgTC6Q1MONdMHFt9h0644L0QEqtlZ4nz5692CsVwkHUvsSgWdoG/Vu1FqQ+UzkHNoaZ5AHX
2LAKg7kAvYNFaJ7HH44NnG/WE4+O4BgtXsFlQVffqyRuDrBEsJ7381dtD5cHx493Gcxu8O3BHNaj
IMDvju+CKgA7aUS2H5pkFQ0mzdq7aJJBcerbNC9XqQToIsNxbzlgaQOOdW5Rqb01UHZ7GccptiC7
R89bYCxftX26NZHl+X2bfulaO36glK9XjS3Yu6ibjlHZPg6tJ45COWwpk35vmtLJW/5Ob6azkRvh
Rsii34VD/2mwmnY3ECS+TlOb3qfjNFvPHTjojYtFpR2WuD5FeMGy43ctJImy7HcNp61a4AvjmsSG
CtRuzPLho63MY0yyTu/oF0y0uhyrYzEyMpsADgFdWQM3HW9IPMGjN0xKSXkdO1McAxbZzrXVadb1
xxkQ8WVoAIR08KG35jBw73AQdZfDTtYGX5sBaoLbdFzNNZANVyrS0b2B6AvQX+vZtffk/yYnHW8e
x6gBOT3YYeYn4lhhD1rNEDMOwYyxygjqz/wb5hez27ZxbJzVUF/MYbSP2oQBnF76zfPL6xpii023
qKI7hdPlmKS62iijcjemrZ6rzFRPWZNYx9xqaSVq+a252IO0HmW6ZLKU33Q3c7dVb9V7F3ECjQq3
29HxNV5qtqoj0PmxbMrbEtoLbA43X8CGgMH8iKR5elqSI+x0chf9RvwAqL525cnuMmPD8nFz7Alc
wFATF5ywRBMUZZ+pRPvpSg95IxoYHgm000c0qwzpantaSXtQ3I3pdBW43DAOE/eOD1I8ai6LrWUq
9xAAmVlXHY5GzsqSUcRy5dZQYbD6dsRKtgC6ZBEyCFfWumTLxYc9RNt8NJ1danTsa5pJu9qL7U/D
9J3AVsh1VcAR0xyzC9EjXwKv+NxJmiZT9qJy03w1ATHftzawHtXJlP13zvxkqxZ4SATq3yu71cay
zeKsAJXsSPcyV7S1YSqE1lMj5XZm4XwuWYymyPUlRdMuGq2vVT3Fb+gNProGydKO1/yQ9DvD9NUt
XHHuCOR8sFiQDTRlZ7NjfODSbjnIYv4xxGWEtYHMRlTc1lsQfOJE9JLTMXoqQ8It4ii9tkTEMsmI
p90cRRhMh5gswhA8a0E7XSPV9rmpdG6fdpJ4vOtuFQSDXNczPamIOOVHPF5vJiXQg6jOmhnrewIG
is6fopRsrbom0KhTmzpt6k/uYkUIhmq81nWpPw5G8RE/XXWbSvWzWJDe5pBk+3TQnA/zRBAU65J2
KSe8H+kwWzuTo9dBdeQFlEJTl3C8dVCQyHzJgo1wEkTBtNjWEEhYq+wFVCDbOj03qKf9IJ5pAE6m
P2ORwc+DTJbkaotGl0ccV2QWz0MyfghKMuNJHVfnwBhOYmmN2BOZJT2e301eEruFjm66mCxlG20k
EMHrpteU/MVbP/GDVxYvra4Hqt2sZQjd1f1zhGXzQDoZN8fyLREw3bPuHS07I8yP2JXSKY3XEA65
YxLN1TBdIYWH3OmmNNpXp86PFP6b3sbtvtoGeJW5HiHUgIrUvhjV9GmA//EWedjAXY/gErKCsjY9
5zMyMo+MNqeFPsUp3rXbUxl1wId5bhwg97xXstHzCXwdJP79E39+/Lj1q36F/50/7NdbtJZ7uFUn
coRu7kv2wf5ON9isVmpYDQKDPyQXxkablgoi3hBui0Vn67EKQweYDuCNm/PgXuPhGR17Bau42aCa
3Vub7fayvXy64CxbfXFXxjpYjdtxSz6ZXx/jW3zr39yP4ifYG6peUvJwJS9QVQ5grAFPNQF1ktHH
Ns137lfCrouDfsxOhJ/ezBf1qUG0js8ET5QD+2lN4zpQG5xgWrvrhj29fNyrKEFwkOgXEq2ntayi
l6gDJg8QbQkmnIDMu9UBEGK/D5LOworfeOtETNqR2O4Ltrvy4nbRp6HMR25Um5idTHxNKQRWlLMa
aNDUOYRFec7SfkkxAwbQjVr5QOpUfOsG/W0Oi50a+uwDXyQok8qQGjPOPtBJXssGCUIqoxpvuWV9
ECS/R3NCuUl4isDwUfAinj80W6ID4bDubu2wwZHp31LAVcHzzXnETVlXg72Raqr9+0NtVbVfg/v8
9a0TJfQRK1w/ZD42vgO1jagv1fj3b+9fpQq1QpfnZ4Nxms/k66xF55zO7a42x9L3KrtkXs5X775t
mI4cZtlvEuK9/DJ3IHlEYc2jwbxsN2bu0/1f5oCAyFg2dIiNvPCDRJwdBoS7+z8GZV/49RJyvLyC
YTC1f/x9VRABauHBKQYj9+8PYRLk3Nw8/N+/u38F1mZZ9tmzIfezQ/KchB874B6Del7fX7qMK86V
zHTXoVHFa1B3fqBIEpjarFEnvTLJ7gHvNkv5r5+ulhCe+09/93dJDcCJzKxmzZz0dS7qaNc4JkYm
FcXthg0NItQSssPJp/AVts6sSOY9OkaTpcckjUAyqDYz/Z8P978LHRIkc3qN2vKu3x+Yx9I7jb2U
x9Eewd1oSCSEzqrfSyJ8qINKP12eaGC8/0s7+P/J/n8h+xM8sQiu/t9k//2PsgnjL3D8C9rO02Im
+df/87/B/vp/oNsyPDzmJmI8SyDG+RfY35X/YZOzauInQL7hGIvO/l9g/8Vu8S+Qv9D/Q8hFJM0H
70C4Nv87HH+T6cq/a68t/FE2f6RuG8gCUYv8u1jEM8vCRTifHVRe/YDIzabYrfS5/kkahz9qi37D
S1/jHLu2CPdTFDFIjfrOJwPoYSKJ3ImyfhsyxF7lDPfWi/ZkRaAB4dUaDMoc/T4J6zgvwU2v1WA8
up12ccGT4EMVtMdc8bOZ9GojLOLq7NrXbQ0RkABaRHcad2NiXTQCpzeKHtbKGA2ijx2t2DUR7JA0
Udssz6gwJRqMWU3RVnTuJTc/DuSutxJgkUpocNqlvFWaVq47ziYbW6gHLZ/cHf0kpJ9t3sPWTsw1
tLxj1qMyiFLzezHKcJPMYqPSQwT1EmKOeSlK67PRTATKl7PBv9o7APtfrCy6BRmheIp2KOa5I7Gb
OM0SAsSq0r328J3i1HbWDu5RvBlYW5lrgttEC5RE0TMRko91wBTZ9UrOPdAEvFzfAGaM0B4F+aZV
lk5jhOxumcinhDBv9qpXaMPDeU7BJ85Eow79BvmWWrGPi21Gwu02ngaLNkA3YLaJHjV7+mFlTGoZ
FcZS7NOcjJ9i3sNj2ZH9WMARrgCid2itipVJ+mVq60c518c6N+YN79UNLdubG3mJH7Ch2N3MeRkv
37bBy7oa9LYizpShXRONa8dmBWKpWk8tfK7RdL+j3YKHov00+2DTan6pJ3sB30fO8ptnBqyBxYci
BLZR2sw95TcCXgifayuyrvtNwPzI6doPQW6dMTyvY+ZQGzs1AUu41On1iB8s7h4RLmebJHefhtb6
pHU04ZpyL6wzDb3vFbDqtO0+LD3FyZwx/DnuwVb0K/BBbHNlkSI4WPQ9Yf8QAa5N8Y9lFulixuNS
SJ9MUX0Pem9vLYA5xkwrMc0HnJnkl9JoHRlLbyaTCfIAksR1DY/OdtSArFVky4Xhyc7UswyIS9an
b0L+ID7R3IwR4gKUmID5cUimAe96lrbxzjHaB1VZ1XHCmUaBnD1UaKp2ZhcYsKsZ2iq0jxT1SH+i
JN/FKogeOp1eaDp1z5naEB9bH1hYYL3Vp9Yc21Mbjy9E0BEJlUxroTS80qEMYKkGHwF6gWafEI9g
H4KHwGA60ayTa44PfU8YQ6xRRSaYkmdK6q0ILTIn41hbgcM76VoXhOxlfh3AgFLoH7Ffc/mCwILP
0kXHKKKfVHTDZ2M9BSGBgm0NZBS8khP9J3vnsdw4s23pJ8IJ+ASmIEErkhLlNUHIFbx3CTz9/cD6
o0/fM7jdPe+oCAbFkqooEszMvfda37LLU4uXuVBClzQm7TmRBjIbYSOeSA71OM93iQLeuuTalRpQ
LzIZ3qPBzf1oaO6KzlyypeTKVqjpO9O8lCkDWezXeAoYEZKWpfgBq9SmFzT+ASrvtB9lqoBKED+9
1nQmC31cD8AlA9+diAUpSDk9OpW8d4qEQ9RyzOcbdmFeB+RoOVsri9ztiF1nrfZACnXcoysT/RKW
XmN+MiJeGjf6ipW2XTFVfpT42S828C4PmfehEVb1IDQs8KjcWuzQ6XHsLMVLygAvvHhLFVc7W1VP
vynZGC6Ql8YKvxmjcegs9Zexie1dCSLCi3rmfYQ8m8SZDeBH6U6vnZZEgBwr3ZSXILaGBS0SOuVa
LrrVHpeGiVzxmFWgTkp9Nctvc87jJ0umJFM2iW+PJHVLrVN3prRr30JnSG66uBsVWhn2DCcZYRid
wfRIlPVQQ7jOiclllufXmj1Q/7unpBsEP01xHCSw1EfVXKUDApImtV86PBPrnIVmqBG7tbQ4ZBch
Rgq1fZi60lerjHiV0c7W7IVHOh9QI6qovgB83rVh8Wy0RHBNrthigcdHOLWEGsQfbKAIDedl1pYT
DSDkg1p3HI4N5saEEkBdXFjiM4h7ZS7yl64oPoUqT4k0xwvaBLwVbvCdw1331SZdO0UTEUX+heKJ
CEsCynzbaqwVmv5nvU1e6B0bm7aIj1R20qdSR0atohLI1ericBkwYCv2DJFWLszGnRUPEK/xVPit
5bgbfeqPjgyzTQ+th4mmihgqeidTUb+f4FVGk2pu3IEqGnMGGOZWvkeiL88aSrJh6g6jG8Nbbspp
XQEgoH1CadXpypVRMdPBUL1obn2NRrSkLnO/N/oc89lsxHVAun6QHU+ViHXSMsVI28FpZtpn8fwM
k/Ge/hq0HIiK61CSAF5B8yuhM667eJBv5N2e2NBa1AYGgLLqviiBFU0p3XylDloaNbwieiS9dA7a
rTMU7SUq93pQpKykqbstgvKckWLT630M5zzze4MMBmtssPBB118bSB39Yhrv+rCNLmgKznpYzX5n
4cxorfKLvcZ+nYX5POlPGfrgY9bEhV/o7uNQpMQ2O80ryolvJkXuAUiYgMvMydyZN/a4dvXZIZE0
t1Bdi5+WsZBn2vZbglPdYxR+BhFA3+dgd/OwjQyqSBrI6R3EnFVZTfOx6n1jVIYrqnUJT8y9UK0O
a8NFjuNqNcMDNuMsJ0kRPMGJ0bzLEANtOyTPs1q4zrpXGuUJaj8r3tS9J0KkGxyiBByUabdWncng
hQ0BZVEzrOGGqX4IFH4lUhrGfQXwiHLchbLXRIce8xBb1n5K4N7KZtzaJcBJrqp9M7MHEmobn+0M
sSMx5vUMwa5kO9Ex+BxlTGPFfs+p8VdpCQDahTYCyag/Q2H/hJS20YKNBPe6HvS08i0+tFUO/8E2
STjUqTpXKrAlmBxVR+ch55VxdbnCmpdtMy35SBfo/QzMin0JYIok1oUBp0ghMyPkTmyq4GBmtaRN
vuV3iF7D5qWP/rTdx+QCO4fpPGwbUT+F6NmuSXeEuUzHtAHxUZYcJPQIyBDEN9qSU9btKjtML2ZO
mI9w9gX8dM+WBp4yjiKq2p77gYZePknloOflSTMrZKeia45pKT4hRfXE8y7vcZpVhE0+xk12DELQ
P6Zuy70ecmkKtdIYWWW/HIfcAxM4c62mTJjThhcDsxyb5qy/IuEd/M6wELQoSr8hOgSSsr5uGjik
XWUxSogPalEPf3SzWOO7G9oiejNzqW1tUH0ecbmcsUrmHQGpS5y+Bulzrgx2sck5W6cJtun1qgH8
hUrVMcIdsTTVTqfpP+Y0TwjerHtrBIh8djR7OqpB7jwsl0yVZhYxUQQVKTmypbRZKzZjaruYaz8I
Jri+ZMiafWwfXL1hYx6ya2+QHxFxuoWwwziQppKnywXDbUOw1JbuJbZaMMAC1U1R3KPNWadO+6CK
rr3P9YYUR5KSZq234BsazNr7p9SOQ7wb9JFnra5XZoT2RcsMgQAnmWHBoNXSaIxDNLK7rQ3rcoXg
TXAJVF9dWKZHYm9Lb4z5NlyYqm9GoGgKXb+4pAVFnVgHlZ7tRF4v4235FpbV3ZTr75bBSoDWBhno
APc87XJ66YR+KxOb9NDP2soJCtiXFVuBhDenOfJSIsFbD5P4GKAmaVWebuc5uYQdAxaNJojVLATw
Yi85uig5cSaxe02L4dMuW1KqA2bzE+L/qvhVkfTSyqw190s0tHqKftvr5CGOzhdzyV8EPp4Vv7tO
f5niaTeTXW2/oCMcVuXnEFuwwwG1hMYeTP2Js+lFUYGfwepZWO9SAt5CRANFhl8PGIXBIaI3ZjJc
sPxP7WaKxm0Xo2BT2q0yN5tOAV9lzy+WbHEsJfpaXZgWKrQWbZ53pmFdjTaoAU+JL+yDawfgnGyr
R75xYUpEm0qvHpzcfmKn7QDM/Q6LzCab2tegNTZNH9FS6INjWo9bvXPgFI5oF4teO1Xryqpflm/S
K1rPFuT7qTx0yXiFc3Pn5Fa8Lky61xraOR0RfQzK2QPWdtIM95hNNtxj58CV/QcxjB+GsbVKgc1X
EXOxLloNKqqvDLYKjV6nqR67Mnwdm4fQrbZcsU9deG8lKIQ0x59npLOG+WsT2wbVy1v+w3qRPQ3U
He58lPy9NTCuZaAGgifdLf8vBbWXwiUcBXu8MoXr0nxsJqVaDVqxGaHW+Y60haeOVe4JgzRvgqXy
0QaVV6vLB+Rku4t/alzbU3wUhJiXqIMZCQBdruLdtOT2NuU+NGj11Kj6VrPpbq2O7qUen3Kz7b7R
EcaOY3lFCuEST2NXaO+ybd/Gpr2T/UZq9WfbDM/KCljvVQSafq6UajNZ8pvcq/3sfJhCvAaYzbwq
fyr6+Fqk7UdryrPC6TrO57uoqbamjHZVW34Zk3o/6PrJbjiwwNFybLRFupgeC+k82VNhbJVQfxNh
erInAxRov88HVCmT33PE4UDv42CEIWpMq0oTvlVkT9aQ7aJL1bC5zgGxITkcJqUhM0Mp9lRkGepf
UuGTEq0cA1k+DQlpus29ouf3LXY0okE4HqpMDTu4Ol4r3UvOfKPxRdnzceq7oxkCBLcZw4zM2K5D
tXwg9fu615kuql7IEtGX6SmCbFZpmafW4bWFtIMyCjmNMz1hnb8TbXywGTokHc3k3gKw3x3Mubqg
Jb40iD1WWansOqc+16L2NMowO47XtmLd0Rp4HSzhLZZv+CzkMJvIKdr4HebaQ1LQFwabLuzukFjm
1SZ1t02HI4vQahjaX9Uwj6ZSnFybXKdZnvlN70x2aaDtnqrlHwjtzsrknDEB/abyqdHy+xo7Ttvq
h3B+7tR22yAf43yHb9n5qcJ6bRjavWuHz4po9zHUbSx+BxD7zCOJBQemleRET6jsqVnOjE46TOLN
dVikIN/N6X2IktuSiVVggw7mvVXUq+0g2Ac6EOQ7IILfZRj7qm085mULWr/8UklvnOBLNgPqa30b
pdnFdYgjEIw0WsqtPN87ZvxQFmCc6whncvtHs4IH9I0fau25jvzA5PoSssDNqe0TUvDUkJjcRSpT
St15HnLzWdXaH7dTUMJMh0IQ6xyoWKLcuwQ3hj1+h2D91QTq0nKxIOZ7L5PqEzD8eYzMc94ZoNyj
N5KSihbGoYHwuhnMvazDk1lWx2oYlZUcXdISLD72E+ra0nBCvOd/9JGPnKjV10LSn0qt5QRcriuh
vXXkZeWp5beKe5YcJorKehsNBsBTibB8OPepAUb5vVeSz4L3JHDTR2ItgY+qiKbIfWb2t+0VMu1V
anSrf2TBCL0Qi6hSSR8J3UGx5b2NqY7UoG1r1Du1m7YJhYWBuwSR/COAzn1iagzUp1NvcWnb0rd6
cG2FV8w8RUi/CSURHXCWxR0CHj9Ka3oISntUzA9xptF4cXROIzTHAHnDgkIj9xLXFbHAWd95aR/9
NHq4qQfzEqeBSdluMh6SljdxWqohz2lYID30GgxVwvs8B51u4fecFPmTZ8lLFTUI0h2XiURS0CMZ
HxDes7qlylPDtukFeXUCOH+oVRRhmniZK67qCXl4EaubZor2pWZjJX2okvohtYx2IV2/t0a5YRJE
0Tbfz6bp6anjjZN6HV2aTgYBFnbz6sryoTaamsZXQWWKVNLImESaU5ygrRx3IbzHEjQdvBPR053A
PTYQPzZ2W6VrP7TSftBSfD0kysSIK7scwTMzyW68FINyyWH9TRoxMUhBDYJ9rfTZHMvnwq6Okxju
eiNZT1q4StriDbzhU5JrjyYgM6+eTtWMbQ2uDdESNfFZObaMtgSkJsEdLgc9VD7bkjLQtHcdi4md
BMzVyy3tnHUYrgydlKi8e4uMrZQNNZh5tYzxHgLYW5Rf6OEfE5I+dao/1cXtMKa7hnyP3njTMuYQ
pYmAIuVoYGOqDbDINW/qkDxVgEfNbcgaMUgBNNc5zwSC8bTal47jeRO3H44dwkxPOWmN6aq11sVg
P1hN0PnLv1Wo011El6KYbLnqMDTpQNxE+dMQYZTAJ+XCF2OIoDjnXckA6lnmr0pFGwb9n1YXhwIV
WMp4TXen11QbHwZ+O8YbkYYPVx98R61/CWhFWkWAm2fNr01dnPDm+tkccMQZ7oGD8LopzClsvMcJ
nGEhJdhDFfVK+T7Yw4urdx95mxE8ZG2rLNv2JQLF6qpXAEodlZ6aPTWnYvpB0/UnThD8qdlnIICb
zg3CTVha1yClFCalMUa5hKaFM+JKSwzE+Hz3RBVlm5BliEO4hIp4LMbgQdO7g5MwQEwkTDmCIR67
5nEm2KWbNC+DCqYLrMe6hMJoFtlOizctnexFu4TtuQdHUVS0J5sMoTa+SKhrGxoqMeEI/Ymxsuq7
xQidUYyPifkBXv5C5cqBKUObKaaHbN7D1n4s25TlikT5ZkC0Kcpqq4ahb9nFRVXsd+JFiLbpALMY
+U/aTgfZ/4Z1sSzgL9lgmzBUFZ1LFm+WgfdIavRN6x4PkJLUxyagr9A7ADEaqnpwySRp2Pq5B26q
dQOu+nY4YRuZD5lFgQ68cSXiwTmYgCZRbqgnus6c6kr8lzW47ZnudllyxkJSvTIc50/WFfTAOn3X
uvPgEzao3s1cRrbGycgCRWvCWLnvTJW+nctSh7iVVCRK+E1ahcynCXjx+qlADqVNeyoAD61g5woq
Z+THWts+ylJvfARvkW+14a63A+RYUfhERfCFWxf/aZvAzxhomYcIwEVDmAEa9fikR9jMtNp8Smz3
PtBqfTuaxr09mpe2gdLsYnVFCwCCLQyfZkXeg258CSxR8bbj7TJkj3+jq80dOm+5zbIyRKencW4u
QFQmCUAaN/JtrXHQH7QvfQodRZ3Eq14GBtwVuUdtvpDH3yyFDLWWUi/mLAffJlR8s75amIYQn4DO
0/uB6I282WDuh9ffUk85elF6ecVoe3Bw9dctrxBiDdrs3RlEunDXblTvYfcaz2X2zZDhsxnPZj8T
TyCemwqWEIxnlJ68hcTBqrqirExWtCndGrEFclVYnISWGQ6AVb7XjVc0DdA4ReG4x3LyGVU5n+C8
31uagYlIVOY+Bdq6SuBQG8h41qGi4nIsp7tk6sHTRbgj3dYZaQ4GH9bI8TSMma8qbWNtIwgxPdxN
ePKmjiZvMDlDYQK1FmXBAHHAKtPHrM9+E5Q0Vea2G3KyCSgB9Fpl9n3UyD+4WtnuXvOypAIoZ0Jb
nqGjv5QRsmGikx/b5UpuGsYiWDTZE9Eve1npENvkkKcY2jQ3CiAxjdhEKRdbM4+oFNme8j5aU6lG
4BDHrLlPEuNJauUL+QjoO5oZIHxVXKrC8VPsUJ414AVpg/Edb8rPbG5tlP52FtVwNzG8zOZ+LrPf
XqXDC/eyRyRLNHVYerCCX6rRCvGYozTQUat39Rdb3EkdJ2RTKhWu2RBTGLbNqUSJPBrf2tbVyYN1
qi9kO+veUeo1jWUuC6jYadBC9C1zKqjspRdL65DsTZRu7jrUjJ+sYh62kCMAChg+Wauxtcucyi9y
jASRsjWxuHW8BTkf4NzV95Khg6koW5C5T4M5vAeISyPsiXOVolhBTxlqz0Fs049TtD1btuVxxZxH
B/kBA8Od3pUcE+QPZRWjqz77RH9JzuXIqCjTckCwxbuG7gZ91npUteuYxD8qWLtwqh/DxPjSm4X4
kXLWKuQ3Zj6QceOLEVOUQCyhO/Ssjuw+bvOtlEgjzGgfsPO2HVQHk08yLWkyUGnYgaLwI8Ie+GUX
mhTSWZyLFrsiUlsb2YPyJUKEyEl1tZpiRROEFDd5Zsj1atMtJGhE/qKMfojp+o3OlRnKulaDjao0
MdsFqitI+XreXzSyNtQkekBSfLS6oLobO3VPhxmguQBxT7+6QODYrSqFHIQSYHdqN3ua0z92F5Dx
GKJglkSHgR91x45Pgn6qh+wz5Hy/MgPrYUzHrRyIb1BH/jFtL+3xN7PTdyvo3lQC3Tql6f0ozx7D
eJXayc9U/MJMYoXl3Gh2tNOFdRS5dlJc0rzwQRkGNhLIzOdGwwY6zdMua+QnKCzptZOA0wSTtiI7
YWUPziMksBXu60/yXFkZ1ZlzTMZFN8vl4jwht5xWORIJV9XkNq+qXyXG4sxMsZn1s1lGD3En3t3B
fQ7sbDtbCN7zMq48deQw0rQ+bIR7Z4ksy5vuJQQEqCXDtn4Oc3lJBGJNt4l29kxIeS/L36yo95os
7odi8mMNLVWEPVh0i3cO3S1TCngNpt1GayLAh8Ptxm3S8e+925fK8uV/PPYfX/7Hj91+4u+/F7fk
mRqMnnKUxrn9CFcOb+rMS9jUg1gFi4LFXTQrBbMCRsxk/qFI8cxFf6EvN7d7/775v3hMMjzJvIC2
iECJtydfuURLN+N+E7wbWlEQxzcH5d+b25euEN1ezM+N2g/dMQl1uEJqyT/gSBGurSjXPTUg/2EV
L8ocZXm6piSM1L/dBf6MRud2d+60S2A6chM4MYsyZLr8cLtRFoXN33staGE7sHcGEdFbtar3jtXz
fG9P8+/ddPlfbl9XE8KXkZaFILJxxRGuOeBubQ69Nv5zc3vs9uXtLwTULN73//XX7XJPwJbGKAv6
n1SzUqVnyYNV8WKSUctEM64OTNCqQ2fC3jBVlGkhKZcHxqn14Xbv3ze3x3KFDEu3/3IqMAXK+EM+
Q7W3UfRFBKbdOSHtOGHEXzPjm7MhUiRiHQDneAyLtblL3YlSlOYbPnG245ZelT7+pp0zUqVy41D3
ZG1ZHysNC7TrgmaeWSaRKQdEWjYIhFIt2IdOcQHIPh0ac9ppjcriOg3ntJGVL6zFU87nh5hGzANs
glTLXimtV3WYsgM851MyWwTk5hMJ0e0wLSyedBsi9c3SPyo6L0M65sHtx+nsyPnqJGN60M2AJOky
PKhT/dUkUb0bSKyntibdEVFbi+fh3Jm1y4pqH5kykDjXCIy6w17UAwFcrcZ/o5eYnVLezDIn8T1k
csmZVLBVOWgxyyknpqbN6Xzo6l4Z1QeoC+15sJqTVqIaAWS4r/S53HMO957tIMtOZH16YdEZ50E3
jPPUhXz6DXkIFLA8RvWHDLDY50f6c26RvVeYpyaOkUSr5X3cSWcvNCO4W8ANhMSAP5UfRKkw5qv0
X3A7+akgYQVMkHHqsdaQ9HBKHBnQLZh4VVOX9m/UsFK77ecosUGPRllcCAorLnP8p8RX4g3NPKwd
uovJoOI0sHlXgIxxxFW7mXD3vDhHQuRnVXliuiRxcqLIQ4LMSIV2WzFrcjNosPKoz8UpoyN9okcK
UKi46mEtaGXV0529gzH6x6BFMDNiw4TnEl2rE7hDJ69bT2xMHFXzeZ3WlBL0AXJfqyg3sc2dSQfG
DeVOd/HyTJg9KUznON7g4kRgK8CjSpS557JHH+ZWecNO5GZ4l/Q39jt1R5vuiQMINHneRCZKKE0Y
qOTM5PiuqODKSmvb8G+P/f3r299YuYhwtpS8MIQY7oqKXKB8zF9BbP3AyrqDjcHZNSkfTRL0cBCf
g8g+QIZ+lnLVKvLTro1ftU+egMae0pzkNINsM6k9xR3K6s7UXkojrT3FrT6EPtK+menK1vN1BPVE
ThccEwXeVcdJUbPHu5IBzA7jfb2kNhpAkgrOeUlNkA7pI7GBT5HUSqT5xHqVYnglmm03pOQHZ6pe
QYbBxxlFgOcCzqlCca91mEkwwxH2BGdggqINTy57lSKdhzHGAj2N031NcBYNrQPlrWfIkiNYZ72M
CJ+dKX0fFZNjKoWnitpey5HOaM0h2zHa5lhCqDjoTqLiEvDsllFdcnHqGKMOxnpwdWYpafxYxZi+
4YR6g6g7MOApQHm3+h4Xh48gcKOvqm0uiH0aS2MAB310HJwhwWz8sajtvFoz8w32i2sQs/ITEEin
bzH2cnbQgGwMoSDnKt4oeimPMNTxROTDW28bV3O+gqVGC9SE972iZ3e4opxVJoOVjoGuwkuqAEng
BHlWc8J74xEmyFyXq3pQXoOKyatOIo3PlHZHpN9nsFAF0qG5gtn0x+RqWWdW/Ce3A2WTiOJ5IgBP
mYw7PNk5Sl77wdGifdUl36Z2Pw7RRJOcmUXpdB9Y6QnusafNJCj9evlbVKW7b5iQ3CsyEuuqZ6Sm
6vpRKzeGHVa7OSS42aLO2/QiuQA7Ntf5yMuQTZD+9Ts14USJsaNnECYLrffaDsZbWeDMXmBBBkWO
Ae3OM8oZaYYKry8eT2V4FJzi1th2i1WGmd6nQQG2Ia9/RWh+CRFYXs+sUu0NepKJ+zi1sdxFlg5m
sLC0Yx1+DpGmv/YgpQyrPeRChPu4l8Z6SpVXTTnXnM+qEgWK2dQ/Wa2xTA+Hsor+aBrrvlBLDojZ
vcvhbNAHKuMQrZgSa3h9gB2WFNBKlOJXYweOkLkvR8nWUI9E3CLxFnHp201PLJ+kExFP7WfiEAKH
T5HrxqIsAwzrhT9OaxdHURRI1Sh+AOEY5UXSTvD0ydkBLqx3VLvFtWmrZxRTX4OZ/Cb9j2Fa8N/1
Cb7EHO5Yd837nBcrt2jqFTpyPSp+5gHy2cHvts7cSdA767rNp2oVSIlpL3e2OfsEnJUrMhwvWiR7
IvAYPkJqqDBrGIB5PiPFmDcWFSVv94X4R+s9sLTfOpovdpzr+8JuCPqVGHaZ0HtN5KqEKKl8tjt6
hbbOsZmmRwS3h4lmr5BMFRCTY+BBLKMlwyho5TqfubrAqTxklJ6+okOxJDFc9xsx+a7SfutDAQo+
m5+UOYFQo0eHUCvOVrkg3VTtMbI4M+t5IVdoe4aV6GvyTkzOb1nxK5UUWmoyUQ6zstHStU+JhUSn
DO5UxzybYYXyzYUjiPUE6OKi/bKIAhB689FPoJOwVT7QlnV3QAEu2NS8xoquWUpQtMGkAn9ZeGVm
vaMz5JxDoYRc0ZW6TyJyzxCG5Tu34uDiWIAuy6xckp/Hg2H0f+x6fsnHYuDftg8gye96iEcvWX+J
zPYnlMNTjfaAg1qzHkY18BtI830S3NNlcTZ1WNN97qYVq425HTgbw3ABPLvgWHNtqRZq+xdGn+px
KB19Eqk3UnV/1CVEcuiVkfOP+h0sOBNDVDuzMB1IS2gc84z2BOgcL7ZrdVMXeDc5LDWgxf3J0YKj
Ev4WrUBe52BaYTBGsj377iaVzJvSSHFOAGyc00TWojZCysGAvoSDY2RRLYF3tjMIQBJtT4xonXhd
oRJTXdCrIcaDI8xJR5h0SMLhTPcl21pLrqw6NiTGYt3N+l6BjYy9rjWRcg1zlRUbcOrNWnQ8+xvv
MS3D/DCWr1Kx4uPfR24YyGapAqInw+A3LNS+XwWIw452U7NVhVUrN31Tv/79Es3JtjG1cTcR6bah
yGa4uBz+ppCJRRodb/dsmsi7wUr8yYqCA853JJy3u3NDwzmHB7w2Cu2lmEXH5JBvud0Icrs2SdG/
8VW3U8cIjYaKIS9EGhEt92KH0qXLMRbST+UjWOxhHRbHCvjJOlYa1yuCmdK+s+2aRcVeaJATEYDY
wjwB6ZKUv38i1Fncj1EhEp836K7itz/CmCyOtRKQ0WYpr7eH0sgJVihLilXdWWa6H0nU2NeK5eO6
c3dO2OLL1tvj7WZYMB2yIt5UuMSo2thwsCizehWJeiDdBZYFbZB1JnVaVVAni8nahrzj6AEVZFgF
3wBpZlwD86qO2QDdEG0J6eIsgVzX+ZcWNgpbV7qDNXgGpcVwMZdoRerEXKdq2h6RO6r495AK5DGX
j6WixIvxxx6NsIx5jsk3ZSvXAyrS40h5siKJimAyOGaZJmmY2ILxFKHqR3oL1bFTexQdlb6Fr1hy
lHDT+jhUao2Tmle5DZfwGom7F+/pXZdwOoIV1xwxg+srrQ2X1SVkEHJ7EEvImkuKJnjsFlTu2B2d
ombHmKJj6pj0dm7/YUzHrbYOpcRDMCwvQigZGPRtfKphP++bWF3fnntC++l4u9fF7K09VBv6As2l
CPL4oRn4pGnNtx6q895l5guPt8Ebgf+/VEmyq8djZJquV1ecZ5S5v3Q5TyBW5Zu+eFoX7gkhp443
qxha2LY/apsOWFtbKYoUjnOET3/yQm/msc9OjLWrteNsSnRCoWKhlHLoJtmSDDtSzjxrHJdQGVJ3
GhXm84N5DUbOepMLtBUUtjG0L0mOEFpRAYhVSC7JReKqbWmYiyT5c9P4/387xP/JDmFSXf1Pdoj9
z2dU/jczxN+f+McMoWnav2Bn80eDQ23bJhj9f8wQHGv+Rb2nWSa0KEfgSvjHCmG6/0I+Brkako7L
VqiBtf7HGmFq/4Jg6toq1EvLtYRq/L94I4T2n2hv9gTVUHlermNoJsid/yAUU6LX2DoD+6xNybBL
4SOPURzSr10S/Ko4o+7JIqZEt5sq7oYN8ECEAaKFQBm3yLGWu7cbGCa0xMl7WfVL++N2MytRi8WC
m9uXpUxGwryyiKxCPd4ZjUIRv9z0nJwPMSEMf7/8+xgZ6fjYWBXAbON4JdHugKGfNIPlRm8lD5oN
/vRABDUn28XClQiaabe7Qa2jYhmEWJnl61zjYI8UYAv1shUIC3l8iafBRKXrdvVZuqCzXVzxHgBl
NMKC+RsWR1otthuOgMTyU9QScQSF0dNcegJGR3wfNBPVQxy4b6f0yy1sKi5UcoeIMRtTzWg4KIOm
bWq9vVcsHmo6rKKmItj6w7q6TiFRd4rgOYWJ8wwgcy/INY2R1OwNfWYU3aIysha7lJzdHBvHcrdt
Wu7e/FOGJtcpe9bu9jxvhqnbPSB7Yo8et87C+XC70UhD2qpjfJFDW+5iOLw3LxkgFWBk4aEOgxg/
9YCtwh4AzO+d7jOJ02OE8kztWrHXq3FFumBFBODo8frIvRmaj3ke12uUaYdu8XuxzmL6Gg0TzgJB
JcbSEPz3DUi98n/7EiZKcVgXY/IgHa3fpEsb73YD5qX6e08sfb/bYzoo2F1mMjBbOpC3Z367EbeG
5HKjzDYyv9yk5T1k/V//WZeQAhCmWxITs0eiiqF2MudhLAFOrX4wgA6iGfbqZ916FOlK/jSAyyAl
u4SNMSredNhDlQ00fRhhm2BLYCARG1gJPiG+1spjja2y76/cc/utS/bWy4BYSF+3+GXUC8YVb2w3
gX1sxTHVTjWX/Fv6B+CU17yWpyj2E8s3UAqm+4FBDEVWOxN3xvT9p4SEwDgcSVkD8G/CFYq2uTtE
g0cCDAGgK4CW7IRskrtp2M9f6jN+U+ZfMITiK4NGgVGXKEGaHOKIwYVZLKNvFzlcs8YkLMw7Wnv0
qMhDtn9hEEJJZMdAdo9kImLM6hWPxaORbOwXm9w2ihoNkZpnUQWbzLLWsXnIxm2S87sis3R3zLtI
VqSoICmpFiuCKSv3q/rJfVQKw2V4ih/sF8X13NDv7rpHbAe8EuiZcfH0WxOTP4p2/YRPHsVGfCwf
Kqb2Vx6v3jFR+J/pHsjPUTnn0OtQmb4zD2dAnNG2IIZYrpHcJ+YKbwkRKXxYD7Ai5bCd4nu0mgXD
sN8ewlLzneTwxRgyeSBly3o1Y+1fpR2jcuLDvU73+LHcXamf1WL79urMb88y4nwKBsQL9QNSmv5q
yGNxrz8brzkdfIs1xENjloTr9gG8BoIHEOKHeT80vlr4BgdloCF8Nq+Vs0PnyKAlRsOUMwjys0f7
joq0ey2+xHPxAhzhkoyejSW6P7rNuxt7YocoR1ns1iCttjReekE3fNUO38Rz4FJztvEpm1Yqcdnr
nFRtd+08GXcKTKkVvwyXrflp/sonBkL4cg7VvmMGBY+Vag899Dr7KdtNyMch2CbfMCgAcsSgVk+6
wUqxM1/wbtCVAnP5kJaPw139Iu/1D8Z9zRsjoZFMrMob7pyKNpxHcZUhOVtRuoPF4YKyso3OIDbj
Sjh2FTq8VfjRHP14T35P+YRoBCo7pFRU5JiCaPD53YMJM/qPe0CqSR7jxml9sYKw8cf9ppA4tr/m
j3EAH/fjPrDuTDAKHkMkr94CoJ2fA2RnRMyNa7Ak1X2L1KRbaa/0leqVe/gvus5rt3Et26JfRICZ
1CuzkpWsYL0QjsxBzNTX91D1Bfrpohvn+LjKskRy773WXDMA+DFtQ0ik7jCOWA67uaTcxQqCcZCF
CdJnUblVHpg8D4VHZjVBqq03Qjl2foYtTIFhC7NJv6obpICM2YYt8XSuXDgIqjLHoOW9ESaeujnm
NTZUSpRITvOOqwOmZwv2DMhFgflXPr35Ij7dEjykIzDpg70jnLGlQsz6ozJzM45a7PJFA2CzlD+J
GK1WwE8cPXgdvU+4QD3d5gNKILzFHzxadBxcLPgHR4IKuObtJ6QdT/qqfhdsodA4g5nwvonfHzBp
Sm/zWdtEESMjCzm4S/IIQAUsaVs7Jx8ozcnN9dktxzuRtc9lvU87aKVWE+L955KzjvmDKC7r93Al
hX7ZBfle+IYAzf0dBZdbz9or3zF84BfK5GIwcdv0lxDTuQY2ABiisxA8k8+B0UdD2JslTGutt+Us
KDno2HfInnmHpzvADxLc6BMQJ0bD0LhxZSlMW9IgC139wPI+FNv0K07txXd0xGhK2xkqG4jya6K3
IdQvhrk33arhnD62GQPkE0NjrP54mZCs6h6O18YQ7u1cUhZ4xDw039Kpu4XbBcDSvM9mayAY/TKK
flFdcNXDvyyocHhRvarwO+ky1zjiHNppZ4h/KA56CE6xzeaRFG6oonxzi/y3SAMRGQVct8N0I6gR
0gkf2zg9T+Fwl9vfF0WZ1YtcDLcNhSVUk2q+sNKSNPZiz2uo0cISJxc+J5uFgQsTZJrOAhfGS7hd
cGecPLzHILuIINEnolL7y5f8D76LF04uH4z9X/SpzVbxdwRiYb3DtThE+S1Tt4g6ebud/dyOSzu8
NauXexNH31p8eCgcqhIrzG/sHwB3MjwYAACxguLSFsFT9OTKleJ91QCMuij3hhH3b+A+u52dpFhK
1TZDiwTJ3IJXS0wu7aZ1BtKY6MLZxhy1JWQZZ9V6nX0sVvidH/X1HKhvyu65C8/miie6sKS1cDNw
FWWLyZjoo5i98RaAgvEzExInlrxSeatbnGFSl/AcpJalfJKh8mgrCfeiY+6O75UHz8iDap8vITnj
yFLCD+zeMmy01C0g/7xmKu1daO25g9qPFH+rMUGWwfQaF1tVBaXZNokwTuDZRqL1TNb6cTGSyLqm
K39A5YeP94rapIiE7YrwJEhT/yG5YNjywx/Td7z9em0rDXiiOGa+1UObvy/XbpQfEA5FPegJmjGr
PrIRnV8vBYi0i6ErU91aiyW6ZPJEz8IexxkJj3OOXp0ZJsxDK/1NsoOc2nyJKKmc/e6VZrt++S4j
aesdjCZgOwLXPh4Q2daL7GKMAX67wKkRqsNv9VpvFx+FaZUHvov8M1zH6wmFMpWGbV4ftcNbOsr0
zNa8mXzzS72iY9nkx7l1QDMfdvcnGE6Dxf8SAaPf9c7gy87CV9zy3h0Efzg83WgvSKt+2e6wEvl4
BAcdGv1vc5/emCCZmNLZ/DteqwFhtgwfeycdt4WT3USoQe9NZYvoGcg5twBiZyjSgpWchspuIRVS
ri7oFZZwUYbsouwZFzSR3csgGc4IXuyLX4sP8dpDah7d5oyKGqzPIxywPc1raiXehU/Nrs1+r+P6
ZOUr2m6Cgw/qOj/M1/HanLn+/LKkX9eIiK3mjYMDtN2ulu37+A4AwxNbO88aEhKxiG/lyrhI5+cv
hmhKEhTllln0ijZgJDWFNSi70Xe/rz9Vr2k5WgFmeYYcEUJ+iGlGEB/7ZXQS3o0fHpzGl85id4WE
pOF444Mhk4xLE6GLV/N56ihKeCefr0H4BR0hrIJHFzTIYdAVV75mg5kYGF3iNJ95SLM3DQYlljiw
w4MZ3dNDp0LT9AidzYNeJFPbFbNjorv94OsIuQvEN8DSnvKZ4yOiWNKn2z521Q/nNIaA+CkrF3wW
MW35YXbud299t0SUKROVTHrZrjsTf+o8FzfTgwGblR6UL8aGbbuF9h4+vWKkut0Px+bYyFsJD8cj
3sgLsl0/cIhkTGmuH/sZu5CF9zhl33x4rAHHHb8AkViU24tk9djLA7Hwbovgip833mQRN7MVDmvt
Dv44f5XU8VoKyqPaLXMDVBwKJkwgK71jahm+ZbvwyjvqYc7iultGu6Hyh9KBqk/btPjTKM9fqiq7
Vg/QT5rkZNRfUxH0P4/Sq8bby98CNyuE7h7VhLQbl1zzAmbuZsQGzmGW+xpDIK60GgXHVtoydBcv
MFUZUY/X/RLyhLn69w8jLherl2IAo3rijfNhNeBis3r2/f999e97//4RqfzpQlSpMEw4cHkHab1G
gKZ0YYr7oTxa+Azj6aHSLqMNfHl6vL4aJSxK/n1VCALvK339Sa62kKbyYT0txATh0esvYm3ZlZgw
/z8/rdbIdDV9pI7UAiNFhpMJt0cTDa5cvqzbWkR1AhkGkBr4hbJJewxU/5YRcOAXEmT3AUmb+pyd
Niyb1aLEmxLeGF8qNS3+jN2YLe91ttvO6apr9Fv9JjJaNlvc0qJhC5jZSWR3ja81fhHZzF4hefUt
fGeMxi3KZrqU8Red3LoJFHU5GKuX2+qXTsz0ho4n7SzmdnQSqiV+aJwUNjTkCkF56jD4pJncDhgi
TzaW8Qvd50VV/a3fDpZhyyf9pGyJva8wYDU98GWAUdlwi9/yOu8xuqEWxVqe30H9eWUMGG5wUNv2
H/IHDdJzzad/S0ED8RPqAt1aHPDr7z31o98+7nSdESkzzGKezsu424QzjXWpNVwfCKc+4Cnspbt+
6r6E2Yl+CQXlQqsfGD2NRHQ73Pv5YeWay3hS/h1+0j1Nap0ftS8iDQ7Q96AOZvFRewPDnL5Kr1xS
eEi4Q226DWTyJ6vwT4Dye8uC+Tf2pHtK3fdhHADBuXQQI9/SH4piOr1Rt8OP9re640uGLpoAXlTv
Ej6jDlIO+h1+LAL7AJhdWPKlOWF0wAAtrh3QRvKOvmTOvwNyWQbO1MNbiIUzVWzscbtrkusRBFtl
oB26VbQdoUS+zeSJIkIzLOiIsGjFnxHuYGph+qjuujSY1vw2JnkonxeVO6Nbok1SrOfx4bQ3Ej5C
G7ElhAMLX4aKJKHZGr1ow1NZE4P5lcavnmq4xlzOkUstuN+TPbGPJZvw3bChkS315VO0sm0Ifd9t
vWSlBE3PJNrq/e5L5hb88KoPxX7Odhmg4mztxRc0YuHUYZrGzwd84ygcMVjLtmrNhIfz/Uj/rKzB
UaS1xMZyQnynWoOE3sWpRjfFGxJNgGUcRbwfUDxAnfqpg/zahHT41FTYPVjMa3MO8jMKKsziVtFa
daMDfBrk8aP/OEKjrfFYJKGSGHo416Ot+Agl2WwXW3GJRn0K+nO60yrHuD5WjM2h7+6qe3xiEKAQ
BfJj2MohHFwjtaNzRxDKaHNfFu7wxVxR4S5f55HWUk9c+eflsEtHhQMzTzDzfrhAlNQnedkE05W7
8fAXXr0LAYQ+SJjOzghNiy3dS/8qAoPkrtYerpCwQMlR8fDklI4U54e6cLFb4LbXFSmJEMVtGIKw
NV9isYBERL7oWm+CJK8ee+AnDs7CBjATpMNrpnR6yVI+jS3tQGH+TaqtCFsNriG9+zfFH+2p7tfL
F1gmwU9nSupqdCiQ/kEMwAig+17EP7Tow4Y+EiPK8f7chMMnTB/YEATvlS1vwtcfNjxTmiEUif0n
UYEINFFZYM+1AhsxMP2PTi+d2NUTL9OyRnLiIyEWpWCKLdSNyOZLMolZ4+Bg1/JDia3o6fdMRUUH
6er0RcKatGas9MJbWru9v56iu/kLioBzx4kHI8swQrABgLjh/QFUQLjRfGtfPCQxphbWJNiPu/J0
tK92PhTwWLCjBJC49b9scfFHDQc9wzGTWm097Ns3CPIGstFrLQdpwybJ+wKcWOoH7LNAudL9eEfS
DZShRzY41qxdUSsSa1A+XPE3b9z2PiPh5aKNWxRiT47vCENe2/xrwb9yD11DcWeMCJGy8AVgnyhZ
jdsFzbThtF8hppI86lult4rL0+n9dGd0hLlYz2txXxxn7a3I3LF3JIlkn0OevYfsTNeoshn2D40f
jdt2esEsr8Fd+jaRf9YBDkWbUPDkk4g5X2odKzY9GgdAB3CCBxjq5nkd9tVqCMIT6RzcToi9B2At
e+pc7m7zk2GKibv6ydA4OLdPhbmzV8w+Pt6veE3dwhXnjMvBAbpogbG7NZ+LA4SJx7YeL6BenESh
to8XlAouR07zZbjGGwgaw7Ira7cTLTQ0O30/76uFhYvqK5x301Is4Ee8Qhfl8DS9Xu6AvoP7+BiX
8/m1U2AhcOLOs+SEK/Mz8/Di27PDmizGL06NFl1VynaDAL9n511X52w77o276vQLG5cW8XdSg54l
h6PFV48PpOKJcTDHq6L2TJDQxJsMnFzRju4xi2MZsneBI1bC77/rzY1RXfEwsAmYHw5GfnHnF1al
Ye9ohX69a2tPk+wE9hBSOAOtxiqugqLCwtqVaD5VvA9niHc+EJb5y1FrjnYy41p909M1JxS7KA8W
VBOCIDNoUO/jUf7tuM0nlpuu28XoAomD3aWCI8t4DTsEEvILVRXVOYbslsBCwc4N0cUb9Dp6fybV
PcvaKj9j4qWYBNxaHsbbfB+3rDQ2bNjvKaYHyDikbZ6eRW2NUgK/3SWjdaw0CZMuqyUdKtdKQFMg
e6PhPgNWrYAdta+iznxt9Ar9Le+d662e2jFgXei43sHTXyt3bSIpBNcEt34uH1gSmP5j8sxi1/M0
/iQu7TExaB6q/6xANPGuz67RBDM8ydZtelvEAWZZn16fmZ3lgSGnzeNo8YjF/EegfeFtAvjJDQ+H
bVyTtbTPMK3oeBToKjm2cfiEGBPaCfkco53LLuP014OCsc/C6/ID1kyYNln9uOXYwLo6oU8OcST2
Fm9sv9bo6peBXYsaSl7nC491N/5K7Wlheu1Ad/kmnjkUAQV7uqSf6tBGy8pPvUTbc1OUq3qODtFZ
/SGn13gb1gMc2Cssa4S9VhQsMPAA+3Wk73QfrckgGSoyOnzWqMoBW1voxR4WZAPxXLEwU6A4fnr8
pfbCCIZgNTwNQX2OamQ3O+lrHshNs55fE5eCcu7QvWvIiC5QpYmQiZzwQFRZ9oKjM7rFapnWjjce
27O+Kj6zo+jq9wfqyxiSudX8A/T7cSldsSD4WzRB9LQlj1wDTyHLbPquq6D1Ifp8sv2qPJZnDkmk
2uKJCxv2r7Xb/lKLDxhw0cXhAFZvhU+O9GwFP39lbuubhHr1D0OsufGe5rnrMGlUUPD7IDYZ99AO
VwzicWw11RewKgJZ9mA6xRs9/90wmLhR7clonGrn0TvjmVjOS8EKoMAbOfgwSgoQpRTrUrb0v5gd
mJRMXgZFjwsODI4JWYqk6Y38x64rwjR52sIuWvOUdafyR3XL0CobZ+JJsPAbOHQYmP2inGAH12uC
bXH2Wj0Zfoy/cLdW6f5xjAKe1m/eJJ4+bbcBLK0RT7fWYxUuVUo3H66uTNt+Ny+PN9WdSEjOvRLe
2dNCR4NdKFTmP47lBRbb7/KZ0ktbZzQlq3wj7bTnfoZlD0ZuKw7F+ZE9qlECWfJyBmSY/WivMiOU
1hi1xjV9j9dh4lFtaO2Gr8UXixOx4nDlYZF/5M7h+lmI3y/k4O1Yve15us6pw4JyuHw/9/z9uWlO
7ZlNMQU/Ab95TygTXHmpfjy/FldySjA6jezizrmkqTuMReKZqBRYLdT9CvFCTqyvzW+qEwzcS8xP
0mV8xEckedcONYDOKUO5CluDx20jv8Mtz69D0P+SVENTtsu2+PncNPy0l4QPFZtyrZJRGzI7wXrK
6mCXN8xbLHlZu4tttIfmgNexiwdUSQWuuelF9hDrWtUmcZVg4ZX7xXoKpuN4k3xzg2a1plmCYfyq
HPBboIpPrdjjbhBAJVNIuVQXMeqyL5Tfw4k9sn3tG1b+JTVoruG2oeulfQJzNiHi0o2x81FN1m7z
wJDBUrEn22g+fC3GAe9E8dBMi50LqE8wGRY1Jghvb0O7nLGeczHLKcxllXvmqe+tcm1iulSinrcy
1GrEQC0cefe0TYyqV7NyrtlYM7Ao0IZVT4ksB7nkUiDiffctrZpVdx/fh9bTRke+YY7lcNOpmHv0
7zSHO7o+CtMjqibpDr9mWZ3p+NYMBJY0FsYZt+rFNn9Dap+TuIBXAWuEbPEPEaSVTT8KcHrj2RE+
w2C8TX+kBY2VJWwft5eb6nd3QT21GIP88OjIsICGZWkXcy1+AVxpg6tehVUj+fFxuoyNq3Ue0EX1
k1Ih8a5A8zEfqcWA2AL96SFykxMGAICb3HAX09c+diMklYzxSquebHmDkyuMPWO6a7EtbsB95tP8
3Ciu4Zunxy0CUWIERTEOa48cWszyuqOa3Qc+UbIcb8l40rBdmm24eDHY/AYk/TsgiQtE6PhPumsR
XQDwZuGRa0rODETONhKg3RJ+iBP6Uy4MPcLILSJfY8QmBcleeW6l3Gl5LGwCHR/mue39uvVgCca0
wTmqFgRsvB8OaAc6ToD8VsTvjXAgRqu++V1jfRvdEMfgnvUEmSZtvrESHGFg3x8lLKUIIaOqDWk7
afHmHRpY/QVKVXvze8RplSXBgpotI3ezLbs2jHqmGdHP7MEl9Jgt7h9vEDIJj8Fbt14VLB5KZQ6S
aKu5tVd99hftq9ukg1UUTvQpAiWTB0Ho2l81W8Vf92FOr4OKWZ/ut6t2jeUc5NA/5R1fpPd2RaAh
Df98V/8mHHwS+5m8ZqOx3ceBZnqstGGZHUOBrHmHGAtmnGTCNOL++XzjFeN+Nd3Cl0jYYiApcdtA
/ntfCIlqWKHp01SEBBZDOtzg88GWnthqWcnrzDpLX1BzSxOza5+hJdaUmEGNcIpN/9neoJM9ngzd
bMZEDQbMpH748quOYCYK4xkLeeTGR5WiHG0YM7qbMqyYmuJWVk1OK0CIx5rCMT8pjsM3TMZfwvrl
uKIgYF5I4+cQJCB8lx8F2JpACNiqXBw0zU/yixY0J2nhzSYFjJV+Y8jyOrIcdHWfJOJEjZWLTsY0
ON8x4CBlJVWYfgY0Ltj2sBbfUg9ml7iN7jL7GNW9K0NHDrh7VMDZgcQx7G14B0/TKg5IzME/saoo
PI4zt9/Gu1Tbtqg1YK1Sg2LyYkc+W/YbH5fKOL1RLRc1UY/MiKqAGm3xaZwLxS4v2U+kuzzqxeZl
+UwGzTtvG5f77A7MVBymTfTG+LR7x3LJRIS78Id3engGiouPBl0fgEl6fWQ4qLM18Alc4Xf8Nj84
5GTNeR1IQ7Cg2Lgj9+b45oQj1o7NdTghUP0tDg9KnKXxXenWwyWnbZYxxdnAytZ97YYyGeIhJywr
KfOY9U8zQlqXKLly9nhoX3s1N5+y9915NB7TZOZlUJglq/vmAFVsNHHnyiROisKfS4qNtniBkboT
2I5kJlNPapvHiPCXvEgsX5yKPoyVxnMtWPEZUfcpM1HeubAAzTKI70QtPPb1uaoCQwgYLjBxkDC/
rnBzW0rpfh4vi9QNK2pnNgqKDd6K139l4Dy+DrzjvKIXsFtw2+28LZfERAVARzwLVHbYcp3BZefE
eVF3T8Ye6xBtJ684HtULnjxee8U3oRbIqLGHswyhOwW33SSAxiRdEp7bUYudosvzJOHLrdwT0+t4
g4whGGUFJjh54Rqdnb7MHavXpMrQl1HsPRFSQ0iJ7/qb7rarjCuV2s0tgWxAFNTrvSafU26Hdsj/
lWCG8DvvGZgzMBp7TzccIEvKDQLyXHXD8BRLIjt0GWPdesaUZ2kvLIvd4z0/cqhjzoG0yMEC9IeB
UUo/io3CkoEDpilBdhLVXboad3qHXZad/4ZX8TrT+1J4Lx8fpZ+uZOfpguoon4Dd3R38v15VeOVI
trxu7qUbusKyOycnPo7qhJLLlENZxiQwOkBufO54G+2mbenDy2eekr4mdGgceWio7fL35p2lOb3z
kLHhyeRfnpSbyca9m3pLIkwS8wYiRD5EIIwLAV9d549YlpdePjGTtY3OYdxd/5bKuslcE0yIWRlH
NNeecocAsDlAaZLjAJV5c+hqbC+jg0tcla1SdEz1lhyL2MB3HK6m25NWPjHLQM/jFqFHlAVTBBjf
zB8m2TfJpiFYJLvm9UvWtB6EN2nLwdKQS4zWAxDg3zwu1RysVzKDebSlfDS/yan4mkq7/GUgfODl
X3HL3IRVG6MxZKuzk2u7bn4bkUeEI90yNum5Vi3zSLgEn04Z/k2WgLYeFiNAeLYY0Qjv3B0+IwbA
T8qwq7zuHWOr76AJ2eLaPDI7nLD3+YGtjJsr827bYFCI+iVd6+vhc/7OJNaglf4x51h2b81kdQ8L
z71xvET9m6S4CkVa5paH6EYIXwWya2wNH274SaS2JQ9O84n/UnqHcqNgZtfRzVrzV3KlqQgLv0Gp
xESH4Ynbr3D/5cXlL3NdR3Z8qM95YSGFWbI7iPixYNW3WVTQTwMkOpLLMng4D4UaWN1Hv9JxZt78
beZ2Z0OLOOe/AuhtBSzhyFd+3+Dx2cGstu1VDJQzI0VyWU7Ch36cPqI0IA1Y8ztb/ka1n/wgB78A
3GlnIVqizPKZLZ6N2WfLaE8Nsd2Weo1ObAq6uIKIpmFmRgrXLnozt2PAnKHW7QU+TpKNUcpe8sfv
bN8xfBP2vYihvVWflQ+VIU9yylWnPptfyC81wJ91/87w5ImbKJYgvplY8zuv0R2ag/ilrrMdujOZ
mDEGnP/4KNPleW988lUZtbYADeCiJ4bMmqWFLuw3+SY7xSm+89hFJxGw2TZ3jHzq2Sk2n5+01RkI
QzD5GTXYrzFa3fkBKGRDS97xHpOTyoZ3Ss/PE9wADJp6dvAKfzHS8TA0tR5fC35msfnLuaCLTe4T
88rGCXeB2eipIFs2fWdwC2/KzX/nk+7Fh3b9qpAnDl6IABYUkjOA5bp7K3b6m+BwS9N7zcJaJ15z
rA/kH+yJhNyTU/OF2y1pOdBC1nKg7c2F292SK0s3XmFldsjfRofpIsRoMXHhvQDLU3YeHGlZ+pjL
y54ApcMI4OEBswDMHxU2j/r1Ifprdx/edD4t49ufF2SLg/aGKeXTidcCBjxcZ9r12CrPapAf9cjd
aH8PSP7A1wHagOSx5D7/gMXEkYvrW69Z0DsguvH4QrwBdWCIaKyeB0Ve6jtKzOzxvliJ64Ltk6Pn
seG5rFf5uUoc41P/4ns9lqC/bBE8KNJHCp2Gyv7abGVHomJLqIich7wfOzdlUjOjX4RPhw7b4hOq
ka/Q2T5sYGeMVHhExPfmAO9TYORGR42dTvpJ9V4r76/8r6cryT7etAvNEr8fG14Jsqyp2C9/i8t4
wjuA10kw8m6Zd6rrEPP7z/69eE/XPJ8Mr6veEkC2iS08dVthlb0TLONq+r8pP13jUd7Es0O0Lk06
Wx9vkROTBjEOzCsjbGwryq30Aa77O1FVbaJLuXlRxEjInO7hvFzsHp/xkqX1BE+9wQlhboMFHCEB
G4HjHvqcWy92IYxY+HCX5ob5FeoBOOzs29PtwXQXdGoVXWB0CBv9ACrQAcDfOenes2xlHiCWHaC5
HrqPx1V0Guro3Ks/2bExjUEAo/D4KDtOEE4afQVrSH1AQwMIJ6cWb5JthKfvgSrb2EuzPeGCTnnc
HOb39qTtx3Xj59krlsigsr00PhvMrlc9Yb14z6Ol/iZCIOFkBv54fgvoWhxIMesUWx/Iax6cR2AW
qt45xqXFn/2Fw05wawxnujDrbi7pZYF7CKReEH9rccaKxaT8ciOnX93ycFvGjkFdC2LMd1/ZcRYj
1fkvIbz4lr7TMHTcyMjPaZrcB7lBKTUHbc2D+A23kqmU3eKn+6RTTQY/fVvcwxNxWGyJYrPsCicW
A5xHqCfDcV3WbylJQd/6d4Z7PJeKi7gxDIyaAsboyY2eqr8hDZxmV2dwJe4Mit3CzvYjKqOgOqVB
+aawMHvb+BT2nHSFsiuijwccFgLrLZV+agywPerGYFGSSnQYlSCMsY2BnmQPvw/mf1dqCJxDKDMq
YCznAbZyjr4nAqtIsIUnQZvDCjLdogrG2iW1eMr8HoNajLto9VT8IqxGgi0b8JQ1JF8YzF0Br5g1
IV2FELWt1p1v53deC/e9me+ztQyurq+Mj4KQYn/8SsolxtIQsteajiXJq6FWSkYJrw35iY+0xmd2
Cw5rZBrYjp3moPudfFRRrKDhNVvQ3ttrBkU1CogKRXCDj2ms4m8SYOKKOgsaFTsfhvoVJD6Dps2W
vudVjE7DTp6vEpbuBtwysltsxzirHhBlUkDz8TJ1O2NpMjYdAmTbxbThnGYs7UVsOJj/z8fo6SjT
6gEJQl/JvUdFwhsu8psUQhklUAgv8nRYouiTOFQYRlBby6/L/5DdbIcdfSGsh+nQVcck28nFtqgD
TOWlCQcA5ylchHE5DvtyxqHJLphBkh5KXMGwVfKvWV+pJmSxy2wC15QBZQl1GbUQRYLK7QUMoWSn
7JZdM/HYK7kdzxSu3maBzS6kutmWUQ4Njk7sCuDhTT0u9tCTelz9O7tjYF0FgmBRGJW1J1Wfkbps
p402weG4sDEn+nI461/D/t9gn6SjZvW/Of+//8QHE/JLgVvp//4gNqMXOtLAh+MHUG3jw1M04egj
ZF3++94c6qpndMaeVIDF0jRFt+gBxtKWlVATS27rz7BbJdHYA6XwlVHDqB9nSVs+mg0+G/SK/771
7w9l3LGdtgPa/vc96UkepYVbXf/fH1s0GBo8HuQ3q/Dqi1RuXXFKfqTxxbX/973m9QePDEflf/+Y
W1QH/7763x/8+3v//RFT7V8WkcnQOchGmT3+e9ncVNjxXl/++6tYwtKYpHK2wlOn2UXDcqrpxtUZ
okofBgpvVtIT02/GtvLCqPNnOEBy2nV4/umzo5ducs76edtE82EinRCRH3etKhRtp5fJLs/jz4VS
HBVV+JTFofPUXCUjgfEG0cvLREjdhvXah7upnBQ/rrDMqUljFrDswQB/8nL4dFk0TP6zayOvSCua
PBCEBSZ9Wg4tdlZS0TEEiZbGNGiTe3iiuZK+CUl2K4ZqXA4J9SmKE44+nXNT7xMGV20/BYXOZDsh
JUis5LUaQovC0Wo2VZe7skxLrpEmDl4rmWiMO6DRcV90srReaEwfUEz8mCKzeFPxatTbMyZVZjPf
UYWQIPmk4OixU8Kl0FeEiMIoTxhZJvA7NdgWLQkF7txDa2xHDsKsBWwexWlJINVtSGWiGjhiEJKE
jAf6RV2josSiJkmx1szpIzTkwFC+HxAvFxiZawkkr6eaQqYbhm2k48AgQmfWkaFj1+g9n8zL65iE
VPlp/KSF9onFFMHgiRbi9oli24CZMJlwX3BsW6awKVSD0d6gENotCS4bniDWSHSFsaRj3WEQzHJ+
+HP5Y05l6o7EbEzJkRSHroUt1gy0AekcOZP6HB3t8frxl+gyiS9JM5THsMKTCGvwA1YJuG4q2rwx
YiLjy+IJEtfmxarVvqaZ8DSBrDD2wLnCOY5L7rbYTVpSkj/dpOhvoRjXy7r4E1OYD2jeaZqmfCSs
UVstmAUMiB4SCcyhQYn8lhJT0nevvSYvP5MHagvpLa0xSxgrE9LCs6Mjz4w7jhKdL4f6F9nB21nO
AaVMCeYxkeRzAr024xNFKtimjFckthiYmOZVGKAZpuhlqS0NpXerYZqCbn7C5sYFiowhkuf06vLg
SXSlUQKHxFBHliFHZmxmqZn/YT/arGtzRjIPJmImMxt0yfoIx1iEp6Ey5MmpXY07W2D9pxbRT4qq
3C9zzrYM33pL5pHtXtEiD2HYPM15ZTwVVklKNaCmLd73nAU1CNqjY0DUqLqAgFRnM5DzTw1Teldu
0puRyBRyIVxnoz6JGS3BIJTgygNTVRHcMEo52lJlcepVLJ+VOiMInq0srQsNKyaY/OM+5EFywgEw
Aptv51FjciphO+yVf6OQ9RspY+dWZcVZ9A8q8qRIfB3vs1VPSZOG5FYSFp7ZD0i3lazCM8TCfepy
0X/aocaBWg15hahWX+tcgOEBeligxkcPDAoe4VIamDIU/2eTbvqEQqVoqfrKOjuM0WfSTitJhfcl
QjJgi40CVTPtWWUMkWQjZpsDI9IkusUVI+XKyCWrkjN/VtreTrBF94kLJzMMaxkwMIb/Qwn43zzV
hAY4uzbP50XN9hPR2mPHDHHKZsjPPU9w/FKhCoBYFYPPhEjxghTNg6EW3a4iszrJpm/RED+miXtd
aaSYCHPmQsv+ait6+1UYY0whz8rOVIEcBfVS6hJn9T8K0MzAJRUh2xYlHFytOU6FoH5kwI2ywqzS
AAuO4sHLVWE1UkTImAFYRmt2q2xI7phcpC4iujUG1AasyCdT64EB6RQhSwhhiSTz47CQOstEhrqu
FMbEJIjAoZIUvLwfVeOVwryTcSuWdfyNsG6n7WmUl21cCfkdzNCYKoOSIXl6JNYgvzHiXSlF8pso
97dG7s8V3llVj29lN4m08Qb4REwuwVtR04BqDO2fGiJgMQNsp5szxppkQo39TRbCoxBGzCkeQraC
i4iCeR1r1BfpgiH5YkNinFeZNzEDpgwLLCp1FApSOncB4ntX0PPzYnrJFfT+3plxuBQNyuFR/8r1
4nfu9IWvTeOAZwcYPLknuiE7GamRliwXsYP8TcKbGar5QqrIsFDpl/oRSEuOdP8Z9YekbmNcTRYX
tXpZB+bgFCwzmHLtBFHEfDrEB76YfnYboe9h4jyWqb7MTW+I4BuWYovDRTJexP44Y2HYVsfXW1yF
RsxDFeuCr8xEu6fKK1o3vyQLJfZiLC5WcsKMpiHbgTEOHA9Mv+EWdizFvJo7b9FTTJcMPgZ8k6FA
izZmQsTRxlHoDYO2w80AcrOmVu6CsIpeisniaHOsCYo5KBnzjGbrG6r8xK/uCbHhOWI5U2A6kRQ5
GKMxa16RtQhEeJGJDqdPHalAtky6A6d3i0PmC6Ym4QNCBPd0IXYFsgS4K8J/2DuP5ciVLNv+SluN
G+9BOURb1xswtGCQTOqcwJJkJrQWDuDrezmy7mV21n1W1vMeEAaEIiICAbifs/faFQHFDcXlagY5
pk3UvsxApwnRiedMp2iQe+e502bojKgnStl2KJcw5FdDgpuapDgRZpsSez6ULKx9SUiVvxJBfzUE
oC0CZmFwAGI6aExhEJ5IJAuhR9XQmpp06zZ3llFpm0joNAkBwK8Sm6pH6zD3G7jCXpF6j4fDn3Ag
ZvQwNbTYKEfqaRiuaqetdiEEgyvXEZdppGZMKN8E5qbo6e/Hrg2OouS7aTDKpBoR1KErkn1Mo90Y
s20cIJAHivlseFSXifXNNx0FtVLlFGOcfPSz1lsHXk6TE0pp3dn5vVkkT1oNBXbkhBz2raQOz2RE
L8x1H2J6KdoE3xIXk7xxn9tUmE+5fZksAlVgyO21ngLmpKc4tjrAsg1N18qDtecJ+TL13nuQ5fdg
IuZL3g/tSYZQeekHmE4sT8IMUZr7TOqHnCpU43tnv8i/iSBQuHi6+GVyO5JbcLTm/nHiCORgZVjD
6K6S7Q5nK6VXOo1ELLurnLEXOq4Z7w39p9yxX6BY7XwNEVviBkx8Y2pYlp5lqNGMDysVT2VTG+ux
0jejhLNEPMZ6YP6yFgPhAZVh74oU6ULUfpld9wC1Ym3EiBpMo955Ndi/HKP92gpxpLcSknHXbbKY
bNFcKy4V6BWnmTGM0TyocnPra4Z207P/606EDSwtyEla9DqNXrR3pKJBT3ja72wie8KJalJu+vOu
dofN0KD/0Vs627aegRVukwNBp9Aq5G2dlfGusKJdFFO9MiJU/IS8YUOKycFM1BRIa7IN3FCjHbhM
x/4llMZ0cHuqL01Sron88Ld6RZM+ixLYJNcO+QgrJ6S9KhyMjLrxQ8ju3dM7HhbeIoOeTozv+MCq
xyCfvUN99sfOvp9NB9+tcVXlWNJmBie7+YkMSnuLA3ze+8aximnm2AFHrTGLs4wEzRSQSYaLVggS
CpEJVOnH1qyZ59xWYY7hdsJK2grAABC1vSontGN20V3J69HnKiHp/bS1Y6z8CTWk7J8sy0oOWZbf
IkQYTbBfNYL62uCrBiRmbWAvbArcvoq75B4mtz7Zox1+qRKCcoDWtw1SRc+yna1dd19dv5Ln3PdP
k890xRfVbhi/FuLarCBQYRXeaC5JTMVEJGPsPkeGuO8yyMY9+8rHlKAmzIOUAWT6MIXeG6kgYm9N
lr9ti+4L9N3wnNucygp4UiLV4MrxgQrqpCRJHCJRvQIdDBjTtS+5GdPX0MtLHNQCEfBIcBBBYMTI
QPfu+BQgoTIpybA0Wfc6wXJVPNyEFbU9Y1eHnr71ymHld4yc6mI+SxF9uDIn9SB8C1IqO0E6iQ2D
sW3RVRMUPOOSR/CtNKji1hayBJLjiqIaMdXq5O/Xd7pPR6WLy3ZXKWVvUvcH3621FUh4SM64ZeeB
IkbI2LPFIVKLCXpfjlnRi6FcJa2x8UV9qvV8U7bea2lyHZaZtksNakdQ51EKtRTfpkm7bbAWPOg0
zWTcvuZj0q4iS6KblKm7Ewjz05MzmEyhzeFElDgfRAQizi1y1ia0c3poAW6J0acJImiIyh7XTQzQ
anjXCQYhfq7gnd51NR5oiaUsMqZw4wjMoXKIkSlOYbINgAcjIk/voZvFELvo1fJtEDIo0s2QAR8y
cjpGzKKp5xO2FDPtOMDruTXcmnpXu0316aihmxgh2FKWHBieF5RPiXDYcNGCMyAP/JL9L211brJt
NPWq4oZWkB8PGqcqh/ZLZl8Jpj9oaCtPUXdHTeFRI4iPBEBtbwV8gZrRUAMZ+69pX6TE/HgbRvPa
qu30czDRrdVFjgqScuOEWFo4dw6zoaMh7qROQyyZnpKw3y8Ro25kZNs8JDhL8GM3oS3JZ2GQ4k7K
FLJaX/ll2yfM3ePJVPEdN3ZR+FB8532d2T2KWBGpJK+7YTCYeTcMZgIroRRaexfLofYaauE1kVIM
lg0OTsalCHLaa47zfO2FPv1d/42IdNJuu+RkaMMtdMtr3jjstZYJmyZbPOxDDQyflCIrTXeglfN1
D28UFDsqQZccvxH1+GB1SEsmPl9dfe8BelILrJAZ+Nmz7gDxijTImZ3yKeYQD7MJKlNea7usE/T6
dPouI9AoQDAHm5C2lUib7HpUdb4WLloTvcE0PjZTl558r+Xo8GzaOk2IywdJq8e0IpwsmtYzbltp
uYco+VJmyBjCqHsnJOGH1VAcqDsmPT599dEmN8rF219IPt2K4sw27BHsENQV7rSSyQWMJLzc09js
uQpggG4sdLroEZ3akddRSZCPL6QqZeDxNhHFxWbQbwhRQrA6m8Whb9DX9fZcMNu2V9JCTQ4f1Nv1
aFwahI+iBGHfDM2PiVOv8KPpnPfQQ5OpcRAxoj6SvgjWNjHglzaN9sMwX8+6mZ4KD93fOFcnv+/a
ddUEaAeDeCOS4C5tEF8Tq3SyVHtHAES9svP2yclcWnD62pHEIUPlBQjyNNgWYq6hBYQfoATi+4z2
tjajihlpuRciP1lFj1GqQzs9TRzXuba1BL6G6cnK4NQCqQHGVaGsarkchBz1ci51kG9RsGYW/Iw0
o9Ib832u7yMzNjbqrA/LiGEJI+P4YkKZxDxA2gXCjspEYVhN9b5N4dgYWnCvNzhEZvrCvLHMyJ4z
x9oOKmUNb4VmxSeGhXdUTGbEFnJX6OYPTpQf0VxDUS+Y3RGNSFSzlcOit7WrprNor5nZShReuXFi
nwmt5z9AMeJH6HCgujQLJXP4G5OTDeYs932OYzQhCN97iHRb05GvOKg6vsSmOcN30khMgmBRFeNW
qxP6HFoX3U3Omxd+weJQUZOC+tb7G1eaX/WOZopU3aPpxZXMXDKn/UoQLgGARC3aL0GJtxQL1lHv
0HlkffSt0ykKJTADkjJZx6ZkWEUiyqat6xd+chSYArB6lm6/NlYvrwwL4anuFCYyd/3NcuT93NDT
6BxIpyVSgBYStQ/xKpPpRwQJ+XZGqm+WtMpKNY8VTOEMxnCVDM8axglPUgIZM+MczLF3LxoaIpLm
1UTxK7Ri4+KWxrqEy7ZuB6SaaTUW97Olv3mVEb0xt/kQRKTlhvNQ+IKqptV+cH17zR1qL6ILGWXd
lHXf7ClnijEct2Edv9q6jS7r0EsuqLGNmbftKatxajjnKFymAt8+uT8xMMCdCBnEuLAaGktuuXTR
mrDLoysziFDG8BaYZOKaKMXLgNHJFDQBrusBlnFmbElTU5oW41sW+I/FnOBfyZaTFc2nYLzEY/bq
Ga3czfBVz/UIc4wAT2PtxHqJIKf+NkgbFhO/8hL+4mYCqnfyfcIsE8Yt5dwU28EIrjnRJUR8+vZV
SNwcYijjofJr5ob5qCH1xBQn+hcuXvFdOnYgbz3/3iMZYENcNqr/un30imLtTESljWWNLbW07u2O
819h2MS6h2Q0abq2Q6NqVtifAi/Luc5R4xk59xWj3kAdGZxt3tjHpiycvYvywMrcfhdoDEI9nJxW
UHAWynX8CIyS9LjEJ89Ub4g4o3idfSDSEoR8WK3SIvH3FmOLY1ja73Gu+TdxUt3OOqZOaVrjFmQq
aC0Px0teMJC3nY2TiG0AVo58RXqWfgHX900iPMk58a+YEdZoe0HMui1dh+DZKsjrnS1E+gP9jCj5
1lSle+tRjmbWMF05g/vkI77LsfrhebGnjai0H4Xd76TjOczctBu3bz5CCm+bskErIStr3vkoMaCo
h6s6YNitqvalnpfb0IUwK6PQ3ctA8XpHcHouPVJBIi2mDQYHroaiONDQIEwmZwyD+lU4NyZS1hE0
Vt+/hqH2lJSuIEqUWXJUFS/mNOd7U6SnIGj11SSxH1q9Ell2HZm++Pg1yYm0hCi2t9rbRvNAMYQ5
dY4wEtv2aw85rWknukmzxNThNPAK2r7lYqWBvzPw8ujF3K5FXNDbnylHjFzhVonhZ/vE1N1NbfKp
aqP+7vQqiSwXrz7w+cRLqq+JMxJDpF3Mxjlzrb2VfLNPVSCOo25lqwjC3zFp+Q3mitZevIzMivdB
A0dGQ81QnAnyeA8TpO+55OTfYcviQkLUlDNwfXbq9ywkNyI2POTFpSLv/PVqNDV3slOGKhXsPvqi
TG6Wh4e16000qtUkYpDTmok/kZrLg9TiczOvHZgIy/bP1eXpf3n/59PnoWG/Prddjw6j3Bma/MG/
jPBIQM1eAN3L2rJYoNyNAoB/bi5ry23LvZ8P/u223zaXxwXQZqrh3QBtSKSZs1mI3kFa8W4m9RZ/
ri63LtuzNXKXlkP7MH1iUNSeLAuOLhy3n9vaHPyxTToLtcN2Hb+4+QxxddZWPjA2c2VTyjwSdzzz
LrXuYAf5VVZBGA1GggIXlm0+gKqL9EgcZ1jca99jSLNsdvX8jztS9RDXgezKQbX/fMLysGVToyi0
c2R0Wm6KhW0fCaPGydbrKTG1Ftye5XHLPcuizBtat0w6vySxhXEbBimbajeWuztTiENpvk+2KRAM
+wPuVgetQAxF7MTAAcqWohW5Nc38IONaXFd0f+2ku+8SGjRDMzUrpyQ8bFmYY4cgIiqbGX3jjEIE
6oxbdh+jhtai8ATVz8QAIskF3G7omEVtS7uQyI4U2Ng+VlSpRIGiiuUAV5vLbXkukW73LjjQBlxt
aQzYG5Z7hrAw5k1AhmEmqcp/Pi8jaJfvvXeOQYUtLl1eYXntKtQUeUQbSGEFc/r5/37+l+Vlfz5m
uWvs6KQYssAV+udOpX/u2fLo5Y5fXvv/e/fnK1Re0u78vj18PvaX/1mSaBKnzSkzGADDzOL05+WA
FAigXEehfy9thIumgc/OnbpzSukZnBT0jMEjJSfXYkqX3wi3JTW7DugKlNEB0ntxICavOWu9pKuU
0scnRWKIhk3SZSQ4olupS1BeIFZIA9O+DY3+w7Gj/DjUNOKbjKF+w8iFGadglg2pQHMcamL0LM2A
madfWCMEGBhEg9/uAnofmkMpoO0aCm/+AwOw8pJKTml+rSOd1cmJ7dJgXYVDjVmJZv1QNAg/PeYi
9gjUoIXhUeTfh5Dg66ZCA8VYYN2n021PiW6NXR51kVM+dA4NhJooXJQ+YF2okq0ZdNPv7vArkhUV
HurRuDfd4obhbbsaMx0hQpzsMy7B+4FAG2ipMHgM5mU6GdvAHPFzlf1tZpRczOKgv4wGjaWeDqZh
0abrlRo8I1d1KMdpTZrHiHENLbGYKyJ+MEgSViWu4X5MCCW9SmtuS3qLQXITBXO2ymcfCY3RfYgw
Jegxqd216RunMpI98lNi5Ik+P4YeBhDd9Z9TZJUdfRDitSC9hj2KHgKGiLD+1hPAs22K9k13t2mW
dTQaBR39NL0lcBpNtKjQUEf4dYMFcxwHJ1t8dYX1zUx7zLMtxTR7MvbCQTselQgDypshRW7oZvUz
LoOczDs4J00Xhle1R53USEmzTIx2BsjB+UGzy/FQu8wdQnqwJLw3J1dqF/oEzdA91DrjYoOZaVfA
MAEYvaIZfJGpcZaWJ9CP9cmm88prrSMQTYrgRjPtt6JWdVt2R+MQpjhikpKY9CADC4wxaVD8cLP4
lAUS43hYa9dRQQ2NyxlMISLKt05mXkIoI5Y+QNVtKQfUSGDgIpurIjVe9M767qTEqoWYK3jqNeUA
fjDRfJtrzv3gNOMttUcTDPImFSjAHOH6exceTU0x5KjZ+oRrKk0PhscsqPC1kxvcp/Yg7rrM/CFM
XPxx9khiAAoyp0C3a78OrQ4upZufo70WEtemz2ayt1Ol63W6d5qBauIntY1HqtVtV2Lis/psUyWc
1azcmGmuMGa1ClraSGDbwtXXtLHMTZm67+HQRE8l5a0g8Ks1UdnbWgJuC6jrboM8OOppTCJc/mgq
In/NJ6SR/USpsxSPRtmds9xHA0do6trOJbY6W+wHK/L2XRVctxFBJ7ZdcB4pycMYMZhjwhrb4bXO
mq96xR7kFSLYPLirSuO2jUamfnzeg7YZBENBq58+jNTRiDLAJ2C2lPC0yEBNgw4rJblvnYjgJYoR
Vc+FDlMH1P8KqvKqi4Lrcnao9fL7gB6hvTNdQ1GhHwooyFdhf7JR2EmMPW0DUonT+daS0PgqLQ/R
1Ob1W+5QNmhJulhbDvA9G32bQWkP8Uvabt3Zlvd516AyTBDK8NkiYO4i7cKYHoCfgeh2Kk6dG4e3
bs81OaQtZNtxuB0t46tHIiJqmAL9pZk+Tnbc79pUxcVErrgMUfDeUULriYu8ENYgT2PPftV9cht3
FfhAkh62dE34dY/DgCxmuvIHKlNw7N0N8N+tmEFxV24nH/pS0raUD3Xb6mhLo++mRXZvTbFg2wk0
v6NhGozheVG6xGhciIlGs+P7q0YB0tu8g3eSmBttuGEXzbXZEoHX9JQ+7LGtdwWMStr4KGHJfzwV
oexA56EmRcixmzXgxDLBVAENKE9RGjutyA+mBVhIaNFNmTESjUDKg/OSwzYAsn7oSGqvZ3RhNKse
SV7D1DTcybadV6ZH7WOqiFUN9NA+Ep70nkBKvYKI8jEmIAllQ8JxNehPml63fOrw9DUBKbPuppMu
PIxtvbsdkp4SfmlR4LFchQEtMFvU4/3YmejB7ZhqsbaezWo+dYhrMhHm10pkxpHrlkN8Tqs53zR5
fqZOShjxIkCPIWYnEJ6n2m12fYf+X45zepwavmh/bsGVx8BpqiGgjDC+uikakGwcb1Lq9kdZ0Vgh
UQZoBtF6mgWoXx/JREDwCi//NXNoputOct3PGvroCauFY2Jh0htrFQqk8NMwnfsmyY71dpL5HblV
nFML/xvYYIr5HRZfp3lKPT1GM1PdOzS1ijmGIupwZc4198NRP1XHpIWT5udG8gOiZsdobx7fAr2+
SH2qgObw7hMc74aOJdvLsSDX0QPJXMJAqkv+JLqcvEaIQNQNLwfQ2wFuR5sZG5S6bbljJmd2W7v2
Q9l2ITnm4iXOIBsmRO8ce0WwkWphyBQzRVg8RloUHaO88Y+TPb5EGqCKtrCmo8FoD3kJi0YT4Ubk
yAkSdFCkLhfGofZJXFLVQwILd6OK69FdJgc180ivLY0dqbLcpBbmn2vL5s9dVE9o45jG3Ga5YehM
hnOj2nNPGg9amgH5caW+9vCWo4t8zsdO8cWLHcPHmYLTlHZHz/RYpZFO+IxTWGvD1wCQNP6ugImY
N69WiPbf8NF5LkP6ZWF7HAqmWiybYNmpoDNhW9td0x/T4Gto9yC2l52y2lYSLzi1d5E6wlOb60GX
pPOVo3IKhZpE1CboklItlrXfbiMLj+umg8GoMROKk0u0kVYxpA2tHvVlSvBE3zOhK9R3+blo1Ri1
j0W40uk4r+yaZufeUGTWBdkapiFzlkLfjW0HK0EtElcgZVq2YwVlnWuqMX5m7R1tSNHVu0OF4gUy
a958GTrPODguxCJPLeYMIa/W1dlKkuMFqQpY7LGvcJ01pbiO3JIThGOax6kvreOy1uiaeaykU1LM
oBQbKkZsDS2csZhgysHWsg/LmsNUd+3YSLii+Ew2t3HsWs84omMfIic4iBqaiZki+g0J2TYpV9rT
IbK+0BYpj4Xh1bso8YCyta+zZJzHXC9f0TaAIkzK0joINSw7bmsdK9Owjq0F8b7nGgoGHvWBa3Kq
VOhkWJe+C65f8cSyAJpChaC0ols3tTY5GQNzGfqYt1UQxDuDaFFK3Ex5N2SN/pBqHrMserVmyAAx
/WxRGPoDk+sSXEiQJgWRhSNfDAb2JY0LGlSvykeIm8QonFlQXz2U3WzsRvqjx1ktls9/2bQoKWY5
xRw+7hCAnvoOGLn9Y+GPMFQ8tAKr2Seqzc2YEJmRhahU7soexUvNgNevADx9HoDL5pTgKS+nOVj3
rXdvWfK1qvDUDbPSSiZz0m4jfXyzsMdz3ncPcqxO/57bQxvZnTZeTGCEs3+guAN8M+TKS80a+GS6
I4Qi3bi4w/Sv80fEBCKhTLhBXg3PceM/1G/aQ3miNaUjUkWprcaCMJcTBsQrHE3uOXqcX8GLfYw3
dCyCx+ghR+uxcycIp6v8BxBF9aMcd5Q96SBW+JJoBZCwaxNQw8CdZjk11m33UijgGAiSLSf1+R6e
dCMBvW57fQfVMRr2+pf5pnsv2ZyQDRJ4tiFwqaYH+Gry8zWIFV13L/wrh14c8q/mSv+CGY0mYY4b
HOGNc47fDGYx2FN9njQjZ8BvrJ3wTnXJhpFzM+5whJg2wQHviGGA1VSARh+M1zsAVpv4lpBJ5wqb
MUKLB41KqbbFdp4o0JR3nt7DW/OMOg1wwQZ/LESCjNbrR8XljIS7e+dDXMx77at1DO6pxzPWa7Fj
WbB3yV07M2bgtGK+Js/TTfAx4g1/ljCwu114NuKDjYG/X0lO2g4Tya1dE/i8Atcvz8Bn54pJ91X5
wnGAA36mO0HX6JydkjcclxXBIhvD3hKsYcNRytBbYOwF8NBrV8QouihQqKgRk3LLSIzzBpJ4/+6M
2mI3voX1lfjy3e+23YRU/jzh8/ZqLoZ7u9777r2W7X7Btd8yIgnL4t+KPr8t46Jr//4304PnzrhQ
3X74+PvfEJ7oQmc4IVwPaaohhMP979++xEhn/v4349+repRJZhkYNfVjpSFZ2aQ/tFO5T9/6Y/gF
ymmGbmGrB7exu57yHWVF9+xdz+8cIYxr0ehliu0yOWtiAQOGTeSTKU5qEu4i7xAUtzA7ZQVDdW1p
O80noNZj3LAzkfy9QDRBGfg0/4Dut823+SsUjms8oPvqabhLvuQP1VNHxWFlrpvvCRlL3kv2zcbg
shsu2ZFrPzpMnQMWY/3e2k10JHbuHScztAakX3Cd5RRwhW/fwtg07YgEttf8OlZg3lCWzjbuqO7J
vQbDPFLNPjvDxu+335vhw3nIz+B4ox8YEzA0uD9wQBHs4ZyYpa0Bpr0mb4ghdQLlkBZfyXsaCw81
XzpWG1jF3MOvGl6DhqwfKdkBw2xwFnccsh3txy+IzepnJBbepdxeMErg1aU2nPH5HZFEvboxg+x9
9oZWf6vdWU9QMLf+Jvw+vxGstrF28UOmOI3mi0fQ57k/6PtoZ1/whZIxXK2wT22w3nd3YAARPOfP
JWQRXC8omzbInTFH8jt1cQO8JZtVfCgEuNYrfmHTjUIAPFj66jtgstjdMDpYd6t4vQdmCeyTDnaE
gfDUK+PFCZ8COPWNQbInIB9GOmdK5NDFFb2BwxYZ32VaM8pYa/UeIsOBtxhurVvjg3z5ej9+YwrO
rnIB34lj/Tqd/FfmlTtGblvG5nsNx9BagRYur+IrSkIUoptjsvM2/+LIV3D/fzrwHVM3bMd1fN+0
//uBD8i+RdFlyovpDRc8S4RHc47h8Hp0/RdTKUxJAFkXX7HNoGzCaPSII6lVxG+lVf4XO0MQwj/t
jGHbKJ51m+yD33+FIulGp/EHeYlNaoX8ETIaFZuJjwhEGw4brh9rfHZkWTOvCm+q7iakgYvN8hH/
SHyz7M7/5l38i7wL09Itkij+7//7z/fxP0Awrr913/7te9HF3XT5ln//+98u34dvH99+Dbz4x1P+
DLyw/49uWRxQhu3azCY4qP4IvDA5AP/IuDDJuPAsx7cRAOu663E4/CPjwhLcJRxu9WzT9ITh/E8y
LhBTub8dWY7hui5jS9+yfMf8pyMr6ojPLJrKuo5oXSZDI0AwYeUJSTNlgg+/IkZwT8YzttKIehri
mC6NxLmppUtNoHkMSkpnAxP1raMpFrbZbBQdT0MU3jkGzYEGuTxZ3UgtDYJmUQNHVKc2fc+PRNoM
KvS2PAzavM8YZKF0dx+bPCByC7XeyjcKUFyl2BnesUnD9nqYkASWwl3PTcWIfo5pp+kzg1IKMw2V
dqsf63Mj7AfPChE49SQ9EKvJEJ+si01iDge6TvrRqPBVG/3YPnVh84Bs96khTvLZ8iWMo/Hie0FL
MKhEt4ecZaVrCSGrdn0TuUiIJkHfToTGO2GB4QaZMqZp6RqnwITXo3Oh1ahnukYE4tvsvVPv1AQe
J9mdBoS6S3M6vCZEXtfdJgb9WZHtyyCsXsuyvY316XquIpB8qMr5FcujF0EtjJuw3Yz6DIn1VQQY
STkkWuIQqfDJ2fjih4jglmc4IcMbz/FVaaHA8Cl6RuBRBle+5azA+QMtcELjJ0hvxRxXu67MGUht
DcI9jDwzt2Vt82FXP/oeoEyJTzPqWmpKeDRnq+AiY384zFtXLSayjHEx4YF+cEHv5BineWrFjaSD
ij/8BnmcghVP49r25Q+3lUSY5vUevTRZHgwSiL2Hoj266ySJozWTfchwRdYeiOoCBqYzwCkUmcBl
Diio3kXStFdIiGDa6gyKbBIooHuZnQcgtke6GbuMiaxOj9bJTGF10Az0fTK9RmCbbLzGv3YysMma
m1obytFiNQzHABeBRlIA8YRr9dmUc6I9dNTYM7AJcwkOLpMDvwNv6neMk1JYfWaW3Va1fgoQFpzd
e2r/4T5sCVNz+h+iGYJrjABvBQqyHXKMYWsmFA8zL0KJWunPoQ3QHNUvbKk0OM26Xx4qCYFGAx05
kP14YRKMhD5sTpZVw5+QFoxBBsu0g+OG/u2I0CxzfeuUWEx5isCe14YNF5TS26PvIBT3a4vDtqOq
F+T6xYxGVK+tCYTdwBGHNAmRXO+jAMXdPWjpuHZqK9vTaj04EjE0xUJSKgsAR47Jb15CVKXlzZgj
LZ4x+7RnrwSw1FoPVhb1r3Vf3NNgfdR1bVhjhhB7Px7b9TyexkGGp8bQqsNEIXMr4wBzgyHnJwft
2xWKVjhgVnxtyFaSvgmjvzI4h3jBsKcMckhtS780SpUazJq79eL82XRzeB3MQpE2o3h26RjssiCy
Lh6i7Mg28706XRX1KkciE4az9qpnxnWne/33uq/Ks6sH2FCQy6VJxtAK8yXUaz6DyYzwuKO6vY41
5NBRUL6aogpOaD3GjRwhO4k2hd7ldQwdEVLgNxyzm8BP271D0eIQV3aG0TCF1lwgGg8p7K5Fp4GE
a1s68gM46dqJzHXQFMiaBrr3uiGMXTP4wZoUsnDlBsFT19nJA2oZcIGkQQwmNtk0dzw8V9oOYf58
y/vsJotPwpxg3gzYYsokP0eZcH4usiS5LkRwaF1Y1iBddppjtFcGLW2M/ON3yhviPg1jWqRJB0Rp
Gk59McIQ7bDs6c5XwtntnRfmJ879tO3toFlpFHcot+Ut6HgWVAlbilktUvvP7WWtsBzimQOv/+P+
afIbPi+2l/s/N38+crnRbXxeabnrl9XlrlEQ79mOxu3yEstDltt/e8Xeouxhpeaj923hKy+kZX+e
UadFamL+c3WBMC/bnzjmTybzspa6HBGI3nmOpypkOJfwyS93fT7n87bPOwhQsqHc4VibKBAAjlMv
8dd7oC37tTzg57/75T8vqz+ftvyXn6u4Qk/83LPd587/8tKfO/aX7/XnI5cX/tzx5TljE5SrkZIe
ASXs7efrLI9rm+F+EiHIw8/PcXnIzzf4+dZ/e+nfH77c/csbXV7jlz39fPrPZ/7y8st+uGGLKOdz
DzFYmGsacJR8TI1Penn+srCdutWJLP/vn/xy1+d7q3z7UGWwsjkFvoZioOCvnvDzUaPt0CpDP9/h
JXbSDjhBg1jlOimpnpdhSG83Uk2tsbrLNQP51kRRL6kyqvZj4XG4LLd+3tXhYNs5INN/u33ZFOrJ
yyt83vvzVdqw4bV+ecUgqq+SyiITrCYQkEScRE8I/ho8HL7LqlbDT/+5PcUI9CNVF/vlRsK8oW2V
zz8fstyxPC+I4HePurwJ0tjnPKA5RKLnfmls6Oly6o+wYXr+6a+cvDRX4DYS27k2YTEQiRv7wbj7
/IlWy6mgMi8kXJt8vuUJLwKXq5TvjDFwcUB9Sd96+O623zmT45kupq/ZUp81VDF7VotJlaqXhaPw
63+1+fm45Wl8GxXxwjRIXLffj9TURlVcs6mykTf4VkR+s20aFQfmz3SHbapyQe7clwGX+dihIFGp
erKjKqCLemXZrEEC2ggBsbfvLFX681QRUFflQF8VBgNVIuyX0q1atGqBqJdaYq7KiraSLKqSo69K
vrpaWzYrVZAcvJIilAP2Qy1kmfoUHbiao9ijlskVuDi1qsDJ0M2jLETlc1ngoLxCgU7apyqNjn8u
euqmNEcwYpJ/TS01sHAxjs4t3mgKrdZMloU21qux8mjzq3IsdVlNoPS1bd+Fm6YhMOlVAXdYSrmq
qFur8q6rCr2aKvnmEjtzZJn1MWmAe9BVpAw81K9G5Vw3jEi4nPFVJeOXfCknL5VlVHaYEFS5WarC
s25txDQbR5/mJsbHk6tK1K4qVieqgI2Em4Vak9S0G1XcjtQWaWtkURg6IhVVE8/D3uSKRTl8WfOd
iEEWVfNBlc+X74Ajm5o6qZnZigHAtFo+f1d9CVKV4evsi6fK8vpSoF9q9QFVe7pqOGDUPkyqup8u
1X2pVpftTBX/I4Z5vZKwmOobET97BKpdEMdwcTrVQlhUUp+LcIroNVg4n6RWGFscbehxFoWWmDy6
1roJSTKBg7Pooz4PwGXtt9umjjyWaMR14Kmzoe+WtADDLSV4jmtrsCvaN/Qcftl2XPLTmJ/FV0Ws
Ti54/f94O+qNZssnrhbYV0DkzBJQvTqmlre3HHD5PNE6+fk9qHs8GKaRqx90pQtb3vCy9rlYbiOM
29xIz3oJVCMqSmiTMX+ESLS0nLw/bxybCs9Q19br5Ve3HEKf6rFlbfkMljWuJgxXE3svfK7OllqE
NSfxZfG5OWX6qwwJxigm/baLJaU4TyimwLJq2ZS/B0/YUNV6Whqqr5EsR7Va/LaJQXabW2Gw65aM
RkMS1PjnYlqCGtVmaNIz4bA4etIaabpKQM36hHvIAruwLKKorQCX8n2hiQ72SAV2Ydv/qOIUlbQ6
npbPb1DHz7K23Pa52WV07szGOATCdqD+OLB+SGLRZguEinSbk9OjoRgrfH6JNGEqhsIA88c1b3lD
NvNHga6TULUBHUjLJPAK22u2RoFh8stqxiM+3m2CZHfQzRsvcO21ObjOMUbbdjVPwHVTlQc8Wsk5
jJMHKTvqd3AmNkZjk1el3kCfejQSICAgVjMdwAAcHj9/BRrm3GJAKD6DYJB1GJ56Fz9+OGn75ejo
rPy/2Duv5cbZa9s+EVzI4RYgwRwkiqKaNygFNnLOePo9wLarbV+cU/t+V9n81RTFAAJfWGvOMWN3
CJK3pxTxzzc9N+3+ngxGqURb9ZINWeZUHsG7w7w3UpPPQaI9ZhGovjPmGwKoUbfDyNbyGgTqc1az
+nALoS/zLQuhXYk6TAzcLmjf24IyNfmW/qJMQPuWXVARFShp0PPAt01BH+0aNWtXRl28EO1ROepk
CFznpEBp2FIXY9ki2xFx1CKKSzCJ5ahOJiK7ArrRUlFvlEhu2RAgyY/nwaJRGcpUT5yx3PO/JS8H
0xIz1Vp6C343EwEc0HxzLJNlszivtYd5FW3I2B6SVnhX4A1kMqVsmkVLo7bOZgTOwqyqt15fKWx7
nT/PrubcTRq4uXi+DiYH5BAi0nTCBI2qtFMAQlLTsNJB+JPWIpSfGGxH3RMJGki54IaNtC8Qmk3O
877nb6eIIm5VN29By1gzTf7V8xLPffama/VrUmlZy7Uv7dBGGCFPN+DO2oZld9WEGiN8CkW5TSg7
i/FUL59vLJuFfG1MP8bKTxV1gaU4IVkQfgc1De+g7D5QIo9LE/qU5/ey25k6mmILmck8Sz9vsmeC
Sy0+1DqotyYWvqkWL6ZXhuuKPJmm2SbzzfOndu5ee9jHt7ra6hujOxnmEC2jIGgdwBOEYFUAMP88
gKt3E+ufRle1bhP1SPNEj6Q4tIWiVxOBPn+2oOgMR5zjO0t9HnTnmw4f1rajyIL9i2FmnG54Nt99
oZnYbAPqnAxaW4Ye06YgyGxEnuUoRjgeoibD71sYjtkwOzyPDhYWxl01JC5iEnLLeSoPnh3y50+m
GaIa/nvnU4kg1OMuFcRg9bz/qQF4/vT35vkw/e/f/hUwxGEWrAqJL3Bui//b454/irIO31nXf//5
2+d9aQRuKxPR8WvfsZjinE+SctGTUb1QRxVxqhZdsjSeDtYkxa9j5U3rqH+NKktYKti57MqYS2jC
iBeIWBNfRLCNqcvvCT4oRnk5Jb25aIeOAJiJDuFEKq0z6MUNOR+gZGDHSqJiWIbhWWVgfksFB6Rf
Dbs+TapvbwCm3RfWPU89OAcjNSWvI3RTrfGfUEitcBfFeCO7SXid5OBbilYDXs57TeYvdKPegx7l
VwdPghKaxeH4aVThfsKAfJWpfYFfLVtX6rTuHgtEkvH7XkmAwUp9su0wcVxKqb3qwzR8qkENTjL1
jGPpF/Uxq9vsWXL5DOT8NcNZvveTnF5nHWqbZuq15VyP+YSHJw1t/FlbyBXbSS82kW9k1yqYjs9n
5ahxqqNCPlgh8ieNurD9/EVjCr+CCG92X1TyVlMRkqZjAdacTvo5J/I0HKzpVykNBl1RrSWswZre
e0DPzw8xNr3goFlX9kVdSmd2P1wQrNfPpo6jkFTA0PbEynsx0Njs2oH2xvPdTtQUJkuPP1KhmlbG
0EgrCVfQh+ZRcJwPQjvCVg4iXd71BjENWgxq8M/RwehG2l6onDt/lPYoYABnzAdgNNR1N2jy+5hF
wLvGnNDGuul/pQEMxPkpgxxWRFMrCBDQCV1a3LbP+0XwMXbqe8NJHlPlMOkNbbz5D6QgP5oY+K9U
BkkrG6rUlQTd/9T6P1+wii1xGVY1sKZebN/CeHp9PmFfaASLaWZzDMZCP+Y5eYXPt6iZ2VUWg5pt
YUwOKspSfJLR8OcLFGs0QDKBKTr+3lhWvLVME+dKTPT++axTQKrD8xRrPd07PU+757OqpfhNNVp+
VcUx3AVmTHLf/PbBVDgk+OTvIfh/KSVdfSwLdYNSxHqBMUCky6hk31mrblUgNjdEPaXLRtknArga
XvxBQKw0P6L1QczqQvQhhGrkqmNVbgsGpJda0Oh3Yz35Dgd15Wnh+NGGmbUMlHJi/UZ1VMr1tYUO
9c/zpGPrDmqCGT0R5WXkK+ZWsrz6PDYmpc35ebSQFmIvdL8SjUoYWKKU9UMWYNT1EfvOj/BTUkXE
jiQlC2Z6XKT9jo2BdKJMDGRwfrfVAJIeWsTdH2W+bk9mojfT8iR6AQFu83PoBtK7RjPvU2lYmMyl
aJ/l1KGTYOr+PKLt8MVNU/1p1hrE/ERt9ukYikdtNsE8X2VgDLAi8zPJQT5ng6Dsaz0ojkYNqeD5
Ila31msl2T8fIBbIqA3U2YemMawDUwTRQPNbwb9YRKPx1bU6XlwUMgckgTggdWjAfVcn38k/31BO
Iumg9spBUfv8kPBai7jqpS/qmn/eTwmTuhWEALd/5e3DkPZzqajJFwS05ytJE/qMjKntWCA237ce
3htU0vJnByZ0fiu4dEanEksavdJY7NUavHLjN+Ixb/l6uo4ytVBUPyzJKUX2jfiKxYceuDfV63TK
utfJJHGxk/Typ06QR+ut+lkqKelGIc9Rcn7uMt7jsotCwGuN//rn2azgUpi59o53C4EuetKdgSH4
yMlkca6b3qfJl/V8aKw00PvasHzFUtqt89hLgLnl2muu09B4PiSDa4FNsvoEgBEtirikhy2p/S7W
amUpd0V5E5Py/HwoV89bK1bNO6WV2G24JLblZAanPrdUVj6ovRWIOur8iRU2tbBXdOFFGkd5zeJJ
wD+nRBfDpySdscqn50wt2OqEeySo2cJfJELtHwNjgBzqmwMWfS4vdVKPz8Ojy+Z7J1bhu1o3pYs/
cMaeZNVpqAVUG2oxr4xuz0dOLX6CtpMkUGSdBQ8Pq1XTVehey/bSGyjXnw8bZ3qIao13ISpwVUEd
OfSiH+yHFgN5C3PlY2rjw/OzWIX1IXYt7WccGe6UzRQdURRPkiH0aHg44aQOOgOfumQnB0xyql66
ugcVGXRzLqavXcIOLd/zIZ7uuybtqjv8KkDnstUfDFnIcStKYDbDuvmQUmn3fCiVus9wTs1u0j5H
0Z2kmJWGfKNnlvmiTync1kJRv9u0WspWJfyKWwU6K+l8e6gwwVGL4hAjdtJ8pebL2Kba9yAkTIqW
IZyUVETkVs5po3nX3qp+JMaF5woa8bcQ+QAlu8RY1QOMtHZi6jZ8tAi8a+27C631MHrShwVRYDnp
wbCLJoIMsVkQzPN8jvnm+c/Wtwj0FDmZpHloev7Z/PfPhyn+9v96488O9/+nNy6ppmj+v3rjoDXC
LA/rf++O//OP/tkdN41/qJauKIZpibpMo/2frXFL+ocm6jS9LZH+paSKaJD+dsr5Fferkm7wDub2
9r865fo/GHUNkz/hspyf8X/TKddM6b+UUKhWZUOxUENZKhYQ5Iz/KQgJdabQRKoDQrGudW5Zm9Gb
A8FqWuIfo1qBlUlVGT8uAmuk0yxWQc1gXBBNV43DH30ofk9lI6zhcZWAhuDw+bS4+9A6j3WXUmus
LeTW4IUEVMKFisZIrsnBDVvGYX/HTKe9i3hgpW9f6Y3LUGp72lKEGWjG9NrXE8veFPETKn3vrLUU
wQYCStMyaVy9JCerqkYc1lPTuUoNWCz56POiRIyI9q+T90MSi/OGaCX10c0aLXhTpk++bVIg8dTU
cumL+JQoc6PnCYEPFJq2r6Pk3Rz9aScqGyPLZIbDdd8wb2fgMT56fSu0KNfGLKvOcpo5o6ZY8Fun
TeohzcIRDXZfQdnkD+QqJO2c7FErZzZGHkEktGE9WEfa2FE4AZEcW1F1EwfQnfmAFR6ejbhSCly4
raagcSfzYzLo9gItOz5vGl3eQN4YlzGDNT0nx0rk3h0pT69jfB1zWUlZphGSM1JKQVuHwqsKr+qo
8Xp1VUwrTep3RUVORjiijZYmb2npWg6Tzq9tFZ4bmRItPnoSUsZsktaxOj4YvTaipfTLpEYmZyb5
Ss+HkzrbqBOy30FQDOcq6QybVZIzdDkGwU5A1R5Beo9hdKGYt7YT3ofQx0JB8E1R1G8pHdJYGAjC
yTDhhnTL3YCBF2hr7m0n64TMV64yhdAgbM9pjr9A1fR1lKcAoprJ5BtEOapF6S0M/JOZBLRsfWrl
gvEhkhkU97X6IvREKCBGnc0snnLWZTojmWHePS3oCZcWCK1JCqLbjXBZ5shAUviPVONQRuh6QU1p
FFj5UOlq4HgsMkCYzRCSqdc25PcgOvhzw0fTxiC5dGGC6QCxeF3R1fWLky9nv/AnL/LBI8tQLskx
M0eAiF6xTkszXJshpmElQBeYyW1+zjtEckYNLksjkaaGoDnEcXnwRenV0CuAiFNzMkkIlBQ5PMRA
ampfkcAM4rlrBEwjxugfsbFuhDgmNEXJza8Y6aGeRfu00OvXscYLA8zER+O2YPGwQYoRPXQzOGSe
9KUGOTQcjz29AOHyVFbwnkvYGphexsUkksJACx4igx56C3EApKRb2ywNX6hrRMsBKQilT+nbTH1i
SliMirGGnWdI1oJlAaMRWlRuVkiYIiEKPv0MJ1dzNDJe0gGYJDGc2TteTg1uFzWq3HjUtb0pxQ1M
3YA0WiQtox/jnoYtYlH57sLlNMnfWhW/5W0jkDdJ1PbEIhHTiXmLOhSMZe7FTqCaGzMKiC8qKV9E
UkaOEcrUscjPYk/gVIYkYchZ0uUxQv98VpGPhrECwEShflkCq5LClKD10NHVlO89Fk6Bji+8GPtr
l2fs5Cvw2ELNR9RDcsTlHs+HgqRC6r9kJX+XMXmAWGnW6NbpKauwmXV6JBhpyvpII+KoED9SJtRf
iMTSyFjqYx3DXq6kTmB+VcEvdFaD+9BT8rt7+SeDkgH301bPTZOdkqHonbguP0ZzipaJ2YG/nuLc
heJQ2F4eDHZXZ0iLcdppGTY3MUt+l35/wfRSQgxYpCXNlRJpt+kNxPm2A8YMBL2tEnwl4Fk4ePFX
lZQbv6DJLzf9b5x54UKM8+8mISAU9AloGMqtEFX8hQJgx+5KKENTmK1ai/J2lpL+lqPijgIJJIN3
Sf3kN4oQ/kod0flLlMCmvDpn07QS+vKcWG+Bicwn0KabpQrgtBIPtJ28Ljnfxro96kV9DZPyng3h
uU48OG264GNQoMxUTKhQ6KjfkVeF24KEB1OTaVV0IG46ti9LU0bLRFkxHDIqJ8EkLrJu2xDymqKw
aaviJ3sEvX9OgoT68Sge9UbjQh6QpaTmQTaGTZDCyVIhCUWBJhP0zr5DLiDQGiJGMt1UbrKX3JPE
Cx3DH3+KUJxlML/GAu9X2SkfflwQrlyGt0GUjpTpkH19FGIfL0lZlhdwgAMnDWHUlaFBRJpe30Ii
ib3W61Fhw8krRag9Sj1d2NH8hkZVgmpzFM970SQRZJUMEkX+nU9B7mAHM9dFE+Unq/aNpZ5MmA4C
w4bYKCd6tM8N/Jxc6xZlaoKW4CydROtoNkDRdRl+ljBmy451NngfNi1RVLFVrRkA22UoAwXqQvMz
DMNDJ1EclTz4b4wtV6GqL3LPzOpFzUPVqp1ZRVhBDcEdLP/ka1uvxBNTZIzcEUjcXYAkrs8qogRk
0yPsTdxNAhE8EddHEae0eUfeZPg7rLVPtZ21/KF6LWnCOnFeL1Orkzd1isnT+ohE9XX0S/XQBkRY
diMNISG8MPSYNc9e6yVh8cwb8Ml2mTVdRyMHlA9VvR71k9Wbn6yZ33WacZ6iPkxmIFdOyCTFN4Mv
EqLQCFJdEdixjdVCkKVNorPHqDEEsozIN210M0KU1iXuMZQ6RgzjXP6Vel1x5O2RdKSM9LWYODDQ
7w0F9jCwhsJu5jG8b8cr1Q14piVZgukPl+q0EYKeuVgldoaveEzZ3iWlsbKqPlsPJFewWtrh/UYV
32UPinQbq0T43YYdyCNd/Kg97RXfJ4FyhfpdDi9eqeiLSYdNzaYCOCqrKL/WAjoWdDsn3dgX7eTb
WuVIwWmc1LlWKBJhpDB0RdKjTZlKC12yEacpUrAsQqzVams4QZl+yVZyajTlACjoS260u1+/Dx2k
qVBaZaTkQr0j09l88+I1RvFrB6B22c5JqLqBiJKwb5FCEuuPKU4PNDu2UV990pmhnzScrUR9lUr/
QD/9Ry71TU2wqNxg+Bkj6GPFTRoRf+ucYmIJTKAU1pyNbiFOwQpaYrfChZgBiDe/svZ3E5BWltdo
htOefgjFye/B247xN6QQup+UKCTf+Kgz71D72g8gUuL7POMRkhbXd8Khmai25BHeiESzfuG98haK
yBHDallUhbbuNcHH4Z2dx6QxHMEz7mFW7BAFYaFum4NfaLgXY8t0OEo5DiL5FIAEr1n6ccI6cvc1
EaGL4fXFqPwvv2uueiRszXldKZbKlrRGBeSgxGkd1tjxAlTnlBr5THBmADpOEdJBqRY2OSN4LhC1
JARumH4IRUz+WEuLBGCwuc67cSERiOoB+Bz6aYfq5ILUjNhcX7xSUKGUljK0DKn41o7VBrnWJu7n
QIXhNqWkfLE49dYm5GoUajJmXbwqk64RBdtYK5xxZJZZKGjL2OJbZSdAaIzO+tYUMdOTWOkF0i2p
BBBnHUVuSyVfoFs1qny34uYQ+cIXpZRXTUJTkUk66Z6zcWkCczCHvBdANOvcXE/xRY4p4Si69iZV
WeH0UYM+vT7IdSStmoSvH/P2OlOJQI8Z6NSQ7KwQ2o4OfpREsKgnKAkTQFT7K04Zyr7ZPMnM6pOn
ViQoe2Ianj9qJrLSmdn3R5Fi+gLtx+dvnkqTsCyDhdmCFH3e9/cXMseenMu5R/f35vknf/9pyBQC
pDFc/9f9//byzwc/39h/PSaOo50i0yvAAttIy+fjmGEhCj5/ZNyHu/z3pUpNWptKH7BY97Za3l5y
g/Td5xM/byRLJIdnPgB/b7Cb/vs/20oJ0CU4YEiRK7fmZ/p8jeej1P986J/71K3IOpVtMt3Aeu4O
tvPNlLaUqMI5AOXZLHze+XzM80arECQMepU6tf6WBxP5x//593//2cVoH9oGCEeZsI4gXPFfL0Qt
N16VHKEnoObJngkoYyPrQ2zyvM/ohtjpEzhk8RB6bo0fc1BmtkswN98CeoiojeYfW8E/Z0R1pO2q
7IO9cKhVSqu7SaN5souiK2BAnZgE21syU28JZxh+9S/KhXLXKXdKQtV2rFywoF/TFdLp4jbdWJEi
c86/Ya3A33RYSW/DN4nkatoa5h7ecIQbj12QQ1jOIzpZR3Lyplt7GArjJXkzz8ow2d94eGSC58Y9
LYzUwXUu2h05Sb3bPrh+2avQN5JJ8bjDZQl3gGUFtLWfPQNPuhTTlb5KMU1SW0pXzXemOTHlyhFR
JALXO8mLmIQCppaF8lUfENNRpF4pN4YSyHxugg/MAZL+XrzFO+qrFHuJIYQtS79duCDoapnSDsmK
xoD0BoQmwJwIbVJd6thKUt85JyfzTK8wLO141bSuiNjXZzMbnNJt/uo3bv46Z7URTAMOap/BBoTO
vpHlD5J2BxgM5kji+YFbCS0tMVwP2OKTjl+Pp+mGDfse+vqrdIXxrRbWWNrYssIZJqmqireMow15
58AiZRjXLOtaETmDEzrqm0d7+m14jcSr8HkGXoJwalprtaPskkt6Z4BOzqEtrXMnuWSX8iVw6JO7
Hmxzc4HD0pZZ5Nq4/D4t98OwTsTYEI3hkShItiMgyZaK+bYRnRCXSixDYSE+Dt0OEGPQd5+ICtbV
cvxQT8Xym42pv7cOTb8YPzIQzXcUF3s6gNrLjUDQEwG+e4xFA+4ogBiqsmB7aCeecybTr1qbizMi
Eu62VdDPfMZoITjo3H/MDan3C5BYRB2aG5JuV/o5POgb/Sf74r8951p1g4r9FV7ROnk/Ap3hm4oK
LrKRjy/xLdgsvzgABM3WnFcB2OitBOh78RDP2Y2K+5lZMe9tfSMs4aqzGV2Ed+/Xt3U1z8itEQsD
IFoO6sbz0cos8JLJ2pkikgGm1KVFkNgrLIYYyfxlfi0f8b0RHFeMF8rinh9P/uuHBnALU6xD1d2W
TkZOqG650NY6AeTYuTwbKYdJrpMzODTwV8SX4SW44jQ7PpTX17DbCM6jIQr0qyAtLl9Ep5CEKYc2
VXt9ixZEfiPrx/KBacEJX4ZglQDzW6RcS5lDNafuiYmMOzZHwsN/yU7jstkXJxj90zq+9jQTdiEj
zmrahQNHiq7HYthB2yF5tqGYdIfc8a97KWi4/pYwio6Mhey1zbkCXAQgC5KDbH87EQB/5XmjU7kq
H3AwOZedZg1mBRvB4BTv9Z4dimy9qyvqLNR6nOmbk+37EO0HF32LK2t2eGwP1QkOk8IQMp7MA90Y
J3wP18BZnMB9qJtqTc4bkbshCcnLP2fKI3ZWlpOwR7WNcVHdvuNVtcaz90bNh/k7g78R8VZSeviL
kRSFg3CEhSnYWF2p2s2XM18mZ9kO0Lq/nQ9m/dhI/Lq/4uzFD5qdiuzg+RuDGgdqzJ241b6xcw5O
vJleAN9665YoXn09lJvwGJx9slENJz8Mtn+nSIJv74Yox8Y9eg+X8Ra+Trhln5O/sGDiyOUrIDxd
+uL2pW18RaxSluJh2gTBzs11WoWL9HjPi7P80v7OiBcYT5XgtgQ1rcnI1mFCWBw1ZAjlZ30MX7Em
g/ilql/d5R9k76L0zkqXUlbZLcMV9UkMCQX5pOTL6qth2tNFt9TP7keDz9AcSoCvw8Ky78Db0Wb9
DsVTpNhf9B91eiYkMmulG19Rot3I8yYVeCGg/9OyDTBnKlGNHZwIZc6p6i/SR76qBIe1FeC+R6Zt
JlJPMZGbdrgk0PXAyZKvOCpLfwtMaLwGH+1Lv+qME0dn2hHm6sSE/3yZCxpT7I1k5BimCxWI5+dM
h2+qdr/yg8RXRJrmR9wtMsIFAVna6ZarEFYfcU/TnmskXIrZq7JGz3KVFoi4VHPfIDF+jajXEJaO
bgWUOny6FdkCA199/4CTaRMNb2cX5YvJkikQdeYOSimDA7Dz/E5IA1kW/pJjUK78l5CJ3h2+Rlaq
6J+KBeUfBmhn/u4p1eSf6XayhzU6L/FHIcKDE+WAzmmtzudegbmzfU9XnTd/7SFLvEh+pXCZvN1r
ZsFP/yW5kLh4euUtio/qwgeeP/SBoWfA3RCsud42Ec7STU3684Kk3jXZr8//+/1m+sLwuPOXbn0d
RDjzNljyZXyEieR4L9mZbOmrT7qiugaJw5HIcKbnDokSg75KvkWyrs3HpJ40FruryOUdwKUCZsMC
vM4dkMih3cVOJKzIve2v6YOZgWHkRnyBRHoMTE0MuifOc6Y3b1va4hI+1prTKvoxf+sEYKMMqZij
kHzZNddKuWKCcplJ+YCDnb5IXyRoqBwV6Ut+wPJgOE+sbyN1ILd51OewDEcXUOaTdgq3iGXtzAUc
ZWukoib2Vi9Xi7SxibqgsWkcI3/ZIKfyXqZN+NBaEsFQ/eXGsUDWBLcleLNw13MOHOM3Nt5fzU28
cqE+goXAqL5VduU9WpQOgydjBoQ7iMdfxq4n+dW3XVRzn/q22HAZfPif3l3YQdDe+S6hkhxBp3OZ
Yre4xkibpyqfnOVPf4fZeKAC4kC/fw5MCwanBdIPaKvJ+5kcDWCVNvBpjKRHvpz6SqoMh5BozPlL
RBTH540Wb/NpWq7ogZNxtTNnEB3iG3vmJNoNJv9P0GETY53PsalXJs1ayQHssIPi47BpEOZkepZD
U36HRsCCZ2YSpOsxPatdslOZv4QYhdxC9/bkGMsY0NK10V4Mc1X0F5iM5LECCRA3Pl+tHm00dRdh
eX4lOcl5rHDKCOvdQlxh5yGpz7LssXKhApAVTMAQX7mCxM9u79UpcCPrXKyN5cpzqWYtPBdcj8NZ
/qosaP2C1XgZTl5/8suvBHztdym8oQ10hh+F3aSsWAcBFIq4BcEjhPT//bPUFhA/0iWUzSk/6g7n
cro2P/2oBpQAo2DdGJ+JycnRbgq4bcA6pzcVyaS4odfLdEWZajAulDg1j8YomboxfvfsW36rRqfR
0eK6MughLFjUvg/e2uruKmZyLiB/y7AjrRM3O0XY0tfKF2Mb8wkLackgp2Swufxbvrn0BSRxZbks
V8orCOxyoDC2YaHKhXdi5AkgjG6xRjnlFWsdlHB0COBOGdjxa3YMHq+1utBeS5i1jNsasfOsIJff
067zaMcgo7LreCFpq652YkrJ8pX4KVbW8VLnGls02YtMTJxTXaZiXbjqQ30IxZow2gdiepNlxK/i
xHVu3OiDb8TaJiw5WMo4xHg/k011xU5fJYJjQCg1S4rEFVlm0iquqEDbAyVoH+wsYwV6JTdkFOOK
J7cOhgOSfNY7MikR9CKoBKFCyTYyV6s8bAf1REllSuBsucKrFx39waFZcTc+PJXglOPQoeaxux8w
un+OB2MfgJQ2Xqq85xVzQpFvONrJSWDjsSNWobiwdKH8KPabEvMeaK3OgZkRC0su/zZ+J8o3crme
R9IT+Cyl/ab2a83fazj9Hf0wbsVl1y7BQufxedjhuwrmb6wpt2kCqPIhqPsoXKbZ4h6K2LGWs+hC
XnqoCe0YZrQzfWAZaI/VebwS44RIUsxfu3JZkjuIvpMM3GsdroUG+h7EBRZpG0U/KPVlFN694ZcZ
Ym6ZB5cE6fe9EW1WhLeGCjNL8ABSqiPD8hiATbiG5cJKZ4Exrvz2xAJ12kF24JzXThQajW3LLCCy
xIgW+NfKgzcfPU6l/JpchPiNps52LAmW2WhfeOmC/py4Iz63mPPHRlvMxkxad8W6Sl/0YDuQ6+e9
JRERA2zhnGwx0HQj357RTC6BDlLg+Jp5XOiRDXZbyrmVTixnmB8xsjHY9Q/z0RMTR0m2WkSjaxmr
UnVjElSS/C0gOCQQ3EKDt+uIxVLl0Jxo0vrE7RiMbU6f2wrpBjExu2sj3ZX+Io0WQ/ubfQJpAuaF
WggAdkqNWO7p0SkwzzWK34ssWojFKoldz1qOwp6soQFlt7EgZ/40n35r60QsSobpkkjKdKF9F8Fr
tMmMteTq0raI9nj65kUY84i2oNMzvvilmwR7ytGZxb51H6PeR7EE1/81jUlYYEMiEH2BaJg1Iv/D
UtzQzLzyBUxfrAZDG5dKHDMvl/E5JTWKiOGAXjLtkh1aH0NFjXOuILiJW6ZsSSYj4Ku/q9S2vgrI
rOxlHsxKsuY8ZKL2cuJT1uJZW+o0v/YEVTF6+XxVWyrf44PBRkQLHbm94jJN0zoWk5UarkfWy8JV
c5vUDay1TqLcrZKWafDjATZ5MCXBtsk34fDGm2bMQaSiIOmnFsJUxIKJsW5KXgZCW9+YHpif7ObE
dWNuFVrY7kni15ugpB7usu5oLgRqM6KXdnn0P+PPZn8vNrl9L36U9XD7hqaiwxt2mp9CZQS3JTal
4WfIwDQe+BJuBmsaTtF3ygK1XZ3Zy67DQ/oSkUtJjZ3KLNu7T+ES+YvhonOQPpVFdxr0ZfTNsstw
FKYxY/9WuIWwAOJYXs1N9dXdGEuzRfkScu5JnMRDtao7tkZ0k+gis0rlNjulh3jLB7Kbi4bn3a5X
Ve/OEy9V969IcBlu2OnF2+yUFev+dfhpK4clTThbc8V1CA+RYgRndblM6/vAWVmQQ+haMnUPczlA
ROTMrOcDSlWCf0GSUTehuY/p555J9+0P80QyXLi2eCV27qvyyjCWv7QrLji4+iciEUzGrH124eLl
ikxceuXUCxjTB8YgW2b51K8Dp6IJvpH2SK04y8YHZLsfKINwMYyl4S3gJMfzRtYpf4tX6YXLnVdB
K9SdG+ikP1A70kf4kr4Yu3xlLFne6Yfn+/G7U/QtLqe9BQuAjSOL/KJY475tT1n0azLwRbh8KKgj
PB3ZENExp4TAsnhumLZXhQWVdYs+2JMbKHZtbS0/KDAJX/HSS7+NYtG+yEtWOgyQmUsqB99DNpw5
tZoTO1XpxvJSd5pfBIxBg1Xck7jhGzdW1YlaCeJ7Kk+hm5VLkRUtByekIeVI3xSOwrpmLUqxmo5+
4rFxgWtuurgjGGbDu/6rLlyuGkzV8DrjA4smzXp7GKSlLuXr0Lts2juFGKkFoScraQGnKd+wzRDj
pRKfKv0Upr8Jf7nx4k2PE59KOgvgWRaCtXfmMPlL8U1wkT6xhCc9pzn7ht2+9sgiXXnjVYHNalZV
zoQEir90ah/6mdiv+sEJtPFWfAaZxAOHIaslm3HTLeLPal/JdvFGaIfw7RFCoDgpwoVuCQLw3NHE
UR2Pyku58Pd65t7Kb23V7/u3YOfdqmvPhMmmEywBsHDTDl4ccpAulXGDJkaS7ueAo8ymnGin7iJH
U8wSYgFDMEYV6ZaQ+z69390lt/awU6WC9FY7Di89nG0ddTEQurfQQo9J1X5fdB/9J/MZL3NPVxpr
oebXrfidNjQ/qDexZ1NxydU0VZ34nlzeckfx9/ULq5H2rjNd544s7+bA4tTO8jWKC8qMDetYqgP1
Y6ztAJaLDdV1QjX5UHYr65W1+S5dssOkL7poqWHKv8D9uHyRYnz0j2O/aWV3lHcgg6Jpj1REdtlM
MD1nF9YC6V0eV28G3TDO1NKhAkIBg0oP47QdUn1252LHIyLf2U0W9WGMV9wryjuBc2jYCDQ06oM4
UWteRvs6rjm5U+NaeMtePROtg1QeaiqhIgw8rEPNepe+m81pqF751g9owYt2F3d81JNVsRJIvnIm
gpIaXOQXCNJ3qbEXxw8qdBmeR2PvZUA3v/gfFRkLCc78n6Pi7YhTRWl/tYyXod7p8zpUD8+E16yL
fP0GBNsMfpIUVfeO12ip+K+839mJs/6b2oilroZ13W1MY1lhsKCuxx5/ro/gLFx7BAUzsIJhyNf1
q+HtYOAq7K5A4f+iTscSngThGytedksULIut4Dnw5mj32OXVayifO82tufGfueK21m7W6/+wd17L
sWrZmn4iKnATc5uZJGnl/Q2xJK2Fh4mdwNP3h+qc2lV1uiu67ztih2JpS8pMYLrxj9801QNZzpg2
bJ33QTtQeN0w7nsOK+GIL2PQv44sP4tEFcLsym6pNLzqF2YhiGa2XsUF7KbiyorK2wBfU7UxmRNW
dY6/pMgfsj0KrBRPZ/XCi31SXGL/A4VnuI2p1wF0zbMgnphqczO9ajdsQ/WORdWBcULjh0OUDMz4
UILahGZ+QxhqO+6nw3pDPvhEKGRcuMYUutlaRbMjwg7DcANH5J8VsLyy3D5Sq8tHUm13TnYzfXK3
xtfVU2A97rNcJevoY9HjXBq9D8/JF6UL52KwXBbIdM+y5B7M7Exhcf5NNF30ntqPHDEzQD96Qh39
x09Wt+mtRMHK7zgkLJ2xu+uuEs/aR0ANptYNp/bi2MVXUlgGdTDYpV8N/GY/DZrYRHQCzUTGPg+P
lPabKYUrEur2bnzVoepThZ1z199kT/jcpnmgpbedF2g33OS02WZghTZGgcFwVc92MJ+aZsO5es8k
sz77R7hkFwCPBrSGA6j3zum+ABc2tqD/lEIcKQwwK84IDs/gJaZWhNURcBgxrIOR3Q6wpjYkaf8p
/D0nqtzZArnjxKoCUm2akGMJzAhCyUZQpd9KvCKHgGkVn7Ljm/YIJsqSEebJCUiJj8UDssNR/Y6B
c/6siZ4NlmL1vsYjIN6ojKg1PgMDgvt1okiK3md1tV6r2zxgb3vntunZa8Q5i/rbA6HJSXDYafrn
tPHeU8J8jywNaxTR8/TJK7GskK4FLsUOr4bbAvbUk0NRu/WIy6gv1qdtnk0WuI/kEceoaR2B+UuU
USQE0TXLb118NCo4WASs3pjcGWqLR+swPpYvdJJJwm226oU09Q9+X8YX0kz6T5Iq/EeynZjEdNkD
eHZXBjhIk8fmU0sQxYAbwtqFewpgD4X6Wo7A3VCB722IxezmUM9fRPtaziGtNpqh1K/5E78LsNNw
uMDURZBWGPI0RkFzKZiAhCirG7hYdzDe+Qd/p8jY3E1QyCF17RS3qQ15Kb86xoCj4pXujHes/Pda
+9PDjiGpEoQpPYG1T85H5e+d+ICMgpNzZ51L8aqx9POZtWhXteEcH4o2nPR5HTzpWnmwZFNaQ36B
IsGorOj9BjwHe6v3t8tI2RYkGmlGO7b24pGDCZEU1o8/G5+ez8or8w/LYDyDp/N0GwDSZr03XG9v
PfOGrGTcD8mSMj3x07LddgLVXwCayL8puepnfUIn+JSJYgt1nsZ6zfROvuX0zU0dkMjMIe+zlisE
JWyIqeKcZZ25rVwR1yU57ow8kR0xCXwkg349LTB+vECvWfs57njHXsgd537ZWH/7+wxHWOzsqK9I
19u5JDQNgD3UxZKnCET5wejkNQnzYt9DW17rb1x1AdjY5C/A/nzDxwdZ79fjiOBHJrg1KyU7HyW1
QXYi3Uyxo0TBPQhHbvpyuJGX96iXODnyUNnnuav462sAGjiuMePpeENtIX8Vdz7CK8yAsYXHNY4q
fHo+I4+IVYGhFAlWuHute8QOM2w+fKQl++wr2cNPGOuDrv2xge2vXnwwwNCwhslDoMrBQ50XeB6S
rjfGCt8CuZpife2/vzPvgCM9H8GmrIbptuHKGJOUJ9IiBTZgreaDcq0zjKCeYjic5JHbz9uz8VeP
83LitvL3dMbXBxpv+SOuHY0nj5HLYdBbAZ+KScRP+BUehwqnhNbwetlcrUlw3upgjdBuvQV8RqRP
XP9CvFm85cr5Iz4vg2B9SMQMDbsKZhvu75vVWmajJWv7Rp+7S3Si2EB4wGLEZTIcvGE3X9UHbzw+
0iXQqJj2vC+Xw39L98gLogckZpTHAy6cUzXb9qOL55MHkeXIlC+tcy+OA10BQWIuTWB9B/+Nh8iL
rRMj3TJRG7EbGpp1T+7Zpv7x9jxYJgjvwS/y2LlCLnMNyNmNTtjcx+aBwItmCZbyHrdhfklfoIFy
+t0RSulw0f6hlNsl2mPcwKnQeHKKM+CJlgMmPDLmefMI1rMGlTOY3bus3xb6jhAfrkcxlDgPHtzl
wmPgd/FaXscixBTgZ2I8KE6hvoK4c9xhrELrfFa/MRSBN8pd5lPwezwGnMl4DAuQAlal7jWBMWk9
8weJflH+hX4d44NHOeG7VYaNEfJO9NyTggP3KdOY6jQB/bNaZ59L2cen4mMvFxobTItcbvvhzCDr
74YHGqQxqmTmIhZsT6u5wcQ9JrqTYwssnZAWGznP/j6udlbyC6NtPh3zWCQBJ8dp2GPcqPtbWSJE
q44ooHYsJ/5wP/bvGTSxDn9nPLTtK5Q23dyTYNSZKJ6CZNljCF1jAFCGvhXAGMuNIBZ7XbzyjPmY
Y/TE3HO7R77lclcGl0Rrf+BcHhkHd9y0eAqNjFvaXOuNxS0bio4ZUDzBcFzk8ef2b8oABIfMZ8ak
1zzb0/HvdxjCttYf4FRyfwhspxbO260imOllOsJ148pmjSyCdS5yfwRJIRhkrV2nbXtnv4DhcTdI
Y6jzg2HuGIVwCghTNrWAG1Z1h6Tc8+i4UXStLawxl30B4ZMbywrE97hLrYVUFUg+dwZNnNSpE/eU
tDym8t8nZEcy32YPJvfN9fFcGZYRfTt7xSdVcfY/m/uIa6JwYjCmJ24sZR4fietfCUEu5KJt4gQR
YP4mrtfaFH5kSj5W+bwsZ95+HQQjUCbOZVuP3Gbk7lFog3JSlW3oXJhVMPlYdgOpITiaN8pvtiGr
55Z045JkRfWQOm9MRv+cfMFSLR/W8UoiJ0WqdyQWPas+1mBOtrxVLrqxqdpq9YQ/iT1d9IlgUO1V
h+P5M+08e++M650m/4SVDJQPk3ZMdshg6KDC7SRjrDqmIsRKvzSC9YY7O5uOlL8VLwm1A2s59C46
jLCndohao/k8WvdQ+psncDaYHL5HvGMFNQqE6N4topBpsM4flF1Y3Zg7Cf3uDhfxerjwP3jUTXNu
yeUbdz6NczgsN9ELd1Q3rzC7MpB7XISSoGYNMTc+/l0C/cOh9T7XcW3d8ywBWnUaorQ9G4xRAeoh
vWjFnpk1dHsIlyC5rEAVMCl0rhLXFhc9gXdiHcZTkdWfEp/YSfj9GHT4W1LSyvEg7LDsd3kcsDzX
9olhyFUQ2kgBrXFQZ4K2QUZR8kG522RHP7lBRA0TNNaZPEGPODnGInwHI9PLjrX6pX3BWGEZs383
RIYeJu+hrAN8dQTHG/+NFGnZ7eAgriOJcDp9S+Ibhhf6FTuvjtuznK34hs5e3JzH5DxXZBe/kT+y
dr2AEpIAzxCLGdqeWKtMIKd+3WiYi7m+tX8BI/i0aULZHBiYPAqGLIx/IKkqDecbZqAA6+OQ5RLg
iu/CM5sROWCMdpp4yjvzI5b29cyRHLt77ZPvvYR4YnLEnhwuQR55auzklc5uf9LyB8Rh5bxeBb9Z
y+36rbND09xCjCTNCbK1iy0AKSTbdd5rcD/fQUR4e7fbMfN4ZTpO7NsF2+m2NhmNNP3ndQFZ92z8
LM0jKwkE5QV/BXyvAIPEPdMScnrUvTQs9N1ejieTl1rwJyeZ54sBTw8ksu6Zuj3WisgVloDwzokL
guzArCASbWl2Dtna/QltyWZBx84SsQxnSxxidUD2juA9iXcS014aMWSYjGeCjwFyuN1adR9x4mJh
+VmMmKzyrnhnzDCl+GSsRAtZo3yCn+WcxYiVg0cU47pdHHlorDwlpBWH+BTaSxC1dt0vCCEsUOx3
mjjy6wPxpRuyN7kBJZw1jIeMW5axIb22HjxjzuZoc7ccG3gz3pW9D7CMb7mHHM6YLfpEjXpHB0f4
wPZrk4HHyl+VMcIcOONX32CzQ5KTTYQo2uhELfqZ63mPl+IIkocsIXiCoO+AIJzloMMjoz9WJK0d
mTPgaYX16wFOAC0ZTmJcvfvFIn8HNkqxTr26bt8wT4A/YRaRlbnSDPoO1t8RpgVgMptzC8JEMPLS
bnvN8PbeRAjgtsN+hcR3Fo8fI5l49ZCxmn7iZq6eMlpbrX4ewsl4eRbYplm609A2JizhjBOSo24W
r8BguOpdJPaATVY27socJues9DSUjn2fysk6EX6EOwlGkBh+QqKq7PKIYO0j65FRlP1snnKNMaU3
+VFXCY1uDVFL6rRVoLX4SxBOPp7iIcJNSpkmM0lZ+nbEpIjBDnDWYjZwIjP+VqaOtjcWnkin7Gfl
KGTGUecirJjW6DXbwvT/qbE9CqnV6OfH+chdxHdbxr9UxCYjLXbnZCnDAUtUzjVx7OHbD2l6o3qf
YB/XeMQboSY/Ce+gnz+PHOz5oty7/flfbW6VHHL0x5+flWU+HyaQm2qVBVXm1J/KjpAz1aTcsmG8
pCYkyvwfX8x4gYj5832fuJBBTUkETcPEbW2JK1me/PcXqwuFwPu1U3PDcUN/+OsXMif78mZnCMho
pAm0fmnHGb/tv77/+ddIvCTeQ+Xxx9Ep/XF4+vkndq8QGsnQzUh8Wc5aA7NTy9sZnfaELth1mSMp
fP9dH9n/9Wk9DUZo2+R9Ac2Of/5cwt//cP1rmJ385K//KfPoOLbUYD2JsNvWhQn5884/X35cp/5u
OPWXAZVA4+zrdBInC7VSXOrEeNnsdASj/9cXtX77b//v56c//88ckoOVOWlouUSTuySKVmPcQHVp
ZKAIRsN+QGMFaF5a3eyIuUtcgjaQF8TYceqjEFvTgWXuX4bMcwJRuHXYEbeoQGYWyGL4FANvZyAD
1fSHAKGWyi/6JJai4ETQnOrI7wPVCBojC5y2DAgtc0cIBCOi3EqDKGPh9WvIVUiHN9KukPg5zG6H
sonc1pkoLNJnhzUTRt3Jng151MV2qDB5s5yZkqi4aadVTejZ+a4bPRLjJ++z7B5bASAoWqN60mmF
kKe+0dNS7YkGy0JhShohgCR269zPpnFH1lUdYggFlqwiHHE5nsxwDkPRYrxG/oNDSQA+V2NRkhB5
m9psaeiSHzp4lRLUCt+f6CrL4UgKu54aFk24ttnhCkfX0KPWIp390BUKHEraAZJyJIYTdzqesUAn
c7MlnGfXupc8JlB9zpvvCdE/78cxyAFtiyXN9EzL6dazCaE9dLd0FZKdkVEVanRllkLiPoG9sBxH
b6cwtdr6urWXCkZIidPrlrTrF0xyj/DpU4do9Dqjfq5dNz0aCxwkDJ1TD4DQUeTJRdnwMdbctLZR
Nsjri+VTO1QTp00d71rEiruxRNE2faAPJPjCHWH8W5vESt6amZCFZEjwMR1qOyxqUg1AgISRi8Nk
aWxeBYfHpKIBMwBWORH9qAVsR08XBacti5E0DdW1bMxHc626kEIcPSBEqF4oaF2YRz6ZFUTgtaPm
hnqi3uuBT6xpOaRAzbsM/SRudPYud0hOFfZoHOwhe8okf3d7TqO6+PQzX1zigQ2uFAhNZRq/Gg6V
ITzm4aiZ83lIxmmHV0B19i1U+breQmcT9a4w1uO9UUdBrKriihxM1WokwWC0rpUp7xc1wJCi0YsE
ZTkbrnhrTAsqwaiFckixs8PEpvHCwozje1Vh9OH4uDECIYrAV5Z3LifCttO6Pw5S4EEp67PQ2qvr
CnXIm/7Dwchrr1QDV4XJu200934wUva9dCZiPvbSdRBR56TuCJrjfldyUWTeo23LbPu70TjOxcRm
YXjQwaLDPmu1/glI2CbsO9XPuJCII6lIWCXPpNK6CvFeNrznKc7d5dLnmFKz/872txu76qBahH3I
Pm6sMTfxXV1I2i04/c/RL2E5yDlyde3GGNPDp7Jx96Nt+JdWNhf0NP0Z3QoxdMYfa+4Q0EiAM7YA
eg0QknpxFgIHHi0bTaZr0JdGc9KXh95BPNuRXHaqIEcg8zt6owuLzZwpkmSGfTXB1CcUUgMRhOJb
J38vLGsHi8+CnaDtnlVbfShsrq1xMMLFKm7WkY5S19cDoRXmxU3mTy+X6c5Mk8BLkLwpJCoN1mnT
amLkHzTLOKiUsCzdQWpT+XA92kWRLcM+4vdjulsixN4YVJGJJhpoIG6DArYR7lEbOG8Js9b3Zuye
SjmysbjRvMuHpNkiGj4aurYclVXN93aSHDIpzgyR8rOIzKtXQV7v6+nZKKnjMM/ZOorOmuqADZP2
3e6mg+312nlJoWkQKYgAbFoITPC651kvpiOm9ZeGRwPkCPs7xltwHqzfQlHfoLgiBsPnVGQY881E
f1cRfkaOlVhuhW29tj4ucash67ElvhpoESCK+HpqQkRYjiTRSmvH6Vgbq+16QheZdBWSq3e1hUxH
b5zHGf3raY5tFaYR4bWzWa2WnuPJKerLkErrfmiyp8jwmz2LcX40s2cnrvWbPpIXP16ss0k/y8lT
86mfR5o6ULG6lnAM5X5ghvZNbE96KFX6Z07KDRT15BkHGSSnx9r70NJlvPiyvkbNXITkI6SoB/Rf
RIxRzUf0szzZXnQpCTkzkpfKGanz6GTMOEQbGOntpTeqvZa7SWCU8oVRupWNJsns6ynPR1KxNNzZ
g7TT6AJinWFrbVAswgmQlP7OpuiSdaYFnbYstovk2FmrlMxAqt0ip+3S2LSBvNxwzkM0PvWZ2R1j
FDo0HlaIBO1w3GbpNc2bve2WfzrXQB9gfEWI1BGBKnXsrHT13zJf+zJWQWKLKVSjJDjbHY+NmNlq
bdPZC0V55LZ4FurFizFacDS6+V5zY5pi1rgEpYcxzerdnZh+fzEnfOEalpbBHs290s3hYsryjmy2
96nub9uyAyPIJ4s4tvGCC2Mc9jiHgEGrR8yJutvM3XLz6lAzyxQPntjduY6ogDpnKC6ahTLajI7m
NBaUFlp76gWCpM4BVGh6s3hC/nOr5umC/eaNljkkzy8lKggO9I0ktEkgltwYRJMkmVZ9V1kdFJkI
OL/bvyId7TOD/aGyDaBy1zumnNAPZQytw0mGC5nYDwYy5LhqfVomXgWBe6fVXXaQY4c/usHSTnLm
xiCfYLPE3le6cNqsvQGqjANO1Zrx0dGBNPPKxZRLBTPmUxPFoTFCNekTmKZ1DzbnNcwZ3RhC261h
mWfjFdXjlFd/EO5vBu7FL7m8Ne1qCJ4SMV+NXL+D4mVZ/PQ6J7eeKOE2DO8kwEFmnakGzPO84DrY
tNOlJSgb3vB3LBwO5jHmNon2oAR89NzvGrIEx2/MGaNHn86SXqcDdgKed43j8Svu3CjUjpaQh0bS
ujX7CRhgqY9NyZE+N8ozRoc2Jlzdl9GPYYv/KFAKIHjrLW9pBBGjQSUs55lp/OF2XWDHSx8IY6Td
bERsQUt+Y0zX2UqTyyBpoXqZtVeGv8YeUORQhpMsSMG7hrCSEofXYOK+t6l/VObwzobz4GCWTwAE
jhIyVMzTgAwwcZE+/pLG0qM2XzEmvX6c8DY74mx6nouJizQR+AoAesu3aQ92Fvpnh+TT5iJSc7kl
dLS5YkwArE9Utw9C4CVjFxiTvLUMQqVyn9brhBAnTzD4V9mCY7eZY7kUZZc2GmAHZXnoOALIdRI4
PCi9Pih3h2k7NZI4GxNhqe5svOJqdLsMyrkaRfuCbJ190oO9mSFIN02WHMxkkCxV/l3u8CgxioDV
ZFo42yX0OXUld45xD2LWFyUpLH1TYhNQXSu7y0DA8URSjhTEEnQnghmalw7a4l7SX8fd4cFxWuAL
W/LICg50o06XvjEqoOHWrhDvEcOdYS7XEV64Q9F1JMzSPNq+T7IthpQD4TXr4RvkzO3GJ0pTGXbI
sKED823pFX1Q5OJjJuVml9jtWSEyBrQ0Plq7uS1r8iQx3OnJdsD0N5+JiCSEwhCOvXJyOZJq5b5y
pnlPoJ9Aj80xQmNlKgZSK2twkCizceKbugCDn99lS94iFr3EYhBpeU7JWvaZpNKMWcYsBnhEu7ZQ
A26nY+ltrZowdodlslIoLSwPrWzUPVl64V2bEWS3NutDna4yBAiflSGM8xQtN7o+GgcTc4gD9bSl
lvVUAHU9j3VsyxbojBDCKKhPRt7m90PqZ2Ey0FzPV1lkXbsEcDmzddGjPDTK0QE1S6OtL6ajo5Af
ee5A0YcbwqkoxoT9KgeTWt0ajcXieBJ6VjEj/Z7jF4901+2SE4Gd1cZb/Fa4SPAzDvU7jMvyS0ee
LCK4ij3P1KOb2c1XvQDtk0gUz7q+mjPZhnEnPcSwNkebjR2XSzB1Hkp5Cy8I24330ACzUEZLdUj6
+oyO8Xczuykm9HUKctJ9DLgHLhr5x2VfqP1SG6eohbntux0Wq8BoVczF6l5821s83G5hfdYXCkNB
JJbydGhkWDfutEwX+7rq3jSNeDjLxMIqk1l7bGfo6FQRQE4prP9+6U8L+peuv9HMMb56enZr2kp7
oty12Du/lrZrcGE8j04KYuPRaxy0h7pySf6iUHAHupp6xPZd9HTRK/eGYmhX5daXyhM82vNU3+Bu
WNF2ILq87N/GaHoBdhCUTx6rnOgO9WpxqmJfXqLBUjQkimNOcX9yZcva0iSnjk6/1upRmDf5iCaS
x4mkOdSWstr0SqxVqI5RNy5jTR7TMxw4OlcFzFDDQn1iqPLo4hN/Z6vxOAKPjHGUXpNZg9ruN80N
45PlNLMWLK1x7OKcxnHb0b5NlAVnz0jfppRtFdvAch0tTGiOsMiHpmrfGvW+g/baGSyjsxPjexnb
Hr/QvteWsojEbD90JQjOSFOmqJR0cpY3I9Wfk4xW4TLSlvd8onHNglZ/NM8LDermI0kJpLammCYl
XPNOQv9PGrofSTKu0Sb5zZRaj5qrxlD3ZwxNifXzPlUM/XpOJFQNjaDq3iLjpk3ui2V+WZYZCZkP
ADzUJX6W3fOSVAetiOPHQrx24/g1ZT4k2oRSUgJzENmZyo0Jdmt2+qmbStQhMEiMeoKv4J1GL78m
7cUy9I92wZKhtPyzi9vAxheOB/d2fOj8crzPdfXbwtQZJ2dUIZh1iU3n5vmjSIs3R71geS6+FxyC
0/y+nFoiW6uFNlA2rU1nOkGdD9ya29eJDYm81/7P2ODp1/v08vCtGdnpFz/EQYnYLgNGI/4tv7SF
zoJBbPU4oz3T4PAFRv7KgjXuhyyCKVmxvssx/Urr4ltiCAqq29y1RjRcKriUI7uqu3jffqcbgbNa
g6T98vJr8IzpRh+0wMdtH+Rcr8MGc8jGDMiJN++Mdjy4eUlNo4i1YQXfElBwGcfYOpqxxYE/uS4l
yWv+6NK6kMthwl1jO80zsoMB44jUOZbmirmswkTVAmLMvQQQHxri2BYOU6a8ReNL66Jh7iaN/Vb5
/m+c/ep9NnSflcMTN9NIhvPi3FqFASKduftO41TkUttJDymNraEGHAhZoUSeswlTu9ZHt8VTZ/rY
ya6bXLgeuQAqGBOTBRupgJbP0c3oy++UNmXfl39ERFDi4KBBxbNXY6WJfP2XVkInMmLSEeeCPnJK
M04jmcHv2s/KQAUVefu5a+pja9csrzalXDQmr0PXvU3jstwW4s4vURqT1F6EeH5UcBcxVcIimCoS
LN3nNbSiu+/zNtknqhs2/9/o7f/K6A0XAQzY/s8haIdfCn+Tf7F5+/uf/HcImrD/5umOIUzLtty/
bN4MR/+babPDYXttizVt8h82b6b5N9MyCJMVumvbDnZu/7B5M7y/+boP/EjSmmvwE+P/xebNsNZY
v79i/2zfw9MUry/HdHTPs22Pz/fPeZe64xdLJmLzUZcZuQlzMbDa1bQ1KuOap7n2WlRQUqWqzkY/
2M/eoicbfA85z5fSh1a4vHQdepIiqhT9T92As2BPp15HE543GkjTGlgKAhiOfhdtMc8tA9n3RzVY
UDMbET8oT6suVt49pWRA6X0Kd7/XsOQgbJ2tUu2I+dn2PrRv4shoUhoxvuojew+AwWE2oDl5Pkz6
wnDdbeHLtZeirANGnhJ5rXIP+BlXLCgEDC0T/iK6U/c7jJDyfe4N9028nl/03oRZVBAa1mXetadQ
WjrnuamSnel3j00NHuFEMsCPRpzjXGBtFR8W9sCDH6O9rlzwCas+G7jl7RkY7VZPyf6KWjeHGz7q
eI0p+5YS+wunNQBfYojaTA4QxxRNKs357MX86lV2e6Ni9960W3k79i3UhhnRVpOX97Mg7dvrXAHA
6cOdpGn7oGS2sxu3fyWe7E8jh5Fjq18STI+ITbcLNjb0OU1p7HJFipPpD3OgGx2eMVA+s1ENN8KO
ryVWncfMbXZG4dinup7+1LXKb9WgYZ+rI4I3l4dSYLU65F3M5tNiPgpzm3VV4gsbY74nC7DvSv+j
uMZzmuhfWe87N61bQIufMhpqeo/uYFmemskFcOiTKpS129yVMaY0/zTn7v5nciv2hv9jIDuO5zI5
cCz0jDVD8J8HcrnYdqZFnfNYNdk216PhIKxBBMnEYTUSI7nQBk1u3hcMI/vQBT1RWRJAUtjZSSRm
dzuC6lJIGy5s1TpU+Wjcu9WEXGUZrTuKYsePn4xaoh2cvZgD13if5jr2Mkk2g5IMe5OtJ+Rcf1MY
uTxKG7ha6zncQ5Fi73RDr104GDSI/i0NRdToK4NZFuha192QTRdyypowZxpwFusLuPs5Bu1L99r1
aegv7stYDOIhkUYwLuoDh0GspDuGqg+COXRWfZsZ80PHgWxrDbDMXSzlUfitxFgLQYDTl/7jf77h
5mpD+a9Lh03+OouQ5+m6bQsbO8x/vuPSczwsHWX16Db5sEtm+oV9MgdqTKyrFUNEiyCRxhjxFRdw
9vGczdrdJMePXqcPkNND3DUzjGc5tF9iIMOeBJPqYBlleyG7guxR85oaKZxjb1Wtrl/iBm9lg8Nb
0EllEMaiBNTSAfVvRpwqWhvSu+AnTZ9xZefEIoyvXb7SIor0rklyVGypm+wWr3xpgUZUPKXPpqyN
M3epumgc+cBI3FPRKnjY2A4JL3qJ7ckM26ZKT440FHQYxbkHq3vSz+W70rsLlpH4tQ+LFqKJ7uRa
HNRtj7HNlG1HT76neufdOco++Q556/pifVfOcFGtCVeIxW22OgT+o4EoEBDoZY7VxYZTIUrdDXpb
IyXYqjfYXcGWz/DPtzIdx7G49s8zKNSgKBvT1bKrKBMbkptBA9a5KXSsKIxZ+DsLemRiqmOZultj
XHXwkr5+l8GhEMNXvYAVJlZ0kfYzxrF4ZNnYbPUwEYqORnBsQRWskwc81z2gkRFCjMr8QB+Q5ZT+
EGbYB3d91V4qvUOJVmg3Y9Kh28sWcZaO8exUy+1gK3qZHc2VeUKIW3Qpcg5cv3FogmzqJ27JaJ7P
+gIhwkwHbyehXTRFbt/QY3LbeXXMBtTrR6Y0FcB8bqiQLEmf13WgCqh4ONoa4irfw2mlwDW8cSFV
VBa96tig+FuELR49bwAaGwB85vg6jgJiVy2/ewcLitakZzeYfrqNvPyrSjpwtgJAPoW72Pf6lXHF
kRymnkk1i3syLu+6PA8sJqZcqqtSc7WfDWMfEfuxbygub6cZvkOJ4wb24kQXinACew6GWcjQwQb8
+vPFxVBTNsSzzFzZJiZx8VCVuFL6or/aBTD6orwPHB3jvT60+d6QWFyCKh2GCoBzhvWlRRVSbWVO
h0y3/O2YxTnaQMR6HKNDe7G73by4bE95fEkUu6Ppybve6b6GNlGH/7wMGNa/LrxC17FLdgzdsgzL
tyABrT6y/5SYbcZjFMWjixtAATqikhU8rxqfEjzzd6NYjotvt/d5451m4iToCELdWYjb1GjUMVk6
qK3+fJ7SBZ5WxfQqq/GFjEG5Ndjej2M8fS+xLh7T8hQhUB2G6dJB+igEeTSV5oRaC6ZUSgkRpR+2
ZWL1N40n34BS812zTMNRCUayFs/pVsFKAIfH/Q3XseRW710XUmgLFcg0LqCM2PJ0XR/gsqYFtlX9
diJrOCcxfdrENHA4kBF2PiblZ2sCecTVpcG1cV+3BTSyBCKOmtCOCx0hJGiKGX1OhOscSt0mdBCp
8bB6X1q+d9IL1wTcYe3HPx7aqQUFXfL2KNSIFZqZWBdLgjj2epSir6bPXjuFHfaaW5IYgdqQHDeg
IkKtzs2sv4xl8jHK9NPRYj8ElaBL6sTnErRDjjFaAjGLc0fRnfTOsq98WlOuLeDUpESutmS8AXTI
zcIEPju+SZbJCNk5XU1rU6O3r6qyJKY7pY7J3sy5TOQI72Mebz9lWFtOBY70OglVLU/UTNWh82V+
7Scs7toatLuOVX7x4vy7dg04rvNDqvkJXQCQSN3Sugcz04dL0ThPFgw4uy4vRuWFdSPLy7CgQv/5
cpjG4c9/HrXOv5kbM2gtDs8uBsuOKYTn/pu58doF0+KljR66aPJ3/hj758iR/nnpze6g2+aLbMuD
pi3Twyi+ssWfr7aAbr1yaNOl+aVHALQVxoCaXnAKNkkETc0aY5/cnC6lokzTlgdt7rLTRHMSWbd3
r4lifvcq4BHMm5OHlQgAiRdCjQ3rLm26MhCeCdVbtDDbyHrZ2VU5XZuatcxy22W/pFNxMePB35SO
imCdE4GeKgMecr5iZnC3Ous6TvdV5HqXKXJARKoB7lpv6w8iKqAIYR/QO63+4iewqF1sfJUF5slJ
0LmACffMnLusnMpdHeFC7mJm0mAvuP/PN95e64m/6o11tbDstbYxgPwsl2r9X1eLasm71khi9wHj
xD6YMgCDRrJ6vtFgju4q8jtQy0Acqz2xJ9tzQ5jaauM1XKSgvT1TnkMGvKkSoQVNX8z7Oc0dFJby
RY90cR6bWNu29ujfaND52VewQPIMcVO1uobTQnE2OBkco5r4LI8lA71n5x5qs6AmEKM8F7OVPxm6
uKWr9Y63KXZlY5KA+kfVxck9UEC9e+zhH4FrFzQLsfTUbBzV/vM9wlztf3OTXNs1DNPEBND+95uk
yjb9X+yd2XLbypqlX6Wi7rEbSACZyI6qc8F5kGTNHm4Qtmxjnmc8fX+Adx/t7ajTUXXfEQ6YpEiK
IsEc/n+tb9WzM7iPrBGZMeNEfIishwbm7oUKjXnkd36SYhEb9GN3Mbt5ZLsSU5nrLeTpPUMd3TzY
cE1HuBB9ge3kZyxrHfzepcKSkSfaQg0D8T7Q862pKQrZflYzbud0ocuovyRtdKuq+COeNucE2z7M
+htTldTwytCi1wF7ygtgREl6uLpR3+hY4j0lXvFZaRzGo60p4cLwJG+UAk+2s0oPB7iJ4rhkxbgT
Ht0wy4unu9RhkEsieJ+AJw6GObHD0YhIK9DYNxm9n03jD915yieEhwkMkij8ZFiue8qjj73R1eRZ
OZCuk/BWSRvj+BQ6z6Y1IexLZnnNGuSCLCQYSC5BEPXbOMrYX4Et3YT9MBzFeHAMEzR1g2yPpjvS
88ql5MbXcmCvsx8Huh+1F+KOLRp435m0dnGODbA4CwsRT6BxtBgsmu4Jb4AopWuooHQ/bgcwFyJc
lImFvCm6tHuMZvNgtHhlq7aSd3PhEwtIWNeNdqNPhE4ybDQj3YDkmxjH9quXCEpqVCsr1/dOGWtC
yvnq3u9tuKDbaVyquZNPRyCDUGx1tXNcZyBkKPfE7lU3hVndRaXxIR0s70NdGfXBC9Nij2p3Jnz6
znEBOphY6AtNBKiiag4MpHBpMYpYGZcylGcTGOurnWTo/6doeoioLaMaBqo1mR8zcgZfhlGfk7Sm
fDyC3TQd5ImTiJp931ONbw0SHmNP3bflSyYycFYVuxzRYtB1NZ6RhpEnyI7YvO1rAwIhq/ruOjjR
kiY2/FBWp3ZmQWhDGdWAG0SWPNvRJYyMEBl0UBzKBvbVetULmqPK4jf6KMV5GlnF8ZVi2yvg03sa
z3vC2+6ghmC1RProQGi6PWHYn5BEqTaAqDIG5i1vrverXvY2/u/gB+DtdCIK+99yEs6LKG+b//x3
BrPfv8XadtiOWp7rrgWb33akXm5lXZP01aMrWRyM9Cd3pdth6aaicsek9Eh8D5btOnc+gJF+EqHv
woCAqZMOY3Wc/IrmItK/vcvubrThm9qxA3PXvzey/MERcf6ME1GKdn4wRRyeInvSFBtC8aK9BoWw
B7bL6zFGFKKkJ++5R7Nh3l7HWbumzwMRcziH/sQnEXQDHHH/e+/1j2Zq6+eAiNyCj/muT7BjCgsC
t08BZcucSe2SFM6t6L0RpqGLU00bHeJCK0WiCTJFGdIn+q4MtyNkbAZwysnpAJbHmLyrMXvenV8V
wamDS74pZZXzi4P8g9vZV1Cc9Ea1RtWbB91nVc7nOE7mZ2kB3koDM9xXI8iGvHzo8xYGvlGEL/Zc
Vack4vemxhg/Z/6T1Mu9afLcjr4HEddpUtRAGhSQz+hmquCB5rt5S0l23mVoSWJfgi7x0JqyUvzY
0EfYhjRPb2TFOr8PnWwXTGaMDVm9ZUWQPwadiSkKwvVV2QYW5AITmU3YxrKcCWIUwSkqu13Z0/am
W2s8thY6VWoIx0Zj0YxcZq4o7842gqYtLWFW8/S4DrTajjmLvU2mMv9OVIXeGIREbEMzbo8ePW3c
sEZ+14wJdY3BeI16CuU5cevHekKap2THNoNFB5oW95oL9IFhdSVQHhCwTzYt2YwuFWmwjnYItS4b
QHN3Ojj4IDFpFcqaUwexxN4ru+SU6oUjEsQfwxh5bjWaNoFv0LTzwEJgl2r2sA04o1hOD7wPO7dJ
3uhOWk+FbJOjW5AxEpV580GiUFVFi31nqLI3C7ph2fpfkSpMO7/lGxmQJ0Z8b4QKX/tX36FbE8GG
K9IufUkt9xsFG+u2Wq61lb6in3msyDK8kAgunlHPJfvAcjBoRK9ZY4gPzZKn4Ie22pY1fWWPYHrU
xxlIulAnj55QgIMKtt9O8tOvh2+y8uRDTI+bECkyv2eMyG1sFw+R8T1CBLFt69q7kj6OCVrl9nEi
I2tHRqv34swkwlBFrPZGTOgBmQLEKGn5aiwpRPQoGwSPUJZ9BP52yPw7NmAgxJxFz+mEPaUd8/gc
uPlLGRTdsTOBLpXmc2/jfygKO/rs9dmpqiENBwVYfNc7tEX73bJj7zploj6odmoRH0SHgGSKO5MC
98MQtGeg1fIQOEbO8FpOr4nPacfiKAxbNBrjxMlDePAuc/GZTIziN1maJycn/1yOGbQoYkVOInZv
iFgt7tWIPcbox/S+dOqnrsXKk+oK2oKr09u5q3pMeJQn+2hkTUYkHyLuGK+wQL7CGgqfnkamRjOb
swUqhCusEDe1Qkg79FjS3JKaA94h4kvuwqAk0ypCMpMn6LuJsZVHp0dx3kbWIQpa7xmEr2s/slo5
G8RO3HhO+EJzysCle0rjForhRHhS35C9JcuJZSD7J6C3jn/KDK85WDVgfzu2+kerRDNEnoXZIjBN
YdZDX6r9+9GlcOr0OUYwYMvIj23/4iQZAHM3gj9oDTigmwhv5zigaaiGJ1RnKRjqaTza/XTJMrgP
67J5cr+2aVmf2bw/zf6UbAmMRhFH/Ogd3cxUo+Pp4rc0HtIDjX3zRlQmnqRF1ar8EBkaIns5+TfG
UM13Q4+VTJcVznbHYTFrWgCPLfuzWmg6TfNZWbM4mdk0nnEg4BFtFwBtpIY7K66+zBSL9yYyhE3v
DY/0EDRvmoZgmxAYaXYQMkq4IVVu/0wreszJaE0fnSlHn0UvC0E6Y5qT1I9JLQ9av1q6yT951M4R
dOBzRExKW461+6+Z8n/9baps/vEfXH8rygn0edj+dvUfz0XGv/9YHvPP+/z9Ef+4jd7qoil+tv/P
ex1/FHdfsx/N73f62zPz2/98dbuv7de/XdmvPaGH7kc9Pf5oyOxcXwVT/nLP/+4P/+3Hf6ezJBio
2P78687S/Y88b6a0/5pHX//aX/rzgX/2l5TzBxtzSSvHQU/nuZoWz59JQp75h2tpy+LHQmqXLe8/
W0wOLSaSgijdshvTZDG8t5hs/QfCWCGp7FLSkY7n/I9aTET9/X0h5Hg0sYg5skyx7Gkkz/e3ClGa
EVOQlSbGibR8GuJhETfET84EJYvTv2wkLk7D+pAzaR8oQ7PQFw6CDpDhTZ66J12p9JGshKwBgjPT
haUe3tZ78omCfSYDLL8LGFim/UiUQfNA6ECzz9j/7caQMAIW71sGvF7irfYzsstRQ1GXAZppj4/j
MML5sD7mfhDv/AhhSOHAwJJpEh4827gTadhenLsqdf374ltc9yhHE4TlboNtd9AsusJA7h1C7qgN
05VuqgR7ctJ5x0mR3dEkwUdNoxkzm4uVQbNorQcZX7umfYnDxyiu6UXr/hi2cX8KhPoc+l2Np4oV
fhP8HBp5bGzL34cT8Jup1DcEpKBxEyNY4TS9pHM4bZUclgpyaoJ9sJtDQx1tY+Y+ZcUIS2kaO+bG
7yxKimGCX8oYk7MS9Tc8MT9D36tQthovUsFUm2Oz33RTpIFCeuwhQ4fgeAEjM/U3pAfG58gBJWff
DmOLR9MJznlI7crONWQPOY8MnigVx4REDKW7ClKpiUVcJ9HdFEIliIknLmR/GwVOe7XktyZskhsi
vW9tw1a3UqV482IifeqyTBCADcnWlJWAlaMSDIwCjQl8ZjUh3ZtKuuqIkymvmw4+q9w1jnYcfXTY
V2zCkcVsEcRgc8twca0R2TCr5lnO5bWvBzp2pXdCGZJQ1N2YRvvmW8VX5EIgZFAEdFplyISZpJWc
FNrKrsdw1d7OpAqdiTH94CKdOqkoFHcIRDZj4TAYZy3AuPJmLDVISDa6WivrZJh2uhtm72gXxvTs
dyFoARoC2KSo3M+uwktWn9G3qy15Hi+I/+EnY1zYN06YoQ6wN4e8JYHOSMIBbQlmOC+oml0isTBn
GJ9OHbbdracGuBHhd7o8uxpVA3yopj/CSDy4ufGDPBe4hSM2UMIfiAwNbCr56AIMDAdzv6tFjJKj
gZLqD3QXTJlaNzwEmlTLeeKnvHGKeio1A4pwPVPFMIoOgMsCnevVlzYMk5M5lix2Sxnsm6rFr9Ga
VF1xQ6Mj9XDTVremqr4Puc9DxuZJywJUduN/yQz8Omb+NIcAq7o8unU8qCcDwKU8SeTeFCb6bfJR
dA1kgqAnLDsTzIkGNZZv8KdiCzkWk7wtvkao2Db9yPZxEk+EXmanIB8etEEf2apOnSS9oZkyrOKR
/xwMBnEewBWTEUIBJdezFYsjnaunSS5wsdZstqWV/8xIl54bBSR39mFdlyTamOqAhqoGaggkw6st
wikbxq0pb668WPuBd/lbFA+XIo+I02VA2qdCfatwFBWZrj7YWj/XVo2pwsEMq9x4J3XWXtvkRSf1
zeBTzinhAlGdzR6SLxhb0PpNvIixo5kkPZD01K6GkgVnU3SAlroYJu48x5/8ymLp6SKi2ob5DHEL
O9+mFz4FQufqe9Cqs3ZEEZkkNJoq55u9Jr9UIbaXvqK+0XP6sRAHIqufc0k1w1KRCxzQUgfTwaEz
0npKYL0gsTJ3XRTAY0whPxXuQ20H+GPGMDsJl8HIctQR/c2pqUCTTceR9Xz+kopGn4usOlJVTbrq
GNZQLkzGB1fTKxPiVIt5F/lxhm67+uR6A/ntqQ3ANm+Q6Nkfi7S0qHF0wDD6KVxqlcnGtdz61I3J
ax8Rhzw0kY9xhDSHvjlPyOmQF7jN6wyzgtTP59aFoIlBBfTFvLT5s5DyIBJfaWcfJuFA80AWXgwT
fgWaukU8vZQknaBaar3HT3MKNith57SfcY33LWHUCsgWDTc10kOeELZvPfNix6l5Qz4Z5gJAOkl8
N08tBtsuAIAuI1JJ3bdqGa51Z9O5ycAuZOqN2hylsgwZs1gIcfjT9k2LHbxKcILL4cL+mfqs+93J
rEfTVfBY/NjY18qCzzETcFJE3+YWGCktpo8tll0BU0rlOzMgiRWRIyY+6Z1Jce7Mb2YfVfvWBmu2
NIXK0joFhQdiyMcWFPqI7WIMNSSL2YH9s5L5a+IyYEzYJMBERnT92vhgeT6JL6j9gCsBh5qTR1FM
nAqtwP5d20/0qW5JYs5wtVVoR3K+xyxEiF6BGhLRpS4bBGZzNx1clMuTTXm5ojRbZgvZZVpIe3dt
7z9UtX8gT6va2pqTqJRHClOfqzCt2T9NENNDmjNILs+tOUyXpRuzd6XEV+w9mYXVbjMl5gPtkxHl
bX+mxgAxiUongnunA+TtcXkb5bzHgUSSlrDwkH7wUMNuykW4d8LyYUzncxFzyk15RwHAj75gyXNv
A8Pcxx3Mo4gWNY4cUMfVCKFf23eZRhjYgGi1LTbgMwGfzEvwtrByvXlLx7L2jiL2vwaTeiEcCMBG
RQaim42Yf1DfV9Mbzelg19oBTPF5OFra2bUBW2mtzp3M0G+4EEm9NzdEx9HVr9jyUCW0S6XxY0Db
dBdXDaBWqotENlhKX1sZf/B5gW0eA3Xrbg3HqcFk2rdVgLkoQgsK/abd54wFW0J1kbu0E1FOFUoZ
glDSEqdXf3ZrakSBQX3Am5qFx5Shp8OlFxK8591YZcVyxAlAUsXBDULRD2TsvmKJoIUxItBvObla
274t/BD7/4h3y4zFOSiKj3VHoHu92PZUoY6RhVVB1/7GnpLvOHm9A7nEAOL7lzlG1xdbKIXphu6G
UYlr0MJSopMFegmwZlnyuXesV6p0V6bpI3q/l7yqvi874CTLIa/78hjoDuae97ykHEKcUEffnPYy
HGibhZx97HEOsB9K1lalTfY3zVe+TjKGQRr3FzwVLwH6Z/vEzA7tCcnyZT0MrZttuhQYQZJg6dmg
3uG7WaVkGgzjpS7zvx7W2+To02RbfsAJwJJT9qS1dWl1oarx58FzPey8Jl9ZI0AASPxJ7JKT8hf3
Ll/O9NwTsUHFrLn4ixsXv326x55A7ntUTOe4fMqSDtd+VMOzW0zJTUBDdD0kiz15vbT+wC0HuVv/
EKMVXgK0JMsJZOhzYrD9jI50fm4cLGLr7d7yw/XSeljv0XTgD3H47N9vWi+tz/HrOd+fzip9Zsly
QhATV9/mWNqXon8KIlOfpRLJsTQSygC5C2/RBwKy3kHNk3lEc30miVMnFBZ5bd6cc/HXr1iu+13c
YVU3U+hwNkLvPiggiChE6uvF9cb3w2+3rc/4220+1OussevTb7e/X/V8OvpxjDG/QFe8Cwks25Rs
mS/vPu1SDpAx1ut0OF/TctL7YflE3z/W1f/8y469fszpWNfzL6u0HIfXDMvtPl9vo1AJtsvRi9r8
z3NivfTbExJwxH5FLUyLf5rD10v468uLWA7rVYLTMnrvKcq+xSe/PtUvS/b6hL8uBr78KJJC4vOY
80tnVDnyJS4lM9HTm7TNlsmkowNBBoBOQwuhAkaiWOZqgm7jZhcJVCewGsL2VEz6xK+PLQgqHv3r
8vrex3JptbtErJj5krTTLh9fKcbisl6SS/DOehja26TMzLOYHZgFBKLyF60XV6hB6gVHt8JsUCOE
W79G60GpmE+hXL5RudtORCywqbFK7W7nJeXIzvkSUZ/hS7RcXS+Zy1Wnj4k3Wq/rPk7YidI8y5WE
vVh8NrTXXYsInBj639NEE/Oem7dYxutn17qQqurvRTt9aSqU9xNtY6u5IX6ewiN0GLf2P9V+nV6U
QZOoYil9SLBBHUrlY7sGHpA75XNe2C6iRKjmNtExbpDj2SgmpssO+QLjJZs5snZBuywrD2Fgx3Cp
r4YdC7QKXsOpmeWbsKz4RED7zk4gYFmzsi9uTKR5l1o7HdkebkMdn62RVUSQGIgKEZs1skmuyDFB
B/R+didEwQwpZ9Yuiq11iSPo4itCd1zSS00XVBACh2s39p97kUcHp6R3GiLX2McpzuAqmJKLHHJC
L/Qzlp/yXGv2ZbgqwlNnmksSDrGfCJ9Ceir3aI0YwKQMzpMxObfaQzbBrEDpuY/uhM2K0KoXrHgo
i+yUiJbCdcxWs1xOv2wZlYflnJt6pJab9eL7jb/dZ/2pjhjg3u9XNPIzRd5yW4O/X3+GDkEyyix3
m3uvOxSjuPcL8BmzBzjDWg7r1V8HtiVbnSbM851TXmK2MzPAD/LpCOuVJa57JiG9qyTfQKPX9yNc
gcP6RM3AebxeqhOzBMU9Y7wZ799/5ud5tevxGxObxu+sli2+Ocnr+sBuefT7U7xfzRuXQvMUZTtq
lkxliR+mYEaafbIEY5VrRtZ68f2QenFzhKlxjlOo/Y6b2zt8qPWFk53vSJpDEk74lq+3vf/g/Spt
gwHyex6Uxy5XjBU8dj0EyfSVMDaTgeT/3lQ2Jel0rPPQ8PB+re8LmrboGPvOlXBMPkPE0jfpAjJR
y0ewfg5ycXQT1seHHWQF5rf1oljmJdN2P1qwIyiRGoIZlMO0IElouwbbvp4xkWkAbvSZyJNC4XwZ
4lKcPBZO7jLAsC4vLuslXfIR/3abIyxvKwZSDSEaEf5g8Wfky/Srh/VPTuprpSRyH39+KLIoOhsz
jpaIRSSh7rTRGaiopl/WS30GtDA1hlNgi+riUKo+ur04sXEN9jVfjQ2bHPDn6yuY1wGxWF7b+gJr
nK8YNsxwt/72UU74lEr7zq6N6oJmp8E0/mWKh+5CfOSxLE0Be4kJUhA+e3A878Fe/lZs68yPcRK0
1/U6CQ6QOhtfY6QfA/qAWzcrCV+ap4uT1uPZS360y+C/HtD0OtmpW+YBMyPW8xrEcCW0mV6G5bb1
0LQokmrF220tJ9v6uPUHnYsbjBSZZf7Ahc+xS+COhBnn1l/utTzR+29cf9f68H95m9eEPNf7M6yX
1se93/Z+9f1p3l/e+23xkg3nB9TMGhW/+u/PvN5ZZQNLj1+v/f0xYeqFlOUhV76/T+ufZwhF1cRF
udKVdn+Zp66/oMOSB7pSH0TK973Av7bvgLOwxeerbCxnH8WrEL4q1ZPLemOBogP1C0qpOJanGUy3
WvA0RVBEO6e2LYD0yymznrnrefJ+GJV3V/uRONRzTIbw8BDbEGk8xLWXyGP6H2bir+Y8IwQ0L/B1
tcs8XMaKycRaXs/6Isy6fxoErGvPm/YBXnnInaq5IFxUO88rMZVlVoRseoPYtb3YWUUquVNjmTYG
Pz5nywo0mqx7K23RVjJlb1qSmy/rczCLY/wbZrc91lbKuBT2xwjPTN3SmFyr5f+/sfA8lT/+89+/
fs+ifBc1bR29tX/tD1jU7JEU/evGwpX+RPeWTP/Fg/5sKnjWH1ppi/MOJzcSufeWgv7DVUJhZyG+
GdX3X1wr9A0sR2jLNE0bWZ1l/qWlIP+gP6FtjUgL3wvW2f9JS+F3ySnlIRP9mOfSt0B6KsSin/qL
5NSWdoidm6COYQQMmBLJmVQlm2Q5En5akiejg4ur5vqSKuc5Y4nCRJqHFCxp76ZwKAd4i21NJ7OO
/YOJaRVoRIHap0V6IDHBbRw7YzPO0nObjuArk/gpwf1BETRLdyY869QHrjAwQ52HavhRi0NkdTM9
nH9+JP+FgEQ45m8KEv5O3inXxOwjhUP75DeF/ciM7ibCkzDtZ3Q6bosHLslO/kJg8k2mpMjDRoPR
D0DLsi1cp6mlwrNV1Iv7ZE5PuWW+5r59mV0CPMqaDeycxCA+loa/9CnR20tjwnqRrWq2+KafcjDM
lKGd+/WAslxupB7Nva+p0EgCIhCURxiiU4RkW0oNOT2YPiONfU6Qa6eIcGajO0Uze4VJQZcyfcJq
NJ0QXrvzNbHLalcnbIx4vc+eEVqMChw04+iFDMp2aYivh6YdTGxAhTrPxsP7zVrVpBJkQU7lyN41
WswnG4f8ZT2EEXVo8BvEei776/XQRwitl1zsMSpQarttlGN8zMji8u3PxalU4kdfwBmenADf/jKc
BVP1qTAjDSZdtBeCuXEqLSuJQJo06w0IMLnUd1GRUDQYO8+92F21FGLTGZFDRkmFULpkTC7zEHrk
76aPtKb8S1lkdJclfHC298vYy1VK5vovh/U2gyG2cSZ1KrM8PEZ2cz8u92o4/Zpg6E5iBMIc4w5C
icEWKxFTvVcWd94UZGSfk3ppKmgEdGlPyPZyaZpn69J8TIwKhrPVgc11/RZuKlDWtDqVAbg30G5h
f/H11F/gK1B3MbCNsnGSW8eeiVFvq68i6ay9WQW8I5bN6tC2HsyWm2bwqVkadDdaKhSEYY/HcjmU
0gRiwoR17Q03unZFMx6Ssntdb1oPAQ6Ma5/NxoHW5QPGMgNIN4ZkiiMcSu+nVWQ97XoEhYHzpUzS
/lwMN9LlpKrMUe2ieXYvYTnXO6SS8FKxuwrgj5FNYkBf2de6qG9SNs/gpsQXT342UWPtxxBdyGSw
vqVJA14nQidd2MZrYbCeoDYSn9vS2WTYVYtNmW9dfLCUF67raiRQmEyL3rMgr+pXLeMM/UyM7ZcJ
rc1mkqnjNrzmE7O9raPnIK5Jx3BTKhX33TJf1lFym3ZZdKx0sEM67uHMcqGGJCSIxvnS1APhsDE1
vzqSBiq2kcoXcsKb1DRqwoQre2tgijjn/pfO6UgA8xFVRm5PHFJQsLNd1oSjiWTHqsj6K8biYV1c
wJ5YYoGQM0rqcNOgaD114jJLuBO1240wdVPULxNM7NDFR4L4AKpnyCKjWJK2q4PXxc7BQbaHqvia
UH/eibJ9raP2K+HnxmXsTuPswTOAJojkuL92Q5iS4VQ9wdnorxh2S9bCB2PIX6psXkwecBupeMNa
UM7OIcfFDQZN07X8TEQxGTss7lWFzcEPQliMhk0UAW8RZzH6dlwIy9+Xv+atxPCWsOLugzf6QepS
LYdUPzJwTBD+5pLtGdKKdaBkwqxOTtbv/colYG/MHhqFxjAzkxq2Mz6qLMcuhSmlCV21bQv8zQA8
EE2PowttvzeoJxOL1djTpYB4cdbBS7hAEAGiXFE9/cRrgcqWmgnSm30i+h8xbKRhDuIDxqWbxhrC
g5HqT6FytjlwooMZpK92MRTncEB8j9aPZZWCMOtie/QiSksill9RdLNeXpaRYWUI4gGS54FmnlfZ
L7lIWVtSEW676q7oKjJZPf/HpJ6cIP/iL4WaMtitpznbuEsa1c0RA9KX3DTlvkoD1LDagVWcqwGr
2OJcr+UnQ868StHvY+W0nA9dtumblB1USMEIrBXOh+YQNOLVj4z6xDjxqOzXBpXNrmcjcsBVA9Bh
Th97lNIIm128EjSueTF7ouXCfQu/hA5QfsawfYrDxKRSayo4op17ZxGWTbtjEdeaxW6C7cyHM7gQ
1qISzGPn0lMzbKiLeoZTOYlTper27HScXrn9mI7OuKODdYv74zPqgDjuD01U/pBTeOd4BmFITSx3
EPWQzOTurXQhNmddtW3ajkw4avWbkkfYGNjuUPGFezuiqOEn87wVNfvVArepLdAQeaNSGz8RFbtx
/W2MC+gUCXGIAanoZF2DP3f7D6UKrnSHzpVIILFTpnWXlTucx/zUCHJ+J2Tt5XSKM8yHliZWxicK
poiqjyilED7qgBo1Qs46YvkS9vU3VYd4+gJ72hgjLtjMIAMHn/l8TgxsQUF5Cu1h2ntAIMjA6Ego
9ufbsQZiCwCi3rnVrrFp9NllMyKYJLHKndOj30YF5YkywjILskcjoe5niprFZLwoCsoYcQzjQRKS
k+pY4k4UFwxPW88g41m+Yffh/xJxYkOeqSu5v9WWCKb6aDop8ItdMub71EWCqzTjlvLS7VDleOFY
mcHb5cu8kYUNvMDz7wcpqidZpreO6vZtCkqv9px6X9v4/RnKDnaL+FXI7IWwHoAxH6XWrPYkwEUk
Z3Lf1/X9XEwIGZJLOPeozpLgdsYdOyiLKMqxe4B1lx6NDvRc139xW/c1Sm3SrpyEPhX6673lJMbO
bFF9lngPCvIUcRsM+6Ll44c2aVOgI14aN/DGMTUJmxPKhYoV28e0+OCGj37bDh+GwPtc5djg0Ll0
e3I3kmI4WFp9wpHcbp0cmBYeTecoJnB7ylOfYqGxCHc4QEMk5fdTk4r7LByOTuF/CqOMLL5yeK6G
mIZe7/xMKYEUU4Sy0DPJeWRFxpoGinuB7ASh5LRrFMrWuMyCXfMTNbpz7XISo1r/2HqudQ46e5/n
ZAnPEUmqBVVu0Kc9Sm4ZawD8ZDe6iU8Ia9oQ2mGwBO58OhJB0N4oXTGFPDsiEyeJJ8eiqe8J3pgo
htk4U3wYrJOFfmHbmMHwZTJvncGbXr0CFOzYOfu2M3a1bDhPye/oZamuWAgulk6/N9TdsmbOPzku
6Zkl1UrpFLdtauFrM0Cjz5EHjTWxiZpXofwKbJ42lZoDzBpEbIoGj0FC4CNW1xuqqEsIgxg3HVWv
zOVAVTa7VfG2artPRZ1987QXbj3W7nHznQ/9qbD7BxAOUO7S7N4xsI+nGememJGoGS38busFexDr
vCA+pdROxwnCOjK+b3NPF9pKwiMti0NFyJ4MaCTP4sOcI/vIcnMJBqTgkYz6Q+Dnp2K2CUAcYzYM
FDdVDi2LfsWPsdxbVSAf5tFDtZgL4N3DrSfpShVYv7ctMTbC776McCJEmHya4IIaKv4qW3KoQ8c+
90Z7wGWQL5IQWu4Z9oMCBpcYAnIjvI7E4tIkicg457SnNuCDMITUK0YYdr2oi4/t9J0+J47aXN5N
lcadTx+UzlT1AubpdRzVp7z0nzDGAM9r+294mNQBglkNh/S1zHEHjY53sif/GBF5g2wZ+RMFJVWf
245vcGRjcKRGt8PW0GzshMDLwXGhnYYWwcVtSytYxPvBGuEzgdLpkXMGfMqH3EvzQzI3QO/0vvMd
GDAuwOM5fa2q8k4RPOkHwt2YQDT2Th/dOLiLt2MuYBM48zbU3o+i+zo04oX55mhr9LjS7X6WtI0x
AnK+RnQ1m3muz6w5fwI5Apya5Vd7yIjWlNSAi+BqJA8zy+zHhuVYYddyl0fzoyWix7jOEBuYAdVu
921GOdu1GfIFlkE9hsCOhWnglo8hCjUjNV/AJQF5AjRsijTg04g/Vib+fdnDSAs8us4xjcCJBnzY
ZvWhM+m6U8efQkgoIBWuzPsl8SB34Cvp3cY3siQA2koea2mbxyy12cm50a0/eXTVE3kvWod0zKFi
HK5swZBCpQ6OI7Tp8xjn1WmWujsMimLPXCXjEV4AWmgXsKJvxfEWLCYq1ogURzq/U1pZmGHtCnwN
6U0Riaiyx0Yhgpi32mQhGXjxS5UWD7YLuK+27oeE9XjN3+zWtjo6QI107UAkBytmlOL7XEG9D5Zd
ldt3RCoWFPyj8KgaMi4DttwjLCF7jq09gq1PCpHVGHPuk+deZSxi6pA/eswcVCeMhS3IKKi8+otj
l+IWhOE8D8gCC6iqafohH6tXgdAJtrVBUTiAJcT+JmXG/EEY1mRreN25r49dD+ioJBVLm0vCnzYe
Qx++71hN3hEDDxEJKqUpUDvEey1vKWMhVWiqpaidUPDvVI4Unv4KvvNcfigMEP9jypoYhdKd12G0
GzuaFiIiojjvx71tiQ85UGKcKNa1MtyXlI68WXtvNIgfFBXwLbIcGw2hgGiZvMVAVnd95H52HZKU
zDBLWFhhNrWoCOesd02yEV1oWF2aU08Gr1WCDQPEWBzYm22MwOnvGBzngJUjan2aX+1dSlmfBku5
NcafKPw+DxGdhUBYr7iVAP43ly4c3koEzGdjOuFpgTcw4LBN8mALnD8qrtBsWJQgtt8kQ/rWNZiW
Mv1Gj39jd2wRC7RxtKnO3TDEMA9AeGuGP2HZV9XRbSp+DmkzQURkzWEK8sObsx20rLgzCcE8Ld5c
H/thIqd7Q5o2FQB3jzkTuYlrV5C/5VGOWIORvVEnFxGJCEhW6i4i2dz38DPE0RkJyv9h77yWK0fS
7vpEmAASCZO3xzvy0BfJGwTLwSPh3dNrgf1L0U396pLuFTHDmO6aqsIxQH5m77UTjBL9CGfHWhZj
LAX8lBLeW2b/tpOSGD+ne+ap7Z6pOzgEVd8bbvhc2LG/hue0bdL0oSzKX7bb/RL0IjIn4MnEpzq9
9yNM5SbxuOmH96zzH2OSb1jO3Iqk5xoyoCK2VsHacN89KnhkAxxho2eCPzBes2Zmh0vjkOH2lHX1
yB9M2ZTwAGv89NUkR6dMSTZg8jpusE5Oq1YjPW0x0J51+xZnQ4E2fTpZE85gbuOCVpcamhjCFLlg
EYC0akR429HLIXVacGeIActo5vRHFj6ZNuryqoUZwNPd6Gku3YwUXJBBxdqkwnZU2SMwJJ9Rjx2c
tLl8Mlk87txcbCOLyIYuYkOYAZxb/psfM8UqFf1VSiRnme5a540JIl/XkaSEiVwQDCbAWAlEM6NX
bRD0pwx9zvwK5yRnLCsoZJBLNsnI7UBZ0K3aLO42WGG5/Zc3Mi3FN//Slyz5TM9FpoeD2BFBszbT
MqHpHnkE2O7KUOJdzmyEgxRF7aBLtjJmxR+hfmdR+ljGuzLKfhnMAqoR/UdiiwCkmHPnmFCpir71
wb+xrhFslqntXxIEKb4TPCvY22SL+E8FReTarlF4RDq4N8AY2mNABAFtEdlB2bWCfBVg/lzPD6on
QCEBOjdpyo2hQHqW+ESFp02wijEtrFEgYbs9mKJftsUgr2P7B1gLgjKE7a2kVxGJmgp6ec6JcBzH
Q+DyvgWDyc2mfSIagmA9TBJUu6joyEvSBsaKWI+5I01IJthdBgetTdAopCzo/pVbfsfGDdIuih9g
qxKu1+Mtxtt4RlyMkSWIGJ8IDqTkBQLbS9ZbhDep6lIOxo9haDhj2/c4QppX4oxt+5uaaI10uuEZ
0nfGI3LzhaORP03htYSPOOZtAqdK8X8bDqIL4JYHDOyGhZ9vvxOSjJl8TqfhN6VFZGCFS7pw5TuE
EQTVbK8DEl2r1FebxgDnqs5odMkp4Q2kyn8erYKwXGLOfQ5KTj1CY10+uxo5zKblIToHPOliOoGs
QpLn68mCZvmbuqq/LdT0ULVEkGVpkJ5yxR4WRmtXN/jT9UVIqvlM9+MB5PGzXY2PQRNf0S6Zm8iN
fpVSYvAhvHmYnAcnq15kJO+TZm073Yt2YPmYyH5Qko/UFN5IyLuXPrY2d0tP1R/l4gEHSRp4eovG
T5GD5p3VSNc6r/Mi4WDIgreA7sboYkZV4xmx7jqO2l9WjZdlMAnzsPNjp7sD9Jirudxrtv5V1cU3
7dFLzCMdV9/+mLUBPcYSWJiFe9d2uAZ71T7VhXgOrEcD2S6OVeM3Ci+yv6CNxwbyIL494ybLiaUJ
6/FHSnC5h8l+3UPOs2rjY8QJS6oIIjqRk6mHsBQ4NIKnJnyFHHtkS+nRRHcmeo34rmHLlbi/BXxb
T0NVLa3wI7LVXUDHGevy6hbyt2Hkj3p5zcbQPrtkTOcdD3IfsT7+cLFq+KTWXkLigMhYdxb+jVDs
oKJh10s8T3I8gqXTt6V5w45SHO2kJMkEAWlR+8GuBle988yRWBTD3WUlZJGxZnDGfJ8OJBvZTU3o
nJspZoSY+DOKl7Ndsa12rAkIXEuKbNoax9BQjzG9gl2ZnNLJixFY84EVKO7I2aLpQHbu5lN3ZGlF
9hn5kaGZmtewQOXs5cRbSL1hf0YMaDytR+CwrNEEJ33IXZrX/HrXNsA4rTc9kUgKw7Dap2Vx0l6O
dUAQdD2aDeABCFuU2Iww5+FHjhAYbx7xbBokSDnQm7u5XzMiSKheATu2t4OsXhYsSFzTeFukoscS
FCcVjYHqcj2W2W2VqmJtG/N3/D7GduJrtIp7mCEWrcTOJzkpjkkNV3P6rUlqgoaahyrIUCfnUfY4
miceRJCfG9yNy/TpUGn9rtv8WdVa45zVPyW17tq4x/ZwY5VEd05FDbSxxYCBU/FnG4UA8WNpIdMe
SSu1U+8moMin1po/xlyNxyDJ5K2c+SJU/nQHumk+K/ClRi6SGxwAq7YO842YOEN4guJCvSI3p8Xo
yD71sEHvdenG28wOh3UwW9OhPmT52N7GM9I+rFKIYjwAua15MAcJNTct91b224406vwWSWI2Mahs
KS153TZDW0y4XTkm1NOMm9UsxXrQT8LsUOHi7ID6AOEx75O7yVABHcj4NJDksdEWSTtMx/GyuP2W
Z5wP0ZPfVw4Lm3kJb0X5sYEbOG5y33lUAv1xHNoQn5NT2RbTmSqZx9fUyX3j1d/jfPxZMpZhx+qc
vDK7ywq8Hv3cE7oN2WDvucAag8T7XjsIwT3YRIVv3yLR+T4y+zlXep7W7MWa3TigQ21qDkfRdzzu
7QTNepPcVNRIrhh5CurmI4FYiFR87NY0jiT3+vmvZIL/HdhMpYRPRyAD8haMMruH7iZv3CUbifH1
Lk1gd/NSDi1enocBrPdqdG2Eo9VwaxrRC5zT+OSX40ebVNWlXrjqfkjorxyRn3loo23DNK/RMOHV
XoaVyHNNxMZQNxD+43bIaqo4AmccUqfsa1x5xb4QsBcdy8P24AERyiO1lcCW0eLJ6WHSV6OP9Bou
T3cfF0Sz1+LIMVFtHPMYYR88FvXvGj3rhQ/v51Al5T7RM8sMZbCzMy7AUOOz578Cbgv2TUqJ7xnV
fNM1zvMg8F2r8rawiVLLOurwfG+arBOgl/XbQbNq8sn2OI19zR16RYTVnnDL8Px23Auj2QZkPfC7
xqx+Qrl/CKfkoZwinJ3uq8npkcruNTVGLBwDnygqAzrtsd278a+qzeV9KYivpU44Bf7vfmZBOSaS
YIG4ogCuUDkToRMaHcH1cY5dc+4epA7vGB0Nex6FK8do/UeQ3MHOmf2nQBURqAs93DdD/CtOi0NL
j4QgnSN+SPXLEEcMvLglMfx9gKP198u2cBMPo7NFyPUau/rJagucLmPZIAPk+LOn8BXFBB1KKu9n
OEgsWaKeJRjk8SCOv5VsCXbh9C2c03MbMkSdS++ts+yHBp5ypGyD2m4iyrlz7BsqiM6nNgwXGWFc
VCgWzIEeCO66RfCD8OV07IeL1zLHzNCTrEt/kKsoQI+QpqTWCSIEPCu6GYfp4Dihj4kZCm+sZ8Jm
vQDbbj4ToOqQcQb/AnPR7YDzANPBrXMyUDuskqCq+QrScwrPu5Qo9z350JCGojxG4O7STUYgrOYQ
AZPveD6QoeaXNLhOoFw73SeEcprypraYhpLV8gOY1goLGPE0gT4D3HmVA2YCeANJl7s7bZDjVdlN
dJCde0dsgWa5JAmww+vPIg8OBWFR4CkKJJP2GhswWsp6WuVm8DvQ0BM9dnZWJyfmdeltMOc/aK6i
fQIsynPVx1iiwoNqJhglErcZxsnRq39lQw/kdXHamoJIK9uQ3i2Otjq35cUkNTpNafDSiTA+br2r
r7r3cOGXNRN6SMP/VuX9hwYkdUnZdm9UwrZTaIxZvFt9TjLaVJQMd1qSCJgtXVPa5m3VBLjWXTzQ
4It6u52OJe6pFazXFR/e+OQ573h+b+NcZjvWb93JciTZtKCq0qLaeWoSa9t03EOYs5a2G8ggYzgc
2xl2SFbqx86IX8puOCgJL4TBYrbpUWMmOeOZBJI3khOkzVkTyV0aLPHTY5Fu3jSj6m9RL/ndi9XM
7BWYxDy8zc1yOLet3CQ1IJRowClYDtUWVvwltxAhzrFuoMlWFkEaw8OQhu4xfWozsDukCqEXsHMi
t41x15rEjzpAgu4nQGnupJ7TTDaHMa7FpgJGDvyR4GuBcIqT7wdlA75an4Br4eEhqoDKxIybV7FF
BVL2mhbOyx9SY6C4dxT+6Zk0SNZi6O10+jOUBV6jdrF5tx7vC6wkD3LG1u8xgZAlQGN6P+fSvc4x
+WnF7D04OaeBiudbZJnAa91u3UvPO0lP/CgGCvVx9PUmECL8lrbXuvsdUJvfz6JQt41BIKAdgL5G
9DClZrHuRMfX7V574yNG6OrQBozlhtBurp1pfc+niSSJ1Lg2Xd+tqfhJLuN47rM2uqnK9ADzYWPK
gWSmJQIuzMR+KBb3J84/4V1AjjPeVr/S6GPw0mNucjeVsrIJDDK3npaAiKkBOwsbKPEbQHp9g+I/
QeNvReAeZao2rSZ3RcJ9OPumteu+JXP5u6g7SuQ2A/ZlvylHFz9tNz85OWy2mrTeyCMPzO72YJGq
fW3weCnr7DzjvCiNkaR6x6MpCii9B6Swo482kMdFjoJmbcymu+m1z0Q6NlbZMDzogMdPO2I2cTBb
Tw06idgOv3sTwJ62J/OuTOab1GgYw08q3cVTf3HcMNolI9SrLu1WPo0D6w3Mq1OI87Ds+rOVzvuu
c9JLN77WYKmPJrURqW8g+d3IvKSQKdZ5zlyv1KDzSjiQ56Eny6MaYKh7k/HOyJis73y+JyRm2vTD
/J1qw1jV9UeG8WHdDstWiDyF0MT6Tt89bMRI3rdMOPwmK7+3l/rGbdFzNHW8LYfEu3UZlwcTB17S
29kVLD20qb7dV3IrUvfAbu1HUrd669UW1sfAYCRG+2EFYMGVL05eI4+DZBPMX08CYZE9xA2Q1j7t
r53BkEJ6fJxJNX9nXXnjOVnya/bMIz0eh1m4nSJeBQVO8zBNEbknmJscx/ueNIgAOj8l4UKHQE47
zr55XFpGa5uk9s5c3EqcGit2be2VzAE+PotbOq1u6pi/EyuU2xCOypDAWeWi03ciYnTixYRbZZUf
H/qgPLB1Z2ksmGqT5bBgLgkfsoo3lUAxgUKzaUTN8iW5ZKOVPnrm6ZPc9fnDMJL84ngYqpgaE3nO
d4HoE3IOrYatZJoRysOE4DNartY083EukAo2vj7P0PtFRj6EV7rvsfbY3UazfadMICpEswC2VWwi
yEI4t6PzGrYEPSGs2yTQNwsnyb/lGZ91y/K9cMlnCgkOwJbGphNEzVb0rnhGnmdP15oVIepfCi78
KilP5oYIZaWLc4fbSsXVk91N2FRLkjaZ1OWdOhkNQy/fEfvKcaHI9yCp44EU46z34Jal410qcEiN
7bR29Hh1/QWZ0Ri7GWQKSnisK3L6NQJ3OGjmmEPX9VtbsT1wCRFa+S7MhtIiRA1cz1bXTIikNZzR
pcx7VeT7UPTJbWj4D6lJzG8wk0rFGcjgrsUCOLnEnpcjqTfEhzRiAUmV6QQDRRwhEVe3nz9MDwF+
7Gx7x46PsgTeom3k2+XIY5aZHDnnKqm/RVRU7tSTGhkwxaki8k8KP7jtFuLImHXiEo3DKbUZudqf
uLAFnud7gA8d+At2TitQFPVd2JPoNoJccqmdxpYNCIHoflEQ442eYArnc5tkL2HlOBcBXWbPph19
v5l9AHDGoJqVIG78EHbKpIj0HWBzsdicstTcVr24jCMPJl1WR+MlkWg3SiPvd8ydh0PccLgLO+Am
g2a2z6yRzVsZ3IUjlXdIrhpr6H5+sLOWZMLZvoRd6j2qfP5BBngn5EtpU9aW8PqKcliRQphfktY/
dYD9fTtV+9jN85OMvbuQHqEWfrVV6EHXRpUZB2csfwPj/OlVpr+rTLfZll4tYZ8TcdXlwKgIbin3
M98mLZzvWa4Q2uQJU0zkZ6bhYZlFilKEHoJk962IY6ZLrbrp8jl8TFg8JsViG5c8GbNngH7DLeIv
QZaOcMIrmxA6usInXo16wOLBzxp2W89hseYgYVhI7J32iAxtcpJzBB96Q7ewynoWasDX0ByE/k6M
7g4Syx2m/GV8NzXGvqmQBxY5C46quMXMP9FtIomexS5gWLjqzD7a1BEzlLKtJUXdBiOp2BuTl+1E
N3KlBD9g+zyyBmRZTXlgsNnd1fqBFB0YKHEsD2bRWRtjKt5c/8m2WA2ZfXrRmcO+pmC6wVwdE4eD
j+U9zwTdNjMg1U4PtPzBsU3YxlgKgUMdiHUZ1PWDB0chSUhkcvtwYyV4zYEonQYMlpuYdQQ9MujG
1Jyuc5SpVZLd66agUxqjU4Scb68gYa7wYvRsQWl6XfR+2IxnF318lpgTgu/2zU194wBghTzx2LhW
ztCuAofn7pwzNjPJV9SyjJ567FFrv5zv5dhgV7IDVJh6AbA6hJ3mszrnXRwclpH3WCYxomD5U030
9hlGy37Q1h5INr6JbDolhfWSWvC2aeCnk1p+fP4vaYJ5bd2FljSbPVGiAQtTCzhjuniePn98qjGQ
JvSYNTCwU8ujMartJGcKtSj26ThY+MSY6sqIfgp1WNFWGUSAir0Qv/T5658/mrEKd63hP3PprHyT
xYimxoLRp9XcRcs/ff6rkHF0Bez5kCyqtlgiHCJsciezmSUVzwwG8WmLMd/dzhocjhE1p3n5gaYQ
AUgCXysebDq+TyF5psjGXH68ZC0v2l/UZ4WRPHl1R4pZ785//SulgBX/fy31/w2kBXaK/6+QFvy1
cRN/FP8gtPzX7/qfYmr/Pz56ZcWt4ktv0VP/Lzm1kv8xkfnyH3TT1l9K6wKVaQRQzv4Pil9B/KTv
LhhIBVYFh//yS4I/UCFZUx68XdTW/48hAF91xgjOFiintBwPfbZHj/5PPXU81UOn+a5jmCNzKI4a
tffr6amaGfhM7D5d4RrbIuJpP9Xj2hmJHBUZCo6q34AZm2+iVOwmj1NHudBeUaTsi+pmbAmaBrny
zI1K0TZYOGl8okGyttm0rU9I+AI5wu9yzC12OZLKkbH3yRX1WyYrohhrcKgwDMmFrVm21t/8a0O2
y96rm37V5C2l7iuWOJi2CXHePDOPSY/ACagTK7LAu8xq6HbjTM9e5jwBKvDSfmfuCRuCTVxzEVX+
UeEPP7iyfqqrpqVM5LWSKApRWTK4kpbYhwtArWJEahVG96v1evPYobnKOKC3Xgd5uyTqmuajpWHP
PsqcP6Aup9NYwRhEWKFBNVbj2fLROmJxhFN9rScAs5Y2SZmxIcH1PBjcET3MW2TV5QYXebiWiUv+
GguiXarZVuZMfteDBd1yIWop6da73GIWAnSLJS/50qAuAtK/PcJXffk+pY79J8jzFyE6X5AlhgLG
O8QoTzDA+ucXJJkA0uq+BGsPG9BsLTIHlx+Z37Cgc5sS7EOHwCLrrmbHRUkYLXPs/deb+e+yeEwE
fwfIfl6KIuNRShycMIW+aOKFYTH0TzEUD0ZNt1wWbzZJUcRaGd1dKPJnQxW/Ypn96R1YboG/cWuX
v9ZD5OeRLODgi7C/vANz54Lqi9zsSFwMM5OUiczzZy8TJfW2bUW9JyQp3gA3gmhfVyxZm6HYB0N7
4mW4R+azL//+PogFH/n1iqTyTMvlhvVN80tyR2KKZsgL4IYy4o1APyzXjWrBNwztniAgewUdlTKF
EfaW9Lcz+a4zGlRkcgn0bZIixBrV7a9+LNUaroQFFT0DIsof5QbIpCF9I3lIHv/9ou0v+N/Pt9HB
AgKrypcuoX3//CKF3AEx1RMXrWAax80EdQ+LUdsbSLwS6Kqm5xCQMFRvrsU8qQq5D+OAhRukTc2o
72flTgXanpaywdD3Lo0yQuPnLCDPahSU7yRPMNxdZ1XyvSXvegWGJD31OCY4WqfvqmtuGaHwRoj4
52iMLYYAzbg0Eg9UrsSLZOrpD694+WJ8+ZiUx1QQ+a6ppPU1JWEkZQsRhxnjOBmOACPRDFQxvcvw
HPmzuAAE3yrQUUzmCKJAx2QS6WPBN5+hUpZL914Sj133fc58j3GTWTs0NPYmxoexEqN66tnN0V7f
dgFTabfkIaBKZK1FFnyo0mIg1VXpyUktc1c43QdpJvOhNlgPaLPYVgGhy6FETBX86X75wvzig3Zg
PXueND3FT+/L/ZJZjYfG1kZOX6snrTrCR8kxrIPsu9EF3b76XUx6UyykdQAfKL60g+hz6zUhRXCD
pBgBRMuCcJ0zGLz9w0fy310b1ydwEC2ZN+KLfQjCRWa3NVL/ajqYdeqd5ky/arYkm6pxn0qDjnY2
nO3ncSDAgNCNoukI6XjsDCbU0G8NuoJV2Yn3xou+y3lKty1yPr6WzabrK4g8rZPQTNW/HWn6EBme
IIifnOLs+85dFVr1wRCDudWIyjZMvu8apCQbg3CLEiPHCUnLeywD9+bfX7b1vz/CiBNyocFZrqs8
RtL/vPeY8Q5x6JbJcXYD1pZZciebWUHaaivshTHpuTbQ8XY/tHQYAf8ww/JDUhY9JDkOUAK7kr8M
ekD8/ntG7sKf+/vNsQQPmYQ0WkS2UHqY8sslydgYLPicuAfxoq7gv13NyCUgJy+OBd6tY9T66SEE
Di2U72xar76FdGjQs1l/upLlwfO32/TzShyLXQK0OlM61pfva8La1agNbtOWKERH/mwivGSLr2UH
2mlYk6DAgDwKTzPDRxpIYJ1ReWjzErLHkLlru/WeyShhUoEWB6KSs9Wu+MM12l+w4H9do+36yuXk
42myvJt/s70RKIZMX488ShrnVrWWOtXQD6TSL4bwm3dEeyQl5GcvroJDGX0nPqZcOYMwb504v6Wg
/JkmJHT45c/UUcnjaCFWqYdVn/j5nSDiDgAeG2ytZLH155y8FmE8d0ugs55Ec5ONVHt+zR7BK//4
7n85FpZXZhFFJTkZPOFCzfrnK+snK40rrFlHU04wXkiPj6p+Osf+AsgBAsh6BqmeYJfQWhVlRdbh
vIbjfCIvj8GiN8BQIFouMf5wzywUxK9fC+FJ3nCboCxhfkUXYtzt9RyQVEH2yR74aoIUTCec9dMT
CZLJekzwfcTp/EDSvLW8gRGLKcy3EkGhYFQy481b1ex0CY5Dj+uoeIN92ztKMVmHOWt2M3N81xuy
q8kqZef1OOz62LdWPur+GHXUk72Mabo5MT50XtL2g//OpvbnmMpyK2cLvJEkUAaX+KCd/L6rdLSb
NAMrhGSM4QSIQKWH+hL57U8CR2dYXN1tIVIG7j2fY5seKqdsP/w5uRnFibca5TvcAIUdGD6w2hvp
jPBSo0kIFlM+geDG/b8/l75yspcPH+UV7ZFHh0Q4xZcPn3I1wJRsGAdJ+XEYwApmVY47euaFE3rk
3tlEJAbKDdZ+0BfIrv1sh72w3LkWIl0rFKRPwMwjzNk5ejDWACaxrPfNzdRrABS6+KVtWe3QxHwL
MtUcuJ8JLVa1s4HeBnlODfHRbyXDozRQjKnKK5g7+VYGT5j+kO2Liwa1gZ9avSZh5LImEmQyFEEA
GMwGDgELUkcCva8xgZVCqBCW43lgGsaGCoij126cwWmxHOB2comvWg1oLwT38kfUMHXJhgnPA/2C
TaZ62Kjw0KY0/LDOAXMHNWvEqj1YPlTe0jV6IGnq3QlZMhV6unLF7aqq9Q4WdnKS88ju3VF/tf7/
56f0l/OSD8g3+f6bdG7Uqu7XD4h8ALDGGe+SEbcdns/mmoI3ZrjaMScmpDoBOqsHZiCVzy7XHIsn
AJrpyvP1feRYTM7JO0kNTVI9UEKQumSs/PtX6PPp/M+nt08ox1JvCJ+fX5uC2CBoIjAaZrhLAVsN
/WMegPjUJmc7giPs5kQDE+G6I+543mU19U9Y6fcppkz2CGFaaTTocoZz4s00YH+4OuYFXx4ivul5
mHl9SPB4Db58wSe/cRpJ9NrRr4Xcx6zU1wDX37MEumUgoL2g6pvOhmync5HHNiuzQz4nAozecuhF
bK3//YLsvzr6L2+YjVKGJEFaKS7tSx2e1SVGr0oEh9HOxMaxm/SBZFHmg0Bz+sJ45ZfIAo+LSxij
1s7LXyoT5Yet3xggmgzJ7fpHx1yRmPP8AOgyOkv9i3KmOwfegGcdEeMuiuFx5/O4HSL4XhjbuK97
7goE7jZpTS9hhy+qj9ptn47hXe0RvIvkuzzyUd4AjPypS53cuIkuD0073wXEq+wbsoZO3hJiF4Uh
qVQKqrpbx9/rJIouo4M6JNU1+aEJVbCjXPB83l1HhXGKFNcJu3IiIe2HCSalZ5WwwA7sUR2qIjx3
GX8USuBm56DJXCVm+KBc0H+svQcEH4tGLcjjU5kEpINBZ9gTv/2bjxuYMtuvHcaenzacr22W1byo
nIXaInMrsCQdTNtcCyRAZx3G1saLZPIk/Dfe7OjGLoaHwJTBzhtQXIZtSqIHDTSHnG8h+sfyG2Th
8ALUbdc17MtUUW/ivRuKjS/K+syB+k627Xxvk3gsPUYSzjxlIFIihzwHJhdoTuK9pTM4pcZ4jrMu
Wg3xkuiQBwWIG/mWM/Om1os36YKsR0l3gyVlPOeoXMm59v2D6lxOrI6EIxUF0V7Xgfs6C/aCxKJF
/XRsc/Eb57d46LLkA3LXwBxoMvY+DmZ2HcsZ4vp7VuRy88pD8Da3DHWDsPjYDG1wmy1b+rZgFEuU
G5+k3++ESgS6ibxkiE7cY+kpOJQtQbeSoehdKXKMCbI4BAJ1Gd2N2LeCu3ouOuM4SxIHbSNAxKm9
l9BiLTuVxW0zjEh9XBt5rsk6FlHBm9/O2ToJCzBYsULHOPg/IokwDjdkemEGtBhMMySnzNKfaJvz
nctKhN854Rw3tL8Ler7LUaHbo1sPPwFpdvvQIKbSd0q8yPh/Sf0orwwvCA1qwk3sIT0c8e2raQAf
j9GDoircuHO3AUjZrhqaqW2PYRJpg3uWqmEsBPt3UzfeXsj6xkyyCFEKFBIiX3adWxgby2pTxDYs
5WSZjwdQyPfC7tsdgYXUqR27oFnjvUpIH1tlQR6exry6m7vlr3C9i5dp896srHPU0za2LMw+i+66
CHCXdfOmsnJEjC5mx7Sw9rQ44giNM98EtbUNDcRIZe1QI3odub6ePe4xYGF0l9m3wCrYDjZopdNe
xXdZxhZ1bji+bP9Fs/66ry2S97o0w4ivzf5GEfH1YsPmW0XiWRjh+CKWpZds0DQJCiZEzHDJxz4U
O+02+xRIywXpB/2Yj+bTruhrx8e+AAZLDVQmeYBo1pkxDMirQt9/Y+Y/ehPTzywDZzOmikXyctFx
o65WhpAnIrRi1SC6Wbt0ybvUnqN1H4XVRkWYj0qsMnYU3orph4sQAL6ldZP2MKJlonMwb6zzjKRw
Lia+fZpBK9zHc/8k8cpFuFUu/YhhyTQ4ysl7OrQN+xI8qpfeGm8Cd2i3oojMe2PsCJPnhWNTAwHZ
+/VWJh2p3yX5BkEyP6eWuFA/GgdcPfXVF1xcyqroW0TeMtIDhV5NWTezX7HEAX2JQ8LZ58Nsv5Qe
jh0SMvpzb9PlchrGUZqtua1IT3HIMyJygCzDVH4rRAgxzE6K80R+3FobjflWBbJdJXiLGgSRe1p3
3ief+YTFxipOWeSRXbSsVvwferDJMA8l9vWkRSXoeg9kg6pHF/zkqp4Scbac5B0GBxtNbldKSYLg
4y2FBq1/Nb/KmkdP1aHSzRC+1MGvvGdqQNf4U+iq2VWOTVZGY/RXDLG8hbm670Ea8u1DWkqbTYdT
ECaiRmtTTPCLSet2vOgpH8b6amrCXiVuNPpxPFPpAM76ykeZHa0BY63C2q1Nqzzi6kCca/T2LWOS
V4tCJnfa5jREcXQDJ+cMDGA/Z9W9Q5LEStc2y2/ljDzrm35dJ01zIrClW8fd3q6Hj0LLlxYd902a
lBCsa6/aIV85xQCSSibjt59/6ghpiJxYPwDBP9RbnB+gfqx3OdY8qwanWEeZiVu0blZ9YZY3c4P8
+RNJgr3LwA17KoU64SzgK44/hYj3ocDzcJ6TpL7Hx0SsaQPywwqsfdv1j3XuJrsstKt1riD7T1aC
mk27yBFr6xoxDvc6v1uzpQDpNLfzKrZr82gpbR5CzAP4TYatMWSU3y4+l8zNzlNc4slm6Bpoif+h
qKabQdfPIEGooe3+Nes+2pzhDR2LvaqJbRojlFUJvNVDDFNlyB0XQ2JW73heYObJEvwjRXLVtXMp
XDe5DBFhVHE8sFS1WeVjieFU4xCscm0/RqyUpXU2FN5Qs6qPiUFQbpH7l6aHdmJ7B1ktUr45O2aR
eIXLal0iksjXaXQyPSjKVk4JiDswwfCrQfzZXXtQRXou/ScV0T0QKn7KjcZayZjj1iSEBTONT0JW
O3rbviQI0867+my6i+axNrZBJKxVMZU28QxYtobUs1BW+894QBF+RsWNktFpzhlydUnZYRXE6JEG
03kemnpv9An5h+jG+sSB9k6KnnbD8ZrJglytAVd/j4bfTO7S2XjIZB1tm5wdCunI1SZLQRd7fUqI
n4Msdpyx8iUzGRRK74GUNyu2KVDsc43axRzKI0qGFz8e3gfj25i7Y4j/lxHxtK78wHlMl4UHz/Ej
d4G/Ii0nOEAtfC6Hdc0uuiAgpEH6sRahtC4i3/p+/Bh3jBm55RoO3Rh/MpJt1jrz3h7KvZu2HyZi
5pGTmPiRq8H8e0Xnx9gJj6uRVbvJxytDbjL6KPclHGa9SAYdZmbBvVcp0qUR8LutYWARAcxBSNOu
a8tb2yMhp6Z22tWkwSXSeaSkRpbnDpcOx2aIdXo39XPHGCb7Tu5v0X0vQ4goKFwwutlvoYePaAyy
gy/Tp5rRyMo0utduwKPTcwwcAQrjH2wRqLFfh48yEaNnBJRtIj3XZhlv8tnbpzFoCRMALY832M9j
2gVbtgLOwRZmjBJ1a46YVnqz35TfBjT/nKcpvrWMozkOxdMwvwrMo9s07IB52aQJWKkk5t7L2+1Q
TT/LwYZmkLk4IMqXZKghZo8NwnMj2ZFqwpSGVS9cnC1BIm8xuIwqxUVGDhcaUIfnO1oNiIkgwUki
xLBurOfBeJXtghSZPujt0XxU/v5/sHcmy40jW7b9lbKa4xocPcxevQEJ9o2oXhETmBQN+sbh6L/+
LTCu1c2bNagfeIOUpRSURJGA+/Fz9l47Vhy3c0hvpYHWNEN6hA25WYWmeo05wFFWuBset+17kOtR
XH8JBzufU6jVxCZHAya+9CUtu9TZpSa2KNDfxaZJ/WPpO4BXGNzN0bxKR+0hI34b8S9kMAgBbpGs
M9QgK4beNpFY+P9D7FE9IUFpCxYymwU2ZDr/8EPjBzPajQAXwGiuRg5OXYw6cGkG+bXxmXT1RU5a
vm6RaTZa/oPwOTKCzpNjldyNOOaFXlIpdNkV/XHLdt3oYJ2/Mg8ej1s8106zR6D/2tJvWM20NQIJ
cJg8gWuTwbEoC538VBY+n7bMKsy5XRCP/8haIygGUihm1NktmiJ6iSIwMaArnCQHJ4tE8F1V5HMV
nr+PWQoCJ8Nomy7dQL03+l1Tx891M+GZCO3mwgiQW0KOGoGtzXeKI7bsnsBZJ/ZfnURn6xTl7s5h
VQtn7g5e9bD9rRPgQAh0AWHe/+H+kPunfz4sPL0FZM62dv/fIew3sAA+749z7kS7+wN9xof/fMz9
80mSfMcqdLp/9ueBOL78rT/q5z+f/uVX3fF/mRfNaKLCcC80jBTVkO5qWfBW/PtPNtramDd//bGT
MgIa8SWQEf6M+/O8/9+f7/zzy/7yUyLfeMahg1zY6BPkOcvroWPmp5Anrfhf3/635/eXH/m3x/zt
hfv7S/Pn5yx/YtSVr76iGUV+MMYX5rPE2x9spfoHpsL7PkUdMLjjp58Dwumjbjdiw0WkHs9HrXFR
3fZ09tHOIoFjRdumGELx8/bDzfQo8NNi+CjijujQ5LPPykve0AZVta1jfNk2VmYGqAXehnZ0uNQ7
b6O3GSlicJg2wLTfo7j0Ly5kA6kPIVaWuGRrswBEFAgDCRZWK2H2N33OIBuHWkGEQnxUXl2eK2bv
jlufHa8obqQ1jo6XofLlCMYBJIa1jUjRMfTfKvajp1T/akj4QpydePuysTBx+9a49Q5zSX2ujfNn
k+TkIMQb9GRrodfjykHYLOn2BabHaprm4wXp/nDIBbSQZtABkJmPzbTMIUIYPd54JlJiAWjq+6qf
3bWcco5SXtvtoErtYstByJnjmyZMnQQFDLsWUjZPu6FElrRIyqA0e6iCtcuA3NxHtqY9RZuGE9s6
gt+5lhp2WYkPfaNCjelmh7LdwmOjPye0uoNmdn94fWesW9KUkea3qLoPDpfOyjV+5tRshsmr0eJM
EzbxmcASI0Zu7QXhhLl2DS3ZjWXXXGhMUPeQTFAV2rUYpf+geQdZDBf6Gp+66HeV3gVRhnyqUJyD
4gFgq0sSjBl659gvtknDq2f60zfSf29oB9tdkwo6uYW27QfCOCgVG6ghaUKPNnussRfA7PTd/RhO
NytnQbXy6ASsZ9s7zXUo7RxS1MAcy3w3erxcTk8hIt2s4tnSTjdTdW44UT942BYjeXWJG4ZZbJIn
yVWPmNCTu7CwxmNEuB7I4JTv9aEE0H1NapDz5qS/ZkjZ1t6sJfsZBFxcLhxIx+qOGaBJQe8hFIO3
K5saM9TUHLyOlkfMJHPCyOyW+NnAAScLpgjYmA6e4F4vOprTI5UXKsgRWQf2HCX7WiQ/gcqU20I3
f4ZTGu/GaUGPtI53jdFQiZ5njM4EGwXsWIzi9Y0/TV0Kpgklc+WrlmI0TdxfKkfgooX4AMkbF+vU
trt9F6cbpPNlja4y1NBQm1IeRDLi3eDC8mSUPrvjT0tXgKgTWijtCCqnWLw3lfO9x/l0alAez8+o
BvM93mAa+Ka6TN667pNmMyPGRS08f9oWlWSZDA95Gb5kkfWTKZLVgKqO3QVXpRFv3fIkizzc966n
AfqA8FlHCMv9EEB6Ofv1hs3uY+zgwnmLcx29NlS6loiRFD8UnSPQD1l2DkW1iRsmAoRHsBEvaQ6T
bE6GVSGCnr88ndZZKTZmgYihwW+xJZD6HaQKwkB8k+yb1otS2eMyHpi6YWTXdpKtmaiXTEVn2/7C
VU525qTdmhldS1wA4XAX4kc+4TDU9RE+UdQ/QNOa1jksL95aciektL8DB2PRsEA0CBtKmYvMf20M
KJDNuv2AqnJqXYFE0px/6ukiHpyecdPtkt9dGIk1lsRj3/lqQ27Vby7AYT2MOTVEar0JF9EddT4K
dgtBv+ZOW980cJfP0z40DS5ApChxnq9xMfhbjsmYEidBe87Ii03+RY0xtlFywgEFFC3HjtsixFuG
z5HRPPllWoH5w1Nqm8U2S9583VzVBoRfzJjpLknFBR/Erp9hJFk+XVSLEIUpeSHVsVkzUyTIXiJ+
9zSr2DXQZ4YNQTgUoTaNljIlUForTHfTFf1LStvClOlvwusePcwkqza0RhgX1iZ5UoUkI1Iq7pEp
fyyy4jLZhr5hWGC64ieRC0uGSHsuIvlOzghM9sWj1g3FSz1jGU0LDBHw1xBohS10d8JiwIHkW7ea
qWdMLCUWzQTRbkjalEi+VHVDsRZdNP2a6PjEa8V0whw+Q2QTmHUFtMQONLk3R29pZv0y5BRu1dJ6
mmcHcSYlBUAj98kEYOuaa53EnY0tXfOsuAPiRvtS8AtXg/uhNSUHFmy7l76F7m3bbyS/HnUJSUgn
CsQIexa/6RAp7abLRO48gZo+W9zgM4mCocvsjBSTjihu7y1eaIJSL745FHqyhUpodC4lPI5EYiSc
F1ghexFCD1DcodkMv8jR0nWVVMSD+QPn2YI5aZWOez3tAydHMJx04Sd5qvoqM9se4EZ1STr7e0cD
d0tKEqMPd0dT9KMXbXLKfOOXA1sQZ1y8nisOiUnor1WdSupv+sJewpUZ+zakLgP0MYK8el8YW6fk
vOERqbsdOlVue/eImRi9OFrigDJfElJNOHI2ERME9UIMFdQo2T4ZDj0NaeUvqttqjmauTFZPjqoo
3fOeZKnUEKcmXo54ShlHEiRfap9zvQeYa93VNhp7hxTpxKLiZ6s66iSTrtJk4jzYJPjhyiX8qs/3
dhv9DtGxI1Rxd5QiLMsDk+1ZQcCI2sW6STdxtXSoBgJg4JSwcerxdBrTYl9F/YE8j5WFlZqF08Fl
EpQZQjxoHK+otDNStUdsNMl4M6wJ5EJPU9jExV3pdPNYvgfM4RArs7Ubmah7iQnox2rfOD7RLwVK
7Qyhdb/cpLof5ht+I04UiF9+lNBvK1aESu2zNC54YVMMSwKzg0c88QZ4kL0BEjUGNCsaxjCwYLrh
LKNfZZJbwdy43iY1amwXXvaUovPfdaKeSP15niuz/ElfPJfA6pBZgGpmQPsOzey9s/BEorGmOBLy
pC1G8LI+hLNNDYRI38aE8oD7CQON5p64iX7aFTbFIc7M41TqI3ZA46oNRYy7mNyYsTc+IpFsvWOE
hYsMqsVXrurvBESPG6Oqr4lvp1fw44cmjXrg6P6wVS5gPUeaWy/dt3WfHuHHV5igCx36AK5q8rn9
/aRPT2O4Qz2nbVTT7BwC7TjO4NtMvmNtw9C0SeqJl0d09Qqf4lPR+kSFmV29zmvrTfoDflv1JmPG
2TJ23nFNG1ttfuisEPCJ0V70mJLEKtqLZfknPTJvmJx4BQYCz9r4weH2J9XFuaZ2X3CzS4J5ln6n
Uu9h54ysbC4+YQtf28jWKDmPcY3gVmjHeWMrRGuuKPujiM7V2L4wJ0jXnuYXmLTTp1nc2gaEuSVQ
PEmAuCtrCgOcmURYYXKdteaMPtDa9GNPyeXjlbYdeQ31Or7YxfDUiZ7eZ0U/ksm70B5wGTwXS27K
3YpD65amdJkQdJbWdFP+fLHrGa83iIMMt2KwBLpzVWhazRZbm6+RwYyqizRtpVRqMJHBNtbOVUlM
XgX8FTRMundilzQHXz/eP7iRNiK/o3RKW8wkywcnnKsgdqHV2Z3eHclz6o4YWY7urJt7AFUQXzv4
ZhW2TZhc8O1hzK/aFhByO6jkNDivbRIzJ9Dy+Rvq3E1mdu5eZP54rMcGBZpZne9hMvcP2oITvv8f
25XD0cHy1vevwQqyR5keMyNtji3O9yPpAjy0HRiiCsJndxWYKktN8hjRljoO97/wX5+bHdHzUwRj
Fi+n2Z3sLsV6XrcmnR+CTZyFjlgmnB8wGWCAWbVeRAYJMSi0hKaUUKL77yzNWPFv//3rE7pvCrwG
HEUSs2hZp8XKL2dYWrP2bHX4cdQ3Bs0o6Jd/vz9oHFG8jQa0t9kMWaBbpQH/yRYoTmmvnSVMJ3J1
0rdFwxi9jEt2RboRTT+BXowJDDQJgCllai1MsG5d6j1phCVlBVcAxgB9+ZCpAnfnFTZ1dSwsMAfk
QtF5qcPk4JOisaMdRALB8o/L+Z03kkHh+DV7JnTFdIn9kcRB3WGyBLa77uM9feX+gZAVLxhpW62M
BfM6JVCNC5hYqH2vqVOgQa3bNKCKA04UAYMdlw+YDJHMMC5v902K57mdDLjsVNuD5hnfQKS2By/J
9mi5YQ5k0ad0pLYxS67fti223YQp7P6BfnZAJDul8iDd9QTMjo4GTK/7P97/L18+bbyaSUrrg+jo
GHrGGvhPc+mtuf34pvKaUQ65lGLp4BgxqVPda+WYpILNkI6y6RsrIFbUFQIoRDR9ju/ZNZALAGqE
a/E7qvjy3A+PuXfKQv0NsA7TzLCny6u/zZxrV0hWb8ZovgtDvNl9Qo4w9A4ocE9h0m/JZAGBRIYh
NfGvKqJu/h7Z3QeUMRtVHz+aCKgH8lkeUWC+KThtyHVeR2InefKfWIX53UK2gSa/CDv9RHz5OBKk
TCtKH9dolg4FefcaTf61N9AyNwxMwVANCJA0uX8taCl9QcnIqgTF350IQQZ7fP/Svz4o+lEMHbr4
UBLyfP967kq501LO7Mu//e2hSb5cfPcfef9nvWvdTTNa7397XO/36OvvX7w/blbESuvSulRZwVSI
KIB9NJn5mlHDb7w7FytH7SL95AOuTxI0dJuKegGDUgGs3MJvj32jB552KtLQOzWdhuw0h9ECB2PN
XPBRU95DCPsEkQWMF2m2OIN5QwqAdKT2PVnmMgmztW2U+ZxhMYCSZ445z2O0QVodY+O2dp+55YT+
u8NO+FDDTCrHYWNXzUWweJwdXMtDkgdeFgekp6ZPQCtSKnqKm7LK0iNc49OoivFqA4cms406KMpJ
FdTq9ksi89xVSD4xYe1pJBj4r+QLx36Xmk7ubBu+lt3qWwONcgB+f944nXgmWnnErh9RdIfsxR41
xsR2vTMdgjhgaMZS3Ua4qlLp4LFD49DYMXQtD7Bi6o37mCMLpSKK6xiR+Y5OJGf9Vvx24aMfM9hO
KmOSlJrpRz1WtGiseeOy50/Duy68/ghf51Mkebs1HOeHyr2L66hHTEk3p41+Etqin0BnB1EEwinu
X4fM2OmZsjG+4cfUKX4ntWttrz9wnH0tGs9gNsygThTTz0p5b9Iwo61cBgGqcq/cHa+JH6M3EBFZ
9Ka39doYW+3wwWrPn1gdLNPgLBHHLwChb2Qi1h3z/jmH6FRk3GftUG/7Sg7MXOZuh+Trl/aTc9Zw
Tj3nRTgRoMIEXD3eiRccJ+3RtqZ5DeM6BqXp/q6rAQzHjHFPIVtrzCNzzMLX0AWTD2hn87PFYaWw
DbETxbvpWD/cEtLpAuleM1ebNosWumUaO7o8HzNMFi0VlNuOIVKHdXeXNMWNVi9VLodzM94MmrHv
FEmo41xtbQ0slGb1a0tPbpopvrtmfBui/pYiBrBzDpSDFQN0CmHEDr6kdZ0FNvmAuMU5aW5k5pym
Gse9yfAqQ0li2B3nZGN8iQRD4LKJf2rmbNBd0E6lxOXldZexGL9ZuFdXsTncYN0/Ng69itZ+0of+
Pc77jzKOMT+P+5SevZ3W+POm4rvnoj+DDLMyNW4La6jOVVl+8u4TXmRFjwDEflBrzcDL44MxZWcW
ep250k9HVefOGX6NwvrVMZJngf4ccwRtygYImHQ3YkEavJIK4LBjnN1i+iqU9xvbJwWxjWmmIQS8
FTdT/UQD89UL57vxAnuKcM1loZxl9WPSHV79+NfoZTTPAPutIUlc48L8ls1LK8BgZqH6t8k3Rs5E
KWIBL+IWbelQgEND4P6N6zLZpLpLk70yr1Okv7WeEwcpOmH68PpWLj8HvQhgYYGxdRqzk+k1z8LD
9aCYJtI6KdZ2CLQPrc4iA3Sp9aDx6SVBOgvEMzfms+maDOl54pkCdAKM4CUlrGpXziWjfnmKu/Zb
m+slo//3xMsyPNhiVYiCZl8fQikD55U19arV7Id4JLNUlAZtUEmPAg25KAc/GMR4NXvcoQgM0qnL
dn0jz87IYIPD9UNMGtE4gYrGNmTJ14YmrxPZ53aid+Uua5Zhw7wP44MeWyD7vIjWmvVj0JHhGKkM
Jk/EpOJ21L569+Kp9GlQwwrQphjrheJaMQHRaP3i5GG14gIEFEb7r5B7rfH23KWLTviQDuqxM7XP
0PeeeIXJXhjZ2/vbFLH0FPVGm2DTgiPXuvYBrDnhM/a+Muh8DcamKoY3Gkymq/9G/Fx2PhMCN3si
0fO5b+f3eoAb5pPuAsTlDOKxW2m8Pb2N/lHQwBLJD4QhWW4+mhkWFbf1v3ATqHXSA5KNB3OrEh1F
jd2v6zJRu9KsULkqpCRkaS7tsD78Pg96vxE8j5y7MtZuNlCcTAcyLJlXduYXrYnTbGNRssL6BzjF
d4u+Tlorh1PGr7pDhtY45ESmrg1gX73FifPK1IImWkcHGezir7YiVaQX3iM8hF0nv4V6iFfY1a9k
IF1SgTs68d/GiFEok0IEcWDz7JmioXzTGnbbyq9/RHFKK7AOFxyx3PbkqG4Vjf315HM8tdQHwyRr
PaRevceqgM2r79G1GTrVwzgdDKP/GbacX7JuvjUOZLYwLvQA2QzN8vK3TluUzbV/hK3DTYmaYEol
dtj4ZVY/tATbETlLXC0tcdt9yEWEoH+bF89FIzCOSURtVUwwAe7vdQrdZYrc5JL4zXtUgoMGgQC+
mG7qilnyl2AosMf9BLq3AOwcs5ZYGoMIhAlFoOF0C2aN1zOFnIYalBbobJjnaqbPqpPYHfSxfvUX
Gb1eh8fIs6/e6FjPcoIckqHUq5BXCNR4RFKkzCmcDX8lup+lvQTF60dIUXOSs+IlHvCKdOGwm7tI
7gnfyzZuRjYpGDABQRr5euVwviScRjB+Vr8zMexzH9kTiSmsr4ZRBy5axtXcIK0qu4KEIoh/29ED
zwHV8CX0CKdv04wWikWONuVmsvE7IGB2myWn0p4eJfO8s2+17tlJpLHFW0JmnrSrsyj8mogw4+Ib
+VfUu/M5xEdxGJmJDb4rzwSLy7NXJe1mFLy9ePeco7H4TqYxP1UjLXK9nktogBwQs2zpLC0xAE3e
+dvFhjnlhdjTP3twUtRz9w9eB/TJKIJCkqac2e50TJSJJoi2fuQMwLM6NlFhgS8aMkV/jK3kev8g
JpR7mo/S3JpvJNyjAfCHxZWI6BOYnH9eCFbb3BlxFqZgvnpUv4asrPPIZoifnFhVqxph3XVKf6ZW
7Z9djNL6/OzZGekdum2cnK4ySAxh+tUXQ/PSirHY4oqgSkxTY+elXHJRa2uPZvUadRXcgOUTJxLT
Viwz/EoDE2TZEJ4Mbq/AMlB0Z0rN13iO2VcdqplaB7Xgt7w8jlFa57gvfymrTXam0TjnfMZZJZpk
7zChWztSzWs9RvzjhubVd0dkcx0RDU6GLSKnE7y23MHawBFudwYE/lWbQgYderz7k68xXC9aflrP
YHiumPJPOj2X1r+O3m4w6+mZnxIYaQtdWDLpTkEEWb2okOH1pKwMDj9zBw1LnKOJLQ58PWJGQyNz
ICMTmjkJR4YYTMTU6fuwNw+aj8UoppzIU5EuGYtsWLDTffnUzuQzZomAvkfPHBMdQ4xZg/Nvd4EX
U7s7Hco75DFtwG1msaSGe21MyUT25IRgdEPcJMZexTeberR1eMl2tUMjXqvpKyrVesHQo75APICJ
0jqGCYJKZSpqRfcY5dYNytVB0PijgtJgFhhvns7Z427o7WorWeuRglDEyQ+IDv48NtCN5aUbYUUT
oS3NJRqle4nTMd/NbfNQz9Z5ViDXR7f5lvXaT98aLLSkwCajRd5SgXVVBS8Eeh2OrmF2ykvMxxSB
JI+NrDBz92VN03XuSwCTPSgqH9xOpSKymqjhzIpts8TUkrjaxm6iZOMVU7SwHX5n4dDsW7p5SJzG
q5uGp+W/2Wb3TV1wgtKX7zEiMcaacTMAEAqNl3pKpgdv0Dh9sv6bsK7GKf4GG+GpUtpqFFGIkCVD
4TWRTJBQpljMzoA5sVRbFZALBFBrcA6wYNtuIYRFX3kKV8U3J1oDUzVf0uRHXto+yUklDVRHwW9u
phqWNjLMJMRSrDn2JSvlQgLDkh35NMGa7EjjFYCgmUJcgXvMCqozI3PeccmktzYaPmRI+RF33b6M
OLDNQ3r2U1CwfWGdprFbLNOwCX1KJkeASokyM6KaaeO9OXKyTgviT6FjbQ05hEei47kr9bx9Ame9
T62fYebH1OAorkdGq6cwjW+d3WuHkJl0GwmyNZISn1IsTiodvaDyIgRYeU/YOz3C5RrXN51Ja3j2
M3maWrGVJRvGNHqHuKubg475KrUthj39/JiL/BbLwtmTBASbyBXJubRrDci++8B++KqP9TduIXh/
99jqufEProhg99LJI870zWAKtXO69qtM0+HY2ckTquLFbTKepxS2YZd4nIKpL1Q5vDUEwszOgOqE
mcfo0Jx1iFyJIeGunZQJyTx/l33T0Va0z0rHPmDVnKiINkGXBKQHK2V65PpK6OXVNxvo60i+CQEN
Ne7z0jp0M1Ka6LGsewv/uH3yAKvYiJaZStjvOYoI0+49HCY9hu7S+hKz0LYlqbAMVFqgWmMdhH77
dbfG31+xomz7TZY8xBiTQoUtdH6t7b0OHnBVe+5J8dIGZVOpoLIoEXMBhTOjskJhjvsThQh9YJoU
nkVGjW8/9gSqrO8WirvZTx9a++Rwga9De+xWrm3PextF/7W2nu6PatoGhaaPpxVMAWLvkhqkjxUK
qFj6vOlhwmEaIYLh7dzB8XfYMKgKUo+YFVUFvoSFYpXpxdWZm0gH4UhGtpKPOO5S+crke8ELtHJ7
t2bqkfYVTcULZ31mZnO8Z/ZyykRGsYmbpsq+4iHS98KhGaxmscns5Ku0ELEiaYFcv3jtRW9th4EB
blkgYQq5AyCocu6c23IXbxbyy7pYUAIYwDFpItPTLBvPwnezJn+REHasURMEvZABp1dinovcbznN
uDUnzBcoNNjhzRoEogwPuckrji7qWGC0WhG6+9I5aGaT/MWSI786w2pMz2Rv1f2tM6m44IT3jLJQ
S4ZNvVF+2K3uj3QzDrT3JTWzZbGOrPBb2ocvUTux0jFDQr7GabcjMGfwtd9mD426kFBx+pkJTYaB
usEags4KbrBG7wpajMSho9LsJmp6ccZQmivh8TsymRJpjRRiMKD+p/05sc1PV7AeQZy/VjEVtQ5k
KzJY52Pmx8gZuRfsB22weJMM+0lykUw8K09pL6BB/XWdTt/ajrMYwSHsVglvtgXBLZ5SCiMNlZlS
wfLKMIyEPehR3KkRktuIwoMG585FXGgWuRd0Iv667yezXIKrysOU3nrD/gGgDUWtz7fc23eNiSaI
h47UkmPZf8Qz752oNNBCVYkdGhEKUJeF2v5gCbPckdBbnFIfjFCDgUB17bgtYg65nkE57+WD9urE
7XgchLWXun6dlaMujezaS8XMHYRyfnCzcjwsNbCTD/IGnpqDw2R966LBuvWUkfpoNBj+8o1mGv0t
a5cJzxwwayuDYRjTfdk531QEZe7+Qeu773GsRcdJq+0NeQJnLer0cE1nrg8Eh5ATEL/3eNCQzxKf
cZlGPdmHM05w1tEnhu39bjb0p9punS1riX0yu/CEGIV6CP5NzRF/Lz353c+FsZZKPMZgYIN20jaD
wya5XFT6QnSIO+tDIykiSNvl9aO9drQnnGkWYXUWTVD+yvPoE2vR+rvlzD+NrbtC4KQfWm/vytzf
0eQnMRB9H7BCnahnvTnADARxv8huRdeba2FAR+h49ygMyGCkTBiWk5rRGNFGMYBpK0Z/3IgRdPbk
I+1RgmYubgbqx0c7IwiE3NzcnYMGd48qXNSmTcK1NGjXikoGiQNFU+5kz1Zrl8hwfuGw8wLHRIAt
OK2vAM+BnZb1tK4aQJWD89bWXsMxiHIpQt1TKvnWUBmv5cgadF+IaK+Af/JNHwQ023GYazY3+9dc
LqfRzuXsn8APl9z9LnMJZvcUt8RyjyDlUEYcCpepP521HszrQ6GDLBnCSe51KBFLJEzQGxaKDjiA
/DZW407170LDcB1SlhG4Sf+b4yERS+s2b464XlDb9myq99fJcT60AW2aJZZoRhxD9ycMQZ+MI6ot
fYheZwrBgNKVvR4GioB0lDBE38ZcAghTxC8IemPAPRlolYUbq0Ms4Q0hRetIIxNXHR0F7tUEvhOI
1pSeAQuWIVhqMuQ+bdt3VD0MHWKCnzz3QAoh0Xx1fGzc+Gsx/7cq/ypKriaEtIi9hQbZebGde/1z
JNq3icsKjxIklX9egnrD0DvF8w0c+EWQYsmKRaQ69QrQb3nN/In90TskIv7ARa+CcsCIBhWCsoQH
Va27mwqbo2/YQKHO9F86Bna6ZV6gNyz54bWYJ9ZkZ7jQup7WLjgYEjXalR0hMkEfoBacPa8AVhdR
PHGOv2oRBkEXoNh9Je/VtkcUgWaflVxNHPgyHm41lHwYRGhVGumXr6bLvaWOjcRcFZzikUlUtODS
KdAs5+wufUqW9nkb1gvlIitutdtdEhaZlVZ8EdIosRHz19R6sZlBVktr3hehigOb9jlZQLyPf9bE
bjhqIhu2/pB+kTcD8NHELENkUWL05ilPEVDYg0+KKXe7Nz1wJomvkinUqqBv+973scQtUkXb3AXW
W+A51AdvaWd0vxIaOns52vrNq/Rf4/gc+ZXxnUYFiudyns+J5aR725ybdYRZPdBoUFUkvB8rWR0S
2+gu5tgfip7Dn09q7AUWMQz/GZ11RWyQT5QFbl4IKSXyTbT9XM41yIOVdAlQiYY8ILEOqrpWftml
AOCRcz8uV0gjuh+tP70aRnmBKXAdKnAgYbOkWbHv6o11oPfNIacTjPXoMw/L1WPrkkWKKlFfVoLR
z9hmWVRMIuW4pbjjrMj7PoMOc3N8zo6VvS/rIfcJqgOXYJrkK3bDlyqTj+VsfbRT/DPPnX08lKxq
KVg2uhpEJNDChxz8LCmvzYEOoZksnf2cctdabiI58otURWNvthcrZFE/RDVQcxQ/5F5QduC7Jad2
ovmmsyL7OUj13N3fN+yQs61unDDNEdlE0GiAB520q1N/Mhrvq9a9Q2b5uAONA8ho7Flt/SNUHtcs
F5fe2S+jx5ycXCv8zKVfTKtSskTDHiXnjc2XADzKWAYpbH7pl4OZehXN/n65d41UzduCpzNq3svY
stw1epqtNK2Ffkit2C3lxGiSDCtxK3vVQ1hzM+glbmlFq9uOrGuFDm91f+ZNj0s7dSZQ2dpz11sa
43jsb1QR9exfjcUbPM1sBHCF1ar1WeRivFajC82ey/8OorrfLhF4SgwSFw3tNL1F3t8IE0LXkWVk
1yxLgHs3GDbenOXL3A/jqm9MwJfsKhX+2qAA/FEJfz1N1hVMIa+C5TYsYBCWE2sud8vX9QmpFaWr
F+Q9UiEkQ00oeSctJqYTKWdhF9x/1/JYxQIHHmlVRaB278ed2tWNtWFyJ3XJBUfU0qVn04lLQiU8
s0VDRTuk1JiWOCy2dcdF4eFpyp2GN69gD+uK/MsozGOTedjHFk5WmpT73KWjCIAegZ3Dnz376bSZ
ipPtwaeKl7N9oQGWrewfds1JJSzYn2Na0G5c++TPk/xI5fPWA7HXGg53XP3knmEZuFtzPdjsXEBL
p5DwvpCIPqk4ihc5JYJLQIcL/IjhDoYMbTCfpWEnK+RtDrt4s7QrCOkAeC6XbZOLo8KTPu+waGib
WeI+g9zPNfe94p0Dw+q/Kow1ItEeIb5GSNl9pqYWkE50d+uwsfSdAFYfkO7xbA3dW7ucsvLGPbU9
+ThJxDbt6YzL4+GW4u0O8jn5Ggxu+sZydt2Ce3UyylqJiwMDUrOPkPijsZyRlMw+LePlehzufKSq
t3i2v+9rN146Gg0CBftY7Xv4/NSNvGWjaT57sk6v7mT9yosvMGbjB2NQfYJOaZcI8XM0vTiZD3Au
p6MUTYb72fIDm2inNbKG7CGl9wAqsaYJ47hLLJnPDLzynhnnrMshNgJ+xBajMPIg3HeCO+hgpflm
8MfXrJviwG8yRDiTYsSvt8ma5iEMbuih+iDCizazYhnu9OKZaKK4+XFrEDrlSX/e90rdBM/xlLoI
2Sa7OVjJILfN9KDoeM3olrw0fPNL0QDnbrbocJxdH+EanGt4GjAjBMRwrKZ+s23Njj02ogDC3FDB
vS/n7SjbG9gjTC1Tlj8JE+VNxfKNkYZwSsvo0oviBE90ZRGQKV3eRk6LTzMCzg49yR+kz/9Pev/f
kt59Qmn+Yv4PPtvP/yDcPWmn62dBRvzlMyl//VvM+5/v+CeZ0HH+QaqRbTmmAdrBtH0APMMv1f7X
f2qu+AfB4x5Oc9cxHDgB8Mf+SSa03H9YtgdqwfV16IhQMv6bTGgBLbRdF9CQLshPW6CF//f//Btp
Qv3t8/+g136rkrJV//Wf/4PrgMYF1hs/CDiM7wjnb3yg1k11rR01CHfTyl4tdaFgphGgdDZ+iGPz
vXshwiWY2QIO2Iv+8kLd/sAQ/u2X/w2wBggIaqNtewIyCWzGO0/pL7id6v+Rdma9bQNbl/1FBDgV
h1dR1Czbsi078QvhxA7nqTgUyV//LfoCjcZtoPuhHxIkTmxJZLGGc/ZeuxJ1C6+DgPEJCjIWjv5M
eAA6d+q6mPsxpXvON/r8/8+XXVk5/9vLIqYTo0x5WfmLjNqkBIe9B0wWzFTVu7MAe1L+P17yv9lH
//1B/4t9hLWcKLWRV0SUNSw3w0U3GsbI6NNtn7393z8egob/4+U8A/gb4h1TdxHk/Tdtsiu0Bt1i
+zMzRyfEEXuoLavmji1Z5bVsg0l1sFaiuuMD9J85uV39UhE65opyQwsSwwvCjEyLIPSSBxtUM51Z
1ZIAsMhSwLCwcGt2+gCxVX+P3NHY1HjKdnOJJ5LaJQv6ZuLGIzhzK4qjq8XGKvs94UIkirUwnDL1
GFEtYaeAGsYhhyVdumyLDa/aOj+muJFkIeqNfa0f7dp8Jn7bxuEzgYafsZ0sHD+gyz8Qs5ucItSB
gGvfc5/FX0unu+VxTgQI/DK5RfRyHVKTw0qTHpRa9DBydTCP1J4MymgHR35288TIs5i/sWDX1XwX
OjDIaiBWthCrLMgNKKZdXUWOgBAnIoCP9DL+Ekn3YEaElfqV9Q36/5o27Qd1iLuam23XdVdNqPfZ
BMjr9lxZAhhJkqOykRv01RWVd6cjWmlBKlw4fwCgNpyw4NAto90iI1b3qWP1ahr5occtNwYZe5Vq
u3kGOV/WADQcMBJbqz60+V+a498kTrTw9bkTJlZIx+RHmXHeBJ5XBka13Gqj3jeqmEM5qCjksh20
dv5VaScHjRJ4xYVWdEMJocBpmxor5T4Nbbv+cCkrZymdwGH+zpfpnjgYeGMEQ3K6z8SakF3XkG2K
uDR3l28s1Pe4+arK7nPo2oI++rq7yjoNN1kw51kZuqr5iLA/aq6zMyvag5Yz3kVTfuuqXpNLi+36
c0pruuuzeJzrJ6dlZ513NidKUnEbQQGM3Q/t9GecYg2gBJzWlcZ/qevQNrvLkpIMhF9LbQetoee7
NtoKixJP2XHVPBzjysF0hex1cySQASd6bX9rAFz2qMwDm7zyTa4BQyE52M3Sf926Pyw7Oj6J1l9y
y8A1ZgFoMAv5i/ojqu66+/JrxJda4k4EMxOGlvO/tcX61gtyjYqYMWcuTkCaPar0GqarxxtpbWhL
S7WUgT6ietUz81pgNEIfmAdJy3t2u+rmG/IZ5BCbG8O41JmPC0+j3GXpKFwLLTmioAgR8FJ0bRk/
bQ4VPSFAlCgstkggHZO8lQwZvmFsCVzjRvsek04bfcLQeeJnASPrmeMjLoYCsNnQNeDV+62RqCt7
7Rscgf8M32pNNYmQn5ChAqfaK26QT0hPirtl09vw4XHFriGd2NM1A2nzkoPyEwsWFCc/ruOGgN/X
vFQPsylI/iv6D6N14gDqQFjXdOxt1wdv4BPDMprYeiek48AUvwsNV/uc6IdxQGeulrNrutmRNFeK
7xbZ1Ll8QrkGQWPorgAd7lol8ZKTn0hoBfdNJ3WDebdaOwwcrHkMi7Qt91kWhamM4lCsT1yNsDtw
9xQxdv6IJwTfE+4428wOI/WYwWzwESMCB2nC05nHBH9o+ndp9C8Q4h8IFgxWLEpgrL9ZGFiCbmCO
t6Xc+Y66jy7XuBPyw12t7q4/YMlzCB7xZzC5MYG0GrKQ8S0aScMcBDLuEuIdFe7JDpg/1+yOBTty
eVyHk1cDp5pNJrO4TxHXp/fCepOtSXarR6SXKJ2bqHE/OjyQCRE4cz1TeENbFOnceaodUFyY8n+m
I+QEc7e6TJCSD2LIN0OBRb6M+FBk0eoOL5LF9jcKXtJfZu4IMOI6mBRAyegZwjj/zE21F/ObuB/m
Yt8/LJbznFj0Qnlj/cQXK7++pTZIklHtB1ndNZP4ZWrB2AfIVVu/f1pIKnbrd99U93ac79JfC9nR
Ix06/N8papk4m+5rjwz1xMuwtCGTKvJwhSOm5n0ilmWOkeWHTMW9rcIxbsgUkhagJAoYgtHIXEar
y7opu7gZenkr/fafv7jbEUN/bK7PMUlrm2XicnVavrNHlDQ6vcyAZgD1dgTFtrYy2brroHMpyom7
M9DKSbisSFTdgMT4TQOHi8uaoJMDSQHxn2DNlPUnkPN0lYXGqumjaKP8+k2/lLkzS1+L/hGoTbtQ
nsvxtDJ/aj4fLfaILJu0+dj5kjbYfJ9BRPMmKR1gVdiU2P4gvyw/H9DQUPC2Q3L6GfAw5j5wL2EP
p17rk37KawazwTqa1oSbdf1vVmQiTEzynDJuuE+wSKh35c21uytL+0dixb9kjns9dW08oUt+Aa+8
GVxIJH5KQWlKCIU0rXCQxZ/FcJogW2c1eqL1Rhk52ga5tEBVCTBJVRoSjBnUSuU3T8n5UDcoBfom
QkTodrdsrigU+LBuPOmsoTK4JMn7MxI5B4Yqb7LioTAn9WTXCfic7tpWQtusavhiXfmSvrjSk73Z
Wj2gWU1eWKPP3MJom401B3qEnZ66N9j9d7Ywl02e1QS5TP6/Pq72Ja7FLQqYZmsQD9B5fAQoXLgA
BHqshTKTxhN78tDsorOe72SjBxk+8ZBZVts3TQkYKk0gDuHHmruzVK8LCiXdzR97EyNa4bTL1pu8
X7IFcTqYRDAn+Bdad8TygX3WhfcZ9HFXhLrgR7GofnViCRvSGJBuGCyA0yXnV90j4Z6jntyE0XxH
frX1RLkvRrY1UTacVdYP58xBVtOK3UgT+7JooKDsAbAK+QZEGYnfjstQbmvFS03mhzLQ69dYgpKm
oyq/DMfRaUHKxf7jIqcbyg9s1gOy64isvpwmUDCqDhRJUdGrsfhQSeVxOQunBGCUv44L1XcTZwEt
Z3izdU6kjrOwVqCMJ65B05m010wmGxhETRrmtMT26qyAwqH6Y9ZWVuDTSqbBd4Os/ccmZCMgLPJD
62FbI5rkaszjIXWDmgoT3TXlbZj4nrXRO0qfmn1m0kdC6YUKb9q5QJgYa3GzLSUuEH1YvINmy4u5
tI+Wcqpzt+RvscbkM6INCcnCDskZm8SoHzzfgD1lNORWp4gLQYKyLYuwCxlrNBoNrsPoqb+LS6Jk
ZknqeAKOFLGdcz++Yp22qeetumCiK/pE9zb8Os0Wa7q0FYWZ7ovZTp0dUhtji45pP2Fu8tSAWnCo
KYlHn3jEp81/3kTaghuYxcGeH01tufhT+oHqKV1t5/jhrQIWEBmNAJUwc1vgQzDWxbtM09+1OEKf
0DcHB5DlYSFmGilms/boErSMPWJsDqGbPLFfZyt9thJ3jQkc45MkpBXnO2Qsy4+qrVGz/UGyK/ek
Lz3YFBKrlPIYa2/WUnxJM7oPwj3CG/kTeTaYK7Ik99C4jGX6Gl0eqigxmmsKeJoJmE1BH/UomzG7
JXGjH3qzfiZ/il1S2/3teDSpEn2hdsNQOyZ/bTyyVCaBA2aFvlJSlq3PjnebzX0U0pHPxfS16KMR
TlWBRQ6tAPW9nKeFKbfVCJiDNpz+Z0QxUaSul/K8RNeUdsDWn3aRKzFgMXvE88VQDbnEQ0Vx3DYh
mlLyWk8SxiYhuRPSAQ7tSYueCvEVF9zsjlDVEOPCFWl0EWJ7IaYcs9RUizScvagNrTT9k/djQU5v
ygkkQ3jow13yxUKviRjhwPbyiFiRHuJxC1feJXQmHAyEBJqp31MLynZsEqPH6Svwixb2iRKfJTGZ
bLaOuH/HpzKdmQYEkts42kcs4bts7WJYqv9HZiobtyn/w6kIbapJUa5pbfbCJdwbi3Jl08Ss6Oi/
GcZARi3C3eBA7yrdfFsVkUFv0P/9oTAb9QOoKi2wEurDBKXQGUlI7NaxVq+lehAbyd432mEjEQeC
DmvxwGfMR70Z+IQT4IMjAK8W1sVOEQpU9B3a5UjjrgyGtf4/2fYDgfVfAwdWWoN0Membr11+Fn3b
/Spj819F4PRJCra2YAnJLTW5r45NUMLktEekZnnQ6RSgKXW+F8747DbUsI3aXaXIyTH2ACkXZtTf
ZEL4lmuoMHEzGkvDPyGnKBRNx8F2zu6WXiSAspU6skd9ENTRzQIETepZ9c4wx/bcsbVALaPpbc9h
M89C9pTEzDYdXvZu4LBBnFTiDHgX9HznzKhnYzfaWXJCndB5v/rcEFtpay9p4z6bzehwmii7fWGt
ojdY44hW2DXT30MuxiZ2brp9lB38UaRXS0Qv0RWdknjuoCyiVsB+gR+PGE4E87Wg7D7yvRnUlxrO
HN6i6sjf/rhLn2wNMnqVj+YlxmWxRQPAbDPuLfsdKVuPBt1/wQjUH9lZ0QicnAgx0wpa9Um9YsRd
2AiX+3HiufaV/whinxM5JYNkUBBXO1nRRfG8HZ7fV+QOQBemP7YsMG3S6x6K+CHDIXmsqMxGhaOA
WU5/VlAnkyLPmYGIJ1RRxdndo7/G1WW496RNEaC+de3YP/YKP7VnS3oSzsQprusvEwDB0M6kOjjY
WmEle5ufnianTYanjwtoiiUWa6HtR7WOtIJoaSTOe6s1EQyLnUo4MUrDpxLNbEnBFeEqGWMnNH+k
Z7PXB5k577hVSR1vqUAcKk/Ho+YC5OmoN1R5qJHHAHHNBQKgLwfCus61aq59gbHad+a9Sc/RTWEP
JfYCxCrZEf2sb53K+l0ZTSgNsFEjPQZXSz5UhoDor9SXk82uZtOI9rO2gaB2k4HEzD61OtA9mE+L
N4GropMW5eVNX9rvfJ6hTXENfYn7PyEMiPmf8Uu98OB01W99hgxQV8ZxrptbnWqfDQ5Aetkcvkrs
3eNsB9VosKaxzaEh6z/3QDW3jwYBWYxY+aWrHIYJ3KSNWYHBAWtNlLhL8u5A8HZdPw+Ck2zU12u2
af4ns+Juo1e2CmYbCT0v81LZVA7zFQIQhSMk+K1D7/oSubiWKh05+ps2udV+cURCZk/5YHqUwFIk
y5Ani7CsyAVD00/8y7Kzm+Gb0KznsUxe3Irs3bVr6RQtR/akcrAXMam62tnShbYtE1vSAa3f4Xea
W5h/9S7yQpN61IaoVyxjbh7Q11nODRzUIuYdcHUvk7RuXWpfLUcCcdJhTGcN2YWFNR1tm3dTON7B
FvbFXxBh0Ui5ahGVlIzbxq7Wemowee4QW64NsxIulWbvbU4oWzcvd2XR3smUaoIJlVi0qkKxG9nb
uCmfnFULYVBNCueG410P02k7sLGHf8IkGDUIZdvxqbcmSXVo7ffpzpvDJglwmxaUck2ktAcHA4Z+
xDJDS/8wo5qBnDn8cxKn3Wb7n/561XC5zC5mj7S2ruF+rhmDYLRlSYOyNaJTgapqg9i6KEmndera
Dag+31Fe+rv1fIf6SYZz+06YM4hUWhTEo+7QgxAio8+0+Ve9ads8DC6PYzIXyaXI2P7MtnaqdfO5
UN0vt+rBbcwYhcZyfshd6TOhQHyxUmc/u/myS3AnDIZRBarr5u2cMoWtyNqcjC567TlNpWkk02Za
8/kSzAaUBA9zuQJPjXo6aJYMEHRiXy8a633I3MuAyH6H8bja22iHz3U+IYCm/23pjXYcRfaM47c8
1qa4Wa1lnSs2QdE61ecwi/Wo3iHf7XjmgE/QfDZQGlD5teK4DFoNI4alo+qZF+tP0sEo7ZpH08Vx
Zq2aB3+ekdQruTNd1+Zx9q/ojuRxUMVxNM3Hoq3FeYL7YMet2v8k1pTQcOSYUHDC+oLN4z9rtTP4
RaA4pmUJpybfZ8EWXcJWN3J9yml6slVL+14v5b4cQD16KPXAxHCEN1adhel47OTc6Mm3aiwjnRX8
CF8as8AQQiUToMzjpNR7RBzzxjF1PIFzcvrRc9WuJY+t+pkXszvMcnkkzyo6OWSQdbKO97g++2A0
yyKUNqXWVrxDdbZCEyiNdORXU2q/C1BJ2Oom3Lg5q0IhfERGXECTLpiBh44NpbdraDzG+Wwjnkv9
feVmMhiZe40kEuAs/DdPoO8Fc0iFGQV6KEhEXJPY4XScilmeHXjrCYmO6PVYMdVUs2PJtxmVNq5M
tfsRVjFqNsac04lcBY22rjkEgM+7eRy6rb2Or36w0j0RUUh1y5auHyOn0Gilzt1fJ7Ip1wnzDfvE
NS2qsIvTZJvLmKPRb0ca6hJvOXFP+0nKY13CxugVxUfMcDwrJJ7/dLzzJBt2QrAthxuH3NNgzDO4
pzMV3y+yQSgKFrwzqdnXwtIex4ww62m6VJWxigbN/MlutD+k56Zx7m5Nvfn0JSYmhW6N/mJtnOIP
R/tnLnSYgSJhWkJxilo28XGrgXixRpoKLnYtCJoFOqOrIUFDrBoqPgq7rEHdwHNeNJsDhL8YImj9
/KuamN9nv8321R3UcojEKwpGoctN67YQFVYhRY4FeaKRGFirEKlzidX0E8pzgvEHOh8f49ozNyvt
9UdhlVpKBCBVknCJoFe5BExspEMlyAdVp7exokqLGHX9yXrvvXbejFcDRm9u5n+VmsAjz+UtnT+X
zs/2VFGujoZVIUFEsK6iKRiCgISrjYbyFKaR8GnJrkXAhdp4rdpHZdIm5bDXQwKo76oHlhpL2gGQ
et7Rc617a9MBaeg8Ko0CdK8fMd4E5Vi+al8iQp++9G6AesYN5kQA+Ex3fWOhpdLsnRiTXUsw02C3
n604zjJHq9pyJO9E9MeJ0l2E3JbN1c63YRH5qFXc1KAD7Xjv1mSdiZSgYTsTZdobFxjGmw7makk0
ra/4FF4tP3NJpgFYYDS+Ih42XVjL8YvQNFRkRvHggLsXeczGPevmsH6enIvlzGj1zEkLe1GyRXRZ
83rsm43TXeImons8GK9aAxTbg2YIK4kLqRH8I5JbjGFRyNqgMgDBUM+t9wjVnt22n54507QZtBs7
1M8GASEAmvcs9i70CW6dwWSntFOT0n5eTPk55XMTqKY+OCkfTU71J4XB93SyXhfNflU5BKteXTV6
jpvc8pG7NKCjGfGfuCZfbK36bUu+kGvy7HcDOQICsp0GfsnRmueiAUbasVjmi8CqgIKFOtavH5lO
k/qXkrGAfqr+S9A9UkaJIOJHTDi/lYbxAZuVy2KbBMiw3v1IXtyamZxIy6AlZlCAKvqPHkOmnIEL
As85X+nYifZ2myHhKsEVxFNyXVUcBsdaIEvTtkS9FQj7uXZs/4WgZrycHAKR2wVVBGtx6jyilRv2
3II2i5NJJxh7E2f3ceaRJL82Ggm2l95GeaWLbjdTN2DNB9zJHybZ5hy0HzvqS2Fme2DtHCJdAaxT
P0egWFJrMp1r3uFimDv3fRGE2ztjujVLtk5JUqsQomKyKjB+BONjxsldjwc2nUAWf3QaySpl+Tnk
FTFVBHtkS6dnu0QD657P00MnmPZTrPWbMs54D5z9lhlhT++6DRi6+sUYLQ9dKBW9Ga8pOp8ZhrzZ
EPgQ9f5NlXu9/Faj/6fy4JHgF4IM3/6eRmaLHg/n6L1qcuL1MqQshU/Ah4iR/rAxIvFCL7wAuzLd
xGymprwebHvrICLyJQ0eq8IykJOWN2+NtBsyJsgpqU9klXLaH9iWuIb7OhrxM7phCqijwq7enH42
LC0CGuAZY3HG+9RVmUSc7T5NWVVfkKY0N0c/jpb+ViowMJ3UnZOY0vdsaGPUfoSGENW+02o9Odf0
6oiEcu6iVfYBnw5lgXQPpD06l+xdbFpMbduYB1nmz+gy2gfHG441MtL9QirsHog68agamiHrNZmn
r05DpQ3Tfz6z2ZNngeVLm0of/QYtmIjT/DAtrCZdzaIbcyPMyGGm4pp5bo3EaCRHT9xLLY2PqFHi
g/beQkbBXHJcpHdC3Q7ebN2n/qyFgMRR+ZrPKABYDSbnIRYs2SCKHoiD52ZTVA0LcW0tDzugAH6h
Ne7rj/xRTgm4BiynadTRG51oI+rcvJ+JHsVCtelUdOsFyrYW6d7P0IX0xBFfLwQwpzUIkEguCwjG
vwJp4tYmpVcvvScdufu2zMcH2KUYv5Bhuei8gI2PH6sKzRtR0/0855xX/lmS+45cTqYGdeW2+TfE
SehF/FjwidBMm9oiqRdZ7zoaRmLF/PU91mtAYJsv296jdNHWHC2YtII2q+ttXdX0xGYKocignIZ2
L8IN0uNRP/0owBLsq5gKFqz5nhOk5FudzMz/9BVtUiRHYVN48yHL2QFkLvEpuoH7r4bqvY1s6h3F
GN0G+8WisAhQYKFAV4Qo7pCSFXgJqQ4nKHJDf2FVXrqB1jcAph1XKBvVfDLAjWyratnChOcZtMqF
/Qlv0uS8YcKXPfTAaPxVc8TZC66kroXepP9LDXA4fuK7p9E9Gb3zRYKef7K6WN+gCrC2idtPDz9/
QvJsbBmoBg39Kd2RSACQlqRGhKuoc3WWiD4mKdEmjGWj2B0HDeI6MnKbO+7M/GjkB3e6mRrPbNaX
5B4kXUOy5Azg32O2jo13M43O9CuLkzFqPMlk4K2WFeMRKyEyczWSSY44MslIvIlYHw9Sm55IRQGC
65fpY68X34XNKjM5EoIz20cnMotfbWbtpe7vrcL+DaN6ui1i5iiZPiVUZnbxkn1Vukub1PTo2hiE
aw3RByYpl3a/BR2w/JhVPFDKLtg1utcq2eJr8zea02cP/uqnaZcRz0favlfEvIQehylYXSC9sH5k
v2beOc8kKlAhOds1sb/F6Qry1gMHIKgsmK2FkLBt0r1bO38VDXhhFjyzDWROgaW8UhnBEHX7pNYF
DRWm1UidBS/DOmVlpGik5G0b6fxv6MmC6jEgoot4GjlHbEQKXadq95T+v6ImvWp9tQYd65TeEoSB
pU9fI42RBrtx9B5Dcf5Yk8stwtWz5bVuUYxPbvft05ffasA/beq9TY8GkwY9kvRsZINMa3VrZyma
Q1cApzKXk57XC2+K4z6x1o9G2l4akuDpEY7dsW3yh7JpQf2ZgPBF3hFdTgPLiMZPsHfV6zRQivVz
CB2yu8Pqro8qRaHJjnW17oGo89dkDUs/RR1UfwpjD24+r/LmeN6zu1mr4NN4sRs7AaoHKdKO7ibH
M1xcgqzR5NWwZbRl4fPYBs72MeJXLasHuuOnyNFhB7ugkePKu2KQ7s9NaXwWPZrICeb9XjEaQV2y
l0N1uYRku8t9qdH8tKv8YuXzP5OGyHaAXnsyqS3t7bz6VZE4jghwojhEl3+XTLuRTIEz4uxjF9fR
3hE9uyPT3E+ZxuBbFhKWHQJ4jHikvavhN1UqBYAer9oJA3WqS6F0rtRLoxPL5wiWUDY2SCrp9Xnu
0j67NkjtFn1l7T8pk0KnQ3wxXRdMeZqV7/psfMxtZZyapSRWITfDCqbyIeU8RKC5tyNtAdpBbHDs
8JPu9PNbzSp+sgwIskjcl//1R1NngBn4eXXqw7aza6vu4T/fSv+Qf/r5v20vF+vXz09I9dcsMjcF
YgVOFpCEexuis+Q+Uo/nx5Lslu6sLLrrcSMA1l5fq9STj4UiT9WoYmvPyaYMAEL5KFAW/+bzBARW
Y8xgLBr/YPi7XKtiOJPxow+78PPZWWqJZdaPyDFgsFTmn6p3v/PbHGvGMe2JC2nm6LHp1DlP/OWJ
z5Ce9AZDVyZQ0qbDBsm//6ibTYORNw7n2CR6L6V7TDxLjgDmWwjmsVK3XYRtOf19Xu/FYEFfkE1H
8JHywr/guzpWoq93WdP8zpO8p5KgfmelEZRTNF51HL575cEcJCwCj7xvXWNpww0vuIcWJsGpUcOO
vn6FVD7Nz2U57f2UK1KCW9mYpRivbQ03D87moSFn/mCyZSqzapf61lmmUc7OGjxcWcudltf3yUSY
kREPtqD7Ym6euIPl8N7XwHry5mWGQxUaZv/kSNjFyiH6MOrkmZoUZL4FW0xfjOKkrWiuxMjtI2F6
SLnxgPLXmgmhhxle/6O0yCZdFO9+jfE9dXdKRA239wTFj0ppSxRYdtbL9UkH4IK9dkqfQUc8jMp1
NwmVw9AgXetEF//Y6nSXcbrt0Lhz9FHxNivx2sa6g6QPDGKCEpqkHOXtXNfqHoaFHVTc9Q+WboIY
XHxA6RN5cB1tNaoPYrij0sk4eM+EHpnNkQIgjkzdPyjw5JxI4ZPN3zNYzHcEFRu8gydCRgg/79B+
pAnd5rbC9TYLannViJ/T8c1hl1cMdtRam7aASDJ0Ca2vJo9DsBXmZtB4/vOm+VoSy901iffcNIrK
REMXt51pTWerDGlMRHa2JwH4QTqnmdwILODqn5kpUgiwN/j07tyl/pdZ4k2o+S+xNMiKUvsiXHGm
97alMEQxEnrNWll6R5YH4HmoXhnE4sGeSSntZYGdOlnsF+fJ09LhNqRwV8yYgqVuZFvoThVZOJED
90O5xwpClOaWMFfpbkELswSPyuhegUmrvXALimYcyA+yL70z/mNYwp3mn0aQK8cWKvNJCT4Gw788
xj44+lqvO84gvnlxhmjZT7lpXbOo8chxGcVDHdFhz5Jr19rRA3oosmrMTH9yjagKSbqsDgvdHhQu
aOd7nOPPBnXIrTDE+EwFdtgqTWjPFnaRUWMD58Xl9NLbtNal1qevrU3YriZb/XXw2xlbplvekezA
OnRrNsDEBONi7aejEXGgsnnCAqeK5JviGIPFNJdvoHQY4SJt3mJQgMGkD9Vb39JEaghNejM8HOOE
uORvumyKgPJl9ob8vghIBEnefpyghpHHb9FMf6lnk3qfKkQEReZ7dyYmCvJd496RV9UBnlf5hFk7
xGhuUuFGHuVJFIk/f82SxXyAv62HU/prKEgTahS99cjXaC222hPp8+KYOp16iGJ7fOj7VIGVbqzL
kNDHXL/et4qQJr8c6VO54toZ/RlX3sEYHO+tz717r9BFVssf6IjpFvooNRHsSmHpxb+zpcdEl0ja
x3Hnbp0J8KNTZdOuVlCTuwHsvjdyI7SpJjULizz9ynmXSol5eXTssK3pjUrdmK8m+xIKI7kV5n35
qc3LBQZI/ZQ5GbCQ5kEpq94Xbe4+LbxjLXMuVZyd/KwtnkvBdEwHuKT26jOfjRW6KN5/lGM3yJUZ
sRDREbQblBI2nvNV5NhDTpEUwLVQpomDLsAdr8Ie6Z6oyDsh2sFqIofnPs7OvayXfdspujUifwI6
dRikyk7TqvmKFib5caSfTALbJao9FfTLKWpdB/NFys6O7RSLQP9R6fVyoMnWheUsv7woo+CGjXWd
tWPSx8H6DJLwBlAsjRT0RtdzLV2SAFKrYHJnEsFZf2klS4OTtHT9nP0SI8RCCNYgEDCp8iQWtgxS
fQAn4N32i1FnVHlQkoTjXDM2mxyaQJFY83A2ADVsKkrAj26dXeh8nQGJAriLvHrXeCmGwUJOB4bf
GjL2qI1Ti4gVv+OYUjx3gTBUMxxHGzZYIIpEHAbH4Uw/VVsMFUaIC4KTQ0Zj0c7unWO0T/E8gRmi
KMa0TbRI3eKxsNCOpm/LMi7PMWUE3HRoWypLj65dopLAwtM9kFlwQhIHEI7osSgpmEpiGeRDC4ty
oibAh1wgBxIs5y6GSaXu6ulG/tCRKzWrwb4UBLOHxJ54J3skiHlIkxK6yYw/QlvPZeYjXUGEqpb1
rmXN91zIe4KQmZGFx66hWT4Jw1rNGSXGnJG4ematQxELipY1tVrMrxc96igKZDPwaV89IrSYXKZj
H37WibU/CmcnqQI8Vu/1RH9k1n28JkMFfmWy1Rm0pLU33UcgvPW2S2jYDI1ZnrRk1Jn1h8uEvAyj
EhjDzKvbCzuzh3iJxt3AeKO1nkMBSepXjnUGaiMCOyZ/OvWTLandj/BVbJDccz/sOJkUJ+FqMlQz
Srw6/q3pPrJ3Ssb7eWif5mnNY8Pnc2AN/WWaHIMSy1uLPwfpygffxK1sd0W2q1qv2BMN1IZ+tHo0
nfg0eCWLZyNvncUJeGRDAFNdUUOtCOFZpolebKRf2NkApnLHi+v2O4DfErKf8/hzcORKbmTpaPuk
XQ5uAcqwECgIRrFHk+rcNEfidB5EEQ58nh086qtwkeMW1eiEuc45utVNlOFa/LCUZnPpFo4XmjWD
qHBsyjrkDbDboeSqSnTjY5a9WXFUnPIFzq5uOmff6cFHiP5gZ9mTqGeqJEVMEHBrD0f8vpyF+rgw
znE9GOdlpD8IQ5FC6Pq1n9/G9U/R4iNLE3KmWF12Yls6gMmk05Fg4JL+Qc6ZFuCx2tlRWx6tadbP
6foPP38yK9r8lb8yhqcelO7Vw8NzG/u9MIMFGhLj9JQuG1Si3m38pZC7v8bb9phujafql/cx/vUv
5KfaCV7jnUbhF5jW1n7juGDfWgaCHaobVrfo08IIp25du/fREmqbtawCK9DeJf7G+B2Pu2afHfRD
sa9C5y9feKxfHL4VGb3BeaPelG8mPq+H5bebASMKENmJJ1JzCB6Wd/eS7parpu+0w5vEQIcTlA3+
I9FM/istQv2PezQfMiuwXvI/jruz6+0C8mA/bdt8W301rzmFtvbqNo+woJ1b/EZKddf+GZsrE8KK
CmEdoZVZnY0uhM1imdsBpyvOySvK6BIqZEXBbut7+7ThxFDsMuhHe6Qw5nP7pwZJcSiLq+e+atpf
PjrivJ11z/sAaQ81JvXVHhGW9LQiP2GsTg82Mi0ZNKdm3+av5Qu7bhtWASgM5IrMHTc8JMOxesve
tA+kBJSSsD2E9X4QofVm/ynMs6lvLHDvyXd/te7+CUJ1cRhKtMeHmGbiZjwDkCthwG+yj/GzHDfW
Ldl6T3y4ObD/Tnv1ThY13IPX4c3YEUuB1PZKpEIDlOuFVQ0J0Z4TpxEiFxkfbHcD/bpAhbGp7qQy
oSbRXjNgNrg5x3Dst1H/sDx2agszpqKfQ8OHcuUG3r7Kgv8h7TyWW8e2LfsrFa+PKHjTqA4dQCtR
pERJHYQsvPf4+ho4txqZPAwp6r1OxrmZeZMksO1ac44JuvDUOdhfshXNHiFc0t3agk3j3QybdJc8
SXfaOe3mqn5sZCdG4btXNwDo2gbo3co6iUfjLA8LmYEjrElS4Xj53GzwBozUhsO5sEu25p7CMRfJ
c7iO+2kEeNw4Bse70LBrV+lXuS9ehGNPBNpKsZP1uFS3jwgnl+S18WMusF8R1FBN/qg48r6RJHIQ
D9JnT7l/Broam8MdkPj6FTvEhQU4UdZZvpQCu1NtlBg1m+rBWvuIr6u5sR6Smaisw0dTnDfcZPuN
QZGZqbpozsUqPXAPR0swAEve+E9Emln6gjdS0WIpF9VOnoUb79Q/CnZ40OxgbTyW6b0WrIl5dr3F
RTrK9+6as2kEIPJSQ9v4KrfJnGWwolhCbXXlQYNCCfoCweW53LooNi/NirD4h4nTjo5tVjv+lB03
8w/9W7wp98Z9br/1/rzaKXa+RJVbLPA8X6JXDCEn44jGJXueAothMi/VaEVoqE+SxHf4DcEG8URV
zBAhHkTlvnakLUWf7pWlTHmnzzcJ6lGA21S/Y2R5B4UHg1LTSU/WuxbN8Xc+CnNaJpCLzvXW7JA7
ONJ79SpOnLe5tRT2xVps5qhArXk/N5+LtXmSIEZ9AOVblHZzl5wmRw9SXLLCnOgUd45wplYU1rxS
ykHiGdDLR/UcvoHLKZaGrR1HY1ZeclCwJ+6J4zewxTp2kp14Uo7W0Q/XlMHc9UgB+cAT4rIOxtqc
Ve+CuqhtjhvpkjaRvvE32Z3+3K2MV3dXbj07dfLvauW78/Adc/bQzCxC1eme8B+f5eqsEWdu5tCn
2zbGQ3wEkxesWmEWP1K3fxaVOZZPdaFNru5F5eC2RoyMtK779sQ9iJmwYUucGZ/oOAeyU8xDh7QG
Hzor0BnPQsFew6CBVTlAN0GaRxIZSHWSudY8+Vn+5L8JBl6jefXBjbVf1gMhnTOasfGMcDhHuidi
Be0IEVLbZheUvGwGEzkJ09Y0aR9m5l1+xGhuZpCE6O1shc6G4ooAGnmdvqw27iPRlypU5vIBQWQ/
3gsnmb7jQ/iInlugFDyLExsDqbQfHIx3qkPPtJ6z6n54B3OfgzxciMt6J5z6e2s33gk0UTkx7K2d
p+3drw7e4I6MQyrAdETP7IhwK9Jn7WzcGy/eiS3hxVgrn8Kucph/IZd6CgYJfrS575RP5QYxUIBS
dC7eWUvMDHP/Rf/2tsjEPZqvM5l44jkEXzoSsBQZwJAHZ4FNI9faVB46BdKAmMwLy1qap5Lcn2/R
Wwqb8BUAkfsgraW7onkLd8kFzhhVO4LnpiD1Obc2ZDJwcTq+zl3MUja4TsF6KHa2uq6KhbdOhlX4
bdWkaMzMhdaxZarEAc1p9ArWwtMWzCwyhKHZvCTrKndoKaGpMBjna2FPCxaV9bBQEMvQAHHGo5/a
ojxLlx4k97m/NJBmH5VhJq/qJ2sviXa+xQSpGbPC7ne6bTFNpDvhOVrWDkd3+T748vZhtjA/xXat
s6beA7xAu9AsjMRGJ8whSP1InXpLjzPhJxaP8O2Gbi6n8347BaAus0P6Yj1zRpd2hQCGG7jjQnij
zo8c1/3UDhFE2PuIeE93RM8yq98tEZ0eAuN96bIsLOD5nbz2qPebcRsvKruaexiA7GJPuN57epHP
w3NC0+id0o+/MbdQWtRl9eI/5cOy+mDKQe+qt8q78MDTXUkE4yx4YEZ3x4MYizmwl+Ac+Y5lHcNu
1khrmTYaaaUCb4k5PVMuYrDRzWW/1qIdOHRHskdEGs+1U6PcNWcwUvVPF1ZbvwAQKG5JDDb27XcN
hI/al0wtyE6fKgSD8/ZReBl50u2S0GuCkkA00m9apsMD1Mp0S9wsd/9ZsfMd9V21jg3QTJQtwxyg
0Ie7VoS5RQrAQ6g5AgkNj4RD4l+sYfrg2eLhbTEoDksSVbzc6e60Zqf7Nm4MwLvf5MsSPqUBfNvT
k9eOINsV4TRw3gjm2lN57JDJv0Otx8qP0+MemDaSGpS1BspkAI1LJiaAP9t0EvB5ZE9AYLhP8rWU
LnxxTsMK+UOzjWsQ2rMh3cgP/PsGSUm4DdolGRHtlmTySVsZgS6f0UfS/ZWSrqDEc2cP9CMnhTB7
1NV9XS8q88xFUmj2HNjyr/KhtqBoOi7H0NcwWUtHFijkT3LwSFEwfajugrsUT+WmK5beqblEhQ2Z
kRlDu2ZGVM6a1IFV/gG012fTf9LuegWfyopbMcoA3fEyYBAbinMc51AhBQfvzXyV9ywS8Vd4bF8N
ancO8Sav2a5Y+5tmW7+oD3lsD3SE0ZSeIAMSUUdIy9wfSdRd5MvCcKzXOrFNFEXJNiOVIL0j/wQL
oA+g5M4bT9ln/jrhbHBvonkwOZp/ESGC3SP9xtuVqF94y4ZnvIvYsGIdGBLaeSyMc86MBDLflTBV
NpRJz6kdNNvqRLfTvQjABPfjd7bTT9lzaM5dxzx7HL826RMe1LlSz3u8eftcW+S8LKwj+rxgsvKW
GGzHQpqXKFDm8SPnuDp980jCpTS676nrXfiemEMxD7B9bSCdYNAxH+i4uflFa4/CfXLCKdODVmSa
cetAKvqO2HP8YmMrMEZsoalSo3S34gXdyqni1rEBFKHRaz+YDhlRPD4Cu7WjtkdHHz4NK5cz6jsD
X4DSsuHciuGHPOB5+hoUi/Kr2UFEZsqwPaGqQ5D/BLCbrCuHc8siOQJvLhfaKtvEK5A+e3OX4wUz
OQXPwUXecXLwXpkz8bbNNjkWGNUmIis/6SNJ7KvJbxuhYF8CKiE6FDWdpG20gwGAektdnTqFClYT
Kf8KIAgdz/xE+9d7lViwOFGFC4wl6TYy7fjJlcjD/XwRXvP+VcyOLXF6z1SdPXiGK05QgY1EASE1
xzMSwXuVIKKHJieshWN9DVeMs484sz55GeyqEcd4LjRroFD75Nw/msGsfSXiuNwACKPK/jloM+2M
oYXupETgzH1Jy29VXAjbBXD9QGoQt/ag2voc/GQyjFYmedKPTNAM5fgKpNzRsxHZmqyfGyJud9lb
a868bXz2DjlXKIuzUoNg54tCwIP6Tn+GiygHVnOJTcbaoViGAIhYfBPcpw98belefAVXdaaYwcfi
juKO8ILXBxooZ3Fxmy14ucI2fqV2x0Uh/qrcLQKSqct+9j5ZjckPQlFVH8wLht338Lt0Qlp663yp
frg7E7Omy52PM/Is21sPeBmp6+W7bpNUc7CIS/8zCelhcR9ySDVkHpWbcMkexXhpyB+Y9uvmmdJH
XcxJf+bSsPDu1AfhJVmJH+KwAmcIGli4j1gPEX7yyOs3QjfUjxK4PpbwRT3OIR91a79dgGj+cLfV
xSu3IWLetbwTFsYmwebmLwq4H+YauPiLRfZJzwzlYX8joRfAnm/wgRhoJRZuv9Js61ge60fEnBcT
Rgj+R4SfzFUUoath50NSXobfrH5SvNAB+LwPFPi82VebzzkicGxCn80uX1+ao6/s4k/tmdH5ELy5
NvHw7qIPFtbWOEj4Cz/pLSC6sMYniNjZ0lCQws/UV2EnOgVG+aUFC2XB6q9vaZ0sfKIJEPosw3W1
8bHA30unabGZRGLc4Yy1dJ9Pl1iTDoNNPc87DI/S83Mh0ZZfUPahaYvnnI2xeI3Rss/7lXpg4PCS
/KO89b+wv5oPIECD7/DcfrAJCCdplb6k5yGxybXUj67dr40TaxSTwvik67ZTdsMGVJDxQsockJmR
QJ15/1J7iwY6CJmjCqe0ub/mROx+oRznuo72NvxSuWJwMlIh9M78PfYq8YFV3pv12C32IR6Yc3bI
3pCjW0TRzREGEGrnPngnn/k0cy/xF2O4feYIPUCimovH4I7lSGbJwXI2o91VXaqL9lJdWB79B2Io
Z8F9seou3F3VfbqTVsZ2HR3FpfFcMtsKBKXZisWTxVJ74Wz92L52Dt2YS/6IQI3UVnSkm5aj9Gp4
5sIO77La5egki0W1Emn50ex7sjaMpvfyWBDF683hQbJkdGfzeei31qI9uB9dfwmrlZDYmmhnpMuw
689rxziQ1s7Vb3L4cInrsDHOxJdpAvUQvLb5N4EIsjOqq4QTQEOeh+PZ/IuZrW2HQ37HKojm0NoM
fNnSLh+0TW/zBMSdsqxoCD7iMfZnRBNTkiDzL6MuxEZJc+swHZ/xEr6nHMv8Zb8UP4keiKolC/hF
YCGfhAuz3DH2+Vv1jJ1C5uIpHYXHQJt7Wt0ylRrVNhBBd1YMPJ7WzObPn0DTtjhQc2tREXuzMEqm
NOJ9DE2vUxx2Rl+TFGi6bhK07SXU8Ggb/Pn7ESKsJKoLhooVbSupJaCrZB/H8+SCqsQwpYzxsxAr
1cqoNX63Xgky0bApf/RMuLwqtbMixF0ScPZCpYxCtGvuIzEs7JjQx4Wft1idByZDN/0lRHYzb+hs
4PEeFWRw1U6Veo5Lffb//tKb5b5Rc92OdD/e9OQBq7XKgTIu42JjfVlfWWW1OwtIOnD6LKMIiz5h
meQCN5U/f9FHstIFz6a5QBETgTHJjmXA8cE3L4gsS8fPOZije8SCSOFZxXuKkoMS7UA0ohaeheje
o2LR5Z6JaEDC+lweOlX+lCPw4mk4ca/No8vv3QQQ3NAyNYus4M5FvlMzt3B3F97wpeTuHsK8zBHW
azCPPYe6XDFVRPzHvIhGlR30ygmZbyPbY380KmIMRqwWVGZonLn5k1pdBhX16vTnwOxhFAbVpxCG
ZwuUetlXD7UwRqyR6jzr47dOzymhDpchFxS7VqGftvpKGoz7aPCcXJAPChdP2P4PqaSeDHLnZoZM
SgDBoUTJKIQUuUeX5s6yq82nvBm1VeShBnL78bEb5TteBwcYsl6pE+WfpgBOyWibBZTnD1MmXNNy
fRx9PnmQ5a5K+2rd4LJinYnjNZFvLFq904mDfygFTCeYMQbbLRq7Fb1gPkHBYGYYezO2+m2bcsgk
FXqlQAejDTSqtmXJH+ROK2T7Ge4sQJwBDd7FP3oZG+1b7UoFkQizLmrilRZzXJiSvDCwH8LC5zYs
mfP/+l//+ydsDgig/D9Am/Xn//kvTTVNxEuGplsq7kw+9AroovexnLaCWTqdCmcgs8AUtOwXMjFU
VUKsS1LYpRpucgWuJGHUjz9//N98l+nTLUkRTZ0OkXoF7TF6ra+1zCjhfnXfbq8uxMqjdBBSxRAm
gRLhQFS7RLzSP3+uBHbor58tyYphmRrNLVWevtg/yDliBdRV7qWSTgs5HyVOsVK3A6O7H3S88KOI
mj4p99jw9rqFnpN2MjfbTFmrVrf55atMv/H6DUgyARsk3Vl8o6s3IEWaOCAPLR1XBIsQFgJYCOHL
h4PtCHc+5D/6kxMQhuHb0z1rHwmwGAnHW2WtN/wyHIwb30WGv6UopqrJ1vV30QJXkoUsoFcOGpjl
gQ1+wgrEQ/7m40VzBVP95U0otwagjMXDwGIi6qp+9SYiOnZjngtErKeU+4wueTQUDZ0kJ61mhLU5
PX5Dql/znMTzJLUrnKhFz9EeOQAuk3ijEEOAxDgkVpALDJh9npLG/8mNVthucVyV5ZOJBiQfUKbW
Ca83J/YEaSVl3ZS0pGIZmPXx55d6653KimJgkTUn6tXVuB48laSDyKscM2EjJI8NSk7R/TJ5/gzS
65GjyMwdTYS/ZRjyvwdxj9N5qC25dNpSO8OmObaJse0Mit81MyanBGt06XHMW3AMFn/ozHUfanv8
H3AOu/io+4youMrvO1IoTMKA8UGb6pdVT8yS/DUuyv04ANDI9cIWK/debPzvrEzK1c8PS/6LnsUa
pMi6JouWKYH4nIbIPyajpamAw2WF64DF0dQzMmgFIA4bWi1DwjsdyyBxgAWve2hP4lRWNldpGT95
EkxXP4IwovdfhL5/mVEJMBDmguJBKxg7795N4PX+/HVvrh2KSuOOzcuQ9T///B9fV6ksPTMCvi4j
a95IUG0wXM3HCTslJe1jREt98vS/9to2VKhdegjgqMnMYlOsf/sut2aPwsItqijqEYZeDQEPYYkk
mEPpRBrdE6OIhsVEGxl8akKFXNiexnyqW1rsHm2Mzk8+f34YN6evYmmyKsJ50xmIV+8Ov8l/xmCP
oGhRSjJF5jZAJDo8mmA2Z7KSzapp5uHLigCCTC+nlU+hSV1pwsn02OSwsfdfBEDxphH7z+tQ+qqN
iIKrt8/jHHZPzC2bMFfyzs+t777Didhio6RgGrabibJUTxiqn3+YdPvJmrrBbiyr5l/rEhpUBpBY
OlW21RpK7LqCKxDV2qoHNUP6S7QeJWsdUzgPIb/8/Om39kVG2EQ8EwHuKVd7gtq7aqMm7AnDxOkR
KE10E/u87UJb8ozHUEspkHT1L7/51qqlihCTVPg+kOyucHIRceHtEHelM/a8SwQ3r7qZvf78y377
jKtfBj5ZxifKgEXktx/10lbN5JfF9+aYZDJIisW8oMl9PSatEFaLXDMpCmmldLQABlYRq2eAaVl6
JE+bwpcaLLWi2eOXOWJqohmPfjiOd7FbbIOy3bci/lBTlsjEi+lSGVQM/MF/DXJvVU9MUiLhBlhg
wyMcEiqjEzDKMx7ywH2fgGOmi0rj5wcnTVP536u9IoqaqYDnFC0k+1d7iqrljSIAC3I8xOmzmm18
phJKLiOCgkjONDOq+BF3Ny0HcDeeUNA1yTn65lDkf/4q1q1vAsmVw6omS8b1olPohmgOuVI4Rfot
eDTbfZn6tVFL9HEHwi5rd6sArPCV7c+f+/fpBNWkibDO0GHrm3+e0D8WXsuT6rGM4oJQF39hyMzJ
ioc9z/IWPxqL7pQ/+fMnTiP+6pnz+0zNwDivKer16diqgmAkqgB3mAqhN0SZzVH2OS/Dp//G56iy
KPGCWc3V6Zf/45eRe4C5rDQyx6R2M7rkLkHiBlP9y1nTVG79nn98ztVhS1BinexNPgckRS1Y6gLN
N7d8fSb0yAKkTKWv+BAH2ZrAu551O39Rw7VRhGd+PrWGtmlXgjVprpRkqaDHkhRfXIWchGYjqdGE
bxLroFKCInQzcAoVwE3jUTMi/xH7fS6SpSAjb4EUjqIXuk9jmYgqXO/kwVqWZZdrfqistaLyVmO7
yhI/IS6cDh0xWNnc8lQE8Fm99LPxA5+5sO64UOKZ7JBH0svPm4/WFJEXRD6ZzkWKa6eP3jpjwfWU
VtvEQrZi80UyUEqAfcwxN3X1IlsjQ5LO+Bg3pue/dIkuIlyFrqP16hHq9rcIE28RuXSwDc2khjlK
xqrUtGeCP8PxnktzYbtUWDOLBnirY7cJI8QDZu8/BeN49oK7n0eKdGNj4kBpaCwGIsow7fq0FMej
oHBNy8gzBggg+92pjdOj0skns7TeqUa0M3GIjth5LlYS3leWrwJp6rD677JA2wypesK8/qxJxVLy
88dRiF8lnaxMWanJeI9lexx8CjuFDsffeypbnXhF323mmBLtnuCgssJfbURHbG10qVT/KWtpnQoA
QRXrPe66k0bq1Vg3JxkydNUC/A5TGiKJdSgLf6liI6xV/g9hTBxH3yz8Di9neExkdYeX5CjX7QnL
nFd+hkO6VhTpc/Ak2xVAe6sUOpRSfmtSyc57Wo8Bj90lzVcNgphS0xKSNOIKPAvz6XvKahctKqM5
+br0+ef/1+q7KquOqG8XVQuhQkbOV8fWBiq5o9EWbErxrQpbx+1Z0yT1WZHTNT6LTRyk+9GX7z1N
vfMi2BB++SiM2R63C8wd33/0u+ilJEF2V/sweVxPeKjTaq82xicZ5lTzzfKSYUe8j1qiblL4xmOT
PXAHZUxNYPtfRsiNjUK2oKVSfNJQZRpXi4mbQC2VywF1NBiyzCuHTQ25dK5b1CGTUltB0f4MELAj
ySiRs4i89qjqaYK6Suf88l2m7fxqAVVkQwU3YcHysK6vKFRZ2rbLk8wBB4I8nZhpIZiMaoQhopdr
dKndILwX50LevfVG/SFl4qkqUdb4vqkuszanm2gK3rqr+182MenvW4fCDU3UdVkyoWJer+2lN7SC
3+gkGmMZoN6Vm0hlabwgLve2bl++uMkIndCQY6cy4Gz5QrduyFn5ZVOb4MjXjwi+LfuZaZIDyInl
32t/PUREaAwNeFnzESJAYuP/S4TlH24Ipo5ZH/bDNo0RJyok/k40jXrynKuthaw4hocu6h9aso2x
E1CW7+/h/Y37zBWQP2EskdVoLlsoZ92yXoy6cK+0Mb8lqGWIc7C1VKJW3EafYdmIf9k8b61U3I/I
fxU1ahuyfHUOq6I6jyM8VRBam0MtW7TeyzcYVLM2Ls9Fl57jZkD6o4zAYrK3n0fe3ydoddpNJQMk
tGFp2tU5M2pz3E1SiB3FpN2EX2nRD8OZat0q0ItdJycPo4B46OcPvTGmOLWDuzYMDkaKqF/94rzK
ssZrm9jJIiSfaAnzqHob9QboR3inueikUzxy/VsSGkdU1J8/f/yfI+C/Z5sqKvxsWVIlXdeuD2Ze
EOepGhek3mm1Sm+xZXToMtI7Mn1H9S6M9WOLOYD2tkZPWgBt0VGdKFp11ovmpWyUczP9Y4Le74YK
L3/em1RMsrdheFCaPRi/TZhh0TfK397W38sEX5xLB4d2TePrT0vaP84/hUbdWm8Svjime1/BDTya
nyEmfBCUv9wObg0MhaKfzmPiJKRdfZSPVNg1aytyogiugYHDwzPsRGv2BjpvLGPcKGvr8vOL+fvA
zM+DmK4AOZ8Wm+tjl5oD1hRMQlJY7yIrf8sG6QySYSHm0uOfRx65yVKVjV/G49/HV1XkSq6I02Gd
D76aBFpFEaN2jcgRmmYzxC1BdtFdoIu7n3+edOuZaiLlLoX8Fh7r1RLGsasPAv7bjpdqR73lDk8g
91RwY6vMXgpB2UWqvApFbWXCFlArVtlSwWnVDOsAUSCQKmItFEKrBPe3kXVjEeIZSCLnd1MWdW6E
/x5avSD3hPlh+y3xAY2Bf1K0njXA3UHG3zbti0Qg4UwPYURJvw01bdppr+fjtPQZGpAwdpqrz2YD
IYDGryPH0oBLqBj9qIDAWhCNjHU969Y1TLcZBk1wDZBIUjKY+QWoihPyFaeIt651R0Kigv0f4K0p
YQQ0mdSKhPe4TyKINewERMwz7SmYSXK5wBmHKCRv0pVbpQ+xiom8nwgyf6Bj9ZS/6eEmwScWT462
8x+WgVCYS60DXvTnXweIZ8FOAvqEiZxSKzi4rnutK23zJ5VlzMTJFE/OtKkUc9jHIDmCd+p6KN96
4H5C1jqAuKy5LBVvAJ5X+XQN+GXATZP0rwdrWlNpRjIt9XrAjSEMV19loRs64dUN0cv52lIfNkmJ
Gq0AiOJqzSZLIZFgmvrEnbNU8ur+5y9xc3IROUD7wpLh/18tJIlacHjwstjB04mkip8tRtLZNOpf
Lm036o2MYEvn3suirlPr+/cIxu2mpHmRxk6n0HRCm2g2IDtYp6ui3XCEOsM8QA8OLqNWNNLa5F3p
trvOHH/7In+fVKYKvUSbyKT4ydP/9xcZQxEbMWhWR6rgXjT8ZdGXduW9RcnwrE1Wzj/5NoV2mIzw
ifn+///AeQoqG7pqiuJ1RY5poLeRz2o2RO7n9LxL9GVJ6f6yWMt/X5IpgrEy0megfC9fz9q+ilJp
zFgx9IgWgwXnfxbnMeos4xgNRJforFmhUjtBq1uzrmaUAyQn8nRYyUQZcZZGaQ6Rc7Q48k7tu0C1
LgnMHNklbKBHHlhJCJx+X4ZvrTbEUKgSbYcbZRlTL00Qfm2EsrPZCOR6C3n+xqOcEzm/G8RfV/2b
z0lWYN2BvTD/6tzEPCRDp/rlDP2dIDUgkaP8raFsChLSRFkTB+9N/K4CfukEcFUdJ1K92AQpApif
B4YxzYDr5YAXRZNXlRTCSa72OauRATx5ReRgMsalA+jfBPwAgZLwqihA+4VJKqure5/TBEeCo2VW
tmi+GKZ6TtDWZF+9h3UlSFqn4rgUskGCmiajceQvrUViUddre81y90Mtn82eYkbOYBCV/E2toydL
qU9Jnr1ZvbjLAdWTBYaXqXwpTW1ZeCRPYaN8o1RNCdI6j1LxoEBrIvxqAg9/BRnNdt9MlGUm6zs8
xg+tAgImN8qt3yjgLQj8ITjSNQyAp/olDbjmMuxFFKe9CNZS3vkMhxkZprB2Xv/82dATQmp5ynlB
RcXP3kPxt11VvfnuDSqsrH94+66P9qVbTSWFhJ2tKDcpsCUzajcdTc7FNCHKrkMf5A+OJpEC3pMU
xpMOLekclulb6JUfjV+tR1E9CwGnzLpjwS7K4gSL435Uy45jqTWPSv8jfJcskCONjyhBH+5xeDkZ
LLJo4kwZsY4yWtA/WwaXmWvVvFXQPU5rsWLwj0QI+OClctw6LU6CzHuoK/pZhvDLNnDrgCGJKtdI
DN7WdI3796oYG00fBgBEHKGWZlKfPni9uyH1T/KKx6wc3sQcrY4bH61s+OWOI9/YgiQWw+nQTLNW
uT7vyxKzWsW+7Yyu9Amu7RnY/5Mh+cvCSk9h/tpIiqM4w5c+Gcs0hDv+s5gZu8xV3sy2PqUFQD0z
p+uXT5Uqu+oRUMhuuqLeg6XKqk9+Ga9/nqu3VldqWpLOeZ/z2F/X7hbaal96WeZ0IYo2I10XDfWd
pDuVUboe82gjdsZK8XFoodIcUr4cOpJZJzanuEYdYfhYZ/w7Qj0/wl59Tkzxc4QFF5qPUjK8RZX4
y53q5uuVJNqS9GK4013vvqpghUFpVpmDne5Q6F2JaOjJq/OtKAZHj8NWGvfLIfTswdR+zRW6cbDm
s6fKsyxpFmv1v8cWS15XV2rB2CI8ZU4ePANM3TFrbC1baEJ4wlm/8UfxM4/FT+rUK4htdtq5B01u
TljzZ1FtImMGPq2I6f7nN3nrssuX4zqjcAbj5na16ibkrwGc502OdfYMbmw1jNpzqLFcer4x4366
E1NqS56mHXTP2qi99/TLN7hxr+LNiJZi6lywzOtjYG6oQZ2kVJeKoT1N76fTLcergJjXz6rVngi3
fsoSfddH5oHoXgudRxYqzyQVftaGdySI8jkFsi8QWYun+JfZeWM7lhRUNZaisif91Z1v4VuSAVmk
KKEb7tXZl6YV57hiAAVecTSb9Ldm8K3BohCzJWuSLHPduxosjAw3k6sxdagOrEoC4kp4JjPIq4tc
90+hP/A3+1+m8/SOr3Ze+vWipih0oFXZmlaof1zc87HrS9GleIVj+TKiY+zxhhv13svS3wrfxq23
/c/PuhpvlhBGoapOhTILPlYVuBhMJUhd3HCk4K3oMwBsJrJGVbF9sTiMeWZgwjG35mAxafUFlvXz
RPRNVGPl0c8r82EtZuoFUH1CJ590EnBL8WjnU2xuZ4jrSsjPWGJ9EPpKTbEWisTW2OZNef5DPkai
mdB+hM2Xf6mp5BC/7IRaC3YlHNeVL62L1FimWXs3BJ+ebCytKkVJZ2xMPNiUXGTSA+tssMXC2uZl
e7ASoC/CYJdjRf5zcY4A+DQCVlMMoHG7T9phrTS41IrmOwzrc1vxLb300KcQTBJ3PGkxnRLZItIo
w6Q9DwwQNjHZvvm7ufan4NlMtWC+uOIzUTYvUaUTYtjMhEEZ5oC0rX7RioTkKBBpVgV+tD+ES4uf
slJRSeLGUzc6miAj9IpV0qOUFpO3HGkWlcWKHKx6O3pDDAs1ZR/RC5J8MkYgeAFbVYj3NC0v2DCD
cYLSarFDr0O4WXew6QBFdUNIQEQTPTQJh0TFUgGDxGLMf2Ki7iNLhJWgHfze8G3IQkjGqWDPCGF4
JmezJ8ZBsVNigUwhP4LRw6PDqB/N9AjqfKHknMcMsV9XKVuhBjUuwi/ckh1kRV8W9iAjqM6ma07J
mF9tkB29Mj0KVY2WwkXzpGJpzz4qU7rIMb7FNMqewn4Ny3Bm6OBuaRxcDOBIbo7JG0ix5Tu+xn8r
cvcioVYN4ADF11a1sJ6GRK8XR2swtqY+YCLlS07rAJB0G32rrURwD11/1wXNc2Z4/SJtBvvn5fLm
/JEMQ2JxUJCtXF1Y9aIq6kFnQZIrd1HqrMjkYg45iReohNRBXzajteUn/rIO3jqkUP/g9oqYAq3S
1cdq/gBDxSN0uab9I4nWIY0S6vnpLyvRze1I44Sp0LGljWhdfY6KOAh4vZU63WA5TdfgiYIEn+DW
pZqSIaeb5YF/tEp5HxCLU0i/nxRurfhsqobOM6YKe31xtPKkSPJOo6OAhyMuUJw26N87Qd/xtw8I
Bbj0mTPXGx9Y/Jc+0doLkIg7sQSQbFJ8JJd2V9flfSQTqWXqWzeR6WBpwJJdgmg6yJmzREqZgpXr
eHH6mXn1Q+N7G7jiW2togSmQNtVqJQ6FlGq+R1CIh4E46ZrFkOlnpQEDF7FcNsPUI4yFuVxCK/WH
yekkDm9KOjrENSP6NuYSgcmJLyLk/5SrCGFOiwGfXC9CyoOHIj+WZoaGXcU0INbj2/Q2M8hg+L/6
aGGG+hNXqSghozkfwGeFxxLeEuReTiKvLqGw/+nY+awbChy9heQFFGracG9ySCWrIASnQBWqSox6
IYctaeUlGEcJhHBMvDGRH6QQIFCv4/wLIxVgUhE2d9+C5UcY0XkqkQa1es57EkwHNP9GXnvgHSwc
2hIcCnqPRqtvKhETZVx6s6bHY9uGT2OUQ99IJpE4ns/A5QMmrODPc/DWfqkrXNEt9G4M1WmO/mO/
DMRKS9KoTaEf0mOSHxM93g6daEcScTX/o4+6vqK1ObzhDOSj4xuQFFP4wik1djCJ864WfvlZN0/J
OvcqdCnI0bjO/ft3iYWcZ4Va8rsip/JJ0/PSpd9nq+ncHkrDi0Ri+oiTHdzwLz/z1qmHKg0lKY5a
3MOuTj16iawgjVleetq+ENCTBMtLXR8M39pKOe+X//3zg739iRqV/CnY9K9qA3Bq1C1wDJ0yLDGA
lWeoMm+SO1yyuPyq2UOgOi1//sg/S8f1OWvSx1LrRK1sXIt/xiqH6k+CghP2sT9XCTls0ThitrQI
GhXL2Vjrpwo2E1lwXXwyzTNB2AhiBs4IZTe1+jI85vVRYKOqMLviM01qTqTBaFsD0gZNyKBOkDxi
JNo2QvRGocvFFDeu9dzQ/y91Z9YbubFt6b9y4Xe6gzMJ3HMfch6UmZqnF0KlkjiPQQaHX98fZZ/T
dp269m2gXxowhEpJTimVZETsvdda33IC0RwGVbt0Pe63HlcarAF620dFju6Ke+UYx+RLMbyVUInv
mgxjXEsmXO6buzI3Hga/vi60YlwEdGIRNK+iNiJN2NfSlQE/gd5sj+t4dp/XktAkBIBAwsol1Wex
JMf/JfFInbAJx/vrv+pPr1quWZNREKNpNKh/vmr7IYCVFvn5rq+rj2wEcEwnJZj2xNedDWvddqsE
v+P0d43Mn11A5AHRyKSha/1bZSCVNkaV4eQ7Eqo/kom3z5/k25i1b/mswRia6obcn/u/frE/2/2Z
PKF4F/OHr9P1H1Ye4TcpgmSSD1O2kJK4mqWPTmve+pvSPiSefsnK+n4+n/z1z/3ZiveHn/tj/ZxM
VqZKW+QYm4etB6qenCF57g39qSnVb2znP0GB/+MPEGD/Jx1qKMQOIjHKUlaFH1rlbe8B9ADKtDOL
5HYYVL+Kka2HdGONJmvBuFSfNjA3pk/TdhQRXnaPzAz6hjpvdBBId2HLnRl+z0rSjxxnuCSheUNW
5ZAHBJyaGSI/Tf8eOnixpEVYXmC/JGgk14aBLG8AuyfJGIwSgnPs6aHtiDSZ0jvWRrJ7SZ7aRMWe
My22aNwmErc25LanL3OJ4yUC7BO2O/+clriRao16Qyf+ekHlRcO45KyvFfdgNiSWEPrOgb4NlQ3j
rpXQ9ABDIqVaF3b/oiarBwJH2aO39ha51zlwQpKce8IvYZqwBbdkTKTL0CBDODWHGyuLDvO5uW7M
J48T8SC5NkAqrMNoeLLCCQxWe5+U3RncQ7V2U+04pPa6J3421qJPbWrGtR21Bxiz7dluImhRmF8h
9P7NFvOzm8afAdQMHrhbfxR1Zlkl0V1W9NUrqqvSfFLEUbTCerIr+8jA96kFUfY3K73xs4vXR5OB
G8JlVPzj9UR9GcItZIFwMvdsEHiP7DYwVrpc1iThxjMdSp9HcDL2d06QgDTMg/MQJ8kuTPK7pmOs
WRmMfXOoHUbyWQTVM3p74FZqmqMl0iNZvOQldASqE5u1zhQWYN0mDeKv78GfOAUsPBboPAyWG3qV
P9wXoTZmaCozMo+CfIN+Coe7oOM9NPrZynlV8LeAs2Pq00by11MtArbn+wizx5IOeYgRUfPbrepY
hdviDqoe+i2sTluoBThxyW8H6ZE9KnMTOCbh8RWJl60GgCITMxpawH2NVbT76xf178Rvoh8RDejz
Ycqj/TNfMX9Y0Xxn9PLWMLPdAOK+pqlOlJp335aOWjbGsNH9oFqVOdHhuaHfR+QrUMMX2HtD2CBt
kW7jlDKA1Eov8v5mHfqZEAPRNqOj+ZTg/ltjNhzsqQoUi23lRVddnL1pWX0TlRijbQsjcgvjpCHH
W9rDPeGPl2hoTzajr4UKqDxb6T72mzwqPtqUN4qUemRu+ccIrcDteYqu8I5Aa1D7WNrn3/xNxU9W
ULQRSAUQuDHY+XGqKZIgdGgb5eizG0BKKX6/bmTZCMQB8jMaEf66w1TG+z46+D3RA2WSTidfkN3Q
R9/FWBsXBmhMtzMSg8xg5nN2Nao3fXwLJ26XMfsGH7JY90V7IR2V3BPIin5Fj6NwuFvsWGmrhFxV
uJ3cbCOp47YX37JYEVBZlO4uS30L2m5BLeWZh9KAkGNG9IXnyRe5KdGBADVC+jIaFErNuabBBz7F
2ydZmxFaQ19bi7pCeaqZt54dPxXIkBZmZ+mLvuKs5GneVeq/uz1LsJN030NbrAKb00yhdgjZVrXz
SmLpRxiEhyEk+ylM7FVoljfzfqLcBzCYr/OhsM3MJ9k093rXfTeY9Skeq9jQmf7zxKZo7yPO/H2v
9n7VMiCPjqTWq1UY95+nQJhnn90gtJJ0S7cQS3pTg0zx3RtwyJSPJAKyxCoyv6p2N2Vz7ugoXoty
fP+ba+FnlwKCNFMgWqGo/XGqNjJMyGRr5rshKTNiIc0F8b63eSiHLfUcf5/Yv1GWBsRzXr/w2aS5
/jfKkp8cWjAIeujM7XlH/7HBC+66rvP5gOaXvH19Vj06LhHDyq/52yAn3fljvZ7wkS5ispb/7i7+
yepPq4SZDm1cTog/dt8LZuxdn8fFLu2ASFZFsrNKMsxcgu5XZo29qsSMdOXZdzb3wCYPIsJD5S6o
SrjPUettjSI5B11t7M1xRgAqnxBCuFzC3qtuCE6kZa4AJt3HHuBQzhZbTjWcCZvmt13sf/3pWCS/
TJ/vZQV4NYzaHx7+132Z899/zv/Pv77nz//Hf50gt5Wy/Gz/8ru2H+X5Lf+QP37Tn56Zn/77b7d6
a9/+9GBdoKsZb7qPZrz9kF3W/tOsOn/n//SL//Hx9Sz3Y/Xxj1/evvMWkEaM7fm9/eX3L83m1lkF
x4n+X3bY+Sf8/uX5Jfzjl1NcFB+ybGlo/faEf/i/Pt5k+49fNM//1fKQieIR9U1m64JrpP/4+pLv
/sq0D1mPxyyL9pbDzyrKpo3+8Yvl/0ov08Q2MJfDhu2yNcmy+/qS+ets87S/PK82fk/7l3/+Ba5/
K/h+e+vCj/L3x3888PJj2OT+UBjiBHG5Nl0qUX4/lHM/7OwmnV2aHYU4FkIrIxLtK1c1BB5bCpPx
KD3O+E7Vmh/BEE3JqvLcDH0Rjd/Iva8TdEafDHl7+7uInFJ7sAKn9h77qmnlZzhaWfk2uabSvivm
6TPoGpH8ZE5oHDB7QVmpPY/gVWKMXA1kZgUg6K6xXaKHhC3lY4yxOF0nsoo6EgBbpvNR2OiIizwA
E+921M04eMcIjWMVqeyS4kQgE6KHibVRpdbiZRfdwO7p+3V5rIs41kEjRGN1Cbs6MLdORqtxa3Qq
GBe8kjBeiS4rXoXnYQxjupM69OBsB9+AgzJvURehFYttxpD2wxgHUkCk1IjSHqIwh0hILiaoG1xX
+OHjTjpXY9alKrp0hWWAJ+qRiUvJT0tGIfdRaNMJRzBrx/qbG8FR2tfgVXGgykwQtdWnacL+mPfN
NoisWwt07wIaR03mSomVdWmObFubpgzSb4bsWVs0y8+iE9yKPCbBxg2wdDJuITwtnyLscQzg/eCl
yKWMN2TBclST8NnJH4r1cd6ETZLUmB6IheW4o3/dTZHbP5i9V5t3fKNffXeiIXoI/T57F9MwEbKV
EiANEbCpOBTZls1T2Wb76kRpR0vOZ36Y+y3xUihW7gvdjmaESBGu68QFjdwRMwy8oB+MA6o+66Zw
MgLHyMQmRKPSywK8aR24Dx0orn5TqKodbhBoZDoC6iRJsHmMQj80DS+V3puZph3HacMiBIYeRnU9
DRIibeyMBtitWlbOajSNrl4EMinJTO+iiZzOWFPFtZ/Vmvdpu70pSU6bEJ8shjYlgzIv/RzPcNy4
IbKcOIy1Yx465rjKObCRIc202yMDyVFuiwNl5jMpJOwefJu+tjk6ZJq9DgCKh+ew6kZjl8QyNzac
9qQ4V5XS7xILrNS2T+2+PsHzwaaoDeHgPsKh8Y0d7isPhA0rikk4ROh0M+BXEEOAq6JLyZV2+m5Y
G2OdrB1DxcTEhtpzZeXjneIkeas3kqC5gIwMCSbhWpCEfMUdAIGhte2LXgn6WUObxd8zYMMAiWS/
7QsjIsq1j7/Vygm3SB7tYy68aldKhC8+VsutUWF/cTX+zJPnID6cRNGso6w1j1aj1ycmEYL07cK8
aOmkrfxYG+6zxjG2TNTKY+7W7tWAoXnrB31OYIHrED9t5fvGDvs7pw4ZJ7T2SF65TuHTmcZeBKH9
yGEQcwYHb/ssJ/PDyvvxrZNZc7Y0ZdHhAL3TK8KWClCKN1WhCKw3JCGPoD1vvDLsvqlMh1YmYvMu
Iq0iJhTBjUhWGPjGGU4gh15/zgsZ78w6SffOyK0ygxE2JuiPXeoRk7vIvSLYSbgNO82nUG00J7yC
ehF7BEDoWJ1YIS/NlBSvxWBRRHR+eO04jbvlkBWsafW3mxgGxHpCs7CTjSF3VlcVN77J6hK7bXMy
uRS3CpjbBuivfa2sQHsz4nHgqcrqUcVVe40Ntts0hTZuMk4OlykJs72TCEKOIyhvJLtb1wJXJCkl
kZWfU08jeS1JxGcukoISMpdnffBI0HUYxDo06nNjb8lJexLVJE+tcjO57MeRxBQRpdV1ZGZwZBRl
3jjC/DDMHOGQ6YNtVxXR3aWB+lNTpkQQQJSfkXCbd3o73E5O3YHBMon+xo1A7tVYAUMNDQ/0Se9v
0xyfmCdtDYtzPWulujk0yZ6K9043Eq4QwXKLP/xOlY1zbgZbnss6KtcB78/OiMFpBHk67I2q1TZW
mhDcFpnmoY71YZdmvQ2tzBjIoCWez6nGgog16o4gJwurCGz3velhiqVTHV9RtY6bvIE2yiSo2vZe
yVw3noOmXac5e01rYNisoodAZuMp6jxC8wwQYTUp0ds24fDmQ3E/cM5q8UxyjxFIABmNW2nbRZZ7
yvLRe/Rkl2wHL7GPbTTUpzZVYmtM/XAT5KIBMqa5LMloiiFcl+XWRwcCTUF3mDtNBqHVngGsFAdm
aUzVRuQ0gwqEEhst1NG6YFpc6dDGzu48eGNk2x0iegaLKLP7Tcu6uR5C11yJUum7yVHBqYPDshlN
oCtsCN524I4G3joF27qqkLlaIj21Y2N8h4jWnO1EgkJx54g8rySoTkSQ0Bmar7QcrIvn9cNeS2Nr
ncACWnYJGdum2/GOj6PaY28B05YjHMY2A+BPMADPu8R/ct3ceUgbz7hogdtxskUv3/vMaPK2tQ6B
hlSY25tFtIWUkbXsFhUzv02NWPwzskR41OM5HQu+6a3nUdkJu9PXSS+tla50AjFzWiHp5DFMH8EK
5LmfHLoJEnGiuv7iaRlZbl2uzqA4QZEFCcxll/EYFuVwm3BsXhcxIv5cTNDGNKZJgKziYReHJuF6
c3q/kpU8VX4Wr3LdxG6GV2w1+IGJHGDicugUKXhUURPx2042b7iCoD+m4bmjyjWKXJDMSR+snUkf
lm6bEUfkA80cdO6M3CrI8swp0QbCtemDNw14G/reTkF8dZWIbhv1+byB9OVxZL9j0gWbeah0rtKc
wVeG5WqZJhPVQW+34LKUYA9tRHYVj113q+FlW9o5io4J0vG+HeOWlDF0DgSAEA3ZsMxI09d2ri/t
NfLEAdmf022ndC41rBHrSdlUkHWFsrZFOZjExA0d+RdYg6Mb5WTVPvO8CKi7J4nG7XACmdjMz1YG
PGeTIvdw6X/3vbGRME2D0xBbgD5EHGbdJmIGZO8GfeinKxqyU7Yc6slp7wdrwrLF+RK3kdVU/YlN
PSuXph5xiHOskUyzvIZIsEkQIzAhLRo1wmaB6oeXWlx11IDfwMXh2PzdtPz/ugr6/6i+4Ta0KAf+
+/rm/mN4k3+sbX7/P36vbXzzV5vjMP6weWpnzaXIP2sbhte/kjtgMK9HLUBGEAXM77WN6VDAoP72
9Fn5Lqh7/lXbGPavgFjIFEKlQ7VOafR/VdtY9g8dCCR3DLs8RjMWvxDAth+mpaLVNFWXpdhbSaN2
QH3vakX6Wzsf2dEek81jBggWK5oS1Cf+NF4VHWyzyV6rkW8xsurKDBgk2b63QeBxa9r5G8crYgCF
C6wIkrNQ9zTB8JX60U1le3c9Om3mIdDUURUG8BFA9VgPqUYdkQpDXtlm81YIUCNM12r430NsXBwd
xGWsH/SkRPBdBTvUzxu3k08TvhZS84urtMIhHNT2TQ0iyG4GD9Z5H3D4JKpOq83rrHPkupAT+1m6
IRLpaHSk34XTBFXrPfH9cOOkmIP6hgDyyFgYSDxWDBIWMMFIhHb34EUInovBtXvptO307hEkzmLS
CdrFKrzFc3lPaAlHK9da9B1+lwkYC/lpg7EVZAhVXb7xAvlae2DEG4u7EEPkYET7WX6oL83eVQe9
OZTKHQ9xVpN92mv8AkYYLgmZMU458J+jSzbp1yNrqI3T1790LDf7TAiS8S39PI38nQsmT9syDU1e
hSVphcD5kprJKX8gOgxVh3Yp7JLcFnMKr8taY91ihZlGusoMcIaVb9fiOgRsvvZyeBZfD7syqK/J
8EwFCHDTGKN1zKHq3lXSOIBIg+KZq+ikyuApDArtIvyw2nRhTKy+Rmzr14fGG7ULQtM7ZX7L/QGs
y+S2qJYyZzrncBmORI5sOaPzOdHUHM95l5OYnKqlOQsGJqimK9MuzRAzvB4dq8I1ERvoxrLVUu+q
hw5y1RBtE2lDdbTV4F75PWSdjOdZxZmKrofGjc8xDKh8BBm4aKOuWza4LbZZT6EDJPHkpGN3J8c4
2o4hQ5rOtdHvNrZ1o4uzIoHe0psHOgB8EK+hOQV3Xw8MG9BDX6prFyW73ifOg8o90uC1+FlkbgaF
noDW1JHJ81SJajUKG6eoNJ/Rd433gdk+qqBU35KeJM5hskBGOIFOWGIxrKNA9MuhE91x5JomoU77
qAFs9N5QnVWtW3g8mYsJERYHzOr2veHQ1nSS9uwI+D5FY9wNWjl+9wjcC2m9sm0XIHQ0J3ope25x
kPJNinUAI71zi706edUDXSPYsPTuQGlUa7Lnoo1E7wkka+azJG3ImEVFN1MAJStOPfvVm8I92UfB
N2W0y0AbLv7Q9g8SpCU5+IO28aQpn0GmrTM4WbgzB0TjBLBRP9nByge4+IhF0NrgXrZgVPrhIyEN
Hmmnodh8fdXvja3e4a9NLNfbpdSKT67Un0CYldfSQmszAG7ee4ENcVdK9R3gkF4Ft+lE93/mp2e5
8s9yQF0Y6g5M1CH2riLdwEdVyOoerQZgbH50JgEI1cmk0Kk18uAo48E3rJNVZeEbAFWm/Di6rktd
cOBNo3Zp5PgTPG62Y12Z7mHwpoaFwh/uSiawd3hBdp0949ploTbJ/HkKrmnN9Exff32HKxuglkrC
kYjypXLz8QbG0XBjW21/og1z+D+f4r1Mt6GIjzEjp4UcioqqxCQaErfj+uvhOM75UaikjTwPjw0Y
2ydbTy9Bmcobe+rSh5EUDyftX2k8Tae+jop7WWTnuJDh5evREIJcM6IspAmLwGMcvHtWoHgZ5dTF
Y5yKp1yEOCxs+34c+u66sf1HW4CBEk52W+oGsbtlgSRawmZyRnstkiw/Wc2QnTQUd6XZJRsvNEgQ
rQYzPgbGPTOn/lDGnrsp3cC+qyynId4lqD/AnXZ1oq5U7Ror8M7+csrS4oRkobnw/sHpViraumNQ
7MiMeAwtTd5pkKKPHdvlKg/iauNWVbyrHPMSChV/95i5e5nQ3ocN3sM9tvPxSYMddej8TCy/Hq5K
FVmrZu4hN9JynzOuqgzw3RM9RtJfJ1sBtcy95x4BwVJweZFCX5lr1wnLZ4IaTbd5FlMfYA4nIFKv
2k+Qps4tmVaXqs/Vo6OZ2kbEOpW8AmQ/8wwXVqgFNzR9Sui0JkfNFueJp2rruhllsVSCW7imulh0
fg5Bp2tIUUTG8OiWvCkItuLjEBfnoKyI1JtI2qBaCA/8ysmDa2c02rLx2Qj8ZqNbYXyXi7K78RSx
yZaI7ureYq0OnGqHXCW7oja9SmtPXVtppXGbJ91TY4Mqicvi4GgdKeGyISrfLeS+quP4wWjqudHC
K/r6KumBzKo5EeTTPgxFFzBSaqZr2+lu9HDqjr99bn5YqKRcV7l4DKqpPXnzh69/9QW/T6/saN0O
qToOrqGOX/9KaUEs06mCehdx6EaIIxZDwfIkmOpTBhCXGhtGtUrSnDahn9fXmd7v3FR+6uDGtr4C
wpoRkwIko2QbdDJMUUG40b0ZacMfgevHQ4VAoAoXPkjf+gU5Z7+H9bWLMtHt8zKGepqwsfeEbRuN
G1xVZIrCJE7OxqFKm+uc/inydgLFuzDVN5rzoU8ciAjpLLeUSmR0Mcw+qhRknBOLuz5AxKonATWn
CYHPJUhkU6bVnvHLC1TbLTWosR5U2u/svvnGIgwpptb8Cz1iuXDK7ql20+SkrOHNqv0lLZJu6drs
D13qkLY33sWopDYG7dVZmcWPxfTqWlZ7MN13d0zup6RmRU1RSkbAhZrhBvUE0SFN/Qlgd9kRy8Hg
DRCFbPVrrQ3IfzXUd8BGewBitHhcyNethnIQsmK98xIwbLYlnxnbw4jpbDZS0rFdZyC8N64otWGo
Vn71Hso5KikoHrXWRiVNTLJtFosxJC849h/N2njXc0KiXXHWRDAsO+vFq6Jtr3s3XVlnKJT7D5eG
1IIJVbeMY+ch7ORj6trInwNnW3fkC1bjR1qRrmOjtcT2/0Sl867m+bQ/hUeOGq7ZU1CNYtUODeNT
qPYTAdL2RvRCrQMVvJY+qIriexcjqk9bAlmbSm7DjrRr0ejb1rBAkBGoYmc29qc4fDdShoMit2/g
gbR19h4nzfNk2aspU9tibMiYjXNy/rJDTSjHYrL1p7IVdzjEb0v67Bugi5YrPntnliPADDTXqBdW
VWjvAkM7hKq9BJN2aEZwo+hqJ85/k7oepLf0GiS1RqTdKlN7S3t5I0Lk87R2E83ZjeQNpazEC88Y
7gl2CpelVkm6eeRPRB1hpw7J2+GwSFV2W7j9vRFP+Wry9GhlJvWKu5/wOM95d/qYLHODW7JJaKQw
LDYZk0Jo4842nas6NVehheXKBXTjs9ebh7iqL3UIJr6J5BXnpxTXDAYiBgYUrmej6H0cz3ivG7WM
AttY+CKotzCoLxIhjgkYqXCLAFIu/5qP3bFggcnDZ7sLinPmqxcX2mZJC6xoRbVlmnAvuB9XLeA+
/ozmLjemqx4P3sKuuRERgy0pxNxl4Y/XOppPfv20IMsDTmvF29NEHfTTnMYtg4TCw+A3mhXwv4YI
s2FEoes5UJ9D8ShK85wKl+wO34zXtZ28TDXtFwmUp5W0Ufw4WU++MXCQU48yN1/k/Dy4jF7CJjub
XQAB0UuJVow+aot7xNTqd1UBLJEdOFvnwc39V+zO3xLvOzvAddA0/KpVbDPXWBTS+/Ty8Rtdsyuj
RasnirwhTYSMZEnXacxoi2rjmzK9x1G3PpTTf4zQl63qQ0pLLPMyv7IK8AyStxyo3zsI6JuWccmi
tKs3ehzlFUFrbF9EoQv2IvqnsIS4ltkHmI4OuzKKThyYn/VePYWdfSsd5+xV/k1mjNdliZBxzIcX
4XWnEmCwVWtHjkbwcZroe6SbpDJyAebWGCyQB2xUl6CbrJxLkwLAAa8RkpKokf7kZqvSk9dBkXJT
NgUXyWTPOiweaf21pifXSWW92iImEEgtHSh0jMCmcoMj4yqU1q4mGw5FEDZ/5rtNfg2VtNp2xN1M
IVn1TZ5fGAqwZNEnadIIHgas0LqPGM69Wqk/s7ynj87r5aJJ66N0zlqerEHmBksODd5impx0Z/bx
RWZGuyVA59oDO4T09DXwkXlpLgg4+mrLTMpNMcSnrlagf1rCm5yYBpRVCyYU9lpq5VtJt2hvuYNO
xK5mn6n3aS1WDeeNknajQ32sk6hJXT1EJyuZPRMyunab4D4um890lOaiU5AdzGwTEE/5Ht4md15n
3jl+Ed+nKLSCgK09lJW20oL+oGwJ73gw5d72uaQKvxt2k1FcrLp90iMru+obQy2CeEw3ab8emlVN
KbfztR4uayJutew+NgmlN+zKWmVmxGxFXaj8rFU4spqEahhXtR8fCJjyN3SngmWtEnur0Ttn7XYe
I5S5aEmKy4zr3iifTAQRgO7kXTtqvFIIvXscPOG6EtlF03pjVdvepe89CHsi3ziJn3BoafxVheJ9
5bH0Eyk/vDIs6PbUiXs7igKGK0zwGzt9iem0H5qcKr7Akqi3DPWrjMAVrK5EoptWwoGYgYDe1s+S
QNW28dYjhf9dmpPtPQXOG6KEHqQBa9+rrRkWIiVr2rVkzbLY9WR7wstFxeneRNh1KGs9DLTerZPz
pbAxH3G3s102GWQJIG5h612kXdyMAQu8m4mT7DRFwBC2Fx/5Bturx7zv4DWE7RewBx8kQXqa8uNV
48fPdpZlJJ71p74Qn9FoZmxlaCKqFIyiXlsU1qG/kZ1VHRpHQVnOoowggH89/vqk6TtPqTG566/P
93lRHRw5/vv3fX05gclDNUbw9Px8TcbVjU14/8NTfn1RBJwILXzXX0/59am+Rn1REwnOoEstAzMs
jszQJNBEZmjAg6Vp7/umPCcjjaSi/4hyDrPtKJ5peJwIvdYEcCgNSLZsL1bb7Jm+S1SWalF0zjPy
pG9pNX24yfhRm7gNujFYSd/cm33/MaWMu8oyumcTO+bRksjSYdmStLGY41MXk2V8gPGipoxWTaWf
yjEul+r7hIt+k2XsAsg5r2oGnhayhWXZmYJ+MzJK6VXYtsq2PaTzBzWmv/9rygKPSNDaRSPtdlhe
BEogvvj1IWrbfDP19kOdMr9WRvyWR5lzEC3qmd6qKVfduRvMANxofRA9Pk4OKxRwznN5oENLmIPn
dfLw9biixj9U3S5ts5vShiolk7ymYVUC7KObNPpRdEidrFibIIIXk5E/ZdYUbRAPFId6Qm9cRMnr
hEZwgWrdOApl6r99MP71L4f+H0epkJuYYJOjp4x0P/awFI3kjrQSQmTNs+ba3zHJ26a4a43wMevD
o0xzQEf6ybebd/wkDy69/wgckjGcc2fVpwQImmJtaMXB0sloT6aTqfflwrGMKxIy1xYDLaMTq7hU
23ioqWeINqHo4dqgSCFy0DgGJYQaWRnrnICbpRvfqMpUh7Fbt467bn3ttSasDrtgcY4H/3s1wqaR
wWI+Itg2x9kmYGCQ3XS6fXSL5tDWN0RonKqiPmtxuPExMepCe22DfkXvjyN+jVZf4fGLXvVJnMwa
jpycQkWPLqCb0jC2ssS1V/j1KiI2xwh2Ztef/YFpORG49OE3k7SOasOQlxB5rbqyRLLNBzh8HSig
kSGOESSXNATJOCTEfjVFv1UU1AstTnmZLldwUWf3ZUfjsgToShXlZffjCLPcMoInnWknFGrqi+Hg
k6TvNv1GZO23wCO7m5GpvYqr7NpI9mjc9IVlVp9pNS79TDt4oydBkXUH26EjgLFmoQa/PFcs/Ph2
6JB45d4oBpBxlar2uGTWg8fkp+2u6jx4QFwiVoLwogRsNoGfl9EqvG1jvYxBcKdl4G/Zmg5lct3Z
UL1aWQGFsomApot9mLp2mxdEMKcywVIIsa0j645kRUSpER3WKL6vrC3mT8QCNVUABw4ufQmPo7mb
OO7jXWyNZeOE5kJa5L3aLN6WAhuq1S+Eot970xpXabNgDvRule6htdIaRnLynpS5t6JxS2dy7FdG
f7JS2DiMRg6m5OIswoaczGrXOngh8soKUHlG3zGXdOfY4vRoomdI2cYyz39KUhuQfNfdJ7GilOkm
ekT9c42XK2mzj96RT7o1blGhvbc+o0cyWsqNTWDB0gj6fT7dZUZjrHzRwT2DOWYL7cFzU39lReUh
GjsDk7B9FPE2y+JbRrmXUAP2iYpLhcgr9fbZsiTpBk+di4czAibRQWfMrNukGEuyjPRzj2N2mdWg
9zxlfzYaPGOdxI06uZQ1utA8OGWBnKGdo0kP5Swz9VFP8UuYXJt6/ZSVAFGLKs85TTrmpndY0Yhj
3Kg+umKSHb50VfmuO+nelNrVYHWXIHz0uBFNxSnEI4So8oIb3R+g53EUcXR5V0vxZAG0t4fiLjTy
lcx69uj0ONXZUjbuXZ40e6st39J6TBeC0HuGhjhr27R7iSw/2laT9S1IUOC7HtHAuV3eR1F6l0/V
Z8RCYUz1Z4XmWQTtDQLnB9yAV4PEL1YW36Z4+AYU/VXX80+SXk9tV2Etd1/HOY1h8qkxyZ60sJVV
Jb1/pZf5ptdZVlICijG7Gi+NNSQ7n+RQTKd3WY0n1Fpzdz2Uor9hWvdagfwG+KYUjXxf5xcERz0M
6CAfurz1NiGoqGI+qgZV8dlqLXDATl+YgfnQsAV0oX6xfIgdAjSXPhabcnI3I7pvtF3hia1vQ7ft
JiOtW7PfDbawitxPruAXUz93nN6csTiXE7FVQ3iTqOnWsTiUTXSK56xku145fXptzf6KONYuQ5sf
kB8lC986xTqp/LHp3tWg1qG07W2zJwkThqfV6y+98G+jiKB0LzbWLmdDEZLY2tcG1t2Ml1tmwKNE
mtAPGTlBZ2sn5MAzlcPN/Cfu8gqKiA85kxUBzMrGaKN3jbpsNaLEXBe8hAiEvE5PWYJTGsFSysR/
MIb/Tdh57TYOLGH6iQgwh1uRVLIl53hDOMwwNDObzfD0+8mzOHMwOIu9MWxZohLZXVV/Mk6Tyx+Y
/cT92rN6VqtzcMrq1s+/1OAsJzuHduE42muZl29WDukpL4LIX8VznxIdNT1NdWPwsPzm50KSJad+
+5vi46nKvSZO5zIqpE6P5t92boeb14KyQmimGXq6Qf/Ra5tFn188lzdlJtTs2kqz6MKyV3CqTYO+
yBXXwGMci8QXizOGHR0fCNAulND6Z5K1kSGy23wyPksP7fuI0AqXZK77YYqXpuWqNPkA+4IJ9qXd
bhZoIk1qXLstSLMhgjPf/kEh2g79lHGINuOakpKVMgreYArEC/GlCl3IFfCgnxz4z7MDydAznhI4
OeSP/abGfR7LB2dUzTbH/jeZ3IZYW94SdqLLBtiJfSX3tQgyX0oduRyT3mZREOK3M2G2203+VszL
fdry/OWoxm072myopvlZ+W63GaZjAUR8csbxaUK8WA0XbX8XlHs5wEEc9Cs0+ziauTTaMNw21bg4
jFypSweGTxCmM2UAuq3hetGUZiUumezoMFhM4201PqqpeMYZL9tUgpjV4LJCdsObNqsP1yLy0J+y
2K2Uce2X1KElNBXSCHh5c+PA3dFlNCfsrWrGzME0CSdbV2dh//HCzjPgpNhbdzSQ4DkE8KoS3gMD
7pRJm0+eoMyMXZ6lt56GXDBf5GX0KvyjzHzC1D1jU+TZE5aMMytWv+3xJFwJlbcm+TV2xEkAtC9c
cylBl8HdYDIlldaD7OaX1grOKgXLgB73ysTW0Yl0mbOm3lcaI0o3y9ln2dDyfPnMsejJ0XCEtHm/
V3eFcqfoWcH5wmUmbVJ6bARwPWLm68EhyT8Z23tcQsT0kHlXW+bbcJmmsG18z74e25XHF5cJEa/o
kKGJ3W/cQaptZjbPGUHxjeQFqAyKpOqZKq/BiDa7Sa81dPkwrxQS3wu6qdIuQjGz62yFdt4Ivihv
ntKVLhfaE/Geq6ImWX5Dsf6qensrc4/aNciRWxuwoJJkq2Mpezbk+GwE9E/jcDOT1C6SKy9lnrQ0
0w1MWSsaFUDwgIyp7MWTtxKNm0UUS6N99tyO8B7dZEqLh+g1klLahzTJnvWWeLBuSoMYhK1iQP6B
EpPkJeKqvUSd4JDlke2vfHDZzHiNlCmfb8mZ6NPBoI7+cNFMzY+6aE9eypoXNDRoIlsOHp6QKHh2
RpYeZDUzxFK/fHyDwFVehFGYm8monvCvXxBGk+ulsmLruO2hFvoaI604L83wq9Y6Z6sN1tZmzm+0
z4YEl3Zzj2Fenn+2V/NQKbwn9J3W7jKnuHEr1CVi8X+Ng8/8H1yvZlytaZcVoLKBoKeYl1ZtEbWT
k6ZQc4saY4YWu8HaDF7cmU+8T9UHRgUE9WCubfRYO1sjXqONHhOCdEdD+5gl04cpLilQ0o+t2pdo
tqy3vvJITZJjiotV/w5XC3QyH7GMn20RG+PA5kQyOEChk+htmPmsfJYmThp8VTVnNkP1IhagKTGe
4USfZU2LR28AiNO7lKClv4cbR43uQOOBnLd13e/J1ulgPFIMR2uIEpSZJGUaRqSG4rsDMgununjE
UwpOHJOAEL4eKztDQJ4Z+Z6MFDBXNGvDu5Nk+Wa2KIz1BLqXh8Gi0a/PqaYlrD0mIRs+hvxEvizR
SKLU6HGTU5nQADPcWOdjCvISMRjj1vleOuMaY2k0Epx+pYJh3/bBuklcX4aG0UdLRWxIa2oKae16
vwxoxRZjTaO2wz/A9N0qmnL9QiqgmHReEs+6s+e0DJOcKaFv+FHg1W8NsVTB+AwJEV5hEyx72Nek
dfc7o/a6rW2O1LaPHn5mRHnpOCiu5ZnlYZsD67vnpORKBnmy9oVHvqGW2vo2sdB5jTObTOv2sNmE
8Qsr2zLMEGBnxBL1xJgdyficqvIgluU6m4ZpX5VrGZe2e5gCtrii7g/U0nBAAXuKKTtpFmhDXs6H
XARgdKV+SLGX268+ZQipUaFnruEcDMlOG0XkFFa+rQdKBLuft74aGzYY2YeFS0O+Dtpr03ukmZH/
0xKrDe9IT9s51FMGKlbvG1iQF+ZRlUoSEbSyFjXBgEXu8mlCnjiVuopAz0rsTe7zdF7DTvNOyJhm
QFoujFSPGxRP13WSPyTjROHh88qWjKkdZtwINbV9DgO1AJ3cyH68p4/djroexEYBUksgWHlUdbNb
8+Ngku5eAyy09NkbzS/vJ5UGL3jsMsNpWkf7ZjoXQ5/alcoMjYVtxg6Gm8REKISZXL7j+T4yVP64
42OE5lXA8XbbbC1Vf+oF0e0DBDOY4KyxmiXjhYmInZIsX5sEaur3yLoPyquryJEjhGIbgXgBqzZM
YESGPIphm/cF/6feOyO+61NW+LHBHuU2g4lVHVlMKNmOE3hk6hmftZYOV2Or3XQC3zrPe/IXsm6S
pBQ3WhE6fblteUtk8qbZgbbk4gVhgx8wDoEacRCdCUvfXsNCr26XEZdkD5Ie4M5Gx7Sv6gVQB3ka
hGgpdocuDz2Fo8Mo6Jh6b41XkT1Yfm2FXVqPuzJv9Ts/SYESNesJL9B7lcmRtiOj5VTWU55029Ve
BzwobP2gDFiUfTDFKzP/LaRvGSX1eluSAo/Cf8d5d7KEdoZUAPOD6DwTf8XDQg8HeSfvjs6qfRDM
9kRE46RfldrzZOPS09DuTanjYrzN1qP/siZF8tRQPguM8C+zIBCH8UOn+XJbGELQG+7QqqH9FXyT
qzVTufqVG9uuBjxoTS8K84N4ri0MtlrSqpx1XyztHdp7c5MR7BSJSsJIbVyfOZJ/zgJbbQedas+s
s1PVo1zVhHeFVA0SlCUYrY1vEBLz3dLiUaMjWHWck65l+J27dCKyx4TWDIWJqIuOog7tntAl7ATO
JT560xiyXbh7r6rMsAJc1sLOVUMkTSbZbLdXCpAubAf16Ta2tnHwv4os9crajnVZjUndQIZC4RVY
FpFrFVfBeIKnmqho6gncQ9ZHz0v9K0a1C9CjUx3GeBjQUjGU76zajMAs64ieLggDAbndEKzYzshY
XTH4RifB/pwky9mqS489u7qCbKm2YoTeDtVkb3sIW4yCMZf4TZ6iH7V8I75yrdjt8uMIJYZ9YOtl
9ueSTzcBYYCmUcTJ4nGvXD3JpoD8z9gym4pjsk5PC+/GVPJ9yT+kI9u4hIcSZ7oZZa5Xb22MKWJE
e5zqarp8TcU9cjp3V8H/MYzxNgkCZAj+lna/ehD2LDftmpU7hf9PKBvxbWagPLrbPCbJjJWieBuB
3zeDYCEKOnzFi2xPJa17K7LIVIF3N81vgKpnsjNYynl+prbYzYzPnjGfhsVPtsnCuG5SlR7W5IZf
hKku8gpWTvMK//7vxK2paKn9qW/9R+XuMmW52waLJjIvz0EgyazOsz3Emgs7u27DqTGHnS+Gb0G6
E80nFTAKmO5u7OwrDKiCuJJi23lacsSc+EESOg+qAlBIXnCZJS8AU/2WYQXfjSTGoTGLSAxtH1Zs
njYTjTCfq3fEqjJuLtuSn82s++RGs4+HI35LbaWGGO3HxpnpJ1vXRRlZDb+A4jD0tyBekSyxUczp
6iUoj6lhHd0ZZHsC7GKiSW6Y4oTj0KwMxWDv+ivX65h02MEDCmgH8sXwDbWLJqrErcl0F7lbLIs0
4sGFrW9quyan2DSM51XXvvFWs4/k0Rx6PRD3/rX/aMyERg8p2simcJl3pg+u9csti+G2Kda7dOyw
ushJCs7mMzZdXCJ0XIPo4ds5JAq5ZFno3SlZK0VoOZ5ZyKP0MPdTfdO5kvy6oXlxsMl9dQfnvrec
z8YRr2llJDsbkdKWVU159w4D1p0VCBj6KutAcig4m1o6J7digRR4wzJm6iPdUw2RrP5hbl/EsOJw
1boNuajdZzOo7li1Vjgm461sSRuHOWBtm5GBT9trfdzLNkpTZ5dJKJLL0KIS6ojT1spzsmjiYKhl
uTG84rpMZX9M8l4/uKt+w+CAaXax7vqGxEMWYx1jr720Edbn+aTHkgk9+hdRhek0UGBPA9klRfKd
VUBsc9fGhRvsNDdBRAG+FOnktYzdPEUMR3azk5w1LWXPsjgNsMs+o454MDC9vEfRdgim3t7NqfGQ
g0XtZx0p+yKTY+O4OCdW9VEB7B8xPDxpnplE+mw8GUwIHVutW0FCYyhq/CAQBn4ULWPHpbfL7YJz
W+pgfNcYiq5FrrFhj5LrvSVE+DLNDvT82ViHLMJ5/mMo7WCXsdLUrlbhJ8CELMnkDisGzFNKG86a
KIm/rYPhAA9EZyl5L6FUhNVUIxpbvD5sc2AgflvYw/TboasEXTf+OmP5oZzOuDFG8sKqz0R3xHOJ
82heWp9O6aLLr8hpwo6DqXQsumA7ZtN9yakAo1b2kfbT/Wp4zbrfspcvpDYEKLFwEr8ky5aN6ew6
9mW97b/dtKIwDbyBPrC9maTJTon/a9OuserSA+sU3VSdvUyFxuprQe2rAnKfLx3nN2mL9ZnIlre2
YV+uGFfnGpkQ5UDmJif1HmXlUYeZdLA6auupISOmj7GdIng3Xd8tmuHZA3ZtUQLoDShGLl8RzOVx
IOTbYPYJoghQEyrkX1PfljtBICBWJ3K4qJowLK8pkMdpEbHnbSuN83WdxgHS7cDK1fNizToI0zzv
ef0FMIR31bLYeA2yGdXpLzrVfeQp9ainvUQAyZjYbvI2Ghv5WOWBJBzMXZg5OVaEwpEAbxYnVQj8
JZ1aj4ohe6pNTNLNxoY7a6JR6Fet3uoZKx9cki5OreWjl9VvKeYWopR32/S6vXMDMmxLcIcQ4sqz
yCkBp7V+HsnWYMg+rlHpNWe0A8x4zXUO/XZ61JVa9x2ah4hwUW7pkgEDOyCqQ4ZFIG8U0TkyuYqr
3KmOP78xT4Gs+f+/zaR7R9b/nzsulyP8PUxLKRS6XSbrK6Oou/Dnjj/3aTsXot3P38zxfaLa//OM
iWj518/f+ZLxr58H/Nevf4//5z8Oi43pH/6fr+LPi/zzjOx3wxr/9y2pTdC819kjeqPe4vy4vJmf
Z//zQn6ezUQTW+3/PnGrCUqIn7t2wl37P5/fn4P/3Pr3KD+/6R62GrHiJD0E6j117fHoV0NzqKvZ
PEhjblhm8vb481sC9+HPb39v89c1h9X1n/sUkKyYqv3nnj+/pZeV+u9tQ4ISA0P8/c/tf47w898/
D/77XH8f989hHO1C67n4dRkuc/Q4Hw2DuiG9+ftCOlMDgfg51n/9ira81+O/R6v7Ot2as/MkqonW
XAkM0v1Rv+EqrI8/P4plrcEf+PHPbX///PkNg/1rT9TB9p/bfx7/c9vPQf7+uVKF0vvUknELT/b3
H3+f7O9tP3cpGWQxgb/c+59j/dz2z2F+/gxkR4z1gN7pYtX493h/3u7P3z+Hqse2WMN/DvPnTv/r
sD+PEWtwDIax3bmNK4+YasrIQDVJ98WfXpIDo11+/POnPktyvP7590RA2+rjknmZuOj9/33QzyN/
fvxzG8qzhDAB2wn/PsM/T/P3sf881f+6Hy4svKa/x4Jf2B2Rkf/c/PMAu53AAP856H/9/58n+fnz
339rQdXul2KM/+dH8L9e1/88zM8d/77Wn/v83JbBIIsnz/o15qMdwvOFRojxC3SJSQJ9GJXVy9tU
Tuizf5bTyXrWyCZO1lNmtk8/q0HDCO+YFU1zsC3hZezgTB+IbxRCY6RIy+Za2mUTEzEX3IdEdbAD
/e2vFmhIV87lN6Z1vU2L7baxIjV6x3s+m4LRme5Xj3rS6/sgQ5Q4q8duzBk5aow0vboGRhxg/41u
usWT5gYvqRO6TZhlIzXzUC1YgKpvO0kikcEnsApsshpwWGaA3YWuu0S638FIM/VkV2GaGZTzo9EG
Ypt1kCJwgoVc1Dsb/OLy2KyoklJxqtB+bvpcb1DPtNm1CwvqlF5wmAat9rRU58qACwCI7USBW0MI
oBQGRUcDLmRy13bjYdYXvCanVb8jmtXcrxOvzKVdnb0XShNaGykMKOwUOqZPWmAuL5UYGLiqaPX5
TKOGXoVO7wZPbzcE89HiRJNgucxjELVA9F+fLLs81G17gqXbhvlgv3VTd2waXGwpoPLYYW+nQrnG
tYCxZ8bYjY4dz576sGTjNVMJeoyCMaCm4zWTYlmnW6AAibTz7dTx2TnS2id+lj2mYIhra06hhtAu
amnMB3+5EWr+PXh8ML4K3sDUgUdVcJ0uoghzrMqSutCP5L3MO7Cza1NhEVpaBX1Ln7106neRUEDq
OhXBvDr+Llk3noYdjDSBv7Xe3+WY9m4mm3E63np2TG38TC05b4dOb0I0699eflulgPbwAnmsyyh5
Z2nLcm9qKayWSaMyL9fQS8T7oIIsBr7HzEhjQNCOWb/1V2Pa2bLc+nA0YtPmjafwGhFd38150O/9
gRc9r3A+U6QAR73mi25xdfcCFPGGRRqjrwMbcC1Jk84+035LwnKifsbmeCVY0ZWnMlt/AWFTJg/A
A539LjUvOTfm+NWhFQ5NLr8QGiCunwtUuSzD+tTWkbomqGuAKaaoRxtiDwM+OdC3LFtoCCNxe3Ll
AihSgS3CfHlJcgGZnywVOGtYG1YYD/o8lwuTLKollkLjrJZjPzrw6LQt3jfJ3WLIzdr5n21Z41qq
px+L0rYS14lwMqjLDOvEPCG7ymqkXEH2rV2Yr82cMdee19egQ1vt2ntD++UFNeST3MoPGHtUIZ4/
d6tMfNwhyijJ1ONi+OjTgusRA+pNozF5FarHGE58EWs7bteOwpjBY7vV/OfsUkE7RZWgkqrHyFY1
sxCtucbI3w8nicA6N4ybdGY6UYG+jvqH09mUPYun4rF/wA/iCTJ9GeK1HrtB+2ZIdQZDuwRlym0p
1XOjo1S1h4LJeKJXDGkU/YYx65sANT30KeCOwsv2jq3p1MnGvVvYz1rBUBTZGvJqjKGrTo/qoj2S
AZbGujHuDQvCZVkuL2mgPpK0wxc9b76L9XU1xQRNLfvS8wzs3nzyu+xJoT64qnNpbKerwNjqSFw/
5Dz6EeOqeYGMV2DNsnET83ddwqfW3bdics7wMl9UGVzbJnerjOlEIFG1kStafwWlRbbDdQI/hNHU
shMZ4Y35Wmf75dNF1J+Uj6Ie342xBheSy61daNE0ohkk0wozPgK70NLbsAxrSFIjA1aCK3DltXH2
GmHHFR+KDwmTcYgwyCwO7YwEC5lWF0p6xEynZvfQ+5AubbVbfIGSO9goMp6SoEBL6z25cxVZ9chC
gOUfHLzXKR3LyAjKCzOeccQwVC8tAaGhIxeExCKPUjGtkdvrDGRwCdNh2ceDVj67hXmncEbbDC/K
BfXtcpJtBggRufndaAJ3HfNr6CymHD0sd50Qg9GrUMyMlGtVIvD+gEjjl6Ba2ZK+GrAU5gpe57Q0
D3rRnbsB44d6uW5HBp0DAytz4gVn5jYYkN7p0uwvYUXMNfX2BtxqkzeuHVleSt+azocGWxC+kVq4
7Ra+CONR6aZhYRzwB7nxBg/xUNmcK8Fgy/IOXed+DHkbN7N9m2FnF9l6uc8MryPmScoIRwn4H/50
lCDrqVvbUceuS25iAa99UiJyNbAbyH0L/IYa/2JL+/I7AL5EzTsrt0AGJjhKnrsD9X60jXXnycre
NbgDOOt0Eln9VM/61jZKiOgZ9JClK99y4g0arXkN9AaxeZhm/sZpu3s4wI+VUz4vqywjux8es379
amb3xWzg1TAartxu66bzafUjTzBwNQaorPiFnpoWGk0zgKQ2gDKuPRxEAkMldzHj0FCXwFR7A7V/
D9Ly0W3H69l1NoU+QXAlqNIu38TMOVHIYWuO1AaWus4Qi5cLOjcdQ5xItOZtrvWR1XN9Cui05Z6u
G/ZhCdaXTy4U+4aM9tR5X+T8ng5ggl4JJRRHjo3MQXwr8TV5+ZPVzW+qW38VgLQqtXaryg+jXT2C
r4LI6c19i6p0zDXQcWHww8oe7BVCSrPmKhYXKX6F4NUO0o/BHw7piCyH6WZc+xXUD+n9GjC5iCQ7
7GaUUBhqG/hJh26h2URG1nodJReNkKzvRKrTJUGMiBFF7WY3OLxVAyL8DlizmYHpEamR8bDYmAPn
7M2aedWVI/1yAqGd4I39hUfdtUm9aT1xJZ0vHVMvoU+vIy/qoLcvOaE+G30pn4P+4n1J0kSPYn0c
8URx07OBj0ODE5Espv3cJNthPzBCJkbWuWRwowxBcrWZgAnfswVgEFucc+5f2AtyiPVhcTEjuBZN
81COFmwGs0akwtU7+cmvspyPjZicsJ77F1gh12Ygb0e/DL1xumtl+o6VNDBIwBgKwf6bh+0U/JBG
hWRApBvLZja8cm6IH9sQhjFdb0xUNHOM5RuB2ePOHhfcPVEmN9UZbQBsG8RAaGa4XMYXVzKWW0uf
GOi0uSkLBiSofPg0bficVpU+YpfwC3MfiG+yxBkvGJ9yBvH7PgNVgdDjoVpAYwDvvE7VFdStbAOH
8R0ZTMSSi59O1W29QZ2sPjjJphVRl8ClL3M0X0DrlgavAAl1JWCn+qmnEQ/oMOQnoXb2+Bg9DwUB
icRVNJoeYQBo2JmzgKxWD/CpW845yExwqDfO0Of3UsUyceUjGxyV5F3wrc/jeG0sMhxk4+z9RD5q
9kI3F4zvcH6xFNfw4ZzG934ItqnyQTVyLI4CKHMlQ5oeVKRsmi6CNs/FQxHWwQnsUuAzsD4IqeQi
4TvpH/y1fPEo6lt28FG18MCpjZeJyxOLuLrIr230WCqdbuag4HTp8nuD5ScaRq61JBHAhN11mje/
vSFnPG4AlwsLaxP/DOHk05hhpaz9QOmNSAhLmy1w72lMuyuXYjFlyKaC9EwJsil652TmBFW59bPv
Wm3opAb8aHP+YioF2OKr+ewHbDXuEgl//EhbTHo9905LC8bjbgd1u+PqmPCNZXbrqAq0yS3FxsZu
OHRLe1uk+W+1DWx55TRGvwF3xydmnp7w2o0N05kprDT2Vo8+2B1vkaEC9mri1mI2Dub6yUis3gGz
3XTdCoq5ZmoHL9ciHzky/PoJBtEnnXIXOqKD9mqA+HucNNpvMzE/8kYcMB2FXUYERWufq1a3wyC7
eF1UFKKrk0K4Ez5+VUVYrM6pH4PHSht/Ae0QNHGdz0kM5T1aUEpvkBrFUqW3hbJtSCTd29zjRVKv
96vFcEa1752twVYNII3pTfbU2lBG5zZ5wjcKx149pe5ElA9XFgG4D5cDr48EcgrwyrpXuHjmtfNR
jPg3qWkJ7ZSoMdtaHk0d8VLBFZjxCQs7J1Tb0X45EEqiUnobesTMcGGCzO/rfAT3eSo9rtKqmrq4
Mvic7Mk+p3N1WpAyX5okMq2X4TQI50XDY8BGRgZdVb2aw5VmbF19BgZwtAe7sbdYxCGc0CBXE4iH
DnR59i/aXdxOWiFY2DTrysqGN5VZn6aLf1Fiqgcdk5dFGkW4pCUOuD0VIfZqBZKuJYgpTDA1IaZr
Q40vcyh9jbB+W8AVG3cefwFq/6ybm7xzzHAx9bscdj3ma14kArB7LeAsIVn3g5zkXzn4ElLB5mCZ
014tJolgpnHfOQHUKSOAVGwhnRMNqfSOGee5Q1SAae9nXwCMm0toQIr0DOVTBxRtaARQeCB3vBZG
d+gTeaVBUOwaSH9D2T4VZX3KdPeo+i5aSY0kwwxHFsTD3cYtL5K/Ito0w3pmFIBR1/cCJamtcNMD
sEInNox3Xj29ecP0lVc4cgJqu6bxDr/TiVoLI5h6xb5sJngbKS6AACdPaz8o4d2NgKGbpahOCsWS
BkaJmWrwVjjwT+A/PSbyfrR1gFBad4xSiNTTvQT/nfpU4iJpGyCfIpU408wINXTvpqXrUBhL4HGj
3wb29GQq7UkPcPQh7eYehZuKsDa4q5IAILxIDrRar35w7zNrh2RSeZsaHDmUsqDApsB0PXRJhdlE
GL4foY1tVD/uJBksWovquXzqUICSc5YQATeEPX5O8VwYdGIKwht6gzrWTJfJ83FIEV0aAzq/NF8x
3EF7Si7O1OmvWlke/X40yTJdds2cbBtVInrpvBFKlfzKLnbLjnWgvkATToGBU5tDVUn3Nd3o4kAl
7Rzw6AwzlQcwZJTL07gx9b6G7iN4JXYEDp5ffC9e9orjfLwsCJI1NVphEZiQrnDst/MyTswdBlD+
pla4+mH7FuPuT9E3vooahD0B7YywdoZi5vZwYYIJtaOBhNPbczeyDc6LK57mmd3baSC0tjj5hApn
L0IG2w0gQA1JKDjazXebeORvZO1ZpqSak9iH6HW+aoX5iRHEPsmwCXMYgjMM+cqn5UnAYttqTRCQ
m37ZRDSP3jDgUpqm4YzxUFCiVl3yFK7nJSEEc/dYaxKSLpLYLlW7KRDZRWXCLCTPvwmgu9Y9OE20
YA5tvYMFXD7ssxmzbp86e9M35veEIRRfrAF2vYP49u7BZvHWmflJUB2E1RK6aTpbrym/ixKp76Sm
bWdm5zWFqNrxIxwu+L2+3vRZsPduZ3ZTLsUzSuWP3Ey2pqN+Y8lyTgJ0XjlrlOH1caW858CYr5Ze
g8nR0cU3Vn+jehteGeifB3olAnOnXUbhWbtcl46OT3Zej9scAqML2Lxp2+mZaxQ2iNFCcpmIwiXc
HXvnYFOtYxqJIjsYpf6EBlWLctC/Z5zzEvjFyZ3MvoP5pfOtF/gzjx7uVxu8p0IHnkU4JEm+gdQB
IwkupUe3QMHLtQlnt+l2Xe9urTfdNdF/WM9zNWp8oP19w4fHUNC600qxRNK2XvE32hjppKIVrhbf
TJBeIyF4TFd3b1x4bzaph5TCGyoAlzOLr8OEc9aNVsUcDtWjMm+DLL1rf7Hw4s3My7bw4lN3pU2n
5vYmvB1yTuCyvGb9YG4Wszk75fQ4w1PYLll+W3jqmhhHDW/jEmunVEY0gdcTMu95sR6MD6jUHx7K
5UHnxBTOs5e5D6ZbR+jzT1mw7oREglIuRyyiAK0uFqLzfrD011E6n5oHJYT3dUBUtUWNyzCmYP/H
JdLa6KY6dONZdO5pYAEI7LwKe2m8JZfm1dfS65Vsjs5oroXpXizphq+2my9cgedy7OAyZNC1Jgx1
CB+75FtxtlDFjHUT7FcdNZUDgtwk8rO21R0Oo+QYYsVs9eODV9pXkCwG0vIQsaRQ7X0QS16YpkV2
VfyiADAAZUy5sYvmK6uyfeGIY4+2WBfOd+b3zKkwxozs0ki3c74zl/YsXDGHfVceWjWjJ9HbuGuc
D2EMx94EiQ1wrCwE+ttCWp9ZQqJC7sS8hKsxu/FwQxjW6brWcL8RLtQNwtWTybpPCGExk+T3WmuP
5kWzhmLnURPvCo6Dgyuiluo4fE8m3M6qjSxpfHmjPJhB/oAjTnrAZ/NbJpcPOyvfF0O9EFrLEmah
NCaEnois6byI6dQU+QMSig9KiA/9QnP2GrV12uV9bFMyN3Q2cq0KRJitjR2uBI9sqM0vk8p5N7Nk
RtbCaFbPzSOsdaYJ2XuAJOiCqV5XZXoFC/q+8id74+na25pO13oXHLOgPpks4Zii7CS5SwDXJqwa
GedT/pqXvR3+7pz2y7HKz6RtEwp4ElO0bgOFjcXFRR2TIP5wu6u1nuIE2avLRK8URntlldUDZMhN
7cEhqWG/LBMSpsxIXvBLZKg34vyyTt5VvtpY6LWQ6Yn93JF4NYV6KNe52HheLrZr6l2VTf3h2t07
1PEbVSV+nHOecoW8oHbwMJyLgro55aOf7kw8yr1pTGNPq0NivM5aUh9rsuJ3nWPFzojTD1ueFjsY
yZtcXbAo1d5RMMwvfOrZR2J3eVOtFdzPHsMbbJroyqnoOIvrk1U+4yATZWVz22fyNSOqe3M5Bdfl
Yo5GebRNXU4UZvln5H47JuKviSfPTG5viF3T6RLMidXJiJ2ivSrt6kFm5ls1uzaNXkZZO+EqHaxx
Zks2xjp/gL3APqwzlGF43O7pxh7kUr22svii+32cfCkPHnoQsqCSCAeBV6e97tvkjfJgPGQZJUrC
oP5a8+0YD3BYOIsjsGIy971mM9YrFouSoUuvq0W7brxWO9NrvswVs9119Lb4zdYRTAuMUCVEHAQ1
TMbtUuzr/lQ3GgABB8DDSvui790so3q088Tfz6t2bunKD2klGGL66VHlE02j1m+tZdBw2oN03y7O
bhkq46iVcJm7tUtBIjwaNT/TdxVxGcsSdAdH86HjL4EfogCr7rUFw8QcZ47dz59/bkuqfcF1CXwT
eWUu4AK3JnuVdGjjKyy+Mz9K6/nVt/MTwA+umf+HvTPZrRxJs/SrNHLdDJDGeZGbO0/S1eSSu28I
ySXnPJmRRiOfvr7rWUNWdaOBAnrV6E0gMtIll3hJ2j+c850QT1UfE+oW1iWOg/BnwBzZwUC9Ct3R
OvD77BaHQnWE3Shrp17T2rwulVR7TYUuJ84wLRlA5sNzZ9r3cQABRUI9bg9rOnqOjvdh8jsMZ2Av
FauhnrnxonqNXBIVgcKbYo3zgIWJ0j6YnC/cwDw0VNh1kny4hQc2J2CEDlUJxnW9ymwkWDLgtRSR
xjzdSrbMQrQZHcIk/JXFAvOLtypmXsLJmBzdBeqmx8RqiMVbXN6PSBHwCN/1t78uv21g3AAI9JT9
nOLoNfIgYkQNoPQFmfpcXBY7eKq7a1eAYUBZ89ykONwxMh1l5zHSDK94GFcyjD5hhoYchpC8/Oqx
uK0OYqtmbGjkGYjkhAvC5YmIm3k72sNp1Oge+7Q3q3ZGsobQjcfaPTba+4ptn+4Nfgo68b4EumsH
5Bw6Yae4s1ziGmeMdyCkrrLQ302tKIdMga3RrX9P+Q2pWg5Eqzhr26dTdtOYA3YGwoKrahtn9vd8
Du/i9DcqqOJsy5sXgYazy6OG12PxXE+viYstRUf0aFmKPLbF+m2GFpVwizIjLuidb4BOGDL7Ired
t5Lw46gEw+qXjFigQfl7Jz97I9OXQHv39NgvgV2/qTqqtpbEYKAdEBSpBSssEns4rPa6QJHJh0gm
R2gfPCaHDKnQaTL2xPgLmlHwGYvO6k+LFdwbvyz3KIP4KnF22YXt7Ch4XzAk1hOjykSzXNEpX6Vu
jLfhlvBguRCWmipal0HgbJNFvzgVmby22+MshvSzchlY+d1nWfQPMm6mQzXf3EUVnhHhHYd6GJHu
sJhSC8OnMCzfR4Z8nDathdmUiVnVZsf0lo/tt+KHH+B/ZVqZ7vnT8sGu0SxNAnnbbfWU/OyZsGBc
sqhdhwvGAUyDGCrTCpoexchjAuYFyBzDztG24r2+19YNQVOP3TZufEnNz9oj0FN0BCLeMO4fJ/Zl
3DCxm5YwOMCOUt6tjCzHx75mCaR84mR9+J3M5e9SH67CyNzGVMiRJ8aa1FLdsdBYaOim9lnvgR0Y
c/tuYO2Oo5SXWChCPDb5XePZ17gjm9Szx36n5/a4wNPG4EVQmvBA8qUcDmnqqfPEvL2MsDQUpXkN
Gnyg9vCNrRmff7MAm2Mim+SqOFUtY3X61hrja3CWrt41tivXE6z0yxCyP+0lQ/vONdZZchfDAAMW
OCD3pIH4HscNcUG3+rMd/POij37Jm7TK29cmWNwDnrOCV1g7nzx12wlJ21qNTo1vKywldW3lr+Dd
662XcVtYkyfO7BvrgQeNNivwX+sK21joNOQYeutGQInwJ4I+PB5R1UW3R/JaGf6KcuYRdivpg7cF
WM8FvuCvfRsCrm3iDAGUvRINDY/9pjavMuA37n3+SlFiMDNpwGuNlUwQ6Tc/9h2k4PUlYigJzPXR
ZoTCHcWim09lm5UKyiNIhG3C3+10845oCXwVtyorZNezDSKU4EWqDx6N+8q2amsrRq/Zsywmw7PZ
xcgws4zomLF/twNveKrJMtPF/AaO4dLpUENNKFr0lFgrmpkV0QJAwOQLf8j67dUWV8BPPzqX7Kcw
Gk8pO1QGh7GIJQALxuZB90kWGpdoLh70zalLKilJ1zo64FPS2xTe72pAg7oRfX8Ym7NsuJP9BNcU
DxJklu7OmwdeN6YRx1Dg7KSs8LnnvM75NKn/bovf2iyfY9M/xl2x9f3+YVGBfSJHlzl08o52j6/2
RICh+yWBLLUxHa/MioonsCZ9P7FjDvBPFZkmIdL6EUsvQqogb9mLJZICzwq31RL9ykqPnQ5rrzXK
WGqNhVpkpmKlr92LlndlbeZyw7F9LNxkPgVYcVY5rY/XjBSzaWt2Vmftqy5/HqzK3snoQXgWhaE9
v2oDoErZTIWN/DZoNiLBhO8ubRQYILJtA1Mt/PTpXaaGH1XAisz9DWH9gXyRmSaYU1FrIq0E7cCI
X22VxRY1+0G2fnZNW1wJrcvagFplUuh5W/0DeASa7uSuHEu98sZPkPoELBSM4HVqvQwMBVpRxSvy
xQKGH+434nuYtlZDvUUL8m7RusssnCGH5R6ZcsUj/HUgND50m5B04lUbM792ND0f1DiG/13zZbvT
x6BtKpZgOji8e/Zl08L6JDUH/Stfi7nEiuiMRSif+I0K7ip8RbLzq33mgvFc+k1pFYfahi0kE/eh
V/CUW3TJaxfWMhd5NXfxmfuoWTs9XptsmKb7DmuWJxGyGNBZ2fg+z+2VE7agCiars2tzmKgNOpBu
NxetuuAsY+ofF92DvXSfhUILMmTFs7DjZJ31jF6z1ofQ1zM4wUA3XptgndfWL2bt008rPbB9RcZu
efdasWZbTPMrDOGDhh6tkVT3/c2ZUzg2kYNQ7a4k1amrz/SttuLw9Oc/4VP5pX0mDx0Ydo6C6AVw
gTnUCMRJHoOkjqVxF1kxZEHwwpuu5z2cdA75Z3nBfWC/kUkxbRwhwnXqHiKSyjfeEr+leQZURjLT
blU9bWVCI1NPC7XQSpq2P/ZGveiwW/YCA9KWIPt7U3opu2O2c7BA+j0PDy7iCIvSEOH9ddjEUcLx
jg1Q2dN5le3WlWq81130VDVc0GbBr9o58n6Ih25V5iAp+XoE8NbAeqOfiqtMZob8jBlxFH5MowOT
NGQtX4zOqxv0IeqOn13fJPvMYLBuQZfJ8FqzEdtgYUdOjHI+IWpCs2J1KkttWqBlBaatJNBYw9tT
KUezq+seeFhyD5TsLg3oVWjL0MF28GKtknmMgx467jqKHPPFKxcYWxg9OK587MeSMUwAiWNm/+lx
LqXVQCeANzPRDwUw+fvcd/VmaOp0Z1Xg33on+h36Gu/h8GoGlGYeSV3rcEZhq2bez+7y6ZnoIF3o
rMXvMOAGXerqV28gadjhQO1nofpv5vQ8ud03WSKmILcjF+rFlOocSxQ++DS36My/OSVcgzD2fnla
4pN3HdByRP2sExFeRNqtKvYvW50GxxjJz6krzDdnwcKXdiC3q5YLEHqfcAPgwlsEakP0NUlUbKai
eoEQwd40xMmPjBwN3nzVLtsD30t+ZA8oUHirrJNp2Y5i2Fha3gEeq/bIMo6zTq6dYkEcMosoHYNU
J+R7YoN6qxv/Sy7mjnzzK1XqJkuyM4bkZsXdaSEIUvC48WmVt+qMPco1KDIs3aXCsKndQ+8PRwdi
EvG7z9a8OHcjWiDR+RwD+QEuhU/x7n6J0gVnDCvCagfChpeSw4DrJvp13SN6klF2HtilMXN7F94w
XNB/8raP5p01DDGMd6JU4NjXdf5YtXD5Ut71rdwrzzkGuuIoB5C8rZzuZxXkWOsMdiVhfaX++F56
5ccAUZm7X+ynns/Fy6c1PqhyFywKXC1DyKKot/DO2aC5+PkEcc1rDxcbEwY2tj6XWaNZRvjEG/ZU
DMU3Pv+n8EPil9ykzAsY0zL0V7GN75C2yk+/jDJPSoRfXTW8RbN6ZgsBhbSwUi76wN4ZdxkxMrQc
zk29wx7VwnMdAJRf21kcrcZ66Wn5bbbOYeKeu975cJIJzFKDTuy2zWqGFOFLFQELa7qjNsFZy9Ps
zvuQJ6hBvVfz4k4C67s75r+lwIkNy9rsW0DNU4J7Xn41oXqLu5RpdNNeSUx3Ek5O3ukV/LpD7ek7
A1AC7+zE8mQ7RjmSOtvrdimFat+F1da/2Vx4+XyG4ouFZrTNlvjOIEnbNI73q6rTR8zC2QmG0Ik8
uj+G8rsOQBiFe30JAAWWTV/vh9m3t8jmfKoLiI1NsHcmk17U0PW7VPVP+MC2tt/y+JfeSdKUpkNv
YZQHPVDH/cAbHiNZ8ZVBXMO0MBzdxuL3BqfoBUxxKG9pwgISTeYJCwRxtUw21kY1t3Mwd7YmbF6y
Tj64owtEP1rzY+SbCR/tJmJavpbM/AKAuauedfk6JzlmHbrlpSBJPYV1uxKmY2NlWGKYumBYVe37
wQJQ0l2HxXagNusdrgnwaiVFWacObQPqY2QmTKoHn55ptlG23PLA7XWS9c3W7oZTGhXHJLURqqM4
cgAwbuHXvOU0i5XB76IVJcCQwoGj6AcA8Zmy0OsLwApxauUbaxbvwdBfPXs41HE1bweHercacIdQ
V1vrpmphbU8PQ+p+dN45dXlrmhwo/yx+x2gcWs+HWKnjr3Ae3hl+eQQysUHZmyZlV1KeXZrSLKWM
MKm4hgXZgROS6mlE7eEcu7Sqdw7jgaAOHozADMd4Su673j7BlQFtJsWbMvBuegamfg1mZdCk7zXB
fbO4z4lbPHm8U3ZROO5LIn/jziHHBh5xRFpEy4IsAJlUFEwjscAVWCREb8hRuBniiiil2AH9Hyl4
xvZQH/MWVLV2duEwUJUwbIwbgwTAqi6ekZ9JoT/JYOqTYlk5/VPVjyMPzYwVpv2O7v4zN/7XSABD
AunctclGsy3DvmwGZNjTtQfZByNZFvYYyBieWVfCHF4yP3wtQnOwhXvElNlvrEFc8sm64WXR6Iwc
iL7Ca3v5jZZ629sdB4aSax17O7/nhLWnDyTrD1X54bk3wEF5ZKj7iCVM8Pm1b0sSbyToA6xOzre4
laiR4h/ZiLSdTefFApOwQmg3Ipw1F7+OnvFaMeCuo2+21Jcxaa9/UP7/t/MM/t9LdeOkDv9cqn/k
3/0vqW73X9P/OH1J9TX/c/SB+MeX/Wv0Qej+FcPA4/j3XPcfKWz/Fn0Q+n/5bKw9SKI3DSmZCP8W
6ub8xSQLUZ7wYxGG6Gf+PfjAjf4iz51MWv4f9C/AA/47wQf4lm9x6f+U6kYytG+HfuTcoheofaP/
kuometkwWfTlQRkWDxnjtmVQzSqNTbYupGQalua47CTG7r5mbSADUmTzGuAOBmaM0f1LGrM9TtFc
clhiV1cTEudpYGMsK6ZMkCjWRdUWO4U/dhWNwU+vNskZcMC9RDO1c+bF5dEPjo4NwryPg27vfkde
g+dFtXQ99Y1WVY/5BqFovfNGlvKumEH95O783L8nTvEho7Z4VGzatp4K76EwT5dWlq+i7Vvqyhj8
udKw87Bdryt2M7tssqBwVR1wM9LbI129QGK+m32t9tKkKMRuMEPbfo0xXtLNxzQYZv6d8/xrDu8e
gjwZV1iXLQ8CF/DyfkxA5Zr6ynI4eSHH7Zc1FT97N245g6FKIzakMxja40Dq7orN6DLO5QmbyW11
BQ75TtZ0aMIt7grJe13ZxLxECvJxaYA2zW1qHVGcvwAWCne9V9Zb34W65PXLJib7dy9T3MGjrA8A
1njfk8A18Z27oJp4QTAFn3PGuYAyTtpKv6fdwuZZxi9EbqGHCF+QQhKUwmChzlRywmcCZDTfB53c
1aMHXCZ34jX5FcO20MmL74QkoE24IgHto52EV2hJtqTZ7PByi/nPXEQs5x4ST0YJm16JnzAGAQXT
7o5zcRgmj3/pcferAchwRKIUnl8WMqYGWc43Z4t8rtzgx4CYYO+663Ya2qfWhkZq1dplNKsHSmkE
QbVNz3X7iikIrW2RUCdFBVTyuOC/4RXAKO6rh2GYeUlzOWQMRV0ZK19rD1iBfOUtz4eSHeeBn9N1
2wh1nHdYxuW1yTpsJEAk4DvTVaG2fR5YDE55cucsYXBhhHqZJuIFvVlMyAYSFHBMzsEtTidRmq1F
pcF5xOXV9TcRmqdYssHFR+/SdZ5mFHlIJZ0BNyCPRsdNlzvuBdlXvnWTQ4neezP6pzZbXoXhVsP1
ueceNjtRCQyHHHgL5J66GLbp0hNIi+bHxBENbL0g1F7PjVMhNXTyjWgVek/wAcHkWlf49d+b5dp6
ERupPv8TMHTv+lj4fFbyk2FuW8aYL3qUn9tMTx8BApTC0c+j9eY7KFD4UJeTB80TQDZiBFlEFzNw
kcol+w7NF43TBBtJzrQ58MaLbS3afYam4xUp3y5MVbCn9mjQLfIRsCfz0ePK55sz+RLdwCs2RDEn
KeSjSID3onrY07g9tn8kGyJh24sifBXWA9iMqoS0RG8oQWDtE/S3MeQiJ2fW3Catu4/7YD113Dz1
FjGSWVsCvIesu4tFcEums2gN3ioGZo+Rc4Am1rHndZdqg5zppzP4jwz/gbvL6vk2SsJ84dC6P8wI
ucBnNOo5YtAezhIVSKiZ8I0zRRYf6cZW41fQcnAXEYEok88fo8r1dwS6xPsEscFippcqrdjKGqwE
SZUpIF/gTI0i7dbRzb7zukcUh4yEwUWvdV19kGQdkNNRfLYpXg02Fi8lrrtV4uPaWGw+3kJOtKVL
xaAPFRaIRbImiFjUFqJ37zeGiHyXTJCYWcyB1wJQGNKg+nlcXeaBaIguZMYThfqZdBdo/+7NUytZ
aFZt9Gox8AIy6yyPjI2nyfoq7fKGRoo2jqWPbs3kJFOY9ppwn/btVwT1CWGrfxa2RaWbf1jmFhWf
oT5FBnwM8AKtRFt+SGWxnU13k85ZnIasWO0BiYvf8QBJUV7bAeiGlyU8p6ZuN/4Isis350qG9Ta4
/SGTRpSxTXNIlxp3R098R+k7LA2YV/oT9LHioAGZ/xSuUEikRxfXBjbxKq1fIgR2O6zaF7J8JKP7
rXVsknjgHedFLIb68a504vuo7lOEL7g2vbZLiDAPEWjlaPogOZOQnKdfhcU6c7y9VPPPNNN31Mh6
Dc0IWorTbnHcDNvGqufNRL4nURXeftC3ULmUhGrPYk7dtClYbQbVQeP7uyCPfuehJS5BK/R+aYIf
qrvp9BwldnRWeKrcxCbpvd+7Xq22skb+MweVc0nyBd6wq4lHE0P/IGZofU1lHXA3PTJS6K6htvJL
Q9eUKRAYK8Q7m3gJH81o6yNBO9YlSnHcO7J8lAp3c8GpYrUWw6VbLoMe5vsYKvrZvy2y2Q9/Gss9
pZZI7mYmRHt669+LKPxLUvNLNIK2XOS9uusV7NGl5NVEe7RvMOxwwyF476PxrFqQ2Wk878rFv90G
hzob4Kozbaw1m0Lvdm6NEQPwQt17MzGSVsKfQxcAKftkWYwzsja4J66kwDdosyDOPjjtmd/cvh1W
gWcj37V9o6SRdIkBC9PIAk9kN0pDN9fmT/EylKd0vBtZzO0pzfiFQZ+pXjJsGGDrp7Y1MYXiYVwY
geiOjD+JRtG0mdn4EV1NCRrZ06ZcFfB6AuP8qEQaExAb3zMWRCglX4WyiCuMQfvC92ecw6sGQr3F
XUz4W27uyTRdDuTy/Yo8tCXNjPHcRYKNkocJi+OFuH59f1WHBXtFnT8NkJwDF62JCfdeUBHzM+FA
82L/fRHRC8cQ6t6BpdgMCmozjgbJtdeAgCm13pQ96gIkCYI4Rec3B7PnoCErxhlzfzDek6F5mBWW
yXwYxMqp5Q/XHbgxeNuWSXdRDgwwL4JYv8zOB/YMRDmxuIDj+XOUuXheTyKH39hRIPkTsiXDaR46
VbUJbbFv3CA5AdtuV9OAgn6Gcx/l1i4vfijo9iChjbODB0Qmlrp3QX3sphiRtMfFXZcJ04YFmSe5
495bZ+liNVnIL/PI94/mlqI5yLvW8REdiZMN0lTxkqM2gWHDi2HLXnnckjhHPxd40tpkREZxFgIw
DVLGmLiYL9Yc8IGOE6wmaIlbL4qnI4ci6TVt3l6lYlFcLXP8NEfDr2jxngPsjA+OX+ykKqKnunlu
h5nWV+TqXDr5dJ46OCmjf2k5myF+Fk80ue7KRVF+IBLC3aeEe9oFIrEcM1zn9SxlyoU3asrOCgGQ
CJLpRUYu8vze/SzAAj2X7WU2yn4ezalQqX758w/2Wt9mMxf3E3L2F88w7ebA1YRn9myVbIEjckns
fSfZDiGJ3fgB32nwuubRsjjoWbls2sDH1+TmXIi+caFvoDWYabiPnp+8cCS29/gzkYLA8Nhmvgmh
DwiwSR7uuIiQERSmQ3h0E+HfDf3yIzCAV3A0EcEzTs4TtTKe+9p/sf3Zf0EPiLTZUY//+E84RrnJ
7eY8s5Tws8F7gQ1MTda3Gtg+yAI19eRZWta8dStU+2M2MCi1eHydKgG4AwiYOtz7xSYRFQvQ9EAM
kCH6X6ojEVHAJb5rbORf2M3z+7iGiY5ZRYfLpVSnfEEcG+BcWk92uRlTH69Ej6XWPkZkNCFmXKLV
pY+y6MnB3rHyAv0NFHmI0EFiUOmcnSF9GDTPFT9EAjvTOnVEQ6yb1EkPyg9mtEDDixv767hX6hVe
XbiWxMQ2hKFOIyLYhaw2aE/5a5XO8uCJqVyhQ8oOHHHYRKaKvVTrvE02wvBs6vcwdAHHje33oGRd
aJEnTHCSwHK5lwsZHCkDxWLs923M2KnfG06toxM339gvmz0TMC4B/rgR+g+CnpVDuYDqRSCQa9zH
Jh13NcN6VCTa3rAdRw2F2teL9LYAWrfLcnKoCg8m96DDl9o0FS4RSaDAgBLRZ7gu83iG2n2jgCIb
r8lpXNWuYucbeOeR52Zo8HGkmHF3jCGhvsS9A0BhWYobmYkCsR3N7cUKfyJn0WuCCP4jBJMCTgbY
K/1Z/ERMWj9Si8BL42aGFwmG+yVAjnsOQ7/YDLcKRcObliJ8aRgMXvul2fuZ/0FxPpDtHMOEMOOp
jKcPVXbuI6+bs+zJpCvF5K4DmCCr+KYsopsyDmFSlSvcg7bEsK6h+sRhCdloYs8X8AgEfYn1TOyF
Px8jahMIzT7NsRt9+QHPhk03WSsjYL91h8iKdlY9YUu164MRPLoM1fPMhZ3yPfW9O5c0tb0OYJbC
2Dk6eHU3kipu4zfFM/zu71HHJ1KXJVIKFNJulHqrRKd38KQpF3X1nLT6YsnkJ8DtaJMb9aybBMfB
PHymnLuo0SIQ8JCSdCi+Rz0NKqALmCOmg0ILVPiQ6/AnBmy6WCPGI+6DZet76UNgDWjQKqBuEaPD
dR7cCLhVhBOYQoLfLmUkKorxki96k05WeFTAv9LUfeqpTTgGEYKSXADAPP/dpe1OqAUyTY5tqa/a
TZd9huHk7wdMLOijhDkUgacPIT8xDjSO7uQmm6kHcI9rQwCR9DLa2zZEtR1POFXH5FuZsiYjyOeI
/RgESznFZ2kYJTIWpqIkCkUvuJJtt9oQ7+gcEg2qEHbJmey9C7v94Tq15OkIF0BlJu6hz4WHsk2v
RAJYR6UIYLJHGC8BSTMe+1rWF2FNnlRw7Q1NX+y075QHv8pQYGCmf4gBkhli3diqAvtXL2nJfoES
Tm4mD8tBBVJsnfoOj7xnvfrEdO8nHq6V6XldEC3AiV8TCMwGlKoFLV1ROrwkydfYgLVDv9/l5d4p
63GLfJPdWziEd4sQd2rJy4svPwKEmWcvG6G1R6e8IGmqEUF23wgImlSH/TGGY0J/vSA6mUazYbSE
vzWhpI5664CHIGRrecds9Q7hPuj0lNF0njl3iUUScEgy2OhgzG8wO69mCwBcOsbfHI91LgXWF3ru
j8UyQOky7hPBE7vJ2B9zvueCiF/NgjG2X/z+F+kOOL2WEQ4sLppg8VkddfxwdtPsWxXIvSZfDaLS
CpceD9Ni/xCNE5+AtLdoN1yxKzOO8nS82SQTzz03nnpIGTqve1n9gCbXzQCgLOCPuBo3InqaRxUc
PBsOciUZunaZQauSlSvSGt2VRhyxGjzq7CWVJ6O3XY9bbVaorXmVU4U59svcpdlKyE2upwH/Nw1e
peL9ghiaOgWDW6ucu7KvnMd7NbNXceQrJ9dvPfMrxGX82GNRwhc53nTwLCTSkRHVxJzKoE5TbezC
mAKDZtnecy1RzYceJfliZ85amLcqYwOPRHHvOEzQ4A1QMCxfnmhYxQX5z4QCvLEaIvsWsm6Glrmy
y8H+WLTJT1/jfomaFAlldVO9KNCn7uL90vThMDglajn8nXb24TmIBEVkACNblGhRa6qtq/LdMlAa
0vpt2zqtgURf/XB8HiTpuRVkcIdSaFN4Ch+34z8shrVxwRKaZXvxihiPy0tpsBobiEN+CbexDX8u
oS1/lFf0R9iRiMLZVHgJd4v1i9V/s1fpT8flG+AXISaP1Y0zwUSK3eUhbHS00S4qRE33GoiA5iAt
ll3UN7QljLO26Ci3jUE8RUfJsnmhaHLRU07GsrZpVXyQeA+ymyx4ipni3ARDvK5HzH3M1xijdcnL
7GOgJhgZBDxdXNFj57bc+4TDbA8cctxg6qk8rvOfViJSCd+VijHrvw0SloFpw3g7peaULY+TYGxj
tchmFOJJjJYr3KXQB4q+WVNNSGAFAXRYShtgLNxFPblOA7xcFOQM+KkKbzM0e5HuqmZUU4dNd2jt
imUXR/9W9ROrQQKhj2rwPkBa0d5P9snL6JEbwW49qo9h9Ww5/neJ8gckPi0xMQrMwgSubCrxWcPG
NXaK+KEOnuOhZP87acG+vHcOqde/zFGYnseifkhm7FiYDGEGKHTfBJZdqxsNXLczpowk/TURcX8i
3vwZ92Z1FqhKhmC6jDoTF6JtxzUafmfLlGRZNYahSwzD96l287ex1/yWtBqV6s4qN9EZ+Vi2ntt+
2o3OeEoSwuAywBwIPsxzvkTbiXsEUnoDlAIwdESCxf/fYDRDPsy8mr7+/rd3nPPNJleDzH8N/2kV
4fiO+D9tMO5ypdpR5v+bL/rX/UUU/2XHtMKhCPxA/Educ+z/FYZoxoL/tLiw/woch6JJhJErbPf2
l/P9h+zvf3ODv2zbE3bIH7BpZSLvv7O4EELcFhP/tLiw4zAUDm8SHHpu6Po2udHdr/cnktbV3//m
/E/pIBEb+zQ7EfVBG4VvxWlg26WiJQQSBPZcVv7eLxNU1PyvP/8IMmcrbbs42DMQYO18+nnXnv78
I2pnhRvn9r9tGd3mkct9mdebxMsAJg4V8sCo/TnYtL9x2lA8Lv4GFdRXgGYzZTVwZ7OUznU8geiL
WaRQyvPlxSUxpCtTIOpgdK5JzUmMk7u/2CR5NZJNCdlUxRaiDdTPcXnWZKkSCbGcxxG+fFDiME9u
woA+qlERtczTMzD1gUNqNBXbCkVLeQXjE0zhqQfn/GabU9Pj+iXWE4coX9wkH6oLgg3ojMuCednN
EZEr2jSqvHrT5qW7FtHcbCJHgKAeDRNs8pDQ+ncalgKJCkMau4fsiLDlZmPK8Q3xEAsrR4lrA2xQ
CdCOuMQFnXKEieRq0uydWSyhnRJjvOkgNYiXWDmk18/NzdcBDg+mJQtdH6PQgoKJPXSfIv6rD0un
vyG+B+2d+HKLymI3tufO7cp9kRa/gyJ8At8Lz6xkqa6hdw9u+FCBtY+6+YhP1GzsoKOxZusDWP/s
CMiuJKaoaEFzV+XbfEuJIDb13J7RrXabYJ6SO9xJN4REmmzhxD2EN2UGSyGA66W6SiA00Ew6wJ4l
P3G4cD3KpHxZmmJc5RRJJ06pU90+Fc64vDOuM/30ZQjaOdYJyl5ck5tplhWZILa/rdrq2ScGsIsA
xLaNghjB+INNPjUhwmyzXcKE45xkG0ZREtca3uVjZlWnxTzOEaiQCnnJirneS1xLhFODdfR0BHSX
3BQuzTnsW+ec+u6XXtCgjcngAIjh47V86yHX/Jg+ZvrZ2Rs25itZVRThUgW7GC3zKi11cUjIN92k
na1u4XHzcSI0altK53Fh7cSSRmQvEbrLZkYCKVDkU97bA5X7QMy14GKWZXr0bf3DjP7MHp2+7mbo
b5yA6TFK0knpTeSReomcHCM6MqtTo5rPvHoELIMSCGTbdZkwEGSW/w1ONj+98E82i0BcesTuajMc
meRDfXflU5AWWGFQEzE+lFyziSvu+/NThxdyjLzPKnHqn5k6qv6Wz1AT1EZZ6OgSJyvtShhhiWt+
QFJxNkmee6Q4JctOtU9pN+e7lgCa2KUfYXg2H28yO4HSpsjyeoci0oWou4nxIW16ErZZ5OtsE2dw
aRBj7JxsPKNuw32N9bCteXgYLN4s0jQB5G9JkvnSB9cE2BODHYw+sAIaOfZwA07gbrT3rHUOXYju
qm/nXUZuxrZB1bKeJDytioDkEXC1cGOSQ7KS0I78iiil3XqATN3pvp6/Dcpa9n6HHtqKDqK20mda
2/iuiIp7245+hHAC1DT2TPABF9XeA0qWcVXXsT53yN7tGM/i0kKCw1y5vuQdgo2cf0c+Y8fHNP+W
Q8EiroNhaVqrx8QZNzftYJpSt7hLiwoXWyuidQtUKjCFVe0/zNSiV63Ud0tnb4WHFVIh9N5iKQFe
i4O15Xt0fvshCwy1xCjvoEBsBVuGbQqSHJe2/Z46jDWAhde5vfKSKd2qof6dVfo0xt1nUs7JvYiw
X01UJSu/BHwjTRgQh7pkG1YR0SqZoYz3csB/DXsXTTIzRospQhdJgo+nu8HKD/5ShDtceGcSD68u
veu+DSD+l6P6QE7d7nDGfuW9933sSfMRDfKoXHRXZ4ZkkxlksJkgldMFJLvyvGIDY8Bl6Rocsdla
u3me32dvJqS9W2hOQ3Wwa7JiAA4xEHDPkNhdTiIDdBY8PsNaJCxlfRJSH1SViwcptpK1IHaLdo8W
qFupGdRhl873PR7A5TU0xGMkyna20RJ9TrelBF5y5STQxKb+oafTPhTYaHud/yqaqDgnOoMiYpHI
nREiPpTRv7B3HktuM1u2fpc7Rwe8GdwJPcHykkpVNUGUHLx3CTz9/TLrnJ9qhfpG97wnEACySIqE
ydx7rW8xtkYZ6PiClQGZpLO+dyn5rUZHKElv0L1qaG1g25YNprSYTwBLfi2iriFi27f0MEmKGGAM
ZQR9TdWqMU7v2jO3lkcmPG1dOz+8+dlNi5fBy/NPc4rHNZBOB3uG/ljo888hKKfHKpueUAH4TOKB
eVRWcOlXk4QUQ39Lu5vZz2+zKgr1WuxwuPAbI50eCYg3QPgMDWnPRRQHzGBpcwQN39IwTd9L52tc
xvEnPalODPq5qpR3C7rMI6nEBox//dnqH0fktHs3ZaqQBjg3BFWZTfDNIP0R5z+dP3+ejktqfQLm
lN+ZqPIhCuSnoRHegVL3xkYvwOnHTD6u2zeoZigPC5OxcDDDa56afFvQk9wnroAtsb6kNuJWN0XM
MCPj5Ph4q6lM7Gt9eB1cn6AhF9vtYAByQJ9/oGd2gG1ScfJjeaALS54LrRzA2MShBkb6YnkmyVOu
9sOhdLPPHZ32UGatO5q8tNSCtr1LCW/ezHGU3s4BMr55OvvlYD0gtC3PccXP6gHER4mH/R1s585t
zL2b91Po2Gu29yaQOHnjUEhksFG0KNPjHjYf99p7p01C5MMDKNs6CXWzOGujNSNTDZqbxuvwazn9
qe3iapuPhYuTW3+m7fRiYUyu4GvtqdeQZJ3DwYLb8D1ZiELonDutb2xcyTkKOgMzkcv1vKm8szdq
TxgvHmioFfSrMUNBarbTXvsOwYoSh/Y50LP72KJaxmz/jqycYliHMEjTZU9Bk6vOsr7kDSevbU7B
KY6RPDRV/8Jdh9bVQnAeGn2k8Y4+I3xcNVqqTG8t6j1cNuN7ci1QzI+byOurUMM9BpPDCCtYNAcd
jvxhcptzJ/q3aK0JQFq8lNIzSRUD44xorfDut9nR8eJDa8GgWnpfPztxSfGtrF1GdtiG0eUYD8jQ
4VI4xRdhlLgyPaiDHjPau26u1v0QoBv1iI65yTMt35WMFbbJi2ZYL3xKqUZduVYbWvzcOx2ptgE9
PI8ANGoyLnp6Gr16ss9LJws5vWj46HOJX2UlWo12pMPdGjpjyRXMt25s4uNBpeDY50QiS1r21fEG
5491YzLRp3aqu8EhLw08lUbMONR1jzhux95wTv1kGVgJjLuMjJyLLqJiNzv2j84PajhgcFIdRiyj
85njk2SHGWn+4lKPt+syBKco7bsoC7l5c2RYFGJMkBN+gN0ta+mF6cmFWgEp52PLAEYzf8a51VOb
QFA02C3GvB5ZZ04fJxaYJmEiZbO9HBri6bjnIO/VYmdvZXRQU75PUmw2YywvnQU6ZII47y2CdoXJ
sZLa3WUN0HiWufNW+YUMtKDbMuiA1MyR26PahMVmSJQ7iLdW5w4SBA/ZyOAUZPB54OTYUYEBllRA
LkO7g0ErJaGZdBAoIDhCafVPUr2L8niun1pLKmLzAure1D5D/guF2zh7p4UexnAE8x/23WxgwI4D
o98uZBa1j5o+N7ui8pKDk68oS5im9G6bXdzKezCYY2wjDYGDxU9eEumH9j+NOAjr56kt3ds1Su+t
cqW3ZvfchDX7YkCUI4cW2dHJn82ZYGRH23pZfuyjkdFwHeGvNPNvIpOErwRVuitAIBWBebHxTt0w
ELkPEhD54E/cnQs0xRpBNqZje+um5nrfQxcSbrvPe1xpgc38w5sOzDn6ryu1pk1eFpclSCXRvv5U
0/DeG4lF2W6uLoNRuzdzvkKYQ1lrgykLYNabvvlEFZteIsa/xHtdCEMlty2BHl876ClMyG4zl1GB
eikOMuswNURaW6gnTXEL/yG/0w3+I/5aQihC3OT3PSEhb2AfQDCSfBkxg2Hi8NL5dnbsTW6r5oAk
Je+/p11pk1tXXjpsKbj6oMYMAt5AU7mh7TSnOEywiByTePrueL5/SxkN3BG9r2yxo0/EqfwgHK49
UFwedikp5nE3PCeOWxLQ9aMnFO0wtp24oV9yKcCHmUu42qhPiQsMnHK6Zyqjr0F667X0qSdthjOG
t7DrJuTi68vEr/a+ZNamFXn1S5qkp1t+cygxOpGkQbveN+RsbcfEbzcmAqVDIdZ0t0Jnn/ccSs7Z
05GfFJ0Znzs3PTU+XnR+cJeUPJ90HDwLIM3oSrhcGdup/xI3fXYihzyGnbRPKgTyJnkk8QqSKxlv
KkTKG4ncP7UefDTbWI623z9pOt1JIhTt9zJz9nVW79NMq36YGbqgCS9e17SYpwuKaWvJmcwceB/P
+Z1YxE0cp/fdYBafB5du+ujw/28MDRu/mAp0PtG50Cxn31UwLhmHV0APCrK/dBhTa2Hgb0KFrC/9
fePOn8Y04RaZNvFR16ebCP/MqS+5rS41Vrp5fbWa8kHo5ngz2XBcUxM9I/x4NCCVHFghsY/sitOR
QD/Smqg398ujOcGRqPTimWwyCpVM7oWNx61zpB7Em85ialzoGY44jmU8713X/DpgaNuTWzWftQJ3
fWB8732/4Dwtf2V5e0i6DOP3NN2bTLYZZcLvHTOzP0/R9DnIDZyYJADsElxYXDC9Hf2l4aYyCecl
xrbYWmQxnolMvsVc97NxNXdfJwPwAO8TnTi64ZaGess3dMILqQAEVdPetjCWxNw9d14MBobrwEHY
5GQa+mTc+t2mG3DETgTdbAfq06Lw7H2AiCHt06+d26XbVaPwr+nmp2SALtNPXrho3rxbPY+xjhRH
e+DDYj4bP9v0s0+NL72I7TOsGquLL3qEbHBomMKQjL6BALErJi4mDY11Cdp9sheiwmCn0ZDsIWJq
6CDcCMsT7haCl+jyessIUy6nEE83lYjDHOcZEo6N61RfzDr9uUJC3JXWwvTY4uQXxTdGvu+m6WRU
HIabeObYrmrONr0k75LGvH2Hrt3gcnSiPYQPg8Fb68GB0D3+C1Uc1bSf9a80DaekiRncL/DO2u5e
8z+nc+4gSvRHgMDjQ4XWMmx1zQy5TnkwKOX2OtZWqNbUAhJCNFZw212wQ4v22HY1pjgtMUK1aJ2W
2DS5UJtcvLGNm/APq7Iww0YukmK2uR11yZ3rutkRpy+NlyJ4cCNQ/OrdevkR1KKx2j6caOv+8yH0
QQcHVpg9Rolo5TEWau1vm/3cEe6h9WdPfkC9dDB3eu813f6z2lC7hYkaJZ+6n3pnVDuGIEy9cQyF
6hOrNQQu9wXD/MMo8MR/PKqlBOVmaXwu5JdUxqP58SVZGbxTwyTB1B4zP3SHcWIsYnlg0xJknkh5
vMG0d4uGG2LsKrJByGWr5UKtBdTnPtbw6SHf4hlkwtnmnhiHdOfONvjijsxraiZDaFHd3kx6Pe80
ovvAz2bzGFry74TomYDyM9lRoJ+6KcaS007hSn/+YyGGHH3ndefEHYWjBPUbc90HrUMjGlG0ZxjJ
WiAX130Vo/VTBeHMFYTYDy5uOLUosHYdcj/9LFxZbvOMp7gFxU/1rw6nhIZBA0QaBUTXhNcFGCII
uHJBOPi883X6uHPtpigFwLIN2O1OC7fnsBiLNvQYo3NAI5FFMNPyCxELzsALsorc1HLd2AUj2mBb
VggzDKNhzpl4NtzXMY7nUDfi6tgm6Y2wCGSb5ELt9+uc7lQOl3JT+6uzrQdSTLewsaaQlKUpRLw3
cjznAyrS8tXIbmcbanwunIJ4OtqboTSt4SGfV1To+GWui8IURJO7izjgQn5U+3n/LAwQm+srqRCY
2HsgBGMfNhWMQqp1Fggro4E25YWWkzfbDJbPtuyh3F8XlXzT3h4QRamdD5Z8BaONhxCRLgeQ/BQ0
Q8CAqm0MiCM+G4JSoq7+XDscVZkd0O6EkxYTHz14tIcsnWlSVekIlGNBLujwHCDk2aYA2EEM2mB4
Wkxp+UxdZHW/my3VWS+zznOu3UZTf/Y7OBcwKsVmzZEuOFq+SlpRv52c6JWG02Oc0FHVYaOOmfEJ
1fnXpZQ4m/KgpVlyRN/9gABcMJVuh1tkN8hrCSnM4PIFZotqLgkgePjPixPfWJLkNDJa3wT00w7l
Qt9BFEdSf4FnUaXLzOKu0OilZnisT3MF57Zi0nDK7Ag5jg+5p8z2tVU8xz7SB3ugiopLaBiDkfkF
9nG7Kz7VjW/t4nL4xZBuPI8Oo1Itf05zMOZuxvVSP4KHxSXrcAiSlEVovImKr46APmIWus9qXhal
RU2Vsr4FOFBhKSQQKusqd1PQt9bpvonR+iFFccUQMJ9w8c1kpvZq6xwX9eJ6nFXwdSIR7SYQVxs3
cN+BF/elt+6czkVPXDDhMn0Agi48lXpG8gAyK/QzxLN50bm3HqGCeTY9B9V0O3V4OltlIuR/tin6
dnzo6Xb1MhKuXLb1yGC5nLWvOL4/a2O9Hv1BzjKr6Wggb9wAK4lWp9rXr1NQAgAgK6YIy6r7mjrF
GFK7p7ah4bM3jNfR4q7quVCD6kqY53h+zoa5+0wli+7ffMyDdSRzB4BESxIPRnzwnhXCKUQzqH0M
eBjG+DI5PsO9lgLUAKZJt4tv7jS+Vh5SScNLvg2rB8dh1QIp6hghQ6HW0ebqG1/4VySee7/wDsGA
SdizatAl5o+pBFI743Qk6ieOo4c18padGKl7BgayD3hPYNSwgaCJOnZQEvISTZBNe4ORTE1PNXLv
oXhEunB3jpT7WLWXH+kQYzSPu+RYiPinlYOWtRiQ01uQ1bXpcW01NJQmITOk1++EjqzBANELDrOl
LRx8YYYACFQwxRwYI6Q9HoT+bRYYZmNH4AmhwkgrhFtJktYPC402qhw9ekufbsgCALwjgg9gPoUq
6quIapNLaTx0TygxsE778y1D8NfV8jEdNgvypxHfMQZWV9RQv60c4oEJFKW75dTi6HLsu2wBLxM7
zqtdptg0xqe6BEQmLPGsG6WN2G54izSQ25qjF8ztOczAn1O5yBj41PhVkuo15odhHk5SGLCZQzbo
lG2YMfY4CLsKfk61wFExWtmEKqPP68InjQi6PxCIBV3DSW45uTaylVEgIUHwuAAWKFHyWVDdixQo
HEQ6PHkPTUnuEsxspMp83dRirFBv/Xek5PoNAqSK6blz35ggBZwsgllPqW9xtfjSZm+L7WsYuuH9
QS3tsLijQUQzYUQEh2X5G4VtABkxPey5OTe+EV+4tu6rejgyiNsnHdgoDWIM0v7G2CUyTZd779EZ
ZBqT2X1OaKwwNfmhafwbSVXVJDRnw90LwwzRcX6hfXdsiM7epP/q0G/NqzCeEW6DUTeDHHlO+dmd
ZxzyOUpYEeXj3rMD91BGQqdpTv0ZiynXLGrJAYVupOuwhIDLFhWW7cT9MmP3f9BPfbvva468qGmx
MNQ9KivNfa/6+kuFDz/3YIOj4SwPsP3xSmN2qXJgmOlSnXBBBxuziAFPx0AQYm6n6cwVfEymgz8s
N6bl3HHBMjdZyuTGBOcER2XvMrm8S4pnZ0odoLjts7lmUahBYGmDeKA+m67P8+SjKSMiloPAOXem
e1cvFiVa89CgXzwVBvTfNHjOm7TbDr4ts3+HDfWQElBVejvlsWTHk/lZNHsvWb7FGrTsLELkXEzu
ZwaeX/XE0ihjiaMXcP+vk24/DQMx4WV8S3xVv9eDryN5f3g8UTLylOckaqgme6E+W0xGmsA4Aon5
NNtgUxb9aJswCvCWIMmcHBKC4/q9LqavLZ2DjYFuB206sN0Z3F1nPPUCttlgapuyjYjrq0G/wSy5
78viJ8VAG1qUirGBsU/EREQdt6+j9HzNxFGPqvSbsvAJ6ImLZ+qa2QEM3YycgwUapYYBUFj6JfBk
Z6niU+rad/OCTCPonohkno8oRrt2DosJMKmKaVGLa6DNEg34VhKDlL4+MnYNMuyWBObGpLUyatNl
iez46NOYwFBxhtoT71NqkrTp7GhH+xNqKy2/GJRV6Nm9OOGCui0Lbjx4qu4TwW08yAzf2FZzJ8Km
sM+5ri+M8FOBamrGoUvhFtcG41dukj0jFAaxrkfUe0YIlNrfroV5LOeOSb3/2FK+36+oLuc0f5qj
ARCLVQah5QYMrMn5wO4UNuZIpRAvHcWfMjsDkulDF5A+N1Vnxt8A7cbUwRMuelFerNUvLqsxlhc7
nqmIML2KAccTXI8SZ9PGNcpYl96Ma/bZ3o4ZdrpyodbUAtgBUyq1Wo1xHdYHwrtzUhgoDIncMugP
Gz+bkRxYhO79toCfzMwqHfdUy37EetaFg0bajwPMPlSbTPWaDdLGU7dAQFa/1jVjx5tWMkWy7qYV
XrvzTSiua4dJz/eIIy8I6tgGTP4wyPNWqKypnZPfvfJ1ZPH8qJephhXDleg22IsLw8LrwqoYKvaI
jvB4yVX1yAJ/PzKZL+R5Ul6SIV5plKR3+Mxec3lMLpCS122edrdaNXuH3/YNbn874b7iRGXm565D
jBIZTbEMsjLkn6o1+tHDeaye58y1Qq6cVlhOMWdCvtGknsEOiP5SC8ANTbiudg7gNMIMYpXUZuQs
IpDRXmpNLZxMYAggYw9Ndp9egPses4o6dZqhWrKo54Vaf6yiPg5JYKGWZwlvazatT7VZDuvtAR0W
1BiOMTnUVwsvHYODGXt3pZzWDan/s16oknJbP0OcTUcrYRjOEK5KOXYIYCTmPCYAniAZygZS00HD
Di6rgOwSjo1HIIu7uMTOVsx5/lmQO1OcDOi0okpwivO9gqFKYSJNHDhaljCVkYvgnzULLs3W8jhG
oa36MDgRSVvkIn+oRcZ2X5AWcSL7BGXbdkb2chpcQpnkHLGUs8XAgfuLlyTeqh+CZEbEJ6si7HQe
kBva11Q+hpkmPkPyhmwWutWYpMAFX3Bw464VpSAtxiHWLs5g6HK+nxJvoPMWN/V0HBf7NMrkurKJ
nshwBdkvf/q5LInOmR15yev7yCYoe34cfAhxnjcyVo+gvzj2wIed7JNvkqWrJkKa4+3BXL/0E2eY
paQuqUMJOvDIQ/atinA3EkZa+ajatKtuINJzOA9ykjfxDMi0UvC5otLdWHIuGCRtyp1jZAbSr3SG
EhpPcGQvRAV+c83lKVsz0iHkLBQPchMWOXnX3ATZFvFEzbNL+S6merx4mBLPiOoxC3HICgz8eDDl
ai2Pz663JGAdJJb8cEn7ggEKV7zcgDPDhMgyh1sP3slhys2MNoo6nosdzVmo+rxJrS/WOXFP6iWJ
+eVQUqtqoefpx3vTqmpDtTB7wQe9bk8TYayVvT6SCv4GbA8cVOIf+wkVMZVUji6OEGOFbaqdIiEv
LnJfZ7stCA4b+YP8H9veCElMfQ+Z1r+smLF3mSB5Wj6Y3FSIcUKvGN1w6HHFzrn1cW6qjzgt7bhx
F4mpltPyrvS/YZL5UsjySN8u8dGVpRS5FS3pD6xz095bI+L6aB9KO50E9EycKvJjqfNFbarFKh+Y
x2TcTQE1d/XJxaK1B8syb4LeuYvtAnUJv27mOfJXQWHcWPiZmARO83ieyjIPXYtTHpf2lgr6C3cw
bZO5ZXFs8g488aFom0/W6FunIB/vyGZm+gDRpGJOsxPUWoCQdLcTJHFGEBQjuXKZBXzAbsKHnbbx
ssEsPx5bKPccyKFZ862azfS9oa4J2Kp88hvzJRvcV5dI6hZi+44ZpQ1SgtAkz3Fu4IqtxybLuJ3r
Q+g09aX3mldntOh3OPqT5tgYhj1UOTCM9U1fvsUBGfDjZJa4iIgDIYGNSglhQxbEd7yCX8blYrXR
bV0wnTSdeZfirSAW463uC66z9u04Y3308vo75fj+aaJWOQHx6wTyyCLSTwPjMZx3A5CR6uy12gCl
TY92XeHeUqZ/8KEZbbxHA0PZvrHzhZt7ei8KRsZpM0ARWey9ZTIxZpDKQGWYz01Xf+eMXDfEjpFa
DsaUO3NPmEZmdlu/R/5AtwDbTeuAdLbIFKva8VutPwCts78nUbfQmpAtHhyc41TGO3/Wn2Nbuw8o
XOwzI8fIMg+/4DJtjBYatGhxjva1hnVVnn8UncdTlmU038gDml20+PIqEnQmEQxqNYcfcm6XMzIE
rmvLYNwbxaodCBNB8116+vl/tZ7/Pa2n5wf/X60nccvv1ft/lnqqv/mX1NPQ7f+AWOJ6Nrw8Wgo2
8Iv5Zz/83/+joen8D90Bh6FbdkCVVeed/g2rQCCq64Gum67vODYyhX80n7YNx8J2Ag8tqOO4rm38
jzSfKKH/0Hw6ru4anO2QNHzTt9GQ/ifNZ7PWMFyZLt67ixQgMRohl6E6Ve0qNqWmn9eq9g5ZYV3K
0c/2xZS++b1PPVe4BjoDIIZtchkpvRzQUmS7sfrlyxkxHrhX0x+ebIxzW28C3rLAfDsYgE8ZGnBW
tB599fqxnB2anKBWuMv7+ud8Gb6tOOBrLyOGOU0WiBfWa5KL75VZHV0b6wlkdv0R9t8Ovd8m1zCu
FxFh9w4pHUZhC6ZRtsV02GAc9NCuK0mO5VeLRJhj/YtxNOO87tj5ssUBHpJuUA4JuhDYVEmjjvkz
ZkuURiiWv6DnI//HW34Im1Yj394WEwYScHgTut0zFMK0FU/vYtXzx3IAWRqARO8Z9N4ADb2gzmKc
sUbQZ3DGgo/HtZkG6Q9U8pdqAiMUODqmWjh2vX7UfbAWgkIrgpl9aeNa4RniaGK9a0mmxpA5pMck
4FJkGza6Iv7ntszAySgsxVL4RvLOPm5KMAdzvjcdevOZuTwkxaEqhHPfVuXObHJnN9ixv00tAtLT
lNF3pz8ME5D2USMBcM2hXrrNJ+Za3R4x/Lox7eLF6Hqxb83i3RgRj9HsJa0xcOiRNsjUIt+HG9+/
Bhl3FfhINQgLPTSDer4BA3EwfJzjBp0ocKI1pDnmeTHfALp8eqPCezOK6cldCWsxMxlpb3NXYpxD
v3DFhF37y307J90l9Qsadxq+ttK3d1TIkwGoxDLxGmvePXsNsQ+wWgNAQuY7syJxshyEtoAuzwWZ
Xzu9qKNT4UAbQjF0p1n4yrMVVU2KPhhNImIV4RvH1EOL6Oq35YpSKc6YkebeG8bMalsnBN1NC7lC
+l3SxtTOrea9HBCladw6kDlkdy1+b3Q+q3sQ1o1luqEWN8zxugxGO2OwbQEcSk+ac1KOL3pKJbQT
TPp8AOQCwjvce5O+vBtfAKb29fdcG8owqzBHEVVXHW3LWW503ZOlH/MxqPNql3RT9ZQkz1ESFBd0
uUg4U+6ZGsR3LcOXgnAELSmGRpE+CewqbpLtW1ye7bFKMKbp3b1HAfIQS7bVAO6z5Pz2jB29dWQD
uCKSzsaRRHmS2QzQJwdxTOqAug6qfKfZ3juWmx+0LfWtvhoa6hyauUzO8PGkG3txfnqVIKmv4rUz
acoEDiUZWRzqE8LLqTfoIDIZORhw3ybIhCcibHYLQ0NIoJvOYLplZC8t4rmz12BkQdFN8ZkI3Y5s
8r1dIq5LaSVG0Ov2a1WOu7EgrokGAfoxOs8tkUq+j8INLUBNnt3iW9BHAQd6zg++cZLKB9O45DP9
LaQRhs9vO6CbgNcP58PGCg0aPT6RcwuuWq/NC160d9pmh7ofBQbQNCOVqy+3rm6hx04hhhPIPp+R
8r40QXKn17jWEikVm2gs4qxrdKIIoKP5FWSZGuZrQXMeUER80PGUH5sAXekYzYdACxh4FS8Ed3CE
VcI6QsC5B9ieaNl+7PrlLMBUFjb9On0aDqatvftW+ZQXyTtI/3t4Q8695nUUeiJEQQzwHvGk3yZf
IKDgRlp2RkbZVsigypi4tLmvDzoOu6MJmXFYxujU2QuED0Fzjv5B0d2DGcmp6TOLq8ZppDNLvwPy
9zp3YUpPJiyCpA+ZbRXHINYv113qGeRZ6SYtL/U3H4/JP/xtG9Vft1tWKpKZr00h2Uf0wOQaPaUH
ONc/LEwGWWIZRzXMV5NsXAsMtOXAXi3yzsXWGNu/BioP4Da9XkCQD+7xN2C0zSH19cLhXPDn+L5f
+7NrorWbIjxNbWLfrFyod27imWD/Pe0uoXqng/5Hd0h1GrBrFfq0K6DIyVW16JuO4rjk/qippVpU
M6nAvZxMXvcZgzB2VYJUQROQIQxuozPzbtpSXAmztXuy0prmMs2X2Fw/1z5xbHnt363OekqgwZ8W
GJK6ZtEClovGiU1qOsl57EtEYZ2RhwiwOa7yEIXLgxvHX8lefaTnPyAZYY6ANsEf/OBsoTspqEHG
5anLTTh28pdzjPbQDfEn0ioqMhXkPvTc/JpUdM7z8KWkNxD6WBfyfjkBOjq5JingQvjvA7O7IbPg
Ps3Or3pZnL3m0xDPPOiuclKkigjKKKKDi6qa9WxbWlWf1MTIM78HkxudPMAusRuvyPQTwj2MgMKS
XASa3oUjNUFJjWfVGLg8dnENHstavJOGnLQdcBV72Bn3c46Tt7Frrrixxi+k5vKDjP628jwP7UfP
EZ9svZxwEYSJSwZlisHtiALuBuELYk1vetMNvT6Ug3tOyf6COWxAn50g7s+9gf2aOsAU5ah/1RFg
6WRADPaUgkSnOqTe6br4Y58Zj9iHZxMJ+DyUxK/LMgt5hmILMZhkUFlq6VJ00GXa/rwWWdSamjT+
sY87Y3dAQ/k0yS6uWqyI35FCU9vMJM8BXwY1a9lGa+zZFc2xDEiDlO+TysqJWlhR6tCpMl+qXBDx
x+Gwapy+sW0RhQJZ2lxMwgniMdJh0c4+5IhvCQGumgAfum3l4S1kNcVH0hteN8ucxKWTekR4olv3
6qGyhRqJ6bDz6Kstef2vZ6jHSJk42FMP8binCHN9panCYOyaGCDUq1nynFNrHy/z8RbyE6i1395G
bY/lKDPcOE7/eYpaUy/z8XGub3V9jtpXU260F42gkDLz3v548L/cVA/88ZofH/Xj7dTjHzvUd/bb
f+O3VfUs5CwrIxCRi5ui0+qPr/P60r89/a//k78//ten/u1De6U94t0YEeozMG+tPrkIuK2XejEE
2lrdgAW1dif1QESnH9W/fE4ZSzcSaeAJlSYWTvmFk4RTPnE+eX0BeRRra+jjTeem/tfVvmGIh4bX
3FYGFh1yceedJaRGwKtRD2hmQXFQ/anaVgsjqaZTRydAGJNB0b3wh13Ti3Fj4+els3qw7ZXMnd7U
dzq30b09TcgyCrcEB0TRa1H1L5sbEaIuQD5lS547BzQZsxza8pBTm5AGOHKv22qnJo98tfbHn5CW
OpymgWGRnKCrBQKW+mPNzPFP2RnjABUhr16kLmuEnGp1ipKIXrZ8+1LtVau/7UU6/FI5DEjcfmnD
hYDQvV+3r66h0rSo8YyZVgAdwBNLrTEA15ObX+BbvccmyFnoZ1WoFoNcyxgMbxxiEPbmUnyrFpOS
LT01fRWX3G7ozQbjKZFXDENQS8YB2/jNsEvqGIgn3401/KDhXp7VCzIxLT9eOgIJR2jI2U3nH+sc
PLSE8WzU/yPK3U9EtII5UhcEtU99DVx7vTN/d/18prxjEqlQg0r697fYIMcmcUlWUOkhObvIgbSq
1DmMlF4mQ7f2zYrM5eMptvyBO6t4aYTh7PWuwHe4yGsgRLr2uPjeeYmsJ9FlR4YEYjfguSsJQTsJ
Wfk1x7ZaUXrHyDSxR+7Upwzy4a6zcmpy8iOozxW5qTgP5v1KUDyjNwsGiyjD60+r1qpx/J7B3tlg
5qAwU2cUUtW7jPIONcn30/qE/5razlVd2yCbvc4XUA39rO+NEiXF4gzVfDvqnn1SYiJfjn1mqS3i
WPjVJGX58fuqX6JXLy1/5OsPk/rWz2ICk7GQUIDJKuAsIesow1lQMMuKMNhwL234ytQvow7rWIcG
6DC9iGr745BVj6kFGux/nSrXX/LjgJbH7/VLuD6q1tRT1KNqUy3+eClYgYKxx6065dSxpj6M2ixV
eeu6rdY+dkJvINQP2vXH7xVro3vSV4fWAKeqelvmmpzJalWoU+1jVZ3f6oMw8vv3CZirN7p+5JgI
0K1gnKgF42dbNTnluZFoETl36jShbEIqTLzYb3VXNUeE2jmOmCSRIXEMEz5WI/mtpdvIGRlTQAeh
cSSPVLV2XVz3LSvShcUw940BXuKfa5L6P6nFMBnc8tUqkhFGP2r149M3q7h3MrDTQ3GYWAf1SbaG
AGK4bQt6lq79zVcfxO5CtN76WX3ZgTzl1Nr1u7/u8+qRmXnsaMR5yIGwfLJ6y+vm9W/V2vVnvD5w
fb0//jatvowkAHAN46tRF87RS7rqpLbVmcc3ng8Xtf3x4dcG3R9GTn2nXkv9ptdjK1jfY02jHqu+
eJzTC6cSv0Eyjgxl1IH491X1Eh+XKoFt+eQ3xa6Qg7dMLtS1RG2qNbXvuqn2uXIU/D96nnryHH2f
ja46q/dXn4+iPYft9ZyJfHkYfxzMam9gVuOKDuff551a+3iWWv1z+7dX/e1Zf77Bn3+lGYiPB/ez
seoZYUp8h+o2otbU3/5t3/Up6lFTjQLV6nWhfo/rplpTf/dfvmoD6BeQkfwMaqGe+Mdb/W3fH6/6
xzvBmUL+pO872aZR5+xAJcEiFP2YyXP9ulh9yEnbWd5PrjvV2nXf+tE+lM9pB4uz/eOZ6nKrXvz6
1N8eUavIGCYSd00uyfLaRe4c4rrrifLb9seqOq9+26u21fN/Pz0DbysQc4z5alDSY3DcfsfK5pq6
/VCsBG+48NOcqgmOeGB08pW/5KKytno/krRZ01pBpuU9UhcmBW0d2y9N3p/tFivgSpP4tbKrk9ta
2hfTiIKHCSrwDqDopzxrMPuC6cAlkSfnFKWh7jpPlchofVvY/OnmNDfrAnjBi4fsXNrlDRosyo3U
SdCcoPzxJ+hbM5FqBkz+AwhwrnF//oc/LidrRcS4nFRJSwNefr40dXtVN9brIrjebX+75arVvz39
j33q1q32fbzD3/7u4x3mPLhxe5wPCVM/OaSTC1+du9dtfOxMYiidS/miPH/l9iwP7I+df338jz93
nWHZea7XbIBMcVFTf176XpXdq2dOeUt7WLSP6oFFnYJ/X03JrJJpGd+NtHNJ4MVz0QM6KOYBm3AK
VSabk+9edTNqDT90jRYClGJaveAssg9p350o2HnhjO1wyzyKZvZgP/dN+mB0AH1FcGdVaI78rHnz
NWtv9qVDg9B5Qhv2vTEjcHFcnvegkIvTbKA97Vc0uYCN581arf1upDUJwInUk7YfQc07JTK+bKCu
KXlBgzZeujc3ThwEEIwMW80feIuHuNAxDcw4Nwk16bASoR2bk3o9kMFxCvD0bg0nv8DHLk/c4l9y
11x3ae05O02Lnt1xfI0ToW3h8Js7h16moM5GlW+iCkYhfNP6sgIfLR1EMxkPKAQspGi5m5KYKoUL
RBSbTH0gzHfbRBQtloY1mqKIcGbycHpwuzaw2X1FnLBmBPe2ZhMIRpaL22i/YPEt+1Iz032T8MkL
5xn827LxKMy1Te09TEn2jqczBpOFpBImI6KsryNRCj6+Oj9LyTZz+VanIt2a36zg/7F3XstxM1m2
fpV5AfSBNycmTsQp71kkRYrUDYIUKXiPhHv6+RJU/5TUHT3T93MhBIBCFUUWTObea30rby9ibCdY
cerGiklgqn17nWb52+iW5Ch2BMOFw7BhkizWY5Jfq0L1bpj3fXe8UMEU7BAoCF9skm1RrUceRfxo
uXTozTd5CTKb8tpkxxvdz8n5dVMScLG+MG2jck5WdFXk9o6wUMQhHXrAQa03PRFwsUoTwXNlzEEJ
cqknbLdzFQAjlC00s14ZGP+AZRv3iLHdozVW5sohaacmNt2bfHBaTuBJsuR9PLTjMlGb6Da2xFMY
xtsE0ceXAn8uAAztC1IqD6unZ4Lq8+IjCC6Yb3W+EYFNQRtPkexLH/PamtZ5B0xP9ObW9aqXMbMA
rE2JjtwMxNhoZ83J0RCr2Ur+LFyCm5txSSe9QVyuUCjXnIds1F6YfTKrxO2+yZtuN/i1z687UHTO
KTMJhVwxrXu1e5LPPBN/QarAojX6jeFgZpZ3f6gn3PWoN9HxXZI1Q002zU+1ADNranDlekBRxp7u
orJWyugZGemwSSiwVqLeZTdmSz4D8ej4C7QaEW3zluEGJ8zF/mLiZJtgQjilFr6Ohvoal0N+X3dJ
fMitgjDhQltxymmXdqRWTr8Fd0J/9KbIvYegeCLrhNsvqSVFH5yGOm92vcVzpaDDJnQy/kbxHhCR
e0365M3V+l3UuOU6rguac619GaEm6fjCdKG+Tnaun7lTJFQQECrzGHpOhlEgOuD2X1fVUxpb5hrp
kwOFjJTEJt5bUgiSiPBlatGdeUbK8BO5dO2bTyDxCnRkid18s3taCfH4FPTOuJiIjLB7/RsZW94a
KjbjKFTZzd1Yfs8rK7yN1ayGVpoPZKOQs2gRDtQZdX1yXAyKmt0/647NSUKNeIyigFPa+a75ob3p
FKJLbQuHgm3Ua6fQiJZUnS9jYJIA1ujFuvAH3HKjvvQa7hi6yjkbq5hZZS8xLUloKkvvLaPUlg39
tvTH6ZSG+a1TJUfKsTJVcZ/gCUu09KsX8TQklpLEeCxLtXLvBvwMr94VOnVP4MZb00hudRdzSR1d
ePzZVoJWvXL2Ad8jYN/7Qq3174jryq742qO0wLoeqpuejMUm5Q+paOmxjzEv1Pw40osedav7ChhQ
2aTjuB4g/yABE9fMyo49zpu1oUwwGEqSll0TH4BWcdUKkzhNyJGPnVWoh8r/CtBkhQtujfrt0WS8
s9A9h9SuST+6Nd5qM/aBkEfrooY66ooW5jOsvzqVRXJV4Y9QaGdXRDv8YcPFHBR/FZnEHkUjz6Us
QMhHA2A8MZ7BIln/MAvT3lWkIbch/ji/dLedAUY10kzqtFO+b+sagFgv8n1lMiO0dVPQ0OQqDwog
gil+SkRV9mas+v4MrBUAJU3mTUnTJvLKehcJJGUxfkJ55+cKFD39bAq7G9xj3F0cwhOqwWyhKjyX
LT1TvaYVFKjBDyVovwdTNwFUue16AyV40WVcUEBsTOLVQ2R3uRUGZ2PSHyy1JOlyTJKjAAFtjC9V
Q9xuqk+cLmF67hUFo1AWE+zoUFCxkOQitd+mFTdLbg0oyzsZh0dYS1s3RzdwUG1T7//K/fFoe1kA
dZkTNR9NbHncrHSNWB3DSe6ozK9aAKlblb/YKjG8eGsk4bdYKy6wmLBiND2BKLXMSQj0s65016mN
CVrh9iZ8+5UZ85bo2mzlRWea4vrSim1E4wlPI8UPzroN7FFU7sVXIdIb9RQuBFT+DeWoWyuywi0y
W34tUI9GnnvHg1bSCx64HI+q8pBq/HUDaVT3fASBMM/UpnfXKTE6dPWVCe/zgNIY5aLYReNjB5gI
KPttlSYRgCX7ljz0LY25BCXZhuIRHHMdKnnPJV653roZZfdmEN/obnOB+nxQAYdk56fa0sq0h2QM
29vAJ+1VL/StG/Z7kfIXgkq0qb0hPmoq2mPFX9flqR8a7y6Ign5fk9McQR0gcJ3Ic5CifVYAK/T6
XayOh4SOcorrIQ6AtthRx23cSFY8oQ56BiG9TxmPd+Qv53pU4KnMBoLPyBjopuhe6CMK/cxmNF2B
cxxzb1xoShPg0LQZpFXVg69dnSm9gKFDXvHN8KZkORodpS38R0aIs1u1SRSzQsuiFxUDB45GedrC
gBSROFqdrpIIdTSVp7FPoM0bPVd9qhCnEzXPeL0WVW1MX5CsXaMGj3wOBAB1OaQnnl0AyFG29671
jD8Cs1N57BWAh+mAEdUYsnQH8vHRbcKd5uTVvo3rYWk7ycRDbu8jzaKzH4q9J9HyXsCAOQodhPPX
UCBJZ9xUesHK0MrpDoM5leE0VEzCVdWLQ6j5xe+rjZfQfNJjhvv1+EKlzV90VvhW5hNOOcdfS3Yo
EBltExLojCeliHB4ZyTqGfeoJNxFE1kKvBMeqKldw0gCcVCV04GnEp1gUXEJRsQYZc1Th/oCb0v5
7FrdHqSTtpDpAJ4X/sjG5BmlCb5Y6hKnOm/vEN97m9DqrB0o/dcwS75YwL1xv8ewBh1MLU2Knz3Q
rPvQ+Zox/6Edjb+gTkt7rZXkhFhnR/nmBGG1jQRzh1E5Kj2RK6j2v6mjYkNSYtwStAzFuJsSHh/e
RR3s3mIC5OETVk6a1joauSlXepWuRo0wT4xbS01grsquumHE+74Xj+7o/gDbqxGpaxtLryO5OhzP
BBois6lI1sUzsSXMtQ+lRD0R5T5SrkTnEIFh8yx2dUg9jiiZnGKkgD2wB9tonZhcMGfIOqrLh4Gv
ape6hblRnvJeZ6BeeMVRj2imZy5iUcu8j7g7OK4MvHvIJkDslKmOan1NBtWDzd9/n4T5A8YaUBgk
QKij42Vmnlv4CCtYZjgmOm9TxcXKls6GwiK3u/f9i9pIHGOFd5ZhdyQbXJHot3lc1Ss1JMYEMHK0
zgx5B+LmZzT9FZLwwWMcxKgq3U4Qf1f8ITnvvZ5BeKJulUFAXGzV3RBn5i1oHEQvNELDHV7hZ/gm
l8YKSH7MMecPYa0gFNU2AAuAaZblpZUBw66ag7sbNmYrpyZ9BePd/ZZlMFEbKObL0nYrzn73IcTn
NDICGPzyLnbGbaGZaF0RawpjKCnGNjHMz/6UgtgIaEuuYlt/RLr+5pA5DOkpZrLg+OmmtIxsmWbx
lmnDU1VgwCKaYZWqsNiUhIQyt+fxqU3Vzsvr7SBQEngOou4RPN0kHpDeOoc8vgqVlEHPhezs5tlL
njknB6qtBN8g4B9RWQjN6o7oh+1Fh59YcBb2Olw/0Hn3hNh9t1yrfypc7ytc2RpDWPoWxYoNeFtD
beNg9jU4v1LzUieW/kgCxdcGZQ8NUm3dBjZgtlxfhTnBNkrbQIIZ0CX5VbDT8vixbM3svkHhvYKc
sxwmxE5xpDzkMYCxBtKMX4zZWnWpoufa9BUcXrVWh3QTunyXthVz5pBfExABtvYHEW5sxgP1iBzf
RZhGlM9h1MJVB7+0N/p+UeHhgonbdWA4lyRqSINbqm0Dxxt39hRjkcKMCfAfIb3JQAdXdg+iWCUc
po5J1Q5udZ43G4z69GFSHrnYLphmLFTKm4hVtMU06cGmsAhcjgIAUeg/ib5E+7kQoZOse6qhKU//
Q92Puz4pWy59gAtjS/E5dU+JWkHLEq31NWO6FMMcWhao0pZWXaeYqPj0Ds+aq7bZzogsdVHTFhtq
XLN2DDEOd4eJG7++aWPsdSmTD+5kKVZ/yxmtTZilPtPEEe3s1KeLKZxIvjOZJXdus80i7ppZNhJx
EN9mNnDg0Bv2XNQFvnx0vnHr3OR+5m/cgaw82yYXtKy725goJstHvBU6Jp2TGnUaeEyyXKeWC44z
cIPrBIpdbmkH7H3hxh/TRzUGO6Hz0OpDW9l6Tkh3xA39Q13cDX3z6EZ3odli1oTEI4KkWCbo1PPY
3vNt1CTjLPx4qXgBX57pTqsE6W5ri4oLmvghAzbs0g29x5A4zzV971tND2wIyjB0HTyzloZvRYDN
5nLRUNbqGXI6n8GMVuuEqgfAa8IfKX/LZaWMoLyi5D3qbVDp3Vb+F/exLb5ZVLmAeqQP9dBTDRvb
ndUGWxA44GZ9Uq968aT7YI4c70RgDYxBgceNKO8fVaUk0FxhVvGIuNOZgiyMIC43ZkA+qx8YpCjx
lZZWt2FegT20CS+icEAVDx1GTkF0el4LHgPiYdLFU6YF+qXgr0eiYn1RCbSmI1Dg9LDyBhZbSi5I
bdzHruzB2k5AIJisQYw3oirqTQP6axVVZMjnhhasHRGnR1drF/+rLf4faYt11/6X2uLL+2v90iS/
i4s/3vRTXAwv1tBM07TIJrFVdMJ83t/FxVJ3jA3ZNhxXcwyUvZ/iYgNxsaG7qm14Nnpf4xdxsfrv
iIlJvuMH/gaQdU0LSbNpeA7+UIv/2u9i4hSHpTr6YXfKO7MdcDVgMDzPKilfljrntc/Fv78vkBVy
b66q/uuP4erFZk58dW2uNCOLN/PPKuZe9PzOzoQ82jmROZYZ3MT01pcu71T6vR2931YYwBPpBA/7
x8It9H1OGMC6k25xF9s4dbo9nwW+WzrKc6zlEDGxmcdk0i3MF4Gids0kCiIRCFhbdFs1hDVgdNO2
98ovvotaUHrYa8zsLab2FnN7Jl3ulvS719L53ksPvI8ZPo27R6oB+1S65D0p9Gmlc77EyagbNU5m
H0Z+WdA4rn1loY6kRwfZo4MBv5dOfFN68gUt5VK69C3p108w7mfSwZ9JLz+IucWIuV9jcp9h9s/5
Ocwa9WTDRDwnaKc4e5INkEhKgO/CC1AlOaCNJhXNLwWjEShtrDXWqtk4kjYA0ZwAjDJ/1GOSPGxL
7E2l+9GbIVbxPr9PICjhQ4Zf4EuSASLQUJINaEU/BnxRa8c9JJJ9UEgKwiB5CNoO6FFpESOf9/kF
8TSJKOATcslRyMc3X3IVOhfCgilZCxPQBQxBj16QecuCQda6q7/k4BnA7qpLE7/KeYzUAd5Deq3D
KoQUv5kk3aEG89CBe5hsUotNs9w2TnY7le4zEmk8i5IRkQcVj33R0R6ZCRKgJAaQEi5oCUMyJgzP
+N5F1bjuJX+CgsQ35inJyu9hU6T2I9ZdwJeSWmGq8CuEJFmEIC1igZjYoWSTaxe/Vk/MFhjcmBN2
w9JDyVAtE4xBTJRRa3kvnQ13IC9Dneck2May9Vea+r3ounwVWy+KEzabVJXwcRviQJ1UJ9IYs5XJ
BbnQkjpn7JLw7RXlTZl59gp+pcIpTS4HBt0bPHU2WFu8YwZVdbCGGGvR33a9W6wDu3jECwDoBV/i
RnRdD0QRUG5mrJkjrs2qipf6ZN0No8ZgJiQGOg1NdPN4Co2hPpQVDFXbwQY+ioLMx8InudpW47VK
FHwWTMxwCdqCQC2IE0TJrFXOa1pnr2ElVuCM0W6azl3cpu8khNACt3BnMnuyrREbovmSMxteOEzu
1t087bf2eIHfKHP5a6O9NTtDXyrMGgaMoLcak1k9SL8lYbJWteF1SrvnkDSJHdQ38ENt/uKWOK8b
+KaKYTy4JWV10fNdKXoFgag9Kt7roJX38v66wDvk8aWZmBzys1f1w64VWJJ9vQPyYKrbnGH9sfWj
H3aS3XF7XE8ETG4LDLnriDqjYsNj7EO9WPRrUxhf9Lz8Uie5vwNRzZgG7cnHwiH5OjO/knUsGPbq
17i2b5NWIRqP5GP4jRi6NeGqB1vHZq5EVyfptj00Eh7r6nHCVgD7wTyQfUlZPB6SVZ2jfM7FOTaS
L6R0fY+5ukyFKDcmPZZ2B4sfM2K2zMCFHysFFm301ZrofkxtMy3iCkjS2KTHFGX/KjoEDDU2ltEz
wI378YS8fsvv8jYFHQkt2UDQGqMxXa92ojKXQTtcqzSgYBI0zs4Bbr90kgeiMUqyy0tjhb3gHDju
K+6x/lQzo3YT4OI+iYqx7d4V2AE2QapTgKictSWmaGEZN+DCXIKJbGZIiTuuFQu+msmk7pZSRH7j
Vxbs8VWpkiZg6/Gz6aENLZktBcBFGQpTzG9HaxmaiPYzF7c5dGuGfu9lZu0gefTbhvTJtW6a30p/
WDbiDA6SmaWxwkpWrkoiK5DQW1eTGZdG/TqC673Ue6aP5AdmF6OO7jRbLCuU6Ev6BHDGJ+VVmC4E
tVLTl7rZAGEAmryCcBGtSte75gQbdUpwSIupXrRSg++YTChJ2FpTRMTpLBzcxupGn8J2ZVCMXY4g
ruWlNUyCmaJlj+skftMzNB4Wsd+THlLdzkFLFMp71XdP3JDYG8N/EdqpCIu3suhveBicalo5C6wT
UHTM9NZTITUGxcmLR4oV/Y9IR9CXZ/V7CMlh0frkoOjtj9EfAfwk4Ze4bcodNZRVoQXTBvH4D9o0
hEW6LiIxxzxFVomeTVsnDo1pGMFiZctZWIISi/Kh+2NqSR/MUQb3CXPLpmW2n0FZVEBxaB7BMSK1
blRHscnYtDIijsLiTHvktR/0u3ocT3RBxD7sxvzU+RvstbSk9PRRa03wWInRbdscyFocjVcG4A+V
Ss62H3tcO5QdrQmF/+hDurAZVEuGeUuOA80MLmSEiYkF96QdHABA716UNwzVFcYOoLPVyTx6GHDX
JDQ9tz11A782XvyK5G/BZweO+IHE38FKE50KyM7ozqPbMXt09QD0WHp1TJKBHDUN1slo/7BSELiu
gZS307uVHzKday3njo/EDZBw0+vV+BpJzj0TllPSV8qpE+FRLT16N5BRdia+QECNWw5mtldV4xEL
Vl8yysDEv+pKRAFZ6qVLleuJiF3oAVHR0Sf0mlWpae9V5wGfo4bb2+VTVpEdDq32h9dpS4Rp1bZl
SIf4ncmn1wa7rmlGEERdf6RXslRrevZm3dWMLmqXMhXV5Yb+glsxTbK5saEmP0YB5JWIDGPKkWtm
Vd7SSLor40hIvEMYwcvD8EVuaLduCDJs3eEFBMSwcIvG2XRG/x4cCIN0dk2eeKtiUp6Jz4i2Q+OI
I2MFIL+pWfKw9wDCa5J1OpjkIyXVq8ZMaV+77c4HPn9S1ExG192Mrd4vJxgNZJepsDkVbSUy01uZ
3rQlZrDdUcvcjq3aLhu+LIrcdIxcs1ypI+XU1MAwwN8vRnhZvQvBDWPOu3Uiesncy4j/pZ5wqSyA
/F2FFQc1fLxtnaw4tyGmT40QFmGrnEAYlXDBZgTGGwkdDgJv2p3aR28532Q16ei7x6zfO7hlaeF4
cJoGf6QuSMPCtQLquorOZaToNH5Ga9tPPFnLwCHmPcF4xs/1MJYv6VpWG4CnZGr1ebqikELlbFBv
lcYo0QWG7aYGP7nt4vAux+VwspRSGl4YMJi2OHMOMAZJ9xVGt3VFhX5R5t0b4ahvU6y+NrVz74d0
v0qC4WnXiW9VOLnrUbjWgbiCFmKAHq4ta3ygcxnv7DwDFuobX7wJ1mpBw3lJwcLyuzcT2QgOJoCs
YmoWXcqCOBbIppBT7ag45ob4rrcBdkHgBhm2atk1/5JlbnkLjCnyrb1bgbrEYI+zyXPP1Zy1o/Eg
n4KSOGKXMslkBOLUOMPGjtUKZbtTr/BnKcd0xGdODfPGytV+azngB8eesKgazCJiZqX7Akbnpqjr
C4YbylGGWezU1EQWwHNN9QGQhWCdAR5Gl7igeTHhYaZsBMfPJmJ5qZYaF29RCboTjGwMG6ZqjPaG
m3JUntQ46PDYV++ql1THRpos5jWh9zeGpWp7XQFxVjjQ1oiyRfARWgatrP6rQoLutk/Gk4mu4hI6
XNgQUHdjPIp9z2MTb02ab2O1U9C4x5chSwyYI3LY7ngkLcpynF5gAFcC8kc1oq3irrQ2IBAWsTn6
Ox4UZNI47THF/75r/Ol2JK96NyQ+4caqcxic1iBOu5rQMzp3aVcCvIwwjpGvpD5mrnGNacgNGqTO
RA9CSvYOoRxUnEfVOIpyiM+VT9YCNxKhFSeiudXrQA3a0MbwBJXrGUsbRDSSE3dEdn+pmsk9ZmV1
b3kl+NHcgcV/16judJ3UKVpXU1ZtqFj6a8/DMxfpto3YwHc2vTtBM7SVe5U8bpLRTH+TdxG9DlX7
2urrjpHbou6y/tLreQE26xT4NJYnl8HpDBzMfkcR/rHPTdLvUcCIY+YPlm7HYxEbBaWaTwKhWjor
Om79TvadDzOGEER0gl/tr236eBH+JDl/0DEvddlISkEe/PjA7s3EvXlBptQog671Y1AZL1FrEPmV
m7izlApGi+dlchW+zuFju61eAhx0H/JxLVEkDUaqnunErerQmbXEPxcReWRKR2dNmEPYHbmRWzsr
TpZkiOOtmqWOhMZDgZhXcbS7a6E1X2cl7Cxv+1z0UgM3b5I7eVuZVr0RDSAfEeTku0uV5PwZ80Ll
xs4ExNl+7vr4ATWx2VoX0qmRiun50whtQe49r37u9MyIxjjcnk9dOmMtVL2z2K/2gmkfaKdfZMS/
qGZnWVklK/RjqNzMElMmHpRY22YgWZv6QSJJhuTlZfy5lIkpKrpzgGAwaEAPMt+Y0YVIn/BQSBFh
KL1M80KRolGb5FEr1OEwMmL06W6A0eBbkl/VvDZkxqStIwX/F66rWdtuSKzMvFaqFo1kc3CeBHdw
APjY3mwpAi9Kany70UV7LHGZPBfwMSAePCS5xP3M23oNYZLxCX1WxSDduagPrbR5zWtmnYid5eCb
nO1fcjGvpeQ5rFt9eO7kob66atss/EA0zidfpEHliVzp9OxoGyw1HAV07/mVA8Y62nr+xfmS5IlI
dGvsGER+y98YgEl1EJ41lLsefkUYa/Y2SGDGzAtL4jNgd1eHvvERk0G9nHdNk1OscMEzB84f0CvB
16FpXB4IpsCjINfmzRyD+XowBLh+td0Qd3v7D/LLD72llHSOIW7bxJMOWSmZ92b/2Kyen7fnxbw5
yVxzyJOkZ4mMaThqesT1kzgxifM384mjMGUAM5whPrLxrtbyN5h/ofl3Ge5EIa16wNH5TmZyji6Z
IGBKy0OMemtrAyWZKaqOAl0KS2taI7CIuZXod5bZa+liJk7FEkA106YSLpQVEgTCdKTUf15wTf9c
G20JuPncnl9W5510ufq1NzJH/ut9EOJVlE9yuxV6Vj/98WlTY2T7Rn0fSolsqUzOu49VsyLygGcF
YxO5M+4AeWR1xH3+88gOBxB+QBbz2nxgN/AcpnozIkzglCD7cl1a4J7mLUAIPwlTnlE/VaJ1AEBz
VA1JWVuT9JyDxymtVank0Sou6PQZfzGpZjrVH5u2lm898nuklQ2f/ufHG0ZDcptZ4r6QNK/5z/oJ
95r3EZkqaaR/X/xxCEpCa9fl3NFnM+rMnSGAwFfXSlCTYknBk2m2md0U4Nx59kEUJzUOx8WM9XBm
9f28Wo36OXJisoKGazHSYHZnGf6n5fTDe0gZl5zIShpai1tl/jZnu+Mvq7PxFJ7pzonCbot9kpvk
B8Wo8HJzl4C+nZE7ht25a1JHQE5yK/n878+bkYT0zGvzIiwrRAAC0aa8H83gnw8G0Oe23wOdc4UC
r4dm1UwNmtdy7p9Dp0c7ysT1SrcAR8/754XVkLILvyaniTIywxup/cm7ChdQWO/mVQKyiiU17XaZ
zhhZyaSN5dq8OQQ1M9BMoqza9CXstW7/aYwEokVm5LzdawrBIpCtfj8J5eYMSZvPSYv620brzesv
5/e8SkicvUjAriznzdIIk22qacdfjpvPbLXVLpqlGJtfTv75mM+fUWkIm/OspLcu4WzgE7ie8kHi
uVBlffwH57c0tgQqDFLW66r9tIpn2fKM3JtBe6F8Dv6xOb+AedhZ/m9H5n/SkYHVQiDe//l///l9
+L/Be7F6aV/+431+4+UlIxLw/6d/tmM+3vF31Ivu/c1zZIPGdZBiztCWj26M5uh/M02MbZ5u6TLf
75P04mh/M0xXcmFM6AOWZtl/kV4sXrJUj1cNwzGByPxb6X74u3/rzcj/D5AZy9RslAem6hr8pF/D
/fA9j1kmVPOdPJcf9TAGp3CyogvufjxUtTa9RCRGJVobv1W5gOfB9XhbxwgxNYfOZlEXGKL6ATRy
N62FQK7kWVZxT04CiT8IPHw3Le/nRUBreinSzAJDOZb3QVXCb7Lcq+NoMWHAHbPYJlG7w8fBijse
GHU29MQD2rIED20MdHdnmtbkZBbnz4WDovHsMoMCRBspxJz3SJM+X57X5mPmta5zlBNljs/due4/
1jBZ6aUq/aoJK+0pdbQLeHnxriXDkeeaeB7rIV91g2Vf0iBJD4lqZJAq2whLeTctKgdUoDNJqJ5a
QKPV/eoMmq/c+YX/8Llr3j8vPveB8qNObnmHeb9CCtipF7fc7my4+VU5HHO5aAhwP86bnGnpzquz
f9hPlk8FdrxMyaSSR8+Lj+1iSHht/iBAi3sElmLnzMfD/pHvyvNhn9NsXjg1SPyaCKfbQGZG4YGm
A4XmAG6NsIpFmHTZMRkp+f/Dqh9lIClLnKeUbxArUEnuzx/Terk2ofOG44LW/ShfnV+gmBZsc6t1
N2qskCaG2Og5Ao1DlbMLwHsF7hNCaPo15bPnEx8xQDR3PDFcqHaOi34ELaZpEaGstYnYMRbmo6aT
8NPzmBrQ3u0cgzS3+bA+Um8L5Ml3PFv7X95eUYpeKkaAAMgRQJxzRYtwZ1TXj03wlObF9pVqkfk2
mSQ5UP+F6d7Ytu5zgVA+ACiuEGPsuTeOVng3llx4tnYMhSyQ/7VfhCRqOXrAvIdD54WYJpT+aQKx
Fgftx2eETEwgNQzZBpo08a9y0THiP00wwUH2cn798cJ8yOe+BtnhwggbLJwOQYWNYYZbram+zlti
MqHVzKt/bhN+yEsibZ1jmko9McVjSK18xLzI60wPV6gDf27POyM0AYhwsNfwYLybF9SFtzUD10uW
i/ZOlFp7rPPotiK+5a3TmsuohtmLUUYaalYveBibjLp+4eg3ehlOW3sg6sWP+/LoRERcWoUnjoFa
Kv0DdBq/ZgScQeRoGPYp1ajthm6Mrh8L5s2nPNWInP5rl1xTXCr8VoI34PMFTBvR9Q1hTvjzvfLA
LCaFOM5TcxnrBa6RtnIhFHlfOn6hu3lh6nzPwg7N9ec+ogwpgSvGORNDe1fDczmprvLxJh9kH7RN
4HRjoZsnT0z5KaFuKDcQsEXkTnyu4nAyT6NXuuugNn6+0suXY10hBQ2m4LAeIXgt6kYNLy5VSPQx
5jkW3PcYoYWXVu63Ao396GkCKSDGtzAfB2rq5+tZo74ZmXYYu7DdKsDp75o6He8c+ECsfyx6HWp/
QxhbVSV0e+QLZGU+1olfnwq5awiy/ES63NPnm9oQ6dYfH+p/fEARdDcV8QB8jWF+lflOk6qLM5qZ
/PqxKxHNJkbOyPiffanW5Fdv1LPPYz/3QwtuNpmCvcLgmj5kE+LayezIFY11DxW1lX1HO6ko6fQK
cJ26hciSM/BtDrB+PhX++wOQHxWwVT60LB/jgetHUu5/5CK7FlHeykhc9c+HrKd6hq7ZLv8s0wD8
9vtDlih2raBFZr3bniN2LX9YZKm1dtItCCgbh9bMtsraBwUcHIwQpiJrGunEEMq/uXCVFYRp6yYQ
fB8a2vq9CpNoUcsX531hgPzGgcR6mPrIOmtAhDPm8+4+j+PXdLJgKqg1YbfBS6JzhqZdNdyWY07l
ga150UPFQrb2cwPpqRpO0bUNyXuzWgwOqueJ03xkSaDOEmVDvZ83aZ4tiGL3yFFw85s0tZSDMY3K
ukzVmMCp6hqEWfymqdFTkgjtgVQMYwN+08HO7J6yEAF72cfqNcJDtq1TIyIEu9POwMXLtQ135EHL
aQCGzZBsx5TOEMFfyYGUcmYIXWfekRli3qF0kYBsx9+PiOHZ7NJLNgWneWs+zGWEDxubHz02jnn3
cdheEJ67CHWDrxVy2nawYwRlbeQ8WI56Q2BY9+oHiUaegUc1sapJCvYCH0vhULz6lx7C/1rL4OZO
acnwp03syy+DyH9y0uj676oZZDuOA7nfMRFH2obraX+cNE6sDxkz2uCtd1SNhJ46uSMiZbo1aAvF
OkxvGjPIR9rqartjRqOKAHkjHrIvapm1Jwe6M3mE8XA0qpQzYDL9I/cT5chY1EPKTGOjKjr/+PnC
vDbvm4+bN//Y9/neP174Zwd/7mOEqVMecvbkbObrkmSmM01SZa9Zrr9NOrO70s5zabUq5tPoiHvP
6E3I8gHYDiP4LsIML/QiMBAVkwuLIrExDn2tunR75XbIEIFIG7n3Y3Xea7dWA8gqOn0cLg+c99M4
GAhKEekJiHMM+FVt9oBQyxvAF3gJMT88uSRTjVrhv0dKvtW6qtwjiciWmterCMFxWWOUaZZNl7HZ
ZhOUDLk6pNVNXNrJYT5u3jX6drG2spjHXOJkPBqs1wFByIkSbfZlKrIQt15nrP0YViAJicmtWrYq
+xgV1KCMbo1OSW5dEMDbJHKq5bxvPs5UKmWXuR0SUPm2edG7lXIQ0vP01y5z6LIzxsC9wZ98pde9
vuM1+HNlYjwkdbnMBts+zgvTqEgySYkby+Vz//OFeW3e10QCI8Q/e1kAD1oMOoXZP97X6tJRZTfG
y5T29cn2gnczHbTL4Arr0UlJjDOCCDN50N+HY7Empky5K1WlOJWeQQRnG2qvMDR3fuDqX50pQ4ja
Bem+J8n5nofL9/kAPUnfS8tq7mkGV3uiq9RNqRjK11q4W3r32quHFB5ssdff2ImL0ThEAD2/ANox
T7bIFDIwg4aNXXUKzkRZhefR1pEFU6bd97T5LgyNw/vKb68RjZFzZdrhvQaWdRc7HaRL+eK86JT6
Otaaep63Po+oACTez+/66zPmIyj4ybxZPqONA3PR65m+rvwK0Yab+C4GKrkaF5p7UAz399XhOvWj
snWgea8rSyiPhM2S06qa1s4IXeVRNWDaISawzvOrdg3DzXGV+zDJlbs+E1tLHkWIbLX9725bv88n
UfjJ6aQHANzSPLoT5NL/Op/0oXJGSpLm74nudddC78pFH/vNa5mExy6hd7dILlqUEVvSBd0JbbD+
4IrCPPwXZeex4zgSrel3mT0BegYXs5G3KaXPrA1Rppveez79fAzV7azO7luNAQqBcAxJqRIZcc5v
mkg5BdImMDQGdeUByd/IpxvZFONQ4119CLssd3Hk6MfZtHN2bQef9fu3b2if375lIK6qWYaD4AzS
3fOT/Beve0XzFSdPHOO7byhHHD3hhoDk7XYxGcXZ4ZO2GwbBtS5JTw8AjXe3TlGK4jxM0ACbEfHR
IDCCOQdlr8aRO628pIlBgECiMpf8EiOOAWm3yiodD2/Fji6yTxZ24trbOlQhd84D1lw4le5vO6Lc
WKr9/hPPorG/gDNNvjA0Xk0MOCxN8JgRnz7xiIOdO5GA+qH0JN/cLH8ZcHNrE2SGSAS3+6z34WMY
hvkWqZzRu67kCEWI4KnM0z08O/MNN5dwF+aGWMum1+Y/EqOuroYg1eNYPpCo+Wr8ZTdAuIDWzWvj
bXdfq2czBCjZfwmHCeWxtKiP0BRHMD9z9dZunJ+12CoLkIHFWB+bHMhUPmYdueI86i4BSKbawuI2
ai3ehNnuY/g5cDm7WBzDxHFuRTTMdmqy3ZOhhzqik8IH2YzfB89708MsomnEm4n5L/L/+bB386J6
5K7xQ06ouJ8tHFURD6jRIleUg+avB7d+T5CBNbGZ+lrXQbyJB27q4KL05wkxX8i/hbFWO/vXpjna
yP4ZymPqmP45QtP2LGuyQEU1R60S7apPA+Hkp4fff/32jL29bVn3P/7v/5FfP6d8Q+VZazgYMH3C
5mqGP6ruENk/ulpU9p0F1sDv7Oo8pOqlxtb3AVl6CscFqB/qeKDOTTmQKM060u3xNs2v8YYP/ATx
dBgCrqbuyToSub5HOt+7x8rcPapt+tLlwrtHbsu7Rzgs3lq+q82qtg5qIllvwN0FuyGvkBMnhAx5
RFlHeYXst4GZsKrsyHxTyFVlS14hV021QF9+rBKMFZl1qwy3ch4qZYfSrzeGUVoHDAZiaIWyOhey
JoteBNahtznxwGqj2uIaoFaGtWvjONv8/ltw5r3cr9+C7pi6qdrQNl3d0DR1/pH+cttpM68IFNyy
3x3kLRdK0sZHvcr0lxRgGnyx+lJhkfkSGPGyiOrqibDD8NhDx5CTRDzqd91Q/bhdEjTjITKbltsM
K4yJwOaSfc26mJcQA0EuGzLNTq6Ykm1c9EXcneToGEaX2NK8q9Z43UH0MVzi3Mt2QWKHK7jV1lNn
TeHJdxMiQJFlPaEOoV/9dNgJLbGf5Ax/eM1ztXuU49wHn3jt5k62Qg0uX4qPCbJlAWRA1941seE8
gH2dEVI8xfBOOmk+AqCyWStZhJVHFK1l0wW6soLj5+xkE94x3gjYTh4RJHxsh/aFKGz2AMYxe4h9
GD1BDD+hK1qFKBJusFqYpUc5qgvger//BhHG/udXaLiuatm8CtIzc8j2168wcpKxgbDTvzvlAF8u
t1A+Xoj5rA9vsFg3E9tNAp6qyWMFY4qYzwpaDSZ9bo/W1cu+6aqIHpCYjx/KyFP3IgYErQ3RbPpj
eQt1CGDZqqGCo3LRvak46yza1Ggufi30xwFpTczLurep6yf8G5pqHbCTfkOIrwFQaFV3ttl7T4o/
3i7XnbzZC4CxK0KEHbBzgbaXsMtzj0v2y2iYC3k5gnyokoJKRYmXaeWEV3hmphW582J6FT9f03Xr
+CjIK+HpyizfIg2tRV1zlGugS+GhqLVSBHqXg2MYV53j3hWTEeIdfnD30eVaRLgM5FG3sk8WXjR0
G5Nz8e3SpM+0k1nar2RDQGVg1rrLwZLeah99/1b7/Twncn+u5/5V+7RKDAZ1C10LTIB6X3fKLEUL
xg19zOleFlqKtLZFWAZW9P/0+VoLS6rVjLW8TA50hJOgcRM+/+gjaVgukAooN1YPQjlyyruqxug7
SHxMzI2hPE9Wj4tbHYqHIC1zIB5B+6531hNP7AB/CGVNB1qyqijvULOuv/z+/7f+KYTB92KbKrdt
2+X2RCTj0zYhs8usx5w3eC/1McSGAsAdNnuN4TR/2IL95FhrXzAvBjCrO8alrIdmX0ETwx49z0+5
SXqW1He3KKB4PcgCH/JxZcdesJFNHTv5379l4+8a9qbDQ8lyDPTEOT7DaLE+bUVtTcUarajrL9MI
ismdavYJFLhv1ZfccZpd39WkRUE93vrUwUmPnTNgNJKa3buT1UewRMmTrfXeCVUbrAzTtH9HWYb0
tpWqZ47X1SN4q4udqv17UfEF6ZiP7mCGCYAhPuIWKIQj1zKAktnmCZEU0kTaOZtHZE0WciLygf2S
MGq++o+/gvh0Y+KDC8c2IfZgbs9mTwanfnm2+P2gJglCts88SXHdSsr8NDQ58rCy6sztVAfP6xXe
OheGuf/UL5tyxsdc2ZdYebFGXR8J3nmRT/M+mh/XosTSLdLYiXbaZPYPhu2JY2C574TownRZm2MC
G9C3NsKsGZ2nqFFCxrxqrrLL9ArEFqeIKPc8KBfpQYMByg3NndrGwwMKCv09GForgoS/VDr+b/pV
qy/lXLmI4oFVTQts8eQioBTHuxgnMzlo1W289ooeA+rZUixBqQZd5aY7xnMhaw0u9wu/T1ooxX8b
AGjGIUFOtPmpLDkoZZuqLZydgaHAMiCB9eQk9njHH+ShTbvuSRbl8G60bvx4G7eh6GaGqIGYMIGE
BqfE5pQnOT8WItPL0A+0U1IZ6inRyp812SeLeB79NFn2yVG4C87e8lFm6kE/gidsM6gyyb2lFUTd
/yrk4CRaNd7kEKGOsv0xDAcz2PgqoktAhMWyVbAYMeYnrzYXqjftI/zJ7sT8HFZrKz6jl3/pb4/h
XMk3BtEXtKTnUXSRHuoElmfPweMgF+nKVL23WoCpjMlZJDWqvYtoHxuV+Vn+b6+qdeM+9Myfrxoh
LbQUg4XgYjpNp7x30a8aY+W9dhPCiVrhXnrDExfZ7PURzHCv9ktOhtOpG/TskuLvkaAWcafhRHAn
a7ZnxmeAlgCocau29AnSpRyImkhblhi2rWXzo5BXoCV0myb7VYx4oAPExspueuVsaqhw8HpiE6i2
cpZ9H0WAkNXSL8LkkHRqfOw7Nz7KmixqjGqRJp1HhJeigpFGl6gNkhPM3wOHGGhBgq8BxRmgUKlq
cijNQ+iwpj+El7r90y9z677ou+yxboLZ6ExX17dm3bb3LjwFUs9ejvJnhThDWXRbORq4fXuXRdNJ
SZvk7JtWuTRGSyw8/DVeB/Ju6xbayVY284QQpDmN8aUMav+lmv0x3cR8xberO326yiYGiN4K280G
Q9JCr7/xaz6MrRW+EkSrtrg01bs8D4rntgsf5ARfb8aFE3j2dQjd7ojdkILLk1t8y24LiEIRqwzg
9jEPav2Kw9cEL4qVPa+4N0GPPHeeX+xqpIa3cWa7L6HQD3KCVfrhUvFc6M126xZL4F1m99TDjBdA
OncRHtgbrMOyrwP0kTz+OsYOxgWNZ+y8UDdfzBoXxnk4EnG/im0vn/0A7TWniOGAPNhCRkZlkFWG
W9E+W2VOHi5NuDvvfhHvg7pIn1PhNsch9xHKmfv1ofsBqr1AH6gb7xBHQmXMV7z32pw9URrl0syn
tdHtOSM02PHFmT486Ba+oK15kmOyp9KcYpugdLOUzazV7iFs2gfDUoJ9HRroDala/jZnW+Tfwkbx
YBk0U32XJqV27kd0HeRAZMAszvLsXTP4UbdOpO4H+FKPlhn8kBMyLQ4XUWGp3AXcCDoWmTgX9ueX
xpptMPkidCDEK0hk0dnoM/+iJjMVp3K7C9R6aHUQrfK6RD6N2FiJ1MBcGWUFKZJb5a+hEbO0//85
/3wJ1slq4plsCz5eAuCm9R+PZf2fT2UkMgyVsD8bFZs4wN+PC5blN25qt8Mz+tTiEicQKIewfNda
Ldt0ILG3spnZSKBXeuYtKoAiy771yne0JbzcB/vIn8cpllmbuWdFgUjwUcOOw2WXMUZbWbuNlvbu
91sLgmJ/P/PMOysD3DuSabawhfH5zMPZoS4LzfSe0Afb5G3KabwytJ1jdj9rH33uv/TJeW5+8Xq+
WCWtlnXB0XIfWkN36CbAvnAbvEOnFzhpTZGx1Qaw22PLk+fWnrjvdRHSHuhsvXct4hiEnZxD6dbi
lYBw5CgJuzI724dBiMXY3IzG7kc+VNo1GCPjipP5DzkLScF0bQgr3ctm5T05RWG/Fh2bkVtgBGkH
jNoQ5X3ViQQs6qDxTtbcRLp35RteBZdlMu/5/bHn0/LXaXQAdZDEXk4BJz0iuoBcs4gnjyOQz/CG
jWyNceteZI14tbrucwANsZOQ7ZWdip2+1+1IZGW+VE6W18cWOhjzpbe58tqk5WksO7sBPbrQNxps
aTVvi8wJPM64L16hXiLUFhXJQX6SyHUfIPib1ywNu+cOz3PZbU8qiMWuHWI82RzrvUjDr0E0pd/D
CZpclZts+weP/6Ai3pkEjJ7mCSHPiecQM5m0h8yMxwlbo1tV7qH0Meab1UZEG02DN/Gxsaq0tvCW
H1spqwXC4vpJsEXzJd0ALS737MfFE04q94YRGl8Ly4vhlPrGnWEExZ1f1jyE5oE2mO5I3zbPrprN
+fcK796eG04dfZfjiTcE6ynJlIPZEF5tSq9fG2z/75KEfUWP8dpX3Y1eXbvrHodQt9BrVpSV7Oev
voyapnxDBdLc9q1Tb53CVd4CzHPlBIxki7XeG/hpREH0BA35Ufarvok33DiJc5fUxqUuOu12Af4u
PmRgxKqQfPCOSMVibJ1a7jXqSW3bnvdSg8S5BlPhP1ucDQpfG187xylOYwXHJB2z8RXx93DThEa2
laNhEXCIrEL/To5CJu4cM3v16ni4Q+gx5kjCGnGIS9/oo77ZtuH02kRtTPCtIBE0L+m4/hq5l/JJ
qXvl6mT54+2FgWvvEYHsVvIiYc6MIU/Ye48nxbnCSXkxjRM2gPV8agoj4/mjWf7VLBHAhPba/RyV
TTkaVoQc5LVNqiNXX/pPHmSIKHFNpAotFD5Cv7N+Vnn0Ic4COcE7aKlFROQfY/IKPN/XRmyrO1/Z
w531rLdyqKv33lD7dRKgXWnEmvXc6Ta+vZrzBYyRuiLPFh3hblqP8SQebv2E44m6ReNJNAORTD/4
Q/bXbEmg54fxXeYPyTVtEGQJAsR8lDHHIy0Q5sWeiJVD2VjkaqSv6w5dl97Q3LWTNc7hVkWVyDnI
ttegezV404Oq85BFf8U8ZyM+3zXeRZdbX1na51CdlAOZqfri4CVvLeY+X7sf0T30uFmwffUXdheF
38ifgnfywj+6Hv0oV+RIXKbf0tZNokXRXjgZQ/TL42gD73r6ox49kt6i/9YF7o8J5b13fYJd6nsm
Ft6aFiyC0PNOkHwcAGIJJ4i0s12eQ6p36vpOEOSaq3KSrNVGQ9ZAiBTndy5UqpwLlYBqKtdQTLzL
fGX6Uw5/XIce0cifEcGSzkshqqHm/5Tqsb/GdNi844yr7mpU+/aZG4EkYV8G3jCoH5WAvbKYqu5L
oAQXz59Uf6Gs/KzrzuAihnOI/vAZxsNwa/p+CkhrwvtoHmzG0t/bBno0XTU452YuHNNo5iO8jTVS
xEYEDTmd5a+mhYWMH9RvGumrqyyAfnTX1k/PZWQrR9klp9pBWK89E1nDj7kOFtPEkIJdEkH51fXR
v+hpg0edbY/7qUvQtIKZBcI6z54gc+kLqzf8b8Zg7IaaPTR8w2KF1J/9HUwf3p6GZj67of9zpQp0
wG2lHKUiCGWKjkJpZZ0JbeUWKQYxNxK2oWf4OwlCFH2JSpKjoIo3jziJSYy7zcxwSQ6ZqAmkQyrp
CZh+s4u0Mj35RdXsSFz/rAV/9X0azUkHrNXAX3l+rR5cYqMpjvRUA1tVD4pFIZuysGDh2evbpBBL
bH0pu0WMJBmimuG1A7FAzih5FZarH4TZ1ivdTsf3PAUt3WNof7UMc0YNId6BXfT4DtgDHVm3JYnq
o+hTJS1CC+bwngyGsc36btzI5jDm+xgnqqc6r6JFAGFlkdScaK1sdlxl952HtfdlsPUQO/TUftAU
o8I7L8xOE/qVR6M2sSmFz36vuRNUPnzssZgVHCTnCJM/x5qaPjT36HS8fnTJmih7cxVW+oKAMhFv
sosnU3SCQ3+Nehds56U+N2WfLKaCncsCusqwTIX1aFdadV8RAFsi3tBuUGMgiyzbuN+1m6H2EW2V
bZ7i/9P20+rVVDMyW5n6ptbefVqp2Z8cEHHZyaxvmLuy64hN+0G0uo1EVhEebQfn+VagVmQqTfXc
5vjqwnRw/2i/JUmc/4n/IsjNShfPCrc9/JCT5uz3lX7InRR4fNmWcPOxg4zSMvnWTSMCdFyldcXF
H7lbpXjQLrm1/lcS2vp7tNJxHKyUdZWwsGtZhsp/p7/vrolRBp1QC+87pofjMoXheUyJ9flq+ade
+/W3NJ7Wb1br9t8jkxhLHJ5H3Up3Wo1Kg2Jp4aXVh71i9Kh0lB5pKSe/Q3Su3rfuCoJkuE2LPHgI
sockbi65gYaCqljGgWgBzH8wuMuwa43tZOI+z6nJXGGK3K6sIVG5dbBcUpWbGALcqwbiZdWMmIER
twOWp5iEk40Kmy4IobECUTRpo6uj+lCui/BNx32qy4y36I8SePh1yp+BYrpbE8+thW53+al0RHZS
NU/bplX7rLhTegYyhAYLMts7gecsevWecnSiR4IexV2k9/XFGjV743VoCkDTrI6K6pRHC/leAMNK
v0l1oa16eF+GCJARA+G6UQCZb3ovMRBV+d6aerYHGJ2tHeLjSysAc0sEHIWtqmDvjcyLhy/NTu/5
vC6q7psYHHGJErjrRftBCXnLdU6OJ7ZQNUnLxaCG02M/VadIyfzTGPDMF6iHbzs9dtaZRtpXz5pi
M6JthLxh7+DI2JQrZE37ve1DFFV6/WuMG+KuszPokj5Kx4oCIDz1dXT0zGKJr6l+TueiabiXojF2
diBi9Gk0HIa+dY9a6sONRs8U0GUeoF4fc/MYkGDlNbD5C8sKHwmU7ePo2fawg59S92iE4NLJoSO8
MbXfU7U0TnFef/MDY+sE7JnsMocJ7HUY9hAN9xs/PaWG+ULa1Tj4jeqsYgvLbXYtqKtrLijaCBx4
mj9xqktPgR+np5Kb9BioD0Er0DiPvOIRYYony8IU0gr3tuaZR8LXlz4O7DfuvftAxMUmyY8iyM65
YUevlZJsNafvt5iCYnpNOvLe1JHrg+maBI5ytYsAK68OEGvcIYHUdc0ZLtqkGsCCWjXcRIEG2lRM
5yDXQ0wFLZSt+ZoKz+9ma9h84wwm+kNl9JKnHgq6aLTVsT7uBQJEu3bU7wXn0QW3ZLEv2zpfEJ14
1KIKl+q50B1Ee4cyUwDdVMaxLmEDGzia1Z7hnIo4Ui+9jfPxCAR3oTnKuokm9Ai8adGoZ78UgIka
ZyECnKeIYh8UVNP3o9u9p9Crz6aOsgkiq+3SiJR+qRvWeOJEj4xd1OarrpoRWJPQt8Ae6lWqI9Wh
GN/VvlwjUMnjZRyGs5ql16bmc2PkU5N2a6FmjYgJxFmbsGkP1gQsXOiqkBNzHk724H/FuKz7j9va
J1Ne7moAUxwwdgZRA8fFFfzvdzVvMjPHxW/zR8gf9DUf89c2qJCYUaYL2G2FQ1fA/go/3sKL/LXZ
WcWfXpE7iBVb2Sn145Om4oUXk8pHw3jESZ3f9u9DAvrfE9m8RcckGqC7KrbGAArMT4lsTdVR5ymL
CJIgGnV2boREUnL0eLX8XLhjv9OdsVgWxIGQBrDCDZjfhdFXWy9z1ZNbTMeAB906JUaNCL0N4jdF
ergIm/Q+VzMcJCYEjqb5Xov2bLh07cRYm6lVreI8eG0gn/3+42j6DH/4NTGvzp/B1FzOpLpAwOzT
n1wPsyQuQkv/wSO9Qk+gjC9plTwgNpYcnMKPL7LoRi2+RKERLXMMsjayT86VtapxjDWHwW75aWAo
+2aP1urbp/5xqOK7on/81B3Pr6770anJx+D4sb6cViuRAYHdUG6vLvtuhdHF67ptlNurfwyQXZ92
eoOi9UefrGW1H58JMP1ywceLKVqxFZnGQ2T+9LI/NLkLBQLXz1948Q3n/cWt/bk69QE0H5tY8OJz
dfqYGxh5qS3lhF96ZbtRCmWFzgMiHfNe3WbTdZY1h1262Q5nK2ofw8F/NPxKnEqCiAvRt/nGAhpB
XDsPxEmOkPEUJ9kcCWVt2KyVi5igLRLvQf9c69rr5Nb+A1yY4c7JHfJcyqS+J6lbL3Gt1U6TL7Kn
ItGPsp9Uf7TpibyT/ws5P9kPGChWbzZ8mX2BvvRKzvqXVTVctf/zd/hPWJeLO4wqbEsH2/WP+GKU
k27tOz39Af2Cb9j2hgl9NV2c477aNF6FxPjcyvGoxTRJT9FsHv1mKTt/GekjjAuS8iy7+IGFONfq
gm2na/aEAlhBFij8urdaXfC0QngIGXav3aJZgoR03G5DbWjutKkX94QSQWI6DkKzmYsRKl1Zk9UH
04rZvWdC3JMQEffFZFebNEIxRvbJeXGDkJxq2+1W9vXJvKsbg72YARWZ1lvoylP7KGSfHQQZVsQ+
3srzqIMWMpotf038dN0vw1aM0KriAqsntfR5/U+XyfU+9ZU1ULURMbV/eWduQwiAMDyBH3VQTngS
KydZC8P6pYstZfupf5inffThT4DfSG7OIEkYbR/Xf5rXm36xrHrbWn0ayPMSNWW5YO1nJOR4twje
/tUpV7Qh6yBt7NzxBDGPXtybR8gy0XFyj36NSDZWPPTLQUG0sFqg22Xd5n1cAQ8IyyDUGD66Pi6T
awbmNvQe4ZmpJ8F7WatK0780uvVuzCS8eLDZI2fmV8Ias80uctgeHKrr4CfrCiW/L+hXI2k8VmCd
29I5BTWbE8X07HeXJIYkINgJ8jpKoCaPAzvRnVNyns2iYNUnpXfRvWlXCKd4UeravxRJ8556efkS
+XFxasm1wP6i2aJIvidFpWOBOM9NW31btVO0jufRvtorzikN83IZZG1/NYaIbaJqT1sUCkOMSyDX
ZU7i/FDd90jgvk0uBXKkEk4PopzEvotECwPOmJF27fRQoBq5sKNKwZaVPiuqp+sYkmWbL5Bd0A7b
TRagguf70fQgB9CBvXc5mJzljG5AUZctUoA+NIxz243gq42VD/96vgGOA1H2hePBR0F/BVIBd0pZ
yNGPO+PHQMyzxdJhyH109XKRjxvqxyt99MnZ2l/LezttL/F0/jSBr2vcmKjzjLy7tWek3ahZsCsx
Z/nokjNkof0LSk/Ok6Ny5U/LfVzLnwCXBNk2tT74DxCf3H79ba9gCeBf8z9dWKDAPu19jCqpKzeK
6+9m5e/1WcQnKTx905bship3wnEHOwcMU+aq77427JAO3CnV76TxnnLu4i9aYKgIUVvusXad+gzw
1FylFQL7CDYGR6fV7IVe2915Ggz3yU5xWA9U8ZYhfLEj0muvBydw3xqz/Vp4tX1Ncj+5912fcIh7
//uN0cxN/vu+yBKaRepKsDlSNfszo0lzY6EPOJp8t6PBXFbRYD94sbeYOH9cZUtV2VJns5FCoozk
9VI7v/c1QNJyNO1t/KV1fFc81zFxrYkC4peTdxzG0gMbRw0/nkunThBE5hZMZIT5ZVUW4I1W9jSq
h963PMiCtncolY7gctyo2w55jEsQDjxyYQc8iaBEWdItsL2osmAZ1ES7Fp4V+iffpoDhpBxlTfZN
ph7tW4e0yTz4aZqc2yJEVy/ksFLNa4Vhd+ePYfnMJgxPJRFmmykqlZdmxEQtMb36IJumob0qimtd
ZEvV0SKbmhd3UI1rW073Eu34+69J+0zvdlRLQhJtwYYcmNxnEpGnaOrAMVz5FipWsW0z5YuRdNm9
LDwiEhAnoytv04VuEQJpQkeO05qd3YdWlN3jNZQCCMUfXik9f9kgQH0NBXYQXTiSPfhq9Yp3kWtp
86pE5qD4mdXdx2tYId+p4H4j15P9Slg9+1qG/LkOcK7AQiUuPffYElw45lEzbRLP1h+SKA2WYd/1
X/sGI+4kN/8UCeL9iS2+6j0ipr7l+o9jNDWbTsu8oxo7zbqrKrEy7fzug6aJlB5v1dDiX6mblf3g
upZxktTN0UXxEjDNv16EoDqy4DihPQA2M05yXUUM7Xl+lSZIAEQWY/zrK1hKeQ2tnoQNcvsPZHXa
cxVWd2GsNg+yix/FuC7B8q5lU+vcHK2hxB/yVTk69sn0qj+yuMivvRG694OB6dJ8qq/setq0A0+/
zGvttzJAg61zo8cB1OGlAre5KOb+Lh3CtTmKZJ956FhGcRKuYNTkR8BVmw9wiax9oE6qZnj24g7u
22Ogd8YRftnPQvdM45i0SP3PAVwMv6wEVz/65JQRccZjUAfaNlZBtFdR3r7q3yunM17VphzPSNGT
L5ibilIMm8oY7Y1dhcZrxQNyAfrEv/t5Te6X5oPmB/Y26IPyThiIgiZ8jO+1fZ7UQv0SEp/vbaU7
dVWbP9ojIHw1yr4gcIdnSKiYB6dvxmfyE7sULuQXA1bkWsHPZp+3YfgWzUrL8/wUdy5+nYXJBoum
a6E6qJjvuAtkOwhW7U0143/nfmq6+plTwq/OsSSbxEVx+8YO/QWAZ/l9UaVtlX8TNScaoxD2RZuL
cgrwkE/VaCP7+raoIPmq+q4i5HX6mEcktj96iXcqe6M5CigKiAQP+A6Mrfva+f066vTpa+SmGCip
wj+ZuTcejDHb+4peXTPL5oGUoYFPPuIquxqTqGFn1Rrwmf/pkwPWZPMDTrqz53FlWbkhYtS5trFU
naNRiiTVERpff9TIbkEIR99BNn2/QC7Trsb+eKvKXtuudeyI5vm/9BYFXMwoGggaMtDMxW32fLVb
VejIYhJ97EwcbkyFOBfSY+jMxQIOzpipD35lN4tschokOp1xE9V5cJIFfkDBaSwyXLVCE9HjeUD2
yZqYR//XPgOrsqNnP33MklPhro5LoXbuChipCjW4ddZEE3G+MBOELVvb0/fWfFjx5qOMXeDo4mlI
R8xdo5PkFwWHEGNuya66y5IDhEHcinQvuur4qD3lHMuMvB7fccbwd6ZvoKFc2ON7EAZHne3Uk5fE
JnRcgxT3PI0vBoVeATC/zzzjgfDdg+xHpQKt6tHxsZdims4Jh4z9uxXhbYNqrxvl8TGyaiQUxyB4
auai09YDSY7HW0+QGgs/GQoyNJV1iVGnAZnZ4OnRVnwFFIrJd5MEfXSYNLt6rANfRcqR8I0cDaYO
1QF1LPYKG4fVGPnhHfIR1aEekhyR1bh90CfVBZ5se9/6slmGjen9YdvlK1zz6rWve2uF5GF4VwZK
vbR9TARRAwYZqFcxByVZlWnSW6HAj1/KKvl7b1tESAjBLSsNxIVMATvU3flmE6tbsLWYXijpTnIu
UQkviTD641YSMlUEvvcIUxwEahmvbCLAmk5ucvYCMT1CNLrL5oM8MWRrDQIL1/ZJRAcLgPoVlwn3
pFnKXrakE6OsCTVfumpu34kkhC0oMORD+R4B2RnuJ8Kx2zV6+C7vu1bmuT8HZDudhtU0Fvrx4yYt
+0PLeOhbMr1pFBY8o1AzDNy8v3dylKv9Sg+fExcCdhOnwbuZ2z+cWC2+41Z86ETq4VbX36NRjshv
TMNuOu9OFqK001OE+aPqdJZxG1BQSL7LM+0thLqwvw0oravfFSUaUnOADos6CpFqJ9kUTTK1aA7Q
rmq73pVOcb3Nm7tuo7LNz4Po3lzIefwXu8qlkGK6hFWSr7QgQh+T1OejLDQoc8ixPNg5zFCUI5NV
b8fVVo75KBOfC617lq0WMfzHsoq+WQmalZoBNacQlneRhVtG9Qq1S560f/W1dqxceg93jbS2Tx/9
TuzMZ7juD15JuehqyQmMe/msKGxpG9kpJ6tZF+2RML0jJ9TsEWhI3rB52jXgwR9zqE/Xto2+ye6I
fMo2Tpt2I5sIvqK9yc3sYmeeeHIbZSX7G+GgQZeE8UrXRPIWD4G2HPGr2gjN59iHF+OXXEEVNC+4
EWTD6F6LjEQJ8cTqK5iTAinVwL+3bR05AaP3eL9IsJtjF64GTwFAOBcxUDTcXv5qD8qULf2+9Ffd
3JfKYfxE2iPep81RK5xk3ya6si5Jw1xBowHOrpTwB86hztAM3+FeD0vTC9tLjgzXQXNbnmFx4rwM
6XAvZ4a6+hL1rni2tHHcKImHT2OgflrLF2a8jO3i6vSTdsRa0inRq6ZqDrFRLmR1MMNtAQVlr5pC
O9rd95YY9ALqULd3fLt8LlMNw8qkD3fdMFXPqhc2a/wpbRJNafWcj4I/ZFBraznqpjh6Tp4F0GMe
xeAx3teIZS5ls065pZnaoCxkM+hUhP469imymfGFOQnZUX8CP25mXfCH66Ka4vXk5VWP0IUQzpfI
Q88y1ET2ONW1srY8zeP/fJcfFIFEbK8t9XapJbFzV45FsO7dXH8yswb3BqcYv9aNemzhQX2JdXMP
cdN/wjVVXCdjXEPki0jbKPG7Z9fp+f8xdl5LbiNbun4iRMCbW3pfZFmVbhBSqwXvEh5PPx+SarG3
zp6Jc5OBtCyyQDBzrd/oShy+FmrUIXaOJW+B9fIeavR4LCx+YcbsJAsNHu79SlZbzclO/Vw8hii+
PazBqc8a7sG4wVJprSK7dJQFceDmiKMfhMzGtaFdZtiyKsJsdwbH5ydZFF4W7Tvw0o8meTUpQtuY
UYFNQ5Y1q8g0xq+Z7uGXaaIt70TVUbYHc3usKk9KMr4MHbmfnvTHSgSJvwzHsLgQXi0u8kp1RHFJ
u/FX7zhXZZvs9VIkKnpfTF/MGktafVSti2EPYJMgZi4VgIrfO5DMU0naGXMffGz0DB/FstJfSiP4
pk/sgJFx2oVeIy7FGIuLvJqtdlYcsnFa1DmILHAU/tVD0hXSaWDBtJqnPDrk5LG28BVyxnwrO2Tb
fQVLj14ctmhbU69PHj9jKGdFT7HM4JPWvVcxvSaBP1d9AtcLWylPvRj8A9Lv47Ep+4r4iJNcp7Lr
iceq/Okclxc2JLhr3TjxnNe0SJsAw0LRvyJCh2S6+M+qIuwerwiCXNk33y24iavMeFX1IvrsDBOY
QY7Sl9mkNibhjXksMCY8eu0YbVMS6zcPqNtyqmzCwVFYkFms0qfOM9/zKFdJX1OTTVEepE/Y/2JI
2sZgJywo6nwsdGdhUoFQnz9YUZ3d0g6ftR4nlAaIzwapsfYT0ylkXuz2VYs6koBqChciq7rPxkmV
xdBGoHp0e3ppdPPsZS5kqLzINsD2EHWYp0OLWSiYP90qoLGSUE+Awj1IPr0snDD37lXZgfMEHPvH
GDP1w1VuVWtNac0X3Yw3Xdo1H1AvFCSHMdP0zbD5iI2+3GAnic/U3Mu/UsOJsXfYetKr5vUyNzL3
1QRreM0r9HbiUT0DlSJHlxb+FfJwfC5sWNZzTTbJIs8/x8E2nkwEfK6T4pX7JPWuaoLUZaVnxd6v
6vpdzyxz0WTCOcpqqg/fmrG3LrKW+/pOVav4WdZcZR04Q4vesR0t46paGaVtn+qxt09zxqpbVPOl
rMsi6geMIUWdrh8DZccf1dYpDDRbyn+t91jkj7H/bc2mgqmr9m3IPgQd/1YPIsgyES4pBFaw62bf
vIzMGAu35GNEHPVHgzuhYRrY8BJMe6qidCZ1WAINbyN47ue7tevV8TimJXHootc22ghH0B+I+g4a
/E8LlXIcFrvxa2DFTyJQylfZDkL4V3uupU8W+6RnvfvWZFF4rQbCbmU5iO+NVV3wyQjeLb9ms55z
BqtHd3wXxB/kAMXGOz3SzOEpGmPtZE9tyfcDvEmOUcGAZszXTLHNtcBV9aAhLf5sD5Ai5FQ3jn8E
ela+DEFt7E28HDY19/jnVHTYX/LihlD85dBMJak507mUBriVfO7oU3MXIiW9INEXLyAsZccw+aeQ
umxSwk1ePTr+GPdHVQ6uojBZuiSzV3LaY4E/1nu8BgLbFYo5oGAiG/aQVYzDrq7G5tMVm6Jrk6+1
bSBNlfJvijU3+UqQZ9n5zkgs1JhQGqiqtRyWFc3JI4jyildadMgNRV1EzSiOQ++IY6Qm9fFR7ea2
xFVaNjjzpazfB/6e8mgri6EH9Sj81X8bHDYi2gkL4phWFKTTDe4C3dNeWxDE4CVzsATUxAjNMemt
adcoOMoqOLYYQCmbDB+FWQuMj8daWXbk/yvk5A7RsYrs8B5kcj0ib3EdfdwjSI8J93qsBGBoGaxO
YFL5SocHpVPxhg1avBn06dfV3KaYcfXTNMol5A/vZKDhfiIagX3cXH0URYAgXaP9/Wj5Y9RkDtZy
atIe+Zl2UYI8fk5mzZoRjQ8gdk17kFWtUUw2lzgteKgGvoIYzdFDUT5jXMyxR5y8ZVSk2lnREnWl
IDX7mVaIX4NM/TEOzrthB/17HtjW2hS1fowzRz23UaWu6nRErKjMlIMO4AzzUm0mwdnKk212v4rB
xHm959SytbU0uMqORumbJ7XdyMoYm0jQOyNMBIJ2Bygny7wJBD55avK31hzK0Et/dlH4d6S65G+U
hFNBOIFnITWF7UmfbSe3L5+RDAqX2DkX39MhZQST2CNdm9KzwcyZMXYU1vjU2gi8GYMJ80bgtYVT
RqhMzfeq20glsqhywdlnVXSxZ7UdDbnMsZiKm6mkmAyZuf69mZSnsEn8N62JzC2scPaviSbeTNd/
rnO7/Do41ts0c+AkYx1vVDYKoDq3sio7FFHvMrQSL7JJccAQkgq+NsYHp2VQAFr5Q0vqD5H5iFA6
dbMxcD5ErzqZnjgaDpieDPlfJhChKal+ZF1FytbTklvqK9WeP73eeqSPX8MmjqCxM6Qe7a3RaBDc
+9JeBZXjnyZPd089P3ertpuaT6vLdvJ1CYhzo7JHfYZ6bq/r3O8vgz39KgpESI4Z9gaPds8dYoJJ
Mcp7FccmJG//GfwYM/akC7CG8BdtYt0iX4238VCF72z1MPIdwmx3r7pAODEIrvayOmmzEZmfTgdZ
tRJDXXS16h0JpoXv1qyPXYGhPMveqPG/EJB2LjxKo3eOwZdycNrrfSHSzgEgmmc5UTOwYuyBpbTj
sLz/bmeIwfSA9hbyR1u2YRJODlHY50eTbEe8Bhe2U9fYwZ4DX9w8m6INt8gofdMaoFf8HKfVvkin
vxD0mnatWiMeXfFFqQqDVOSo4e2b1N6PkZSrPmIAwHevvrREkr9GuYU921S1z74/HwQVJLBsv8+P
HsGLbanlzY2ourpUEYJapVgarGx/BNlSoYH2IGd7bbpXVVicssmLauK0Nq5eU5rc2duuYk1bI+7w
xWtgw7Y6oN5kOMvC15t0XMjL0fvSTfFmqgP/vfCd8NjXiL2ayQTbTh+9jZ474Uafq17vO0tuL28v
ewUesWVuuhc51cKQtFUJlxH4KJ+N1LoPsoGsnkoDF2k5p8ArdpdnebBWmwDkNVuTqTfFqS9GT9uM
pVOtES7XFkZcuxqnwqjGZaMAHCi7sCTGI3Ueb8h/AdhUbQXbQ1/WMwIfH63uEBvZTdYKWCZP/9l+
h+jLNh2bZTnWmHH6skki9n+vIdtl0xCN/YlQ1VuhZmt5GCKLhQNFS0bZ0bPoY8BNW7Zn6qCv7aKA
Czu3/+d42d6JongVSOUrtuEf265F3W2+wlNHOeopGppKQrAc/+5pV1SYOd/v23nnaZkkN6a+Osom
F5mSq7xlhX9oyPDtq7JSBOmV/uN/3d7JDr2x/i5rLWRf9B/7ycdWsE16jdgznhS1/YWgSf9JBLzb
+VYML2KuhlH/RHyUjVAa6+egJtUj243E48YWEz9rqp2/duzzBeeNQDfelBAbIbM0UX3MVOUTJ8Ov
wu+sG8Z7ySXyBAeBud122chxNC8JaHmA7IvOxloAhhm3HoHu33qKteakWAThzioFqNhvKFdfx4Z+
FmCUmoxlrIrN1OvDSrZljoW3dNzWaw3YKNAM/SoGYb3EqVPiZy6qLR8vLt+uqR4r2wCHXCrmixzy
e8KA6BBH5RghIU/NXge9Xk+6E92A2mWvieCZWGTxKwBGuGe1c8DVjLBdDiPlkjmZj/xndh0s/CXI
+h/yNG2OHWax7B/wNZzBabLQ54NXYjk4feFRKJvi+YAWzoVNUGuJLlFCgoYUnjLhGzkhGOKt8qLV
DoY/nO9VGT/E4+wclbZ+kDW8xHigurOEReVv2QT5L7JAeOjDGJAVKU3Pf5kSbVqzeXfWYq5iyOGd
zFL5aiaNI2A6lxt2V+NVjoUH5y0B0yr31Yxojjs7sYXGc6W8wLjQX6a/hl61xRLgOeY1ZtQdhqa3
sK717L0ZvwMQNH+qmHrhEtZ8CcIyWDm5/cOOanOlxxnHazhnJDFM+6JqcX0TuSluGoYdsimHOnIf
0QyNc5Gdctg8yfVBZrtjueOMB6DMmWFkjl2EuN5p0Ysq1GLHhmYCajbDHmT3fWSlTdMKDgIkuMdM
OcgKgh9J3ypLpCLgN9fGLTPN8csEDhUx/aLbyCo6fl9hKGjXOpruo7SGmJrbIAcXcVCcC/Y03IxT
h7zV7zYEJ8I9GdIKeeHGxA8U8kcHRSYeYraliIoc/cEOj7IqCxyjctJKyPxURclWWDbixBiGG3mZ
gEjBS2eeLmc2GHip5a6p7WqXhl39DBYbXWzT6X4AFOJC776ruOsAfTdgRfhtfwg0fp783gZo1ylf
SU10P/RYP+BlfstS+CFZkLXBtu0sUugR2X5YFCGK0iYbqq6drgaM/TUKR8Zbh7Jgllrq1cpV422g
lsw12dejhCn71Hnk3FeKRLv3/b/zZJ/WodT1e57ppbDoQigMdVLWS2PIyaiNfrtHC63f8jNQvhSG
Vy+KGdxjY8doEhOM7WbdZpH5vQclhLFlpl8VOFXHPqmKtYay3NeKvVk5Gd/bYP6XY1RILhcmGaBL
lCrmDs3AHEDjxCR6vjSiDo1DZDXcoBU8Krl2GvdPQ6BE76FG2ETvtWKnNYkCtdTBVD0AjB1XmXWo
0+7X1WAXeJ314c4oshkGMw959MqrxzTQ5VgU5H58Ybu+GCoDWLmjj9sySYbt4KX+lwHDlDA3s2/8
TDVrXcsQheHx/MrHdLV58GH26eMSEk/dqy9CoFpJq2LFMrtmxQnkihA9FdnbqTU6wYQjjNzxG4Je
NTxnI3m2kL1+hUJGIFg1p+NjpdpBVa2YF2b8zEYTR+En7SmDDrkMulhZlrJaO/zz5wIav9HgJ8/l
feB8lSjxu8adtJXtjwJCzw3sGRL4pXjnsV//FHPMYXKSH2x5MRzFlOW1xBYbOGlbnuohUo9mFMfL
UhkuiXCGW+dk421IMVyyAArIJllYQ7XUw7p9kjUi2MPt3isnhIK9Qoex3GMN4fH4Tqvh8FgjMt3x
6IXiXTZlPEouWtkDEpolupFRc47dLOPdzMWjminBR6RKxt2s9C07UJ/DGwdhnl8DZWOd+AlKZ9VS
LvDnqv+qx1HwXOmmi1D8zJsBUbYCl6++mzowDLvRuq0fNNp7p1UV0JvBOszaUftxDq4HOkilMI+K
TZqH2RsOZdM2bW1tFdp5+hbnlb63Q1Evx15N3zorCU92bgis1+ZqiHoo7Lg3WYOgAqukEs1ymk3S
RIxJmrx6FErkkiKR9ZhclnsfWWO7cYTOGy+istXWttK++p6FtW3Q9G9RHWO9A7l5KauxbaVHeE5Q
LdVseINPBCrINNFpngc7g+KiGZLigWVb/VsfudYZtvxf+VzLCXdcoDe9y76mSo0nLyqvcmIS+MZ1
DMKj7EvNyLpVjrKRfUVZ4u8Y4AAwr+JBxHlp8r9l12CGyZvG0yjAsxJT5V3uZOarHJeP2AQKIqLy
tR0IZqTZ3VXY1ngntHb+hjvLHvqNg2BbXrzhEvqhFl59kX1uDChWj4fkJDv5mmPz6on4IHsVB10i
kx31TlaLjjhBPgzqxow18v6le0TALjqX/1mM46pTew2OCH1TKzBStc3p17BYQ9dUazGcCiIdo8l5
jBorjJmaadqlurj9qsqJsl/OjttY3fghboVEZLxDaffqge0AMSd+soH0WKlxMqCsYWCHfRmiHB7/
qrmxr4QPClMOciNwxepEcLHXp/OjmIZAPeuxmR5A+O21uSY7ZXsyEv9Gud0TW9y3woVszDXU5eH1
ssx9chFF61q084ZG+dmVoNtI+YJb7bVkVQx2epKFJPV0tVQRlaXbNtm9K6vy52h0Zp8MoNT3MfJS
soEcPuzCGQeY/2O31KOgPFRmXL9HFb/ug2cFxGOoCr16njDVxsaGGm5wq8noxhd2Lxw1ilMSVMjp
iKpY+ToJ8mhSjPmJZd7CKhk3Y5QFCGbBY8fpFKSW0cHvSUzuuWXmkGkPVPJm97omkC/I0M3JTN28
yXXckh/wHHravF4RR83FGn0A2LyEbEIWdDqMSfNTNt3bpxQvkdCsl/KPkG2dWyC33QXtOuxgnWke
mkzmfJ5KpgB2JZw5bPsMLFk5nIm5kO0K1hAhMlhnOdSseuyH+aTubY9hctbvsbI9c8fqpOnc920Z
jV/9mTmmFeqXIUIpbGi9ZhNP/b098O3piyumZmepVbvxTLxo2aiEKNPF/bKpKnPbot70PDpZ/xxq
u9BtzJtsYYei74hzKgtn8nAIjnNVJadk1XslcLpnExDfVeP8f+8FEIREZoQjqpwcZsnfHcDalY0V
1Xs7VPshz/SbgXU3gr82NA4eFFoWuW/hN9mIWFz7IjqH5AsT8mFm0djNUfbZ7PefPGX8kH0B4dqz
rtf4gDeR/ux21nswiR+6X3SvcRXYL6W9qZXGa5YsB7HQR7xo7rPT2kHbomh2cmjnGtMWE5GahwW9
2eR7p9/r6GMt14kT9qt9hKR3rel4WXIyqubTUpkbMMJ64yxrgdoQC2pgnioFhyUv8sVlHi87UfCw
XtTa+nM88dt+LTt9YxIXZzSfnCwEtJT6UPfcwT3YpQWfqC/NZ36kzGdsBKxFPHrFvhGh9ZzjoPs0
ltFOdsphoTaYqzogHP+YZfUvBZKqNzlHL412OyVYRT8moVj2jNl3fJZzfKVwD+78wub8mn+8sKwG
cXxKRPRm2532JCxRr1S4XO/YmPz0hDH9jYxmoRgpiugogmuuPmGEGbSgVQzAR/zMbCqEpo5J4RNY
UzgEFSAkb5Ez4iLuwI7zS0zVcHrGczZ7qedCBD0MDAWETF6k2YvnspHQI+ska3KEU2Gu7Xlms5ez
vC6LT2L0vkMAswqWLTgyJ1ULUsuBe+mY5ULHOv3SuYO+z5zuCUTEoC6ELCPfC86a+ilH3JtQakku
sl6RZQIZpx61uUm2o0CCjUWM3KdatB0MWwiDGAtWn1NtiFWlauOhrg3/oxevbqaX2JKpPmp+Tbu2
oqQiBplCEUmmmkeooi4rryyfi7kw/UZdhFNY7mWboWkEfDkGtW7wjExt8ewThAXdUeB3PvfJUSUG
DNAUqrPVd8aTMRdWbnXL3mrijWyrUfR6wuTBeHJC58bBRT88miqjNS+RdtNr9gVw3ZheAhXnC482
QpZAMPkx2Yl1koXieoS65GXRVVwWZjCuMk5Hy8egemh/DSffa7ED/acaBu1+IDO7R27wL54bfw+Y
6BD3RANN80Oo/krRvSDE7ZDOV/1vue1sofEpP63O2yhwo7+Ptm0ssiazXsYw8daT4tin2Ki1Q2Sq
3QyrDm4TAf3YCsBpWStjqJ3PMM3cjRZbA/I8VBWSd7gXWR+u4Tv7uEOCtUhIshchVhHphEaWlSrG
hxfkbxDurKs+5PHrRHZVNmMYHh+VMB+WsoqujrfKusz8PycZZZIvrQlf7IHgdKmF3+3Q0ldl0xh8
G5BYwGN0QaX8wrny01RB1XSmZT1XlX+SzQJlyt0oRL1uo7T6kic2hnRDj9iGPkTvZGLuswddJ4zo
ZO01dbPDQDLmk1AMzhrghDZpOQafxhhe/R5MnsJj9IkwfoXVDe240GgrvhhzcDNAQnPa9DG252Gu
2Ww0pngVFoPP0cXU1uAtT6pPAAVGdnHuNLQHlDm7LXpCQGNnxGeQs8krPy9HmeYWUdhtJrextjI5
Dttr2ZPleW9AvR/HUgQrOcyACwMLTORPJg4bt3G0vshlqyLJ1lgTAWWaX6Vdu7PEVI2Kwd6xm3gt
M+vd5H+S2e6JfdY1T9SpWshFp1KJVhbogH09frc6NR4XmjG+xElo7Epyk8U21N1wl8MAOk0WeYSk
bbyt2oQmtIamay5NB4VhiPsjwVWU8X61FdG5CVISaoywzK7bsB9O9oo9KkdRFvhb9Zn3GlWj8mR5
6UnWEsOcXmcvkrnL7fr2WBRZM4ct4NZAWDsVgjx91MLm8zVT5e4qwi8IrP1Vdpbyw/frJcmKKMRQ
sdi4vRj/Qg88xSait9517JhngFEFNHdAKC8axMukDCMWVxVWEHO1g8h99dRwNWpaQ3jbAK2ZQ1hY
h4bvX0qkHF4CoFU8yJ+joafSo/WTGJgPyD4lLAc86ysoi3SGdcKIRPuReGNySqAUbHhdklrIKC/L
jvPFVGXmU9mqUkhIfNOH6meujhm6/iTVHDa4s2SR+KZ1wybn0P+hibrcGaYF5m0w7E9REHKt6298
iweEcBA959H6U/dD/HJdzGLxWBDGqjZGnsAouCna4BxkAX0DQKa8ZCCXxWijtjUXf/b/a+hjvtG0
3a/5slFOv3eLhnhBles3Fw2nxYAg9TdHBRbiqMjWJBe3wvMBoHb4FHlK+E1HP3VRdab3KirIzCBh
1CfC49rWgymKM5qojwpWiQtDtdODyCz/5lZWtw2RL1piHenfZFsPGwJpiMrYdAhQL2AwcB+m+OLk
5VRtWyDPX0Zhf3NxProKKAwveWZsQx4QnFbbaZlMNkhknntIHg4EiUAxtCdfr3v3PJbAGLywX1kj
Ccgc7MdzA0hip4Z6sQN3ozyHPd+hkn3TGyJELt+aOiO35ouPqUQfULdRzbTmqoIld+UW0VvYK87V
6pxn2dzkg7dHLyFc+ewVPviNRwrcN7qd7HU96yckVe8iO2WTrDZFfzTRpX8bBkSiEQp012bfap9E
xM5th+aRnmvB2Qnr12RwHUSLungGOfDiujbLBGHFrs9VMHZiJ/wcYcK5CjFBOSg+mXCMp6I3IyqD
ixYS11esT7SJP1RrRGGlzjGP97JiXfMBvKK+CZLWEeGyqxXr1SU5cTHL+C3ta2+hN/2wUYRxajEk
fulmhGeOcQwA3zg5jjNIFJenYD+lagJ6gF45Lm6ipWADeJM19CzRH8qAXLqVdwMkXB7A2dnXECgA
9209/KW1FceLPPvqm3G4Zm/P9kZ31UtbIkAjR5S4vSlF/FdD1GpZu+Tj/QlUhyMcfTV52CnVLZ7n
ynSxq+jkizr/4sRaCFosaQ+WgQlwb7rLnp+ht9axu0s/q3MFfBBfutTy1+xE9a0hRrEIA+IjmHEF
i0kD4lJ04TqtuM0jHcMIxzQUhDqM/jCU/Mzw/bde9UALFkZVljczDeNdZigKGj/arwIZxWcLr4z9
o70BeZmaSDKPea/DQBiGT2Uqnlowzj/9LFkJW03/yiMierYA7AQHMdl0LedEdVD7oz3xwqqe2c9N
qfsLHUOV706pb2LdGn8agX8YicZ8rfVCLNUx8E6WhXyOgg4NwhC9eEeeLD5gmYP99lwVoW1vwayQ
pZureoJvRJj51gZ8mngncVusHM1xd+Pca+sEjGyzIrgz97IZgsXb8J9QCE68T2BekSZNbnKlsoWD
UNT9KzCd8RXxjhnxxgsYer5DBsF+aofhG4Cu9qfv7k21qf8mGZwthkQr32zoNOt6NPNzhnrKwQqz
fIsamn9TgUsukSEpviWu2MHRa35mlbXvCbR8jcNALPNITLdEj6A4KxkW4GU4nk0EMbChaPU3Y07V
ulA3/7bR459n8wj4kdmJ+t6kqQOYwCu442CIp1BRt4NgR2R5IID12NlYNZ8jMP7uoOSvgEa1aF85
jUDjoqmJaY1ovyzjWbNFFrLrUUW0CFCVi5/Yv+bkKawKrfKUHT8fxUXMBfKv6UoTfbfCC7K4EF8C
wia7tdpN/tUTcaZjx84Y2Qur5c3jJNEM+8Llt/heWEXA7qhvNlWfgledO/rKB5iR1/onRlb+vpVV
xGBd3AEBrM5DVAvpOGKPHckXLTqSERfFQl6OgTZfTnm9Lfzucu+pOj86dh06zht5+a/xofuE/Jp9
88x6ExEd+UDBJD+TUwRSNlcjVNZ2KGsQrvS74ENtdWNF0GTayV5+qavFVLT9WfaSVMdRS1FfrLGq
XuYlh0ZT3uWSUTs1C1mVS/Zkv1ayGrC9uS8pq2glbC2zcnZ8B9VD3RCtCqBjYR6mRqiX/NMmr3rH
nw5WL4bs3iMb/xjz39rYsOxqrzmT4TGh1r81ZQY92uhcZMkc9+rC5UrtYjo92s1h0BdZCmZCjuB8
617TGZXYEIklQ/XPVF3w0SAt1C/kuOFgGiRleT4n2x4pmrOYrzQ3/nUl2zgq/er9Y9x/6wWU4N7X
K9Lg7OOymsyKeM0An3DWt3UOroc+7VJeIpXKrkNe3gfIsSTz9EXodvV9qmwTcr68/Nck0iXOodSs
ZjWGTgZRQBG7qAOom6UiuE5ZEMDZ0NhWCmA6VY4I66MDjd/gApl8KYc92r0E71eeF8DtCVW7C9nd
mPoZVHF/fIxTYj061NH4ZbAsZ9/4nrpxanU46Ik3HDrLzLEwm+uTm46HSC1Qtnv0m2VOvxwqG+/j
73XdDHRwgYBAcWNaoJSTu/n0LShssVbTvDngUdC/6FrzRbb7olxY4zjUOkR1tnmpHgS3rNaUa+7i
bMbN3qxEbStsO0Kj3pF6RFg3GDCDnarGPoKyvI+WU9hcokBavsoKuT9moeS+8UhxnWWbLIwUbDEQ
Xp4qKsbwnVvPwdOZJbvo69wkyJN4fLNQ5ez6BGpqML75RtbcSlWvbmmZvJtlOX5BQQDt100Vlupb
8yZ8p3urfYQkmzc96bo3iXX+dW0bGEJmwfQETRvVTrvQN71R6pyvsDMCsvS3MFrnpEfp8BoJEJqh
yukpiv3hla1usGvZga9kr1IX6bmevO+yM60MjS3SEVwCenLRJDaaETwZYwei0ay8syyyliT3wvLH
ZtspXry41x/98sqp2p1qpvqhbRO13TZK5CP6RnTVi8vuaKElhMuxr7RHWXfmRnn1R5ub6ujNE5lk
I2YgqKGb4H1cIzo1nRM8tW7/q7AcbHyHeKo2f3RAGMCNqXJVPC3+mUF8L3jKzDw+c78s/2iXa/ph
8TKiXLGXNdTxerJqBJJnbpDk+ExaX+wts0DX8h/aj2y3OKRBRXsQiRizNxj3aLpfubCHHsvJNrnm
77Gy6Y/V9TA4anZV78xhShTYzEhXWH6785IsLmEitCNpur4o9h1+OVxSl1c5DqYLI41Oeljy9JlV
361Z4t2UEu/Yc2kdUmk2mqDOCgsZbRUrcQ7ofhaAN9k/oMu+qCduFLDKvDsxRh+jzm2Um122ltXc
t4oVUibVHtxw/GFo8d/6DG2SnYn1zLfEeWOMfyXBeK00JfoAy+gd7A6bQTkoGCrB46rSQTewPl/r
dAkesj7KwUPonwXp6JuLwcMbbFEQbayB5pvALtaO7n+UbnKWU77eoQ9l/lkldnKVkAb2KPWNFhg8
6fWBdACD/kdLoX3GSZdcAQvXd7zE/77O/XVq68tjjX6ALAZd+dDmI5gCAs3hUaj+aC8B0AMNmwuY
jc0qn1KeE3mJ1lantPEpg7B6kleNbJwmm8M5ZiSc3OZBsj+qddT0/zVKXiYZGXUMuYDm/rGI7L5P
ip0wObUHBF3dY+K19bZrvVcCvMoxNAdLnOVlhEQ5DCsaR76QPDQgNYD2c7CnUSA6ch9EPtGQGH29
iOjIosgvg/ejcf14NYcRy4VMOspM5H9PSsouAAHVUY5UcFloepEfTG9ALgSCaqXPaFLB+fxuFnav
/+6u1V7pL7+rQ4R/9EI6iGmoAdWrNBmWfWUlx0GLm2Cbzc5jsmiM8f4CsUWW5fK7el8BPZ8B8Zis
h9Q59Tft07Ys4yYLYevtOTZD4PYhT68urJV95IiM/11r3PI6NW8JUvrbVPHV5aMNUVd9VScOidd5
KdlROMJfjDoZxkebqtpfvGRqjnIl2c5zdVWDH4dGxExDK+Kr4oj768kmgTIx6dn2Wc7BlOlAFElH
ADwYIO+XA+A+nled783S0CiMoyObtLxwH1OqwiLZNQ8Y/WCllEgCBvPEUg6Sl35A4lGL3Xr92Iih
oqkeHtX/jw3b/z2kTjBtAtCFbmfHwWcC3xC0gXhCIVjgAjwXdn8NRtwEWn7mLYBptFWF804E1tzL
mpMI8ZQbWvXkeNWPAUeD/aNJjhh1IwVJMpU7JP1R3+hK5ZwYML79sBvxaIBOObR+8zz0mb1OS8U/
e02n7UytTg86xsqn2p2CrVE04qqYVr+Ksyh7m6aKQ3Nnue9pO3RHpVXBR5EgcYFpUuAUlp3K6qjl
kXfS/YDOtjN/dcoRSOLGJxPdPZWDsZpa8bWYE4txFDsX1+7WsiYLhafAITWaH90YJPHSaaJ+W3pV
DWPBt1e1nZqHOoBsjgeQsjUR4H7tFMGhNdePjQWmkJT21YsujmUlN1kk/BrfGix1M9dpnmTt3h54
B86CyokExDRz7eqvvh1ZBzkCa5305mKKvCB1be1MJ0CsE4IGkIRahNvH6mqGQWefkzh/tBV1qqwn
I81Wchm5YFu145a0Ou9o/susuRjypNmXYYjfh/wTPNVgb2Brr2Y9jcHSRpniHDbd9vE3t7aRXwvC
p//57vphREAmAzQ//9lyOP7o93f3aPr9Dh9/QWwi8WzEgb27v2TOcQOgCtuHx2vGjjPCdicD93jV
LlL8NVS4X+9QLiii/Nc7vH9aUehiwTu/u/vauhWw3+HdydFyffkOa2TEHn9kP7/DrLn//+4fS49v
nEiGX+9OzlYd66AELqio+YOQs4ss/xrrwjo8lndIOy4GocQrYHjVC7ijme+qlufSbv+HtfNajhvZ
1vQTIQLe3Jb3hlbUDYKSKHjv8fTnQ5ZapcPp3mZmbjKQBoliFQFkrvUb+4FU2WOlWs4b5BsU51IX
gKXiFq+Zks5zU0pOGR4PS2d0d4hQZmceTMZjqhKR80eXp0wQkfWMdfUgKdq76BRFARhDM5zhNr5s
Ic3XBEBXIh/ahX5zsPPox328oxA/5J3PgtOWF42GNquOkOYKr5t+UYW28uB7mfqAQNTB7mvpGE61
obC6nR/y1YpOMcx0MRdgte3j1sgQFyuQs2JjRTzNIQq1zvtl0lr5H21uVK0c06rOt6sMYUXM31Vn
4jLirFoPKjJXebIT1V4ZqhPg5ltNnNXXyBkVZoFp5u/P66sd6APFvoimEMGHDWIS2fz+efHy/pnJ
Mary00lxHfpHS61un1Q0KaZBHLSPfLJ9/EGiTXuLvLa5fSWA/fO1HCbA+LWvvXPU3DQ9ISIOgXXw
grM4MuIE6lRXYgczdVhGjDVIoYJACPQ6XHwa7URyvy1hO94nECNEwRXcdPh1hXuzGeUhZPy/rnDv
QCT511UySCj4urMeklu8i2U/WQJlJrTNomOlGpIGpd6LtiznMZkenX5P1tkm3V4WJyz43GUv+/VV
A12wIJ9jPkm+jW6wlvZfjKrzsRLUhm9hVh9Lu3V/Ilg9UxA/Z03YklVmaeYhsa0Cn5L97xiJfdSW
h7tB4tjoZTXpswqvZ5HgAnqFusTWFL3iEx9XWZt+a+0tfLa2TmqXSPryn6uh/rz2jJqVl+J+5+Ya
0K/FvGlWiVJhyV9rbbIVPb3mTIyjlFzyTG2T4XBrtTRn1vMiWIKoSPkJan7ldB5gYbVQJCVeNQrL
k3mRTuls5ZpGlf5QoD+0Dqp8G5RKQMzU8c6yAx4EfDH2OWYbzyM1qY9jZcoPoVw9i3bbizRUe8t6
x6NVgVOpLdLckt7AsyorR3VxsJtO77tjpjZYw3a6v+XWUJaimR3ivit6+Sm8GqNvQwMz4xqLUqxd
kMzNW4KQZHzjfdfr8b6q8hqO8nQ4qqhW2Iay6xQvI77oLwK7zZfjkCbPjkn6rOklZ46vW/ycS4O1
Q0jVnIlq20C5CjP5p6iNUm2fcSw8ijPRfDEecC+fI2XLu3gq7HQDsqR+EpUuytc4qtdXcW4Sjs86
3iAnUeMvwS/X9cODGBp3gAAbQvVbwgfSU8L+c8utkMszPa8CYvUUWq8Ec9lKteUYBL/axgQ+14yt
CUBhg7CfGBj26l/d00CzGfMd7lXgjX+358YUaMDNigfp+BJlXg+suohfWzwR107Nm19UtZyYpxbq
3g5V/viVNcCLbBThBbr6+NIYCzFISZ34rOUt/8fMYKshfCZTYSUwnRLbBul8POA2ondQeDh21mgf
Re9I/hsckvc8gK66Glp9Kus4edUVO9iPdYDY7jRl1o7ZygRjsRInGbksgfIN2DwkKZnH1nVX3sTA
FEWI/mc2c4Ik2cdIHN4aNbCEREeRghm9snwMCWth7qJem0gr8QQOoiXWOsFKdHaD7Z7JM95qoqls
Om+eIqq/RVivfHRIae+VGj8Hrc9JQCIL+iw1XsjynpkIBDvbEHIBCOafilF9Q9kB2A9OF4tIt/JL
pBfG2nTHiTPXIwIo8cp2GrN6rFV8RrDczt8rC/qUMqXRlcaYN0CXvptugdddksnPuW+SatFVlUC2
7mw6FKK2joRhlBrkwRJl1ey5iiejM5IP34mvLW4zFWm0xVJMf490mAomxPDHpibqVcdBctTkjMxd
1HubQLbcs29p2cJGJv81MKUfiWUZH3F/vc1TsnmV6kp+a4yuBnzVSlcH1YeFO479Pu3j59Eb8qdg
jPOntjJnaWSlD6IpxDlr0oAGWT11Fk1S4HcXlUvRy7MxOrQ6kt+iN8f196ne3+ciHzdFtaL6IPot
J0mWjcU/mfSWOk37NLTJosBm+LUxbAX4RaBh1UFVyw1rZfpNgQx/Xb2yE/PnSdRDnxC9ibsi8dE+
Km5SPkCtujX3ZuLv02xCR0+j4ox7DvpIvx7kxth3Uh3PdEPqJgcHcyFXfjfXzbE/ijZRAEXoj/FU
jGFtLqISRUjR0SFkO4BdpUfUVRnB0nu3aBO9yMGBnkrNvVzF4bzpRvdUmR5uGZnVzwdttN8Jwe08
DExe8tEMN5lbFWs4mcEXdMKXuNjZ7xKE5kWKr8ghaJXwkpK+gdarWu9pOLwquoGSN3hu300R6Q66
4HIvrNo9Vix09pAZC3sW2U60HSXTn4khcWD9GuwFaBDrcnqMTFhNM5NQ3aww6or7X9TZXayKhK8n
MNLhUiFoths7oDyCHdAO8fdyRFlJMAdqakB6fNScYBUMTvBdNpvgJNgBU189jfy/OE/Mohv9JIwe
nOURqoBUkYh3jch58PF4fbAr4CO2eRUtg0zQB5mceiH6RJtp16veqcezqMVGFG2qDuUy3/RZkppu
dUG0tj+G02SZq9qrEcw3dkbmgz/0EFiDhI2JVpsPajba19gC5kKfaKlMQ8JsOXUXcVah2hhG4VKD
AHJUQGXbZRni1hCVL0qW/joSbdCsmsehz+eTIe5Xp/upYdn3xcpx3rIguC1Fs+sFe8dqdJK9PK0q
5GIXRdIFX8NR/g5lv736UZOdBm2wZmJ8lWIJxEqiOzmanFxdVf8Q7YYz2UVVhYlsDfeZYxcH0c6z
tUY7M2m2oZF4X3DAvs0jdSjfx0iwCbve6dMZvz9d19n9Mps+BQoz+6Kxfn26lqXUvFPdVYWUSlh0
2UdhKWcistmXMcyMhRn18tGtnWJfZIg9dl0QPY8tEAXiNNkHbPB5VPf6udHUZNHomovUpSftxNG9
SBppWJttdHDMxv2jU4zVZf3F023/uW31Pd7a6he3L9AhSyP/WCgN9HjZzZYqZjqvvRqf3cBWfoQa
bprknV81jz+rKzNpH2pjd0SdAuao7ldvYOW3HsvoH4qbf01jRX+WSyldYRYp7bSglk+dNwaTaKb7
NZK8pRiKHBLeTk5ePWWwv1et3ng7GSr7GfWofq4qAzfxoOMLVQ4uqLYRi1EtdDZsMKL5JBb0OqYY
UXXjEH818uBbnlTuNyIJpwyBjo9CHZcyj31/5rRHRE8yTK1N5G9gjMygfqz0LCk/HF++VGnYfNPa
4GNsfWMjmQ7+Z9aYPLqA97L8EbmI7LEtCzagg6usRFs76uUZ4tgmzbrsNgK5Qm+OBSVhjHZyqw7w
8MBXLQ8MUMzTEUz8atHEWbDEvzFLlj4qzfwCzr5USUrzemXfaBTRw623duElhXYdLG82bCT+meev
U25tfKu3U8T8vpIpy7AP6lVst9IslGLp7Nqduo8HgHIRDkXvbfgC/tj6FpeNO0d6Wznyg5lHHdnh
eTl1NMP3BB7ye2h24dIr2QeYAxCVXO6QV4tC69uo5zAyGv9L3kXtKrBxZpRyQ36wQz++jehb80mD
g/kcpLq3QR/UBrxnls9NojyKKZAkSmaI+gE5q6pyrUqByldAvggoJvC66osFJnsjxUm+Ki19YzWR
/4L+vbqNdadb2r1sfDWxPAmsdHh1y17f2GoMsmpqL+VvdR/Eb01d2OsG+NFacQLza5wkxlfNJqKA
TYq1Lpoufhvib6IvguO8YlutbQqcNl4HDUul6RzFYKMaVolKzKv3Xwgob8QliO9Yi0AK1poZS/PS
8LW9x15iL46wvdJuR6JNFLpf/h9DOt3R4VM0+uLTuT1I+x2q7vOqQ+JPFGUITrkIcu2PtjTpsjMf
IlyTKVBBpv01OJ46UOu3UZ02fnxqV2sot75XHz+1u16WHhsQ/21kDvMK1vK867rX1KjKazExF200
fPa/m2C9V1fNHm9NZNlKgkiwYiW2tb4+KItczZKrlxn4kus9gidYLK1yTc+PDju9DazYfi/X/J6k
xd2tZzr5Psn8dlOh8nk0XBR16igngyHh6RmhhXzxwwpNALf0HhOlRSE2ZDEaqvIJGEB2LjHCXJlK
687S1HDZWN++C3nYoJHAztQ007NoE0du7Bg7mEGY79KuOaGHlFHiF8eKhFSAA/yvtrBMnGWfyHhG
D4P8CBnc29VjCYDV1YeCvZ4/BwDdXUWvEWMTYwVashZVLbK7Qz5k37IykR8rHQsSxBYPsedKL7Ua
BmR0jWgjqrqudLM0D91bb9CNa92J3Aeyp95TrTYLMcoeWb+UOut4GbYiwC+0ZgZjJE/YueHBL/X6
JcAIMBo05JgtIoWj3jZLUW3q6Afc+OFiJ210Tdl7GnUMSNTRtWWO5zO6l5yUhNx8ZEw2Mk5qa8s0
qgfs2i6eHgfHRo7rh6g2gmPLy1/0icLr6nLZqH65NE1ljAFCNxfdMOW1B4JkmwZuchaFohfRQi5M
aQFqJr21BfWYwFby/JUcmsAZp8GiTRzB4Cw3ckOC897mYu+2QO1FmYE8zMdlG/fkRiYNnsRpkl0I
qWkdU79wHnJ2bdPwgHKeHVVzfwbxjheG/REW7k+16eWXpJRGYEmVf66zyt6gjx6gtWjqp06Bv5tr
efGihDn+shCoP8DyGprm/NTK8AnrxVLGjwlY4q2oEwuFuja5FlFmrz61t1PnpzZiGwbMpFls+D8L
w6vUkwOeGUqGPC51gAXHbNQUsJHhh2RlA6ouw7AXR/cCI5dkrUQNLGrdRXmBwmcdAutxOgy18qlV
yRAL91/RJApVgqcv2m6Df48TvffBfalgNo3t+UaCjbZWFJZYIyHpV1WRJLQDZWMbVl7w6kfJe2A6
1ZkXd/CqT1nwuHrxXKsnNJw8ilPGolJ3pAw7nNYYFLODBfkF24MoLO+UgdfG2MEsMnpLezZDXVkk
0VCdY0WNN4pcJOAXNPNQhHG88steebAgic076CRv3Wg9EGSfgPwsv0hazVyY7IHLMsTXtXIO3bF+
0CveIEmhyAcFrdpdakveZizk8Zz76bAY3MJ76bCqm+VfeOYkB93ISQGEVTcjwCVHC+Ct8cGbaFJO
AxVyJuqiAJIXgnBoxsWAluCvHjGHGC7G3M4RdVVCsbVr34ZKT67+JH2t9F126NPiLJrCqQkEgnEM
u3otmkTR6WpzJlYwE+fc28WROmli39oYcRv6e36kwda3CeWEOF0SVWe8mrKDGC+PgbRyjbECiKU5
a4PA1h4/3GJX42VOCL7By6/Cqhl8W3QZBnyu2bgMj9lg1CSMtWJ65+Yz29a8hY3dOAbSurJHsQUR
A4zs2MWXdbQSjaGS2sXt0PZQaHaJpg17eVCBoCnspzOvqR7bLgYJrrsEqxM5WctNhzBin+vbISmL
bTpFJkMUGVejU8aXXBKhbNV70uUsmZtyVXwJIY6jE0posUWYFDYnrnHxgEs4m6gZwMIlHpVIjbl4
FVn2MDMmwEdbSMGODXi1EFXLb9wZfAnpEMZJ+/J7WGOBLrR7GDOZr+GkMw1zKxMvymmYw2yiXcxm
TsPAtfw5jFWICU5gjA9RXZe4Y9kk96NBfQxMs7z6PMHN2sfl3FUhBbQoEuxKJ1YfLTNVN5lnwOSf
BttYvTymUHumoXqeZHMFrNtGDFXkOt41EnBtUdWtWlsNTqFuOouUELJB8mOCwfbccIzoJffY9TSj
an6pQxbD/PzKezQiJeHXyg8pbVlzxQhtE6uY2YS5wplXrtlm4BgLnmZZRUlxlaRKn1cNVPMybNFo
ahJChyQB3iGRHzO/IW4R2huvzOyf5Oee3T4s3vLEyOeWVOgPGii5VY2O6tEMI23bDIm28TW/PYkZ
kfpJEeVyUc1ue/+9zFid8u6aYse3GYtkuM2otxinD5NIoQ4saiv2OH+3C/rURkas2PkJoe3R2PiQ
FMNM71P8ZoZkmaA/hEq3pOXJNajz7Lloiues09TT4LbpM58yA9xoEJGZOkcJR/XQxpBX9FpNFaLf
abQb0UvWo0DdyTVXopcwrLGqiHX3VXMCQ1OAf9fiNzuQD8bkQWJabE881/mS6uYkNxo0JyesAGa2
isv2vIYQFhXtrNKs+mNcuZ6Uf5Rx3AMQQRJLzrs3qB3OwZXKX0XdVHghZjEe7v+741PVLCt2W5Aj
RfsYZGiHOFo6S0bdOfg1YWjE19m0hgY7/CLof7AiQ5C5736ifPgSd2wCnASdYHhF3TmMe2NTwcuB
62Ln54SE8AKZbXNt6oMz5/XG1z4VDQSDvanY6Mj1GnZ9ojGzLGfpFkNEZtpweX+NwSzQPf3QVZX7
5HrddKOo9VZUk9Ypl2VjYHkxDcYlwFyPmo7cxlT1GwfP2yHSb1NZudOcfKl5FqeO7IofEDyaW9NQ
s266OUsfjMLYT8CL9MZokcdsPDNN6rXXJuHxU2FOOPTY2xIpwfkhQHTAWOTR0H3IufKYkmV8d1uz
mqmW6bzg54X12OgljzK2dkuEp/dOYqET6A9otoZjtu1B4qB8okjZvC7bHUsNGzw7vYqlx2vJsONF
FrnpYzIVA5kFMg1X0SK73sGxxq1M19H3TeeoKpkxztIG+rRsuskCiFAnL0R/ORARzlr0iqvGPYbE
5eeF3tuz1JefIgv2lYkkw3og/bQy3RRv9InjKoSDwokAW2c5Do14DmMIXO3NMlZfMMV8QRpcPYua
TAgd5PVTBOvloqA5vCuztMQT1zLehjb7YSVGcs2dSjohD03S2+i4j/B5mKKRV7LJmGT6zQ+D7+yN
l0szsyNgAaHWBHMUmy/R4HWnDBLTMrBtkMSO5W5Cpau2pQfd2kVvcsA7B7sdeTxwt3xVRh6Q+ICo
uGi33sp0QFii9xb8cPhhtFJSNpESShsCgN+GEmHzREeAvEAP/ReXBYXIVM2tV33Q3TVWJ+naLPLm
6pv5MXYHFVMuja1/mXyXa5RdCDr7Fyssrp3kYzPZB+YeEW8UIafCiM9e/p4Vfu3NvA6+aBa0Pzt1
JWvyug8K54uf4Qtea3K5t9lAYORqVvOwYZGloeCwKiNXP5dj4807YpGwhYoQpWjHj2Z1E1nQPuWz
pjTju+JVKC3kGZqieMnzHzWsMtl+xdGy/WbbAcoqHYQzXijh2ixRRnFlo8N6HLhWqfvtd88Y1qVX
kLhrtKc21R1YetLVM9NNrSO2MFiIjgyROq9rhehK4tvrCE3yfdZX/cbENtods3SpDM5+jCscGgl6
EIhp+lUbaOYqc5svvpXWZzW3g1mVDsE3dJkutlFYHzk3D1LOztxDBn3lSHW9Q/p158BvPjEgkbF6
bv1TOoBLx4r40Ht+eBUFAmXKXopQpZ+aIklCVgyz2iW5HeXYWYNylLv8S2/nl8JMicZn5RP08fiM
sLP8nEnKCyqF1kkN8+o4GOWlC4Hy5EkY7gPnI5QbnE0RnXDCfth6FuoqwPsz/SCd3Aamom8mbx2o
jDXYdKSZpqo0mOcpsvVgqm13aswa4roEqE2XwmBRyo2/V53mqNSNjWb9hDicgIm+wxFLhB9R7oOR
GpAvEO2igIwFnl4MEXXHr76y6E9R0R6ee7yFzkUcPtdKVp0ItHInjR0Zvq5qX2Q7DWeQLJJ1GbQ/
bDIh1wRY9rHvLaiNOuaXrDayA0dX0YlofHdtewu48hh9I6zPiE4xhq0TTL7Poh6oVj8bKowsgU23
y7y3i5dCC5ulZpHwFlVTM3n9OAr6st4I/83Jh3lXQwMlyqal+9uhxa517+ow/eYTqGIfefoDqWBp
7neYEPrOLq2GSzGExtlOQLV29VJ3tB/s64qZHNbfOt1oL2OdkHbKkPksg7ex5D4MJXU+NGH1s9Mf
O9tC5SfynUNBmmmGClW7wJbYmjVhjFmK1LgbjOIIOHE7XxKUPC/pdEQa+pKocQGJkybR2WYQpTo8
seeiKqt6cpKU8lsEqifD9+upjOSWdxCyUKJqBd54HGyCZbznnsB8dg9Jk82hQZhPeSYnM6zjGxLn
/8tbbZyqcYR/Z+ub739nrSZGiA6H18NWG7j6bwc3C6XsIYh/YkVq7/oC7Ue7wd8G1k2yCXQYVvAz
YSaXaJOx5R5WWq4V59EuLciWckMMx7s4dZFtMpbq+9QmL+dz+294h5Ccy5BSQPBwPCPKnC3dIJAf
mjGycBnq5Kc8vpYlC1BsWpNr24bhptXLcht6Tn0egin54sTlm+qmR7ngTo/iftsowJmIcmlz09KS
i9YY+qZxR3kDVjqaF5kaLxXDKrYK9qsbwN3TK6MryEyzLoW1vFTl0vyw8+RRGbAJqjJZxrZGWnZG
mP9kl3fyeRa+eS2fsPOjDImmoNmUQ32yuZXWkWp3696wh4ts2d4CDWj1VSZBibl3+DM1j2SygI5z
M1/MvrbeLB+d06JVqgcSTM2qiOsMrEsJNpowFmuu6pJVeoN3rxV9K7Ag9rMy/pBxJAZzHMTPJtDA
VYv0yX4cNVRaDLC8vtMp5PSHo1rr9pPtOAqP7BVRruI98A3onbZc7Fy9s8ATdh+KF/GgtC2g+EZl
AoRvQqx/vXBJ5GY4JY6Zz1rD+BYqufcEFXHYKAinrhE9dZ7ZoyMVmXrfkbEAQJgmw8OQ6B20n1Je
lWnbvKKLuhMjAhPnebsgPqd2VbZu+mojW168RRPC3CrkHw78lhGpv9o8Iz3hLAKE/JdNT9B9UIPh
kBL2nfWB4z4Zuk44qOx3E/akQyBcK3rQgn0dHwOAejBqynqJR7P04vFdLkz8L7e8XKSXJhz9md3a
pL+n3qqxcZwx9CdZbtMHEg8simpepCWQCk1vu23TEL0ebSV9c2LrowNpeimcUL9kmv8jmJ65JLdm
OTjqOTw+FBYc2dxiIjWs+zZKHzx1ilxnTfXdRDwrCRrlg13ORyEH1nOB9NNSUaI3eyjzBXlP55JM
BZhllFTJHW1cbO4l9D0qZTGWYJZ8t3QuYqDjmEDzQ5LY97Zc6k2ivzxYplnEsJi40sW+zX2bLDYx
12nOfdsRbJY8f2lneXqUvAoDgjFG+KnV4gOoi68WgMljoBnLzK8ekaAO5uqoHsbK2esJcVzLsZVj
nkcopQ++sjDqut84caVu8SEZzvlUBJt0IOQCyiDY5J4TLHSzUV/NAT39su9/QoYb/Y4dO7JWz1g4
J7OqdrJlh0ASj8vYG3dkEOa+LhkYReXaRh4AscWFqRCr8ayNG0npnH957lcl/uI7KjIwNiYwmpwP
hxGy6jzRSEeHptYvOszlV7Y8WFDqmqadRXXziFhQshFt9wJW2F9DKlvtlp3VaTNWI0edVMGrXXUE
Wyw9eJnUKBdtYmiXyPGdlQ85202MNRmp8QDBKN14Bo43nVqg+BPUx67UkkcUFVhX2zJaS6reb0Wb
kgB9QV0WOKhkX9gKWB+KShhqnOzI7Aecgts1bhPvMg70O1/Pxh14bL4dlwxGAKn/0IA9YiEYfZEq
0g4dJNxliwDzJil6+ypj7ylbasumRzMBitvESgP2OH6A67eXBAcww+k2GAlY2MA8FoU1qgvNd1zE
XboHj2i4Y5ik8MdQMo81CEUXvtpVyrzsylp6YjtjGzGarJpw/S6fTYwAjv3os8hDiOsZly+C6JH+
xP+PCUZnjsJ7erGbyVe4ebYgI1+IfCa3oiAvvShQCFsO0yjRERaVe6rz76KC0am8JGEaLSyrHC8o
TDkzTal7sizaeLm1yYa5VmNbB//KENHBbkE/G0Akp5a8C6O5bKQsgKWmPPSOVRyaJv51FCO1gEI3
MoyIXgNSFmNuhzyJ+L+K5XYV8yY8lgbuvpJs5OtEcVxYlRT8GzjbpraI36fj0ShNXgBJeK0LKeL2
57HICtbCERaFboxNoJCUhnUVbbWdEWiskC0NbZVtUuWSpCOqC+pvPcppusiK4dQgB3SRUTaYa67v
XX0+9ZrQXEy2sEM13xsvNmCiAzdd1SkLdAV1XtOuvndyNVnXof7W+m109NsfBMHLU9wM+cqx3cl9
GgeiykV0UxyhqYxMjji8F7V16ot+IHSK/UhvyiZGExZ61VL85qKK8tXA3mJm6FL9wvNemdeh6z0W
dolTW1i6Z1PmnyKIEO0Jor3Z4M2rNgavlqkqig5RD1iQTtZnM9Gl9sSt024hdbF60aqHQIgzyWaM
PQ9f8E27SSYct4UVRvpihBDCrledQn0YuAmBJVEUvsKywDebleLJ2k3AqawbzEh7FX2hScJJjOvw
tUIv2sTXHh2BPPTiRWMp+q4O4Os7gLmeFN+sHthOz+Q+yZ5QflwCk5Su00LdbSrlVYud4lAmAeG5
qWrkSTIPhy5cIeCCx0ra9tIS81JpHQPTfaj07DvUCTBiadftuNfwESdTdTWyCLycE49rw3EBXJXS
i4+31UM3JHO9KasnbxjKpyyxLzliwqfck8onR+uMeTsMDU9YqratuGtSFOHCrd2TkeXdsc0H95SG
5g/0OcNXLwnLbSD7OcQNL3o1I2KTxCGDjeiN4FGDkSdVJnpdCeOqNJIeZVuXH3h/bERzb7XpIfYz
kE1sNAFIjj7iDWQwDa2KF/AhzGcjjhDwVtEOh1FlPicVsW+AZvLCnqrGICvrPOP1LkWW8ZzAUgIS
qsRLca7qtN4ahe9meTu3ATnM215D4ZfBrPCqVTa6HjppTBW1fYBoO/wvUVUxqVyizC+vxOC0A5Ou
Izt665W9KCV04+fr27l97y4Q/JHXYrAGmWJR+rZ7643NqllY0Ow3YrAcdICe2ikNK647+tJcr+to
DW50Y1hOe269wVolwZgf7GifEaF7wu2rVeTuaWLSPCVl/0J+zjlmKAtsUHhAXV/ru3NTx1so7c7e
0iTUWERbrbwXI8ysW1OrddFJB6ngyrkaIF2a6nuyIzu7w21ajE/LIF6wfw6wL8fdxEo7lngBeWI5
jDGoI3eRKP33NDfa9zz3VWzCNeMMLz3cBOhG1aTDLo0RPTcyVmGmk6o7YurtPHR677UkdLzS0DlY
iV6lwvYDtT/cRabeTAfSV2XtxQts7aV5r4rE26h+hmh5R9guTMxyUUlFuQa5zHvL9sZh52BTYSxD
w/rrMJ4OdSUp1PkfA/441BMlX0UT28szHtyh815M/jxIy8NCQgboReO/7erGGBFNNcno9HPoDQ+i
Fo5pdipA54kaGCvjoOHQMwsmefWxROTJ7nv0zqdZMejUVpO61iI0Je08uPKvQpe2ltR553szC/58
F7uAKadB9/ZYR3PRHwJz/qkj80J5VrjJsL4PFkOIR7DXMdGa/305t2XDaJSK8owxwQp+9/Bmj6a7
GGunOwxKKh9llXBXowIcDNkj+wNiE8HkKCSKYrIVEkexZkw6GBjDjhaOQqJN+X0UZ1OSucWe9lOH
GCx6Ue3F9GOaWZyG56+HjgJCFssREPVt1orYMrAnklLNDCTzIhrGdJdVwa8CbmC6I/Kd7sTRveM+
7t7xadx/MOQ+PXAzBO/F/PfzRPU+5n6l/2DIp6nu5/7jp/zHq90/wX3Ip+krT/rr4//jle7T3Id8
muY+5L/7Pv5xmn99JXGa+D6UdsDf0Q8eRNP9Y9yr/3iJfxxy7/j0lf/3U93/jE9T/d0n/TTk7672
qe3/4yf9x6n+9Se1Pb9kdahlmPYOLO2C6TYUxb+o/9EVVT5npeQIb2fd6o0eZX/Wbyf8cdrfXkE0
iqlus/y78fer3j+13OFCs7z3/DnTv5vv312fzQxb704PWZ3fr3ib9fP38Gfr/+t1b1f88y8RV6+H
8WIUXbu6/7X3T/Wp7V79/EH/8RTR8cdHv08heuLpJ//UJjr+g7b/YMh/P5XtlEjnltr7IBnBvpHa
SSERsNk+/l2InmgYip2qXUSzaBFHlTjhPtZ0y3AvuksSSFsnxpZN67yHTGv0uVcZcKtqQ7pmQYyA
Wt0/sQtGyHaqxTlMwhZ8y9QvzhkD3dyRff8p+kW7i07UaixRxBJtoqh61DJMHRBYjdj+AbnoM6Ie
8bmwpXjb2Q6Gzx08X9uMbgUKlfExT1EgnUZpUYSTnOgNLAk4mycfbm2iW430jxYAFZGzBmkZMVXu
9/Ccc1Ve3ga6qEouKiOw0Uk24JdkIxY77OzBYWKmuvIjvFxt9G4M+PNdcdYJGpC3D2H3TNUhsIpz
ocTFWVEabe3pBdB1cXarVcPGLUA2/HG21TsAk9PmDXFBZhQnVmaOLZFRX+9zian9TqsIanr723xB
UjSHMI2R5f3rkmJY2nf9UWVhcRumj2zRLHXjyGUPiRm/IG8ysL+Z1SOPDEX9D+P6RoZ/NQ7d2uB3
2wPK9Q5+NXnZC8N70ShOv3cX4EQcydF3SdeAqrDzAtJpitJHZm3zwvJvFUcJHNAwU3sOHBeBK4JX
tzNE4/00yRqjOUmPevnHObeR1VAuuzhJ959PHJXB3zahdP00l6gamXkk0m1slcrAqz7GaG2UO+9/
SDuzJqlhZVv/Ikd4Hl5rnruhGxp4cQAbPM+zf/35pGpww2XfEzcuDwopM6UqqqtsK7VyrVvUZcFN
9gB7Bei21sHeBzLLuTbexSHjBm9OrjOVpSJ0mXlfyOjfu26SkjeNzJNsZlJnJ5SRzZPsIZg2HTMl
W0ln9jtMDn3TDHIKTphRUByN2Kyy6j0VeBlqYyHEY12l33pF0W7S2iMmtwVTa6yl4+4V4bI3zCop
bz24yNglghMne6eUUHqA13iNXbyJFj4hMqSTsP3DacyFeTB19+tit8ET6vBp5QWnPL66l57lxTw0
DEHVDVCYiHf9+33dhzmlepQaulv5Jiwn0PlE6gyGLdc/ycYqChTr7+1iHRIba0FNCNlCEZuBbEH4
ekL5bk4H5c0CZlWSMEiHVLkveJ/0ZsF6hOtVgaFho8OMfjZFE8dld5ZD2Vuav2zU6UEby0ZsvTj+
nxZYpt1fQx+9XQG1Xc7Gpx4vGVtEFJD17DFUw/wxtnJ2VzGCEtJBvi1BgxqR2gKOdHhp3ROlAIhT
yjHY01ejY4XPCC2oO2kHPeadlhlLbC2FLeUycu4S89ewDEaqMbz2OKvJZ6XLOckoLZjczDh5igCo
HV2HpIHKN+yl6o2DjKCAy2PP7YWPjoCx5wXVdaWd1kCqHCj8BZykF3CSbgLUU84lpXCyK42t8Mje
EiOnNOPOGZFvWkKl+V/DSEJUlpVSdb75fTu9mz3r0Wyz4bliw30qTb3eTnWafw1MiyMlAFakziZI
3sQRlJr4nyoL4GpSQb8Wt62/UtrpKMHGEoUsm7Zx/bVledl2sUnYck5V3TYDv7WWjjtk2ff8eG+4
fPXfgJ6Dtk+OMC9+uwd2VHE3EYy5CFz5J6/yvBM7VzNfya5s4GK3gBA0aNrfrTVV0GOlWztjiYTs
1EeGU8RwboRMrGjkdLdqIwCWpAVKuxlhDM0hVFfnoEU2J2pudQnvs+zJppwyqm1zE1SH37w6kt+9
NADkAJOzuZfBqmEgB52EcKK2TvMw5unH2PccyIdTIKdKOqEb8ssWc5T1IB2h6P03ezbmH9PfayT9
M2nL8tJ6ZXKF+z+5drWzaTxSn5B6vZqkc66GGTxJo5VHSGgv6uxOw0rGNAMIas49UYbPvYT6QLFW
1rdNtJfdtLN+uJFe7N/Y5EvFP0t4wS+yr5AyHUcjg+jO9E6ZaEZbg5FyGcseOsHoktjN4W+70nun
f9lGK/RPCqJPaLqLmPuq0irHco5s+onSk7X0VNWkHjhV7i1bezTNsPzYkm8OVYDsdhqaH8h6tHZX
fgyCXEVBfQDXrxYfNSTkH6zBfpIz4tJNr3XJQ2Npkq21Oy40JiXX5zAP/bPsZUP5ZQpceydHw1T5
56ABkszN/VdI/Lu32AZgpgiM+KhPCO/iuE+W68gV/3q5lmqdTd5mghP/j3lL8OvcSEWFwol2ahgV
+2o2g3eKWsNCX3npJ7J3n63R1H4iru1ZJke/bhA/pU7Sfvb6hCOduA/fh7HLNdOKlbPd2un5r3U6
SL/O4VDDd8OX+KKpjXMclJL8E7QDqxbxnEuEvMR07WAF3PUx0EuwCHb9EieKt01h61o5JMo5MM2S
7WCU3aUTDYd1b5vFJkM0VdsmtascF7ucsAxlmLTlpWEf5sRDq+2PJa1yfvsKy3wj5jiizbJH37Io
hEoRd3BgJd/LYaqW2c3L0hvI2aRcdzlqFkGI2lZotPB8jShwaUY0riDVGjg4/6Mp0OtF79WC23sl
XfGgwWMtu2WQoQJbkVZ7Y/Srwt4aQwzKzWu6XaQlmig5CJ9k05kQSKB1/06OggoCnCViEGEDEZEz
/4rgqQn8o4a8t1blzYZjx+BaS5Kkqk15bPeLcSuNUGeG10kSIqUiSBr/e8wyZ4lpBO2SdMSxERxU
sHowCJXGB7hCEl8rP/QNSnS/Br88lVIpu5zqKIphxHXPCIptDJXDWl4Gl6tiMcGMGwrHYrtfR4XD
nHwS6eKyKptlqcWxTFuWWoILBJvI12Y51/V2fqLWf1y5nLif5gS9GD1zAs5aKSlKHb+r1g1cJWGn
vx+FE2IMd91pILNl7KjY1jlqhN5tYfQVxyrR2a316EF6o5K/SJ5BYy6HDifzNzMYzwgHqU/1tO2p
j2lA0gFZKJFXcwtj43d2eMwRurhkDixc7InKZCO7EItPzcotQHZShlrv2ikfm1VlqK+hd/8yVfaG
SHAwTOxV5JAsO9VMIyC8RCneu1Qb3/zW0J4nDj3XRuKYR1BT2nNYOy5s94GP4nQJVZhqDmtbnL5a
SL4eLaP6Xs2qy3ZV2MA0BoDAuvo4i3NY2ZiBZh6jtv0uR504s5WxEaU7/4wVay7TZU+uqxVKfYSl
Kz2PyVBRv87zlMbn8GDWAGakrdeo1mw939vPVaHcSup0t1PbozY3BuV6bDLtNMsmbQA4FUJOcCUN
b1zCX8D1cQqy/rUnQ95EG0n0KS/U+gB6pz7pKsSSv9UGpeSgHBZRceZYJDxLUytVCZuMozNbzQUF
/y99Qhlc21TOKaMO9BjJwjczRq08W7YTnO8LSM+yypxDd735/TamvuGgfA7StRWVPzhKLZ84gaqe
FCX9wll/fzHFSFOt8QBkEikrEVFWevVURN0G6vP5UcZr1YwQ8UiJlHQqlt2801tS92K6nOT7qQbg
CK3v+wu4aXbNcovafqMs1wOpkpWdeMVZBoMimI/6RKWQfH0UItTj5HIsCXG10xsvXVMbV0cBHiuH
TgCp8txSlSOHlec0K9VMnGseKOrL65y+14yrksEz7lee8bLM4SE2ftR11P5COC0jJ/2WgcF5KETD
Eab2EOqZtR2Feulik47MLNBJSFD5kUPZyJDQjJ5G0ImnxSR71IyONsmZZR3ODt2Tn0P5+/vl7pE6
teb+6IF1FW9BNqNjwqCeh/vBV9qzxd6zhG1Ab8/6WB/sIZgOrta20NNiSnXboGpFjmVXWu9z5HS7
4RARKG7VbMMZ/HPXFv+YUKjUfCaRctA6thCySfvAB3Ulxo2q6Hcj5S6v7iXwL9ssZnR2571Olm7T
SPW9Bi7/76Wt1HMztD3/WLak9OVgTPA3wguSbhIUZz5pnTdwpzUR6bSD4pPmfoAU2fkI0Vl9bWIk
A50xzT/l/lRu3YDycrbYED3X6sopVG3jCWQ+UtD52RLITdmTthkgOrBi4ZFN8bsnh9Ck4fasFFqe
Qdx4i+Go8sx8gZe6e9TCrH/UNcvfDAOKN4vNVqvg2pT+XpoGii5hmRWUrsbkjkdplE0MMcTeBtAh
eK67x6Wxn+LWLx5BZzpsFS2KOIum9gDc84JVbKvXzALNRonpJoZe81ByWv2xa/iEmthCclgoMVP/
66xUv2vPphgOLQhWKoT9i/Tabvh1mLzpJqeCgH3Iar16lD7XLPedaafvpS9S2hUInPRZ8zTvw4D8
MAwvnq08RzDlPQLYbM6FDyJVjDKoDe69zksRIdD65igdoxXUj17tdgeYtHgeEcGLowuVo6qZHYIX
hMlYcGzBrgsApiyxcnVE5KokDO+z776wBo6hGNpWCQJ/5w0hPARpUDzIRrWQhppbBHTlEEHjV0dT
NlDTqGqwW4Jz4UVyYtiESQn13O9VklErHoJQ97ZDVyIQ9NshZ1gDWbtYcSBjMpWdDdP2kdexj7mG
aowgp1SF1B6yXGgFS1rLZby4ES6E8FKOp7atDo1J8XKYzPuC839YnoL+0Td0vm+iZyTXGA3AB86U
Xy2xXwwi68MfSAYIR1+2NRUMgEnJFm99JaVOP/bgCYSA9jh4rfM4iYaqXFSAa7JjqRY5j2FmOY+W
5jv7dkyc1WIzNUW7UOF0liY5VcZCY7Nqcz0Eo8hq0qkFQXR/mcW2vIzXU3Hcw01z9kKnP1KYTXF6
Ws4vNo/cm8zsyEeKoQsbFWX75ruxV5qnxHT2garPYE364JyCMF1Hcmg6yTbtguYgvVE1fo19cVQP
OudDxbdXRsGtAvE9G0JEK1i6arR8By1HtJfDOa5AUWqhd5VDrQbxqeQvuRF2N+5U6X0S+iwwD8PU
sJVRpWEpq7oGzy+HuQNhp47gtlnxtbXLAqUF6ICOTenkey66xhOHDVzJIRL4T2RDvw0h/jc4Ase1
g9T3w1+xJjwBaLEQm6eovPP4uKF419u06myce9HInmwipKjOThX6FRzoeBTgVqveSFoINxkmdfPe
8Nr4ZUhaL34u8659KdXuh9ZFO9epqnfloOrPlKUDj6wbnhSj0HgeQXtsAmvw99Ibmez3US0xAGAQ
PKH8fU58YFKJCK7JIT5SAn6STjk/rr6nLrshaQnL+HNQKzBci2ilhNh/hlhetSx1k/JTey8biq9U
K3w/WH35nmLOmVySCtnl7Cfp2k3ZruamCTHq7/i2L/ZGaFk33dF/+BmCZOOgpQ9DwZWSx0nY8UEj
PnSikY4xz+1jMGYfWrv6ZRIT8twtr7Udr+/xnR2c4nC+dpKiVJDPy97StP+wTZn1v8Ut0+KY73+h
tOPGTIMErLQP485kUjEsak71JtRhDKKRvb7knGQlx3+5wYJGhzDyL9J+X0FO+Stusb2JKeHq2PF7
+KGplc5DBi/85pWWKbL397vJTXJDI491q/8aKFdc1pZxRqhY24qrCkzdaASsBxdWab61SbmzBLe0
HENtEgEeBtC42IbRQMPozVhM7KRRzlma2nXiU1kOyjuAg9ZT3+TflcIaLnJEylXfsTezNj3fmyeE
Qw5RUoyXvHM1VHKo1JjsWEffNNcfpE02fW5BcunqxVYOS2UGu1v185GcLd//rg4/goaOqFDTOrQC
i3xnelN3TZLGo04lCk6KYH5lURLXAITCuQ7AoAfhg+xZOnebQutgR/7TgcoY2WPfepF2e85iaChE
iJb+bAYOkuQaWeGGkEOMOpc5xUZBltrQ+8Iytp44MPC/pwiTnLM2Lc7OGL+LTCvbx79N0l7ZdViu
/u6OVLRj5YO+z5b+N0G/V5O2/75k6Xu/Vm/LYA/Iyd1qg5dfmzTqIVqg0qCkxmQV2X34IwfmSRHR
T/4ynwy4sV5mrWg3vuamD0UBkyDkfvphsivtweYZbWP3XbmmdN/j8KGdL6EJPHtXh5QSOY0zbt4Y
ZVc2RgBAvW8NH7gWmG2w3fp8WdwTFPfdqvP5mNBN/ro4IuhhUWJD81LNivfcbbkcQ0cqR1RKmOem
mD/LkWyG0hRfmqHe6s1UvJc2NYIIpp5dftyYfESzOaqNttJnChP0J/p+VoxuvdiyrHVXUw9YfVlo
TL75Gtrl91UpBztRJhev5BrSlntwy/rpGO+kjYejaF3pUXuAZ+ShKCckPpBZet979niFN/MaixFl
8tX7CRb+HaRp80YOZUMO/wdA+ZjsJGFpY3kPPifecpI0tVRb72E26Nc1xNDUCY8TSDIfacax1B9S
0PFmOUe3VoykXQ9t88yzw0mOXHU2QSnqU7V3kNxaSeO9aVT9wdeRCjM6mOakLRxU42ZO8arJ6nhr
e0p1i0qL01moeQ+poxk3/t8ugGdH+9DbHKCovRn+Zyq1dQYZCsXcvXnKzaj4GlYUrrqwUkF2pCjb
ZK6ciwlDyclrVHPvkBR57KmH3EDBor5YRfSNE676pxPvUdQIdlxn6r1D9dxj5+n2uqgCbHbXeauC
Z/NL13on6bWVBMb7dOIrjtaofVDBQh5TJG42hl7bF8rmf0CpEFJAoSHpLUxLs9hsmNwPhdpRb06E
tCvjVPZwWf+aRu3m/89y/3pVaRPvkH2Xvg1Aytfi+LIVTSdOXmVDsdEmBvB7WUwyItAnbdfpKn9Q
ESttcr4cUgj6Hry7dZSjZV2qZHK4QPYF5VKnDli5kFnOnqs+pVjU+QKVvffQcMI2NXl1KHQ1uuVD
S/WvZdjvyAahPOX5kCuhQ7pCFsP6Mlrd05DwDVbGZm0NnHGyyz/f+VXfUK3K7uRl+rauTEplBLOq
blg0sicaGTILdtZOZK2jOfs56+X0wBUNmusx7L9RrHKqKKt8CSA32lNf3h+qyI+RsVG/WXzHDrnr
QL9TOMXHkQKkvefO01YOm7Httwg15Xs59Och3qiWER/l0NMF+RVCF+eJS+XHACYryo2g3qpUVbmi
/wyuOYd+rVJd/cOo5a/DWuRb5dBLPB8qsv7VK4fZY2lup0D90c+zB/OrraI6lJpgfds8AR09sIOx
NRRL+M9sMqVXr3IkmyzMBJGF/iMejDzbjs5Rt0n0kzYwKIdRjXtPPKxTGFMNHAJRaCYdpp6bdy8/
NZMSJRGd1pa+LfUB7tnfbq+yjHIjV7wvS2Xtasp9ZdsiFbPu0744WUmGTiBysZsZ/Pk31YKEQfe+
KPNgbWctjE5d7eZPRmJ8Q8Qz25dBAE6nC4qrbFx/bC+D+yAHU1NV3WZxGkqgra0aiaWxq4YDhIYf
/byimNCr9ZWnO8qtFYIhnAYED3kK25KlGW/sZZUH5mpwIZ+M2o68AWFyFgy0/XHuUbrk+CL+3Olw
VNqW+7UdAm50SQlPfE9dRje0PZwRhfcVmqCvWtnXT6YxJScelbQtFM/D14TH49Twvppk6jipLVWw
sLr23pzdH3Ie+wBu35SdvBupeOQ8ojO570bWnZJMHZ9Mzda+UFGKdicQkaPcOsomYysUOiW3KbGb
lE1UUfapthUC4bnjwjRczs619OyN3IS6sZBry4O15rfqQ5PE6kPR+J/rKNCOciQb6YwTfzVQG3dd
7Iaum5euNOYKqUq18T7aszFfbT+aVr2KqOAMydzW00d3L4eZYn3o9WKNGiuaGIK2xtTikE9NDy+y
l8xh1qxkNwjcpFktLtVt2bTUGshwprwJfO0i+7cyW9uDzXEeL7FoArIw+aY2hk9OYXd76UB9y0f6
JCpebDOn4rCsw4a/9QB6SHZDQbsTC1ELccO53BvB5HMf34M6jtw0tL4gxBKYaYmKbuBz09h+hg4a
o/BSK6SK0XOd9UMrtHsa4PLc1WPj0Ga6/kHt/Vcv1HfxaRpQhuM5wV1RSxd8m51kX8em+ROG/WMT
dyT5IGlg++gf7cYpHmUiP9WreaUGeXiWw0ALw22lQk3mJs6HZpzRR0rmL7bvlru0HUk+ek79SdiL
Sp++UDILLStfYY531hUIqVOhjtEn000gM/aa526CBTKL+h/S7GZDuC+NcWVlB5s92gnmbpiaRc/8
czgp4yDkC3Hfu/fwELgV0uGQ5/6e89c692gNeYF8tawZeM47hzqIfZ07w0UJigHBe6SsrEF76NAy
NxHzxSa9iToOF9kUdf6sjIGzT5rY9q/SBjUIGBq9rFdyBiCTiPS0WLXK5+Sgcf5TIv6K1jc1SWU6
7JLfxVz8AZ15Jb1WFH8uGrU7zK2mU9UgZkRhy0lQaUdU6f0OlFVgUPrYF6v9yjY2SaC27HmgKXkI
qVsOMfZKndi7Ej4z2K51Td0EQfuzLEnlK2mFTiB1L1RWQIQhxd75v9LrhlfHG5tgyPjL4eYOxa/L
MjJaqsTL3uKQ69+X/nOZxSZDlhm5BbMKv13eTSTeTSTkoWX08l6tUH8fmLmx0pSm2pBjKB5RGMsf
HdEDX0ABk/0gLbKZQ1Tk6sF23oR6aTuxHzrcp/xeYaymjMuY323lTLm06ar9bSKXJU1m1ocoXlgm
aeQojHdzbAXeSuO+ei3dYavJoZyXlWnBcaZq7tSAsnHK/PruEoEIXd6ZfHXqfR0u+HO/Xxxe2/Xn
hqTj/W2YqhABUzYIOTvvMtJOnUeiVLcq913aeOYV3MtJ+lRhKgYHog5j4ulIDKWjLbthW2uet9Fj
nsPX7OD8VYNfqEE79xj+qA825D0XuQpXhe4dajaLH+xfe4TV5eq4ycGNOuvWWkXK/TXjCFRrVCA6
MBvc4tm0brLnBrVxDNr26R4npwRD+p/cz+dDxj+DxDczHH4Sh7YxopUtVpVxy1ICFzo5ZXG6v6QG
V0ZEVdZmEKeNQ98FlOCV5UEO0TpHCNiiFEkO3Qyqj7p7QjDAPaMv4dybv4bSIW29F0e7cgpjmAfB
/hnxkK7Qt6nfoTFXv4tizrzMUqfia5hqPmYa6kze2mQwd8F2kw6wdcihjJNz25hnD5ME833uX+s1
Tdjuy4ZabA3V87NZ9K+N1znngYcGSuBhWqKY6pdDSJZXCCFAx2nFTVHv4C6HcwKawUqrgo1c4U1X
LiujpceHQYQfGtJIs4p4FOKbSGKWGZrwbexdKJkmyTZYqKWXQ6Zu7mOqUN3LPWryAhgs7PDbG48l
JxViPqznbL+pE+QxPOV5xax95TxTVcjzFY2VlAoyzJz6Qeija6dkLKNLRJ0r7PPGKc7SXUCO8xA7
lFXNZWWdOLO1D4E5vFeMgSprWJFXxty3OzZQ05eELAL1p9MnPYATgW9Iu6vT/m7P7Xq+24dMf2OX
8TNwknu8mXbKFVVFKFlG6JOGqrrVQl03Tdget+UUnWahvTs4SAtoCOjtGiG2a7BxOfCLCjfSG0DN
evHthBuUmFvlk/2oKtGhE7FIH7gnN/A/QmE6v2vs3lg1Naw9cMGtYOw2vhpahzxG0EfQmZuUuOqN
vkpjL7n1UZk+obj0UMEm/hmYVb6zg0aBYM0rP3tUMpM/Kin2Q6OdA39UE7MrJZr1FepqBIQqRIAG
t76bAjuEoIiT/Pqq1Qq5tAx4tgyWMdIhh7IpHerY/QBFniAUnC9LoOwpgtK5GL4vy0uzXGSxDWH0
pXM+p2Mx72qjCbRdNdsULSps1zYIkVZrrqMNj1HCZcVJdRk7g6t45sXpjgRStvo/ZoGlik+GZ2zu
i8j17kFm0r9oilEfYiOObktjF6Coh2m9WKBHim7wWKKVMEfWMynJ4ChtS4jsNaU7r31NUzaLQ5tc
ppE1DfZWn1F3KF7sbpTdogbZAXvTxkjNt+/CcEjFdWX31a2T4RT4U3/yVOe1kTY5lI5l+CYkrpR0
9Wb8exll9s21j6zWWnqXyf91LUe8sNKW4QHN5iPUHvM+Gp1wVQsKrRZmf6gA3HJTKp5xzkMP6i1J
tZVAGnVNON9ZT1ZEstevJxWVS+aoBX+UadbPMgT6gQhmJQSYgqC0DmPqODw91srnYdCOVM7Bxq2G
I4dfgrtc2Ku5+mEkMHVEcajfytY8NWG3G5T+FDdW8S3M3Ia7pKF8iGKz2oyNMjzaqhXtHbg1zi7S
E+sunUqk7XTI79v2a9Y48QejVJzHgkLiHLq3Dz7nMc9FcJIu2UD9AKRZbdANJJrnindNY67Q3P1e
oRX8nBg6909DWcuRhZjRszPyI3OTbjPxrL1xjJWtRMlTEHb9UzJm8cbN/HafZnb/pBZFfOUK+FE6
ZTMG/heXp8WLHEHH4ewbk9rNWCUttGYxVyzmOeHrYnOTdnsSwdepaznwmwueYQSJT59qDpgTMYT5
ZOu0+r5KYQOKImXgJvxLiUcK42hpA7GzBb50cVRN+RWZFweKZbIAShZyyjQmjxJpBcrwoWqz5FGC
sISvESPpC+L4oVFTdTW1PHU4VltyXJioK7D65XunMIv3PEtTLJHP+V4OpcMoqBOOY+cmTY3V1xe9
dZ7v8WJSoAi51IBNTzr1cboezPZb7AXdWYZwkuE+tLO9XiZoartWuUheGs1cJQ4PwUkZ9RZUwal/
9DLlIa4Dhc0SwM8bkmX9LRsazv/VlKIVHyrPveFQs4BGUb33fc3gQ/SbdWWFHJGJm2mqJ3Abx8j+
iJFspLMQEUvY/9029ajwjQ3FvYmyLWwXdkL21C50I9spztzzOIbVAxol1RqV1uz7/x6Rscb45xqd
VqFJYhTBoUrS9qmZlE8+7/FSiFGdd+FhHkZtrShm82QUY/uUpJ90M03eS4uFxghKhtawk75o8pyb
OcKTFDTtuzTWgTVX5o29KcrcWd9/G7hlh5YSf2odz9g1nhEdi0S1bx0XA3tw/XPNba6mXJfuOHvK
1i0BQKL67kKHOSO2NLf6hwnqpftQ7239Q9f7zpvh4pXB/5qbk/s7wHmbzXp7kY2nwnzATbeAyvGX
TfbUDsYLUsE+pyC5AHhOGbK6KsySm7uxE2jSuHMOmW3Mp7mEHVuSsncoIHFPcp57bVYOU98B1c/1
6LNaGWtIP8NvACeBg0XuB92JkUgsweAkPcSuRnSzBkW/JTDIUNzEz+SSBeX27rTj1jnagfoSUtLA
UY//sWi4RHj23O17BGw2hTcbz1VoNmeOP/qVHOqQgz9GTYJIT610a8N40fSye5K+GoKFRKnCmxxp
5VSu3dsccSl/hAPHPU+JkqwBACAvMtnTta9mY43cUvjNMZwdT0rWS9+WsIroMGTZkxJ+LIUgmAiQ
MxMhTFKPMDrJmTxaR9/mytrlk2O9DMNQ7vtkGwZQf88ghuv/RBU6h1OrKR/tfvhWW3XyIEeq/rHp
WvUDkLruHYdr1zQtUP7ufE4y9TRYy6GeD9keKLC9Baf3KaM+/ljVdj6DslfmQwnqWk9JDamiscIR
zqnfvTGDKYPNwLCTDtloZWrf4xwIP86Qhq2X+WnDIQryR10DA4Qf7pwcFa3R7dgZ11Ny8zpV54qZ
au9hah7WSdm4fOhzsGqc2oSOyxjXpRsUZ7urKvfezfyyOGuuRQraKWFkVL53BuzcJNwKpIZGYOAT
d6nCGJDF6drhSfeFZnhmxt9T31+Teux+ZnH/aEJG9Xme+MGYRlU+tl5SHvrBJkeoZfrNiCt1E2oc
2MPZ/VVOmtxjCQvRD8caslWo5vWHvEdovXb8flUHKIBzPtjDKMpvrpnM+tAmdvdMTkJojYFtl966
CAMOeczv0ukUgffEByNdskHu/CP63d5Vjgy7cdeGO4A4E0tDXfzPtaSzUmb3z7UiBE9MQ/Ouppgs
14r15yDNzI1Mu/VWl6JuFLWv+bo3435U3HXWwTjUiGfrVof7Y4YP5gBXhPWcarGzq/o82bbiWbuP
a6hvFa7AvRiqozHfyFpz7stI0Ur9aUzeyYlyMccqjyh4DNzz8CMQVFGtlXlnuZZqjP9+peBDGUTc
eozAvzeB3lpAR8Mk2nV9062kx+urV7cc3mPUrNGO4DyOy+S4ZGcRwB+00iaDy2gNxu2s22ibAWPl
LDDl+ipMvqA9V0NtipBlonuPziLAtYoWn2Yo8lRX+2ypITDjtvN3Q1BMX4wZ7qlf5q6CaVeaVeef
5j+i5SK5yOn9ES3NYRz/xyvgNh5Vtz+wc7L2CWz0z+YUfO/tevoOSch7BQKij6YeWxRXWSqVmzXb
n26eVzICmsXd0HtUc/phCaC9ezFibVwbnMBfeZqEeVVV2uIqxx248UHwQnnDdx6tke0qzJ95UN7Q
lXE/D3qN2lFFVtshn7qv4dk5OU2nXPre07dzMTTPEJsP8Mo14/eiNsSFx/xJYmgP6/Cqy735uQfY
Aj+JCsZLfGpWDdzjH3Y01K6tWarPgQsX7GBZr/ERQlFL/GIX8b2I9x3i5fryA/0zfnndgHX+ipfv
58/4f6wv338t3r8zFduRA5Rnw7N+hEY3fO9ggZ6TFH0Yd0UlXQThv5UfSBno39FP/88Ym84Jktue
B07LOsAeFO9815++wNcGFVutvDg6nMeVsCNePH2BkWdt/rbnFNrd7SJ+ds3+QPakXWUIrpwbM6nr
VZop9rkaDAcBj17fSI9spGMZyl7dGEz5y13E3akLR/jGxKpy2qQNFpmyUH1C1hlepizRP5d988Hl
VPUnfLuZ4sA31s3DYUSjZj1Cw7JLS6+G2o8GPa36IoeyJxtl4Lg8MNsGJhRuSQolWuXcXmWTlF57
jUQjh741WmsoXtrNYqvNjjy2HAfKHO8MM5hXcp6cIh1TCassNZ019P6O+rmfDaTe6uBD4VrRpR8c
7W6fYihOxtRGTlNFkYS9gXnrB+hfkjQ7VU6HinoKmmvv5Qh3w92uXEj0UjfnUIo8G4L/Lp+fxojt
jVew3XKmJ1RA5icX7QJKSnvEF4WNspsJYVceOCKbMj9bf6S4bXpqRw8KXGAZMB97dbUORpeKglS/
Sa8diTorUGJbzQjnpw4iLrEb5mGyXRuq4X2Kw+lFg5fwZ5o8OjAZBivbBh8xizpBaPW3Xcpzi14A
O+jV7otOhduwR3kuvEEBJbaYxoCUL0xc40F1QpABGsRualWe5GgkNfIge9VD01fjva9wj91Yespn
NgIEooafqqEsoPS8ojLxWuflWOzrfuKRGUK9NYeT49WibCuHCwqmH6P/5jfFeiwnE77bUtkGahad
Em2Y3zdWDOUsxHKHUbW8rduGzc4dUYzVlGD82CaC8LHNw6Med+PHyY21FRvAHB0GvHOVcEdBAM/M
ohGVkoo7xu8GEcjXIfuj+KR4FXz0cAHdKIPqPzROt+ZZhFOTWOOykQRo4oghdfaQ3vX5Jh4N/kuG
I9g1C7DEpOC3dtnon0pFaIg3iffAgVt9NkGXoA2l9NRLhuGOxdtV1VIdkbuu/k42PNw/GKoGlWEA
d9ndDu2AqZSPDcjtd0VKYUqkz9Bu/5piRtVA3jD8tJhmSDoPqkFCe1mGc1KEbbgz3qc2EFOu07nL
N5qPEHINGOeazLrxAhV/FajtS2Hpwc2FzHMlzWqio6Bh2p80WC0573d3SLCDm0pIKG4UXcCV1fxY
J7WnbLq4Zo9U5OZu7rXswU2C/N5kSJ0gDA0Ftg0U5VaArNyrBjpsVtNND1nQ21TfaM4XKJp3pRkU
P4qh/VTU2vjRdNRhq+hxc0HhbbgUbVFt/oew82qOG8na9F/5Yq4XsUDCb+zsRXnHqqIVyRuE1GLD
e49fvw+yekRJM9FzAyFPJlBimUTmOa/pRds8dWXqrSiRh7taC6cX8gvAaPwK8kWvjS+B074rYE2g
CdJSfZP1Tdo/GlljPKlgp/h4p5cMZ55rMLkPclA5f2XgPGgLO0RpWWTtVlGHeFMa6PfBfRme9c49
KTx3v1oOOpj6ADgnDHGdhJKJLt3QN1/LEQpdbifO/YCy2LHXwAGMILW/liTfdNcuvqC8n+x82w+3
dWM2b3PJSA7ApRcN3DHrDlUnxKMIy5eWvOvWJxewq2bh18bVtKcZcbSJKzs84O0LCRIxqyVmX+Lb
oPxZCmX8DqCU2Q+++EPg2uFOL0J959Seet/4aHsjPDZ9Bz+EgJbyR+U7CbibWlx9G9vqurOxnAXq
kOV1dHRnBWl58MZJPYH9STfjDK34jN3OHESmnYYv1K3HnAcGGm+xrRsE7R/34b2xMELFXq0ssuHg
Tzapxd9PZVsehGEMBxUayb8PUhtFpezs98PBjEruAoAxACOEVIIKyEwPte7sV6F5X1RDd43cr5Gh
Y6uepEF28kfvQfbZbmPeB0Wn7qoMTGoPpSBaxmZgrLvc0qhhzW0fldklU3OO7BvDXQONx8LZpiUq
f2MhtN1UUZKGzG6zDtao+NQT+G8MLLv2WtchsH+1P8sWgrfttbAcMsxZLNYyJg+zngJeBdoZIxNu
JWONJ15TTWkOtxHmq0j9AxmKCS3RDu5WDtYC75gZ/1gK+57qfXRJVBeTmcC5T/XSvs9SszngqR0u
ZNO3B3HBTZEUXudMX2utPwwCpIvixtOuUQxjw6JDfQOAiPypsq8H5Z7MU3c/2GV8cEzhLnzP/9Mo
4nnJN3tYm49WydqkoW62GFBQfhZxlKxqr6x5/QQjAFCCd3bNgsW2oayraeUc20Ctqdjm3cWb7QqQ
iB0f2xaU4Ggo6avvY9ts2wjVWRbqAvC87wuvjr/h4ucvutTA2KNHUi12aoEZRAQ0w+7SJ+Ri8cJq
I/u+JfG3Hgfgh9DGtU1T1rAxAB7srEzox45F797veBsddZ4jVKvZGVMf30H/ZiqyhviC1SKPRXYB
9+NsZlL6xfSIvZlKegRDtsF2TLRXBu0V/4QYxiE/ahsh2yawy++GOu6LbBbh90wYw+2ExUEajAur
0+znycIeN2wrNtV+BUNaxCu39qtXEEg4Q+g54sO6Xb0WyYK9kP86qlZ+QkokWcpRiQ3nW08cbEfm
i5B8WTlJhiyqqLuzWXsVv2mrwgq1VF6cwIUU6ZKdyEX3aPrKUh1PgXnukiLEs2bIDgILpT/0Ivtu
qmb0pmrAF8PIwVdWs6i7JskEUNZC6iL1q7O06xGI9tuWUxb6Qu3r7uLMNDLJpJWMW7CYHXL43YMz
03FlqI991FmSThxcJykeJ7iLB0ymu0VZxd1uABO3wR5JvcRNGKJfoZ1lC6QswJT5gHJhs43RJ+YJ
6RvRutR7sVCK1HpAjkUsxsHy3ru2vOAC4fgLHrXWLGjLq96FWQxzpMzCTabnPCl7PVYARyV4uorI
hpjR2HekqfRp5UO4Yp3Ynm7NsvPEpjERZHIoS/MxRNHGiTVVPahxjc8WMqOLRHjlnTykc/Gm4p0f
bsE426FeY5xkp5oaqI+QI1uXJmYeiQMqpDH86Jzo6cZSkL4fwYHxM86Na9S5+jXIu/IMwRBV13+F
6vmsQWHSG0b7+BkfYsVYWnVXbLQw9tGJxrBzd7sdMyLYndG83UreGMvR9lRX/Z9aPaGtPwT5R3qu
e6f5UGKzXRhOOT461eTylxr9gZ2tu+qb/BsrAAsXDUrInZoFVMKg2MnmZ8etSfEqduvs7rf4YLTq
KkJXeyWHfR7ynBSGkV1lxHDSwlkNo9YuheFm68E7qMLvHuQhcHhrPdGpe9lEqVxD8RclnqHuHhS+
hQ/IXGZb33Fwl5+vkjHUNGGva5F7kOP6BuJLPHmb2wXzsFwE2aaevHElr+oro3uoKvUFS9L8JEOD
g9dsV0dneRHYvRy3kWBXUKE4az2JuFHDuVKvepKxyPIze4o3xU/9jWHp/oG0svagTci7yhGDXX8j
u6U+1qpT7Suz7jdeg1ewmkf7Oi9MHZMX4Z3LBr5/65onVEmQcMVLYGUas0gV1oQrZGCrPXlL59Xi
4RIWtvEShFp06sGgLQvPcl71oGYqVKuIXXZuvpge9iepEyybHMS8pjnxvk517QQ+LdxGUdRf8qYp
1qiNqg9k662lUdfRS1mGGvoyKbr01viuYAjxR91F+yLWdZ5tzrgNvcmDV8KhDZic3WwU7G7Ixlse
wvrJ+OaZibNsJnc6lnFnP4eJtQ6KiTj6K1ttQjfVzPThLRNkpTtkXT0yEbiQ65RA5svHHFhYUAzF
pS2m6t4L+q/y8sIR1io1kWUXVK/jML0j2azvXReoeVsM3Vm37Wwd4Lb7ZJaaCYU1C7/WFu7RcstT
9fuw660/ETl4Nq04fwvzvFyqtSYesmH0N/KOPVuP2x1tdFvPStpjPjVY+VM5DCbQfi38agbdnYgF
myjumIGq+K5R8Rr/mL1ndBE4b1ao83n0ln7S08B4DHpgGH1iv/U6UBYF9YG9gYr0o+on7CIRKJgK
NcPQK7uh6PzMaI/MHO1SouhAtbbLMfvmOWWIAZXnLCutEjvfpdl3CWJJfY9rMvkaMNSNsQ0VLMJl
7xCzQwuAZC9lr15CarehFuLtZx4VVzgrNIv9b0mw5uGvfStbrcG0K1VPZlgnl1ExspmqNjzNCLMi
F/uqtsZn9vrFwRdRsJbAsl/j4RyXQLRf4wXrhf8Ul+OVoaioSKbmTk0if5O6WoAFvR49B52ubNsY
/QPbi+LnXijFwRKYX8reXEsU9h0jT6S513UFbupDcjdpcxGnqb9JuIehdMmh75Ep+ER/yBj1Tsrx
P9AfymAkBxmTABHZUZvUBWrAobaO0LGLQ9udM+mUkZVIvJUOM3stLCxPircGx+uXahbQJwmIwtk8
NPkw402bg2qUmQJjbI2zPBPzGYL+l0GZkoMMfcbzzGq2/Y+rZAcF8b8u9Rrzp6tEMH2vptrYCU2L
Lm0a26scus/KLFBZlzF58KE27ETh4moFiedSV13LAhfuHzwvY9lNccdf+OMS3MG2btk6x9s4eS/P
gzTZzMSVn4KK6lkrewLv0Jp1qKw6I692FUK3i8StAww351eIeQV5b3mf29XzKxhFZ69STyPvpLfu
vTVpMO20ofru6h9FHg3fzCLTl7wN6YXSsnkIMAjbCOx2L4EWm3ik1fZaSV12llqXvVhqBzunFO1u
mJuZWSG9HDvVQfYi5tABZQr606iG2YvZpu9u1FtnON3ZixGxledXdWgCvjZqwqvWk1q8geFD3igw
onOkuOkjzKGLjJtOnoPQgDQ84aj0ZvfFanSt7AXbd+NY9OFfl3spEmMhKupn3Ur+4+U+oJY3a8pv
lyPCbhx92xVLO9VBY+iht4xdsj2xPrIXcNroS92+uogaPTdVrVz9hEJ66kRfWj1wDqR4GjxtivjL
wK51o9o1aCk+k4WrWPVWjB4Oc3oVnIcGd/YBfehdPWKRpPhjt2qCwnyZQuvPIsGdokzuoSazxJ5J
GPA1FpGVnx3dGE7SaVf68c4hvu/YcZj/suj9EapKPAv7NPKAsFbtvkrKhwh1anULJ6D5qYl3TLvH
KuqhbNX8HMQVDEPPTVe6YaCAOB/StH1PkEvZj12JceDYROlFQ3F8Gdl2u5FNOU6dO9JRUESs9Ox2
g2qoVq6egMLr9PFp8MgiRHr9igNhSYV8NFegkeaEAoLbaHIndwMPtRezSRaxGTevhm6pB29wlKW8
yvdFu0xNbKJlr/o6Iu/3SqIlPKUJTmpwvBtW71G6GmuvONShaq1IawabLuEJjsZAZ8FjZAdmG7fT
HKHuGkDuCfwQWZKO6n8c1Olen2VyVqy9nUXTVzzf0Shbkn2Mnp0mBpmFV+pHWoPU86zvETAE0sb2
9Khn2NAOg+EfDRM+G1IR4Vqx4dybVY5f0US6mWo6+ojmt55ZmNKgj7QltgnbwSvsPdxt61yHbrly
x0S8VsK8yBcywmAXw4XEGo4HaaFOQA1yL7rIM6suvytKYFMI/CVeVo2LgT3u4impz92gsOHsVLM7
dVbdn+RZm0V/ndm9qRzVEKg4Az7Dvw3FHb2/9bbdrKtiFSQmY8pmcRukOxcrq1vZrOcDuitF9Co7
ixkukoeLMXGSJ1n8shXjK0ul7E524R+QrQT+FlvZyRIkud2rDF3lkA6Uk4NY+FdM7MwVRk1Am0LY
7DLmzWfk3deKKigX41J4i5eeqHcd1duFHPF5QRIiLeXaQwlK8183CVP+K06IyM/8MjIur4o7x1i5
MXbksuOnu/OCxiWM1OKerUT7XGfOXTh2IEHmlqOlz4oaumfZsuv8u5fOmhxj2j3bOLrjNVlMJ3Nu
FuCZF6Xh9EAnuFJFtGYpfLc7tPXUPcddMC5TfPL28loy3lhLRsa0k9cOKhP22AfG9vZ/0FAY8Tpc
E+S1DkWuTauryUb29rFnAn2c/fVKLDir1MJCseuLF8+KdpMq7HfLUKxVAvgB8lBQPMEfvN7iqHKs
YvbzJ3XImgfHEF9lXN4nHGvUOd1muloZ3OuumZz3oTU0ZtumugRh7J4tYVqkITQ0BJt0WNUDtpKl
E/RXWJj9VZnp+RWPyUl1gZz9iJvCDFYULk1WaIyQHb6pYVaRocAyh/xCVVyEXcdLhlnJUcZSI44W
zJjmqtw3EeBvjVX8unTFuI8pbD71+XTfVD0+QQ25wNGuuyfLhoyIQ8Cpn1u3UICaSYXmrGxF8NXw
Mk/6o2yOXpSt/SQYN14MBtFpW2uTSeaOGnjtophPMY/fGFUXzEsYYu3M7tHA9RarJgoA4cw4XG2K
t6k7HbLCVt4aplQzZUXO1nqHyCjfLhCRb03q7jBRy595SNRHFGJnh13iaAT9MeJ6o2qPZp/lwWq8
BmWpHUOW2UcdnozTkiEXTNoLsx+qh0zJ3F0wRsN2iJLxKRXDH6T+rT8ii3kEvYQveWEkGwfkxYFk
enhFAhc5GSu2/nCyB0sd2m+NwOLX9qzk7GqAAuoa1Ktip8YRbYR64bHuYZqjKQ9e3BvHOTED3H8O
/nTqyqjelumG+jCaj3N/Y2rx0p23mizvlxgSeCfy14az6m01XIWKYq/atLHPOHi37Hkifi1BUe46
XbfB19DhmzWA0c4cICkyWe9kkIqWc+s2gwCyiWt1iwGlrlWroXei6tb0gHeuuZ2NpbDwGpuU2Xj4
wNylwqYhmh58lw0nIitn2ZIXUD1UV8O8VVWVok1Z2LbLMqmrqxzi8QzbT7lmLXTUgB/M+eALxDf8
LHb3sql3fnIO1B2M5yuUe9L61YuJ+oK/gDj/oPJffgv8OMYuKcwfVbgrazXFYqBAlWVve1OwZ7fk
nxM3xA+J3Mtj4JfKgh9+896VyV93FNRA/nXHGt2srTtl6hqrULEztBhNi6ryXhFi/qgsvboGMAmw
e3RfZHjUVdIr6eRunXlUYetbU4TaE7vtCdN3YfJZE+/Qx10NYLkPOFPVr1m6kv+GyakfLJ0tL3Q6
Oy/gYifDz03cLZUFRShrmY4TRku9UZ0iBcLpZpxPu9kKSB5qrbTxDmFMgQBKs5DBzzE6yr1bs0jV
ZZiRdpTOwJoYd1lDoSriN7kwwWg+j3YiqANN8ID93F/3VeO8NNb8Dcq/YCzmnv0+/PPWArS5q1nt
rQKjzb+MZdowtXrZ3veUcOV4XrdRSnDXwsWpK+14Unl9t+Urm79miJ60c+LWgAKziosY+0+EaO9N
344XWJtNX1uQpDzB0uRexHFC+dSHrfhDqlGeScHFmyrjrYeNNqtcb/M5rov6dBlaqb7M8Obr26y/
jvMhKR3y6H7x0aZogMiWjOt+CIu0HFmLor98G+YmVXkpzFc56jPcjCxwTJGnu8+OsiCBFdkAGOXd
5OvVaqeBd9Wz+GvR+2uDqeGc1AM+V+0YPmRgeZbCAoU6VgAY+iAv3zWtecH0MvzIdKqhomXWdbVt
1moFW0DDPwinxlRKMT/0MdBf3XIMyOCkw5Po42GVFaVx7ZCA2Yg6qu9aAaNE9MZM6Oy71SdevguG
dukULhQ9CmZUWPqgvpPdNXxQnGH6j5oN4rYkHYwUTx5jE5ffT62Fj44GjCtTCnLvscD8DaNJPu2w
ObTg8V5h5snhEXmWfdzVwbKq+3zHLIXsYh0Zq2CecOWhaaIiuLVjs8qqhV7DJP/H//zv//d//xj+
j/+RX0ml+Hn2P1mbXvMwa+p//sNy/vE/xS28//7Pfxi2xmqT+rCrq66wTc1Q6f/j60MI6PCf/9D+
l8PKuPdwtP2WaKxuhoz5SR5MB2lFodR7P6+GO8XUjX6l5dpwp+XRuXazZv85VsbVQjzzRSV373h8
LmapQjwb7Cc8UZIdBeRkJZutZopjhfkObzm9IBO8i+5FJ9nqa89+gvYO3ujWq7OyRPLyIjtyMUCt
KnN0zRyEuowuWbeNXrz6TujsnSlpVrKJ1mC2rJw0Og1GUby2KxDV6WusUwxKJi1ZykFq3HUrl1To
3sjC58zJzlMzVFfN8Iqd6+fdQtNz6OMymJUOdLXAO8kWKdXqWmnKuM5qN145ZVpdc7v7+vefi3zf
f/9cHGQ+HcfQhGPb4tfPZSxQQyE123xrUM4BU5ffF2PV3fdK/ixN4fUMTFE2mdZGWsxHnfoiR7Gb
SNhMsyPwteyjmDkz8mB2WounT/wBNK+65yMnHsXt4ccoc86U/AipvmWgyqu2y8KPhpcE3YrJo1wg
W2CDIaOEL0GTtA/Z5EDmZYyvePU5Mg2yItf/8mbov39JdV2omuFqqm5o8PCMX9+MofLSxu9t8+vg
eWt9VsPW5gP7p5bFG2cmEkUeCIN/BUtnCFYVRY6fYnJ0S43/GOeKAWd8vlq25VkwIA6sTikpxElH
IKppN+QwEhYCVnyugiS5Hbohi1A9lwHIsaqKnAKjZNuvXLDhfneU18j4bQiF4GdUSXx0EWpNXeRm
BitBx670798ny/79fWKv5gjh6o4mNEdX5x/7Tz9mATh06thSf5uqutloRptuDNbQe9K9yXPU5xfH
iNSvmZNSiGrNkLx/EF0CN1EWsqNwjGc0iL1HaNnRoUvdcR0PJXaEVfOISSvWnlMSPHRNlOxvzWAu
scg6i0rietsqEQY9QdLCVf3RI2sxI7r3cY+l22dlRp4JRbfvPq+VV33e9KfBXC9fV474jHsDsF8k
FpkXgLwci2z0jzaM/PzWDnTsPnm3trLXmod8jkNIMLhd4corPruTKM2sZa8L/7/MtkLM0+mvP2tX
tzXdFPacZHB069dPqFa1Gt13SPCdEpabPlVdXJbQSXJciKekY9i/YyF3jryqOxWNi5hBlzevdi3C
o5502X1oRtm9luCSmvSusZex26GDIeMHBcat8zgZQwQ4JcfTtVvZbEcru+8L4ZBsTprNKF/c8wqK
33nZraHOeMiFQOeODT1rFkOloF+tx5yWMA9IJTv1Mra14uQmBXyhn04bhJl30eRdPbWGFRBlvON9
Yu6Yw6zTNJTxduj18JJHiVgDr+3vI2aOFYaV8ZPfkcojm+G9KEUPFW+YlLckCL4pKiB9RTgndLmn
JzhrD5WhNbsJABnp4Da+CnLCV3kGp+g7N0DB8kcobxCDjJr0xXCnwbldUJQ+DNYU/Ozn9U0H/dIj
XRkqzFr5LIw3WXkZfyX9BIHbRozKV0t7aZg9fsjChB49n8X2hKS9PK2n0L0FZRNAvnFo/jRjauT+
Ekx7PKdNk7XbBEC95cGPd4YzKnuKwDFK30qtLzUnwCoBsYETVgHeKVGa7kheHqEAWjJu+RV7jZ9O
AX+vUa2fDp9jcpfF7Uq2LWF9iwy/3np5sw/VIngO1LZYmdQoTvlkOGeXOvpSn4sCbTobbybmK4/i
fEOV1dhjXE4d2Wup61bWeKMzSAbD4PlYGTpQXmfCw9i55KNrYFmyE5BydOkrdBFMbyqWRpWOi1GN
sAmbB+uNSzk6C99t3W5Ok9urZ1Clfx2yDKMecgL2lv38JBZ1l6rnSAO+iLz9Ro6ztA91bIKL3cTO
3ZhhYT94VvDu9rBj4tFkW9bV5tUe0Ltzcz18r7ocgpbnJOCIDOWRctzZ6DzvmdxVt3CjA7W08ax4
leqvOzw2Kf8Ct3PL4qIr8CuQ7sViPJ3Ko4xlYF7RBNWKCxmd575AY6Nip+6v2QqTAAMDuxsRc/bX
hcniVsnAj8jr5CXyzA0iCEcJf83nvSYH4fyEH8s6CRLe2AgM3tqYvGBls61Ya41ghYO6/hk2SH40
vcq61LawLmME6vDvnxxyOfHLvKRbtu46puW4mjAcuUz86clhlhHuxopVfFWMKFvaZIW2eVngLQqQ
6a0zUbBD1+4ld5z2SD4Z/YI57kQoJaqFOV2SSfGuvml87wtrxKeW/QvLifpgikH9EpXFQsYDTw93
ZEOLjWxqGRahIDieyNrpJyMYqtttS61gQd6o6Xkyg3STCK3HeCEJN8LxHeaU2P7SI28Uz6DY3+Kp
vzSKNn/3x9hZ9xgD7RN0F7+Ean4DGEdold7iuJm3XxLyyRLo+9v4jLgEDLuhEqHjcAwrJ3+c65Kr
IguNjWwqY5NfYKXuYvJdBcLLAoZ30OX7qM2LRwyyqbA09cc4Ktr67z8t59+e8zxDbAphJp+XKShj
/PoUqcpad6hiBl+7oMUJWsu/TFbt3UdpaZ/7vOoXjdn2b0MbgB/wXQu2sqM9o5Gzqea42Q3J1mlF
uDWNtFnXAUgXHXzJUZsPDpW1o2zKMxkLTEGtxrYPkYizK89xJF1UFlwlXshXxAKxix340fSlWpw8
bexPBWYZz81oXoIqmi6IEuXPrjA/qHc0d7IVzEnKpgjqo2ymbdgvK9fu99V8ZemzVfMn3d7K3hDc
+FpPq3rjuyI9BDPkDAxke+pmPpE1a8e3y6bu6xOoPaCWMiL7PkeVvUBG3GG3kNUoTbVR/53JzJrr
e6mwqI+R23xgfi52cVSTTElUUhixylA97uahdePvbA9yZu2O9p2NlNu0MI3cvssr41zl5rgv5w7Z
K+NaY9n/5YOXH+zPP1NBjtLUVFtXDTZr2u8LvB4p6q53ff19FH61yq0CRK2p9LdDzBceNRL3Ja8i
a8OWIrqzSse6TyeEd20EFmWLOnhyMTsDOChb4NlUqlvnnhEushpczdgjZSYPaEVlZ8dmTvMbQ2GR
hee4g+oUqZbh3LHU2//9l9r4fZEvTF3l66yrMGF1Xdd+WxrFhlk6uhZp77bmfakhNd81zDI/HYYe
dT74jhoLlMlepIhL34Ea6VdG5rnXMhX5JmZ7j5ESGqRmlnuH0gmtgwqEZtcl03TndUO1KbBmvkI/
6xe9PjbHItTIxRtFvQN0DUoomdaOl3p7A/zeQZ4VatTdzrIfZ/+p9zP2OY7CWvxfpup/+/EL07WE
oxmObrrz5v23zRALk4k9+1i9R2n6kWUX0vPe3RBF1jmcsTwSn2OKNF6heGSuPmPyLG4dcdIw2Lpd
UKJRs5Cn0TSDiPVy3MgbyMGyAyWbOfvhHUeK1uNfUO8OhYEyGAO0Vpz+7gb/lqfqUM9STWOy7smB
gjuAMCoA9MANE/XFljomc8wOW+3uNgTU162pz0N8NFcWaM2OyMDW2bWq0yfhmMZBmg3hRJxdfdVs
diYiuhCwaMqDHJun8W1sCt7fWZhl0O58Zdj0kaih+zqttmiH8g6kvPMeqAn29A5gPDIkNptY89Vo
fPfd6u1mCXMBdRGtd65VghirmDsQGyIdnAfZBWSNfykmD9HNuSMbWbs03ogZuBnkd+2gzukhOqKp
+GIAiPz7n4ktfwe/zAEWu2EXYKttO4AQ9d8zA0hWJhpatu/WAHK8rEOSX7gLrCOlt19Kw+tXZl1b
u2BuKj0YblVvsjvZy6Mb916ywmNhmk8ZSycZHi2wUzzcvqEGar+0GvgPJzfUpex0BTYsHj8VDnOv
k98Hff+EO1F5NkvTvjP9UCxblJW/AXOHUaWPr1NdgPrDNWWfhX7xVCnVFzmgU7J6YbVjc4/cY3wM
/ClZJ96gfG3ChRyQi8xdFW4wHr0ic/GJ93j0z7fGT++J9a31xCpG3w26ghuZJF46qUXaz+/5fJE5
2qpaVN+P8wH6z1+xKjOqe3lAKuXnmBz8ea0SdfVt3GdMRCglsab45V6/37+0QQWxTRJUzx9tWz0H
cELeEh17obgcsn1eK/ZrH6EbX9tvXQOHLunUCrUmz3qzS+zAoSyyMO3AlWAwgsgZceiVUBPqzLp2
2YDmdQI11HXLfVdQ+EMoJOFnovvYRUP3j6DPVWN/ZOHRBy9u3jw6AuyLyOsXF4LA3WQ0ziNwNn3d
u4i7hbgRP45+1WFzh+9RhHTFkoULCPOhvcixw4SDV1IpHqxVxvoaxbAqn5KF7L0d8mZpuNF0n7Ah
OpmDpm/FD6EUqXfym/zJp8gKRtrTFivm62dIXvDb9b81f7tdC6NvVZrCWshrpczK5/1SLMcOaoGl
UW43667P9atZaA0FDl5Wn8+GOSZ71cIVt7O/H5ejGb5xVWps3oxxtyTcXZ76ufest5Zx6yA3rZ1c
iZCXvc48Wp4Vgw84hXExNaJJhwQxsRYDRa1G9/KQew1iBl6YLmc0zS3WmMa0t7MZLjyPa+eD2rTw
W2Jx+bw0slvlLKZ22UejWKNu9Gw47nhvq1O91Pqu3sqmPAyZ1i76zkn3XVNM9zKmpcCDFUhPsiXj
xejuc6cY7z5DrRmhn99G10w3m6uZfXgapeI6wdGIVOv4iq3XB/VG/+oqmvEwaMG5Ge3h1SwtHTQN
6k04pPw8qo+ZaaBWnse0AJcPY3AZjXpaLhP/7CFt9uCqyvBY+xG7aEqGW7+bhkdRjvpp5h86bpeV
5CfxgALnAlKQsV2uOJBReDhp8aPgGYEu/3jPNrB4VIe0XVtaL9ayObpxeJ+N5VK2biPGUlsavlC2
MJZJnfnskRH2squN7hn6MRQdq78+22ETae9Mw+rrveyQh6QH9rlxTX3WsuqrhRwtexpbvQuSonzQ
XMSzy8bs72Lb0c5eCyAJEGn5LUGALEXW8Uueptk2Q09xZ6p58Yz1170c8B4K3z4Edq2EqNHB63Ab
425wnIGcyjhcoMCmZ8gAi9sIjZXMUYmN0+cIOcwvMlzUrAZksqE6LJYrh91xgDX5YA7ze5ZUR81H
RD5IaSZW4+2zrNfXqDWUKGuSqLAHL/2mI6BTxtbwHaMigMVYaj50k488TtpYOy9SR+Zex74NSfjN
uZb9h0VRWbIrrlmWjnuexymKFV9amF6Y9A0IANb5Xwd3bn7GitTgY5yJlhsQbu4ioJb7ilXfUioH
pJWN7p4KEDMqc/sSqDyWpWLANCYPdlqKU9HzLk9Fj+Izqo3vkzNTljRlOKcqqSoDMxFhsEkF+b0s
Gq18hzcE+ihwc7g0bfsGNddKsvJ9AuS/9eqp2MpmIg7F4AEPG8ZyN41GvZEXIwm5zOG5fekVBXkn
Lx7XMh7U4a6JNPO5mNTukPSGuZK30Sr7rCakwbysRzqgRXcyMS0DtqA3vBnYGC9KWxoUTeM9Ru7v
Mq75YLfBd0tjg+E1Ho7BPFw0irpzMexby1GFal6M2qLkCwL6TrcKBcXOfngbzQYJgHIR47e27GPH
fLbU1l4MTT29Nn4d4/YUjl/NyIe3XonvepTtKJP4gDCVP3O4kRGJikvJjj1YUObe9HlafcR+eq8M
nX4/+WEGY9ocrhmw+SWECW8Tx2LW9lVabzeKJmetNwT12ouSRYV+4sU1lcxb6BoMwYq3dBNnPir5
0ZsIVJcdVlkpd16vKXeDjQ5YLMqjDH3G5Znaez1/FAvO3zqMQFfWEy+2rQYLh64pvjhJiGyPoXjP
Y6YnIJpd5ermhX/PDsdZ6FA4qMQSs/w+O5siuKdEeYpUvT/qg2Zc1MY3L/iFxLMs21qG5CEFaINN
y9AeKEWSmW1ZMriqFjz3MYBboC8xKJI2fEapw77EXcl8RaflxcOjr3/kZRg+F6qoVs6Y4nnkDs3d
MB8KESHvkFU71cuaO9WxOcxnslMOKw29WJqQ+NYy9tu4MhmwvbSeIO1op0qo07F30xIDnTp6mob/
z955LceNZN36VSbmHn3gTcSZ/wLlq0iKopG7QUgiBe89nv58mcVWUWzN9Pz3R6HISANTBBJp9l57
LdzgIeCL5xjdjM4Mngcriv0A6in8reGyCUGMnU8igK/eJpnmW0ClT44OcaxGRNoAYaUx7BWzuz0X
YZU3r+YWdhjf2ZjE2z12BQIGTcVnklh581gTKLhBGCzauaFdPxYGdJaM6g5qMRT12kRI1C0hvRTF
2HGcfQSX9EoW3X6ojywwk3MRRkXvRFwi+CNxcL7Y6rVehU+Z/hCki/oVKPj3BIjm56mtAz9sLOch
a/R2Xbp29J7ov3KbjJN6PSn1hPF6Vo/ZzEvK7AqKFfR8Vraq97dE2KZ7lX8HW5u7G4LyrHXYzBqb
7OFJ06LxB5+G0mTZj4SVnZ8ijfChjudo01RAhH+4hZ6vUzvjC1AT27saa32PzCIfQGXaH4q6MI5V
MM+3olR3FU8qjIpHUMCZr2jGAompmj86oQkkOlSao2z1tALORXjtgcTTqg/TCMudt2xlEa9xshsx
6G2Wucgf4aMy/bxX0iuvbKN3uq79YDAcPsZRXu4r4mw2NsSUH8PS0zD7VSqsLLR6Q3SlR1151xWM
IFYIsY2odmqzORHNLAfU4WMH3+2mmlp1J1vpLLDcZ00GPotLjuO6Aab0wYRG750zmq/uS1BgvpHn
GP201ZFntNWhvUNxrASaXCPZldrxTQjV4tpt8vYjdOkfiUyifybjCo+3981dAoBa4iSL2JPdFFlI
hYuTIhekloGs8cclys4n2e64cpvK/RaOOQQVTtLeheJOuR69vhMguPZj0YQfbSVUnvN6eHUnonr3
i2L7jKUWKFHhjJcuepk0ebf9z5s87VdbCL0aI49haRbbfIxPf3ETgbeG5QEL+lMOcPpIbId9YmRY
w1efQP6UgbuFFCbwC/xqvh1GAQzrGdTpuouHw3L/xuLgab84reSvgf+dUDzP00zDe4sRmDAm6IMT
RU9eKjq7g3xcr5TPgxsJ4+jcrRfTQ04sARHmTu4PQ0m/9103XfUoUh9K093VqgP+CKr2va3o0zFA
oo9or9hBSKkmfn0haqUfok/MNepNu0Q3aetodKIhvs57Pdv1MH5Ymz5Z4BYKu49KGQe+XiUPcV/f
d/PibcJqzGFOy6xdoxof4wxCycQEHW7aKeh0rarYGnk9jwuwY1/b6kYLh0Oet/oqstRhNYdaAyeY
g7lSFBsb9ep2dE4hJmb4JXIfbdd+TUDQD6+Lo50Vd5/1YiGEoyrvpMKpHmrHMVbuwSAnH1KVMzTX
+5aXBCUYc6+e+P7NfRF21RZZzmRnBXpzSsJNI/ZPff8DzZF3QzNgbW+yzTwSp9YEaX+lq13H2t2D
HEKtTl3dd9cZ+m5rdLf6FXGRqZ+qbrwdWu0WkgYFC14MI2o7Lz/+pjf+6rSU71/2R+wOpo7V4Q1G
pCQiy6mtsHgqHHW6HVBIgsZL6P50pnOPQIqGCKLl+rronVVdRu8tN/k7y+df+qDt6qpu8D3ohonN
+81v0BSnnXCbLU9amX2HPa67KlQ7A8WORrvlgUjL63JFsHlznc/qLiyG8BDN2oTGZsU2ayzdbWzp
3yBA6K8nSHmBoM3KKQO7kMyFuh4hyLhaRuhH/+bRGb+a6nl2RDirQBdcXfNc1XbeWDW1NMgnxk/n
CS0LaORT66vXjzoyGhpgpCCEud2xGUOX7oMVbQDyHgjSNr6UyJOVSYFTDL7D3aBX440yVH4oEF6A
gDI/QdNnDWkCvEq6CYmgqz3EtaZu5qjcg0NV110bnjQXjEsAVaLd5mt4WuzDFC7tusK2uBtdzcGX
l4HnyuElhQRKhBNnHwNlKrbOSNRnhMH/VLNM3dRBAOIrjIcrwsWIRg4LHZcf1Kd9maBqmczfEKJh
84HnZZUqc7+Zw8nZlpYbbQJ25+s2GWq8LrO3DXtjG5VW894YuxwffeZsJvjBtoFpJsew84iFs8Jx
b8JGhl0dOazGRO45qJp66yVfcUBEbf2N8GXrus6YiBUFmmDNhaC0xh3uO0k8b4TyEyZ57zCa8Y9+
i9oA5BZOFe+m+UCoX7WvWpRGwPmoO5SmtSOxejHBid9VA/pggEhGM8DfVXbRwV5wGJvQrsOyGcNk
GaEhNYYTjFQoI3q2Vdx7RH/vvaF/Jh5Fyf2hIUJcw/B+W7XbMXiXGl0DtS3r82MwX3l6le6jetRQ
EDHjxWdVt7LqbDVDsX5rOEjyEMYCkS7qOCiNeiAeYoT0TOTnYbzQ8hO8nsNmLrR1OP4gqDm/b0vT
3ptDu6y6LkOhQLslkF7QKeG1KJeu/Ztp4I3h8dyVTeAlDtGNHvD+N4bnXg08vksneLKbODrU/YAy
qaN425R101ZT437bAOG/sW1rQDlVg0c0CU9lhgvdA+EwmcP9IIgN8ZA85LyU//yl6X8ZIBzT8SwP
dmjN1p2/ANkMfUS7dxrT5zHu37E90e41j211w05mFTBur+e+yW47UNd7It1XQDuxfBPWt+osR/EV
A/bwttXKL5Pbs1JPHYPFVjLcO+ODV7rf5nCuHsJRNW/+8882vLdzq8P0rhu2ZxiuZ/Ll/erKs7W4
RdXTyZ6VEIDdQujGWDqPXZYwcREmtbUnffIjJSgP2AZTf2T5fU9U462TecdCs61DoiPOO6hobbZT
+64pDvoIK1fZW2icwIPhh6zinG5srw0UxpO8RWnNJZjYNTHggcz2js24qL4RtDsoiL7PPbQARupO
66RrrpM8aHa55aUP+dDs5OjT9dPHv3kEf1ns8AhMw1FdFXOdqntvDNpL3oM8mNLk2c31duOldsh8
EuBebt33RlyluAg1e4NNFuEbCKn66ajMrXXKp2aDlZRAxzG6Nia1ubIQbyWOVvvkQJB/ayBJDTPi
oHTmB5yKsE5iFILnIYj9us2GlWI0YIeSsL5ZiuBLr/YMagEkZPjTHgPsh6emJ+b5P/+t9J+/vG8b
/52r6i6d1NbsNx9RM+ZWizBm8ZxZiK6xYh9v8Dp6EHoPoXOIWfTA0p+uyxCbvbeE92YX/QjqBd1L
Vbe2memF1zIpvQQzn9oBlrDGtY1ZN+n79D1DVXCo3PYzVM/TleIcY7fLN7HS3EDcPAH06FwiQKMb
k992awJsjOlbeySs4M7PFBMlAsu4SYvPsXNgYkPJd4IvAtxd4Rm+Vbm41VTjsbYRNQlg9ElRK4P8
HJtBN6CqwrSa9ii0FrjhK4e5BKT2PgiTaNVDTuK3YSEIsFXjBJA9L/zZtBXIU3KgRhgC3wGbKK46
ga4Mcw/pWwYKKB+JN8BprXxQ5qxeJ2PxDmd7eaNPD123xPuQAdkHBInzOC9QL0uGbMWGU18txiML
FBw77fiMCOrJqxs4gxitCTr2bddO32Us6vylViBrhVnFz0W8v201UCLXxQ0rSO/k2mV8CsEO+B3O
yb0WBdMRVdwfU9zrPpsr7RgI5thAL54jqAlPbWYmPuQE01UFG0hQw3/ZEUMwMRRuLZYpmOK3waAC
jnMj69q0oPbWhgFpyrI+TUMDeDnJPthmA3emYPrVXeRfghqF6UI7tdHcXpvDj7ZCqCpj9eADwzmA
KR93QuDgAwaFY9Dkw7Gcv7mZEl5VHgrvU0j0cGN7mp/MoBuNzlVPlkjwxPowwVZXYVB9A+P33OBv
3muldUMAqXln9nAzOkRtjcS/vUOr6hRNVv696Jtr0yb6vXPD2xE+r1uCslatlt/BUFH+cELmQvum
TBPnY6Ettj+3Q38qVP1msjT9ftai3exW6e3Ijgds9dztGZbyFRu7EaqiCI9dCYuZHcOhQxgUk3GF
FkfCVH5iZz1fh73a7RbXa29DeNb+Zn3p/GWN69iaZVjENznop/7Fsz7AgEmvM/tnG5qaVRrNLHty
7L+u1zOGsmR457o1HbLd6nDGIwkZAhiCvX8dQQC5s+Plez7F1i5LCWxPLAKcv2jO6PjAcb1Dmngr
C0pngsfSK5goMToBuWeIC6+xAfmpXYywzAS2rxu4Y8NxdtcaYqMrN0ffSG2/pFmxN5IovgOKUEJU
iPYBKFlrm5TaD4k6wzq1gyPFOFgT0gDApNPPeTtkhOyPzCJ9tJH3GvPY2mJ703cYKfBBhXF5GgHv
poJXtGib/r5PdG21DA+5RUjRVEzJRi2AIEZL8Ty5bb2xp6HbhcEA1aLowkET3wzJMF/HtnXbLVVz
hkv+n1/Q6a1Eq39H6AwNmqh7U/yfhzLn//8V5/w85tcz/uc6/t7A3Pqj+49H7Z7Lm6/5c/v2oF+u
zN1fft36a/f1l8Km6OJuft8/N/Pdc9tn3Z8oe3Hkf9v4j2d5lYe5ev7XP78+5XGxjtuuib93/3xp
Eqh8djka64CfOH5xh5dm8Sf865/3kJZG/1h/Tcvu629OfP7adv/6p+LZf5gmxHyAnw0Ld4TLNQlL
EE2aav6hCsOCyYoJzJjFtqQomy4iJMD6w2PL4jpiy8Kiz2CGasX9aNL/MMEbsYkxQB6oGmf9+RBe
Qg3Ob+/3oQcaU/wvk6GlYuK0UF8nBkHzdBaoYvP0CnXmqW3RBUGtnFBkDdZVFFQbgdhZ9brdrqYW
LgtsG77Stp9cK0A4fQ6OydSiQqTcZjNExkmtQjGPs8UcbGerD0vka3v45ubMLLERjrdQwuOcWtZQ
BjM8ur2/sDaejWJZK2aWbWFi3URa4u4mz5pxNEd+VeZ3rd1/MpYWkVtAIk1f3ERTsYN69laDL91X
y8U6GI22Cuw+WGWa91ltnHvPKx+TZbkZzem7W6Fsl5k9O6v5ZBIAh7jV3ksL9EFxvOWRc516swGV
SXoHTvWbAfRiteyLCvtSDXdgaiFOo9exs6kEgAstj1WT4CeHDZL5wq8QH4H1HFUdvOk/wKXvVHM6
ETxfIHS0tP1tP2XoFGftYQBguw7KH4yvhR9naN6C033sR3M99ukHxWF3g8k7QpjS8dOxfb+UYYmO
Zi3Q/fr3RUORrMNtktb6XZ1BC2Vb992oTr5RdYSN9x62OeVLZw0PaGV87dbDgGhwOycHLWmalW4E
2CfKZaNMzaMG/dIaoE4HuYZv9UOyssF79aF9rThOB+j3A8ia66Gse18Z82sr588FYwszT1X4WjHc
ViIOu0KFZAWz0T7FGJtU2CanvbsAZ9bwhqILM60IZcFuqsfwsmGahuoJxLqbPpXZbYrR3gr7e7MP
cULG0TaFbc3v47iBXU5dM/DCQQk5PoAI5SZIU8KirOlbw3itRGAN6gz4obfcZfFdZX9Ht/l6RFLo
2PEQ5qqc7uap2CcE626wTKbxSakadVX1wYM1LbcR71oP4nI3xsPBUgn0dqfaOWhmClN4mmwabXbW
URY99sbo7qOmu04rvTpVDgHOrolcfCYkM6CaGBxgEmA7ti0vE6Jd5LvmRPuYs8pa20Zb+yhsXYFe
TraYsypzet9GRba32ujGGLQKiF9gr6Kh+JSDgoPId/YLFbq99GOF0tkKjgiodB3tQ1oU8JxcI414
jd0PtiA382sTUC6Yhh5eIRxd5X052ndL7h7KCODYXI3sldR1a8Njgqnu1gZsqxc3jhLGay227han
nKCN2VsLZkLLaIR82eIbZXrqYGFYGYDMry9JywpgXbIGgo009Pw2TQs+6HH+5LnwmWka7tvuGSL3
iUkIf+aS1ZAs1fljVfGK9MHedCHqZ4v5uTa8AV/m0PqFExXrKit82JrfZ91gIlGtwL+pGk/10CTr
ApoEr4kOMIsW20boDRtQLx5HQOXn3KVOqTW/zP0sc4ujTHozLc85WFeRwWMw3mCp+vTSmIAOgrIu
REPIvOTRWCHsvG/gupNtry6XIyYH3qRbV7rZH6ex0/Z0zHOJsPHO2GhxMq8NvQRwAgaat5M7qAVa
ROabAsbh9vF3B4Yzhg+1bvZtuGz1OYv2eRGtHOjC9hHrBlQtSrs7VoBFYOabXnKjUd3Oc6ptL1Xy
iKTRb+IJe+3leKhxX86EkcpBjgWvlYLqLuF3cXVEQW6XL46+a2IdR5+sw1ZZHeUhMimw6R5CdXep
uRwVO7DL+TG0dwxu2lGeeb5SJ68nK4Y4IZ52aLZuQ+9GZ+++7S3hP4zNhzFXTvO8q8Y0+VqB/890
GBJC1/g8lo/BAhAMbh3M0qVT32qs1DGETeYpHxALQYznxHb0YRSCLr0e6XtbK27sJSiPfQdbaAMA
+JC0hBTrME+Hy1e0Ju/YsHk65EI+DpUt+AXfmurkZskDXPAzy6lYQX8WmkE/cBZlrS8ZgmuOjpJN
WD62rsIizVCvlKrqN4T8OZssTjbIuJ765dOkeYXvwjtxDJZPDfRMvUWstuEiooJS/G6ako4Fd3tI
dbU8Vkv7tW41Z68UBjQSc/kNcZ8YMHAd7aN2cB9jL1jlNtyFXaxgdQSpclDc8HM9989F1Ld3Nr6U
W0z9EI4PG0fp+ocFuaDjQmRxD0zLF2jcj3DnbfI5usuJO98qrd0QNGInm9ZRP7FOX+Byq4mQ8Jhw
W61fR099NTU3uFEbehcRLzh1y7luj0RwJWuA/PU6CDv47SCvWTGSgOXKw4M51dHO1uFxF99ZQmzl
MWpaJJlk2R2wxg0eMuOumgMoj4ujTJYY+XYIkLasJvIjRLxEy3bggoF0QhKM4JsVCP4rvkjHGbRD
lhztycsXbOlGcVz62F5bE5JIjT6VR5kE2A1E0JzwVYtKWZ5x0+4qhFaiCda5lT411VEm+FLdoUIs
K2mOdjvXx6mNkCtRikNlVjgu06g+Nj9zsu5SdJbqg1JMykZF8Qhe6KI6zgWzu3Dab2LWCsT14PGJ
FU0npo1WWEqTVaxDjp93MWojttb6xD/Fhwyq36NMkMFES0dmXcsFamNYH217cDcznpMjiAxfN4fi
gHZVd1xEEmsGL+ZnEe9mjsiNM6xy1x4yf1L69njORmBZjrKMXAcCi2n1Hd7lNuPvxffC86RH8hiy
AJDhKpudeT8uEIZFTs0OdXSJwBislXyvSy4Gx0i8YqKv7V1te1v5lqNkWfOEYeSfAXNd3nKPBtix
FYnMyYZsTp+tWS03Xj6hfDhqL4nsCJeizC01II2umqLze1egAGFYIolFN5B9ocodVi8EXEBWhWdZ
vntTW+KXbqCxbiDmWmk/BUVrbUD8VQc1/taGVXcM1MBcw4NbYlsQj1U8Mpl0jpFueki8+HL/rJPP
O0xabWdN3T5Q1Abf2J+JAofJq6JskHUL6MAy6Q4uvAQZExzPVHY3mUtzrFopoisr2d8uyaUPXjqi
k5lCiajdDYqa8xdl7jtkPZYt3lXk30SShTrvRRmIMZflMa4qxqf6eWy78nh+d+dvVCXwz5fZGGXq
vZ7O68uLc0IF6bHfvUPIoVjBO+iWiZc2yG/2/OWe81ZSfXcS7ILyxVxekXxjb+rgnh3gTijS1eVr
tWOU7Gz57uTXK1t0JYLCIxJUgOqfHy9I48yX5TZx+O7iwckPLPv8uMhqPkPxychPKTL0l9ylTguJ
Kmt1czcRLn1sAygleqz7+Kx2rTbiiGwUhgPRdj5A1GHiw2Vg9c7aUxkPVSVqj87P3Js6pUFgTmHt
DpGju4i5sYu3Dqr2/hQtzcmLl50uB46BnY7MFV6kbRav+SJfoSaGjMsbzU2Bv5HlKi7sfYsfWX6C
8pMEKBCpAEs1Rkoi2TZwC4X7BirEl1e43HhjTYCoGHhFXJE/LvBByU/SbvFGEeMYbeTHaefoFZ3f
e2Vo74skb7byRRe1bae+/FplErjM+X5TYwRJ+5QdiPggCY/mbPmmX5Vb14YoMVNZeBYTfe78hsVr
rsQYrcrKfOiUXdolW/Xn8Gx5rD9kUeZkIsdtWQdBoY+oMKrlYviUw2VGGBsPSYyc5yzX/1x4YQRv
cGtuPTHJQHSdH+0ZHa29K/8EGMLFHybbiNFY4B/hiEljfbSXWdnEOuzlXFkMcavM8Bwo34aqIvgx
6BBECsWfNGj8STJ3SX5XVygKo+jlmDAXj+Z3l5jYq6BaHP2Ql4Gch/OCELugZcS7V6f97tw3dWm0
2OulNeiO4rfKVgRjvjqjNW5kqZw6GEzLaq013ZM2iumo0Ph8sDe/JEPL477UjYn42HRV2aqN7hA2
mp1yAvJ2UKvwLuRp4Yw8ny9PkSfLyjeXkcVX5wDY3FiJcVWIPz5qEPWJdOI7xb3PlzsfO8BYzxvn
aWjGgFlMtMvEFr/33DosJspsdBRiyBkm2pHpv4I7Fi8czr1Da1cz3BUliK1BS7sjIpjtMYbCjfi6
YreIb1QTCewJnF0ZSC9iANbS43JfirWBkrBKqOUqIbL5MWGQf2pU09oE4ouYoy7YuhUat0MoliM6
TjYoHourmVBGRBCZFLufiSzi62HklZWJl2sMF+jExWK2PSdy2JbZqjPoCu7cgQhWu+1o9E+5WTUb
fjffjUgcMSPIIgSLzAhJ8UiYa+7PbPDWphh5BvSLeWzBUf4tskr+QTIJE83eDXm26zxrqvatmLgi
sUqIxdToevB3eGL2C8XaQmFiYKsn5kDYX9NVPxXzCnAPY18kVimzmERlDrm06NjTEcUAamXqZ2tc
zE1fWwzEIpE5DTp8M277fSeG3kkcKnMNYMtGC5Y9Ie/8EDG0p6NOF0StsT6XRzPDqKSrRHUAyt3H
YnxwxKCQ65bJKBl86oZlXFaKWCwuYrg551QrRBLHH3Nj0TaJ+Dvdum0IoSNX84eh3tFfJ4ia6Rv9
OhDzrPzDZWL3UQ88AHhtJRYV8PXwd6OY2B1L9vLqCnayhSC2IF8nLdu4MRJKYaa9W7IxVDeW+Bpn
JbytrXLayo7jaXlxtJaC8VRmg06nW5jBVe2FywEBEji7sWfNINLJwiNeHAtdnXdFn+xhoy6Oo1iE
yRzviHnhUqkOcEH2TZ34qfgjLgnshUjitM72UmWJHtSFkKB0QNcxUliEQSgK4ercYhBLCpm7JKHo
qZ3Wfuzz0N3IC2Vy7pJZe8p58GaSwvAyWPsO5PBwCoaw38P1SBgMa3CZCJaWYwT7l4HE+l5FwyvD
kEKrUhpsDrr6ayBejextrpf3jIiibMHTSnfrjJ6Xa3zV0YHFtQX6QnY+mcTYCNVVXoQ/MPbVG5yb
KpeGP30p6vggie0lb/0rYntZzkNihlM4kXHejMcEiqlj6Q4RwKE6igXjArVxHPPjrOJ7ARvZMfBQ
r5TqkrL4l7pE8BMDoM9h34Nh5l095ONNHzSm3+ob1jUYigZio1Mz2C75iMaqrdxDMZQcYzVwtpFu
2/g6SnQEixwagAWM6Kwu8aZR3eUWD8+sFs7e9Ko1QPb7ql3cUzKVDwgiBfs2hvWlM+zPukZE2AiD
I7Ei6m3fa+VVFu6rwL1muZ1c9zOuv0mrfS1x+CDCaDMCqdzEmrnKXOPWw5r7wY3NFFocgJDt4Nwl
Uy2sMB2RV6pzhG8OnHIyBPsmWN6nwRzva4BAkHLCEmPYwX6sxWphtLZxqE7rxVaue0KuV3Ob1Hvb
AfSrjIbqe1NrHMw2uykCDY4/OK13pojhsnFrHrq+h/+FAIwQirub0FmuECFWMAXPxBx7xmp0EDVF
0EtoYU8QluJQOnT6+A7LVn1qEohDZK5P6+fWyAeciW11ZRClyyIXn08KVxls5HUPIl2bV3XfDKvC
qrVjETrWCnE0E/1nJEyzDP+oxm58myerBYcvQVxmuU+yKNwXTXOzDM47hrPxwehjdzvruKw0x0t8
s1DHXZiN+bt0XlaR3ggzSNhCyaDWq8aZtuhaACxzC3U1VERTGshErWBlKteK614bRQP2pwa5EWGb
MYWCglu9tyrlIfOMbuc6MUHpGFJhdP1u4TwyPH3cYGrd9dnS+mZPEhA7sDYmb2MGw1Op+UU5ayt3
gUS1DowHS0jABFWcgPCZHydVR+E+EVQTvWsdq2hxhRP7S2lOMA8UUPU0WNbnRP1mtxhxi+EJlmHN
B0KPhd/bL1OMxqbdXxet2fmgI/RtY6hYgrPkrra1ZmfUEUFrrQG6yZrU963JZDkCnV3QFlznc1tv
XWaKFSFakAwS9pB5QHAwgq+megYgpqDaoOj92rEQtyjV2dimebkgKBH2vs3Sf2vMkMVUKOyscsjW
4AF/GrJ9N3S+wRL2alGSZ1UDLwm+SlupWoEDHNlkCMHKawOCYUxN3BhacMXPcI3eTEqFgEDsWBij
S3fd9TgzYrd+JqqQ9aYRdX7KBtN3mWr7tGWyB3QIah9lTn3Kd7HRdfuw0HYBIM61gXrMOoi1jYET
fT3RQVdF674L1PwEYWx6VbsdVMxVfkgJrasmnCWlZnT/33v3X3nvACmKmMx/7727eR7/cf08xd/L
1767l9NefHfAf/9gTrAtBhXVJhwHB91P3533h4pEhOmprimcdxffneGIk4gN5yz8d66IH3/x3Rna
H0SNEi+M2p+jEmLr/m98d673K24J152H5dVyoaa3NJuN2Bs8Zp2Y2TKGRXLVYn4PaztAH7zqsf5l
01UirUVyLQdGv1ZXqFAYxCYJZVQQ2FGMK7mOrO9mDuepYSFp3UyoD9vjOTHMGIyw7poQQM9fcrFf
QFe4PnoFuB3uQrYg9oveLbJ9UDTndllMnaDGrQI/WCuWyHCGsS80asLD+3ErDFNHmWjSDCizlecU
QACfXLnlFOskuUJyfuZksc+NcDNrCroaYu8ml0kQ82Jnkvtime0IL/WLHJI2ud7uxZJJLqUuRZnz
NNghg3nZy3W3XOJcVjwyZ/Umo6oJ1lwsqSaxMJJJLIqjYinbJW6vZFWFKBoIZhc1pGFmSzHIjYUt
F+hDWd5lWtsAOzEKtk9iiX7OOr0+HtLpzqoaNlNwH75sOuTOQxaTGFJSLVZ+NIrbj+BgGKdZzA3r
GUna6eS45TqLAkAbQbBequGpy+dbBRcWbL2FwC/m113Uv2sSNdyCA9m5bCAIIRJS7X1MkOOETGaU
7DQYWPaamz/0EUiIKmpuRi21djNCZ2qVhLfEPdRdc1qQ+jiZIsc6sNwNmvYVJ93GQQRi02CA3Bpp
CogvXfJNOS7AZ3TiFNvyECa8K/luEux42dLVwXJd6OYH+f7CZYm3bOXdprs1cWmtNYSywdj1SeAH
5myuStV+7sqi3dhB3B/Zm/RHmfN+5i51RsVGwb+U5TGX4uU8Wad6AdvmOhs2zdxX+8txf3OZt83y
sqEeES8is+f29IRULUZo8avl77Dkj7uUL/f739c1sCKu0mIJzneUF8gb9eXRyOKlDpHeZadAIFw6
2ze3Oj+CN4/pTXGCHNpX+7Zby5OjUat2SLGc/W2x+L5kUojtg8ylbYTl9lKWlU2RpNjBxUGy5XzQ
5UzQuLu5cyIWTHi2Zf2l8VK81MlLyWIF3i797SmXYy6/BsNoh396Qr9Q/HbZ8LvjLvdUwt7bNql3
dam6nHqpu/xtlzoIit41tj3Tw8UzAdbxWDZFuI3EPlV63aq2bNRNL0xMjY4m+OptVnrklDl8l0AK
sNVtNJY2rGm0FSEyrKaFu+9ytTdFea1UOvJki8fHxmZK3By+Y3PfBVAxilv/7jxZdz5ZHiN/yPkK
l/Ll7Dd1ZT7ph7RRy8M44hCtgi/ICIMPPHa28M942aSey8iWTMtKNr3KWrMwfMPJlLF556xXTVW/
h0YX4UT2xzFYylS4Z2BEjwu2WcLwIm2iZ1Ppq4NCeahsU8X++nKoLBISDlttiobIT9fN2V8jrAyo
3TFCa0rTb5e5fS8b5HEyRzgeRqJLWVovL8XLZUBFv5g1I9USii66RVgETycXm0uZk4lVChs68Fc2
tT8bOkEkks6l3wuTFiP06+R3dR1hD2ACfGkEnuQ8KJ6OLj5BWZcu4ruRLaE27Stz0HbA1jxMiTZu
79l10R0s4pu3B5/Pk7WK7Nawg28THfd2krN+kAka5/z6KhzO/ibpG5HJxTMnXSWatANU5UcV2biD
tL/LRHfUEQNjgoXQ8sJPk3hUBmFJq6o1lGOo1uNmciG+NzVjhpqTwckCPXyEbfh1IuuIdfiGQVrb
mAJPMAk8wSCSAjpO4rwR4RPmnVTYcGQu6QhQA5d5mMWOiMhq64g81ryzexsGlBxTQzDozRbd1Lsm
KGH4Tkrl7OCT7/fskJBma9kRetl3LDEJZifES2LON/SG0duuVsHFfSQfTGC6e5Ntyi5YVPPo9R4E
oCIXWc1Lbrb7coP2DsiMvGB/aQiLur6YgoC45rs+29ojiAhHU02IZK3bPZwXeFWRXruXHiO2OxY+
dMchYrXB9uIRI7CJcyA2aaTCyqD0JZp6UOplxCxuYuEbJ3IVgmeUyd1JGTeNWNWdnbjS+yPL0Pj9
WSnLskUmxeKxta/0DK9pORExJ8uX9lcHyYvIcpYpSGDq3fX5PtDEyDiaFs+dce9qY47NCrGo1cVV
Kz2yyIWAWR2NvZYDGgitg/TDvHHLtNLia4iVmDzpcgzh29iC3xx+Oaaxa6h0wK+BncK8JxN81oyp
Mnt2e0gPyG/bZzuEeLREj/DNMfLo/6JOHnK+izwliMcnmJaazeV2Mif/NPlXEJdq+Saw2pUsyqd1
+XPfFOUfmipwobzvxKxwSTSBG7kUQzGDBGLq0bCFG4R102HF1AJElNnscqDMTQ5spKvLOZfm82Vj
KOCwCf95Q1npgLBjxP31tvKYf1tnY6ZcGZmxtVUwdHrDel0mXYg2yrn8KiubCkV7Oejtka1l4bv5
9+2vrvT20Fflc/bVtQkk4atTeoIexK3/0i4PRYWnPLTa06t7/D77+ztdfnQ6aw+zVyXbV79AZi+H
vLqEbHlblpWvTj+3v/o5RrYzQZ8fwVXpr5LsZzEvk41ZK/NeHnGpv5zgmKqwdmZfLlWB2elH3cow
18msbOkzVzvfopzZIeYxqsq4KmQyIbB8XESSJsJgLLOyUjZnHQTB/uVImQPvp61niCUInfjZbPdi
syzbX11OL/L2qI9VpcIcTla2n+8ky0mzPCyVl23bXrhMLqfL3KtrXn6SvLps5nXfKVpB/FYO9oQA
tg/yW7l8EbJohoCg9ufvwh6IEifilg9QHqXmlYOtiVUI0yl+ggFGDlw0wlmMYHp+vCRu0UUrr+hR
2Jzq/8femTTJiWXb+q88e3PSOPQM3sTB+3D3CCnUTjB1Sd9z4MCvvx+oKpWZZbfq3fmdYO4hKeQN
cM7ee61vgZeKfDFcMvLpfh60cTHYyqzPyyW3wU+tD/0fHaTii/LXgVOxnrjWuj0jBYup7B9PS3XI
MrR3XnXc2vK9l3xm70MHYYb/4PXyB5Fc38kaCIq6Paq8jkNbvI1LZj61HD+6ya68pv1MjKiwPiez
5e+32hqV++fav/qDWe7/Nlz7VdIvaZfsYcXQeybk5oqPKOzymA1ukpsXx2Qxd4j8y9cIWU2Xx8ly
3hW8F9tWVxqXB11nE8a5IzpUr55DZ1izw6zLH79q160VsVWxeEnpuDpWvPOnUVy2LtT/yu3/g9ze
sGwHm9Z/37B7dD+ACvylWffzn/yzWSdQ2jsOTDacQ6AwLSTz/2zWGdZvtgOn08WW+FMy/4fQ3vlt
Fd7bOP8Mw6XRx2v4p9Be/Ob7CPNd03Ms7Ja6/z9p1gl/c5XVG/x/9RMQ7mqZvASbcYRh2p7+d/d0
3ssln6SfPuN081aNSdUu/cUpFhX003ya11y7Wr5nahZdFt8D7dXl7zyVfo/1pA8YylTB1gX7ddi6
ZREjdUWCdogE+fnnPHmd13Umyl5iIo+Zu65k29BPDQ12f0VqXiwNZEUcalfilyozIxzqbo+Ss4Wx
IWqkjybRV4VDIsaas1Hinj70+Tjtm77MT9JkxGda37IC5GyLT+MwmP77ykPPstgBjUj32fHBaEzz
Mx329CVH5BgN1l0oD9pRj7pc5t0ZIfDX1EmoDRftGlsT0nttqg7tdt/amkPb9f5rGuoY6n0zIcRt
a+cB9rQ52oWNqU7Pr1oCMnfs+++kzH3TE9O5qMKb93VT0xlYqxLLU3CXxtQJukgeqtWzCF3Qvvqj
Mhl4fpmI372C/taxO3dgkng3GnezdZuH/5Glet3ebk+3R2h5Xld+3s/JbhU72mlwmWGQ+3XNF8qR
Rc70IUcRbveM7T34juOcZqQL4JPjJdjenM7/BrqkKQCkDYDk6uJ1MkligI3I1IjJx1x7iFy73EVT
nNih1I1HanWh0KxDLmjZEoJgAIAxirDsE2K5Rx2ttSDfK5w0WIvbRH1wyDvx+mNlV4jVxIAWxJaO
geXP7SAFmQYxL4ztmO4ejBIANNtCcTZ99Jh/DKL/9k38+nbqNOcO38nfTQuhcDNHJ5QDGTs31ey7
oZKX7UB0Wrf3avuH7tYzMuypv8ROBq1+FQc468WwPfp12NQBBsgW5oKki/PfX7bD9ob+9nRTDHQL
czu838CpGP2jJ13L+J8PF2U8w3svglQYn6y1XtoUAtujX0/JReQP3M46eWURbN/01rjeHv06bCfD
9nQBmxwKuwdlvbapt4vR3ab7ydri3n64zf2nzP5olqm5J538H5/p9vlth18/MxNXx6b2c8q/NaSL
rUDfmtFirdq3+T8t/yhEfgKE5K+j/m213K7zMl13vH0OR8h2k3RvrJVOtxU9m+7lT8+L/OCsapN+
U+iuXfXEkmrZd8WXOKegHkB4E9XkkXCbDwjxPbGwxHPYnm4HwwdAYMWwrUr7U0bdJUR0bMYqP1FX
k+mm6npHDCriCTXTtCCAiIdtha6czIBrN0UfvFrtZY0FBCKpdvFM83X2ACUTJ0xzx1tflLUnubq4
6Ot4YPuBWD/y7WD+8Wh76ve1OPqdfhQuX8K8/gMjwm5XZumNBSIs2kqc8yGu8f+Jmt2AFu81s154
3xx0TZsvfjulh8VSH9Oy8y+pliQXa3nHJ4tZJLYKZACg/C9j4tMj4YI/RIn9EaBBfO1c69XLCJ3e
XiJU0OqSlJh1lAOASK3X0vYHiObL9qOrQ5KcJ6akdzFlr/M8LFzRek+G8wu48nJXT1azh6h+zxb1
dejIoTY16PyAsNK463brShcQg/Y99UVxXlpon2u6kRF1b0nAxpaby/e61Z58b8L7UvlfoO7b4TKV
LyTJ+V1xSUFiYUcsiDnjb7Qps0vYXKGcMgwf5DU2nlsdPaVI6VxCofJPsVX7Z1NlZtjDdtwpAONw
wTkVlHqYXV7hAdI/RbOI9rUojUBJeU+NOj7UmZcjWaLoSccUSxfvbjfEjUXbnQi6Crd1vubCoHfg
FjGmT8Rl7Fa2sB2XN1nbmLSa5ZraWqhyKz3Pg3ETrXrrAXsPJjtCk1O6PkA0aexnyfpme+rU2tN1
ySZ5abw623UKxrWfz+9Vl1TQ/jQ4Pkn1PTctnMGe/KbpsQVzSbh70ysg0/XgHNoRYqEGPNcfoXaT
ntBk80MD+UGY4zQeUgCOu6aYJ9qwycM0M/Pq9nZ5rnJv2GUYSAt6VVVZOns7yo+9jbUpM6zhMs/1
Veswctd09gJb9e2xlzidzD4a0Ayxb42Ji47xlduMWoIVXaw6Yko9tWTBaONllKak3QRMnHt4bQad
ZZoHkwA1nKr5j1ksgFeAO8hifhSdM70WlmnsF1M7DLUJ6KMezIM+L7vZ0emnkNx0MrKoObQNv3Tu
YTMsNl4Ht1LExOfaXQHRWsz4ezIXzh1Pc4GEoJHHKirfqWZQ+9zNxEHU1uc6a+LDtGgXot6h/DlD
/DwXDaF1nn5YOvrUWqfdpQOZP56IsJDlaKO7hbs2ZSDFbUvOIY7zwAUQfPMam6QL0cesIjpgRoeE
1kXwulJTFgcjmYzA88wPkxck8lr7eoPQx8AGNYa6nn4HjwRZs4wWhp2IT0YjEHM7ByPr+QmrE+aG
KvnUl2MTIhtyw7FpxVmrphk1lb83cgQrvJjvrjVnhAogThGEzVogbyrz2S2jF3L9bnnBZ+ro9efB
7z957bSLlH+bam5TLtctfLzukmTxfTIT72QUSHbWSxU85BAmSQI4MiIkvhT2u8WNtMMMlsywY+3s
VM27HOse7pKL7JQ4kNyIdZLgNiPL2hAHYVAzknxfO/63wshYTvRYhAAdNHKT9pI6++jODtekwE6R
TDq5BYkKdDnLZ38hA3wkiZOdwfSN6GsKxSIiILKw82A4J474MPW6Ab7J+qQcFhrXNzCavBvSAv2/
Zv2ed679UnWvHeKixoe/4uIXIX/BmUP2pcalqkdeboYOycTsEtl5uQdU0DFmeTZynwxu8ZymsQx6
bQL+bCZBOseEpDs/QI1+XJrYYMSoP5l65O0tfeygVDZhmlh3KdhbjqDMdgO9SHSWunYro6kHW5Ne
dbP9valZIrqRTEy4iNqOvIpqZ4JFXIgI3SNd+ars6EG4MD58vb0RqZ7t6zFxApWLJzAad3Pu00BW
+Yvh5m86HZFjPw6vFvHTgNqKIe2uiYNkxS3dXYyQ7zzlo9jlol84VVKbiKvJDrn1xzuCw8W+bXCT
jar/MOWLDJtHCq07cJyV6W7N4uT0xRFdCgHXtvnFtj+bcxpdu6iF2JZMLEVc9UNLlFqZY9B32cro
K3lHsPOuCNqWeXHAuvRlqfpDIquPwIDYiS9WygyY+BLX/5AQzIWfktkcmjCsvJNc6XRXTZFZTQ6j
u6c78J3u63DmgygCLSMzDtVOo3XPi4efTgsSN7NvhZMGztKwHGmpy0AXicxUK+xuRexfRsI2DBM/
l8GKfZ0F3eA0knfWUngT8rnz0FWRNYnDqoJIvXaoJ3RAu1JP65OL6GgudIjMyLaiVWSbTOtMHBI+
M/H1+fZo80ZsTyfg+D0R6VhM6Tdsh61l+espS2J1mPrqPTljbL/LChpaWdk7fcoqws4ohLbD1vf+
29NaKsxvCo0l+z2T1SRsl/mtaXb6jvYKM/KpT6+udL2wadP2pwS+IeeRKokJOgbl7phY8TtVFe9M
pEkHVGzzvs3ZeRGe0R1IW/0WryrZzWDyy2+SKcUO2GMbdKr4lsqWdpJr2Vlo9KmBM9kYuIdGw6VY
D0hmc/Ag6dNmUsIi+SWPST0zjfKcTljlth93AvWHa4ynEqKEWbfzxYkXHM/rIQXUHtpmuZ5eNDiQ
q3yfEYrtvU1WyWjCPo/6Ra6C3F+HYd2VG3HprmXd7VdveWs/l03lQV7yITKs84Zt/jAgJaMftT73
i4hpZ+k+trFXmVPR/JTvm6vN49dUTKwDkYg4VXb2Uz4wFUEo1164dyV6oLMxlBMChXq5z71+jQgc
eGub9fuoyKFT5LrgKtPjWwzCc7FK69UiCCMzvWetXLN2aqE9Mjf9LhMzP7ZT7V7nXtZotvUKcVym
7t56iJLhx1I4xaGw3fmC5xkkXUd9tKAUnMJiFNoxifTPKWHlhnC+pdCH9tY8kjKCQCzAE1OhoqGT
NU+l8xDjfIoq9gtV4nyRtWWjDmdEnqTxvfIbStMSOUSuYX91QBYf+s74QiTTOrmq3zyxNDRvNdhp
JZB2MYB9dTwNJkkDRpFqXCPlqLLfjZGTXxwj3QkYJHMREctAPM2uL5p4z+Cm4H5oWHvLRvxG0gQp
vTLuHpNjs//Ua3nsMvvKmedxX+WW6aQCfiJaOicEHBGHlkbooAGsWhX9jb7inS/CP9WFnT1b4ofZ
d/ndas9ZBYB/Yn4cmhWttIklftcuTnkABlcfgEq1u7ZJ50e2JNNBOBH58NgP+1qpl1Ii+zRA/49T
Sf3PCUOGrTYETWu0gXTVHvV+edXisjurDkkuvPg7SLn+LmsF2DcdWc9Vmt16J/GAqXZYzWgakDh3
dIOhXYbb0IMJVrP13KcgtE30l/jIqWTKnpduEwRl+dyCY5+xDft75ohgWNH0nPFk6uQDLwQMF4Zx
dur+e4s7lIFmXp80iMfamFj7GklwOKfEhfpifp5896PrWc+JVOI8LwrHvG2/ZIo8cpA/Xzo//qxV
s/k8zC3JQfDu4a9qN1s3o6NPDzQdluII3J/ZITXWi6kr1kNbhYSOI94y2vsIXfTKfJL9nBdU+lDv
Z9epCMtYNa/E13Fn85pAmqJ9oJJ13PQBN4PkaWndM4O8b5nPJ0uV3wbTdGhGF9ku8bLsbnhFHFSy
UC95G1eQUPZ0U+iqohl+cpVx0dlR7EcyLIlDE4Ig+Y+zl1Ge4BXdFbbKwkRaGPanyAgTkjtDtPjm
zst6l5OrGY9J4vk74m/SR8oOvuI2c+yXFbKQR7zTzmduiXLKoOlwkm32oXYoZJd8eHKw7ObRixXr
b1q6NLCOdMAvuD1Y5SvOzM49Eu4JX5+hr8hVDgwHR34aRU9AHUxAttbFFf1LTk7rU4cu+Gl7RIkC
sEnL9NBxuupYUFGjhM2QEkBGwsrun6j6bloSF8wA3oxZFpPGomfX0acHpNUQy1iMBE7J8WCtxEKk
0biqHJyt2Qw5eRr3eutj/3aIHitb521OVvobEavdhxbxlD/U34hF14/5WuNocfaQ/kOBboA2M75L
VEQqcPVJDlxfdZ0cEIrr99GpmYNUXh5U3VexQuMtpxsOoOuRxRjlcobU4+8MQm9CLPvFoy/i8uE1
SU5Y69dJj6E+DWZ3TgY3fm2W+KKR+npuO35FkdXfJ/FUjJ4TxFXiBmU3jIci7uq7btlH8DFil3Tt
cKXb/8UthPnky2wJfNlZYSaQKpQFWBB6HfJk1xpuYnc+SMstAr1y3uddDSrdyt7Kwe/ucJzqM0nh
r9uNtl/gvNr0NbTYnu4iKynvZ5Lo1vn7UHWBXpfzxdILTgSZLOHgAcRKJ/hitnEw6758TkyduPXu
Ux+JDsWhenEJz7qlNWfgsEZwNzbsDHIw9rNFF4KxB4TtQjUH1/XfcaMpzmI2zpTA34icKW5z7KuQ
SCAMGcXgHs8LcsZ95mIBqCfmTV4iD4XXN+xWYKcb3CM5Yz7mFsVuNw63tDfEg+hzcczyEdyD5QJw
KjVSNpy8DP1k6pjrdg+1TPLN2k1V+Ngy99vgTIhVnD3XVH9KHWwPU52u53ANIvOrNek6l8N4iutE
4FH7yhYDV0I11yd0KbsyS6rz4nhpWEnE0lXeBlBG1bEC5eAX7g9ykox3Frt72VJFJprm3ISNIKhs
T3M1f8FFaa+QFC6ecVYYr1us6DA83uW30odblzrFfcxr+4Xt9RgQHJft02mIAk1XwFsM//d+yeJd
5QBB7bwkDVzHdgNCRr1dVLPBlqJ6bc0Y89GsBWS851S0hncYSsfaqzTtA/LZhmBx2M1DyGku7dSZ
hwmQwbYV0wfwIjAThp2s+/dD4Tlh0tUCyyF4M+7T1iCr0K5XMHoTT7tWxnnIUvY0kjD+ROrbNU+x
Y0Rs1oeBvrUdIYd0Fvu2GLag6aOFOXFbx1gW31Q3+6jNRyB8xvvCMYYrdOKrn8nhkhRGuysXAg3d
ojl76DReEZKoMJm+WNOSXKei5f40i5HbWFo+RsLeRexbN39N1rMMjz1n0pHYni8X1we0VXc30d+b
sXbZ+BIvbXvjDFzcPeZ9Np1oRSEg8F3invooDRIwuffCZu/tWktOsEX6vU31XScSLZBN+XunZ3G2
8/zpi901EA4gRdstbIrUiUjbVNHrMucmbU383rmVJTffBWRqE3Uh0yXCxa4lZ7CrLtoon6rVeEsl
9fu46OrJ7cGYUDH2QV0bEHUN2iaGeZ6Waq/PJGPHeWmxZtToewcaHZLcqH2DJPgqpXbwO1RFpvCq
d52uq4c0o4djfQF5LT9YEso7ISUdaLT+mwffXuy4S941fHknv7Lta9XPB5K1xpe2gxuk2ZXHHcaK
jnbe4ShtOpqcvXhD4gHby9J/isfkw1z47BFbO92huk0JkoTVVuoJ4mJrBe4Wi36jOGI9VEW9TwBC
7GpZaE+xrY87Yuy7UymmE8BVOl3rCWt2Rphbao/+Rt0sv8ejWjUf9dbrEEFnydXl1SvNrQPplEY4
0jY7FUv0pYyb5t3MhZiOHjdZ21dvtHaCuq3Fb7OoOk099NaSEKOA/CwK0N6rj7aHlNEfZDiVEH8K
Stt9CQ8yGFho9knUKUYWzBHzaTRPk1+N16TLy3WZ18JoMI1buv4vPZ1brJYLC2nNZt5D8JSXGaLV
wRavJjyv0FE9dG2GNZQPrbzA5Kidyt9X/KeBN/bGKUnZoeZtfSdkXhWdfe3yLgIDWBTnIS9ehJZO
B3/iC3D9wSaNT6MEkj4LACV2QE6mPKeGBX02KW40Jhif+tppbA0y6khDO1hgznaEdWeMglysOE79
zbDZFInRG46RZkd3ZyU8FK3AOIOFw5xAQk1Ln+7TxaN1bIzN2a496rW660J6kCPhixqR7ZVGoPr6
EYgEd5kgo4Rw1p1jRvoVmOxOUJ6NrERLRfRJ1nqnwSmfotTtXoRuBAzrud2ifpmdz5oFzLDy6lcd
KezJjpGQZWBtRrIQbnU5fSKZTHCXJbcyUhYdxVIuxoG9Mg3SPv9otYp8oHIxn6Ky9I/tXH4dypyY
+9lfybN6QT+yYnJiVk+pw+Yior0a4p/JrvVUH4QGFHunmFiec7fRoQ8xdKqzB2sySbgoMG9Oae1R
SNV3jCSHDZPbqJTC0I7f4BZxb5XOJzV9TKt0evJyMuedyGz3ljc4l8L1KdJq7Y2dZS4Rgxy8bsz4
dV0WYFcqH3bT5AdrKlcWF1vItvS6Yzq57s1InerG2wZVoz2szPlk29I/R+uzwc0+Kc6HK0X9SAOf
e8FkOh9KV6vurdTre2Yab5pYAdBOB9Dd1Kx7Nwd2Y8zTm2o9KL/fF5V8449UqjDsukcLANT15dWy
6zakeDAAYw5FsLR4vvMiw7OViuxc+zkcwkI8GwlBMvqScK7PSxamajGPENswCPHFBUnfuGdNZl6Q
6hZpcgwsx6VLj4A2+8Dn3oWrK8ouebk8VM/1W9fqqzW26QkIj3evYtwJ5Zze/Fh6gZUAciwy+W1S
tvWScRoSiaq/HaNmlxT6XYtrcafmPS+wyZ9aJw+scWFzXpyt2u4fvvCKA1o6neg++aBB2F6nOJ3p
b1swU4EE+jaN22L25Q0QWKuZLAaUpruiycMKiP2ZnFf8gqTN3nxFxULH6dkbOInMscvZZj7Jrmpv
8DnxC4OsLhrzdbKNKzBm76hlcQqqOiIdrR0YnrR+juVsfCxuTL4J7cA+9wm39esUznpFn2acEQXW
yS5DF9ILMgkYYPqQkCVN5pIRz2BkuMvqytzbTj1y//C5rkfn9zTrfpCc0B79yvuazLgACYe91wMJ
JlPWy6CFs7m3u+XemXUSLNjAYLojImyYDx9npYajVbDUZ5RNwGfMteHWNodUa45e64owMWL5vrS7
J6k55tl0mTcvs9sc5xJSmV5MydUuhje6J5uAIGZeq2Kb3njytYl874kG7mssWEvgnDDrTYW/dyTk
VLCmfYvuY7bNMzU3J4ekepttCUyX3q5YWgxuRqlRPXovg6I9Ndmw4jVydEPQtux6gObQyul/EGhZ
X6vW3ce6jfcYS4aps8j0kqgCp/6kz1B8o3n6IiU7Ww9g4/Y+pNfaR3MhJzWpOIHTuDhNQr5LvFHu
kzrQGLs9lui9o6z4MGrtwi0QQFviM7l1GTxd6sF6hbsLZFl9tGzWnamzyoNmSyzEq/hm9aP8cqb8
7WdxJF+TtqoOdHNp9pZrL6lZp7Gyr/cyYjQKNSwg/DYBbk+nTPNlwZ0A8+LmWRGVXgaFu2oQtudZ
3wcMrWACL76O+AlqjUkyUSimhO27ZalLNvjFPrWIHPH0+CWWPm7U1eX+y3rDHmo6iS4JdZkiTdDL
L6XpSdqyGqmPj6xDqhCvpvNpNZXrBazaKG78oCct6hIjsgpbE+Ph5tLdDkmR3aNhSI8arZpLP0PA
sRQnd8kU6xpB6SKFwXjhYgHq6rTv7QVvorRS7H/UMvWVHJUY1XlchrpPMtXOWRMKZq4QFyrbuTCl
ogm91MFmFXfxalz8hZXXWGAn0Qd9JzINFjwsZ1yPLH/R6lUm0wZidK4RdLK+k+2wObCKtcn362ea
aWQHpNzv/jaHjkx2Sash2VYRPqz1nW+P6qbCm/XH0+2R24Bu6vCg7SgP2QWvZuXtkffHo+1pkq22
ZsN4xXdzT1oEdWWjEGrG5BrPIEbRhnEgsogSH11wOK4K6u1gs3qdl44Yd5dx5+JR7+0As6LlL5h8
boft6WKwGc2y2t9ZpXoavXy+wjvT2QfwYayvbVl7mvTzVxkGPghECjl3Z7rqDI2ZVrDhzcyOus9L
jn2jfxQzcrGNKqDptE/zrV+6Kcp8134v/Sw5dEyWsf5DP9se5esjOHv2oR+yx/YjBonqnLjvh/Xt
1Gn2jwM6vyScxgIz83r9/PR+Od6lBHNG963BM+60X0ePplnlxORvDTNCmT8Oo1k/SQNb67jqykwb
M7ezdYQZDoq9b2b5SQN+95NboKxny4Pj9r8Csf8fHivWzH8vEFsdnZ/qLv+LROznP/qHRMwVv3lA
jgnstJiGOJ5r/yERc/3fXAfXpmOt/HfdMfijXyxWCKmerRMcAavLcfGV/lMipv9m+XBdfWHqHhoy
fuH/hMX6Vyy5DdbVMS1EaBCQbd9jfv9XEiuinXbU0S6fZ3o54ORZ9CKjxliS7CZZLuECIwNlqgVF
L/rddvKY+d3k/XQM/wX3+38qWT7XmAX7//d/BTq55k8yte1V0EOhw7Gy8MUKrP0zD3bsdW1pPVGd
K8ou9lbR2xEf4UKL6G4vaBvmsrt1jhuMCSNC8ET72B5+n1WTsFWniWoZaBP+JPT7B7T2zy/J+Gt+
x/bB0AxFoKe7luED1vvrS+q4X9Kj0cHqz83IblEDZCoXgZvM/V4Omf5cKHlq6344mmb81bLX2s12
sBIinaps7U1UuS7Yr0keTduO+AVltnP9hT4bPHfuUdp0bExiB916iPceZs6wpkepTf1pMkR00UgG
/ffv6G8xDts7snWXs83jhCJg6G8fcqvpeIZ6ggLIV4ME7uJO8RJaRg2jfrPxLRoFbGf7XBkn0ZBV
CYGd5D+nHponT1Wvae0aj8rwPkSG7v8HCrfgVP/7CbBC6cw1YYKLZD3f/3wCDNxDu8kDvDXE05sI
RybAhuKMDXMGweA72ErZvsxm+8n26Z8UxBzvjKk9Fw7TZoCzy6PUHrAa/uPr+pcT0xFchLwqa1V5
Iuf86+vKiJZsjL7zT9ApWgDzganLBDH93O0aUT0NjDJB8/j7RVTZ0Yin90051UBMGV8u9iJu5Zj8
hxPTXr+mv1wrJJKjNyUNGrknGqb1Jf+JnUynQl/iSI0nMxPTgd6RdnW6ck/wgHbzixQlTkTbxYxf
2qnIXisSFGjzs0O2nPRQdqPa6VGjGBDU7q4eGfYTCm9dwEOcAcDpHzq4+u4YdbfFLNh0MBIK7Nx6
dWYlnhymdpa0EDJmNJzUI/Ns+6w0iqmlMRbqJW0/ezTHx2j+WstqDDzNV4e+rp8s/MO4f/oz87RP
ycAECRYHsu5MnEytv5u0AUhs7eZ7V+Eemtn8EzCmJ44MldtQmVsVhYJUau/4XRqyHSLEu5qwJBve
67+/SgwCD/71A4aizu3a4kTWjVXU++cPmArEY481oFKZAD4YZX2HbXttK0LnUEB056ylP5a33vis
InVXlbVcF+C5z3RNMUIr0I+DRqEltBihZ/ejwxd+mBnvEETyfUpq3vtM8FkeLdE1idxvTZtRJ6Sz
z+drhIRA4qR2teYTLLBgnW4EhTLI6IgMSiDDes4949WHcnxOAG/emVOQOrw+yv04xucon0ffaRkt
z86+J6jvsR2KxL8LWpXnqUYpJZ0a4VD1hq9R3knMUKd+beuMIKtfkuihdq58roZSHPV8Ea+gpcGe
dcnDzyAnT7Ou7Tl5lrCPQ8eoUS0OZXZsdLsLhGgYYFABHRJk1eemys4WLcbb4Df5zbC/ztKoQqVE
fMO3h0RnYf/PAhfqjswAlMAT0BGdnkg8sJ6cKQ6zp1zUjGo8Xj19o/RGZkpQGnH8UmYfZo3BAEsb
aeBima9VN4o7MgZDm+c7mrtnz241hDaM9QRCtKcpabszfQD3UujK3Ym6EWcW9iykKCBV2UIiJTwJ
iANIAZ1MsC0Dk2wtsdQTw84DrjTzlPfRl2oc33kIQC7bd+QUSQeTyRQ0j3r6KCYQqsQXl5guF0pX
237KmPaZpXZn81jtXa1wn1hVzz4Dqxd38K7lUJpPRNamL5E2pi96Bpa71tu72THk1WAOv5WVG3Fn
9qqAqu0gDIc2NObje+tV833SOFsMa1Y7tFdPhpu51i622hffSelroCo4ymb4nAJeeuqVqEJaAuig
XIt+hU2mhUtAHjCTJcyYge690UISo4rsyVoPPdSeUzQl9xzJ0AHLBjbpdcgde+oNeRywM22RPhRV
6SFDSxEsEjJf5XTFeUwINqoJo3qOnIbqOAOINMsvqmuRZpcaSWJD+d7P8+siB/O0CGW+sfRWe6T0
K7dnpqW/VoviQxa1/5hnBthN78P4Ws4yJkVzO9hYrJiyFIBW1p8xVvF+/kFu8z6GcfKgIPIzKkLy
GJZGHUsDjMv2l0263qGNHgFuKByd0iX9rYn7+KVbD0W5eGcuEuK11qcz04aXzmRWbXXOcfuRpVdQ
hSZKQFQOAcVccjSMPH6bM+c6xjkeF24w2pvtoGfMRop5uevr30g8sokKWnDwLG5ubzrP22GArnZB
r/Nte1Z23nLn7YWKjeMFikKzG0n/e7sd1Bh98ha3OszctGkIDLgbmTiKnTugbixKGBWqbZ79YhrA
EfvD27hy9yywC6BhIBgS0TzlD1LHqZ/emjgcabi9b6BXnBI0CSdpZ8OudnqQxBIBoU6v+i57Amlp
T9YB0bcN6rMxSJ3vU5qn74aZkxj5d2AV9nuGdSR21uUKOUcHLFvLDVtDfStq6aPS2RWu8dkrzfEZ
0nUk5/fSGa6WI49EDHYnByF/VcXjaR7Q7kQ+ZhjpF1ckY2d6L/5eY4phy6k4o79viekbbPyjNr0q
AiHpv3bHHF7bHnLTFMweFSSK2vlYlPlyIL4JmU6Wi7PepL8T2F4efLgI3LmkFxYT94nOYEgpjgsp
fUFiVmHZqeiFovHzYMqEUWxknMoMingnvXvNXCHUyKcnHrY8AquwAuTw77LBmXfcutpnJ6leUn16
BZzs7KfY9wK1lbs0ucKi8MlG88jySVL589MsrEU7LwgjtmlIk1vTLs0+2FIOz/rghFmLEnG7P0GP
RqTMudwRi6BrzQsr1R3I3AQF1EcI66m37tpzkmguqENgwvFTtu7OvjNVc5km9dlCVXiAH3WXxhQH
qG7PNekRobX4ND0aoL8WreqEwJOTQC838gs+ISp968SxhQC4p71fkZ+ZV/2Oube/1/1Uu7RtkIi+
C/yErDK+v2cvTqfrELvPbkNDPocyBisqX2d1hGcXNdYDBAZ0+nMknRBDrDUAhbdGT7302lClGCm1
pFJ4FcRXXas69qty32RZGUyVpIkymhl/a0ielCmuQ+JNT1a8N0W13IUcr4zbtQ/Lcpr9krwDI5lP
XlrkJyT090V61X+xd2ZLcipZl34i2sABB26DmMeMHJW6wVIT8zzz9P2Bylolnb91rO/byiwqIjNP
KAZwtu+91re2bMiSnYXibYv8BP/7uA1iUlEZuaN39Z5VPQagq5pPsT+ujTZQVxyOyqsPRHwN9xkp
BVFto+lPD3Z5r8yILKA69LdWMRT882JaqY3NhbWbTvZQxUQR0vdYBucq/GSEStMljAhG8wIoLGUK
/MpOqcB9rqxjkTvnYK4DUmU7NLNHwTfM4wQPzYWuGOVfVTuPSVMoIPO1BUF4gkm68x05G60YT/80
R8McaO9+D2dzeEk29kFpnJvW6tbRHKeK4VNqbvyEkWBr6cOjNCbtlFkGl2NIeKtJxLgwmqF6qOAL
olhlvpbXdkEkVPDaxb15RJFjuwjE6bAl9DClpsNTQ/ADiudYyYrOap2YaOe7+KCW8lqCEi8A1WZ1
PpLlke6zWD4wjs93irMuiiI/lA7oq8aCemVF5EvbllcdlhevEEh9L1rnkiPxP6pkJK/MMVfdpg1V
pqDxbvJTbRs4z11XViwDXXjQaaeuqJaDvRlG72UwKpcmZtDDOxuVqmHaENSr2gjT0xAM9po5rLcF
LUbTnjmYo5col7tqj+ynJnzikHdFt++G75WZ5ahs7X49edWPYrKRIvlcwCMTSdZUEnlRKlsbw8s+
yXX9yEUtoyPYmLimAAVInw5XEFvWuq5ZCkGpvzF30t1g5C0w2SUhWMmVg4g4mubnIBMlc0l9Kncc
QQf01eaKpEGd/a3fbHQvQ8ccm5vBJ8ibdcXZ9ok8Q2sgk6tQEFoQBjhVZkz/09pwmGCvauigyu+A
5UijaDYitKyDaBwb6YxBUMloH9uCSKsgtKNdSK+CpmXEVqtLntt+3Sqljd2zYrjQr6080J8r+Pm2
j4JraPM3D7bbtgmdZwFrcMXoFxH/rCbLSh2gWgadX9rRC+i/H5XpA8AfreixalNe3Kh/dJ0yuZOW
FkyqmhwJQYfxq+mKExHd+nNicuo2wIfX6NLIsLSoTfU02iMXi9fLw7bthjNXlrkVZp+ChmvUIuxu
U9BmikOgYi8vdhb0p0KadNRG6V0oU/EciTj9RKDXg9JH3XfdqomGVJmSFIMrYA67pInJk7AdxmW4
ajdqJ44D27jlJ2Hfy5MtkhH5GdzSiGCViiOOvy2W/6otTlXnAGpOkc4k8+Csamk2tipj4ixt+pO0
Rp8UX7ZJRiV4qHjfUMMn274vVFJK08+IWpTTojRY7i03JI3RPVSt1jX9XKlIijEUVAQESOCoOS5/
UofxcSjhHg+T8wO1QbjuVMaWcG+PUpHi502W8O2VXekxS2YuYrH9GutsFa1hmyY3ewrfVQI9t4qK
YU7J70b5MDDcfVAYSvS5VzyqiTD35axRUbqxeFx+1poDsumqs+mh6gqltAJ5egyqRwJwXbtpyofl
kacJ7SjtDtPf/EufMDm/IaOsydalTMONtM1iwyGj32Mp9PsYh8SJJhVShWkkBY5uy6HUx8AdpDZc
1b45t6pfPqHYdblsPFrEGqKYKtM9M4EKdKBWnm0nftG83jprjX2wDST3hopXQPUD7ZFMTfUR9TnC
FF6g1zgGZGqVHRhB6rSmekTG8+ljZxtRWHu2G/mZ8QJQb4dkRVNRblo9zyMmVT32zI0hd86PrcJQ
EVQU5ZoQc0KI8+mkADNBQpWMJKUhPTIU/1FvmYRO+mCfimDojx2FXdsP03G5yRO7Tf/rcTCOAecb
ckLB58wlc5TfQw29r0TVbZUMFUrznkBzPFqcRCfq8m41MU1K08Khm88oGPRltcPucRVEjm1FaH5S
1InTwVKzNXXDYcjIbyA8ONm0fnoWbfKpyuUXyFz+SUlInncipvtpeO5ypsHT6N9ROF+dKbxWuBVl
I56p8PaR1l4Hgs9XIxrRVZJqLJF6cm64CtioLUmgGz6XCcP0UkRvCvpD7CK6G0Xhs8zYelVM36jR
EJoaLu3xkFPQ+WpOxoc1Wfve7l6ULGjdbnpHaDytZTYjOp+DgjDHroly7FwKO0AbMXxfj65W9/vI
aO4UJ2/BfIVJiJUfUYmqokRRvReMe/3kIKrgARSKt2s8Klwxmz4yH/hqn2esFf5ZMcZDb9XrGhAO
+sSPvH2kzvc2XjnCAhlmmUGF6CDSPeGa3bDvDCPeJZ2CaENyTpWIBEgPRGlmt98NYrO3YCI+hngq
ViREvglmbgRdrpi3IKjxE3mg1eaOxLZF9JSOYCflarlJUeJWgdwTJfe9nnifUVvvSl0eNLtRN4Th
3mU44FKoYlfkRKEoWUG+nqFu+w51T6wryrqIxD6SyqOC1nybEzOLGyf5MjgtRfzc3kltt4ztV8I5
lY0n7Tkhc3DWkmztlclMgxxGNAdcOt2wYzuUp9oPj4+66L0M7DLXbUWbh5lx+RG/61GRPpBLX0IF
HNLt3EHOiqn5xsJxYxkC8gan8GYjyltlvVXu9ZSEKggxZO8ivNNI4nr1pX51SvOQh41DB1SCR00Y
GapOoL9Ip/gEQQ4LWcEW2HA8lGdOH51FWZ+YuVr32Jqrr6xCPJ0Xb3wlFyXxXquSeUlYlR+ybaJV
IstpV8/hhcRaeG4Y4A0yWUPYtMcnw9IG1J+zetXSg6uSOGtSZ6orahXcEI3y2rH8ZCG79mgkS6Mo
uHzZHuF3QtMr16u8YN8kirOb1EdnurYFyU+1VRT3MKRjWGFmhG+/MqRlsSmXYtdpI6ljXnrukgKB
dfuiao16VglLWXMIk12UlXyIBIYbM/6uqIxkbSZV6WqK2h0cs/mc0ThaYWyaWYeMpyqN9ctUb3qi
WQ8BDepMkQ92dOiMUf0o1L50J98ymEE6YDHU7HNJLbWLO/uuTvIyeSJ0Y1Mzd7aGfCrBt7NFIdRs
sAbTVN4rYYQoo/DKW16GT5YREybqEWMJnsGNGNyfQChbGyZPGzvK07XVTvJkxJz9B2uIy61GhNV6
uW74inhx5vE4hcI5j8m+jWtePQmadxtt7kseZVsiA18tBvrrzBd4D8e2pFFd5e7EGJzxb4x2yGHd
GjBHa9PK1IqJPJQ+ceva89yWY3ql++Wty+trrKSFS56IG8YjNS3EY49tUYluqhSulyEppDfRNzFi
6nzq136BL1vD4XaUKdpyQnteFkfB3Lqe3OXuTyrXHPQQNsVnu008lO7PeeZslbgHNNvX8EKKNBHo
IdlTFhYSrPILRtQvEc0IwmY80kc7YdrEy/AYIyJkdlKVF8PD4nWoZnLlL//Dz/iR/+uvl2yLX3+N
iarejn3wZItspxU9lkL5jtEaF5SRCLmRWLjTEZtsh9BtX81/MI81J/hAXE3GVYVJc71AspabjhHj
dvwWsAfXVXegWDt7SUvUjJJSet3agmlNG3b3zCvOsRPxflI9cQHMfowzGlfRa5vDHn/tJG7oiFt2
moqNbKdSUDUj1/f9aHr0SpjHiHPTrdb7d3TdtZc+hVb3Uqm2DlQeRyuqVLIUUE8NVTUbgKa1viuc
3npqK8YqTme/qUOaPzveCJrawgOPJDrs+gM4ufjY6/Z4DcYQMLilYHXNmaE75JyXXQL5O1D3fsNY
va9bOhkjmhsD+dhqalKxUgYF++xsonB842lg4ULYdHTy6RtftsWSrUBL7jN7ZYsIsUwxfhJ941z7
AOFQ4siCjaIbhRNX46rOb2o6GusO75gbJHRW2sTPb2ZUX+w8z05lm+0cjuS1omYOfxXSIBoC+MH1
Bhtz/EmmKbb5jGaDF9ZAspmXnYkHveparrwWiI23FjXCIWn87u4o6AUYPzRfhzjYWVOz66bGeLKs
IN9xCmR7Lwiy1zzzTlkWKR8tIYkueZLddUiD5Molmo2S020KivEPv6DH04Zubg3Ge+cHd3iM1veU
5NauIeyPNYZUWr07Z35UrlBX7kujll/STLfZemGftFQa6QkqdWdgoNO1c2Zbo1nkHNfxQcDlXlup
Me1bz5l2U8bSMUJT4trSEAhNYzLHc75Ty2FHi6M+YkmLkHi08uqXfkI/MNfWimyVs1UpPgIax1iz
2f8B/HjPhlIeZImK0beyW6x12jPNNiBuePWS1BmJvSgYKOXBU4WmezM/skrGcW3aWNeGwfBqSCdl
XxltgwEnew7YI7hRyy7YJ3jBjewu3xkwmKWHJAJAgHIf/MsYmdYFVQnXIUV+rex6PJifMZw31xbl
4DAoq9BUEVLp2HgsRzMOfTQoKLk669JX6cWOsvCsJU7CeHA4MZ3MD6yZl06L2rtI5QdOZJcY83Sd
0/F9iNRacUXARQrCxQqG+WNbczGufdVeD/b0rS7Tbm94RBMrNFeBaQbZVqoMcKsq2EYVgGprCOuL
bqN+m13LUiEOvI9HjBLt+B4EDSV6X+HEmEW6yKN3jI3ko6Z+lLpRbDM0vLuusT9JUgTXQRHoxySc
ED4WxbYVgmNsQO0Z+9NrOBLfhT7viW9rxHCKSieMu2mbidZYWfbY4xxqBelh6rQFm31niUhcSXIu
Ng19X+f8faBXb06D9L9jjFSOanvqkuZMm9M8D9q71aa3zKyrO3G17SyhaC4KEpnU4JJWkZu+M8d3
5ENXB1PD2Y+xPPPxHscw+5RMdn/qpDwhuJHXbOzf/EzJwYd4ZytoOQN7pHeo0lkARnlzCKN0Y0FQ
zeTXt4nWNglZYm30Lc59vDqnJmwfJ2T5G9v8VuqIfU0RzcJWiu3IGDe1ns07dZxSpWJTH6ebtkej
LWcrFHF/X9V+DE5AgMJ13Q35vtuT2xru0nxoL0GJpTjx6aQp06UvbUReY6WvVUJjNkvnoMb1jXwX
t4iDyaay+uzQxV3rhjhE9+OcTYxi6hqmtvVeISjG5+41t1F0kKy6+MkfRHiNxkKc4kZby9JQNzCj
0EgGRX7xFBfwjDg6Qsi9YoTbYGTjGdDQ69tWJeeB7T+t4uKN1Z4qHOvwpEfZ52Y6jGF4bIE6X6XC
rJkiqZYrtfLUW+hTCS1Z7UHNcqhXjXKOKoUnFf5Db9IMGKrpYhuetm9xqsOoYpfoM5WYLaJg1nEc
nILcbk9tjuNicMpdKSrP1apMf7GMEY9Qxn9UICsO0MV2TFQicRq86HunJ3JbJBGW8fYxxIb/qRvV
Ty2W45WVTQh/Nb5iIzG0XVFNwcFvg9ENmM+D/hrvWiT1XU6Gi4tWs7tKYPVFQeEXNcZ58hGHOkP+
amhRcDZr/GVjJpxNUni6O6a1z0GoxHebp1iH+Oqxs0beTg12LRmw3WDtQ/b/p7oJiBB0RnnKqRm9
hsZR3Ilmxw63vJhApI5DQNfUzHGjBPJVTQ1yTYT+yqgCuW+Wl/V2mEsLDfiAK+ya/pLg6BN2kbrO
SIYUZqCQ5AOWV4YmMY0TT9stXMoFU1kYcbczwvGsUVCc9fkmBCIxVn578noqwkJFW94yljqGWNad
ItSe+zRBb02M71opT3RS05OvZxpwIeVH4pUl8wmveNYNu7spcYw2/V01R/O5Vir5PNH0b/r4PVTx
uWAAqs5m6+2tXlPZIkYeQikuAA77xGYszGtZkqCIuDuGOZampzQx0hM+KqxqFQK4EjX0aVAEG0SS
BpSIki9QDX2dmBJfhfDD7zIqky00GwP0S2IfnOYVoDSTAzyhLsmIdbqSXNhpt4IKWlWJPx2xPhQb
j5bFStYsGLzA4ZgtUjKn1rZD59P0syJo0ULxu0NEX6jqS6/aF5hm1l6HnCtHS7EysSpv0KsRNGA0
RX8NQJlso4RBfJc1L0IP+33WexEyWRLkL0mm9xc04ZPDkhzX1q0qq/rWzDfLspNwBqNDiffWcGNo
OVsdGpvI1XlMbQxafTGHm/DNYG9HrPBRhqhnHLX4Fsz3rFD5TmJVt8qaXu77RGM26nTrrkr4mZdd
EODWZ8LodzZl7KmSgwkiL04OQZSyUwgCpqwWO1BHf4Hpw2XSUNWNQioLV25fXvpmiPY4Wi8xyjjS
Ncgc6OPgUKpJt2fdmzZzuDTN2LTeJfn0EVj4I1U7dZ6glV6ypoLjoU8ZJhiJIWTSHtqajX+aosCV
fJBuHZYEdlS5cizU5HOviWAd986pADA0T82tVwdXN/X+0VJ1/7lqtFPYD+PJN+FbBJHVopm0v46B
Ue3gyPUbJRCngLnRO55eIkMaiQNGBleNqImLMWBAKk3EnTRQjh2lnmbl2pe4L8Gvp0wPKEIzm+4f
fICK2aags7PrdIF1qqyd5yhzdk7QuD2163lI6Cd0qThqWlXeSjW/0aLfxLEoPoZO/U428Vczz/K9
h5P7uaA9TWvhOSz0cN83NJeW42E5Mjy1IL8dVmrRJPla4Ns8JL7kPPdDjvg6fjEqIII27YxdjZEV
aES1RiXvkSAyNqTj2TpzqM9d0GguslOmpiKrzkQzPTMAB1EDznjTsXfb0tli28e408XV/9ghbD+U
OZ2KaJhIdKvy4TVzzO9KPfGjBLMhdaZ4mVqq1mwS025ZhAmywPNrU9ORb/i1R5ZySata3YGuycn+
ZLJZRULZtYqFc6q2XoM8b54z1TEugS5e4/KOeNp/krEZPjsVAvwgC7VdEDnIBGb6orFAERFv/AfE
iGvvP/cWwOHyEJgfMqswxEdoNlwSwgiODDyC/1CaFlRTlvVvWhUn6wEJxkJlaq0520udbeM/78JU
UA/9eKHZnB+Xm4XD5MwYxOUeymKuHnlDA5xT/mcGJjFyNJNpl8xpkj/vZ6EMV36lRyYSheSwZAks
lK7lxlki5GR50ppSPdR6+y1uUlyCC4tpITAt2MHlnhbnkjVcvkULZK2bNaU/7y7y7AXQVFqsRgFs
GIgI8BIXANMSQbY8/HWzkJrKmdm0qFKXJ1ie8OdTzSiD5V5lOGsU/vk+ZQOGqwaQx8Yc+tfll/Hy
s+UJ4p+pYjMj6o8njAvEWYgZX5egAWy4fBFLONjPxzROj/6cbdUjylgDaQM+l2QZYAw2+b9YaL8e
eoFCoeo31Er8xa+fRzMG64+f/Xr46+90xjyEWf0fyhpWXbDkdtZS2vMMC03r5ze3PFaUgq8yrP0j
B7/K4DIEjWxUxhGngNTdxkwRZDjxru9th9bh0/IHivHFEXVxGKyhgAU0M6OW5/0vYNfC6lp+s9zT
ArveqFHz9dePlp+jLM5g33JTE4ZNSkJ++PV0y89/Pmc+0PgzCvRzv4TK0QyZXvTJy83yizZkB57E
reGGxZPD8PPQED+IK0NCmph154t4nLpoJXw9OSxfc7Acbr++ViheQKWcw3ImDTNlfLnp5nuGHEm/
nsJgo/j9cFzisMQs2V8e/rpZfpYGEztDha553GCAaZI03yxvxJ9xDcvNaFX+xo+rAbkIFkBCZJE6
oRdITAbI6Fyq1axrCoioj6utJYuC2E7afY46buzU2umOiWLLfibQoloxbt5FaTZwiZbbtCy/pWHw
AlrvUY9pwfbDZmSUjyLfV1aTryE7GHcUaOJk44MLNXBcIzs8UErdSxKKWyoiAHZj/M122O8wCH+R
Of9gikUJYxpo0Cx/s0f90BFW5BIC6++g1VwMDrcVKrALmcmoj8zhVZTmDSuMf/axZgTg1jYsEWcv
lsHR4gWu+pU1Yrg2oW3Q8gc41x3iwuOb4QnRZKzquhk3jUf3fywNupsN8fGEQxVU2gdP6hfPgPmn
t5dhng23BJDWMrqpuEcNMqZxy566pmRGChIJw/WbkVQPdMx2rfeizcCfYLQxM7/hdZNu3jjQy+Ov
rNZrhoC8Hz/cRcRJI1UYv04T03s0+UfBYNYeHXvlF+YL/vsPRd2pNalWg9V8tRvmLDjZ4HtrzAu8
mpiGdGSCEwg2C1zGQwwkgUmUatjGxkrx1E1LD+jie+FnuCgJW49EW2ligMCU3SMmN13K3tLzHnBj
5a4P5y0AdLKyCqtwiUVKjNZlmkNDBhjJtqeBajTKMOtRJrZuWoPUwX5KElBFOp9czU6MHJoOAznu
FOYKwbYIEubnjvaeyx3JNsFKh/XjFpW3rTvvHjbXLB/1TZ7i1HJawpqoa9aN7nbsaZMa9jblF4NA
yXBQJ6oJsc1qKMuWidVspBK4wir9aWyEg2+6aV20ESScJxfeO9nOI4gWxFTRFpQNYC4HQ4o5iVUh
s1fOzh9as24m+qRRzYCbAv9g+Bxcmib23mQww9CD3dSFJQYl9QsbiJpTFjfBmmM7WlMf5mv68ivM
6U3xNjZ6Rk86/BIWM5vKVtcoJL3NZFolb1h7HC3zmye9tdkfi1jJ3KrhM24rVWw8gTVZI0FuVw3G
3kDk5WKwJ4VVKeNtEzTDi0haMUf+jRuqZLHLggzqZYmLP/IHAuwDnEcD9EpQ9xlRagFqgDQ1iSEH
ssBUfTvN24blRz72sartNVgGo8JVyHQ2dTm9CyC/l3RqcGFFuNKjmRQw+cI6+OZgPSttUDJB99Qt
c0UEnab3PKAuPjhsEld5mXGC6nCHMpimyH0MQrR4B7VRZHdDZtNTEBTrvIpwUI0eFY/KYeOg8UPX
gl5JZ4xGZ6LunnGNRNeuiF64UHTPy00zHIehVp+i/Exc5/QUlfq30tYd9lhe/2wZFd1+FVRZNH1P
wrA9irAPH0JdscGJbfXCE6xVibO3rGk+TZTwESgq2ED9nDOYtTuzO5WTyYyggVSVWo96o1uPgxZi
JJ26B5DET2VWfSVBwOFXI73qUc8wTjdwVFStP9harLNq4Amucm1Ya2lVbFKnghNS61cwWLsuzwA0
WOKDeicmuLKhg4nQgnLR6M9W9JoWkU3131cbrx44CvpnhB4AKjqYZ5rtUDoVlIWJeimlbVxMMRqk
8CBXHNA1bKUySs7kCFpAARInLzCN+4F2NjTjXnYd0yUJ9Yt2Vb3KlTd96OQFttt5QHe1n6YSu2oa
DGucEsW6CptZrZ4GG/Th38dEPKGsCJ4a2vOB16Qvsj+NU+08mYFkXYnfUm3szyQrFpdI0R4X1U1Z
0ZUMc/XoT9W+k/zzf1cWa7Nj4Dfhto3qypp5vEKTqvjTajF1InJIPC32sWbH+75j6N2knrJCM/hi
I1p8GtK6WlfTuDVncccgm/BfXoL4h9vDtm0WVFUzNTLEVP0PObsDfqiFrl3sUwW5k9eKm+WzAih9
EK65kL3DJchnQUCxdSCWXQ3Hdx2REt9V5J1bl3qKMs4PTrPYVO00yAS2/9wwXAZq0cMSoY+8dKP+
/sGJWXD9xwdnW6qKewIdvoHq/XdBNm6GRI9ykmNjp5GbxNTsg995V00H3oh4wdiZHRSGodMOnRyD
Hdum+H0ijcGIv4T9eAZ/4HxgFNbs4IsU6mtOM4fmj/kdgYppsH6FG/rE3kOdY/RPyd78idf+v7pb
Zh/PP16/I3AR2I7kbSyC898U+xGeGU0S4+hnlO6Gkq/DpuZNEIIaI6g+oMrIXCRP3XZKrE+dDFke
jAv2xmaTi9zYoO0/9/YXM46qPVyOT87cASmj4p0z7yEaimI3FHnv1mlg7prIuBpN0rrLl/D/GeH/
wgiHmm38lRH+9lEHIXqV/DdO+H/+s//ihOPX4gA2baxbpoHZ6L844ZYudWGjzvvl/yLpD+eBbeEW
khq3v/L8DPN/mQYDR0fXhGWwFGr/T/6v380OGK+w22iMGlSpqVL8wxSEgKVsUdJLSEY0nrMKH2rd
+Nhw1N71WxzcqW4yHBJYax0t3skeV7Kq5khmyF+oC7uEzOGQT9qqjNvjH/9y5uu/nTnLq3OcObeQ
YlLyAf1hC+LSjYmb0uCOEJz9RG5cEkcB5GozeAsT7Z4b3iNGfJIt8mjGVjM5sKRG19in2rZSOyQ5
WCOcFNRKAGbl7E2UzuoI9l/HRnxrPSwxDB8hknXExHhf/uXl/27V+c/L11VVnR1Xku//94Wr8pu4
58Jq3CdnKN6rKY+u5RSVLkyGwi0mygxfC5wHRKbk572Pvto8NJo4pWTWkh1rhGfBlOtnfw+jha3E
m8ZutBenQCaZK/aaeivdhlTah66rH4UFHMPztRWigmitF6qFkjS5/8t7mj/yX4vx/J4sYQguH46N
DVH78z3Rr/QzJ0r0Owd6xqxWxZVXWWirev9AS6ll56SZ55jjY1vEtr0HnKIcTS0Yz1AuemgJJXz5
sTxZqb51olK7GvazoPJxRRQbjzJhb0WcKQUCkse/v/TFRfiPl865g7VH46yawzp/M/YUmYcgzxF3
DZ2MKpXocYQrkuLJT8hSdyEY0OGcKO7DMYbukgyfi9plp7I1TYU6dXb5LyOZwZ+Grd7mTPtj9NaE
abklb+GkROKiIN9zR6t24KdnAXIX6ivkZacA6MvastAoRdCc2Mtb6P6qHIOREUyU2kLnkKSEYuzs
bMoQfkPcQ3aDbojZvC/yvaXfEACqbmLkeDC9KbgXBDCWlO105B2NLqR/ZSjgzJMB54KxxepkujMl
PdQqVi9ww8ODGSpz4AfDIA8dVu/n42cHMdLK7sO3TslJJVeMZMNSMexqFYkDILZoS8uxuy33+rh7
iKMm3qiYth51IdAfl94h1xyYCgKERS9XTMye5WSgwxsQgygaCb3sl0s2qmoFHb74NsrBOaRh/Ulk
8JUweRj3QCv2JrXP/u/ft/ifDlVJT8nEWkuu6p9RpXZv46i3AnEnzffcWS0GBBufgEeYKE0L42Bb
4tozmzjkY/0ShOCG4pkxnftgRWnYa5cgL3atw/wrrqYz+sk7jJy5C7HSnRFrbOVA2sict3952b/X
iT/PMFCWDiZNlmT+//fDVCqqFQ1mpd0nk2GUKoNHNvE33YL3JWRqb8uMsSKpAQ6CaTu7GAG4TyV+
qp2P2c52kmr4Y6nCetvQ4d067MeDdKOXGQ60oA13f3+52v/wKcNd0m30wbOD9881unMcAGHxoN1T
cLQP6kjnbow/h31yDtq8hZqclewz7SNum7NGnudZ89kgxUCt//5C9N/LxOVzI+MWu66t8mrIfPn9
c0Nh3HBp4lvCevhUxppxrt6SIJLnPCSEVlXa17R7j/PMeAoxpfmCbWfTC3FbPsoR+1Y49gkORPY4
6E5dNmWMDQ9FiVSvqsGYh5Fy5svp6UbDMRxwuYiwo0Fu5NcM/mnvac6WnOrarSy4woqS4R+Lkk9R
DFjr7291ie34YyXDS2ZQUmh4t/+xkuEtyp1S9dR7TdqwgY/j1NP4X00VbrokMh/HOv4hc/vOqC7a
FN5AzBE9II3+HiJwfdoWUdPu4N3DlKKzJRocPKtJGXYYphSAMZm/+vsLlv+8kFsWxQXXDP5nmUuJ
/18lsFZEaqjonbhXdWMzvAg7WPkYbqz2azE2M7gVLDoWP8YSFhL31lLzU4pKnV64WLex+aAFE2F6
+fAVthm6syCO8W/lnw11hqSpfCmYi7FbiOjWTyRrC9npCH/fYILbexX9wDHOEcxm/AuMlPUjyBNj
nRY1ujlwU6tOs1KMeWN6BuytO4D6LTE8xnPd3cSdg6it0vbKYKGq7LYZCBO6vd2Bq4J9YyyCMzwT
D1ntmz+UqHWzsNDuSmsd9ahFmRxpT5rj6y/pgHpbo5w/mjWZyUsiugQKBcptw3zUPotK77Z//9yN
ea3440CxBKeEqoEbdVhQfj8nIjQDLV047e6gXphca+oexwBWCZkTOK4UCU/M6Xo3tPLkPI5Tuwp6
+mg5vfpOSYGYqYa3bWtA9ba2MzKcYK3euKYxlC5dC4aeJan2dj6eCv+F1ABCBm1nW5Qt6D0dyYvX
UBtmo4EFTTpbcJc3ukby2baByWfiNOmtQP1UqGg6vP4iYmM79fEefD5WNzT2rtOgVgM7vR24DoL9
sehOmDH9q7xq/+UI/cOBvqweFrtLdsUGn5ep/vFJKYNoO+kZ2n0osjejZARL9smnOOFArEsNYRHd
ChTCCDCX+bM5NquAhHcYeAMMFy+pMfSNl0wnBPrv36H8s4qUqsmaxsaBbbtqa3++spSI+kiNx/re
Fzr2pz6uHxwTaRUad29WklSWcoaXnq2UIqzWmkyynUdTaGXLYtbmcvgWtLb35liZq0Yo+qWyjXwF
mUg9j54DuZCOsO9JMtVEoWyNJp6zkad43aB+2GT63m8N9bHX33rJdVHpJw0zpTT2sdV8KFnSHzTS
FZUJpcrsy8uNzHeHBJBSiYY4KIkwNWrVNZn401yVmavOBpg0LNaDBzMfA0mwZbhauZkRm9DenGKr
p+qw7k19vdDX4vgjisf2HOIBS1iaqT1I3MuZEqZE03a2DmoHKS79uL5CEWz4KKBEjQ3ZYOAckvdl
ZWHyb+svoPI/Tiy2SyonlM6qJmBu/unCn+zYscoQSTxKwPyaKhPEVty9rkk3x82Vs2mW30JvaKCn
j/ahicKjo2fBczMxMIb5hM3Q+jI7xK4zQBc8ozVNkAhLykZNPVhWZQdu34wNrSCjdiP5Jal99jZR
54HWpdWS1+G2bUC2q9o7PgvtMfaGl6aTKuEVDxFMLrVDEccHpjI2rb6GrdylCFXRN5Mx+Nh3Qj6l
jXKMdb9diUjA3QKe2YXD1uaUXukzexbw99booNF6M5cWuJK65ooTndqZWjsk/5uu81pyVNm26BcR
gU94FULelW3zQnS1wXuTwNffAX3i1I4d574oJJWkkoE0a8055rOIM/xGEaukwXYPthPSOSPNplpJ
zw4VeLWp1G0+YsZtF0CuYad4qddrev8E3+0kFpJuuDB1MXb76kLZtcDt5gt311gIvAIUbxUCEm0X
Om+1cHrDVEddLYOnyTPs/lIsPN8OsK8moWck9B0pkJf+vNB/qaRxpC1E4Ag0cLYwgsOFFkzhZNiL
hSDMy4J8XKnCC1+YA73eYIxOtupCHx5Z9N5qeMQLl7hfCcUtrGIbaPFAtuDFrTQ4xq3fAjI6NIEc
Ce/AAI9aL7lNSwTIGLi2b4BEnhc2ctFEfE7LvI1mf1Es3k3m5Qsu24ijGtAnhOXBAEE5CpB5+cJf
HvFJ5gCZE8TNZ1W2t3yg324DIN42PYx/+O5PpuTo4efN9lUufgGIogK/eN9m9N5WgEwpGVzjgVXi
O6jqHwWeqF2SZvYToNYNcwYlM8d+mE3wtUmi+RGXkvJ3Tnte44BITGWnVG15qFPKsxj7f6Eh1mln
glzB9KMisiiP5cK05meLPcVZyOzwrg0LZUcGAjteWNgJGSsbNSWYAxvWo+JUOYyV210r4GJELblF
dHHK/rejlQ61hDa5ZhpZIbptkDgQtO0tWIDcWUMDOu8bKtZOfoYZ7lPOqMGvMd+6tTuBvpT5Naja
ax/DxVNJ3noS4PKB4yrEcPCx7Lib7s4KXnUiQHAxcsjSQgssZL5QxXt7OwTswsL5SKRbepPZnzLj
BBvBHR40LPku75kGwhPK1fE6GQENHcuEZK7D9NnUrMAZkKENKIZ9Jm6avL/GHZe7gKIvekGTEPrN
vNDS15ytZiGol5aJdtK0OdTU8d3kWRdFVQtKA4rzBWVoFAzzAed7h+TQVB9Z16kPsLfU/I5WgfA5
7viS2gUK3y+o93yBvtPMD0HBBqduAcLnCxk+SGM0j/Mh7kb7rmVDjf4Gm0pgKZYXOjP6GqrSvt64
izzGywbj+xg4yn5I2kBux45kSzETAD7iYDkZOC93iFt+iw6cvbtciAVxXzsUhdjbiXNA6Dgd0+zX
lIfhY+5kd1T04FE6EH7r2UQr316bJgivsY3KFmzlcNCi5j2vYcXaIaIcBa881gRB7WGDqGbpoTrF
RzzPv6ZAEZBe85Q8MXe4kJ5Dri8jJdKa8UybERkq7K4Zr1FuakAIZ/FY1zJhEt9bEMa3QDS3MMKo
EVa0qsJUYIDLDNZ3A01TBgLbj9qhPIGq9OolUA4O/Pea9nlWj9GLSehYYNmtPxjzVyuaarrHwt1o
UJC3OGvKV2neqwSqSlprd8apaNtj1W3JWaEm0gY7gaHRQMftdUQKAiodm0M0KL8R5BhHXOwPAyg3
wuvefKN596ZE80jcdFDSygYjjV6PzMp/XGX3zu39qKMqWFvwa+OdbVH196a+BoSvf3ES986ojPN7
ySGDfjur/icFzoKzskFUTsDCImqp/yt0wah41UUr6NrxtfZLPsPnBSFValxZR7FmOoxLvIMg5wEb
CPIczFJQ24Jum0IUQAnChQjBaQQV7kGb0AgcUt4q/IiWQAkdXmeyRExAS/7x927SJyJbJwBp4Qeu
aW4rTrCPUeXbJsEVq0AhJ8tCsKU/xHTe8DMuFL/14pPk1pGIYeey2dkZwp5FZOXrS3CGJEGDVvtb
YxOp4SzhGm5BDucq9sgmIJNGhLTaGLByiYKTZSbvZVPN04u+hHbkS3yHIlGREucx/Jfqtooj/nVz
XlCHs1JbKL7bxJdrZAjZIWjfCxYHUBXXi1Wd83mzmQggGUgigTxXs43kgrm4Oq0312vhmmKy3k5I
Nmk0pfUMpO6wcl+SzAzxfjMli0woe8lgv9XBmjaR7m4JRJr3xCi/aiZ10CHs2+2QTg81Tpqt4hCO
VpeKL7TfaoWkT2LLNujMsKcdNC/ForMh+KD2zBAj6Wja5C7XEvWYhAUsk/KWua9d18S7EOWTr+hE
HLrtfpaxtWGshFIypMiUMQ4Lm8YXLj4PRea0aafSJFMiJm0ATzw2yoj42Eb9o7jKD1dPyYIDWRJG
7HDTLjs2CfkvXYhXOzW3IfGQgiUOkFq8G1YZHZ2auR8Jb32Iix+FEu+wckLrnpF1QtjsPaUcLvqY
rXv1zEPw+2JbcYpSuKOciViBFCgBX9YANEwwerFk4GW5RM4VL3H2kGGLE9PXkQTsdr/elSzxt+vj
1mvrfZ+P/fvc//fPn69gRRQHu0Ehwutf/zNfA+8//01Vq/HencbzP14bxiECJR1Py54o9xOEmEWv
tLzZ9XnVsioKovp304Jq8tc/lAxPqOGGjl+Eluff/7L+5fN561tZb6ZhpbPmJ7AgnBQMLUmPNnFJ
3+UMKckW4uxjg+SU3a8EZbMykrzBOm3e6i7JddCD6W2vF7NODn2fYAEFNMKAj8FIn4bOKzQHzDx+
aHxWAOdxUqhn1U6dbeoO7DhMnWJYpf+E5mIfYzWyTsVQWyewBAuXA/z4DizHi3QczuT1z+tFzz7o
5AiM3XpdQb0pjBjJ0/JsZkHrNCXJuUErvF8ft961Xqw3c6swD4pF1NLyIuv9Vub851qVqVQNwJKQ
2cILrU9gJU/UCrtlaJeTc7CQdiSO0h3XwEKrYfIMQLCh459hYeSzdUi+hjJ4sXLL8Sk/EW4O1Q7Y
3nK1yBFYguTAzoJNmzvWC2mrRDAni7yurFiE9bXhboNFV7Ze0LP9z7X1ZrTIp8SqRPx8jPPfR3/e
tz5vffS/XmYMW/RgrcPoI9XZ3PZCp4igL4dnamKJW9bsryGa8h1OAsRObj7mp8+Lorbtf945Wbi4
Pv/8r5vrH7rF7fX5kHCKnMn7vP2/nsJyYNgISOMkhVDr+PvoPC/d/1zFbs27+HwmbvlubzHlEADH
KK8Hh2BVX67/5fNhn/9UWcIgP2/+r8et3bDP5/7jg69/+ddTJAYQfzaurlE9Gsqnnfn3mxt7YWi4
kpaviXzatntZfW9Bnub5Yf1mqnQo0D6oYtPmwjqsv9nnL7redLslwDLHTM5Xv15f7/586Hpt/aHj
ciAS9u+DhoFQVyJj8nlvJPFhQEYMnHh2K58Uo20NBh0eRHFqJmnhR1+OgHHWk/bruAwx7jr42PjG
fa0mJJQwww3KPFgMi/awWEip60XTgk/YfN4OiKDzlDaygOnZlS9mix3G8tLLiyLTQGKrayF1ieC8
Og4tpdnFKtCq9Vtdf5eGhe8O1cJrxa7uuLoh9eUHnjvkeZ2/foH/+vrX+/7xE1XrYfr3W/+8GqQV
h03c95g8w59CgXRjWXF5nkrs33PvVNh4RPHUjwHOEoXsptka4R6kKfZodlyqs3OU1tnFSYXFJwiA
/Sw9TDyxqS9EH6Hi7tr94CJxK1lKEtQ4N6D3jetINtEX66HAW784xVOgWeExdadjqIbCm0vc132k
fcxaa97qUn21iBeG6XHrU7U5g7x5IlJAP1Bo+Yh3cWtNN1OkmW8yBDPn0SVqkeWRomFf4z56nRvw
fiIzXxNZJ3u7dj5QsGENyRJ1E8sB9SYplN4Yu9/rptBuZY8SfjSN4EheA2AmiMatrX53I8feIW6Z
D0SpfLPwfPmTxNC8cK7LsKswLtS7BhSmF6jBuAOJSbCZOf2I5/F7oQzleUW+qCqbJzpMOmsD1941
LSl2RiqQphlE4Lna+HOmAQzKG4d1AJbrgTMyAqyySN2TcHrHhCyOUyF+kRM57dS2dw+BhQqJyNPn
ugjjZ9HO9b4akrchN0HH50621aYq3BpT6fhJLq0fsFkUkP8zkkog55KT4R6WVKtAbw27Oi6J41G/
WOjKmWID14uxuG752jGOOTitmuKnUqjFdahQgWdFcqAO+mBAqs/mbEfHLM5ueBIHmJXpk+mq+Ws/
hAbLIvNj1Cf1vckOACjLc6kIsUODW24dfdr3iw6pm4fkCDTKl1PKVJjU7glVX00yo/w5C+M2uJV1
Rl22KYIxxVeX/CHfni6zilpTbXHjWLglN6ecPtAlR+P87qTsxYzXEZ7PjyyMlU2o90A/y3AhI3lk
bPaX1Gb8sDRwVnoLhMNqtX3Wau6lLnG7op1knR3MPvq9+4A/+4B1Hk0Nhh6rVzeo+jEsdiMlFGOi
R5k76TnsYPeJLGGjx0SnOOKGzxbmZEITExUiUZXZvu+ekCfBrxlMB5xN9R4OUBYIQjqSa4Z5B47P
RrVAVTcBCj8yTgBdSeU7/tLUfJrG1L1kEdBSNY+Gc6x9QFWXHihxi9k1nDbm3C3ySvAChk1WEpxE
kEeOguKuurkUsf2gdNpfuRtihXO1d/o3rGDZoe808gY5u8vbWHNgkbzmGXlTLD6Nlwjt5CX/MdNy
fu/cD72anvEVBk9abH43anN8hGNgASeZrrTw8pslcOyzVhmO2ChUbyrb92ZsrBe9Tq+Z3sDcU8ef
RUONCueZfcUqA4ZH0kdyVcK9aa6/OkrmSzXBW0gYxAGy0jvu5urI/vSIKAKKiQENG1/QWcTDsaJv
YpdFcx602fV1PeHd8QVvmsBUDhDp3pIqa14xvycBmZmpsQttsEsO9lYwICcltjJKxXRFNUD6+z7T
PfwI476JTXVP02ZcDNR4M5VQvTiRXe7LjP4BGcshPDLbKyxjpKxJUGaKD89AenLuZvfLOOgZONB5
9gadTCl1pkY4qXO2NQLTOLOOGmHl6MlBqw1PIggMNCT5Vp58nRAKLrt9BTBF91Up4aDpMByuiih+
Tx3JlMTM85BiZ+hQAPDKVed67PtnpAcveqNTT+AmguXKoNsCzFeID2hcMCMr59ZHaXuchPJNHZvq
1lXo3qdI9yoscKc0m/MLbdefuorBfGxfu3Bydtj9DqU1X5O8+loqzc22mnGvBvRa3fGbCmIGuWg6
+QmicESFYOENwgyOEkL7D+2rjhCUEDAFaeOxEr32Gk/fEQYax3Iwv0u9tw99Mjx3VvJnVXwBY8Qz
hE43y6PtwF72taVDvaHT0Bzz6dmJa9UfRtv2VqmqHKgwGihSC8Nu94Jda2Ynypumq4hIL3qW6K+R
gUOYdsDFqvWeVEiXbC5FIVHJGdTzFKqIqpvdYE1fZrNugZO13c0aCLksy9r1XfGiShPnUAGFCpQW
3hn4P/DwwO4pItwn1KM2Nub/BYBUqBkRdNj+MYi+6K1DScuoCAmUOUZtrb/k80cpp+bJoVzX6/KF
pRzIPLoHI2FpX402vRqgZFojiV5cvE57LUrqU902FXgMGb0pRjA8CZVC2AxbYJrt/mmYfhIb03wo
rb0QX2aip1IOWqqRACsTqRO5NE5es+RdhTiXn6aOOc3JWpJ81k5JRjWhn5+GziS3YLknMMLmjMT3
d5q42cFGSJ5PiMDVsbg4pqUcZrjzno7VYdsGnDAVERiop/H6JUN1DZOx30lLcl70aMO1JE3epsVq
RvAWlMI8uWM+bzisczoebsPFWNzH3MpOhKk3PseE19r6uW+ZGLA1tNuqm37ZVnebSgJEwilGVd8g
cS6WYRuHlT8V+L0bFpUsvRp3B9yV0v2E6KHvAHcr+UPY3f5kEOpzHGH7AriqO/qnpvKSYcl1TPNP
MfXyvbIIMlFxLBFMEz+T+VZuoNzt1RJSGaiUH+Bly2s7FCqaW0M9dU+KoAlo1+YuYaDf03ZhK2+K
fT0VhP+YOXMYVVHdPg44f94orXD4Kh0JZ5bhlQZB2JDJl7WS/EFxXt1nCVt4p5bu1UzAfmqo3d0x
HW+NfAqrb/xLYun4FnaAIL5GdkPQnxpV5O4NLZ17Y/ICk5JpwDfjVYV460q8yqpiNYhXA9Cvafol
zAiScGx9ySzW211jT5TmVHq7VRAVG7UFl8xK9atpZm+DNFm8UmJ1g7ojjVHarAfG19QqdMRlZgq9
K7yPDdXPxOZNJIqBitkhd8OYnD1lYYorGJRU+wfNO+2min7PF2nkufxmFK3mY/7+HTZ05hCdm08L
IsCtQRsK9zGGg419K3spQw7lIXaGbasx/LOE4aiY5jvpTAnEuZpGkcCPDnzTRy/9HrNrpoI8x69k
sF3DMLC8GvzfHmsckl8TbLT7K67HbK8OnK4dAiLS6NqbknbNFnm4n4Cq+6Kaf1jVZQcX58YWhyWH
S1/9ppnzbPW6+stQYgrJeNCYvSo/ncRWA1X9VGXiLZpzvJ2hjTEgmYmsNWrWjEPqgIOxMUzrtbIn
KZTME0suPhIwKYb6rtbFh8Bt68atPAUxVJfJxO6b60GPtTpyL5Wd3zVbsK5HPeLHMEgObcpOo2Et
fWEr3rupeFLaZeUVZNAkSEVBZf00o34/YKmL9+oc02XTqnKXZeTAyJHct9DsKQtDJopwHRDblaab
ICWUyA2z706U54Rz2vVFasMWdmZ4VjuswGkq1QPAIxcCn/Fwitx5WIXcB4IKRibhPk3hgVI2dRVz
/la7eXmuGQxa2jFbjWTibWlgb0bbFpzq3nhO0Mx4eJS7Q61Ac4BWgtm2ILcqHWnYZSz2o8zASuHq
F0QJ1IvNkeCKt0oQ99GpXeZ3QkWI5DqPanSnU6qr38Y8WwIumFAETdViBM2xrOlbJr5DJcZftaXd
x2mHR4yxGoPiuU7dByrQu65RbMFGfYT3S0B33hKeYYlHnZTfKi09x32l7FVNbzcKPOBNQvcNkhJv
h2VVgiaig0it5c/JpEAncnpS8xTnDwse46wAdNk0rjkfRywHNnPbXbfdY1NLVhUD2UfCGX/YaFC3
ZI/Hb5aa3nOzxTYRsGyy23kXN3Xqp52gumRYnPRm53VEwxeRkW+c9Ds4ZPG7gM1slt9iQwVsmaj3
rDe+lUhL78KtvhRuqp063cxBurUT600Z0AW0rIOiEeaeyopkT6R+UaHl14UQZTCxILckbwgt1ila
XhMTaeYtieEuMMKsOhhKkNNpm51TF1m0vlTnOWX8zSboq1kJGgVyTsJupV4QsYO+18wRHnE5/6E2
/gx+hS+rBMsrAJrYlT0dsON8K2VwZXnUnhwDznASggyOURs0AJPTiwjzb7UptQfIj2qj1XVFTGFJ
1hS/xKYymsB3sNAFRo8VrgPWMXWPqXN6gKDBqTRfiIA0r1oHmXIMtfKqR8NTBt0NLynmowBGXYVq
apdp1Sl0tcgTDkjjVZ4Zxpnug0rNSOZGJBvpLU0OHMzjaIEHi4i0Jz7Oc1JlvH0MBv2bHu/0Ki/J
QfY7qipupOv91JzSM2lQk9UiD6rTQnK2S8iP5LzSAp4LXjnersc4MtltGubVUcbyDzJEoAxwJWm+
0O2nWbMZddrVyPcZsE2wOdnvOuwgWI+zyuKoTE826lE7wK0UbcL3yFEudGnKWzh+VyqEmg5FyAeC
6GSL884lPpqLFLHrtc6nLzIV/YGVX36Zc+sAjZb9WREtVFyUSBnJRJGJSY3tzStBeywsvraNiVTS
1YhityuCpdGN+FKyB1nbTqU+nBIZGNckqN//UxrIFOMYpsq55M4xvfC4AZBzep2tyr2QrgAvj43z
NmWywe7g/KLjf2Aw6M91mz7Vaaqdw8Q2CTKfzpMh+MFVS7marpy9oNbtLezGZ1NOv9lftweCpz50
osLBexfRQUaltiRNnTPL+kqDDzBiGrkIctVf5QwICgepAh3Xas99H3V0K6oDiZIpHTGlXVorwVbV
O1S6Zu8bxAv7LcEVB7PJMG9JUqUzN6+PlID1Y91xM6pGEx3BpJ4U4cbMbmnptwUuEnzfcs+OGPM8
J5dH2YZgMwAdMDbmhw1XdrsIbfqGFJ4iJlpec0fESH6B+spvhx62yWB8scpfKkBbMZXy0rEbO7IO
/8IxAwrOeO6oajylqXtTKqo0narmcB/U8THp0abrIrxaOBY3II3NJ8tVztQX4MImxTXrjB0YQONg
q2AB2RJGu7kikBCGSO7pVF5PeqKAIsxa1vPIunYhVM8tSNkvLTXFq9UUAYxOkkUpcMV+Fgl3H01q
6qHDlHtFsM6sUP2eebHJDDjFpno62K2N2q3Bpa8sBZKsa38ROx1cCR996OFwJ3HYfR8XIHZWqNqZ
eRfXfeW0IO2Si4ow8FSYGktSaBgHUPoGFmsg2KbVE7iV1rc8AyPfpUaCcY0cT8VIxi0wXlvp9Gdz
Sn6Xkh5r2BbjPg2s/gJZ1wXRnGVe0Wl/lFY1QJTn/txDLpBStlsbosvMUYoN0ekPBJFVf2E4UZBp
NyWHkF9Gl4qWF0JIFSeyDTejFK58RHNysqnPKJG8y9Z+qyrlahtTvDMF/sUeoxjijunaJa65IYmu
vwpwFUrdqJ69bEjC2kpu+dx/mcFxiyHVf8kBgnnu6huiWPU3yZCINyh+HeA+bMxB3OpWr7+7+bCD
m/dT1wnHNmrMcJYSH9IAFQWRL5h9jD5/6m1WJN0Q7gI83n7pzi0rc0LAEJ88kF8ax6DhbMgg7bAY
g8GI8dgX1B5IEXeTLVrKZcsAA6ih5dmCKpBiuOojmZFFqfsCu+ShqQKTWhaNc9kUM0fkxG59WZQk
mpacgM6RSDYBIeiq5lDjFN3MMWLHypCvhjXxCWnz0zAIdH/EKoc+6xSM0BzJBNiawHf3Sa/1dDCw
MLSdGdO/U3+4CxevbviO0+rrkKbKiXDj5FkzaIZUvmM2E4l5WBIch82LamJ8jaqw2A7hkmSTDrQZ
8RmyXI2U4k8+Abk02JI70Ey8NnJzfxoQXLZ9wbiPt89r2Op59FGU3ZDFGLbb1BMFaEZnuitTVLBv
xHloE9MAIPpNgY7hp06sHGnBE6RNk37TBYR1OSU9+zY3xSntQHbiTtdJmYxhlITmjjO6QCjJidrQ
ywuUuw4gPB0a0w8TcFBq6mws7N9O9gi7MTpCajKgNpim14mo2pdD/QLEkdw+cTVo4R/Qeec0fM3d
3/qa2j4nLivqpnKn+zSzXWiUDI5REXyZKiyRoe6EGzOr2rshH8xG8UVpxde1BJOJBSQf6doh/WaU
mUY3F0FQ6XWcbrM50kQEroFdut8rgLkbIAMjMQcPYiR+Wbl9drNA+m2iotTPJLyK0Xqx2gJ6N6mr
R6UmM9Au3aeB/Hfs3g17VmMMqJJWf/jYT0Ydv+UwErctJVPPsLDBF5XF4migiiIXCUcUqN87LUm2
DkxzZLcdBj4DxrUeFfZd79VTPJm7cUmxrBBxE2RczDslCgClipLyn2BlbRhV9qxr2ZszxEDcQvMY
AhzxzYEFiI0Tc6e6JQTd3LqNrejPFU0E9QYxfzpZlfG7R2Jx0QCZjhqEPBJtWj9WGw4315Zegk14
E6bMcEA1++0cC7IPew0+nrMsMAY0jm1lXVeqUJIGd1moO0eU1g9ZXfU5ci5GTh0pT3CfWMn8K1Wa
0MvVnuOpAc0Nl4OwwL78vYrhg9H5KCq7/bKhVkU0veWAX+JD+hEn/N2W+N71N2sc5Z/ZIGmIHRPi
OBMGuPbBgiu+Y7Gm7teMGcC08rFa9LIyM3YJQTe7lLPZo9rs5bJvrqV0LlaoFc/UbXVPi22xZTX1
1iV1vKfdjHogtpwLgqNvJvyocx3ikeiFGRPeEOjYuLPOn+q2P5GOSeujsS92YHuTmqNJSgBtDr1K
ZxtnpnDD6HWiJYFUF31IUWpeUtvWFrt/f2hV7TJnlXkNkEUT8inN6WXKIkJvoybcYSS0vLX0mIRw
YJXuoacjVXplIre1S77WbIYvcGPfh4D+i4Pm8xym1b2NF/Giq2x1g6Yn5JLwJN3nSiTivF5keBv3
UZs/ZyIwbmlq/oaEmCAcRj23kUrxA3s0q+TyAgl+/JLGxHoHkV9oEfaGInVfK9N9yTgRziFRA3br
Lmd1SjFuzChxpVF3RwnX3vXK2buBmjHG+6pD2VXBZCPc7E/tDqpP6AATWVtdjTRXzzRZuiPsexYk
ZdSRbOhi5lAuddZnb/GYpE/Nh97W+yIu0zdmZ+1STMBQmnpvKnryoqKs97EK07LRzOnqao2nzGkL
Ujkjg7tt5v1aW9CaZ7YoygHmeryfIc7UEf0P1Wnig/prjJToXA+M9gB5X4qOW3pvbadOc69g4EFU
xoRkKE19wgD3Pa57x8eGzRnl1LAHHKq8MRApyaJ2SUE64HGghhXpBiQ6YpJNMz5MIPUZgrTggEIE
udCUU1vKYU8PdkHiREmIhBLUL2prjHupRdjx8YgXYtobHVq90tFueZHCa1sUNEPVPhcpRngpiaFk
r3auSss5JsD6iD4uu3OtRPty1FWAUuU7X0HlmzNL8MnQHkbExy/oUHqI2/NdDeyM0FUAqAYr4j0a
3ebkUGEhRQHJnq1fpkz5UORg70EpzTtRNsWuit+7MB8PUQB/oCtsKGtWfCVjNfJC+PaXzIFJHIx9
fmvSD5c8jdjR8x8Jo+nGQL6C4ye8Vmkn/UI3kp2lJYxGdoylecTEoUjN+GoNFIfT7ktaZsEpa5VX
o+qqWxsybglTC/Z1A+0Cd/pTMw7FIxj/FDTl/SFid0HJZ3rYsFDvYwo2WhRfG7WCvotlDGmeiowm
JkUavmZ37YtK9weL/YPubDSs3ldMR9bVdtOfOdyAY0m+9Z1m/4ub0fqgXNfcRgk1IgA50jQvzDlE
5Na5OLegFUCObRRcmofBfabunb4osNWmrtzTMxw8CBLas6xSSIgh2kmia/FgxxxtSRxd7NS4wyIv
iQwW+S1r3/7e0AeOCyTZnhIj2LPNQpwVA8GqUkiTQFUiMpl2yleguhwkWjhcjI6gs6GHzyAbsNyr
4UKXrKD0lh0lraJy76jIGxPbuazOfT1Uyoucki891DlH1dRHScOqjXr822OteKLSGipR+mHdKfIR
UP0mykG0Hb9vAkUO2goCW1vs9Xju4WFO4F0ANGhjMj6skB1nGDw1ESFkvANW6M60y6Se+WlQjj6a
333JjwX9pNC2qEPF1Z7rHzMB5ruxR8JRh5q9M5v0W7iMJ0Lgvgaf/4QBmwDrYRoP6BgJhh+EOAwT
8QpG/7RyuOgbKPtaEvFVL23HqmXaly6aPbP6i1pDqdgfkMQkm6pncqDY5WwU/BcA11KWpW15BgxK
8Yl5mJBfNFmi8JOgPdfEYPtthWxuGPCb8ZnQJHbD3ukpyIWj9g7MmOaI/EkBMz1MJkSSQMLu1qpG
bMwYOb+hd8alktq5Uufkzj65YisQW4SuWPQiiqrELBpScF2CvijoL3RXaqwHS8jp1UygL4cMWeE0
IWoR0wu58jxCJRoJ7bM3VMvyLNaA4ekQ9VGazgD/NlM5Odug6dHlYKGZtEh/FQafFAkv7E3sNQZl
XulUv20jNY8K6+JbIcmJik1iL2L7OzEuQtijJ3qjY2ACv6stg2cuSEhS+d0UGM1NNdks/rQUYFjc
HPRSUL/LYXayR0lFRBgGxiAwTpQIaWKdyrBOHgP1DM8eKfW2XdKdKuQW9DTtW+UAVJjZcF0aW/8S
2N/H0O7e+bHeYulI+hWN3FhGj7rAHtl3qpG5i0z9jfzVD1Ov5S1w9nrutuyf2QCtMdCoOZ/nCEPy
2EBl7KtvulB8mccvuS4LX+nt7jGX+dGsE6+0IvClS2cuzTjVK006h06b+PX0OGTC0bWbbkLsn157
EwH6VGYuA2Q23ctoRKBly29wyvmQbrDVS+OgsFO6ZOaHghx3TzjNlqZEzbTZiy0dzNCbSEY8d6XK
yKGlwXtO+ocT4R4ptI42cT1LP25iqiEhCuZsNsNtOxnVvsgpwXby3E+DfLyGiJXOlglSKHln6VRv
ETMnTMgNMB57PjiBQatkSc8mKPkNqfR4ds0RzgadorG1jFMv0/raIFjZu878Ae2vOKu6kZ/Xa6VV
FWeZau9h3VS7wAC9GBKacFqvjcBO5lGZqCVl7RVosw8PLt53Fk6VRgsmT9eRjTkxoHyiSJ4l9iE6
yfzMxRAhS0xcdVMK+DJrfh34SjLa4HJ4TeiAwFwoi2RGeau9rKC9+jInPxFi3WszsL+17FdIcPtW
jQLoPxEfZyFrzO+yArijiLORLqaCmGJgW85Xfejkk5F8R5ZovXSEAJgTQPRY7VUvP5dV2xOupete
2v0p4/xrxMp/T/uBqi7qdSblWewgZp5ombH+yuNTHBK7rQIHggM2bl3HYBOZJz9WfcQYgtQKZFxf
Z1OGRMvoqMtlQSHTcUjeiYbXyE30ixIxUlKG+gH31EvQ6m1QU8AIsgCLWpzGjWovepXuDCD/PdfG
Z+R57jYkXQhQdb7XAoVQRUs7WbN1NUkM3LYd7l3X7LdJPLExdIZzsyaQAK6vYIhuZYWN1yxZdRtd
j13DLaHfGW8hvvcTyyR729HlpnrK7NCRO/JXItvot7iajF3ckwpeKE61cJs7L+vz1qvw0fnou51d
m1M9iaWhwFKN6CVXr33m1H7oMEoUxEp5qAJAMRfgDdM+DzftSMEcPhJlRdkF2NLTxG/zfqC1V1pg
+O0Mfap1TK5oIIM3o61pxjPae66NIiUWGbXRYoJ4ndcHFc6zothXSlks+3XFj4mQeHMy0Nc1uijm
zX1O5yUH9YnqnaD0jPTH42xZzANTeUBYJUle/6DuRuG5Hg6GVNWDkn9gdCmB6sT3iILsBmdJe2hb
khptuU/7RPyUAI8bX86yfy715u5EEiKMpcAl66l/ApawF3iysY1SFyAi88+9Bp6amNiW8/JrTklt
g51IML7AQIN41e1kwC5PIJqYXJKCDm7W4XuxxUj+ijui6Muz61j0P8dE+z/2zmQ5UgXLtr9SVnPy
0TeDmgDed3JXrwkmRSjo+56vfwt0MxUZlfnK3rzshukCDjjuTnvO3mtTl/TinTIaj9BUi3VJqLg9
qNGcoZT2q6bQKKjSruROGsyqaRFuSte28qRqX2jVq6+IZzmv07uGNAcl7P0TJPy7sQ1gtYOCcjkR
jvvAx1AvZiL9MPpPPP/Nmsf+LKiGuKum+rb4CRoVJmWg5bum4b5IVaN7gGvddsp0krWhOjUFgZpq
LvzUeq4UaRCXK2G0YMN7PTY9uk6OnkjKMWuad78qm0PYjbOAVPsyPv8vEeV/IqKouozN9P/8PXXa
fW/e/+NzidM+v6ef//Wfj8178HsgtvK1wN9ZKCJsE3yMJub2GR2uYuP+OwtFUv8mQkaycOuTUiyq
YFIwzzTBf/2nKv+N3hJNYJ2035lXApPlr0BsxYCVghkPsA54pQWj8vdNu/uywtZ/jP9T7jOXzX+y
9rFpqkXTGlwAtCHZ0v+EJOXUdwJubcaTLgkBlEQ/xwAz+yp+G9SNFtrsYrn4GvxzBjWhyUuQ6rqH
bZc6uYG5iqID94p5s8lIcyKY3uK2TuvXba4e/ZHiADyzu8CQ+i0xg8eqwl8Avt0EojD9GnIhvMt4
kHWkcSSkmSeQdV4JuiOoE3ziwSeZuEIvRi2EOino4D6IXuFpvgRSZNAT7cNtoWJRivuBm5gW64pB
pjdZ3LB4Sz12ySahlx8i7nSWT2KmVpZflkEBY9Z0vwyq6ZR0B3PKof97Dbk7QqH/tcByJv/6Kn5b
zbLUb9/SMtcyUdTNTVhP0qaNgvmpfTZCoOHVu5dl0CPokXZK8KD9wyGxTI9n7bM4M02/vRLf09S+
AQq5vJKAJf5rUEUDBvFhXnJ5aVn8e3SZ9v02YANZcBn/b4Pf7/Sv3n2Z9r1eP8QeM9K92zU9vkjR
xHuzDHXz6DL0/UIdQ5z9Hl2GfG1m0S6D34t8r2ZZZBmF9Bg4Ykgl9l/NjI2KKtmfa/yauiyu+cbM
vJ23jyesbiqDr439Y5u+329Z1x9vtYzioaA9LKsoFf7xeegD8e0v4zymyU6GN83+sidk3yaFXo3Y
OxejQTIrgPW03CfcQ3w5LL5m/PYiLLN8rWMZXJZbXv4e/e3lL29ESwsKovZsk1jm+mN1y+i/f3l5
i9+2kisht3EWhknbSkj5i2Z19GIOWeYsfWHWXwM8celIEFqwjOPa/WumZfZldBKCaN/flkWXCd9r
mvSGlSzjybz6Zeh7yWxxpXwvY/LAgRFQRhURCBelEMp9IwHqtrXvwdbLqn0qyeV+eX2ghu0WKBKp
zvHUoIEDdDtqkZBahM5FVZlqRHxLWVrvPRNzVUY4skHsydpoBHrW4YDQhOY6mY9I5L8GpdlgoPFt
xrY4+xG+BpepQWMcVLDkm2Vs+bMsuMz3PfrbKpeJy8vLjN/LLdM8Oe4cAoPA5PiTyek4zT94Xg/m
rEayhYnxEbNEtXW8traXNG/mfBJf/iiLOY74IU7tMLsgJEM+dEggbxy1JZitt8Jhr9K82WZz4Wcs
UauWD7mW4KP6djrMT5IpGR9/aOv/0NtnOolOOaUaMob4PmB0ZBSty4gTe6U8q2DpuU5I+jaoSmXj
B+ByvZmZm+hSuaYP9IDMuEfn4Nfi3uu8B0vXrjVIeeCjTbNvwookoh4W4jKaViV3a3wKuWsjB0ns
tKdkCu01xF5LvwS37JIVVMwmP6MqrY1vtesmLHHxt0+a0r0rZiutySsoD2GGhNKqCRfD+coVQlS8
9SBN9x7Mfb2gCA2Rv0aZWtZ7TTD+GqrNSt0acksJkHO0GVbBCscktYLZw5LMp+AvT8sy+D0x7ERa
K8FEHwzl/7f8/3t0GcIVJ62VVD0voUDLnzjAhmVk0s4CeZ3aAQC+veDDWadSo1dE8AhFzyFABIPk
oG6tUYZ2YM7aO8D3/deOqMx77Pfutwwt08qkGm2jI3iLxLyDkOeA8eejgCcXPnNl9Qniyb+PL0Po
Kcl7Ha2K1FklcQWjG/ZxYcy/sFLEdpYFiJeW8cDkJbqE/Cq93DmZapDeXHttiRqWHmFr9gLhP3SQ
9l+DTbklu1veBdNE6QfwtF+RxeAX8IB9nwMwyCwQJ5L59adsySUaKSm3EQIVbBcIxvHvhCYxw3mj
oAbnERselU9qFeVOTOpOMdiAjbpwK43XGs76PaZeJdjV9wNaKEDAiG/sMHOmp2Qr/MqDja8g7Haw
5LErxj9D+Mp3QF0K/4X+doFBXdyO7cvqh1KQAwsCYosdVgzQqcoO3dNwJdcrzadObWwz0wlJuxbv
pHFVqj9b772jOgbBtXIUqvUZBUO3eeoDtxJWYvBOXjpkkSzZm8OhNbcJtOTMxYel5y/BuEunT1le
RRoVlmAfQu7yYUIi/sO6CKzL6ShA9+oj9AoVGbhC1uaz8akXu1F7BCObtyswL1V0yvWnQNmUyZHu
hImvekS8dsyCUyXuCnFrVjwUr5AyqJB1CVpqGxC6m5qvUxZwMcL4ZbPCk1QCTdgJpqNAOv8FAdw2
ZFSR7QsyT2lasUYPKWxqp9k6EB2hPY7mLUs2ffuM9wu7713R/NS7DUXzg4HBGKhwt9HCPSVtY3Az
dGK4t+GroVNtoGTHN4MeEOlQ4tnv9rq5rVPHM7fKe0/VL8s3ZIcUBC7Fx7TedVgHxHNA5HMHywjW
/0OoPE2Jnd6N/oaGc22h9LSbX3LiiC/VExr5Qdwqv5ALSdyvXXjwq10hwV6x0oMVQVW5tcEW1j1F
B6Qa/cUPXemxOYWuQn4sj+bk7CoYN3ejvhuUTRHscK6TUtxgZ0kOfn4iAUYKt7m31qejKX9EE0oB
TpPwXKejaF1zwUVvS25mMO0r4y5uD8A0OjIzyeJFGo1s7xcB5mp98tmPDjTu+b4jEpiQt/HZdFug
hM/9u8s5jBQ70tb2QBp8ZUW/XO02U3HQfnHMqtrPYFohZwZkZjZ76VdOgkK8I1pOmfmcaMNWsJQg
2uzZO2VjW9IUEVaYuZXS0TublTVveXvQBgeIRk44e4PbHa2/k0VYbVYZekGIhCYiwi2gXfFY3DRh
JakPVrKfRLjXbr1Lm62HBLOmFXJIptX85N8cjX6yocIWYL95ED9O8WivhrfhkV44InkCZrRrI+/6
QKByfJwlsdF62PAxkfIjX9y2za6fDgAlpM/oTSezmdiRvt7IItHYtz49GvpafJCpdaN9z06hcQlf
yC1Rpo3e7ecaOV7GV0uhkHP0/E0q3RVUAMXwNtFRnKg6c9RW0Q4jOO5cJKBrHHXG6JBQ1fcH2Xc7
zfYkDAB7hqURT63TgnyZs34+GhJFfNUmfqI1LwQXV9EWUtkE1eJnQWv+EbGVtlLOiDNhmgPxzi3b
q/aBtyrUdf8az/7yDZkpNF+LdMNjUf5CL5nYM+Dbiu6KaL+x+wobkistAu22VFfBp5yss3JIN9k2
r1eQ8DAnmK1tN1SO+MKIxzDQFWI2Rre06ppHHpwUzFyH9kVTXoB1G8gtt+0NkzugOOhJbNdkI+2w
E/NM+DXb5NUbkxxVxdYV23L8x+K5RrARbhTrAMCjXYGfzmWyAaiB4EUFiNMfu/6oi+vgow3P5MS1
7U54T/i5yobgcWFTh+fOtio6fpETPmbP6ancBxf1QVg1E9Ti9YQJonxTlAtlT2BrNnwdTSJAwIXx
oCQnaSDKlGLnwS/ttHhEVUGks0F8cHLtAnsAk3ANya/F5iraFcz8ZNvcWc8IX60f+ZNxSNTtsFVX
1T3Vt4K+/3U6xKqNNGV4tmbK24YYWexsHXFSHMuCG72IJCfiLqZF2VlbvKPsGF5IMrwb02TmLpij
71gID1h52+lBnfbjeO15KK3fSeZq0HN1hDXaCqkzKsYdW0NGVDnAQNT8/gG72jjtTROG0ZxqvW+T
lUHrsL33o1/9+NqpPD7U1BeD5xT3IUUx2b90hJiIjIhrBUpYsknMm0jqaYkE6KgT28qZJdxjQAlL
JAVHSTjU8YZvCEdMRaIaNcHBJtwvgcpQIi+yJ4Ylu/tpvrOVl+AlVA+sPT7wQBOAb+xsJPTBg+6U
m/6W17C+3KlZZUiSSSXjOdtVylU52M2HBCNiE1RU/NwHFBa6o+9lB+Hf2nA41H9okVM8F6Or38Wr
aqdeFejn68jNDnQfq5Xy5m2buZ/gGCv2NGMV9474kyya6Ml/iEJHvEdwSQXexvfFwRA8k+fqeVur
tv1H9c78WWz9k3/6rJ4BhmvnqLERL5KdNWYOFKhHRoQV1Chbu9Xu4Hjb1OE7tUFs2MFau/2wP4tV
+6Ne6+4uEG35TjmT7XaHTAUTRvyo9vMRkz1Hz3B1JGKUnrUb/VYFqZbqDoQpPRCaxv+D5MSsPbm8
3U6HErFRcte7I92sk3FtwiDaNBCcUNMhwTZsf3AC1+IWKnebbu33K6SYdhpsSdjJ3+pNcQlXA64v
cePXNx6XcmxwE6nU63EV7sGVOwm/BMV/dd1lZwAmmF0k94MmvTMBDFqhMpKeibF3+zfPd5QjctSt
gSLwLPwQn3BsEh9bvyN0XKX7/Ioo9Co++vsYKyCXBBuDnQfxvbHzR9qxbNUmvJqvWGl4TXpOYwxy
Dq0PtprEH0rD1E53xBP4KFy4bXOYFpLAHV5rxDaIzPjaUd7P+xkTxEfpQSYc7F5+qs+Zm627O+Lu
IDbcxQfdUVx29nWL+JIvzdGOyrE+d3fVztu8Cbk9HadjeVbWWOr9LTkWRytYnTi804mDjVGSoquH
xuOaYa8nbhDG7J45SG6wedI5auvgtdlpHR98XJl7b/9Wvw/H9AxrPbfNDXcfR3SHx4A+4Lrme4wd
YZW4dO7s1o5OngNpys3c/JSsrTWmsbtmp9Mwe4jPxYPwEt6oOr9HD5YdPRi2+Kt86leoUmzURLHd
vPrPOtI113oguVE3OAW4/E0bG7DZmqvGM2cydh2+YXwuCUp6hz0WsxHn8P5uulU40ZxiF5+FreYa
R+2hcA3Xc4jWvCNKYm28CizbuMFJr5zpFeasQ/KrwxkKQhk9lVdB2aJZ5uLymvKpNv6Gm5JdcmB3
eIoemmP/Kz6bm+5YvsOVz6l8vYi/XtJzeBtX3q/gNfuZbkW+Cc4x2kE7tCdauVggOH/eg9OSnXX7
Jj6GVz1HRs4PX3NQhfaD+Jm5zCgOzviIAG6wH6yP9q2R+WXjQ3lNt+a7+li9jmdOhJwg1ffqNfqh
Ov15xnDdx4f4ID+iab0rr+ojaFaHL3Ujn/jrECbKG3wUscPZZ107cEgCWzsaW0I89sHLvNNthWfy
aDm9tbNb3C7fIGC1JxQwTBzs9CptswuXxH35yb6aP8I32E2HaF0/Tgefc0zzjIIqP3F1ij+X/b55
ji4EyfAPqQpM9kPK7xW5dH8afY+onmR3cH/02zmew090280zr3Ewha2rSweTZxS+GtVmMUQtukA2
gz18TB/RveA5Uex4xAp0aywU6kgMAyBoDhPhQ4QZxWlUWw87jBEcLXckfW6H3cAPMp6Hn9Ur/WkA
fWv29+yh55b8B63D0cmfhAuhk2t/S2OxjaRtjcEUR+VLvEFzugt3w4prcUfq10rZCyflhB5xZdzS
TwzbWu0G1k9MynQHwcFgULqLn02Ddts6uI43/IaX6diO1/hUHbil0HDm1rb4ivZlRRza3Wd47fmq
B2eGGU1uz63yPrqE1+l5WE6Ay1kCGTInlRI2ymP+6SMBpittax90q/hHIxeNXshl8KNHWeKoT6SK
u8OM4zPfm0u5tz4A2gjENN7gX5jvDFWvwYt27C403dnqifQvp77B3mgrh9+9uzeexcfqEmOlmjbp
db4/eJM+yjc2MSrcUHPLz248TkBV7e5j4mecFSPzyXhGcBBRc4JA444r6JuVPe7H1Qf5o/CV7OGm
nE3Xt8lUcxDyrKoL51Iuk29TekJhUj8mF055yaU/8b3GW9GhoXNofVu6kKLMEcotkCO9ibsEie0R
YcSOAx/FheUUq9LNtqRJuPrGupAvc863TeNqD/5ztSbshXoVQTkcvP72I3CLlbYZiFXcDldsCHbO
BS+6sN1DuQLuyfEyrHkaey654nwYP6fXpne0nxjaLybX7mhtnbPn4qDvmkNQO9ZNhuVjrNpoxSVN
vuN2kDoMO+3jsFU4PVc7FLGucJDuMYFtuENlzZs709UIHrD7T5Khyzd/3x3yDdm3nx3niW26rR3S
vbfROroPr/FVO2Tr/raukBA+y+wCsT0gvHvsODKvHLPeE7VFfkD1U4HbHq7Ep/F9fC/uMPTe0nNz
xMdzNn4Afnow7qVLRRjKzttjKjqbVxAibvT6EbnCbTh0HM7Kdv5PHxAvIyx39Cf5PbkTNNBtdp9s
y9omzUh4EZMtip+YWyh0Q/aLGZy40ohPtXc0mzX3xXt9H68A01De3fG8cI3W0pnbTPZa+ZHQmoSO
o533O4ghe3VnTW4WrWU8McanOIYoEa6xPvIrQlM1HpoHi6b0HpPAiKb1Ib9Zz2zEh7/hBj9CxbOw
KIhr4o5XNvC/JDwfLWW3hQmx0CGWP1/TsB8B2NapFVB/MueGwjJE5hM9nXnaVzXKlFqw9tGVpxCK
UAuIYvmzgCi+R5chf+xNGwWU6ixVqGV7TDHZt5hz3N6Q7uN+GnYBrfES3NFOwV8hNbWxk7CCZl14
qIW3jmKOBDaSlsqKeFd0fGLuQ0nmOwKtHwr9VjLiHK2Vf5GpyW+WTMrlD48uOjoiVPHwuqq5lLcM
1TWCjInYdBkX876O5qq+NCfZUQBCILoMxo2IBiboOV0mdb7LQH/JoUkF03z0zQrJsg+Dts+yG44w
DVSHwgPvFNFPGpXyjjBkaR1igd1L86QB8Pk+CNAxNWP8ITU61RcZe1rAHXUx+DSoIMZxU546Q5yc
xkLnNmjeYqpadATECPeHFtPKJ/Qr3AxTfpYVhRNuKUADNreoNhJOnGyT4sP41HKs44ZBK39MHW3m
mDVLVN8y2A6wAPOQ+JF0KekuNd6lrrsM4RGkWdeX5SH1kMtECuXv5c8YtuVeriiUf08r8KBtq8DH
3TF2lFSkvqKDD/usWwBo8+gyTSwoXHU9T2BLHXT5U8BbllfLIMiPa9PiP1jqsl+1WnmCfiKXIX9J
jRO2YZEU6AiJmxvmyvD4jyEN2NvXtOWFP0aX+ZbF4iWVjjiTN+xVFLrrz1isP8XBRNNvcAKIWw5V
ketMI+UHqZEJ8a3OSVPwucj3BR83JyiWErrQKJ/OBEr2rR+5ckv6XqlSFS/mLg5i1/JrKDatw5QF
sRtNwx3pSRmKsJIqY0rSWXeQlPbSIp9cE+VW7ieZRL+Sqjo1Uv3JkHGifY0tL1iiabihT83+t4nL
cl/jy2A3rKzMKA7KRI0VUiKXFYrIjY81GpIXeiru+ubhZfLyJ6NXuUdhnfOjMusy+v1qWXtUXAFk
/TH9ay1KOycbfr+k99nVbBFQ5GiHHPS76OBGUTuFFl1QdI9jTJWB1FQgaHy9HIMeTLW9oHbyCljJ
a55oxChZ6u77tWXInxl7Ju5cYHTzAopeglZcXlr+lLLAj6bWCRFz+AbdZaZlIarX0KGkpY04v99g
JMz5tarvqV/jywLLostKIyPmMrwMfq/va85l4vfi38t8rf7P2QfNz9ZV1d3/scjyhr1RVU5fUdP+
Xs33fH9u2W/j/3LLvt+6hJeLYSei8zx/b8sqf9v63z7d1+CypPf9Hf/2Tl+DywxfH9Bqec5ETah+
/RzLlvzb72R5Z6MO//7j/fbO35/zjw+zvNd/24Lvt5jepkad83RfcZHBkZtP/uiI/vrzx7Q/Rpf5
/phGD4C61h+rkZam1ffsy9D3PMsq8oV99D3P98v/atqfb7Os4o/Vfs1jKNOtod+2bufPZy4NWD8a
801ZR/tm7mu28/V2efWPUWPpcHJ+zr5mNJcu6jL71+Ayf06tSTY1PFDzG/yximV0+fO9mq9Zvrfm
3y73x4b929Us832/07K+72nD3AVbBDX/qz36H7RHsqJL/880pvMsF/oP573KoUW+/65C+mvRv1RI
hvY3VZN1uOp0f2VZ11A0/aVCMtW/KQS0kV0tqTo8eAUe+18qJEX/G7ESksJdg6jILMZSf1chKX9j
ViLtZMJERcnSlP+fWCZFkv85VgMqH2BxBcK4phMNJWLd/GdyvxEPXAqTOtqGoqZu9KF41EwSOcUI
L2wBQDtSjODqRzBIUwktXUNKp1KIyi1rU0yZeCX3WsqDXJ/pN9r/1opg84x+spAhyyf9uUcQd0fh
EkNFd6e33O74WXQPyoYHsZDGQN0WxbNS4XmJnTgUpzevxUySWX15lpusOMQkedhY/bBphJJxLa3J
AlznpfcGVc2Y7oMzSp5yM2VhXDcyoUZaHloHcknbtQRaF+l7SZ78QCuI8JXhR2MJp8CUBLZcTw5q
pifbacBh35HT9yJWlevV4fAa4ucVyob6cEU2YZTq+fM4ooMtA6PbKQnXRKyjj8NI7wOKcHFqGzBw
dUqRPy+AEGEH1m1dlIJHwtBdKCubJJ3SA+cmaivX0QvUXWeW75Zh0VEkrV6CkrFezFqRPnED3grA
PlZF3khnRQmfLaws1KADt5zSDu8s1vZ4PNSAxMG9ZU8iPA2eS5RdZE0PuZ4qK0HrKlfX1U+Bx31g
v+pOrKea2jiPnIsqvKQ1DcMY0UF/W+AzhnzfGzKpiGq6xv9brwUV/SjWigi+2ZN4iK4iCTR3fju8
4Afo1+nAw8SYRrB4qjbfWjQl/G5d9wBsLYkn5aGT7tShu2VVh+unjQZbTxOM/nwEWT8KZkIdDjll
kxPu2VQi1ZPGlPe1wV16q1bRE2ESropb/04wq8BWSylHVvaT44iSepTS+R918RKiv+e+RXmoY8Gj
qF+vBjOoLzh1ZMRlXkHoJuytSpOHTQElDLB40awbK9ioImZ4nXvS3eIR8aOYcMQUZ6wQ0X5pSPAg
4kALDlJPB7oWPwpBHLejXypXUdiTCKjsJDmzjngpyFxmpeDBQ+KXRN3fKzJNY0hJidspIVRzL7I2
jW5mzoJHV7iXt60O8TGs0rdqNr9BJYG5MDUHL6YnHsxaiIVhjhNJtAgQST3URIZ1m8iQPZlYtCAV
EbdN+xdcLZLVOIQxzp61Nz1cEn007k2EZXOyJ8U/U79CRgPAHmD11NEhO1VKv5PNALcphh5YgpoO
tjoOd5Gf4tkUDGMv0MYgWXcG2OIYC4C/I60en7KR9t1ieTCA9W2gCvCb8pQZeXBN5RRzuzLy5GW0
xYoUltZ+ADHUHoYq+ODZDpguUD1b06GXmFHi5kD4HBNEy2LLGadbH2L5KgvjzhDTjML5/PFnH32m
QCMZ4Hm7jWo2WMzBKBQe/oo8I1illooYkzDQl7CPnzFSVHcWjS/dj/ehR/yx7JtPgeDR5qStX5M1
YXe6j3w5lzZGVWegq0ztxLHzrDV+yJlLMtZSMl0nQHk70dDYucPokHlFsIbUEaywoiWu1no6lKOY
PNUoMOxW7OgBjwkOFehwO1HlNFHlhe72ySCflRAdfaQEm6jK3qA2lG5u5tFexKI0PAoWjT6VBIRc
jiQKEJW5s6jzCKLSkN8d4hS1pqcMR9nFUHPHkAjlAoTS8VxrvZgW+KMJcqAdaemrBNwu14lQKU0B
NkkEJFc01m2pQIZKm+ysW8NwK0IpdRKjAPoDwcouTfoaqikZjp5puqMKaXtpjEq+qrF4kcsmu5i9
cZ0Wk3I+kQHr66TRUHQBV0ElEGgj3uGdX9AOovVP/HVhrijGE76yI+lZ44E2Dnc8SZMMjAZ0RRwu
vKZgToCXhWgbFcKHFuX9PW6aC88wazUgNFoXqS9GRLMRflDkR71SrmCinsWRMz+gaOyIl4K9fxWI
oXiuLQ1Qm0m2sz90LQKjSSZJsMKr16nevqopbJfGO7EP1pPijd5ZraR9FVO2GAqvh3wmYBWN0gHm
miCveeKy0AVE6FUhOOD5zd8Qd6gXQxEeR5FmbqW3j4BUahl8nC0ZZAtJ1IfEpv0VhUibBFFuaXlA
JdAyJBQCGKBtGqvjoTTjlySU7vEyCwfTA6wWJ/FDNf5AnnhpA9l8jAThJZ0dzVhb3WkO4o7lvrbl
oJUdmO4TzX9jxh+U1VkOUGCM9P+mfnybxOxt1JmzI552DTrBIuiT/r/vE42Vh01IL25OV/Gs6moJ
O0VVfkIDs55Kv9RAu/pEWCczjcwM7qMxlp1+pGUixphUsaVmWSSc0kAhV0PB3VxY3UGt5WAbltmL
F2iwoGL4ikUM6aQzp5SyihBtOq9o13oVyRs9kLc1KEOMFK3iZHU6bHQpty6m0mG5AjxpVICMtE4T
j1ZZ0NYCIr4xJ71fGUM6wRkTe9cM8OlXM9irFyz1BEHmTZZEV+p0OAxSPuzDSLqbwtSn5aZrN5V9
yO/JX8glQts9CeS3JlOITf3ClRPBckmD/iWP4zsSZOlplA5il1lPY9LfuDF6p9yAN2/EDqzG9aPf
WcFM9Gjr4wRCl3zBd4gs/T4X+hecmIKElUUvi9yprSI+yap0+LqQGGO0C0y4sWNkQMcAK7Gtaq6J
bdvI3AM0khtXJW1JFfuClVBmnuR3uRS1K7AniWpzqRzlWAnXUcmVOsBdg6Apo0TVtPTNpSB/yMNo
WlnYT2knVgqti7HaJgp2vwof6i5PfYkGy7gX0c5tOdzpUPY/9OSWeBP8pcGj3ymZyDYJLbvFCZE1
TWcdlBKnSA9nv9aoORnKxZ9zeJoGn33hH1Qp3Fdjnu+wuyp2mwuHbvDoZQQ66N26qK+15R0sTkDH
HPuiE8RpvKmrmsJ3Fux15HFOVGA0okb4Cc+duwKsKk7bX0tcgjPyb7j5Ynvf1IL2UEmNnTS6CKK7
xIDf+MBM8uaYRm+JImY7EyRdJWo5GheP1PkGlGdoRqdhCtF6YBBme2I/21DdbO3OTAiVj2miQ8N4
61WgbzLl5KL30RTGsngOE/b9vKiybTAO4ppfWlmZ/qtp+TWnxrytV0oj+GhaIglEm+V2udleOjhn
gRkR6DyW0tbrUebWlaa6qlmadtXJ+GC1/LOtBpRIg7TWg4YCkqpmu7o3qztFEJ57iIcHtbxvDCG/
jzbLbUQs0qOYpFuUZtJaLAl56OM2e+nKVQu1YBCmO0mLfxgRtx2qXLulWhgnk/tCEmuKWaxEjo5h
vWbaTQjU/oKS/x0vXbtJJ/BHZe2IUlRfsTzYQ4Ms1kySdcnDz1Gkl6km2SHpxl+KpgRHdMbYsf2J
i4IREokV0uqMkO0eGmKv29AjokkqAu7WouYu5VZrwB0GFKO94541PaZ8i8R7DGgoVD/ZBkoco4Yj
CgAGjrRODP0plZFLCDEipBSgpQOxU7OHTmwOMawKvI+hoyYkTuKHeFRr0gPBaz4YAtZ2mAfhRov6
S8C9m51V0y4rWs+ZGo75hi3SZeEhItDcM6sXoyxYgwu6rrwUakZJt79aclgCtdhLJFJvxZgoBygX
4l7DxTnfYZeRDimhhxFaVdD3PJRLt1QtngjStONWK3Zml3LtLKZbLIHsC4PxlMNgGfyB2qSfOa0S
Srt6IAJRQJVm6eDzFIGb8KpH/NOhR18HSfYzy7jkeoISHuNsTBCgY6BHpqyeG7NrudrpMEtGQO7k
eJY8ZgjGusb+4ETzFaWOu+cvE+F8M8T22kUO5KtrivsaWtr8FCBfJh8JTD9ZRyPue8jKlLorubg3
BsQGoRRG6zJIrnGqRideR/RrSvTBCXsVYngToQbkCPs4rlp1RK9AfW3bG/1wjAKIjJ4ul3aBEZRs
oPSNWG8EFwRyHcs2KnewGQGrCWF81LCiZjwTQe4cYb/o5biyoN9s24FsB72LV1Hp81YDDsZKMYGA
zOlvIlfLlYaVkO5T3t/mWJ9zhflseTHszIDNKuwJ0P0m84TVYGnpzbcEjl1Ox4hwm13uQ0GBJwD6
kpvtdauhag3lMtmOE6pIhRvfFnOliAbaMcM03w4pe2UpoJYKFBnMgXnKrKonEYBGqyR2K3M0Icm0
tE24w9J4DrB1jUaWOvwyzMJ0a4tratLEP1RZ5IBUCpjwRcGhMqcvZqpeE++i0GedWSeWhYSTyz2x
rUK6T6xuJ/sjLei6kc95ISEezMvAA/EmswsEcukmfvQSxQCYvdpMuMRyGuCnW9XJUwQu7lJPMvLC
yayg+sTOFEAobPK+3+oVuXGy7J/xaWYPUpG9WGjhoK5bWxTeHX0azvXeOAQHdRjuUxG1Z96IdBs9
tEQqtysglFETJLBm0zZ8mGYkdhhX+VozEBC01mC6xj1ME3QM8B6dAhMkF3CaZgTZVRtDEDpImuPz
gnHzGpxzyRzoY827ZSXjcO6Vbp/G8akYi2cc1Dq7H/m9JiEJhyIbX+u0Q9U5W5aj3NPX5kxX7CcM
gGUYv7QWXtrO0kOXJkO97kz9pMkCcv+ejj2yZnzaekSjb4gPmayWO6mkl2pW3Wrw0L+BtKRlHCbC
dvC9nutqTeMY2Bg/0hcdJTRHmv1Neg8bjW+8m/WYiHW6CAF14Hc/Rq3g504sKEewohsePp2gVvlw
aWlu2zlAXZxhHCE4GLsfBX9dlQZdqRg1VhyD1M4D4odH2QT6V6GVrYtsq0ro1EJDNLZxIXNjJ+mn
GOTFSVARtRncragh+j1JbX30YNoPSMuIbct8Jfe+vBmJOtzShJZqfxOQOY1IzYMopZbvujb+gHbX
8NwJK3awTkUXh06eZdap9IAgDXG9rYD4ucD/h5skDzq/4YiNuqh5LG84CRfk1WbyBBTM6954cmWG
hHynyWzQG3T6rpC15q7K76AwbbiKNxeP6xEAE3jqZcH3QtFq05KmN2Epn+BmOY3OsagBNFyLFaRi
0Ucihnbu04wmyR1K7OcDQVJZNJrHRBakB93XlWMI6mmDkRS5D8+mXD2yW+BVOwVT8QU/DUKpBmeH
bsb4ltEYV9l5yGX1CD802YHErkuYUALFe6NG3TQSFyRZXPwwjBIc6EWEHKvJwJ06CIRRgzUvNsUa
lrLbpIH39H/ZO48lyZEzCb8LzwszRCCAAA68pBaVlVlaXGAtobXG0++HmjVylqSR+wB7KeueaZVZ
yBD+u3/OjHHfmWWyC2I4v8LitEOLlL328Dl5eK6Sklk3QNl956VyVaaBuXWjuVy3k8s025LmWixb
4AgG+s734henbsc7yqPGfkoO81TfpqydzhnojBkaw7MzrbKGnksdevaFe8c+bnP31o7m4xdXKvZe
k5FDl0la8dgFfsGZKGNRDQUmqDip3gom4MIHx9VF874CrLYtmoH1pab5SHPNzPJwOBqz+yBIJVCM
9dk3HRfWobjRKLcTC/yBkisbj7XjHgUM4LpTQORz40CRD5Ah6Yy7pESk0sqgSGqIjpO4dFyHL1Ey
vKet0bxW7oxgkH9vDSN6Umn0/gXVgLbz+bVjxSQSfLr4tgLg566YjZceIWYWTv0UJqwvVm1dEonF
I+zafs8iJ48LsC8oH6ygTTHHW+EG6Otgeby2egLawVyVUld5HUwFQKHBLVzwkBM/NikPcYrmQGBY
PM9k2LmImAfP4KFmr76Xy6sdDcvk1qyioxcP7d4KdXWMpr0eOe8Fg5gOg9/aKzqHMMPEEq1JBL+d
WU+3NHUOpkUZNYTEi5ygdAJhiA3Y+W2MdgRzbeeOKdqUKs52Hv+OVW1ebLARdhZiTELiPcYip35j
lIgYjRneO1vlde6xGmklcrDH+Lg3wsE4NnQGnyPA2usg8dpdMFb6kheFcajc7qmgkhETcoJTnNJU
Qq/5vg8hNYB7LjbAOqILcC+5L1Pm3sEEf9obwf53PYYYdSztoXkXFIYrgaq5YiW/qmwMD0CQOeI3
wKMKw7uYxU93bPcjDPp1vXTohqZHwJN3y0WfAdWDFBCwu90acDDmnEQrq+M2w8lmuFWfrlqqE6y6
2pA+IlXqF3dkxe3HMAw3cWO+hX1rfQbGu+8b3Tmy7JMnHP+ItyI4x2564sUMV6dRR4Tceq9i1yTg
wDrPLm5sQEoixmTmgxGTEC8jMB+DoBo2HVBzLTd5yrtq7805Jjq7HLe9zzNbLGKtNTSPdlQjZroM
pIlx6e0cS/owVM5iYeavEC9HB9dbbDs/pBUOpx7Y+1UpvODd8BxR33ZVwzFAQ7/z2JelGPyD3YwZ
zGzAGgRcqe1yjIyL+AjGyYX4hXCOipVr/pI4xcFAccc6GJJxTfqNebzB2TrvpmCXJ3B5yx5MrGwb
6GIlFURfikU/d7g+B53tjYiJO/lj4ECBAe2orhPwRUQhNB/1GTQRIlB4K4zpsbC4jaeOuu/Grn9l
7j4f2Z/vB+X+6O3Ce0pi4T2BvloHI9qEq26DQxWLEBRdIDljtsuco9GZdK+6YJxCjKJfPRNDkLw1
MOlI2NGmRvLLe0AfWRcjljzMJxmAb6dC1sd0U0zWIU8GslAYtCcxYfK1MmrugdO6g/yQqOZgR51t
l7bRm6NLUH/1a2X/6PuZgtu5cje9af52Ei9GskT+cANOzlCSjtpJKqqIqvsvPgfSXfpAGdmTA+oB
4FMwHtNJ3XPUCagvScKDF2KcDmHZ3PkpdrS0kCiu1YIFN6RHNgDsBJRjtOCacWwf1wdM4LWrc85H
7BUxhOJ1kzff+5J+gaHEfUSy/zZmVkbXSv7NNaAvzkmwj7D0sOPQd2awJH+V1bSjng4pXiowgOnR
wSdfBXrYx4G+B3LXnPp6PXaYloHXk1hJHw0IJFbijWSS+QLFK0IazGjxlLrHehLZsMFSknO+/2lU
o0EzNctkh12Ywz38gRrFlf6EJyOPzRM9wgd4XHASl26chqgbJxCLHFLdnXSjoHh1Rr1uGqOgPaPa
Oi3bl266cEULiFxFC9dkdvBWBJyqx9CFdUcdjAUvbrSK4dQFwXAagaS5vG1ot6DOdB3euFZsanCX
+yUuZwaevTNj576h/G0/zFhFfcmFF4LdysiCYvv174S9P/N6be7YKXwTEzeR4RUvuoNVq8BUjRWs
mN4dDxypWVwLTNUiopcgMK1w/aNl0T45DXaQeJqHfTYlx78bYwKO60kB5AGwHodIKoy3WbDty9bf
2X3yVtTpz7IoItaigICSQ11QxNXRstPfuujmbRd02L8UnpGEevZN2FIQC3R8P4zVj9Fms2ZwVBgQ
62rvY/bfv1xfctbqUCh/9RVO1EtCMUgmIivhJDdf6UTTgKOKBEY9wRI5/vqC5IsdlfnLxvDAnSi7
SPZ+198lMsYuM8phW4TD9zb06l0gkydQNrTiBQJA7rTMJVRxVKa7BgxLIVDQcyMUgu90njzmUw0D
M8qpE4vMldM5J9TBYtfzvJ/mLCP8RTaKo641Yv3Jp23CJQvUcQKoB8Pazsi974DDftJqvId/8TzH
6S/fhNcLaYThDYMMdkmHZ2VBrDYnYQXhTobmq2/q/iRVDRaunz4prexpJ9pwCkz3FGLemtEVx6kc
sJxLQE8hQI7JxEzvByMWoIlvRJW/mEt0sDOJOnx5v9yRvtiOLbCwL1++N0fF2U41/rkYOoIC9L0C
EiIgw5r62uOHeSnmlvhAog82i8BRV1ARgpK811xOL15qWZuvGcncFBQt5MvfdU9R7mTeG2DEP2iU
28QGpw9bN8apFPZzSFf3zjT0Eu+dXiUo960ZtbBKXFsxxgj2iTGwZneBep8cYofCPAXCB0NHNSpl
hvlkrkvGJ9xlsKWrENtzk1HGKuwx23YFnTxg276cYcNiD5uakvJI23z847mUY8sKalH0oZwXFfWX
etLPmffTbl/rKHyEdwrDrau+aU8MKBcedj9Qm25m2uu5S36P5rShnIBwx1K4YXgm/jvlHpGFiQ42
rQOngNpMqlutA9UF8kRd+jWUBNhUw/fYyVu9bMZriq05FPFQElxDQ9wBsNk4PzimgLOgsI2GyshQ
d0OqHpe0LrBDOiSV982V5acZ9Xx483OfcAB2nsbmNsPGZhzNUqBLLjhD/27kJJd+uOF9Jpxua/h3
ZgPUu++WS7V8qc3mCRDNiQLLlT/1jyXszkyOm5AtYe2jBTldtzEFvRZV5r0kmB/o+3kJ+aUnHYrt
YMXJ4cu2N/ollBza8LLxPqgqC3I0bZ9ZCKZocnKFSNcxEQLIlc0oZFW19DjvR4bMa4c2oZV7N7Rc
ByuxuLGn4gE+rSD47ATZxgbUteHCaq6yZEf9boB2RytsEQWPYBNRI/IFmkxDscKsTEinn6InuOcT
x5cALAbbTmDRXRhaPaPj2TMXScOkSy+HXOBkVKKNP+Olniw/lGG7oYEUycCASOuHlG5PVgbMRhHo
tslXcyESTjscrCml7DJQh7/bTs1YnbqqHFHRJOw7w1oHMt05sZcf+oF9u6wgXPKs/cxCEFgymDkz
Qxbjko/0hT6wNhyq2mbPu8AYfedATCDAr65fDteuXKoDR1scgjqgF0gQWU796YPJBFeM2I3W9rRk
9nwavZmhBOC8iSLRLqNOXlllu3ky73ofXBbnSTS8jnSNVWBMCn3sfhyrR60ITIzjWya8fme502u5
/DaaudjwKr47jfHACYE8YOpfTdafr+3u60u5rO0qIp0Z2+6tMsPzSKnqVvpkpmqFbbCxUkjNNkus
b3EgLkKasVWwZa2ruKtI7oVpD3aRjgL+tZXP+x4GFL1AnbziWoDK5HPoK7rg3jT5I7zgVKruWrZz
sgeHTBKnmL65MP+DiDlam9dcmpddevmXf/1oSL/1ESRW3RBWBrzyzgCzWJt59jo+WDloOd7YslzA
Txx8S44zyLOUG8sl41XV61JRJZHpR/arYVu31aNXxApKdDCfbLNjCCBEhHKmL94oxnUf929SZ9+6
AFN+NMFxN8BJcMejKFp41vc/8vVbz2J5tnKGatBrNgbH0z+C3r7u82M94P6XwtpjTH21bfYMlnNC
QH6CHg+0bVWDBycAWKlt6rrx2k6JjqSez9aVTkTujN47pUL+rpR9VDY6JuHw/dfmjYBFIrH5ZpnG
s4pGqFU8KWDJzkHgHCqhHht8OHvdaH9dtsmMWsYUATj2tWvSce+TRTUdhpOls1dW9Tr1ccDjXd8n
7Xi2UITOikj4ZNXq0aozOj9LwhuZM97xncTi7A3PtLteOdk+cFtzN0CB623mkWJVUf7bFiwQ3JU3
nqnIws3pm8snqerKiaPjdKFn9wDl0+zkcW4mvc4Hi+9c0OdbZf5qACZsx4JGMlY6fx/1iHmD7z/V
XAFXidvUVxTR2o+4sjTuwYdvB+SjHE9DR5NQiutTL8KcpQtIus/VAoXPw/CBdcJHVkTGoK0nxT4r
SsHKKIKGeufB3zaEJ+NWuyvE2+xWZCapb9jjtVX5eztp0kMgIOKi2Km1NIxdl9nmkaYEmPQNckHm
fkRANY6m4BCjp2vPSORcRy5qAo6bLhqubQD3kINJWnff/Dj/bvItXjnuNJEJpeQX/4a1GvrqM3fk
pxGvU6u1z2ZpkXyIv9N80d8VQEVxyht49O2lEFkIMkPcrNc5fBmjh0g2HLnxCHbJVUyL2U5FlgRb
yWzXS0aDzUD3G07Orx604YPofprCODRC+vjf8cJUYOU9Yd9ikBebVif1XmSa4G1FEIyB7YGeuQMw
aHEa7F9+4dMPTIuxzV1yXTvA4bziN33x6bsH865ssqNswuTT21cgVNcxJ8jDoAB6z5b9yytBqsVN
Awh6WqHe++eI2tiVM2OM7iPc+I0oqOYyg53pIJBBPKf6KpcbBqAUn3iUglOzMkKWd155CNaUFUyr
EGYc9yOMATik6cMh+Odl12hIg4NsH6lR4pXX+XpKIg54ioAfqrMZfLM4sC7jlB+gX72NyU+GWMN3
D6Z92gJw6H0ymglE7J0RDAs39+jZzlKQQYrHn4YApemppgqEyluy0TgZmnv6U26BbnZlsjS+i5/I
9/YNpzJ5/+rSzuD0+6Ck9DlCruuWRGyaXgUXbHDjDiTyYM8CBcy9KIkmK0wXHbR086dfQ7OALk57
lefhSTKLcu/b+d5HGGK14pRCqjidLy7VPb6ne4hN03kcQWsoPa2Mum5ohsS1ZSlsY1IVm6L2843t
wodqbd0epKV/9Zd5O0bof3Xm9zT8KAFqM2ZYPm/GrckAjVoL9SnrZ0tb9ZGySSpoxlgt8yucP7g/
tmbjkFdG5CosbC5J/oC5wiXHndYMlLEwZO4hUQbbEak0CbnSs4HHMpXhGt8xdGyngXkjEcAkV+cR
xsFXeKIAxK/T4OyYxbumFyhzOsKJzkpXPQOSKCa9zBgXzYJFw1AMm5ok++4NsEHM5R9GcUe2qqbp
Tua0K0VNVVEQJX+66MEV1BDQw9sgTJ7TshKUh9oAAwzudz05TKjPB2qpdhrLDHYwwi5OuI5jCPd5
UC1EejZpMwVeGs2gAqZNGnXTUaX4gGqao2yyjBQXkWucs4cMoWBjRf13XdtPc1v3a2T+TVnSG3l1
XCtDNGVshO64Tr3uaNbhzlVjfSrgCzt0VBxANxITTuUuhkcfxHa5SpXV7MaE9y4QwyNodW8d8nTQ
KXhiMJquK7/cx8oQe1/Quz2a5RqfZbIJtJxolBA/GP1acGI0QdU4Q4ihYdCM42wzPnLDqU92BKXB
lxRAuPNnFRHMK5bKkzQe353iEsCdYX6jvqeDVW3cQZu7LuJznhX9B+YfOC/t0kGUkkeIhbFPSYm4
/JZd6o6PdT52nPRGbEjLnzI4ptpVFFVUCpdTW6QaKegYW0b54GT5LU5bj7CCTfmQP/0uzJD8Vu4A
effyFVeIhoNjs7FkyMabwLmXQXhNCFT4fqsOHfa8LO2pwnPFClh8tcp5WsuqHDamUTBoZm6xCWb2
X4SUVTlk28AIPmr5kLf5/LJwC3ii1MDRepCSZE1clGu8djHqpInWqwdzNZreHb4xa8NMHLAxRWh9
7rzn1Ayt3abD6DI+BVnM5d6WJOWoIVmb2fI0NJopPI2NNpWE9dDS1GzGz50j3lzGR/Sfoq9gEwUK
BEg4fknxIe6waHBN5/nARGY1D1bohmfGVBeo+2JVpU608yQJTcd/C73C33StpuxtjMBH16cks8PD
ouK3Dfn/rAOmEHP+n416MwsmRtkETnxUYbLFl3WryvTqa0AXQvDYuKom0Z5Uxq4CgZrVQwhNYfqI
78dO/bBSPq5Tmb+UbcWUt/c+I4rGdqFH1C6ExhTOYpEhM4AZXC1ycKxEr4u0B5tG4XhgxduyOreM
4gndwIdgFMZ5Pnr1bUo8Jot4dRqgc5p2exry5ZM4coZm7SNbEi3BsMrs+vZcOi+u1u3xH7hzf/xU
c3FyJjC6dlSS/5iqBJGDgE+WQdmxFmHh64v424/+r/8to7571XLxnL1UbUIX4dZfYkL9EpwyR+6Z
k0Mey63dJ5MrYULlAm6jdu/XyXCK45YiteVH4d9+9PXTf/Xfvn7J33/Hv/olSo1cFiKqHBsFjNmK
qqWpoA6vQGeJrop5XJsFKHCIbqSOyRMnNL5s87CGCaB+Bl1QX6M4Gra+A1xeVe45p4ZhVTpmvlPY
kdcOv0r1SxiMiCFnJTxE5cmVPYLgxNi1a1ELhz6+48kDG1jJpTAFv4oXjtcBzkobAhjI7cmkYK5l
UonMYTOqXakuOgf8/ynEd4yPBezEAbHN//wUCfx9lf5mzRyh4bDMdc0E0KaiG5w6pZUU34LYolTS
b4JNDhjaEDGrJCiDgTsh4rs4Fb78cFk6jr6zyUfrE6jsbQp8vddc4ZchttEN32VJrNmP2o1oGYI6
Gl1ogm2fhNfaiy00QwvzY4+jSDoECpcTpeMbr13222y87GkQH0CifwE/Bmpm+i9B1dLZZUFlb9ry
RKUUHfAjvpq5lmpdu/uk7OiGGrjZD2Pxc57iC2cXtkGzecUPjS49sxRMbnrPcWHrciOCRKwJbYru
MaPxrDcecRFZG17Uy1A7e27pBGiFWQNcjn40CBSreIJvM3p9dpC1+5wbgC/agfYM0UVw2K3+as3Z
h9sNT2PGwcG0I048mZfi6VGILUFwdsPO2kfzbJ+spUSiX3jsqnCfiW11nHm50Y3Z2C5y0bjRI1Wr
Y01mreuMU+WBzfQ7ikP89mdl88FtK/7AorGMU7Hwa6eHAAW20m19LgDDM6sGabXt6i29GtEmypIQ
ZrkH33nMHuapewo9t2G8LvtN3YNyMcSoF/AgjIMpq7aNnatjzLgliZBTBy/dJ6yC/OvQ0rOMqGoN
fsDz5NENvfQ8ecW2TbLhoJY7Xl8Qui97IMRgusItzM8RzkYmz0rPb1wUYSF7Yht4Q3gowdqUZYLn
exSHr9cv6qsFSXNjjuY90/KTnCeHm3f2ppPkZo/WLR7wvYWvkP+Ts2uWJrYEhGVE6Ufgt5gBkJ++
/iAPLAQke4QaJGcCh7sWzaAPa+eAb2Na0WlMzZUW8D8m1yc4I/fZ6A1UEPX9gYKjvWWbE0MryVQd
bHlks5zdx3l8KrKOv7dH0wePFmggpHTM6crgweE8jMeV23/i7TjkfdQhd0GlG9ypQ78mA5oBVKVw
OLq4tnhrR5uyCM//1pTizoqdfZvqjzlP38e6x9M4Fgc9+B+WH/pMsePuqbfClTmbITHbjFsNIzNl
KSzPaYVU5L+LqjN32ooR96PpIylhqJQJelQPW3Lrxz7fWDM0nwq7+gVkm/a+JH7sMDKszMpZxwPs
rURFj3nIZKub01ftau9CD5AGKkPlExMpRtNufM2S+GAafrgzChVe6IPyjmMemXsvO3XloO6K0TMO
9EExcaxpnCbogMc7vIpOcJ355sgUltj8LcdfNFX6cUTKCZg4lpg6ds0UPqTLLWrQRYEyhW/BZfLA
3JHEdjo8uyk6Rwooet0sU4ei9L7HpA9wc3X5VrjpdJLL49faSPVew9se5NRZMV4+h5IkZgByaW1y
Il37nDP2ft7ch4HD3KqM3+KyBFo0xPmGNAX5Td2yi2VTQE57kKx/wgHJFuADprdvQAoHG+ZB/VnA
y0NsByz/7LJhP3z0CzvRWiiKX1+8ckbxl+gGZVRfctH3e8EkwqWGdJdWxzylGcxvAVIFZvnQC/vY
LgONry9diUHFNoET9a7/OlKDtyJ3UALzgqhl9dAdzILyXg+rc9XNZ45MRbLsIElLMVbwnGccFElO
UKqAYH1yOhhoavkyFzC87JbJ4ldSS8jodS75tVnTs6s5sjvTLsWlp/4poyRHXOX34ADgYrWsaQCM
f3uu266HSL0qmHk0bTLQrixmnn19cfE3fVBvRvsERjMa2d/qZYJduAmB0SGhnt4Ij71bmte+wf2u
O0X8PDJe8StmM92EmIzb9WgAOTF1AuuqoTLJd0bmAGYMPMPNuw1yXHiejd8Tej03CXV2msi5ei0j
7XwW9S+33Oa0ivbBmr5IdhXrfegYFJsmZix7cKNroqo79PMlCZvmnMu6S8a/vgb5++hr+/vYWE+B
CucPkIdnTw/jr8yKLt4NOnD4UWfMtGfDjpjglLiT3bjZMLV7leEEdg2ccR+j4E9EBmZ4r2tPltG7
7LwPa7Drn1PzpmmFpMuOni7lcFsa7I3Krd++xowaFwEUpNqNt34vuRvmGLYssigbEYIKtCL/VzIr
fNTEYMMJG2BQzPll0lhEazF7T3qxgHtF7X6K4diWza017Uengixi10FybFx352bVCxoVg6t0SQtk
8w5n3Dc7vqkxCp/zWiCjw7mIGOrzyWBl01X8TaZ1cLZ93JRta1HV1iAh2AGmkqQonqg2I/hgNviL
G5PrbPU4YBuFMN3/cFuXThfmvc9lWJ5iTra0ST46U9fe+QAAq0mAdI3onOlDjF1TVQYkYAShKL6P
TqjLY+Ciwcrpl2eld3kQ74tkUL9lFR7dGss3l3dnFw28UV5n2dfOFeLIUtjtFQ6LJzJf3HPJNP2y
g4OYjfIwc8Ld6GDuzkFok5jpxK22sWqPNWNF7Th3siv2FCpWlz605lvndOE+kSESMHLbxXVM8uyt
xL7c5JegSpiuxoipfW26rOmd+Ggowd5FidQnvYwpvr5k3AlPydsQtuUlT+LyktWRs3VL1NU/foqQ
v6e1blpbnFXo/B1ubhsCciTjlblMeLpSPsauT9mntzT0VVG5BYW7xERA5tAItfYNW7PejcnWHmld
TXynPba6edd6Tu4Ce3nPS5QblQh1VyXGi91Jb4sOkG/b8LfQIFwtZ3plHARXA5ij0yvc0jbj4M5n
3MSRtaSDLMHkms6nJrR90KPBzkqHE4bT5OY+DU6ChcjO87VbdBgkvDGlD09sm4W6SniDI7FUaEkl
oRmaghpKAHJ36/pGuv4TY/1/QOZ/Bpfb5v/GljOhUTZ5RklsUFJHJYktlj++PUbIg3/9i/ivjg7G
qGyj+OBQtE4uvJGXvoX9L1vvgbdr16FNnRJlUcWFbrN1aAhlF2fyP+eEUjhKYWZPpwjehxu/9sD7
2edTeYqSyDhgXwF16DqQYIbS+p8olJWGcl3UOt0EZQM9BCjbxBEex0DqPLep15D96OisTPDhF/TP
IySY8xY9KTzI0v/4atRpvCo+Ahy4lv5MddPfvrhZ3sDr6J4DUTHXUpyTehxw5qTBQ8EDKGmnEY+d
9vz/8DYq+5/fRtcSy7upXYu3Ejz9n99GwAyCGQPVpu2gf5Z9ID66Ou7XdGi6K0I3DgpHH73P7+XU
4PnRqUW13Wg94nakwztNi2OnUuuR+SvFQmre4VkgwKIy4i+I3U98cAnjdPrZnBrjmHj1Cn9JcBup
nd7w3jfbwnF+pKJuTpiDwwe5dFKLMPxM6xRP0ThnryIa840qwF+xRFMp6jT+vRYd/ZlTdcYSemsl
OT3VVGDHiWhqtJhXVzE///ePm0XstvwDp3/8+de/cAfiPbJcjoDSISar9ZJf/dPjlludX4T4Ag6d
pHIlz/qtA/6wHApebiwnjpJw7HAc0TRiYmUN+13MM7AfrC46Ig/f+znMv5AJhZ7SmmortOvYhnJr
B5BYM+aN6592mQVXF2bePL1kY3Q/mtm48RO8jJQvfxiAYJ6MQZ3x8Pz718bf+y9fnMMLdLALC7X8
/z+/uIkUa97P2N5BAxyxlyKf7obCij7DsiECGRQVHyW+EUyv1M6qmnFVGpHx3a1AYvQFh+CajmgV
2+k2dxm2Mj+FPDV14JU8e9joOkPq5rECcVpgXmFiew1obv3TjxI7vNfSau+nDrqSIZP2R88S6ZhT
/ua0fr1z95h/oAPnmCXnosk3QWDqD7/MjpliGpePtKq38Uck++iF0023T0nAHJTuJO18FHnhRcKI
OUwOFnXjDdXHeSIqkcDXiUA+cucAh+2JdcXc5ECb0NGxAHy64izDW+3KGaK5cJ/Y9KA1MyEYqhSy
o+eE91xmWRB8spR1PPrnpsrf+sbpf/UMu3y1QFKnCY87VlBpP7Y0Ov9KtF2thN2qpxItf19mI5gA
LtQbQxAkzSrsfLrrnfdqLK6inu1fLK0H1E//7DgjgdrIpwy9c6Ef+irddsJ27onZkbigkJbQZcQ+
gQYZ7ti3691sEFEZdtShNx/E3jCON0c+u+R3B6+9kzEpF9WzHQ11+Z5rx1t5mBTwYqlTHNrZobVq
wGMtVsw+lmAci9baphwzQr8QH//+KbT+eSWytRa2tjxJS7b4x08YA57IsMjkHr5qsU2syxbS5kX3
b2kvb5EGZK+C2tkiJspzKhJqb6IE3J+KuPG7Q0ufJDPHyJTfMxudVzG722uTObk52Ux6p4nieOId
siEp0C2u+hmcmm7h9WQTGmRTu1uLOtx164cfGNswbaCOrqGfXMyWX5m6AzhEZpX/4WUv+9T/Xlhw
U5B6cyylLWGKf1hYDLsy5k7qkGq44holk7zKKQpgdBjRfWB35yyX2SEPoEKB8KZUzeyeudFcjYGi
n6luulujyFj2WjL9sYOL4afOIlaCq57JLJc97u8g63EOLkbIefwmSP+tLIMEYBDHL3yISnB8K5Oe
ynvHCk+ysA/I0ckuHX3m07qyN6nM7F1l7xvmX5uZcdZ/eAuE88/feogEyvYoPBGojwLOwJ/XH92b
JYngKjz0suyvUxq4l662mJfJd0e37cMcOCEtdtEPrfBuqKh8Gyg7rXUw7hxtIshlXvmRJte2F0/p
lOBizqT1nGmIuxUoJJdN5GxXdf/mRR8+NoVbP/Tfq9E0D7KilDk2lPlqxRrOtcMnrYnJq0zFtbV8
7PuMscMifc0ZvF3nqH4zgjZaR34Snxqj7p48ffL9nKomFKFNlY3loeuKW1qaw7VmhHxHj9WnazY9
NtNs15QT7nDbeW2m2L62Uqkr6+V7qiJz40jBY9pGLSwquu1gDdzLqrO5GmbEQwbj0pEqWs+BsrfR
MFNOyqhm007y8uUtYc0+NilX/h4cEvaQan4sbfHodmVBkV79aFmtezdiiHrMuAxS843jGL8kDNEB
0ntJ5qTNI/r3bNIUs7vvZu/cmhWjgsGMWPLcB1t0yd5wIPmGbaC2g4EhlZhiUCoc6Lp076TdgP3D
i7cdsZbt0D9+aoBLW9LUwD3dKl8PXerf0kxcURzSfdyn9bZ0cRI3eVBTOEVw3hRZtRldjflOGMku
kkl+M6PugOUU+17EvdwHH8blPEhWUL3iM57uhnpvRHM7dP2tqITc0xjNUvDK4YrzX4qiZ4QEn5vv
tihRvuYJK9fcfwCUavaU2VlrkpGc/ToCjmUOSaGPuTfUc/i7SuUN3+ZFYNm6DnRnbxQJUxdjzqri
2nWrU0oMHW1b23FCcIkmkTBaz/ECatwWU2Q+kzMvHtJwjNaDw+8MfYez+uy+4hRbWZp7Hw5T5y7r
JgY8pW+8/PuVRUjvn5cWLbVyhKuEcjz1D0fkUBgIQ7029kxTaUhmdnSlqdZf4+iWq2lWP3su0Y95
GfubSYAvLqlcpUlHfPa5hic5ItwZMVyJwoP22BgyPHawntZZ6D3bngs2DGTBrtcDtaqW89bmIAXL
KbvYhd1c28nAulf1YCjDtL33fGPt2W7BBe82hkl4W8Z9DxxIyVYIqWEo4/r1Gc67poz3bg8lM2t7
fl+AnDJqQPE2QsfFKTA/9PYAvpao9MVWGWPzQggmw8U3xuYo1W5x6cKwxN3P8xjZQoPCbqu15UTN
LhzgeU+C6HY2tW/ZIPVtSKKtRdpsyentsvCUGV3zQ0/NMYIiidHyJuV35Iv+YBRMywtasjlE3GtO
uOwkw3AAHoL/xIk3Awvyduj5WwLp2Myl/PlgOcGtzWMsN1zBGM3Rap2O9uYrB29Trucg66V+CQwR
xWaVLhVJxGgvFHBAp1AP+YznioO3dQptjzhgq6sD8fmQZIJnbRUx7NVc5dY1yTmaY0y6w4e5FkbJ
YYOgV53ijBmIJsFDD8wdNvbF1LY4ITBX43exn2OSNyhfbka9EV7MOCnmg+cm1X2EH2QGW7FVAWE8
XJJxEGc/PIiFKy+WK1H78iw1WcWvJ/b/MT//zd55bDeubNn2i3AGEEDAdOkpylDedDAkZSa8NwHg
698EdO9Rvqxzq0b1q0OBpOhgI/Zea67/GfMzz7v+c8TYF+Zn854U7Z+Qn/mF/4L8eOB6bHA8jjAs
U0qO+L8hPwSM/aVbtuvpQroOf7jC/gvyY5FPputgRiwqebrUHc4S/4L8WPIvhFbAeHgZk0NmBv8b
yI/hmASa/TbWsVzPsUwHAxLfUHJOMv8Y6xCChlRlcMQlQcEzqXG5QYRPhEELhD/SHbEXM+yQoK3i
ol8En9/3lwdbPaD+i0500yAmvhjrOV5G1hd9ZhlHtIvEKqX1fI5To7mSVjdMW2TfpPM4c+xJnczt
HOKCvphVMxNLKRfwS2T23pGy1NKtDGqG8YclunG5L4V/MgeYlF2QBceKKT9qyru8p586hdlTiqUp
HM07PUj1Q95fD6UxIVeLkBpQ3/X7mwStJPhPOuO49R+bYHrIdNVdKpUdNQU/D+AQPdWk3MUwgahZ
IX0NLPdWQf2w/BBNIRntq4QreeWNhKOy9RiXWIeW6JYNSWo4j/Ai0QiuPk1OUrTWnHNpMoFwk7um
Cm5HvX1OZeVshGQEYaYxCPuJPPUMm5kWRWJlS/+yyhsMZJH3yx42WQ0/k/lswQO0+vOyvYIIsnEz
dWW15Dhok3yusvEG1dStwSRRljaZMSq7zUtnkwsfmJF+B7ITpxgGVg/UtGkJgBfgQbGmIJfmDduw
eWY8gjASNRIhpeh1MuDyajYiBd4Ih6jEWyKxsVVFbxEIflegMYC0Z9TM2VZWbF6Gbf5WznoDutjw
q20g1aYxncKofi1d9wF3/L1R1We3cR4xqz01rkOCjIoPXmbDefJZ75zLnOpWaPVKQzqRWP16GsqT
4iqxCYPqR9UiuynM/Afez4G8blpIPhEbOaUG9akUkmHTp2kwi8OTfYjAE8Xqhd9ITArRbtDKnalH
5JoyX0sc+1jrFMYaI6QBmkt/W1jVLyGYcY36NO3Djr5lcOs54iZtjZ8yZWul5UPWI1NqcwIdw1D+
osW+Rq94ituAlo0zF+cVuQ8TPxoz0sZjUrQanY4drw7fSEmiXeUU464WrUnIBv6X1Fkr5X2UMsUt
oeqbPH9ROrl9Hr2KtcH+sAKWcW88U9UkAcAgoaK3SMzo/Utz8Hbz/lTqpH3qLp1HANPoKMK1mNJz
lB5zpd1QrqZngFLasW9ED/7DnKCqWxHqLOrGNMnGH5MxXKc2PcegjanhQrFvE+wUHe2A3shIIR/x
2+rJE7G3z2buXbcd+sdOh1IfaZLWKiwCrRQ/rFY/a9hJCPxaQ5HADOzGB2mKBJRMWLBDIBQoQYgp
+0dXEDKQZIJABmjaYZ3euzqFKsmA2ZuGG9OlnluootoIM8JDqNZVBYK9a6xz7vjIaFL/WhKhkGE/
qrxcQSo51GZDX2lkgiKiq9ptH1RC2E7qZVuLyKOVLVoyaGyGoG1AzYHoQ3QhaQGlqi3jQ32vepeN
7CAMwPmiRoYxXMU3XWKj0ZfBbTuYpynVTyGFWVaqnlN6dxMsumk5/uIDXrPIOmth1a6SOvrAO3fU
+4yeaH3v2/EHy6DWlX1wNYxnQ8z3PZZRn+xMP76MqoCp+6bv9qov0HDPv6eRhJSagtq9aeEMExbK
VCkhroywRzAQ3zQGLIGg+hW3GjPDa2zqD22t33kBPd/W4JjuY/PchVcppVHUd82tbUZPysIR1KDG
qdruqDRlr/RCnUU+3jmUZrhKsHvFb70JBgSjwa/GJTB8gma0CrThZKf6vRezMwuJHIrJz09dXvve
iHvavWnS6KdvDAa+V3VHfSLkS7YPRmF2K2tEkYX1DkQSikh34pISdv59H/afjVnc6WX/NpBGRd5L
fm0JpMAtnjN++cZ1rHPo5UcVUyh3uuxdG+pHQxEOJ6zHAjdBY03uGhdOZeDr61P9zuci4MCsAJ3x
oFS1R9/9awjyUzxMO02ULR4eriYtTZ81gmmAYhvwpYRPIH+IQQ2I4pqxOWYIOdtm80edtxeuE291
H31NYmI4zOxt7Xf7alp7n3bMuaJj0OzKz2m0hi2+KN4koktFE3Qr83m8NuXuqp2sa7hDpyDNZxfo
sx/pP505KLywKARNVgf0xbn0Rb/ziK52RvA0fTadyVdDH1hvrVnUJWTJ6BWptkjfQ7UDyHynz8PD
rL00zeOQZGcr87GcOgjyulJu687D5I+ItzVQC+e3aZ/+REuCFAOFmtcP76456Bt3KM59Zayj+ega
pmoHymq214U/J0mVXEl0zFReENrWjO1RG2tvdkMNOmk8KvRIXgJFQl+Sd2vGK9du7n/2+ZQzQi9d
uoAfrQiehiG6C1wKeX2Mkgjs1IEIZFwVjv6S+y1GMjPES+iOx6EyAVnB0BNVfTloyXkMGU4oAjgc
TvK55m9CW+11Od0ZTM7w4PbENVXIcgfeN7Gu9BwUQdxiLYvtQ6kMiiPOM02GcD3v7bQAjX1DXDi4
8hHnrHgNFAUdeAwfmVnfYnXAWxnTPn/JQ/3gjMNPb2i3Ggp51H+POH7u8wGRAm7g1xhpzX5y1UUz
zVlCQAQKzL9VMIbzqeHYegejIQFiGIpbsxB3ZKOeIHKFKyNbAX1Odl5tn7GwItbnn9z8wcMLQnvn
3VIin6WeTyUYak1HKI1S4dRoerdxZMn5DpcZ851qX+Qw97OJ+XUu2W9IckYnDh29m4hWcNPqRSqi
C6DhROQcsOfmEK4uGVKsVaFzdWMPMa16H+TpwS6tC6SJF709R1ZE06M3ZKca2Tpb/DUy+ugYT/aP
MAHa5FBRjZX24dGyWJfyRsahd1QJcQQpIqqmSt9aJfV9UTJRbMx9nygA0DqEE4VlbG95uThFUhAu
hCmgjHJCWDjEEbq8m1b8kI8zeaiufpojRS63ejQT3YP8rmC6pOklHSUi3jDcD7r5WPQcrmHpPhHt
IEv3MeoRrJqO/5yAx9rKsH4Vbnoz2gVk+iK+szP/Z54TF49hg0tQDMplpHhNokhkEQWhR5xvVLsy
s+HDLEsMvIF+XZofU2GQ8ZE+GB6KBOc1u6Ynx1gA5QBVdc6ImdU8uMRCkzOlP2saGfdmz57go+fu
G16iF+4zmDKbwQ8pGOBYKGqqCxRsLcAnhdAUJQP97nvDLT8pfZme/qak+6MJsZQ0jbpMGlesPIt+
ZEjUV1E84mlCHhbq5waD1CpGNeWaqHVFa9OkJ3NaSwaB+yy4oStL9+fY6SRYDEnwmpoJ+ozgvUqm
69CM72jNXOO4uQKTSDBYpp/MBlJEk1FeoW1Cmjd643B4GnM8adlU3U+u+ZZr9qmQaF2MNL3vUvuy
MPiNzQBlGZAhqMezKoJnWQyAgJKQqp7JeZeWAae/jZZbD1Qp9JVmU9P36NTn0fAi44mMlrY8+wys
+Sk4TUeICEAKuQiFwU0hqSsN2d4TB5kiWDDgP1FIDjL4L7o7fsa4Z/UAK0pNGWKH3oFsDXliRK5Z
mUuFoQDTMO4q5T9Qw2rXbquXhHhFV7o3NxtDaeIQuS1MpChxwwluDNO7uYtL/kjAB8ycGFwA73S3
HmwXwauW+yZmJcgksC+fE2OWyFWfeWPdxdDWyXIN3wdXvThh/4PW+k8xEf+lFR+Rh2uu1FlXoY/M
hxYiXWqKAF6/762W7DS/g7aR7UepLpm/n2wBCHoM6jdEvy7jjnoXFXtq6mUTg8WLnBcRZye/qn6F
LZfY0UjflCDPwXAPqJgI0xDJrdGRPoce8zNsCUjQc3Vl6MmNZ/SY0UP7o00xDRD9vJ2S+YI3rLmO
F91sF1X17K3Mjq6NBmvUKy7/3T2iuA8zhkyHgXnPCRcAG6pEDBOJbjH+R+KLa2H45IRzZ4Zy5fm3
Cj1Ggo0gb1FQFIhtwZIlGyepbpH1YBqkSHcI8VDL+HGw8ocxCLj8r31AqMSxwA9IFA2fcNbbaDHA
CcFIuZNyVcmB2ijKiwJwzBQ6N0TK3wgcUJuxatDgDUyCGnsdudmuF91lVah7gYoXx0hx6Cbi9HTv
0wrGu8ZMJdHW1XlUxpNeujSr4ksNvQ2HLgeYS2Eeg+MqhfQ1TSpbK00c+4hjqk1slCPGbaK5+3ro
GA9M0WWYc4aqvCdhAFopGoqHZoSjRnesm9qk59MaT4kTbm1XguDoCRFR2SF2stPgP8TKgh6UzqNa
AuuUHXMBjKiYatFVh6Z1B9qFANMCJfjIOYr0U3flv/rKaI9dRipJQBZg+KDp8KlyivGrZlbP2dml
qdCw+JnzaFrhkwv/o1DOdcl6DcpuFp7/7Oh/GlV/mYtnS/Q/o9D/EUzqBX7BRxfaT4HFeNtzL5h/
n4GJ/aqS8tZ3XWSQUUlwSemvkfmQOYyHwJCfkBKOBgFvdXRDA7rdwiHZuwUdEQhrhtkdKsFgYchI
3+jUWGwjm/5RUJQPTYV/PaYgl+RMaj0dxxpd7HcY/jEH50ASyRC+hvUNvD25Dkou854GhSxK7sRk
NltvDH/GrrXrggfJdU/Y289OgSxHJEKUJ4bB7/RbMFaUGZb78ZyWbNtGtF3uZhlezpJ9nYb2SDOH
dIzAH2dpLqTvfi5CeMFNGFXIeHJ4a15Z/lhelw4BxfW6CjYUbP/93sX88TlYl6206+Dr85bHBmgP
+1gbECZhXUUITUaxOxc9+t5AnoWCGNeJqN/9+bHlRnGkQapswPDa5IhllbIRUlSQk0Y6ndslXCTw
IkoKoR689QrppbfwzBcLdJs09/0IytxO3BuKnwBVvooxKkrwMZFuNRdoaL4ShhSiCG7+/rX5/Luk
RGmsS8jv7bwGlqVygbkvi142ZHReBFwqdlpvVoJ7dOmTr1Th5X6hBfkm0fYVdW4u3iqZ1svPShtS
4re/LS7/7Ywwcjhq0ZV/Lc5BJHZuR4fl84amoWHbzMO6Z6w3X2vuay1FWrlaspCXVbqslaTlmt+0
BlWXeTUv639Z18vS8tjX7rDcX27MFFkwmINDhaOxVd3dsuEjyF8J5tEZC//3+lmeqQe0ODSdJuSo
rIrlS4qFa98GBUjOlnLHKKuPdmi2bpPS851fb+VOP2HbMXeZ50v2OkogeXsMzHCXTwX4WqgxnGD5
x/kmi21nTyAa2IyK9iq6+vyA7ZZcbUo7xX/54N++w7KIGoSIJhHOilm+4tfWi0KEo3lvis0w7xxL
mkxXA3uwgV4Nd2mKLGdZVQPlPsIQv48aVzj+SCIiK/TPNWhW4TW+JVeDvWWGOXKy2A3ftC7Tt99r
mEPkQjgu7MV5r1q+UoH9AiFa/xW03OMWTu1J35W6hPXVZBzoSmi7r3+dj6vllcs7/sfHvK6c6DkQ
C7LsCXT0qSUg01++Mjgr5wBsgpbjvw+y+R+gpvEPFsPiMhjpJLAzD51U8I1mm3y1zR3KUr47H2n/
8XPtIj2C7C5J0iR0cPns5SOXbzvFV1hgwVuYhY2VbNmT5rW/7EnL3e/HCodwP85IUkzO1ncqtQud
9OwEc4L78v/LzffR+tsu+rW4PD9RBoXsOutrWdlfL2lDudee2ibffW3VvArIXg3q4/cRvvy85SXL
Y8vdYN4L9R5wd5uwmpxotzxnLTv78h/fr/9zF1zuL1ttWfp6zXL/a/GP55e7fzz2tduWSxzE8lSR
MYqSKQmgJaCqVBwM+vlrvbftr/UjPNmtAgEbd8RA1sAklg2zoXmLKxhC9ARv8qm9deb8toLGKLFN
0xwwrJLb3DUPqiY3t7fKC2qNt1h5igYCBXSwlhoR1siDqUFuq7TuoI3AF5abAkX9RW3UQEmX+07q
EqpT6gHamoIYxUlgbnbzPqQKWvHM8v//vJi7frlTrrhP0nJCCvIwWnF4UvONHymuAst9X9jIOpfF
TkBhjOpZyjTAmcCvGZyWJ4KAC4XtgtrNOENn8+Gz3HgRB/D33e/HBnMg83B5+mtxecpddvvv//9v
nv9+52hwioNVi3i4lEM97b5f/tvbfS0689f57dGvj/7tge8v+P0u//TY96cvzw62fMv9Gv6G2cjt
H09+v/7r48S8c/zx9lOdByCU2sevt/teOX/8329f9fttIAsTrCaYS31/VMzORerVa5jjPQYaSt3q
t8VhpnuIbPQOHVhs/e/2izHUWLfnm+WxZWnpyyx3G3L8OsgrBGpHcACwtuMSmyO4lptxeTCAFcwM
LQhAFc6XkcW7xZfh5P99P8lKEgtz4K7dct5f4laWGzrJnPeC+bTv1UiWCtO4XdozcolDWXJGdC5w
SHSY1CyxJj3cOsZiDiTgJdZEVfHF8NXTqZYhBID24GAlLnmAOh2hvAlDfbs0dIKZY6ETBltEuX1w
gM1cpDgOWV+zAW65vxjdlruImd8yegdbY8YgifmgXZYYSexVONVUKqNgRXc9Ag/TMTOvc/JMY2SU
m7yamgt3Zi2Vfy/98Vhd6zDlYkVyc0UHq12it+YbNTtGvx6L9WEP4npNiBiBRjzXW561DyvGkvP2
xJBeXSxLBivma2l5DKE0+4AEvTCOMeTfeo5EkxKX/gBCEDHavP2X+3Ytnvyi8LdLe23pttH6ZoUs
W/i7+zaWNcGnAkvt0nir5sHdsrRs6T8ew03ZUBisPuPl8v7VgftaXjZ0n1NTa11v/Z1S892Rs5dL
0df9ZXw5YXzM0UouzbhosSsui+NiOuwbsq+SiLDGqCzxabNFLQ28+W9bdHkwzgtqs4xVO01nDUxh
3extzvJaDLLPmret38O7YDLIfQCpsGqz9FHOiKe0bwt1Kot4TnV/9XWyxIBV/X7zT49RgTloUWPs
Q8NsLkaEBV83bU4ZoHFMMgP+fmysgpYuO9VlqArWpg5KguiiDzPwyiM1SLlVTf8ijTkPatlOwbKJ
lkWcaI8+Rl1Iig37+veWWDbM99YJa4NJqgMfYdkE3zfOfHL6vvt1ULZ2sU3G5OeyGZZj8J821ZL6
owpByjLlrmWjlCSCWmVm75cj7WsTLUeeG/dyDdCRlsjsuEFmtAZqNRJOnaf6Op6JU/Po/Cg1lH8L
/CVKyk+fTsJWzespMFjtqWvj7V/ufy16gUPWdcj8eVmF+rwev9b3vLTcNSygIaBNV19HRkwKY5O4
z8sJcjl2vHFA97csfh1LhR0d7YL6WenSmrYzd1ibbH2YJ0QohpohSNfGkB3qIjkMudrSv6TQvDw7
zWcKP8etZE/l07IvVRaQl2K++b67LC2PSY1QUcUAYtnTwnk1aPN7/J+0IkcMN/5P0grsAaiZ/7O0
gnl18f/lJn294F+SClf/C7CKp+tCd+SccoQs/Ds3iVQKpBaeLd1ZG4GY4d+SCuMvihj0bqm42vyR
5t+SCtP9C5+YjiLLFLbhGK77v5FUWLzRb4IKaTmeZ7hCSoeQJgNy1h/qfV9pQY+/R5JsmW4c1xpv
fG8gikHiQMwC+WF2uJTcD7c37kqP4I7UI68Fs8NL5bn5TtLvoSoX+Nva6o+0FSg28LxnxtMucftz
WuDnMNTgXxT4Sw45tGzp1belYVNY7ymmGoqMm8mn62biIA2AKh+n+Lpo6cOOKd1kqb8mCcwbJ3c5
6h/yYp+OU3jIjFk50YgLo+nE9retd/4Szv7uCxH/sEoEchbJWiEDy/5TTwvNtPYNRRLhpDmApwUQ
+SDVriGRj/tC0/Z2LuAmNiXazskEFYg7Y0reNESrGyICKNnzS9sS8VdHQ3CKg0uv1GnSxd5KkP2w
wzSMsdCzX7BmlMf//rsbbL4/NqhLbI6LWE/aCHFsaw7j+l0J64d0/e0OUrwf+C9ZRSm4NAEcDDZo
r9bDsDQZN7l6zpmJYS+t6K8ygTtatftcxJraGzU8tyGg8qoUJA2ngHehxgM5McDdY2MVO3IjYLtS
6wEriVrDFNROCjcAUU1NspHpyUzB/2SoNAwx3UZG1dAQq39mEHtWJN6cqpQIZhAjp7EPKOtNcNwB
QIWD+yL64NEpW+qmkOj1idAtYM1GEoNMcM9BWEicRV23Y3DxOF1CdJ7AXYpjpvnQmN0JVy2ceguE
uQkGGQ/yPOT5qMOpWoU2AGzqI5VrrTNet1bhjasZ9bZBFroybNKV7PaHCEPwBsxh3dgfj0EaNNsQ
5XRq2c+VGvi/pgJuhoPc1p5KfOX0N7XPtksQEDqtxPDUHRBTzvM8jy6fj7YOh9BlBapipULaoiin
jnAPHnK6++t6IGys5U20IsCv2lm3CAI/4Q3HK6H6vRPDzYIh/56MD0MPBykZrHc3PBo0UlZwP86R
dIFBlRZO9g51SNackszdBWn8Ok2Q630ip4uasndjYVyOsuaqsiZzp4doNeQk9k6ev0/JSIgE6Aw6
v9Wm6+uXUtZsSxWV66obBnJxBD0Ed0P9/pR5ANOJ4AFREwMzgaxk3mCrJH8ZOKRvXKIi6qg337ug
ZGZu6BbMAS0Zg35DP1xkTvvh1y0aWyxjtJh3IWF0mk2POMM1tPGJMNlRXLqlv4IABZhF1j/WPQT/
tMqfytF6q9vmw0kr8PXdi+MiUO7b/EcTR7cixN9qRNFNnaAsjrr+GYXU6yTXGniSVYtXZj1p0zYA
uSct/1RO1JYG3XpxohloJa4qfaoRZYp9NPo5egggg6WB7L8kY0gHQIipw6WBa5GjFBJrHlL0b/ub
EQFEKNrLsKj3LYJId1DHJqk/HXGL7+6i87LHBi/GNtCHd82Q26rrLjBEbWdBfeFShy+mcTVwxQft
UmF5dJB/YQvTwu4os5xiYRGuLd16dhPnYS53Wdp0GZfMQCDKZJswDpCJIQzokFD1UXEX2807aNjX
MO33pFbsJEcSAePdW+seTKYuq8Kh84Y+uTEM0n0Ama108DeYwTix2g9TwZzLST8wfP4CSfVWY4vO
LfNda8KSMiEndKeB7Dx456iXLzHb04ihuvjRKalIYqmrR6xUF4znz46Un0CQSuIX3q1RwdSHfQG/
/s6Ny6vY05iGBFQIACmnVr1tLdLsECXTq/Tpi05Zvyf45WfOkbdyYeGhHUofiYHZoTuEd2wzYJI6
ai8xFfXKHPxV1FAVaZzizgHNbiRkbU1tGnPWQA9dpuYN2Vp4xzScyf3t6LjnaEhuY3u89kztUDre
htZ/SgkUqzWAeE7XYMRVcz1GibmyAwQJtMSPjd8d4zpEq+R/CJldAoy/R0QHJn0cHsvUFpvJR/Pu
K/389blJO218u9hRvKYUGr+nCcm9HN9jU8x94/BUZ9HRT/2tGetbg7juyQpe+6oYV1M//EwzlFn0
X1hJZrltjbNfGrfzE7HnvJCRDULQ+xCtfxegmGtUTYi6j/rGdd/cAc2/S/za0Wm82frZv0zHUUc2
VRnQX8C2Fek0bCMPAX6FvU3Rtl/pkOYKgU/DsWsyLUJZ7To7fPAVHMQ46o5CcMoMW7qvjRHA8lc3
TF2OeWs8m3JrxXW6SRzn2naK58CrZ+TBCy32eEXzC2Pwu+7kWBrwMEwRzRR0P9u8g/SFSHHjoBZc
lR26OKwmD03dl8w1w7Uap/ioPOLeHS5va2QBgPLMJzMC750a8zhZqB1emJu0rJ/8cDjbDnz+IHee
DEh0cdL8CKNZedaZP0zyioqW6VjOAliyGWvd18tTo1fdlRZqZ8/lGujSOw7NN0Ha+lSmJBnWwSb0
JiJFLJxyAwglpO5g2JNJA4nW/xrM7taOvPUQZB82zImLoY6RcWMI9mCIIc0Y5hJEX+7EKG8CBDxb
5jBw4LqHQSvUKtBHzi9ce0aD35wYnxm+kpWJIMYBc7xyTPmaDFS6gT29l5r/XIfdlel33hwhlxMJ
r+9Ny45oAV5lDlMSIaS26usRkdsIgs4bratSICwZ3ftYDhvNdV4yPNWrjjLE5i0uo/cxAxBsS/Nd
MhCJ23BXa6IF3kYPj2JSvk1q5xrbLLLAjl2xbO3zRFYQ2PjAXiPpBr6UHGjH1Gdr7q7p2HapkGHc
Ls0W9KqOsRczzZUN4eGEV/PH5OoP1QDPid8A1IMdXmuamhg4+Kh6QQPHSzfKLn5GWHhWKeFwq5G2
GY6qPfM14AbI1LLZSOPKB8LtAiCbR4fURphozlm3FBvbUj+mCPBlJcY9FdVH5uX53tJonhuiWneO
86BsrqCBeyFaxLX6ysJebhfSJMiGb8t5y5/a99Qmu0ayS1ztZBpfKb97nlxrtqxlYBQE7FTrftbe
O23Svs6rrvWRw8/bQ0n5ElTdj0njIM5C/YXIGZqjQHDwgT4HRnaPEiBkR8flXBgvTi3KnWNFK3KL
fvR5T7GW0TY0EmSHHpbUVDvTDHuDQD+tJxz6ys8f7XxET0Wg3KqqiicXyAQ2w+vQro7daN9pQt3E
JUzVKHlg+HmhdcMDAgI5y5c5NU3e0fBWDa9aTYF8XH4dl8c1SSWrLMVQNH+saQPrSrx7N7Z/NvHA
Pj84T6UT3fb8QttqtrA+Dq5/beN00LyaL056SJiuHZ9QkRbqxm7wvPTc9R9TDykrSLpmT30EIbm5
tUtFdD1QxjYbnWM72OSDI/al1UAFiLr3KLZVXj6qdnyledhd0CA9QHRgzpyOAjnZWICjBPXY1liJ
iqmCZ0n0nmYz8vHAc5W2hb1zAg1WZu2JbIEzGZNiqxUwDKucqKlSmBdGHUZbZMkb2fXlZWIhlyGy
aBcLZjCYvIEPxMZJZcMK55PaE8f2SLA4YwUtSjeh5T6Qi2OjE2vYjB0u+kS/h4ib51G+9WW8B4PM
4W+oI+OS7uDl3s8oqP1tTjzdGtcECg2lostR0N1PGjz2HIdw9YHaI1fV7/J84EIYRISJ0Y1MPGjh
ZW7NdNmuWZeIXNLmOKCyIOCiIWGhNklmpZk+CNpYeokAMlX6sXK0U2rJllwYDfVoYG3QM2dXTlbd
h6GTIJlJAXKE4akjo2SPaLNbaVXWc0qzAUz4YXpAuUTVzhyjbFM0yOlaPJ0XJKpR2F1C1P++uzxh
jDYgXBXtlyeVloBPyPOKzuTfLzDPaT0NjIwoFX6/xbKEZrnfOb12rjrqZoXSPcQROtd2cx8Gkw2/
30GU20dU0sK5cKKROMRYmR1muRHzF1reaLlbDuKcY2/eVXM1d1j6PstiovvML/xyHbju6zA3mvLQ
9Ne5xGDlABEmC8Y4ZrWGodFBrYZV3Dri/adUWoLB5fJxP2N7u3j0HyxZslrmt5/fZllaPgJbL9Xn
5UFICzhxLWPYkBuEVFxLqgxHdBOhp9PZXpW6jJrAOeJ42pIbV69KwjSOXq3rJ9/rghWO4+kafD0z
JlOWe3I6Dm5kTSd2GfBXmhHeEAxr7LQR6S+o43w7MxLX0NTj69AP0u2gRE2amudxVE73KOG19QAq
5s4JiO+t4w7EucwYzUFkJSZkhCQyK8/w6spbKcjHExnpNoFViTVIHfiEmWFu0ZOssmLUrgrfrRi3
w09sknjmI1Gg6os3xiMw3GnyX0Zh/dRm2sAoMd/ifduNRlZhfYWNoWUMHkAUoCAdvZ1mlHKXGHx+
I4fgUvXylfrC51RPyTGDSMnlwaeZvUsxbB+jDLaipZXWHUSjC2/sQLJI5Cx2w/khL7lUtBkZZKAm
0reJC5Ibm1hty74+VfN51nJ7c1sF9W1mWfVJGDURLqq+twwBqG9iMqVnY7OD5micbEodIYqIG2OA
qyZyeWSObx2b3o9vWw+OWMAhw1Aj/+jbS8gGHiU5LmANgIpTbjASQ7lG5OIYAePSPEaXjsaJIuxT
2BrBLamCDgWAeNgVUR88qCn/ZVacvxWuCVom7dFTvgkPQr1WCSmTjnKmK3YRKL6ixfkI3hpORc8Y
03FP5F04p57evozvyJKheJKiww8QkzSlN95Ydn+GdEaYcRd8yKIdj2UBGXJwwlPik1822E21mckX
1y0JtNeaqaAbBjjDO2FfjFM1PoDZJeIx7zlbpuJOkv/1EGhNftT6LlsXAk1P1djnAe8MwvJy6lFw
z1Tn2BWX5XzT6xaiJaTJIXHYWzm14jFy7HNSoimKuuGqGbXy7Hn+tYqN9OCabXMKBvVI1AQdFLia
0+Sc3U2ed/FdDc/7MiK2JgyAIjA1uRtHAmjiWsK9La2XiOwINmLS75Q03WM4BMSh2oHY5gShAap6
8RmNbLiImcdGxt4x7YutldXldVlJeHdZYB3tFJK0NM8Em+gHDYUFU6QUtGZDhoZ6MBoKD5NlYx1E
6ycEftEgFcWekI6LCDX9Lsz8Hy10+DsDlXKc985+DC3E6IZkhRnTa18PySFq9xoA1WOXJyez10nX
Yc8lXnJHSu4j5psL7BnmEXRQs3PC/NmfjOTOAV1k+HVzUjCaKz0jKdFhh+gnXI4Iq04BVZlZBg8f
jI6AupYD9RLXHm5xkno7wgmJJLASedAn5vGGLMlcawTGKS3UTr51ant33HZ1ibK4637C9QxvugGR
WWY+9R4jmWGqwVOM9W3NnhuSeXdhBJCMuonY6BCcbo+/IJsTeBlLCOoQ0RuU/R5xcbDV2uSizvLg
FvPntW/CuohAeDIBIV1rQpqda6fSHedkqizeWtPTBHp554E93UdxekG1lNJL6wwUFJBgje3JUkl3
mhtu9a2MMtTmE8I7HyLr3h6bOQ/ELPfhkGN50MYbxtPxDrONe/TJZU4670ZHuM+1OtW2gQNII5nE
xUL41jPh7aPWs6+ljVbGqvMR6JMP9MrOHwEmvGAH16/q56rWogfCaDb4KruzjwhcDAwYySjAsmXi
eQlSa5tbxpaO1+zUYWhXFzWDbJVsMhOUwMzg3zSD+4Nw6nE/qa46DehyHAnvpCRonVrprgxcSmu2
9Th6WXvo8b2UNGDXQxp7hxKs5rpu88s6eaRnDdLAJ7OyVf7FiICyLU8ZmTIXU9qcBDnft9QsVy5U
5Zm+r1DYoNr24M1xsyxF0WVZcUnWKuKBVvW8ONSXS0YaWO45GTw+qBFiYQzLYevr1JK0mlzBdaqh
nh+hlK0zPKIXaVj9yjVj3Da6JuA1zVo/nYArGASQOI2uMIHhzItROZhUFKoUFP7RzZXu34gUEMzk
Iu2yGZdQX4x3akimC8tjAt9mcbZNpTNekFG3CR2UdswwyGWYH1puCLj9f+yd13bcypZlvwhnwAPx
mkB6OtFJ4guGRInwJuCBr+8Z0LmlU6pb3V3v9SCMNMxMigmzY++15nqdB1od6KgYf+LsXi8QDMa/
b+a1TDG1KLiro18WtdlumdjBWAf209/3+6VIQ51wLzDkStLUqkGgulWxDqfCtxn1unNssd6pYL/z
xJDGKjII2jEZY81Fumqsm7mgqmuCZLbHoq10+f20y7V/H3f5G6d5Jti58P7x2u0Nts3vF/xxFxIt
00YsZWbQxqxBf79EetSzZAyvf76hgSOR+av65X7dNBDM030j6eH3q//xQ9uDvuYChEAdDzNSFV//
7S+0/bTwjYYlcNL++rlERu6uN2cv+P0Bf7zB9sQfj/2+a8wcuWmPtEpVi5wIifCw5wJdrjJ3ai5R
WWSIgqdVT0ubObQ5qTl01j6mMUE5yE16FnVsvAiSLc1TtC/bfV89OJOwRlRIUe8hObJ4c8tyDN1x
4Cq6aE9F5T+7QBsDU+0BHFfvgpbP3qmXWt+zi9cXxho8Ebcs8KN2xpdoFk+iX4m1n+VRhUMt16KD
XjgzWKAFANk2s/W3uVrP7Tj9SMoakDbU1ji6HczmUpWYiCgsuEAujskpA/0DexHmJ+p0Z3yxczxY
bd48pan3kdTNvXBkGFvioTbib26dk0U55nd0Yj9gX3dj+iDnAfbxQM59w+SRZfcXZtl4OBwfV571
3e00xB6a3u/0Vvs24LNwCb8AP9ecNDm/52Vp0fuYiSTRBjvAP8qn98stuYEfkUsBLIynarJfsnx6
TiShqIPpk57IBKGKcDsUxfQOrQ4LAysj12w+t/ZPf6aT6/jjfamPJ7M8jwrHorcTvsik/2mTZppY
89VL8mupxUfTiN9M9X+GptB0VmAa/tVzoAp0TsKnTWFP/ZcNOG8HxLxxXD1BJL9OsyDSotzlhExX
jn1vOsMrEQVWQjO9kK8QOR+dust3tW0f+1T70fm2DuUxJRV+fvKN9SWvx/lk2DjuWlHf9G13ajQm
xNRueR7lF9KW4lMplsdGRcaP0YdXQ+LJJXGUCbYISLdwO13rVsZWEab4NPhLWPbOiwBY46TZTQar
AVG8zJZPcN20HvxrS7EVEMMtQkEfQkhcOcqiGtgZ5T/g3cdeviz5Mn1gsEKKLnIMDYs2Hci8PhtD
dCfR/IlR3PaV5DRpqfL8TvezZ9sQ+s4jGw0IbLbcSodgn368lb5DyNGC+hfxbWfT3tTeJyFv8hHU
RB3br6TeN2b2eY6wZ8QRoFm/ya7Mysu9mIhlo4nw6Jvwqny3+V5bJb8yyI6RE8nRyiwvWAgNPkzS
dQ7sPfAJTEnsGz67MGKYpEZewdAwhCitOtnZjYNAHF9S7vvGwa4p5GO1kHGRjoSy/NFq0xys5kgY
OToNaIWJhjG7zDvygTL+gM1U0X9aWAuyUr/4owiWR6GlZBOt/g9vKO5tz+4Dc44QzUlszXX0CeMS
7pcqjwNais8+4Lq950Qvae0dKwi/LMrOrCXcXTny3dm6wFRqOw8M+aOwwb3Mkb5eQVv/rNMDaThP
dSE+wI3I/Vg3FwEZBB8gKpFImG+dbrnYLWZy76EG23RUAxNS5Oq5cpdh2w09+vfm57rAHlaXZKpj
QmQi0bnDTp+hfXFKyU95Q8ok8yf4kj6xhvIK1BQyUZx/AYNyHqCA0CgiRJg/QVNpDhCxt4KL3MFU
xxr+KxYtF5gtd+pfBHeY+FqOlqWx9nnP9RVy/jM7PGcaF+2paPsRiZcftjUtO1nQZWhXLo51lVII
zdi9dGy1aeYGNXlAtBjqELYfCeUruSstGb0lowKuZh4SUD1Gy48nhoRNfdHMfRFz5S6mikbx1452
z7Wr8+Sw+hYJAHM7hzWePMa3pL34+RfCGta9VbaA/lv5FBVkDbZ2cZ93K+0m7Us5ewyoJo4rpdaK
3DezhmEn1R/SyPB1w/m9Y7XCVAufpr28dY54b+mH8G0Yb/4xbklBINECF9L8s2cO2eb5Ywp72Jsq
P4jc+EUNpJl2QcTtE8Ih3eLYqrQT7F7YLnM8npNEvRFFlPRGvs47zymzYJmys+UnaQjZmDTMXv33
ey8NfSzTsrVIBBfesZARK2ab9eBsuXwgRp7O0R+IGJ32I5YcyJTdEfRbvJf6uWOQ1hYlu6BpM/Oz
P0af1TCRL86o3c+qYY9nPAuqAQJsHYfmQKSfkgElQns3k+wmL+r3VvXTzZGY6oZW4fWWFHjQjISa
EFpC6ox7wifYnCNzeZccQS1tZ80wXseU1k2/ADaaP2ao1xgdyCCo27vJYLyr0frGQ7bqtE519yOn
ZXBoGkYHdGSCHpdo4qwV0Vowr0sWMwj7/HpRVIP8YNODRazn4M5japzl71ZhFnunWOkIZo0XCELN
V9w/OefQRnNevNy44uJqcO2Y91o5gqI27G99N6Q7ju826Dt+p4LUu0rDsBKR9JXl5UDIVyd2ZH2G
HO389V2imigRMrl9FfYzgzU8O6ItOVEt7BCR3iJt1x595aYvm94IeoxyNYaI42yJPMSkXGg/WxSQ
9A2Y7AyONnMRhbhTzvI1L+4LGF8hkX3mro0Dy2rM22GQ8w5j8D4fiFCq5L4ZMJdZw63QMeWjjG0D
WFqCU0J82gb+/ws8+X+ocixLN2GA/feqnGeMkj+77ufPf0pz/n7Vv6Q5xl+u4zFH+q+0E6H/ZRkO
pBEThY7ls/0PaY7l/gVjTHd929RtaGsOIJS/aSeW/ZfgIiKEJ3zHtwj0/p9Ic0z9v+CXfFMI1xBA
bC1Xp8nyh5bDo7+iJRNthIReEj4jGqubunayrf7c66+DUn3WltlwhtT9KdBkjUNEPbg9s220ckHv
tik/t/uzijv8/fT2xPZYNbBewiwWwXxgUq9K2E0JqMcx6Q7b/V83fbJmzEL0x8qNXOQR0W4T/G0i
wO3Wtvkl0h1onR40ad1vKsJf+sLtJlghoTwYaHw3IWhuZ+UaGBxNOGU0AgTBEF8SLMrSdmOu6nG+
t/381SHrayfLZt45TFT69TohgpxLaNWGzgKWCK8JK6YJT9Zzq2u6EnZRdnIJUyagmQrCyJP4G+4v
yORz80JviTNf7r1r95atfy2Jk7lbzAzX0KwdcnuNTomGX6IcbNodZHD0mEEmFcpBJEEd4H0fdgtk
hpQhS6EiPBLaTHRUsqNuxunJIecjVYEfPckfYhqiUK+SL01rXRcMp3QmLWy79XrrxUV61RgqzkV3
TOGjBPZxliutgeklT8bkoDqgwzTbeGcZKpb2Z90tnuHlEh8GHwFVtUlELysvgySTRUWadIybAnqm
DnzMJx8j8CGjBRSshv8F9OGuaaD8OyokZSEtZRl1nf60r510iiswajQkazBdh6llQa/JbN/3x6zW
1xcteZz67GtBQE9FIMHOLojkiWhs59ZoHMRKnU6GcJApyc2EvgbCyHRjxg7jL8M+6SkOYMXSjohc
IASE1g6ersIoutBU4TFMhW/trpnhNBsfGi5evLemuMiieSAUSn4y84tDY3+/FLRVF5cRE9ZFANUT
lSvI4BDbLQNMbX30BNiAhO64tviQy8i8iVX4zaxicAZr/mqmtLyg6xiH2UCQVkXudxBcoHWWW9qz
OP2J1QF4wUyWpB1y7VJa1+CFlHZ6feqQtIWLyuapmgrvLmMWeuIWsZj2e9yDtxotZi2Fx24TZc2Z
+RAG1bI9gtsvgp7+qmHnR8ZQIoA59yh0cOizjDquTT6qiXiB5GrBF+pFiCkuP0HPInbCbS/6mB6c
djqvpDk0cARuUg3qVvRJmFjlwGtU/jgGLllGZjp+L1S40bLWn/qe2s6gaNGQyQEjZXXdmssZXHVo
5KgPogaumWamgZd2j1ULFW2hyqznnCGtwyVb6zgQ+1PFJXaXDYWBZAYfpApm0mJGjbpV7VPNuOor
njT7R2qiByqJtjm5tX5j9DHJTzB8d3M6Ltim6+9bwnQ8TCn5oy6ZoXGdIHNfqCUoXS2G1OzFYZq2
X0Y0GaTtHjd5ssE4MVIBVAYUgQEO2sHoB4O5LBZYFVdVqeAqrFv7jpVkuopTwWpaq7v26Kq2IjvQ
JyLXaYUtXzpaBqzNLHO/qF9MVog8BivuQ4Q93bm0n0vDfcuhthxIF3L0cJIlEAl6jZWRTDiGmc+T
Tntrkc01OIR0EWgPOUYFd9kqwqvNu88Fu9nJs8YOl7LSOuG+JX2a+U4y7TtWuI24BZ/L1wM0ZwTA
I8gMy1R4WKJixDSTyCihosW8yfghkaGV7Zc8HlBRNhYpClUC+4RDI0FdJpPq3lUfUhNLvY6ThvPJ
he6k3+qGVhKM2zoPg27/KOgw1DFZIen8MI8phNwCfvjYtvG5E0/RLOLXjmURf6B0Pq0MpJjqBTpz
5cNawL1NlMAPoOhyHPG74znZOSqabSKjzVRhbSWpbbEWtCrEbSbNLSLVzSflKYySR9JdtKOZcOYc
dZfVCxVyjyqqU4DxhNWABDYrbPfVmomPm1ONeSujqgDShBnGRKX5MfMGDZbgwau8er9O8uxiZA0W
0N3QiCDaJirgafJ2DmBeICD+T2QM9gElDhBewXHeMCAf8zfFXGrAKFV+W35x7A+tlD2gOyYUfYEa
h5xTAlc+/LqCvh6B6muN4RSDVJjLCHogaW3HKmcaksGPeHASgh2qLuxyLTqvJPbpw49GxuspUkl+
KoxizslXzrsJcnUlmETM3ngwOU01tIjjYjl7Hoz2BOtCRCqVCg2cVHyg6RMkWKlIwVKFC67Z95W6
HZYLsYNRBgTIfIMV/Ga10DZsY+hCOVioDRnEwdSrvpNE8m1eDg0hDsGgzffl2AyhpQs4vLK7WnTB
PcJeliovzp4ZfWXZN5HEMnCVSYxzVCZH5LB2YPeVR9LhWpy0YomObZGcJsfWqdXX8oGmL9kfDtMi
3Yz2pVdD8QdmHOLwv4j5SkrgjC7LBayaZJ+WGQp499qWcOg1apCwWVlxTmTxzGKeL5Ejsa044mRl
LHpqGeSrBU8qYeXGYvFZllyLVnOKjoUOGjln/o8C4cOJmS2WaB9oVLL8zFRcZfcZ1SddkeW2GVgA
kN94pKf8mfreIVtsCAubZhu5Oh+VisIUKhSzSojHrLioxN1yv+Trc+t2/SF3s+Vm1Og3GCqTzrDs
RxIm9xm0sivxTFfO03ep2xCVbMnXFicT6AH3jsD5UYV3ap1OZBMIl36ULGiJZgi6qkvRTiDQ0JwT
LTx8RLWJKQQMNTirkODda2bod17lPHHkfNFB8Vxk08zHNk8ugnrm1yankMhB2ew987FxUAHYOTrq
ZKJ8GJ2Z80CN6xiyA/br+lyq9N1abazEfCu5pIe679/OQ+XtnZyTOi2LT0mDw54YnrcxKUtaqjVg
JMc6RugVOdfZEipF6TyjyqyAQSxfdX8k71PlqPqMWbENliaKyurbFkw72FRfY65ZVJll+ajnjOEX
9IKYMklhbBzgO/gLvVoeIvEjor+8dwwEZ6kw0mCefJpmM+tHTfvOOb87CE2imRqdQyyZ9bv4kIm6
EsqWaHPNEgUpCtKvka4Q6YKncjARZWdO96lKERqWGuzxXbt5c3V1/s6mmt6KcpuZ+OJRB8CxVXTA
aQMDluOI7imFdDxZlNa59QiTPg411WholdtCZ6rOchugnF7pl3IbNZC6hOvHme5TvQs9qzBO9Ohw
n1fVs5UZbsD5/3ZSiS6eZY7HucsusZvAQp8Z3lsqCMY2IaUtAEWTDGdoDVCvV24Wm2HPAWP1Y9X1
69lKn5bkNW4zxhMDLbHt13EFQScIm8+eKNMDAmgo4JKeLS2vS9aaQeWaJlHoScp4BodJKQhH1vrm
OdusPguV9GGYtdtV5A6WIHPivGcj98V2GTcJk/ClzPdGZvyUjtbv89JNzhJyCfrwLHQl+ZpFRG+7
T0cZ6oBKwiQaml+534kykZXRG5nmL9lKsdwxVw05SHTLf0S81Z6mBD6y6TJphyCa4JObYA2TejLQ
vaVtd8oMKB8jWrS+db/4KlkYMC/6IoE0vFVU7lrXaaH45VuZoipai+qyKkuPRx3V4xxw4upNjk9l
5v+cUDsD5ajvKpV0WJsFQy/rZWZ6TOf2OZWaGYwNOTlDB5vHytxvIkUvs6qgZuHzzaOYlKrVRW3O
4WTExetKKgO/OEkqpfhCHZgQ7JfdIC6lLVjrB/Kwfo55pO2xS0dxPgWLnnz0c3HdJmCN/tz4pnWO
e2u52GoRYdfaIXGBRRB5S2xGTYuJtyFxV6AFZjdCtBXvK3jaqDMVDhHRqiYd7NaMUR0MgSdN2ccY
ZXRo15BpNFW3nEvx2C6udyFu28P+9154YKpWMlgOJhJqy2LSShKUIY4JxHMw6XWgqdmNL53uaOHe
sqcExF/RfKWiEKAUOdl4dgh+jFDyRg2YyhUM+Fy9SE62B9j2SbOApE7l0zglxbEevPGq0SdbVt84
Lyjh10K7dGn/jerhtZA0bTS3uzpiJnyFdGe6Q/qULBe8LwQIiwb9eeIQ7k2IFpDB+dQ5w4ypncFf
ozI1tLz2zohMU80lR4lz+a+D2kZEZkqzCsQsmASpvdBscTG6dp0fZ8ARyBqIlfTGNy/D5ADr3wpI
imwZeBc3xdxz6nA1hBoCzlNczgwS/azSWBHGJ2QzFHxL6p9aEYflUKZHVla3jCHTy/IAAQaEf8/b
eVb8XC+xe+hRUl4JyIHQvKqSL9Mv0PTKg0i81xhue5B4Kyc8ZUd0JEBdUpwgWldFymfTJAc3tmRn
wvAYVzDblCmUyli5/rbdfFFIBE48+V64X73UfEuAeQbj0txkJsIVyyLeiV51ESP5Q7rLwHVtw2wl
M67VKakZMaA1mshzKcZzYr+VlcB7XjMBk/5HqaLito2u03LfRY71aSpX9lG1drXj+u9N0QyvI1bz
w0SW0a/HpaszY0rGZr9tItdrwWjEww12qK1I369YcbmQdhdDmemsfDDQBshvjrUSFJDSwpy1eWTH
RLYGGX+8pK49XIimRJedu/VpoiWBObw/JIWcGT/L8dB/TjkZXaIVFFgqS+fXrXxygziXnK25DqHj
d7p2H1d6ivWE7GVrTrQQ/huRyUR6I1BjWWnLB4BHyVF3pXdaif/a5uOo3YSSvP292R4rMoT6UAWb
/TY9l3UJvSbLHivD9cBC1PnFwodglyAmoZe92zRXGIyQ0pfVORfQ2hV3EmD3MXF1rszCi8Jeoq6t
2r5n4uz7ZO3UXyYj77k2CKK/IEMEBti9hqg762sz0Csocz8BHtoi/vJ8/xNLMXmhBUXio9pE6ipp
JFS7mWQkuW30bMRvNWDO6NyS0wba8xlR2GXbaOsnaWnuebus/X7Y7CnROYZ+z8vXoXmuelvsc3+Q
5K3Y36KOLHsjMqfr6rFTZSsn35V99BSX9Xld8+lauWNZH4YKmmkzI2AgEeQgKsLvNC2ITHHgHKBz
dUFNaSWl/bBtSk3/rg/1k0MSUdAL40UKizRSl1zLFr6psgDVrcPk3uwbVKXmZaYoPXZZcfQ0ud7C
RfcC2wDmYuXEFukZGp0ie80XK/46V4/YQauhhxxQ0ThPPCP9ZiM93nWF012jNfqUVK331DSUBrCl
iJ7iUK8i5yESKefVpPjRt9oxEqN/SRukDxhp6hAv1LInyQjALVXE85BYV8eLMeLYLAxms46vrfm2
6hCqcjF8rVSaCTJygHPW567JzB0TIua16GWuuY7kvorzYMo62KC+Pp8d2/nZD8Vzopfi5Az6cpgt
75hMLM+ipJ4f1zQ9rxh4orI03itZX2gKfF7M0npsCzfGoFPZoRmbCWAkQlTIOLhrUvlDF/4apgQO
ooq3PXqF2XglfObs9KZ3O+p9DcVkoSPuT+itmu/GVFjX5n4uSsLme2h4bV1OhxYOpZ1wRqyXtTln
JivfWFll1hh2eRxTTyzY4w7tBKST1W3Yykriz23bmymao5vYzh6d6dsCwP1NpTz1ek/w+GwxfHe/
+Z8LFN93XBXjsO0d4zlB2Y5nzTzPDUOpJqmWm76A37JqwjlCWBf4b3KkYGB0gra0QgFx7Tgm86Vh
AhaOTb4cPeujTRjCu06GqJdyhAWIr+2LLnrGgkMVq1NgZIRC3MquW/ZW744kx07fyc7o7p2q+5zU
ygChjMOR8msPuIVDupblbrsIa1SUF/wi5SnWu0NkDaiSUAFDWOH0n4/uypQFuG+tZc/bQ9RCy+VB
EilNX4vNsgzjJSOyGUjIqofD5s/frPxqo9U+42qHg08ArcGDENQGO2Bh6PWBIKGXXJ252xGMiqLz
bFCYDVS0mO0Dq/rp10PmZupuTPeln2V8MJU1eNvo6pbvykNNcmGQqiuOTB66tF7O2/MWV/pLx/IM
C0VCrVDqwM/IygJ8427UA8U7KNTGnEGbkakJRBFcPwaSFpcZHYTLVvREHf/p7RZDRhQ7lfG6rXRq
ljVemRjHeTYqXNDy5BrGD0P6yZFwwXM5ugKNdyOuJnzZuh5pGAraKhHE1NBequzUxHx541wgouvF
AFaOFaUcjhwwsCmjhPOH9jAbOWLzqDfClX7Bzp7dn+MyEyxu+1ffzyCSRZg+dtMA5PsxiTOs39N4
4d2HXRblz+4KY3T16B6nJmYlnG552NTynukSZyNpY2KQzkNs4oAdI7cDuzdFt+ytDam1NafI2gyT
vUZCQOuveA77PVPs8Vhb8hr7RR34NNlpH00hQitONfHDYHkPTDWJfc7jsJCmefYy7zGPsw+aWvmR
7zuf5wNOMDJaVyyOSzO+5BlEMFvG5NQOzCgdegYtXwGgi0WFSlQmdCcDNB2x1an1E5cINMIUCckU
J99Yx98PMYQIwYwv6aL+APUwMGkucnoEegRiNvBgJ+74lnLDOgEtIEFXy8a95UQzccHzdBEGOknL
X6qwwTkVeCvTd488U/QJ6XBgFmpPPoJ7nVSZ1fte5eLci+KmlMvESIP/vlg/O5N3yXIln8vvIVbR
o3MNJ2w6gv1Q2DY0eYmY0SlucpdXD+octq7XYUHFQIjA02xsBrYm22cp3esOvFEhreZGSUoCT8uM
eyXcKE2NHdRPbxSL0jWQD0sXNxHjDNwKQhIVRQiklv2cdXq6SiVBUBO0zraEhC0cRCwR42u410QC
3xmddl0s34JOrD3R6H/ay4j5S2N8GTvavqqMraZvOqvrXWbq3WO5pl9iqqJHAlzgX8iM7jlmiNuc
cjAt4icWApl12y9kb2KCfurWRgvsiCve6oA8aMpn14xvPWpiWBXJ7ay+aLkQSullwYz1YGe75rsn
/fXg9a+VKNxdAVaP0Q8pmSTfJwMKGDxyt5NHK0S4UU7h19zJ2I8YLGhke2YGwpzIO3eJYUKlM26L
jKtZpeUR7Gwis+fPxFx5yFmXZ9/Ha+cuIiTolt7j2N7IES3CMkyn3GIKyzCtOQx4uRIti06F4z6a
JgOBlDn0Ht7QfjWQ0tKK6zqdsUnZtJeyw5xYFtGnHHUURAtoRK2x15ma6BHM3sW1q3DRJI2Aydlr
Tg6ugWRqO2bUUwpLwN3+qYn+B6Hzd2ZFJHys1QWF8dc4eUgGUo+XmHhzEwmJTnmACk7JncFn+o67
BHz2DQopMzCQI3jlhKajXSV/LJ2TSnTxtfbNae2P+b1iSrgr4upWIzfkpoyTz1X2zkoVz5qDObrP
2bv7ItThN4VV87CkFpIqDGF7WzvMZQdH0GYH8dYn6eg+6yUrtGO7ug4pAV89R9rkRsHqfsmMiQSO
xYJgRfxAlseosglRbnIgnQ0o9nGiJWAnRsWlyzJC8pIzPLs+moSwNb/UeCAYtFsvdm9+T62q2csJ
qEyy1q9VSauciKF8R/7HtR3wzfTzTKlMNxE8/DN6JdlCGyZ+F+Gp/Ryloj1F3nhT1vlzbiMLExmE
VCT/kHCFf0gyGMImNt4YjtDYOOS5J+0K5SIdA0M+ejRGJqqeDmnEwUWyQD78Sw56JkhJ1qzqUeGf
HxHb9k9gzT7Xi/ha5Q06bCMRR8Cfhy5x78wo/YgzwLXLFFsYzPCV+1nGzKjiapRQQWVxh47Ox8WC
chz1+5JcFMiu2pu5dh4m+sZiyYy9a4EX1mqG+ZMh8IePhAEWpM91Wnd0IsQ+BhmVWargL7Nh7/0W
c5Y3Hqk/3jnYw6TV+Rqr2aWtYLK4TrQAyr5VXkeDI01mL5L12c5tm/pY6wwruth49QilOLJmPq9+
cxPjJSDKSTXw8jq06/YmF2t/nIoDNc19B06kLZCGIrghi6i9XVnd8YfIn2RjfZjtemKyxu/vTV8n
r4eYmYgBZUhxmzwTdsjZ8Oo6FRMg9JU7T/AWY9LI2wh0cqcVb3qeU6yk/WeGCE4gLfM+ozl4ziAU
S6dH67OOfmBhNiqK/n5OYN9zgScMoay9w7pvHCyGjW1qIUc95lU36L2KvKLKYjIo68NYiPc+gvSV
rI17C8LlPKoDqqNHFGk4s8lrJHSK5YCDmTXnOtG5tHorrpc7x4wNoE+sQZehYw2ke3vf9cOpioY9
y3L2wioYCpzRdfcu66o9kNq1w2ftIXV7RsLFOKjwWENQJMbWe4pKPEeteeZcE65zeXZ1ZkTCi/eI
w44G7OCgqFCbaZlqGWFWKEkAT3T9vjCzb0zY5CHt+4XwA85ltpY9tXUOw9DLH8eFXUyfGdhVHNJh
vy7KdoPgKq/yIXS7+dn26ktZojn3JQrKOWECmTR6WHY9iRBZwknV8+sDfqq094H1Eb8at94B/Eu7
sxfqSp1yXc6ABmLjiyyQnRWmm+3kaNymDDinovpmvxOMaN2ZzfhVG1q0mU5tnx2J3XnywNQDsSC7
o6tJdPXd3eB3H5xjEOLqnh9U83jtY6YLM+eMozHSeU3WYe+X4ntNi8pbGQVnU0u3x79jluseDNU6
rEcb7NKxH+3kGKka9/fGU2VwpiAzfzz2+662Gn2Bn62KA0JBILYrYlbVWzF0f3XzF4CJLoIkLRFv
1j8oTJbSWP/j58kJYv4NRanZXs7Vj4Lp981fb6fes1bNBNfk8DDUWwBpvjeItWCKpz5QbbbX/r77
DwrU76d/vfXv+9utXw8uE/DS2MC1NkcEMWy/KG5luEfqzScng5y0fbThJsYJ4jlEu9iEy2+hvIr1
6mDH/TtNMcXSaPKjrP36VFFd75vMfSe75TSOn1MJtqtE25QsSX3neWhRZfU1W6flLSk4TSeed+Ob
g3PSsMDTHmJVIiZBNfTnzUqW3UX6LHD6YXj7Ay2V+YqAtOGnUB0IY7/dTEwhGfOob7fTvexSOvR7
R/tcl9c/n9/ez6voWP96l0J92vZD28Y1s3+9068H7ZXaEtUyhRxS4v/AXv3+tX691+/7/+5n/t1j
ttb7uN2PWwC7ozhbE63GnWcvFtpK7m4wpA0Wtd3dbm2P/b67Pba9wXbr9w//8do/7m4/Vw71RN3G
d9Gq4YjCfm2oppj/7d8YsH/7oNW0rDm2p35jnNLfL9qwTtszrmT1Q9j9pEYH7cAuzbyam4RyLX/f
3J7aNk4a0iLTzr9f/sdHbHctfbJ2/6tC+/9hQ1kOruj/mwrtNW3jtEr/U+TW3y/6W4TmOX+ZwHos
13RsXwnNgED9iw9l/eXSZPdsUFCO7wiF8vmbD2WJv2zHQX6moyt2TVw1v0VoZHhZruXrnuv5pmm6
7v9IhLZ9yn8iRPl8PuZX3pNfg/XRH4Qof0SgTYfbOPWr/OQKFFV2XmV774bqAVEq6Hxa+tXRk/JY
rN61n7BTj8bRLR2baCMroq2ZTcNloqilr3BXgzbEfDmdNiVbDRPwREzXXtCNuJSN9tK16R4H88tq
oKpyhiEU8EEKC4se6/qwoD8DuPJRkQ84Li5S755c82X1O0rNCr2SV98WhjvsveQu/1jX9nMTzV8i
r9EPlsD2sMTz29Q9pK+tQ5JASxczpa/gmc0bGNbvG7uNcEIw3u5jaro3ftcZaN+t/aidl4+UHCDb
c6ND3DFFRyY3Liei0oItw33S4zqITRj6SphaV5556WrbOvketjEnIlnQRlW2IxL4vNq2i5o5hXvS
QCYUy0rwQPXh4SdDyOXey1YMO/7SU7gM8ls2I8kbc5yQ+mshfliOeLbS8TZLxcuMN3JX4kW7wIDv
oTHqj2k0todYTUKQsTOUcwjfo8LXnbnE/U7+fD3gYrV7DRcTIe47eA2LHph5gmRGcQNnwfTES8K2
rewvAKHiw5qlx36N7IDkM36eoMZ9y27/wkLhS+2Eg11U18XrPlA8NzdN6l4LyX97GyiYKxyE2k4f
zAHigxNV9XV0WN8ZCOUOlYhP1hKnOET6H82kiDpEe6GmisTrYi/GK6Sqc8O63SQzGihSaZxorhB5
ueJisnPXOPnZJyv3mHsLDBJ+Yt+PSxudfRKEWLXTdssFJtSESZ+mPHoW2VJN9cKArIeWPncB12l+
FTu+jilO+gAcMTJ8plftrPG6kaGW6nUuGD1i422ImCNEbT6xWjVfmUAlB1exOYF9iPPsnlKPr98v
dGZFAF2XrPjpTOIZacVximsYGNr3hJ7ZYTKJVNSjxeeKsc8KpbGk/qmYvVc+7j7V/zNJCDqkiX+B
GbdL184JS/5bqFzyR3IqrUMej1guS1oiFu1q4jTq87zg7G1tKv+2MALiOp6aNesOtbF8n2dz2m/l
mhjGG3wsdEzUoebM4BsqMyNNRNVL26YtsTiums9sSGEKNWR1xDYhGsEt0kMXZWMPtGSnDDWDQj7O
xVf6819tvbwhFJfBmcBQ279j8DjGPWFHWVtBbbd9j0C4GVN7S5y96RQfZZox5VG7LHb4G04vaklb
/yi88nNb6tFBkZMG2e1nSTWc1bi7pogAAs3rUASwiZjzpyiwj78v42DdcXNDa1EcFdxiqBChKABU
mU9CUcrUHwbRz21WtjTMGDi3c4F2xun2mWrTRtu8rozr/VShO0IP1F1rvfvUDm5+XDP3znczZny5
cyeZjh9dmCVakz14EtPf/+HrPJYbV7Zt+y+vfREBbxqvQwL0FEWqZKo6CKkMvEcmgPz6N6DTeS5u
R3HOrtraEpHIXLnWnGPiUULBw1VqTJLp9H0Sm3YWlfSqjyMxJWOir9RPcUux9m9bk7xb2c5EYkzA
x0tq734Abu4J5pKY2rutXAUVufStXS/1W9dxUcncxNh6oN//83NmzkuWkKwkG6G2AGOZcDWSQn0m
omlK4YQNYjfwl75Rs31VLIeJWlv90YtgPgH5QH2juE9Pj2IaR1J1dWtDQ+UbLmtxD2gTj4+W0X/R
5NVxLrEtzGA2v6vbTjOIGI+HhWgYTDBTD8tGIwRPqz9JuK129OTwUXNTE2wF274evhYPBWVLvRLC
6iOg2OjuCEAIgfF4Sl1WeCglmKOYZr48St+/uEKloVOt4a9HWltgZkzfesLQyA3VU2cjj1wW786f
e++k2uRHj/F3X9L4hsE0eewIJCtNi0ElZu/ddJhOplP8MekgRK7LhAihWAOXBt8n08tduhTH74No
7u3rkORtuCT1dJnn4qUu4njPuOteNH3/NNN0f/RBAJSm79+WvmHf6oaf3/8vSYd8h4UPfun4PtWm
cTWNwX5SDpl4XYkosTEK4yBEkuDYSPjUoV2FSaBrobmOq4zO/DtKgmPxDN8L/zKRT72V/qg+TW4B
KTZAUIwW1itST8KYydg7H+3GF9x4F72dyWxFFkLePam1mQWkH7M34qSWuDcrI+AvNhLmTROh24Ah
Qu4E7d5fjTMF1tmDN8eQhuEc7fRSiw+DVblb1SAhYOEjxhno9g6qSaDvfZH97Zybzi53S9/SU5zF
M4Yhny0ft0w6gZlzeKeuzZx8tXHub+25oCNo+FisGu9kBpp7ctPsQqXsgz+amlXY8D6Mtn5x4sbZ
aW5tXZqRlpFQQxH6vo1koNHsCFQWbYNkHCJzyN8Q9iVM+nFaTU4s6D2XXciMzkfkkb4Ds6svidBG
UptiJCwtKXZET5unscHgNRNW/OIsoR2Xw43E7RvJIBjyPd3dF6OJCCOluo4N5EFV+ae2OEXGgGfa
Ff55ymxxJM3wRzYZ+gFGu8E+IWjw+4aDW4R2glEn5VXne9HA4A/4CMmBa8WeTQncW1Y8p5n5nCsh
X2qrdvfNkDyEFo+bLB+XJ4xT9bWFj5dlev4gXTfbcRn6kSTWUdOstxiqPb4mc9oSw9dee2MrZV68
SEsBk7blyZ8VVvrZGE++h+KiX9DMTdopVdj4LHQ2+xzpPKKgUuznpYt3ep9j/reJ3JGtOz8ma0CR
qD0jlgru9OqtDQq2/jycAysh/U/Cp589azg0C09VEat+NI3gMPnjj8YXVSQr+iD+Un5qIngwVa5u
hYusxZEdODJvudTthUsmnDKHGDnhzVdvlAhYgazscCDelDdMu6wAPWAlR9+WSdRL/pJyqcvaePop
lJ88ky2+r80uiBxaKDXzwRrS8guP6KRSAp6WZHxgXFI719AwvlYVko66eoXtQB8bjlSR95d4Ag/H
KaTOev+Sqh4DqjmVT3ac6mhxjeZsDvaLo5PfnVW9dktx7lw1hCQb/9dSJ0xmNEvfYgudSawiDTzP
URQXCc0xzROv0l5Fl33eACTNxKvwC4c9cwJtqjo6/bxti990r5XxoYTRoyzl8dCvrNLeuxqEVa2h
cjwOk0FkWKJJOuSOehkZyV3GgrHPqDfme2bu6Wq4Z1zHaLq92Vmjxs5aYHL4irG65Lm6xrXUTu1g
tlsJwWwnVEGHoONHwEfS7ls7s6CtpM4B0e8FcpkdWs5ovXasL1J7nCVK3eSz5zKCkJEcQ2DqziFP
wBgP1lQTwZk1x5LIqjuAnVuQL3epgp7GsQkq0sPtVHhackp3ea+V5zZfctgGuffaWyYRUXRdV1J9
No87K0H7XKWsOKqwKlJzgkkjzcqL11W/cxqTSNLJ5FO5cD4KojFWa3Atb1huRbQMerqtensMMf/5
N/ynj2AJgFsvhgfwachhaaXuDrfKiAAoJjd78FAvE3p/SmZnBOk29gcjSQpkkDT9TSBsL03Ltyvq
Ib7Pzfg+Emu2Ia2rfdVNTIEVLbA/DiqrTJLf1mPo3FRQzGevf0VfRht6ntnVO9X+ZO5DbImhJWfU
QYjxMBeFcPy+vKqX0MAtSEtN7ezqoXutCyZ/RvpF4+3m4CfI1naP3ZhuGC9tGRqZYIrqo2lAu642
88hFJ3fFW1oVOhHnNVQWp20OhQLMxW7HNtWvkVCDumbi71CR8bBMHsUTRh9rLCiIpcvq4HPVtDTY
1RVFcty/L7HRX+wk4SonNLmTmmsBn1zsA1HjoZmn0J0CVYRJtZJIhed/wDk5A2Jx7gtsCJCDdLGJ
kSJ9ryr3hdfNT02Qf/Jd4jOtaH9LcqzzKYOETnkqB7iDEz7vmflPPBsfoM82nUoeCXAFuId1fWiq
dOCX0Ic1pInSMbGjFnznc1nDUdPqIdkGmAoZglhyVyLi2DvlCIqvSV8K2KiE6sG0xWoPb4PiUCc7
8RvtopR19Y103FWdzTImFU5NWfwsGTYhOHN4c7R/QITyo8u8oG2OSS6CqK6K/kCnUe1YaHKbjUgG
q2QCf7asmpxBu5racsk5PpF4i5uX4zJGz72EdcPKT7OqAwokd5nualeqr1tSpNyMTKQKvT8cOSTg
eIsmO4Jd/konZewG2JYbPaAnhATW22dybfeLqrky275ngnjYoC0OVL5+NMs24BacQPBoIbOaZsN3
xibdJ8FhUHxnjzw7J0Z+0Zl6HwY2+atsN9QbDDkefT4j2UxTua3yMYjYJYlWivP4VFteS250Jbca
FUboxsnTXPniKf5JC2JCoTf0h4omBg17HZFiZVvHcfHu2aCNB6ZI3iaRiPIAGjO2hJxPZMlVOV0G
QwbjySCalOQZ72Ox0n3Ve+VrTSCaRsBrXaXVJVWd4PkUe1vRkg8A8uRAhMIRnE3YTLgpHcz4G69n
9oLYBeeJ5FUneeo0VcUlUDayu0LxIcdrd78Qd81jYTL1yWrdjKx2/KuE3Z2lWfDT1+5nnxREpdlM
KLx61E+amgEG+ROMPLmKlqHA9tiy78Xc/jRSc9mWbZZQ9Vmk1jerJSVnhikXCYS6dBjQ5dZhQTIX
+i0sAUZ7GYPZ6jlLpQ/kGLW34frjCYv673EJoP4w3twK8iVjB8P12BXTxYunm12PEcCn4A79RFwl
EzetejiWSF9cP8lg9xrPuoYKtpXNQ+sb7K5BQupbr9nXGatAlVPopbZ3aVI3uKUOPdCagNaqy/bL
aNtnzfujg4E6mwVwJKSQPEsEZHrzMiGCRafCH8H/h1dTJuCUMUT45sS120zOAJJd1NwW+DNfwDnG
OD2r9teIxLbKjWeEU+lPuUaMFR2uJfMJpgWMR+A7T2aj51tLx3YbOEUf+uuJ68UIpAl6mg/jogOd
S/C8eQOrd8r1A9CJ/WCjoUiREWKqEUAdbPMsG38855kVGo1BgegPP5ZgQWs0otN3SywzOnriyNSd
LKqLqt2NVnkYvACwpZP/4qg2o8qol5OLOU1PE3FciTI5t8CjYbuvJNOJPWMjwJ5mDbp75di4ryXY
tLmhcunKEqrhGp2Oo24bFOmb25eUNSXvk8nnveMI2LRfU5HM9xkj+lZJ+ceY5Y+0EfY+B71kTZ0T
oZv72+nBX1JRzT3ejt+OW/THVI27gOb/lctwvUFpzZfeNd8sG7tnELyaQf0Jus4/qEBRvBr4Dnxx
Iq2xg/6AZsGuBsbHBrBdOYj2MzUGcorND3uopiOaTUrB9F6rAz4oKkRTLz/S8Qmt7PIeJ8o58s5h
/+vs6lFBzQqaZDlqXn6RUrwhgCkjww44DtLm5vCKn3Gs43bumTqrEf1hAy9vQJeVOMP4my+hIsm5
6FrvJcVUiG9hp01k/jHAYMUDntj2ZhrOlEu3LBvM0JYLcSe0nVzmr5AYu8sy0TaM3f6n66GYSAub
JBgc/wkRqI9ay15mSem54JfZi48FMR3Xd7GbeqMN+Wd5RKNtwCbU7nSgcW42kaYOTDMZW3a3MSPN
DINDaspxW9FcwSaglm2tJj/kMVUQW2j4SeOzU1UTPZve/C6nhv1mbjgKyS4iklEHAD8tT2Ly7We2
fueZbGXJtIeD0hVkDg6Nf3Z1T2xNzaciA7va9W3200zlkQtViQsjiWxvNURmXXpFs0CAGQoZSsQO
jH2XYjfo6cQQ4zTcDJ3+i8+vFbrEHTJbAmDdE8Bq9wudVK3KjzIfiYFS1vOgWda289FvzCs+Vg8G
cVA5v7SbkQA1O8tAWWOkh54lx2Rpg18S+Vv7t0q49RtJFxo2yX1godJnOxET8+ievBEG9pxFmXPF
msxAfBFeNPrmZ4lilyDBa1njdVk40IXDruxDdXHNqnkyC2J7S7hmOfFpgyWqH46SvP9o5IWwX7LJ
B106muc+E5EMnB8NgWYhKYhYjt0ufcj1S+oi4vfG6u5ULFBufW7S7sppJhJVou8Wg3ELtBA+6JCj
AcE2uWwStLJySa4mlJBqWTkGroGys7HqrVbwkrpBte17WAONxgpr2uxrDWh3gu7dEPZTJ5bPGTV1
n4h9HzsDHtH61k+WwKvEjhWMAE6l9cqnLHvaJDfHbH/OsX0oYP6UVXZXnIPUOYgTieUihH2B3lt8
IS3h7HztneC59VOUO8xbgITQfU7c4R/Q3AzvYhr5OpaEkooH+YV5m12iSE1nLyZxpm3db8iymze1
PhJmmb4m03Ilk+k1LW2kl5n2WpfwT+pOIMFANUEUDfq/Sfy0ULyG0rl6qI9oYqFmKS3gLDJA9jHn
1ftkUlgnbfOOetbVqDcIQ913i7yIOvU3Bkkkm7ZROGSf05RKoS0/WJO/bJR/9B8twqbc4ecI0WJP
iOhbEOe/i7mw94Wmn9sF/Q9n/Bad58ZEF6cNBUW2uQCkyI0HurhTRY9i47rzBGyLgNd18eKlhvH2
8AygD85keWeab28JecigMOuWDoEtwr4y9/bSBpvEz19tLGdmie+YhvbqndBUaPNBwrAEFjGgEWro
WTY9jw/e0E9BfxBJroujS1rkVPDLjpX6V2ro0UDo4guiYJ8jFBquHxmFw4OxW7wLQ9ljAui+hD9/
eVpL25j2QdGy1S6LfugrzTkbIFyMBNX4CMqko5vcz91fN4t/KXdQIcQ/nlP5JHLfi5KZOPUpMpnW
IiQ8GLZzRi0OJUYVF5GYYJKWWt9WhvdMuADtv95m3jBOB39y0lA1w6+48O+A1FedPLd3IxjOJHFy
BSwONkJ2NPJRQ5uFyzRmypxkxyE79237O4Gk6KIV3vWdrK+Gdw4m9aWXlRbSTQl2ei7OzpR9JfY0
HAvoAfTvnnN9MY5IMOGLZnlow78f8MRcXP7Ico0ET2djYQAe/saQiG6qhz1rJL8n05YfVCoQnrz6
6mTefoqnN8iz+AmxmdDwprJrLD7aviUYfGpF96uIcZUIzStu47Lq6DTl73x+tzXVeDM6dLyXgDeA
BydDs+2Ps2qI/MwRqkyJb21123xKCq+41Mw7GGO/+ZgCXHn0OlH90i38z5X2T8tNYMKKFVeu3QUH
SdakrZYqpHdsVHO8UzUO1sUjhtOR4jXFmLjv2uE58DyaNmZ5GS3NP5klZnAy4cW1HFkIjDe6Hw4l
7WxonBw1t9mGf8eWjbEtBinAqHP7RJH5zpWs/5m7LffWWWqH2FHMpaFfQ2UF31TR8tpQNZLTVygg
MtV49S3nEtTtneqO6e6zpoi2IAO92xseXZhBrxBpBeQRuGmHVI+L5yzrp7pdHu48MhmAdr1w9wzJ
er67pMSDrv6hK8S4CLYyzjCy0lOM+ZGp0WHvGu3ZalAysvGaEFSFaG6owx9KH1skIUWxzZ+qviK3
wrQQRJK6fh7A/iddgnFAql+xqX8JkyTafuaSxD3mi+3GQAy0J2F82ljDVzIZ5U6m10xi80oLuey8
xAHvNADfLQcEq6ST9LvATb39wPrLy6S81HoJNoj6wBcDMVDTe7ogjy2HJJICNLw1gTUa657lXssN
fKd/cab+LYVt3x2dcU6QA40U3CSzgkNh7VrZLpRrL2MP0BVCG6fXfnjdr7nlYHBU8pE6CV13hEXd
fDcWv4sG0/wEAuucq0x7rosBXHWTn0oUhyHUso0Rd9ZTYLZfrIjKYOISt+2VeAaUabpRXOuAioLB
UgIqenydJLi4RajxYkGynTD1T6OvQVnvVFg1/VsejA+3Qz3ldwzlKkjqTIKo0N3ysy4LAGJCf1sa
lxaA6oxQZKRFSlxeF6/FsT56r0OnG0DtmjFy9WY49Jl5tvR8z1lX7y0t+AqQ7H+U+q8mJRuTBNTh
sHS12EG8Mw5KyZStaYgPMMQxfJcthLrCe7e66odHzzmKg2F+X5FDs2LEGWd7VZm/pibGVKvSV0N2
6QaDXXHoPW/YZZmZ/DJ6P3Lnqrp5Fdw0UJg8CD9c+vRQZx+SspIICLR8Gj1Y5ZZnevAVEM/+ouBw
tQYVHiroTYWKPsKdQs406tTcMB8aeyT3Q+NHHsecRy2SmxhObdoZzHRh7eMy4Z3kv9TiWd+2c/MX
GJzYNe6fqUWNV7V2CnFKa2iRUvp31U10fGKIvazEZH63UBYySzqIBqCRAwRflwATqrjVmN6Ix2jq
vxZ+uF0s0c7a3vQHYyTa/Epf7u7o3eXAvtXN3c7uwXQ4rliHIVP/VBre1l/OemqK+2I2tKpQTOX8
vb6AVZiqg70CSpWjQncywVSRhTIl1XJ0hnbX5hLY6iTeg54UFdt8GwYICuPs/ZCqeTVH8eLmXpS1
wyEpXJw3U3VMpF48t1IrnnPKwpOjBy9JK/Wzb9OXS8HXOWyrjeVqN2ZfbnutAB1egJW3oe5lRy9d
Pf4mV2n0CPVHjQ2sNdi8i8F/nqvumVK7C3EIHn0tMZ60Qi/2WctZVWVvhWOZl4quSe/E+jPvMAVw
x7nFQbMd7JbqYg2Vdef1Qk8WhdOjEG4rEU4YOkOnfQIHepsUt24O1qWdgfF2d2np1IV29yF+Zys/
sFbuLydwsn2tVzjeRfmymA6fWwbli3t6pEnpAy/mJG9oURguY2wVYQlbtYXEsfiqAlOQ69vYWcx7
b2S7vM6IxJYFUwpCR3yNxzMcgKkgdJ3FNWDEAFJG303IlL2+xCVRaEYkoEVneYDE1GPsn3dh2TIe
6VL7Ffr1lkONPaOwzrlH6aUvF6UxEe3yhmkqUD6GkOV+NNjqUme9dARFf112Fds6kI51b89StQcF
hzsXhjdEfHYnpgCMD6jhWZjp+JW3hhECB941MyZ5AMGrH2SYnqbgS7aEFeVq+eE2LJTEmqaN5FJp
F+bfcqGMLRTjyVRz35z8n8itv5PqL63n2tFcZm3ko9Tjl6Gp52ekgKgcTznsr7sHqnxBtEfUPSkL
3Rv9NbK2rfHNaw25YtBvGbdSZi2VdQsIlbCm+E/hkSVh1w7gHg1j9TwVn6IqmqhzHgb87nKY4ldf
+Y85BsmxJLp5af35aLqTzc0YSIDRN7+VgBwAWi85SM/Hj26OcIjhbsSUu0NAGhgI6U9puKEhydtq
vc/ZE/Tby8/AWA6z3wXkLSFh9Rp9DqWwiIDIUKB5wrDAdWVOiB3nSVbpNjAHxbTh5uvxnU9whyod
uIPZ7WUxHiS8nn5SGMQTo96yfqG6LOOzlqyTK8dHiR20WxEUYM7BshgkgS1L4+09X/zVivcOM17t
+e2ud60nVcxZJFbXGKlDAGLu9H4/jA6Sv8flcoDwAvoiRLXPf9V5rv0x/ZhVP4FXX3l7Zc+gmlv9
3q/1ZFs5827M2qd8Vn8IOOC1WaY//EIEsloCAkj/AOf3CO5KJdMrA6+d4/rt1R2dJ4cR4lJAvPBt
LrTInh9F5fk0O+Fhsw+RQ97R9Cm6Pcvn6nb9jWktKt4xfRhZcvU7bdgYFg4gCwHrmKKEqfI8MrOg
PIpseI9XH6O0p30meECKmoRJK0puSQM7rbsTwzXMArHaVy6qbB9UE6SMhIv/7G5ykqviphwiw+1I
VkQck3uuT3esnw4afJNlMbubbNIPRn5ulKGYJyIBmY13K2Pn3hnmBYj2Q3REc9GhuzoJMgbDpBcE
JPtHMP8GTAw6cTHRZQDhMUpugK4ux9AKXDwrBu9bzXFEwr0YrfajAMl6XrVN1K7I1sUwyaiBAb/R
ln4nWBH7Xtcha3SixUw4YYzxS+41KdgLzwMLOqYuEm3Z7Gia+GBBs+ISp6Bn/PHa1FN57ipxmhME
suXonpKMnB2Da5eNCYp2f3M23HEA1UJGhGHYT6S2MDdg/rSd86DZovL9JVIuT+nKsSkZrsTucY7R
JUGm3vU+TE2gqPjG68/1T7Npvtq9d+u04MzFK6K1h1T0Lecnd60ZZCQdicmF04c4J53u8zi86Yw2
Var9aEY5XcrW/KEfBgTkIu2vhsWoAl9PfRT5sM0H9xFkFUEjYLWNtMhDxE8knnbpLlkF+UnSAJlP
JP0BmdCZHQ0txFUlNt7SXhW+oWgtgU3ve5aXhVzNybJyU4ZiyWfH5XprLYDYXSSNwvGxKkhcPhRJ
SWDrka2XoA+gYO3LwYGmAOs+am0kTZhT+81SDetj0+3ImDItoqminkHoXCE+yl2cAW00zRcH2UdE
T7wLm7i+xumQMi8iCyKj7KoMf4MadltLBFJT0UBOAXgzc72fklJdzHg+FzyTrePjHkroYFt4faaF
sbNj04wZ/Lk5Sh87LPbbwvIjywoIItCIVbAwug1lwXvWH0hLB3YUqDZKfsYFBpu4LCIrt3HJ+mMA
ywm+tnA55c5J7V/ThfAc3Uvj/frWbm1vRBI063WU5/FtrJ1PfeAxOBlhV+ulYeloZvfOrsGOtFl0
uPB9VBS9eHKNC3aG6pj5/SfeOJ10GSDLhV0QjqAnN5HT2fXj8q9NENPO1uc/act7zVXNymWwx2CO
QaaV4u6SoIVI6tCYSxzlQPxzhjCy6cV2bOpt5pXxFiQIlhpXR3W0QGuU3gMiyz6j4gpTkeX87VbC
JgEDopzxhpgxO2L4oPj2l3AEBWPRF+PNfzGttXWT1gdrHM/C8vdDyVBBzjDouX/YMHZKjF8NP5ln
asWJ9t5LHg/d3u1ehaoXkKTehpM3p9E7XPVheQ0q5zU3aRcu+bhHUBBKj6ZRSd7cZvA+g8ZMD/Jr
XNyPhenDJrOR70yZ8Sir3I0cuHGbIHO/Ur80YFV1TSSa7h9iopnAmrCsZyvE86QI3WKpN+TAzRyy
+RWPR+cbzOqSQT+IgOD0zAUZTwMCn4NyPiGPLZHGIXHKmXhF6TgDPMVtVNWQnnDqb+I146HAGNLW
+Z+aBJJ+SjxSe5g6BRSBM8fVQB804k58bCgX35buOvSL/OWkDsbMQkdmeaQWC/jfODhnpyH7rrjY
9OTpML8An7hbwhwuJgr7uOcXwPlfgP2xuHyuiaALDoFDI1hOlF3Ery1t8wkWv9s0vYnxYDaOWhbs
hfUv93P7rP8mdi4JdaE5R6dFuOlW4K8zJAhsAmi5ClPtktTpLylQHGUY/7I5ztbB5w9Dj2kfuN6H
sMU+q1zj2dAEMWgOek2Z0Bi2GAsz2VfbmJHcnv56H81TiQSGbDo9IwKG8a2ecOXG1h3ak/OzMrIJ
m8d9Dp6ItzLfOSf4vXN33mQYBRcQYvRUfLzAWAkROTZTZI/YYfRlX2CRgNZML9YgFSJKMP9u0J0p
zOXW2yh/AUBBA6L35X6ZxZ1VVGF6zjA/xpdS6ylOiXrJRwZNQ/ucSXIZ/X4EOM79blP02btH8gf0
kleyIG8jfeJdPcW7mmMmShnnbRN3xL6ZX3kE3QvKqOclXrptUKYrjfexuP5V4g4YPb/cukG/LRwT
xUoBnI8ExEgzXcZRC4rYsV0BNlhX4hbBVQVhIvT633jnmU4vW8rwkzM4DhtDSidVaXc5F5SQbcCw
G0zw3Fg7Z6ymrU1S+dZs1puBPZTgsAiZaao5GuIO8mCJWZUpD6VQsG1jdVVY0w+6TXLAaHQsbJ19
b3EOi1cpfK4xxaqJI4gPHGAegkNcRc2X5MA/qRUIpAUZmTu0d22zfgfaXtDbjm+oUTCt6ulyoGsw
9Bhm0q4+fFuRC5d+hosrLa/zo9GgfQnGmw5zL7RUDaSxcxitxdUO5dVXlcpuX5hkWoCmYl/m47Z6
2k0mF3WAzRpxUambIiDOvaeAAspXQ0fzr0Ua5oPLW1JewSWwrzU+z8YLwJ5LspgyR7sOXfU3xoG3
4yY96z/7VDGdU5jg+4cDhezce/141DDG9Y2kvq+ILGVvizKrVGizfPtQIoxZaODmmOwaRxqhAwFb
AiV6SkeJiJE+GkcqF7gaWR7LDnQSy7ICqcYIiNvYSOWimJuB3npgluPeBZDHHD6NFYryrQcuV6Kb
Wuk9w8rxSW2KlaVd4W8r5addNX81dIHMLkWk58ZftTKBEuL3Nt/x3gt9qm5xp6NGagW5SekT+jZ3
h4Cb4Khe73+UAcyhcrUQ9Trr5XugJhEQJiujSAdWVKzUIoay8IvKLj06II2+LRMoo0DSdDTn5vTN
zl48w1BM5OOHtXKRvt0WNaikMh7Mg+PP5GKsHKVvsSUnwQ0mg7ML/OLkrtQl+t3ziTfsSuuZ5sqI
+XINm5fLaBxSsE0OvUvPNYZ9HNMA3wxrHkSPQUutvKfvHwegBD1J/m9Y5C9TD0+YGY4dVt4ybv6j
/v6msWZyfNDs7nbfoELNxPGmy1gPpVQTXkh6eogRFHZbzRF3AZ5471AErOyqbqVY6SvPaqh4qu5K
bXKNgJb4yqdKahN2JygsUEDoePXsd4tdaJp4OVx8U9syzUYKaFhaQfBH4rbbkUiKp9nFcwkfCurU
Vq0crgEgFwG1K5prFZU2q+6WzI9PbIpQsb9hXhLnilr5Xgmgr1WJwZjG+4F9yUd1iJpzSyIw5mGn
OQjczNGgtF8GHQjGK/V9NGInnFayGK/tFR16zljU/FWv9DHmRXxZiWQZaLIWFx+GV2qYwFQGYYMQ
zBpQZq75IM/Bj3JYAP4KPPv+0oE/44Wb92olok2g0VwQaRmoNHcszhPeY1ck8ylfEZ4OVjwPzUnC
P4oQPN56P31V3ifMfYmqA7UwkdV7i6wENi7nWBjmv0STUPHKlbtEFOrWxutMAouf0wMDD9MhcaLM
BL+0xMWIqR5Aj+0g24b89GaZhrXv2OQCT9aYKA3/FBexf8LEEZq1p4G5NIBR7NpODSfYeF+laa4S
xhrc18KSGBPo6UBMPrnivvuzATCp8q4cgBgxdbGcmpV15TcQkrqxeyCdnqKs8h4B1wGHG0k1jUSk
+jFeRrqay1Ke6Tx3yJ14+zSuNi/D3Lyp1G62U6N9YE40ufsSziPLz2/lsEf18R+t80ITdW/nwZ2L
A8XT8ukUqzlgVOQC2IKEP+LPlL4jr/MJtXaNKBNiWU4tnCQKFgf59FsGzfYJmEAc8NyQne50hzdB
cEQz3jJCLaCV2TpOv+ut8uX7rTJiuiGTSbJGq6dnYoOeLb539L0sv1XP318UKYdE192SGRvEqN29
Dp8JHXHgOW0Hz8pf3kojkDuKjvdpjWfj6El2ywrw0oBRQOXV99NQGScRo7tb9AvbNsLk9aftG9Qr
3bpS9FjPz/aSpKGe0xuf3Wk9HZaf6Qor0joyD+EoHcYWN8HGW2kXU9zdHEIzwq6JP2pLu0J3yg4W
exK8m0eJP2FnJAqvaJmSQ01M5t+gnjjnwNsTaMkAenKrnXRpquWmdhi7dXXn9qlY+RnA41ru1Il9
MMkr1l2GP5Nd0jBL4n2nbJSXVnUMqKdozM1bPRYKFukYBodvf2Iv5j80yDn3nZoRIwf69wuYWGwJ
JEMyydRoVmcrv0yum5xZvAhwa2AiyqF4EoYjtsMyIwzLkock52AbyDJB/rED/IDquB143ewG7ZVX
cEf93+xQ/5+w9dXe9H+4iwKdDBKsNxZdOQPfy/+FuE6CSXAxn3sU6vlfRURzmDtEINQuw6QFJNgm
l6xf0wcOhvDEpIXC1GwB2kYbb//f/yz8S//PD2Nbhg/m0vK4ipjO+sP+/nxkdTL8z/9h/FeZysV1
9KE56DryaQ+uw65cKiRHhX412+6FGwmUBHI2NdRXtILgSBijVYcDgGB0y03y1jQvBa/WxcuK+rIq
oWk1P9q0KJ5cOmW1BNRoLyndpzmOptSvQ89MtZtNOZmTNQCjJLNOY1mNIcaC4RLbHiLKkUmnQd7q
dvTz5eTXFE5TUe0zSMKPcYTZGagn2KbZPyb3X7rU/YNhtim6XKRGHDmCF555rF7V8XYk3uV1ceBJ
LeRSFpl+19qM3X2SzrEsmBo4DbW9DVsbTinHZgKfakNG247lqP3Eww/58gi6stxOnfZkzgwLq3Qm
9qDVs3cVUFq6ZR0hHcGhkibH3PX/F3tnshtJkibpVynU3XLU1PZBVx983507GbwYuIXt+25PP58y
s6uqs7qzuucyg8EEkAFmMIKku5urqf4i8km/78x279MzfCW//SLrITsRoC+OkcHBhs7tO62s3QNj
CGIFda9fcpfrvKwjlklrbNa9oe6Ys2tchdIXcyBCXqwFTwxR0gDNnFO3sXGt+ALagilMgyqB5dbY
pqmPoa2I3b2wihlVO/W2kqV0zeCn3WJ+0KHyiJfUmrM7zXLvKKeazwXD6FVbmtSRRmV/w7rUbLFn
qVl0/Z74eXAccfseDAcQgS5T7cTk8JNbhX5IqPFZJjFDxAGU9tH0jW3kDOOJsHy7oMFsPOMU1JaZ
aV3FUBXvAJCChXvLXSJ/w2gQQaUId6iW1puH6ZHOv/Ip8sfkpKFS4mqjy9Pxk1NoztzoGS0WmZQP
UiPnlM7xD2InO6dM3TWuthaHoDk/Z15RQ1pIfxqllFvq8ZoTeZQJ/3RSP3lO+6qrNuW6ZxQ2TKk4
m9Q/700/u+nU/8V2PzDsUB/mXFBnQ9KvDatGLHy3SqFjqHJCl9DsUowdgbzAkePq+19+/5soR8mC
MxP++heFozlwI6Zp59tMJbCfJQezLdnik2UDKCzZklrQ3gNsdPsQPNhdM9b1ztRVq0PDyMd9MmP8
AzlCdOg65rIIHEhWU3pPPVN1LjxbrKCOCt6VzFJndlK4QEi8857M75vhiHcouxGZE+xKimeR5KeT
R2x6kdqYx8LW3tt6VW8k3SCVFkru7A13gIIpBmkvqLxFbd6x38RV7V9p9EiXXecr/IQ0N3TMEIfi
ib1SGUUYekjcs6hzWL0txcEWw8I7/OewBlwv3vtmg+Dtk9rrc3AjZVxeE+tnFfTDo4uTxoKXvW4S
pnQ4M61jFAOW9Am+JG6rczvE4evYMbPAyXl3g6LeubI3T37Q3UO9Ls9jDyXf1sdNVMLbaMua2GI3
M8orqOjmOas3vgmExWKQo+GpIEo0r/3RXiB1FIcwNy6xLYaDURTrNCm6Y2zU3zMmaNJ9Rt9hEZrL
dhyGowOxfIU4XW8wjBJst+d3Rrz1ErNfuoUfv3NTN1pZkI5Xf7w4684/rM2OZZum67LUC2Kxv7tR
JLUuASyJYoejgBog8oSmnscHAZbpZA3S54CSfNVcxyRmgE9Dmoc6MY8U3VgiOklKVPSKg1IOi+0J
reUn08R/8iNKlYQtUijl+f7zL3+2TDKqFqAykxQv8H75+3uZW9sM+fBA7UY9NtZNQFBjcBHw8HrJ
o0ipge2yLP7yWcop+KpAT0t2p/Cabvp4WOniNs0ZvYeMD5f97Lbbvh6ds41ZLSpca4kvSWfQjV7F
zBDICBt6Rp2F/Cd3QZ3o8O8ehQsHjeIJ2rCg51j0W/z9TbDUsNKLaSywjeXV2QysGwJ4C9g77sqi
0vLcZIey6GGaEMgCxfhrZ67N5G/D6jPgby8fzTqKKLh6Q07CNVdUGn7djEzYH18SpvEf/KSmFK4n
Kenw/uH5Joao+YVf44SPATVJCJOrphT2TrrDKg8qEjLN8DEG9W3VuvVLa39A32xPjg0Zvs0Jdrh+
Bjszz1ej30OKzbznvHKOGVXbJxcT97pOuNVbdQWzMJJyMfoZB5a8tA70DGFsRABdlJljbPuhlisv
y7aSM8Wzb49f/XylfGC8LcsAD3Rq7oLIs0nLYvUXLeOdxMEYwWQ/Ypq0q0G0/Lqt+v+1MP+sFsbm
cvi7q2j11r796es7yn95y77+8ufnr6b903+Yyv/1X/5bKt/5xZEWe0GIjwStTcGb4N9S+ZLWGIOb
D6wim2IK9anfUvmm+MU2BEUjruPZBvkM9o8N9KbwL382nF+YIbL3dgDamtKzvf9WKt/6h+UQqIuj
u6blMAhhP6X/7l0aTCZgmDgI99BYIc/I4ivrK0rHhujaOG1NL4qRwqnhll113RsJkmw/aadk0LsL
eO7QtPdDhzaT05iAr4Zy1MRfWWamLRoi36XtvEXoCp0SGAob/FsTMJDE4QuOPQ6VDuKfSXqXtL/S
IXJQ3Q10U3oaPO46WfvD/Dy82RRmr+eucgBj7dyupBwkKHeDYPQFXKfaCJsmuZYS0Kra10oyMZV4
0isZRaKnOEpY4fy7iZXUoqO59Ep8GZgYzkqOCcIKxD0CjY5Sk6LYhMowoyQcEEjhNkfV0QrkHVMJ
Pbq8Z3oRgQft+o0w+3MqjPlmtAttTekLZ/6GCF/TxuznJwabJe3f69FgqGrpYbY1yW7RoKCR1o2S
blHK8T5RohS8jZrhE0z9itFoR/AuNRfUfU3X2BMIV0rcKjnGKLHLRvWqhxFNIHI0cNoU9+JZjKkS
Zj4cVBVj4Y4qvaiLN2FYMkdhK0lZ9vhg9CC0mZA2RUrQm1HsSloNmRZ2oLsMfa5UQh3g3gcd5W5C
wbNR8ji5LHuUvQqFz0ZoB3WPbfR5phc28qZ1JbTjUHpXm/aZvvMehVO+mTmCEqcF+gZqgs5TvVJw
FfVZA+oZqiYZD9THQcmQlhIkWyVNCjTKVomVHFrpyEG/NJSQGSlJU4ODk6BxDkrsJP90CAorPbqi
P8tevEQ0M55AcLrYMPViE3JkyCvBkog5bZUWuJi9xNS3YGzLleFaHdgHmx4a4OJFHya0+khkWS7w
RWshWYnKsWCppdXLbKii3GOL+ZwLjsLiysVEW+rzsKwk5dVKBqbcNVq640eLPswGgrYPbqarIUjO
kuYCUkjGHbLwKUFdlql3pY8AktHwagaps671+KUqw/papxBcI4xDmuHjDmXsainEV5fVzVrDuxbV
uk11RBKeGrp8szQKN0OubxMBNS9AEW+UNG6ikSN0TqRM1ZnL0IYtxLo19IRnbK7YeihSXCO+rlgJ
eJshvwtGWuQtfBL3zOqVRE8I/RqycUAG3uoNESiwExaaEXs5JfDr8AQTelhAc3vUXSCjYNS/tCZh
eAe5hOPQ8Bg+mLK8i+o7N5PcCc0cO0E5f8YtxhkqCz4tt7r4/gTHFwsCrvFsSx9bunR6DAqTsioQ
0lDy/I2vTAyesjP0ytjQ4nAgbMTb5gVgcmWhP3cDbdxEwteGbl2cOga8FRDMnJ5x4n5NWo9Bpidl
b497kpJygzV4yaBw2syJXoC672+mKUxX1IDmy97Fa1J3GnnvjnS6h+TnB7c1FHkPR0fTX/1vgwft
AVx4tCxAqzDomlvKUnK6Nx28tjNe/YBiS2ohOhonI7ETzRtADvpWmrdx7Bh6CIeZvHgTs3qBgjlc
6uz8Hb/bOsQtljXcEKTcvF9aQf3RkbNYZVTNb9N63lfSk6d0wJEjDJ8zhOc/hlkK+fU+C9ENW+B5
aNwImEYYwLu3eTBF+FXCmdK9wbhGA76g1HAQPnzsNuHw5HhGdgjNJ0ZP1cLG9kbhiVKsXRxTFE8r
B8+o4G2uV2NvCgpslmFIOLJsT5lrfdnxTwDqT6kyA2XKFmThD2J8uwBEQH+hTYRbs8QDEYxmPTQf
QWQMF8NCBSxSXOqK6symV195nECYz+Cac8OVZ7BgtRhrYpeQT8nKVBXzdoTysugwq9/aW93p6nOr
TRm+x5JXt46yLUaslU3fKuIPTg6zEqcE11SOe2pUNqoQP1WNrypTBisjhA7fxPtpTiNGGdHCLVJy
XVrLmJyalYyx8Cakkl4YTneusuCxwrLgVtehH7ZjWbpLLcbe1HOX9KGJ3WYeMV6TqGZVZsOhsbR+
pVtri2KMhiwthOlxHQzYySxlLKsSKk8Zq5Nvzu9h9JEG84KYUnHv1WYCvMt+UhT/ErtmsnTwrTXK
wKbvRmVnc5PpmoqLmdo2KxzLS0sdC6hDf1G3Br4QJd+IoN4adokLUlnmIrxzlTLRpbjpYmWrS6Mn
7gXV0leGO8K1+qXHg9d/m/Fw5RnKnlfg08tQ5aC25C+jsvDZysw34+rrlL2PTEdxorXk3OxyZf8z
8QES7uwvDs5AmMHiyDHgniCfcQCxm9xoHUZCLcVSqJFDDvEYWngNdTyHs1M9cgh6YEyKQJiARs7J
JbnDM9M97IpYG/HATWhioNor22BQjTt/MLw9w5R51zdMgQyECg1oylxdXcgs0A6O5QB+sHLqizdM
9BSBS+S8xN+rZ49ZB0YmQ5tu/Q5pEEvCZ8fsaRGNlYv0L17Lerjr2knbNwHXv1cRayy5MNlzDDvG
3u1yngwYYJzhu5Z5GGEmWoqLIilXXe5hCh04R5nlV2FhF63wjZIHASJHSyRKNP4aptHw4wYmRYN7
aJIphyEX/shG46Em4b3pTfNO9XFHKefyzqP4nK6UhdcVUFlwtPpTe0KlJCnL7SiqtWmFRXPJTaE/
O/1LJCP6gnBFwsFd2PhlAfRkV4GDNlRW2urbVKvstUIZbQsct72y3k54cEO8uAOeXFCgpLYx6drK
rivx7er4dy1akvnCS/tQ0LO+M/CarStk7x3tId1mDnhBC51GuDF6s7R5eKlF8MG4Pt/Sxbo1pHG0
q6HhDcQzJjRDXxjSe+xzRgaRa58kh98NZGmdeZTHbcyST5kyKts4luOWeumUyY+jzMxkEG3yxv1d
NrVPadfPq6JisFe0uKTmCluh156CEbD+7PSPMC0C8t6sXM2gJecihq/tOHMJTAKoTUcWpnwXynht
4MC2HEquxmiMD/PU7rMopGCgpKCntN7KPqrXej3fRlrJrJKJCA5voiOsiNWrjfMb8guZ9xBbp8nc
feGPGpZoJzw3OF0XYTrfppHVLSojtm59V/+ZgWQGrdtjhoXkWbN94hTuxHvAxOvUjSmy9Z85I3qb
WioASJvv2a2kJxdZx8pZ66LBp2tUOd1b5Xl3A9zvkfLBV9PI9VWf6XtIN0CRY1AVC1wMJRmsRZrI
d00b+2Wv3PUaNvsmkK+mLPDda9E15S561DMPNXIuq4V2zQVLdD5gJNKm/M6vqitpgYLxU3wXz5eq
CG+R27J1a0dsKVUGIFdpAF3lAkoCAo4KChAYmHJOsaKrl1MlQM804q5Q6QJkiaVD3KBWuQMxlOHC
kmpxj81qO6tTQ3dniUEHQ1zfOsQXXGIMvsozUDXcwcYg44B0Ei9MlXvwVAJiVFkIViQaX1Q+IiMo
wZaXvZ3KThgqRZETp+hUrmJQCQu0h32pMheJSl/kKoeBhw/el8pmhJLnW6U1Sv4N+uK4NQlyjCrR
wQOioe875aHyHr1KfphEQBKVBWlVKsRX+ZBU+8kaoypuSI5YKkFCuwSBkhqiO7RQNqlETXqVOTF5
zItB5VB0AilTTzIF6NW4wIPmL1zWVUflV0qVZGlUpqVV6ZZY5VzYJ1WvSD7WIlcpGHpZuK+pZIyt
MjI9YRmT0Mzs5OfJob23wHDx4pfxR++yG42T8dqE/VdnNMYyNiH8U3txIzhsnCwCOjVBnRFREDi5
re8D9Smuv4Jx494m3tMY/VEwYqbdqtbIs8n3MD1pGYOcSaPXOhyq58mavmSV3DWxIAiBsLvoRnlq
iDVY27zKz7kOL7doCM5aseIdae7CEeF7kKBDsRN5zZp679pYb+cbCosOKo3KKeqWke/TQJWnoMcb
y92RzPFrq6FgBrmOrWr27rI+gL+Lghe2sFiZcs9B2i/nO7v07qwxeHPdgGcYQJIFKVpCAq+DN1/r
9og/S+h4m4DjjWMOZ5mkABB0WHE9JFCS4ZBh9xFMCcqQ7a2F/99ubPzd4TvVEuM8r2dObz0B7xKh
XLe9R9MZo0WzpkbmwZ+8D3afP5yeNcT0BVDvHxB9PDNZ1fh2cHfvXJFyNshv5pblz/Fv5kAe85CJ
vdavS7C7s9vcmJ6CTqfOnQXTLAXFwlGJrGQYg8UaYzwJnDcD5G6+VJxmtyUIit42DjrKDHgl6kEk
FW6WHZ7KoYYbI19y5lwxbGirbw+5zwqt+TThFEeRB5fCakLSexJTZIbEHuINVFz/MZC3hdCfDALf
qanyh4n1njCvL4ozmC/oYhQieaZxjsv6OsHjkMSCGvsHriYVmQXf4i+dRkONMdeMHKPTSx1h8dQN
8RDmuNhiVmWq4+BWsHibVxBKr1VRPohGnoPKv3QJQSPAwaWKwCXKwM9+r7Le8bRi+yKnloQjoUOz
+xgrQuZscRI/XJZ4iRJwuEtCOS4eLVLoXGT5xZHdOmvCD9K1t6lP/M3HhCqkc2O59gpL4gMRlGWl
eALqpaF3k5RntsnqnRdyeM84jmIljAvIH/qg0r1ExJkTLkuNEGoBIcgzdqFRLlEHn925I43E2j5w
R1LPOUbeh7owt14QPvjluR/KN0dAeJcUDPXAdwvLWc2Td9PJ4SlQjUxNvyYdSVwQ57hpPbKteGJ6
Qaq65fSshf5NYvebIAaZgGfaur8riZQcc6rF1mML7gnH/E0yapGKO+0LJi5nFEhxiuhqEsVMJKln
0Sjxaw0z5yjEoIXLy5QKmxgIyXe7KTkoa1R7uv2Wez/SitGeo0Bcx44JADcuqE5ldrYH7T4CUaCF
EXZU37zJadhWmPxyUaTtuE4mUB7BeJoTh3XXAyBYVF/EkdjJ4Z1A193Mo5Nem8p59mhB2dEoCOcV
wzaWWyrfYuT7WZsvaUwvCnAp2ZUcX0X4RmXFbdQPCyqssrXQ3ZMRlFsmV2zjAuNihXG3cS7Y2+qK
bUEcSg7z4Zm947vTG+90JDY127gYHMzSbgkUcfXgvTc6UlJ0ApNo2M1l8Q6H3KXRs6QVVTVy6JSX
hF5zUwZgk1uteLbt+Dg6xGH9RrzX2jA9iOhauT6EWjiFS7+1HszAPXPru+mNGECAwNw/aQ82SkJn
DE+yYQRTEI7npOxttEheHYvcSFfMr3pS4XEyQnPTYmX1i27HdbmRtUBFyuCPDzlFUpTyXaJAPyY+
hGMXvbamz+GgJQyGfVyeBeB24HDug4X1cBuW8hVxhk10+cGU3V+Otb2Ki9TaG8LBSweaqEiKt8In
0jtQqjuDwKDU6iKCqH2gGm/ve/GaDo/2mDLxXFmCcgziJijQcPnxejoNFiFbVU4Y5THXVRV6YHJu
10k7xRAKU0cjwTdDRSlZNnRGnesMdIUx9FTCOvIoLY4cxXgfh/2K7ZYPxhKJ0ZUgLtjYkCtfDaZG
tkmntSqw4JaFDNjazn8JMPtX2EiXQ4LZxGtACdSGvtPr4UJBL0xKi+FkNAP1r+yfWc8btHMqTpIW
edMWoEcx3KcpZadBjRoSFTGruMepZEgd4+jVs72RpXbbpTSG8LeTNUFHkkCWsx0B4+ykKuGxZ4uM
IMbO1CU+2fcNpwQ2Z17MzXZw2nSfWPgWR/tQh6SCKxRk0/Tx8TaMNzJ96u/G7rMwBnhkDRH7ogXL
6BrnqjNduuMEvRVmsy5kx74gG09tyaAyLZvLENc3EAa2OqPYxTBSdV9pm0SvPiyfUWBsx5/zCP8n
4UCHHVz/cHzrK3P0HBw4kmPnOvGxL8V97TU7gexJUje4aUVwa0TaxXepqfU9B2YAjuaSUw57QXJt
uivsBVUiN2VqfkSNF6/gwJ2iIsB/5G8SwpS8RQ0oGFgBicrDCwqg6OfywZ/hPvQOXxgm2jill1Qw
vszBEKSF8dBpBcOBSXvNNWngkBMHvIpY3yo0mUDgkzHYmWilwuFQ4RCxb6OGYWtlvVg6pO7bJ1ho
zGMDe116cbY2ifab0miWYO0oZyaiBx0+HGrvUxPy0VZRLjumLimz+nnLQHWHQklPAecOLcJN59Qj
+UDY+6Vyi+LIrda5w+Z37NxlSGZ+lvsKdy7JzbauPgCo4IPjUlZHJuArkzw46regKeWBfkZrg0vw
xhjxDUYxAMkkZm8B2+0whM1vH9VBPa+HAe6r52vagTcKJ0LOOivLZfb5/Rt8OvKKJuXPcqq4AL//
sPWiCfsnb/WGNfPQBaorhYHV/rvGLuj0CwMZDPyKrV3mIsRCKCR5CJChGCmKgxGoWvZW+RqnfORD
gxQaGKKaw0as78yJYkzGyRXsmX43ZNm0RekqD0ZPqc/3R0PLpoaSwLTkBpZS9tgVt5lO7BsVuj76
31zx7+8OjaQ+lDhz7LyAe8lM3l1+f9/vH+b7I0biBS87P8vf/oxd6GqMS0mXHy9in+HLHlT52VDP
7lKGzH0YQ4P0seVvv9HTNC5RVp6Nb7aohcc9zApvwqvOh44b0Y1XNRFw98jPDlHL/Qeb5KmKiGcg
h1qgYqJ4yzsPL1UEijsse3prIporwP83h+/fOt4160GKt7/9kbRcuEI5SUXZMVL72yfKSfXW/fWf
xlOmr+jt5C31108MBQKGUbGZKyjwYQLYbDlKAnX9629erbD33/8fRe26qmWxjD3eBW7jteRfyGyB
3zrAt2ppqJOAD7PqnvREdibPv5p7qilJ++EHAr6VObkAkQfUgYjqWu+IA4qe3qsaQTntECdDrP9g
hbqsozCJADpsLiCoZZZoW+4Et5TE496fOnEHGe0SleyRYu6li1HOkvvpEFEnE8zE/Rjy2gA91mFv
f80SxFNJfxtnAuvUTdG2bl06Y5lKaeO9DOhRztjdMoW0F4HpPgy8DcExMFWcouxxiptha07DwuGi
PMYmRQ2SG8toMYFIpvhB99PypJWg4XUnVA0Rh4lMMjcBdFOAh3Jd+N2NCeaHjvFwrRdEsMo838xu
5XO/oRG7ZTS0LB3MiqS5lixzBRAeMrheJ0a6yMUuFzigCr//UWnZoxgbuY6ZB9Et2w0Z9CEygaFV
OvvU7zgu1WR2BbjnqoHz1PFbwSZOBu+cfdObUiM5avuph2gDwwl+bp2XnxXZ3kZcAlPuKoOjCv3G
qcPcM7OeEh23f1IbXyT972sO1WlVHnFgp3sD92aP/1F5T8+GIR+TyoOfCaw5cfdUIFK/HkYWUK3x
gZpjqpEeepkzbzGGq9+Z2EFJk3vxRUTTCofZE8N4zvvo1hwl88fJZMWdC5zjXf8aZt6N+ralC8e3
xcsBo0sAWSZDUpBFZIKPEDe9+JVYk7wOgUBn95bpPJsaCk7PUDYNxUvesbIWc/051MZLyyO0YgYj
VNQtDCIjP8KJGXYh7+v2VHSgSRlUOlRbNM/q0S1Nxg3nxLZnfAvtm9MHN57G5ryw+CnD8kCUlafp
EgcuJzfSX8J6KOmEKKCvcKdM861fCgiF47aXhDHDqPtshpbtFedcJuDcK+W+FKZ2bNoHGeOqs0SG
4yp19xL6VSQJh4QINXaVUf4SZV+QAlIUEwz2+bSII1xSIZExim1HzGjI/YY+PZTS+7ADaz42JTMo
vRtwxU9Ni6Rv0wk6VOz7WopwtbBm4rC1Osb0ruZYS9Cz/a4KI5sMJ1torGW4wa1LWhDoIW9NU/3M
QwBfuVFPHUKR8VYlExY37fWSFZxSpY8I4ZBv0exhFbT2vd7FW1RK8yyR4OK+VQ2KzLx9nYGvX50J
l+J14vUAR5tvapiaqvf+DMfgua/FG2ulAZPO+EEuixg5iKC8qnsVdPpIyFovNDDLEoBvO8BrMP36
wTYTBggUqWe6cQ3ystwMA9Yo5jW0BsXWSWdYt7PJ1R7SNn6fchctpLmNoNo4CYNQ6h+VI4Xsn6XB
KvXmdJkgRAhexZUxYn8Mjde5dHl5PBfXv3eaverO74zPIevrReMzcy0a8iVtTtCeD9Snogh+Y5I0
n7KhGNw1n+yIN6kf9bwdi6faAQk09QOUyB47m6lt0+qJQ5a3NNDuFfHCXppDHe89PyAcyJEyy6wH
FHWTi5Thr4drcDXjhHWciuwdAdKo6dk6Y1+pfoiOKhkr87mrRrwkbn20nOJZaNYF2ic1YPM6Dudn
zPd7aQ7XVg+okLH5zpLGwCTq9ppyEBNpfIhDq9q4OOzYpiLeuZq5DYKJvTH1gTyvau/OacuT26mx
VdFcx/F9xzT7RQth7kAAM6dj4uinurZfK7ZgjUX9zuBReF26d5Vnv4NZXWhcNrnRfclivi2rG0cW
68lkDDj6XIvqE7FFriev/Bd1wZNNWXeRt9bMYG+Y2mFsKAgNO/M2IZSoTfEbgYmdZxcbfrR51dnM
4rxBkEBiEsNmQa7IwT2G0PvxhGt3GcS/sn/XAh9uUd/uZ0vspyo2CTEGqqse8dAiBtl0JP3wXgMh
gtjgeCvf0HaJPV2YU93ajn1jpJCtIIznuQ09x7h+f9+pTeHKJNBbbVyItUNNHzawhVSldNjb8M2r
Tiv8kbjbJDuiZMKDnj46IUHYLA0UzHxS/WDbwiWCNjJTWYwWQzZLYnzv7hrQ1YteONDb6/zs5f6d
TcefMQ31NjPfPOa4C9uyPjB03ww0ijR19RhX8bapw6OVaxcDvkAUsiqO3o3LNMloGRQFLSEhVNi3
hviCNjmvrev+dNN3UXwjs+yHHO9DQ5OVyB0AHgWqew1WuIa8VddMWEexm4f69Rv6goOMYyQ8GRZa
LacOICDSUQ7X2qNAujTnXdv7JBgzZ16zBzmFIjgIz3ywhPlcFjxnGQ+AveU+mpyUqgHnFT8brAcm
73QPLEpkmIXG+JQ9+Rr19RBb9ho58E10jIy7tHyM+/HQR3fCaj8EkDhLJoCUGoK3/Ykb7TZt+ytc
PZD+SDbmtC8LxsT6zFwSwmm2rHTU9lrjGI/Vd0Hz6RYGPCPmQp7diKIHYb5Us1DqlX8ssLTnuBM6
BxN8YKm2PWvpVOWPuOufm6SlpiCKrpT3lYs2jm6HNv90XSZIlJO9uCnklrZ5pxTvNaPwOk/ZFnTR
Y2X3P0yHmqw+H2/Za+Qbzo8UIlf4i1PYBCHuYQ91gkQKQkNev1u8nr47St4MYLwKfU3MMwH8eR/E
WnsbF+JUjispKoJg5WgQQNdTnGcRVLmKVCX530NhrCKoaYuyG6mwHiKuBDxk6JTlCwP9FXUhAsEL
jrGmJ29thSOAlu4FspixsdvqjMGP3BtPDHaCOEThRb+VwY+GmJWYqmPesvMxXe6UWEiOTF5vLI16
BCfcE8B9gwWFY56Ovkl/Y2hGImTot5qHp4GO7w/1/vaLAPBAay8ZsZXw8FqioKb9gOVy3xOM442E
CjcY08lyUNqwNGbw3ZyJpbTbBU5rXRvyRItOah9FxVextKecVVM0FfGjjH2LVZvPWAOgm9j1Wtj6
tAdgvvje7jvtp7SZT7WBVlMDpKtb8zXvfTYqFUsmVUo0DHxoJj9Fo+nvTQ0bTxtWs0eIkZQI7lfy
crXlYevQ9+TI5p12qPToMZEwbQirUg/p3mAEjo4dSokBK4mSSBSZAoG08B+8yH4RIbpA4I/nKfGf
WtEf7cal875qjrAlGr5L+QUhhyVDzrd5PG+x8RMPy5JjwXGIqQJSSOtW5I1iXE1kjJpopr/eWjkj
IEi/AU2fjLs809cmCv9SB1+/DBmDYGE2BrA81nM1R8O+ajKmdKSolk70XMkZII0str4rSVvI5JYt
EB6FyXnBeLOr59pbst2qlz5EagguaNzdtNYFXNS0u0wMV/uuGlky7NeRcQWOX9YVXlyTJGl4V1VB
tSZ24+Pi39hFcC3C5kXO0FGH0aB2BGNS4xlMQp1gqxs55uAeqDp8wAPqzdJBcUUMOpYNp4qisS66
3ztbwx0fuRSo+q5upDUMe2w/QFfjR6oG8Utr3GqjnBtZBYI9HsFlYA+rVmzWQFrlPHKWqH2Od8gH
eQ0MKuWtwnuFkGbCJs+hrHmyPeiOMYWwZUCnNFgpIMSkB0Gw9gNyqd6aZHQT+8abMIYQ/D6nzK22
aM5i2+vJnVUa7yXQ75Ow9l5yqTlk31KddBxDgOpIZq2YeUnajJ0NN6ws7nFfB+68N0v6SkphLeYy
xivFNK/sMvaRoVjU3kh9LoKUzO/agib1XtpLNPyntgGKYFgvXvlht06z0poI0pSM7rIIdKXBmK5G
s5wasP9+cutSDD0zEwEqBySG6b3dpcMmnbWfoPSRlKKBlNo8estC9nDzu5/Sy+xV6k9EtcSjqb2m
if0lyD4PucyPBv3lCGbRaSZ5tIa0DEdcGOtogL46p0+mxWWdQynRGLbFc0MzSZrD2YeP3ZXBbmja
S6+PYmVOkuFg2278UI/WzKOhHyQww2dDsCZS6xpSJKleNfY28b7pJqUHUj1LxH8uvK09mgTDc2fr
jk+MZ5gRkrrbuG3/nktkmaz074fRedHl+MQ44hH4LTe4ygPNndmXMe+YRU+fYF+e7bRjS1Oj2gRA
PJdZR1LU0/ZzKWC0uh1AjCGwVtxDuUzT5ia2zXARgpoll0QtPBWLlcesPnDjtznl1NZlL0CCufi7
10Zhr1ss7aL0KzZUAwRVeZ5oy1sJcGa3aLOOkX/ZOVWIpPnoPO3GeDVw/AzmDKyyc3UjQknZ3OuU
tTg6oWN5tQKTjRajTsvYhE2ECxiUXznq78OUt8sEOkAWxDvufQH9D4+dZ0KilGz2kjTLNwYEVTfN
bmJyH+zO+lsvl/e989nEGYVHbkj5KyPstnuxYzI8dXamF5C9Df/NWJboNUxTwqvzyRAdx1wqnhe5
NA/I3bsErkALX6AhMLfj1Kcx91sPHMTqcW3DI4giOL6ZQSTGrKnMFuST23Dpd/nPKofT43UB0QH4
BqYCHSQKedBH+l1oinY/KhxCAxehe3cLIAkQEhGzq0Wn8AkWHIURnkIkASuEPkfaZHh0reocSjva
uq69gFsPFKZ6jBScAV7Qva1wDZECN+QK4dBKUgOdwjrUCvCAS2YrIT7kkB90AwQE+tb9HJAGs4Kr
pSARuqJFKGxEL/tro3KxtYqjpCNwxVBhJmZ4E54CT4AcW9qQKGKFpAgVnKIh39FhWl9GcCsiPd0h
5vjrQiEtLG1H02J3myjYhYzBXhgKgBGUawMexrf7+P8Zo/ZvD0T5qNffNurb7que7r6aLm2bf/2X
j/F/Bl+F+ixhqJzCh/+9v/THX+g3A/c/sX67JGu/n/vf/UzfP/AffYn0rY3a7hNzOK1qQrhw+ckd
/frrz3/icI5G8v1pjvC/EFC0VUbw10+TH/wf//ovf/cc/WfPwh8/wF+fzj/+O3/0CL6+XxmVQXEc
7/f29+8f6b/xJJj6L5ZDkMMwLPH9i2f13z0J8hfH+C6q+z/16D+KjsWaizCIivzPvz0x6tFLk0QO
L8g/vQJ+9xX+3RVgCcOySff/+gqTQvr7B+9xheiuIaQHgVv9wnb/f9cVYNjkdv5rz8LbZ8a5JKKG
NvpoeZx/fR+YJjmG/8Xcme22bURh+FWMPgDBWUgOL1qgSNAmLdIW3YJeMjITE5YlQFQWv32/4Qxl
cqQszTHQYXKTyD4kj876n2U478PUZXhLRoSWXHAtIqDbiiMJg4gwmJMXFzgYMTzTZ0Xho0wwyHlN
Oxs8OL3kigl1wYAU2CzCEK7smNDaoKICJthCt0b7gbbwjok+KKUKmFS1dVXPxiIvSWhqE3RUwARX
EHJVICY6SEJiEVVZFUDiTOTkpwc8sdQaoAi1xeC7Jgp6IgPOFNYyMW9Ld1KUvGRAtZU4NLAFPp/B
SBVDA9zs0hq0urBsMaBNPDLh/3KOiT17CA2w1phxvhiBIjSFrmxNv0w0iakiqLaoVaMZAo7mIjeT
SCd6KWUC1qC0TdNUl9WhaQgRKC64JkpKdpKgVGmYTBSJgnYF/XqV0iaNDVAE+vOZgc42NmCTllQI
bFUYFMFWc6aQ2MS6LbSqmRtl7890BSOcUaagLKVtoRAQJzIoXjZsuApvmRhF6mjMyrZ+mUqQt6ze
351NCv/nVKksmPVSltDg4vsTJ7MIoKYR8iGfzMwzsk9BagrImn02hNEPTPBuZukaXV0QP9I2waKF
6cpOF7RBV6W6oAuWJUDJJaYA0IDR8tK6KioJn+cmBK1/aJE/sLrA1tVVY+0pCFwKQWsK/+3Xqoyf
Z5c4a5/tSblANqQdmXHEhzwYs+RCA7aiHKpAxjRd2SUMHD4tjpBYg2CJhI1tm4uy4Mis2SxSOR01
IsSlOTmHlvBFKAumLFoHDuEqKC2FoFWkEhT9tIsGMzt7iDXUUntoHHGgJWVsohAkuULriB3A0kDb
girkZxbJeqVxIms/Kg1W5tgNNF0426UsuArfCIdYfBe4kJ0s4NHEyYKxhWUvZqNsAIk8NrfkApva
C1WyBbB0QewyMgUazy11juhC68WgSiKjpsYQKgC2NmYJ+bkD2uTETrEBH6L07lTE1BMuYCMpq3iU
MVd3gEs0YiS1LagrWOsRiOlK7KFSNblSxb6tCoZw5acJ2rG1SBgmEgBpEs+Gtf/TldhD6iv4TA80
5gqj6bLye8ikwTIomamqGqlaGkLiw7okTqb2FtxBKOblZA5N2UrNoTVF7Sq/zDomhIk78FEyAqJJ
KE9CklfGpJlwk1YVAE/Yu9i0nGB0+q6XskBo0Hhmt9mWGrWpVbBSAkiZ0okBIap41elCuJZcaIBQ
WPio2HWWrSzQViw0CL7WyOK65oQTJS4SIIkCG6GIjhWo/LJnZf1qZ5lZrAFVWbZnZuOfuMjW+h16
+GId7pSRWTS0BIgjhIqCMp6PFpPLBsGzx1CAydgsUhAQCgGxMpsNqaLZEAZ53VoaBF9oaxpKrTPG
kqEqNE4cJ1FEIghQLVXV6UpcpCqxCBZu1ya7jNEYEHGpFChSAuOso1Y1XakpIJqm9QJwIRbhMgyU
lN/ZKTOI1BdIimnEuawLDeUVfIYu58QpO1kATmyl0bIhRHCGFDJGiz4zWlkEMBbAA1arEitN18T2
jLyDZmG+NFAiaG5ZKUs1KSJFSYigdFnQfKA4SCG71yd0kQoBmLJr6TyIUeCUHi+FgKq7M855tPHk
PPPKGbCKKlipr4+WyRksQTe7PqOoJ9EyZqIArCCIiqWMjJTAv78YTkUJStAy8q+LbtF5KaEPiba0
IAXZBQd0DWhp5kjBlT18DarwAJ0vdWFqyuO4RK3r/N6fplIpoOhBdVBT9r5fDo4aV7B8E+BSPwQP
mdkCUkZpoIwt4LgBzZ8kNmzo10PI2N8f8dYQjOVkCipnxf4QVBln12BWgilI8oTgD4khaVHKzSEC
qot7T8iTaE6uQI8ut6FhCmvPnpZ99NOVIRdaLY6Q6bqgCV/XH2nLBEsmKmKcn9gxeIQvl4UvUJjT
BAzjRNvrafZl6MdLIzIf+4G5HfP882SuYfWDfhQm3Dv0d/p/f7fq/JyGUhYfzkMq033ir8cXPL/1
6l7zW83/+WzoD91hc3M/fXAfHzOcrvD9tnvV3XXLmQykD8l7eJJvv1k95/R1hIDoM4TH24Sub+IT
0z2wO2y3Jjx1zcsJ33a7sRvnR/TjKaENWUr5SbcdXjPVOKyeOnT3imlzhsChu94vnzo00Msp73b9
5jhs3h5XxKd5JSnxp/22e98d+iXlMA4mphynY672r6/Ycv727tWa7aGfWHqXH+D6cL36PmOPrpTy
j/2eTUlrymEkQEr5GRwfhiXHlQGjnv/j4rDeCQz5lKo/v+5uVgIYO1WlD/x8ux1YabTWSDo8yMnE
pHfXQ5dYkdBYKaa8f7/+8uzUqicl+/O5bQotP2LCEHi7ub2feTqZvdBHIyXtV0eNZ2wOjVpS2i+6
YbeyHtQZHsO9vOg48qXbXS/ZERtK5I88jh0bO8b+eFzJdCxQi+kPm5vhTbeerwxlTzlpfMG4P64k
W4cCkpz2OA78ZRvxiulqKtI9BvX920NK2hc9xKT3u2NiQzjVzBcSpJR/6V8duiR6ovnQ93LISb/r
1n4rtsrICb+/etbdsUd/WLt16Pv+g8eg/1N/GPv7mdY0P8zZzI9E/EX/Ydis3FhspHuMJ/9nf7hN
ntvjy2LSe47GuXrSHfZ4yrVyhkr/49zgaXeb6n7oMpOS//VmWHM89DKLyd5uiUjWWU2sa4hJH3oO
j5y/uTDCPpUKpIR/6znH8n77rkvSBB2geCn532/21/3V8/HMt4Ueein5P/yZeRcFMYLIj3ODc0GM
GL2U/J9wvx/HfhVSxBYBOe0P66wylluldP86djdLQYxAtZTs3/3hDs+2ohzATzHlgcwmEW8T0GUp
6Zcdfmf35rhWTToOPGopJt5/5gTKaZnH1+dPL4dxs9+x2nN+VG9W4lYI8bPf71kZ8WZNeULxPk35
EtJ02ptyjj/N+1Au/doaXPM/sdn23eG7fwEAAP//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Discount band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Discount band wise Sales</a:t>
          </a:r>
        </a:p>
      </cx:txPr>
    </cx:title>
    <cx:plotArea>
      <cx:plotAreaRegion>
        <cx:series layoutId="funnel" uniqueId="{54E010D0-4653-436A-8A8D-E77BBF459430}">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73B429B1-F93B-413E-8F7E-F352E18C2B39}">
          <cx:tx>
            <cx:txData>
              <cx:f>_xlchart.v5.6</cx:f>
              <cx:v>Sale</cx:v>
            </cx:txData>
          </cx:tx>
          <cx:dataLabels>
            <cx:visibility seriesName="0" categoryName="0" value="1"/>
          </cx:dataLabels>
          <cx:dataId val="0"/>
          <cx:layoutPr>
            <cx:geography cultureLanguage="en-US" cultureRegion="IN" attribution="Powered by Bing">
              <cx:geoCache provider="{E9337A44-BEBE-4D9F-B70C-5C5E7DAFC167}">
                <cx:binary>1H3ZctvIsu2vOPx8oQZQI3bsPhFdADhrsGx5ekHQEg0UZlRh/vqbpCRLwqGPdWLrxg2yO2AOKjFR
qzJz5aoE9O/b/l+36W6r3vVZmut/3fZ/v4/quvzXX3/p22iXbfVZJm9VoYuf9dltkf1V/Pwpb3d/
3altJ/PwL9u08F+30VbVu/79f/0bflu4KzbF7baWRf6h2anheqebtNb/w2dHP3q3vctk7kldK3lb
W3+//7TL853Wu937d7u8lvXwaSh3f79/8WPv3/01/WX/7YvfpWBb3dzBWETOOLYdB1PuHB78/bu0
yMOHjw1OzxBGNsGmYx4e9uN3X2wzGP8qkw4Gbe/uFBgPJ3X498XQF2cAn1y8f3dbNHm9n7oQZvHv
9ze5rHd37z7W23qn37+TunDvf8At9qdx8/Fw3n+9nPz/+vfkDZiJyTvP8JlO258++m/wrLe53oJx
b4YNP8McM9th7H7urZfYOPwMcdPiJiL32LHH777H5s/2HAfmcdwElTXM8Qmi8k+6/bHNto9T8wYu
Y58xSrFNH10CvYQFXIZjEyHbBL86PB6/+x6WVxh0HJdfAyfA/LM5SWAeA9u74uc7t0ib7Id8S5T4
mWNixhh5QAGc43lgY+zMtKjNOXtwHvISpf+tdcchO/5bJvh57knid17k9TZ/Q8gwQIIQsRyG7+Pd
xLEs0zmjmFg2RfglWK8w5Tg+vwZOIDn/dJKQ/KPkWLwlJAif2Q6ybW7hXynmuRdZlnUGsZA4lNAD
ZpCi7tPfQ6z7s0HHgfl1JhNg/vl+ksBc7Lp33wqVPM7Of56FsH3mIMdGFp8GNnJGbdPEHBzp8Jiw
gteYchyTp5ETUC6+nSQo/6jkrRkbPgMaDYTMekgqEzbt2GcYORYhhN9HuEnSeY1Fx7F5GjnB5p/r
k8TGLaDUua3lbVO/oc9YZ4QRi0CSOUqoGTA7xCHY2RNcXmnNcWheDJ6g455Gnvmfaf/zeufFT/5v
a1HnjEAtQylDvyLX82TjOEDZOAJa/RDZ6OPSuE82kxrx92Ydx2ky/MWZnEYBei73+kBRvyUn29f/
jgVR6yFiQYJ/gQk+sxzABDjCSzBeZctxIJ4NnbjL+WkKA+dbmb+hZoMJYLJnXc/q/ueYUOfMtqiF
TfZA2qZs+U/m/AaW+2FTSPyTzC/eLt12W/WGqCCITiZn1H5ExXnpKYycgchGMTC2++g2yTGvseg4
ME8jJ9h4p4nNdQSa3rulTrf53WNQeQPCDJWKzW2HPEy/M+FmDMiBxbm5r2YOD6g+n5cyr7XqOEYv
R09wul6epA+521T+LFT+prINOwOxmVJI8UcpmmWBBmAxm4G4cw/TS5ReZ9NxjJ6PnSDk/nOSCF3B
hoEe0nb7phhhE6ocgOiBEZjmhBOAtMYR53vZ+h4i8LTnnvRaq46j9HL0BKer08QJ5M9Cbe+Kx3n6
z6MdAvnT4YSYGLSA/WOCkWWSM4IZR3QS5l5jynFgnkZOQHEvT9J59nLHaqf0bng7WMB1LOSYDkHW
PSzAmp9TN4bPKOMEthTvPceZULfX2XQcn+djJwhdrE4SoRl4jbzbvh08Nj8jDgGFGU3IGwfhhjOE
bSh1Do+J17zCkuOg/Bo4QWR2mns6812hwjflAzZI/iDJcNgGPTwmaidHZxhjBDsGD9loAswrDDoO
zK+BE2Dmp5lh9s6/2GaljuRbFj0YnVFOqOU8Kmow/S/i2V5xg5oIQt6vePecCrzarOMgTYZPoLpY
nGRUW95tozdkAhhDl4BjMhs/5JRJ3WNZkHOIgxhQhcdIeq+n/dGQ46A8DJuAsfROEoz9Cjvf9fL2
DRGBTTVsW4hZ+H7PzJw4jWXSM8vkwBM4sLapu/zZmuOwPD+TCTYX5yeJzTJNZV5I/ThH/zlr3tMz
8BMMvPlX5fI8nHHnzMKcIsIfNAKgCc/xeY1Fx9F5GjnBZnmaROBS7cIif5ydN0AGwXYnB/0M0Qdm
/DLRWLZ5BrtqloUmLvNnQ44D8jhuAsflaW6nLfM7+aa9GqB27ndhQIZ5gGNKmOkZ7KOBmuY8bLVN
CplXGHQcl18DJ8AsT3Nr4PNOZdBH84aOgs9M6HmC/yZZBTY3KbWpQyGxHB4T/fkVlhxH5NfACSKf
P51kVjmXWheNkm8HCWgxiDLY8sfHi/59VwBjoMQ8StOTfc3XWHQcmqeRE2zOT1OSWRbdG1b70EID
W2SUMHy838xBsB9tmtQyHz6f4PIna45jcj9qgsfyNKvKNZCf5jYZ3tBX2BmxGbI5fioYXzAwAnkF
hGWMH3jAJK+8xqLjuDyNnGCz/naScWxTNFK/cdI3zxwOMYxPc4tjwY6AxaFP8IEOTFB5lS3HYXk2
dILL5jR9Zh+T9/+X5VumGOhcsmH3+Vdd4rykx1C4QIemDSX+w3bAJJS90qjjEL0YPAHp/ONJOs/5
Vg1vu/2835DZRzYyQYbRM2Za0GTrPOxnAm17XlK+xpLfwPLrHKaYeCeKidbb26jRu7p+y5rfPoP9
ZEQIBUL8PNVAQwA1gQBAt+A9YZ5sY55vX2nP7+B5MXyK0WkGt88S5P833WxGQAjAPUzuHCdpjJ9R
BxRmUNTuFWbrpf+8xqLjAD2NnGDz+TSxOZe3kQy3bynKQLszw8xh/Li0zAn005ogEvymYfM1Fh3H
5mnkBJvz5UnGtovdD7XVyfZx7b6BYAY7LzYDlZk9iMyTnWZopgUqt99VO96K/hqLjmPzNHKCzcVp
tqN9kfq2yLV8W8ehoMIQBNcQ3j9eph6ga1ADwU60c3y7+VUmHUfn2dAJPF9O03U+Fk0dvXO3qoDd
gDd0IASKswmszLYeEstET+P7LijYdoZLoO4hnFDq19t1HKjp+AlaH93TDHSFArS8bfK2XeoMugAo
AjAetM0JyQYEofl2fyHbA1bw+XOSffFKq44j9XL0BKeL0yTbF7t2+5adNbBfAFd2YLiU4CGiAU17
TrYti0KFStC+++bA4+DzFwj90Z7fYPMwborK5xP2nv8HsQ6aARG0ABBga4fHpMuGwb4nJ9hisKNz
eEw6Be494DV2/Qalg/89jZ+idZqx7tOuf9PbQVgQwxDHkHF+VTrPXQgYHYK7DkDb7UOr1KRe/aM5
x7F5GDaB5NPXk3Sgy0i+YSMHtAtguJgTLpB6uEHHlCKAKmdCaxT/Tdr5kzXHAbkfNcHjcnGaeCQp
NDu96d05IJRxBGzgYd952vjsgJ4AvTWmyaAsPTxeJprLV1j0G1x+jZxisz5JbO4J6JtTNWh+QnBx
GrQF3k//JNXsqZqN4OIOi042EV5rz3F0Xo6eIPTxNEnaTb2NHlfvf64Y7CmajRhk+Ae9c4rM/l4P
DDZ5bDopdf5kx3FE7kdNkLj5dJK+8mULjbV5WL9pyxMUNdDPxBBcyflIup7n+/uWJ2AE0K7+uAru
GzdfZ81xVJ6PnWDz5Z/TxGan63dPYu59VfEG7gLCM7YJaJ+/6Uw34UI1QM8xH+jaFKTXmvUbnF4O
n0J1mvXNl6GAO96Fj6v5Pwdpf5cUx4G2p9/ckAMUUGgbtDAGtnCMDbzCoN/A83gmU2C+/f/xod/f
9u7X3QG9bb31D7cVfHbnu//508O5w90OJ0MfKvej8N273/Lu7/dwS6H9vWt+3a5w/0te1PzP+2ue
Ddhtdf33e8OBXl0gEdCPC5d/wNZdBw6xfxt0BLg3G9zai8GNpGzY9X7/Lt+Xl3+/h4sVCHTzwJYF
NMTDVSUYCIbeq4fwkblv0YJrg03K4ZZ7+1GP53ZVpAO0sv6aiIfX7/ImuypkXms4E7a/Tqu8/8G9
pdA+DLuGwHNsqA1M2PVF4Pzl7fYaFvf+5//PkNV1mzPJVxVKvvS1JWoVEV/nhttUTuGaQfyZ24Pc
cENvtBz1OipJ67LB3hoxkr5RDek8KIvzMB7bTcm/R9XQLZEX60TeyDETTZn+HIZGLobBuevZ91oZ
1hqnzG2G1liwRNqfkDn6fcnRujTVRraDedF0N4Eyk2WWJ2rWdOknaBZAHwZWbgzdr4ayy1cylNKl
udHNaR44q6TjH3HJR1fVDHlJNrdDxTehYiJQbb8kZRLOUGOUggS4noUK+UbBMre0mFzmCdNemtIv
kRObl4Wd2SJFqV/G4XhBmOXFNOhEUGL0ocrpjtHUcXXU7iSpU39UZCOdul9irm+qfgxnLNWNQEEW
CVwgY43xsGi6+lsnkXEhG+W1nR25pAvmQW71N4kRuyXC5zaG284hh64LLRdhMQ4f+iA3l1ZTLzlK
K5dlyegFhR3Pg4GvrLo1Z2HLCqEIW/KqTL3UCExhlZfd6OcSx27l9NJreSTQQORalWz0eGfboiiH
ca0StMDpcqhDr68sPe/JwomY9pGMfCcppcej4Qc1UnszNI7psy4JBOrzC9w21rynqdur/DtW+maw
ZeM3AZ7rNMrmVkDuqjxrXJ1SvQrKOHU7e2DCaVk2H7qELovkqtbKXjUUdb41XjeZVa104cd0sIVF
eDxPJVujyLft1nSdvuM+q9tQlBj/RChfo6Cr17mhNnFvOJug4zP6OanzcD46/XnaG8wd0+gH7qrW
U7a5wm1ir+qQXGBSZLOcyH4hi50B5rlNaCazpM+MuRk333LWdZ4ch8xv686z8oAsQaJdd5WZLzUL
Uz9GKnf7KK29kWg0k5S4bcvu8oLEPsN2J8wwuLOo7BYo0dhNQi69RA7Sqy1Zu6XBPpC8Dd22q2pB
QmLNOG2/52bUL1JcnyfhWKyDgAhUdPUyM4olYaGzHm3qD4PgRRF8KYbLMtThBxovUOt4VqSKVQIL
bF5Z2CMl/0oMNK4Hxb3WsINlZpcflGrReVt07Sa2fmLVp+eR0QQ+ySPTVUZQeDrXomRYranV5Wvw
uN6LlbnOcNksS0flXl3LLw0tIxcnFLsRy+jGLG6NXqu502bfwqHuBOPp6NkKRSvtuCD6kAvTDjbK
KGMvlFUAq274hnjG52ltda5BjMsuwwxcuxY8FUMcmcuMm17T4o95ivPzzMpCwSntFrlDZ7TEWpAh
T1zMazazwsB1kqRx60GTBamrWc/SHzlt8Txt0tCVXRrOnTj5WqdYBKy9CHvSuMN3mUpnpvNEOBG/
Vh0ELmsYqBgrU9hcrokODFEFsGri/Ls1Erno4rAXUYa8zLZT3yz0h9Qef+LA9HiSrUPZ+o3Tc08S
c8dpuKSFQVw7KAMvGKpFH2e3YDf3woQty0IOIq+08nmOBGFFsR7J6Bbd0HtFo6N5Lb/1FIkk0Iav
sxYAHLnfm9FNBkFb0KHOXJIWnUjrUgqly8G9VgWuxBg0iUdon1wY12FVz1iey6VdppdYd+2sIfS2
jaLRTa049ANa5TPSlEQMSWMvdV2Mbp3akaDxldK09Z00KX3chfO8ppWXEe521OCLGF9SR9VunFiR
2xah6TZBEvuDEc2cagzcOvtajiqZQaKq3CyWuTD7VuBq3Gg777y0GEffGO5ISBOvTwIu7DCcZXjg
3kDVd9rD+sE9nGVVs9LVI/uS7XqnS+dJrsalqjMvMUsBUtmwcSTqvEbmt0XvbMyAJRdJYwyitmrD
M9sgEkGzlBGYXLRdKLAqnGWe2UxUNilnjbEbHZvOZB9VouhN5aFul7DOcYfe0UJLFH6GnDure3k1
Kkd6Zm0pLx6GTRxHEJPy7Aemxo1hBmur054VklHQ0G7d2mi/VH3jG6bjKisOVqmymJ879jpKdfjR
ydrrqs3JbOyR8hEmid82FZr1UcsE79nHITD1jBdG7DFt2peJm7afB8SDVRPXzNU2671uoKXQpTXM
A42zC5PVuYvskvhYa9MNWa79Ao9XQaJq32mqjRVoWD5w/yoxxmy4SqysgMWuwDficVMDyxBByJwV
xzITiUpq0ZcEebaTKpdVhuVip7LnkV0v8FguCtksjSHMPNPho1fpVok8apTr6LhetfXo0ZaMF4iW
ldfSzPbKolnLoIOcwPty5hjpDR946hptdWOag+XxUEc+a/tK6KFvvca0YYXbRiDqEeZNjVYiSFuk
F7gYIPgG9ayj6lw25SajIV4jpZQb2npDNbgJ6Yv4skvrOQ3RxVg63co2tAflb7LOZRb6tly0AUsF
NWrL7508FZDZq1Xf5XNc9goyemHMuNV5fdxRyMhj7dIi+iBNlnsa515iVNWa1dnCqWQnetnEPlfM
mVuNnBupIV0nt2DlxmW9JBEkYJkVbg/Nc67iXS0im583JbYX6qMhS2MRIVSKQYafAhaVHmT4ak6D
snW7qC8Wqmkh5SYihStYNySochHFMTnHZYsB+llVGv0mI6kp0pYsm6QgPu1Uu7cyu9QSaICTEM+o
5mGYGh+5jMKlWXMmDIOGgjZjumn0MB+qMPRIOphu1VcMApCVraI4yFY8TePmYz3CAghLexGOzBrd
NlVKhOFAvKCk2guiehQKl9WqUfzOrgfDa+1lmETV6vDu4RnWQ7ViduMys8/9VLcfexaMK94MvagK
1sEqM+iqtKntkihO3AyW2YqW6HucDErEedsLVCKhIIgtzNpcELMZVofDmDaWT7CzTbJO+yFpb40x
qCCGtWGxMrM92qkpBZZlscrI2CwCYni0t0oPR2HqMun0QEWTfB3bvJzXmtupqHCNUpEwyAMJaaVr
JLVrhsbgW3X9owYOLsKkMO6N7PNOgTvS2i0CiVd9QyK3bxNTIH2jMjoLQm2uQkPdBEmdzOImrVac
8HJlOXoTF0M4P7wKS76xx9aYxQgW4iCbanV4Zivj4dnh5eGQYaBcpXQWjdWp1eGgfz0bbGQsZeir
NpDriPfFqnCuUWDG6yoIkmUL8SRvuOWSPIndPKahXxAzEzXw15mFy6uDuR3cYnAeJeGCjkGxSkP7
4YC6Ok7F02saRswPA/qlH8Z8hVOer9oyTPNFsHf7XqpWKKhlILeqdhmrXM21UcEPtgreOzzVGKY3
MdPePaw30/pitVa15FYGv6q1jME9PE2JTkQ1Vtw7wJpwlMMsNmEq7o+HNyxcXI3UTN3c7r+FFS2A
Z8Lh8OzpgBxZrpQNE4PNzKP2WIhx7AbXZm25Qi0uV2R/OLxUQ7IzS135T28lpUoEdhrgWXle3s8N
OUzLYa60TTbElsHM/pSrelxFROFVMGIq+BjnkKXsaH046P0zzX9WTR6LqCsGyGe4FEkINUqRV+2q
b3uXA9lZBCZrV08HRyXdykxZMUuc8SYzSmNVRpGxSrv9mpPgn5WhxWg0enU48JYp36R6l5pjZ7pj
V43zSLOFAbxjFRjmw4E/PctxkwpztLHfG/W3OmLV6nBgVg7hktNqBsQRYl+jK4jqzijiCs6UyuYi
UCqc93hsMhFode2wbpgdPmz3zo6qPnLrqrddHI46FU3a18IsMiDk++hB9yFC7b/t8MwaeJmKw+u2
Dj9L3oWzAygHLA5AtQnKZjRnHzWKs1QEMYScijozJi06P6zSyfrVXQc1lY579+kD5kCV1TpLu6ny
0T0s5B6iRirwUOmFAkLADxMCefz5fDl92aYii5toCeXE/RQczvJwvlja4+rpzCFs5zOuomU2tF7Z
qtiLTHRXpLwVUZ/jBautDxZUxAzzzCO2Au6NnBYwwN90GLrcbqlf1/FsGIobI2+kG/PcEvY49sLh
9c4EVLjWok+74atKEgiwPHREnqcS8riDPDXUyfnToXeU5TJLrjUZhIPTxqejkwhVLExW9K4tyXUb
8chrnPPKqC7sMLhSFGo3I4JEj5tVGFtSGDZdYo2vi7r4WOEZZMwGarHRFiwB8m5lyWx08vO+PY/z
/BZ25T+bodWK1Eig8uvkl8z8HEfJIFJefg3b/KvNAurGCFzAyuILFeXposD9B1O5pKjiWddnGxl2
lchMGwG1QF8aDZWnAvYugO3MGlZLmC+SzMK0WXTBANSHtZ/i0i7XoarPa9TxRZhGN5U1MG9PVE2c
WK6ZSLa0TMivoVkvG87yuYVs1xr6Kyfjn2KUmS4IEWv+wwCdwB+ybDE0vLsmDQf2xduVxvg8Vbe9
/YGP1yVc7D0LIiMXVZZsItL/gIIkc6VhXBhNmAgbZ7EIMVTrnFegRGSVoAELQXMwADH1MQ7JZZ5e
DTy5CwY5inKIIICm4VY3QFaMwexds0k2nPTc7Vm7IHF5zdXS2Zd6dpC7FqcFTFd9lbAMeEKPRoGz
1A+67LwpqgZYX3tu9p8DxmpRh/R8AJJRKwUuYQ1SaOVFwJk9VpY3PIVch4JEmDHwKp7I5VgXmde7
NU62mrSfNOXfW5iEMaoq0XQmLERKPqo0WfHMvK7SugJ1AfmlGm8TG2rqNnZyEXf6Aw6YiCmN4Lwc
W4Sp/Nz0yOtb+2YIgkKEjs5FRnZKIeU1qFo2dsTEoJurrGz9qJiNuF/XTjwHh/+pZZ0Lp3Yir9Qi
sXuyqeLU12T/dzci7FqVZH5MGEykqa+z0qBiWNjxGLqgIP4Y7eQ6dgbk9gk9TwfcCJ7kGxb0C5QP
qzob1gluZkmbhKLF/W3eWBdRpm5GxT4mlvPNoU3g2uBHYzGSpYmSQpQVv0rLbJ6b6UWXdJ0ATjpX
tPlaFNk1WCms1hlEaMV8nkdQeOE0nfUoH73BDAQoJY3ICqjcmRw9A2AIu6s+xUAcE99cWO0Iek1L
2Ux2SiDcDi6B/UkXZc6V7PXXcQhWjASDG2j9VYVRIDqdLGubajfjvHFHFTJR90m7tmUl5/lofFN5
4niBVUAqWDZQ9LBCs1nAKRS3Vbs17QaCn9H48LcJeuDgEA5oY2nB0vqq0Zy7geFFiUpFFAJXNlK5
prn1SfO8dXnVpV4UZ15sK+4i1Sr4elYBT5auytpu3Wg9eLwOFwOpIqFx3buqM6s5by23ifOfaUWk
29LyK/zZl9ItW8cvLGtXD472oqK9KIFiidEMtEhTJ3Wb0mFu2FZeh6PBTeT1kETDuslaKcJ2jpIe
NKIschZmQnPBmLGKu8rYmHa4icw8EmFnxldlkwyuo9BcE3btRCp1i9ZuPdjXEjjt2Swe6E9gFqGP
mrZywUeZHVqrPvs8aPkB6uJxY2G5KZwMmDVtfqLGqVynAkFCoW1PlDkflfktl3HhjyNeN8y23Lgy
RM8jDav8DqeK+WM89j4POy9JSrfHuZCIn5MyE32QgSOP1J7huBJODL+7NHNDsCC/kXK40jmosVmC
2rlZY2sFBPYzZA0NSwqEwCHf6LCDUo11cJmaee3E4w9qovzcJiRzR2bQizoll3C7LwnBuZJCZkSo
ul20SRsuswhkgTpDIgj4zzhOex/KEOJqQzZezGTqZsTyI1J+1aBYbyCsebIHNEmofoLsMcxUX3oI
J+XCDIKPFcSgVe5UP6O0c2sUQPrM1C4CFUVU3U8eD4Vn5BtuprUf4vSDjNrES1qaCpKZm1o1l7hK
7yDFbDQEslkG9J7K+mvT8h2k9NZF/RC5DsErKzOXcXyXEDr43dh0G9pBboyBkzUYubbmGtSrWawx
UFlIaeBImvpG0oPgFUciKUYFsqQRrrLAK7hzZbWN9IgBUQZYrRTI7GwIg1wCHzV+sEYRrxw4ck3a
QDyQ1yoh2QXNu1bQjAZu03TMhW+yUnaVQmHt1rwsPQN3yGuxr5rzIuhd2Nz5rnqWA89sunmRkYU5
7hQHl88sZ+YUWSeQVROXg2lF3Q7CBv3c7XSzqoroW2FWuTvWnlMRN2q7/BKNevgQkICKMJOjj/rQ
9EfZc4HRJW5GKdqKwQnbmShMK521Nr3WcclEx5N4UZEFQlW3MSj/ETnk3IAqzKM4K0WOP+XJKKFq
SBiIpRDQwqa9ClrkNqpcdDKIXTvrL4awxecIVrUcu/kYd8MGo45A+rKbWbRKslR5vU7XEqKEa9Bi
hKmpWjEW4RdJ/KzWeA2CtxuWjYC/o3EdwtJPrRlK2Yyw7jZByaeiOdc5J6KFnQQvbSLHbRsbaian
cftsBAWO2iLn9VwGhrwa2nlvjeYKZLJctKZTuia0rHtS0Q9S2ldRNjReir8koG8LvS8ZDwfWUrdK
8mBh5eUnDIGt8zo2FILVNiheIA6VTVj4oAXLeawCf5AJJP/wZ9YH5TrosDlngd0K3dB9MOwXBkrP
Ic25SdQ4F9IhVKR9/jFuf8h6HdgV8WugRIKVAXEDhG5UjeHFELs1S7ZO0BYC9iLUAm6S+W20+h/A
m3wrTL+bSSe6JOUfgrjwUAu8RckPKAV7NOvu+ggvQancGBnHfsZG4Md4S8hQruq8pFAoL0cTyitZ
p7sGs+uiyltR69ojKP5R2vjHCIqHV9ZGDbEISs0GVh3nxrkt29ivi6By+6YIXcAEwnCSZyAQAHs3
GgpwRlgYYeF2g8UFSKbXqKpiV1WZTzLk15azDGjRzew0rmbjuJeSuuyzsuzCb5guQcxES4qyDCSP
Zj30OV1FFF8yK6r8jMeGKDKHeloW5WWdJjMzUTkkRlwL1qbAUFRSbSLqiMTMSg8EFT2TZJu3be6Z
5m1V1oHnAI5ZGdmzhlq9X5rOtitzP45DYG0uqE6jCy6eCb4XzBtr2LDqohtBtHBU8SlLmYL6amjc
yEJ6VQ+pmYoyLOvV4bVZhTVITVB6fU41rUH/2OsImYyb1eH100GWEYQLApHeyNmqH6xyHlkdEgUI
/96w/w2GCV8gDzUbh/UWyXil9l+U9/kH2BPpZ0B44Bv2bz0d2q4b3YDx2C32Xxr3JNWLFqtmZcbn
8Zh94yBl+GXqNCvOUigyh6Zd5XVeWG7OR+LGsoW8UiQhKAJh2K0a2HVYdfsDGLAZrTCfH9436bfY
xsNSZrRboabvQMkBIjgOxPK6sFCrvtINbLjBzsjhJaO14xpFSfdiWbWSe5EjMqusXJRAZ8JKxkvY
7tJC5v+XvS9bklPXtv2V+wOckEAgeDkRF8g+K6tcbsr2C+Gyy/SIRnT6+jOk9HLWqu214+z3E+GQ
1UFSIKSpOcaYqDlGGApswnUCz83rpJIkj5WtaGjpjT3TO/klcR6prGCp5dUHd7b7rbsk89EkXdss
RzWV+LM8a5/ojXNRyBmuLSQmd6sTZH6QMwNsximc8noHnibrdAwQOK66lm+VTZ/Fwq3onhQzHq2S
m7702r3lYnOkljbD6p4ALOrdYgyB68pjpd1ZXePbYdIVBVxthWtvRqBbVoHjPIsPx7ZTw9HkmC6a
nO7R2b7cO/jeUDxI1ocye/AdXhxdOU4Y+GPhH4lN8Sd6PYtgsNnH2rPtY6tzU9GlBw7kcxp8ekzK
mdWhOwfWlvflvakrUsycJkcXZodk9ODgbMYX6jjLpnE7WBNWRo8smeih7J5NwVQz2chDiScmSUOO
Jul/594UYfAOm7J10tBcnyUWB0M2pgP+YDIK55qY6lXK5LCId+Og3DrENqHctVVxoSxDsdIXa664
hJEQcc+hUauvka2KHj2dmKJJvE4Wcdc/li1W4rrCY+LN9fdfXYS+SYgNyOtw1ddhWlYMhDyByZzN
pbtJ/A+s6++DaW2jMWtT7LlC0ZGnOsVmRfGuCvOs98JiwcZr5R4wDifZ+2no9C27qDqgsOnh0rYm
eLOHRJ7x2Y4iWvziW7lUz7CBospZ53C1ay+mIn9x3eajkBgl5dpEmaBdpEoyAukZSahK3K6lESeY
+dhLWAAPp3yoNxSOiq2zspPEjkYujbsrJ5yut7L4J4kX7Dd3KmE5jJP0BKdvj5pDn9OPgk4vVoW/
wJv8IUwLC3eB8xBIKUbuxI+p9EpMquS9ZdEi7Lw+j15/wPBvnIPvwI77PM1+fUDyd/G/P4ga/8wX
DW+V+vuTtxJ0ktcPV/7bXoh1qYljw9tOmjTy+1y3bydqosbvDym+oX5cP3X5F3fiP2n835FGMDBB
6PhnzsgtCPGNaHI95hdthBJEfWEggGj1HfwROsTeL+qI/r4YgVoSDlodPikgr6gjFJ8ecTwPRyKS
pW/rkH2/qCOOB4oROGA+Qvy4COpHgv+EOoLLeMMcQRAHX1NjwbQEhSRgYPG/Zo6QOmtJYinrVPWZ
tgww5c8DHN/u79y1rl1EFRZrDkffbPKm17+0LQngpH5dO2xqcZbb+UzRJIJiRbGxe9qmc/Agy5Gp
zTBX74CmyW2jHdPlkMGfMQzDEtWA4LGJQ2Wu/dYmadcVzddOPSxcFZlq06v6e9dXp7v1uZ3J5Bar
xlIyzl+mMSvCW+ObX51ZYZWvmv90vuuVDRYnYa2ZG7c+DR2eSIHtsVXJQ8v7aTckTX/EGtofCfNK
EoGdIStMPKg1CfeGv5WBF/1qURk4IpabHszRpnM1AQbCnl4ffet4O9mt57W7/tlXP/Cn5jd1aSP8
7QD/S0bScPRIe7idyeSw7t1x0nnbTMM3i1MC2DFZkxS68la0F437MFjm18rRIcDxg4FfH+XtKb55
qKbYmOfvpzbcMR5vQ+m1HihDDFbIqgddwUCYEQvPNwU8HlVoBqGAHQlwtwVpQnc0dSZ3Pc4MaRvs
iy2V9GLG6WrqTHNN6alzsMKZUjV7fjTm0gOUpn/z1s+e2YM38nlrGm6D3xSvJ9UX6GThQq3LrI09
uJ+xbTZZk+QznQ4jgoVoo3BNe+y4a22fljoBWiKPpohY6zJaLUdEubZuuaiyfm+ycpWhSGFN0KwG
98NvltBALiYZh2WE73XuY5qAzcX9dWPqc43SmBwpk53dwA1icBeDyhRBCSjpVnZ64Wwqr/liLz1s
Pp14xgTUOUfbgdQYg7pYqfVJra2/MdCZn8KBGcCLvrj6ZQKkgRRI57QLer7Hbq+GhZM3x5RLvwxf
ZZ383eKueD3WBd5YeONLYKsAPWuTNbjT3C3Twa0fvDRwt51L7syf06gAP2GyV/ipqus5EgE2wI3N
7fre4mnEi8IDSWIFSep2+ZwWPLY7bBo8PXZbDUMZRMsUTWKASpMr6+7OHzJ/62pDFzSICji1YiXA
GX0X6hp0NbUO78xduAGL5tcIGBD7hfGooD1ocUG+HAvVpGHWrN1mmTkQfqbNdvBwkHVdWcZt2bjY
ytn86CuAwC2gaXBwBqmi63VRlcPbV2CECnB5InNR5pkwqwf3Y7D3pso8utuzSraqnZpjlShM8mVV
f2qHJt1ei+DlAOssgKT2iYB9RGzslZL0kOrRl3D3U7B06XZm6lB0YtoZOMu0mRyj9saGD3VvQKwb
PHNFZgy81WXWAD/2+MOXM1yVBsVyAN7/wpVMuVHFe+qX7dbgStbkgA1gsgZOMjl/qHMMpvRsMCWD
+5UyXXBjNDzq6wQYgwi9GUPaDdLPxMqGI5gwMNh+J6boqwBcGpX9NPXjmH7xp8WDX3vEkODa7ver
Otk6qbobaSmPpipLpb3LPbFfSv+pZRXm+99Y1FtsaiH5EtqL1cYGObuBd42TAXIzyForqX0g9dkA
87e/0hTN39tqOI5N03bx+2SXV3SNiMZpzV9u/lxuTRiGrklNhejayOOzvS80WDwuHPO5XZSbV+PV
jA5RDkHseGsJeFwv/tc3WL/owWjt6syhVzzc1DOQWjr4oLZ/QsFTVeURd3PQmPRPCjhath2ZHgq3
FLA2JPaHetk2xYKIDICeLoNInYZCwYkRGINg1IC0SYgPHxeIHdO2QlCyCBhTELe2bGOux7ynd5U1
L0VUwIUd9XpraeqSZv3KBcA5e3SLk0m8qlShhG8tnrOaxY5yZWhg+kVvjU2O+yngQ3BYlwMABQos
KeSN70VC7wLbul4wHEg3HAOdTAt82AFZ6k1KsNcF1FH0RzPAr2XWySRqggyvd0pjr+3xqpnHb3BV
kyiDpoKAC55VF7jRlclhG8xb49jSIkBQRQE4ReRY8XD7zOA2uVtR9h7dYKs8bnxAgFxvuUySpvQJ
RIkJaAhedqLRe5PwHPPprc4UhWoANpqs6WOab0VT5xRptrNX72RKDCt0CQ8hTn3NmtpX57lmQdiJ
PIl5z1tBpOiH7mw39QAfB4Bbe1iA0gzvhO2BWzRiN81oCResBXhVuAEJ56YuY7sF26LSpqQ0JhNt
MGswXTmYrGnHpHIPj3wRkgo7Px104zjrRaZPLVylyZpKk7S62eQshD7DoqGH2+0YU5zeOaObX09i
mkytOdHq6TWrBDMkbAevhWmiy7k+ye1MWQJYAKBtM2sDJb02C2PPmJ6ZMXL1MYXOmSLIMngIt7Lp
eCtem2v9wlyz5qDKvDG3c5r+t+K1+c2vFbdj3KAQOzm21yswx726ymvH6zl41ydhmvjwaILldxSL
XvSGGYueKSc2m+I0kaDn6TqTjL9zpqh8zfLQB5vc7VhTHFWXHSs3NAWWciysJktcT6nIdLaYXm5N
9lp7O8/tp7AigmdXVVlkWs3v3X7e5G6dX53xdq43l/jmkFs/cGmWg5/vbf2yUv3amkT9zr0pOmsd
RFjgXbiO0dnWlJZOWxu3hLl1v0nc9YepImOO5T3QfrVblzdF0/CPdUJkZZyPYKGYfo6xF96c6/or
f2wfJzeJOq9jv6749x9qrt38FYOZpEz2+lfpPqa5NwSQ25966+OCkXmYun3Qzg4wii4yd9Ak5ubN
lsQj53Sut1bpvW9bEJ+nCqQ7YYy8eprusrTmWwMLuNpo44Z3dMMKroCBqewbmoRB19lYmDQ56dbJ
0UdeT2lOYsqm+VppymQFwEYbBSCGW2HmW3PUzgTU37kPjrKC35pYrtx0fS5Cvwd3l7m9ozZdywEx
ORYQEbPsgYAzv6fLEHPNYJkYKeDH7gnmK7wOxmk6GltSaSvSBhFYRX7f5+FKidgkY8COgSJgLelc
1tXuNcfyie+w1d9nevUZNE8nMFZV0XhthLglfbRWaU4i60RtzP+1sfiMuxdkDu0o007fVCem0rMG
K5rsgYWC00c7C/ptRdKFRHkGl+Yi1x34BS74dEhGJtpDLsH30O7uwrjWda6eBiB9sBluvsdZM42G
3qGbVLjPbCTj0fi/b4mpAyQoY4c6K+71ADKL6uaNGBwLC4XKosoCiZ92xWfV+/6mNsuxr1dik8A3
OR2EeCKYgvGM9Z1wNXfJ3BiTM4lpqNoUHIsJ5AzjKr8mdpXtB+VvEzM3SjMzA8DH4qHn58JkTS1p
8svKimC7ztlfrugqx9+b9uv+bWeqZ2tzmGkxOQDlrYOHYZzQt6TWPulb0eRMXd5REVrB4sbG2Z0E
8IB7BWvwfLM5MnW3BpNb9K0KlgCIi7bmzfM1uVsyaZe/eeamzhShfdD7AX2IKV9zanyXqRW+/Otu
QbeaBnOw6Zen/CI9RrdKL7mjXl3BkGyOt6JllsjMbPYQwrQ5doaBeOsKESwEAGQNoledKiff5bnc
AHNOdoESybA32IhBSQIbSoZQ0Ba7Xi8fYlC/smjmXMST045nk4zdHHE5+nsQXDX5msLoMMlYww8V
MgbyPhnb6wTeTSsWl9scVlMCJAo4czg2/nqsHJAZNOhikBWq92m34qhYVoe3ssmZPqa3KbYJqRBs
AS7IX5q6/3PW/oBoM84H2eff5V/aTSPYI9pP+s/O2v9ffXv+dgv+cDvkl6/W159T9xk+IuDr+I7+
K5mf7yNmOoTPiEgDsR9SuEl/yfwcFx9i5S7X32HHlyQRnvDmq0VsARvfMgZK7Hng6gf0P/HVUriK
X4v8GE7jO/oywJuDS1hfw2tXbUGB9Q4Os/aylsHW9pciclRwsvJZ7Nt0S+u22Q9dSsJ0ACS7VDyP
1JSU8at79mtw/U1t+KfL4Ijeo0P7wzdtv7kMRYd+ncB/3netABm+sv2TTMZnSB9+BI2M066ww3xo
rc1Y+jySBDTmzF6c6yAHBACB558u443jWt+NgALcYvh6GtdfJ/773fAZLYZgAoRDsGuKk4pVm5Va
9sFKImfih3kWn0svefDy4HO19lijBRRcFKpA1TTWbnCm6TLnTYcggr9H1J8uC6E//uUxQYUNag2B
VhSKbB0R5PVjWsoBQBfvkz0HowckyFHsQAa6pyLzzzV3g3BZGERDmgjcK/BR+bpQqBds8CmBxMLt
NXkC3B3m7ZIxBUlbBGe6VP2Z8125JL7W5Cj4b+qHWdjsvP5OKriV48yd4R5a4ddrZuFGY5At96rL
12NurU8JUNzTkvQg6OcWxJ4rXGOeIC9W53tH9s5NHzu4/bVgb4fdS4Oldrbg4Wl+Bom/wGzBZNkl
xWaQwx5w2l1Cq2EDghI0RVCg3JF6+DEtQeiquY3wZzd3pFDvfdEnW2v9nqQycoZCbBe54ekxmWa5
w4wt4nKdTml5oP5G5BMWYK92tprKyosfwVo+sGLOTlVZBbsA1OXQ6ar11NjzhySdiq0/jt5mCE7E
qqPCtptzBV/6lgbAcl2+x/ddQKTKy+IAjiqIqHCqlKvPQE2ORVId/IzuqwKXVdY/147UByDVoEJm
wYvUD6TJljtNfgU1abfIsY5VOg1QWqVxqToQYwfYXr4j41z6u3miya5b85emttJw4d6mBneKN+pB
BOlD5zhRwRI7XKbuXQF9XPc88xpKhKnpo0IEcQ89z305rKFqtUYFwsAhdcEadFoZASo4pzWkmVZm
aRXIGlqMbZ3eflBJv+cNOI80cN9rNGln0+KgQYxdOvVz2GZr7NbzR9+mCpSeDvqmJa2O7dI94xsE
24Q/UMW/plxZW2iH7NDKkieAFlXcUkCklkPeyUVeeFm9ALZkIahlRdjXCoImZ4FScp6yuOFfaPs+
pzU4pc2a3xfkOZ1akGfcGFh2SLK6xAuwEFD75pdFlJHbakxjCOiugYMmLLBx23IAuHXSLHfjSiGj
SkfngdWgWgKQwqhYs93S921Y1N73NQWhbS0o9Bvr/LNClN6opGsSVqMF9ornJfEwdhCwVqncOjA/
4oK17l2T9Ge3nJM47wYXU4Dd74PKOYrRcWPQVcaj4QIAyXdB3NW0AMMUuCW1zNy4A4ABhi2wacvt
nte8UptaO+PbJbv30sHdGnPXVE3GaX8jesix+UgDu3rVxTQaUog54nasqbsVrydxF7UrLHdv7KLG
nuBHmxf2lCaZB2ICzKZR26Imx2zFN2ytnuysoWpzNTFzJgYQOf/qSLXrU/Tci02zSURAwa672qHG
3YBb2keNRZvIHIhxBB/ENTW98qD0QzU77HqQMexup1Pe6DtzaA59dSUrIdk+WelGDgCRWEdBT9IW
4e3afOOYuf6OqV3NxZvTc3MNJtuZy8UU0oC9AVa5B1GVWwQvo8MwvCwMTyulz3O5OprIzXapK9eo
T7uTzFJ/OxXJw5CQ3TwT8MHSPu6XHkyTZfqQs+FHPd5PyVp88jz73NTesZmb6R3v1CfmjD8l7Lu2
EjXIixZYWm0mN9U61nvQ+FSI94IcLEzsIU1T/wLpFQQh6SOzPHvj5sAWJ148Fk4SFp5zn5Qk2K+d
fGenfrCbmvErGLIbPmYOPL89i7OgaqAxbr0d9dkFWEBybqBqJf4dRPZlLEHBDDF/Q9IetC9yAum8
8fp94+RzlNj9EuUudNsZoe+DhuQ7MbUXa0myo8qqAxjJ6oPtiF1iDd8HvoJwyOxN38yAW11RYnru
3jVK+mCzDkvcZmA7504bANIs3Jjw1QIK2qbxqqoY7NhDInM42GYybIYMCIqo6jEslwEMtxW677y2
Mf2qe8ulLx3e3y/deO9lo4hzKJ238kfJU+/s5XCY9V5TxHYGHeYo9aIFpuzoARvu/XTrD+O47bTo
U27rQIvR2xwyHLF8XMEMC50GZKLJ8hnYYqdhydwHrtI9VOtJbOPra9t8/NHP9QtT6nki/UfX6ptH
a+Ld3raCfQDpOajFeQtCP+RVTgoUkoyFOLGf+svhYSJXMDmh5puytQLVcPo2LF4R8n6kkcNzsfE8
rKOkh1q0HDEZk+MyaLzMLSOoYUQ4aRKUqkEv8eD860BWhso1HqoHn4gmtCmEf22b/czFdKw7enL7
7gf123m7pv6m7e6hxPmcB1BS2KC8Hjh4uTUfNxyRCJ68EXS53D4hmGId5lUH9qKw3tPR6XcTq3cO
zeH0pN6zXXcv3gIxT5t33WZV2CRaAUTwoj1RD4p7H0Q6JtRFWUAmoYwPXRvCiBk+h4gU8JIQjAAb
gteBOwdauOCC2+eyWncwMcB+JSzGwL737GzdQj9fxsxLsXkSW2rbp26clk26ZhyUqNJ6ELBmDtPy
orDng1Y6VdsiUdtUzl9zQVTM0gqs++wdVJjf8YofJhfUTygkNrx1z6qHkJg3HxOpZVii/+C5FzE9
+szd+It8rJOxCK3e/tZP7d7JmnpjtcCBcz/7DI9N5BG/jEgD3nbQ3heqgpZxEifHxgK1JFEZdH4E
yX11RsT5B5KBgOSqx8lzHtd6+jwnjh9xf1lO8N9urSnlke09wPI7lG46RAraTysHauGly2NPGYRO
3YglVzk/AwgVwtQ+LcKZsFrWwWZq2x10F1/BuqvDLGi/swbq3ZkjokA9go3U5VjFyvz9HNgAEqbJ
icddw+88p71fwIPGCgUe/rgEoJWOYKUDHAKNsfYffN49DB48/YvFQhhOXwCC3BHGP/UlpqYAFIfJ
Onb+1GLWXh+WPMWNXsFH7YeNS6cPwkdcgzaHFKNPofDzreCRJz5mlyxzoiwdNwt3sQj36xC7wt63
fHoqyASac1qEiKrQ4+WoQMjutrIBMa9z8rPn1UDZ49Sb8n22rGdPAhlxLXJuKohI1DSeevVoq8ze
+Da03mnSfm1BGghHRj8VEqzGmTkfuDr5OcVTTLI7QqoPa+G9+Av5ti5RaSUfrcw7lqy/uDBps0K8
T4MaiuACNObA/9HM9ZNoQeok+T44gTU2xV7Ns9hJg+oCPzIjYbMu9aXqPGeTN+DwmhZTd22mlQdb
CtT0UrQfOiwy+2qyP5teSQuPbDsuAOGx/F8sGDE7G5rjUIIDiD+GQh5a1s0FAMp6thcWKtCXL1rw
LW2r3sDJ1sFBEdQqVoD/877F22irNOZd4ISkg2CClX2U+OQn30+iW89OCiI4/CGPPUNciHbgd460
+d1MYekJUI23oLeHcNTYQDqxpCWkXe6o9SHnHH+hvhJGpNp4Q1JjVuW4fRMpN4EDR1avIHQbXRf3
6WcqVXO/OALJ0hchgMVvc9ZPkV0GFR782salvyR3I18RkwLPW+F/ISBXsWV9F7T2ix3MWWRZy1cL
VPTKTkJskZJzIRf/UBPxMOS5t2sadte4ZdzZarz4dZlviNP+hMz5vuQOWKAyvZ9tx8GiJ50LTSeo
J6rq7pkU4PFDA3ogwjvYYhoBw/R3bKYD4kOQd25lkwOvh/rcrnUMj+yAY/kQZvohAqYrIDeD1obY
QkTrQNeN300JSInTYYWiA+x7eNMW7zSyLjjIrh0v5TA3lyUD3JSUlwGCxT1du+dcpEeHJfIUFHN5
DBb1mIzzemGLDzUD3ItpXf7MPFxjUO6cYcLP1BhZpXLFZXbLOwp3EoxG96lrMO+7A+RCdhcLyb+A
27hEFVQY2Put08XuyWEqCfzg7XrM/Oa+KmlyaGALR8xtklipzsXab22gklvjehDdKVizQyP9+VLp
JLDnFzhM2bYmGOie+lQFK+gD+2JOsRmSsFwYh5IGag958Z38OUiXeQ82ZXnmvYhrOKAPia1++GJ5
cINnL48xLGbwepBMOkHknZVGJjuMVNHINDnp6GORwo4u644GnDa5IvOAIN/KppIZ9NNkM9Nu4E9T
/mPlwIK4dCACbkYBVYp25hqQ3ORy7er+x6Lp8gZmN53NYf94Kp+tmKuqDnyB34pXzN+uJf3DGyqD
Kf77uisB4E99Okz8YA2UcYJwDZoW80u+yu2iI5Bv/VWuO4CkpviWTJDbwV89WXaqk4kdOgeMX9CP
Tf9X7SkbA7oxtSXi18CM/X1+Q1YYx/Fr76/2BqaSJIC58Ztl52KiNtkKjnzA+B8rBbarnRT3EFFW
MDyd6slz650UKb2frSEIZbkOkY0tHrQNg4yacprChvtJ3I2QDYG3/pAV6btcw6A9ohZAyTyGmVcL
SIxFfbeOvA+ZrIdt5yfVnV8P/RYEjSE0xSml1V1uwbtqZe6ynduZnengfCqIy3bKwVa6chN7w6rZ
bWPPG/d509OD7/vOmVc9FGn9ew48IWPFfpz66lxkeXVusz6LiIM1jGYe1NfDdPB7cl/wQEqYRWt/
XnF5kJ/a2XYNoARW4gyn+0dsxNV5aix1Njm/t2EkiAArrW6gOmkcHzhMUhyGLv/VLVVUnUGv6Lcl
pWnYOLuuxZUo9wuQh+auyAVw9BV7gqEkHaABxOBBeI0NkWnUIxLYcaqS9Cx1QuG7GCBIBfWmoxCo
My9G7A0LAhDsVI5p0zknO32osLDhHuGE2M5jeVFiQRgDJG5af0B8FY55GT0Ajc/n0oIkci1Te4Mg
S/AD8bbGNr2Ch2HJP3G7b++U71ew3QCEBKz5DuKHvU1GRDgJhm7vZ+xUK+KerEnuk067/Cvwk0VQ
1Dtvyb8l3SK2ssg/94GX71JfkDOpfHI2OZM480rO+NSriuyqwX7Jzbfw/VgOHsGkSlvEple7Bs0W
nhm45/3APXV1451ch+6b3ufxSvn3ANv5M3d78CxTubF0adQjBfsL+CmZN2Gl+qsu43CtLICpp/mx
bWD1QoLBzmZgmZyPgDRbSAEE6CH2CsNRnsd59PZurZxzMEtnVxbFkwqYjbggEIK69Mx1k2n35tY5
QxvQZxWMPht/Sj7PYIgIhZhm2FGuQp4sMMVC7locppafnG1SW2eTq1LfxwYsh6ylbu/y+gz99LDP
R9fqYse1oCCvuicFvn3vIWyY3c1r6EILe/bsqjw7XH6BVjJgC92aWoTG6GNoduDhEX5x5r97mu4m
4f6p8MYP8MCW23EFtcmZ6iBmEIvBmsbDAlFGRr6+h1IPepMgnIqIFKUt1tYWG0Hwa1Q2/0qsPIUw
ypSvWcsqVr1rb8LRUp9Mw6gPEcU4/q2jaTJnM+2myAn0X04J2PBNw+1XTedbMZCdE4NsugIB/NuF
mX6tM9THdXxyCh/EsF5HnjG/Y5I29bAFYMH21fXdLuV2eZ258mqC5ywBFhCZlhmDK2AFJKX6Vtx+
+83lvSmazm8uwxxr+k0y/16N3V0P+uMO2kuCdTfFrqAt35cjP/tzNsYaH4wZUJQHAYfzHtFYPouK
WZeit5sI0fQQoaCByqD0M/cuyMrtzAd1SURwcsjynSDoF6QMkD8vvTvGDbQzR1HZ9hnOxweETPL2
sOqzVar7tHgaOEHIrszZ2H353Yadi5gTQYBJCjtdJnwEP8HbyVL4Y1viQBfhDtlXv9nlokLkJIUQ
R/O8KM2BJbtaggXi2XTHRv8LmFrkzhurzxn2NTt4N7AddZY8QhHxalwFCdkAcxA0FX9r0YdUremd
SpqvNVn9pyn71sps2/YLved5WEPVvLf66V0zYZ5FMDSEEsPmCTyQqd+UTfkF8dRAKpnVfIZqFfSi
0fk+suE74Ex20J6OzVQgYoFciotk05ch8R9ql3hbi0VpVg6ngj5hn+aeqhWBBPGMNpjPk00Cmnto
+bM4dT4CpkH6+D5xiR2JYsVMVPsAAEBlTdb0BLsfDBqv3apkwNYpYM9uG8ioI/OhwSv4aIvShQcd
7HyZ9uUuIAIy1nm4XzRhvxFyhjdY61KHfKdGr4RqljzP3fBVEgSoYys2Fooh1l37WRVu+r4eyp2v
o2hhkNzNM5Z/wYqHqbNzSI2We2tKLtMKhw5eZXas9gp8HmzBrHCUXv+OBFo+lbebcbIQOaZK5pOr
wIHI7y3pDbuCJAhhw7zz4q8qFsLO4IAe24v8WiSef56hzPkgg/wo4b48iKlgwFCTIYLzy91mUK5E
tBUeZK/YLokaqmo2qO00te4jgp9tEaPFCyfh3c3WTO8SkuyKtnaOVdMscZVk/gnxnV7sJl1BX06d
DexssGol6G/wnYHDFii1S2rbAsN+BG3ETa0DDBKQKDJrU2JLvCE1gV6UW3SbsakL4SOz3iGqwwUx
JMaD14AcOEFyFblja+/FWvxkmV/eEyYCEJihQCLUgZNv3iG654iQWdO8zSrL3YzV/IxdH1RHngLV
2rUPXe0fSurJKyz3f6DvNazrdzE2sl8fX9L8FvRaI7i2Dqv6G6H7l6CuH5tcvvz4f+/lN/kyvAaL
zXG/gF8PmhoOeBZxVYO/4b74UuN/QRMDqJMjdoIdePiQzy/YF59rhF5Gf0Ybmh4b4OQvfQ71/wsE
Ghcf/qHXkLD8P8F8HYq/5hXoyxAfFngv4ETH5viikP8Wba0oYjFRyNteOkfcuQ1xPi5dhRBtmUIM
s8mzP86ss+Ma8e52ppX4Fr222n3jXFurqvzV+qdjzalM5z8dS4NveQp5MXAd7Op0gkBjXYt4DX+V
g2VFhDWdvKlD5NX2r46IO+s1ctlD4tafb0mFAJWvijmrrZMoEastcJ7StqphIAdpZOlitzYEy0XG
dzaYZ082h++4kfM9yN0hzbKN4H2x1W/yV7dF3AdJg6cpXUDILyBUDAlXDNOESk7QJiUnk/PaIDk1
Ser14a1cJtRBOKsCUCEBa4sniE4IylqKCJiKnpYKe/ytBn5Pppx5470lEvLclnmxX0G/ORcqE+dK
J1my8Aj7aAbM6m8NpmgSL+/FuWxLhIEy2XYfpHN5Nm3VslibNFuKDQK4geDtKP9SDP20TdvEv2Q6
p5ZlCfvAFcDsduBEDZ9AQrYeZCXKXWllIgT9RVwmnSRWiYR3MA5bsE+lnFPY66z26rjt0mDnSAl/
iVSXtLXYewgch409JSnCQvTu+yxt57u0HT52NSItkIy402MJSekRUaK45w6P4MRL6DfLad/kCB1i
6kyi35UwyAuIW3U/T9np4787yJyocqc9RCbiMMOn0IVuPiKOoF++Tkxdi8iKrxpMHdiTH389c9+5
rMW0Z3Su7nsEDXifJJa7G5hHoQHy/oexL+tuFWe6/kWshQAx3Hp2PCV2ppMb1hmegxiEmJH49e+W
nI5z0v11fzcsVCoJJzYgVe3am11kq8hsGJHjyBxko+u8c3eEOP1dFYzDJgQnzZHKzF+i3FqcHQni
CGrl7CUvEOYbZTTsqrK2EbaTxTwb2+zZnBUfZ+1opVfb7SyAZtgmK5C4IwWKNEmAEtCIxT2bmzZS
TXSd8CjZDARkByCSQT1qO7JLIPNyMzUARyLUFZ4rTeE4WDz7xeS47GrG3zrk1RbMs9ID7cDcmri5
t0DmIl6J3qNIi8QJAR+GTWf40YsV4oTiyBQTYKJsxFHpQx0Aggq+qWplOhACYAT3DXos1tEZ+Il/
Br081HHx5mQcYb4qqhFSRrNE0T6bC2SSAYMSb7g98Qd9NJvSax7aaUvciYM0tXOxNMw9ssvKIk8W
HaTblu4ItgxjvPZnLfnhV5xtAk7TpWAWmH5Bhxci8vLT6rg85EHsHrmM5mEWFNPzUAC3ZddpEpaz
MEGKmdAK8W2aq/tooiCI0ofSW2BE+tmSgGhD1A1WBh5cJQLfKK1W6yJI0gcBnuaZoxr+Mx0TkMH2
8oW2zTEo6zUwb/HOHPDUi3dYrr03uXmY3Nr4Ak/xVAJ+35Bs36FI78AaL1jgdTO9JrENCkzH/8XS
6eKBrvaFh9G4tGmc7UFswg8pqjavrkM57TOPi5dPr8J/AqsQDZK58YZDo86OHI2k8SJksvCi0W+f
T7zhAeFpz3wW/g9guWKLpC4SV44uYTJV+x2qF5AT10Djr+2vrp/afzv9OrZVUz63OmwWPHeyn/pa
406UPPE0zZ4Q2YsRxJ3HQsXLQn/N5kD8ycMzDFxdJYJHxsQdgWSpOUV0iM+lBToN43cb9jHiZqcI
s7szM+K/r1GXzaFGBviiQnAJtoMYH1Knafaxz0AN4HfV9yQH+wC2YM88slLwh8ccHGFh9X3YdWkC
Ai4u2lWXinCDSpP2GSv/Lc8QdJ+6i0ym8h4QSHrmrAcYJ+hfFaVsM/m+tyQAKL6WQ82xfWnZidM2
2YAXisxJQzg4GhV7G+JWAWdjS8SeQnXheX0faHsbSobV7BRvaxQaIDIAXjRt76MsWKkuc7AOztkb
6U4gLw5eY1Vam6FvvKUxJ4gcdlmVPiWgq9t13oSg5Jikb66TXVes/28EVwgZtz9/fUEAxQog5EIN
mMJP8c9f35S5YevbfvorQ4FHnoKt4z6z8+nNsycflCSaIrYCZ0Q/YU+XCPVmF5E/t5Ku3YM1xz2z
xHpRuGFXZBTZQhVxvm9cO99z8D5ez4zNCvl9XiIf/MVufGXvI+hj/G7dmV/fg9QM//F/mM7Y7BY5
BdY/BNQTSwnioL3dcbrPmzBbcjElr52fnQJ9c9OY3te+Z78YV4d5767D5HxyFUER/BKWe489DXnx
YwW234owVIZ1iccA+bGmqrwP+3GLW3I1Zh4oUPSZXXgAACU9ez/7s/ernyXTlcxBGWLG3npF2JI7
p+m9eVhG9t5S0+dDVJFt5voNKIT/sN9887iy96bpU7HvJI83aQ65gNnN5TbW2CgyTM5YyI0ZajqN
/eswHtlnsB+B3Vfkq3gq1CNentgnhqR5Bac2KLCQ6vgBfPlhyhMUVWXIpaapBXQuB16no1FzJimg
VhbIGkgms5PDbOfpozVFiQtervrJGXh2Irql+0zLwZvq5vn/NW7SV/iY5XY9VG5er/7Rd7ue7ru1
Pj4ZLYtgCw7/fgYCR3YIq8SbS4rIJw+85GBs5ux2yE1HUnhzICLe/f7Jmck4/g8spha5+HwjY+/k
6m2S4yCCAdBb8OVGrnolAvx6w19WUhBqzSipUfCp9x+CID7kWI+mkecbxOOtxwq5jkuqvg882MWI
XB98v8F64qMJTDTWE9kYX3ujNGgeokQtwKS2oVPt7AHzSTZtZTt7qs9cbTNnxnbrFVUMqOeHnzkb
0/GMwo10PwYRVq+eI1dd3bSnfEreD6ZD9BF4ez5sxgXIdaxrdEdFCwnuNT0Oin3v0xhv4xjlKpr9
+7s6AIz46//Y9RA9A40E1MqgNfLnw1Ky1HJY41q/0szWNM/hQ4i65QOoNYe5eWpi2fWzR6LhAcvL
9FB/2EPY2w/7MAEhJGpH6WXaTxTJR5/8jd1Ngp9F/D1tonPUFVOPKBYn+/jjyXA90zZ7At8uCHsA
OGAtskHmPjbd5mDuaHNmHLECAU24C8rZmTFeJw8JCi5qUBosgF3xLjUY7GflEJW7Wm88uHDtNQhY
04Vp2mVYPHQEbDG6U+iDGyfVLJVc7FL6NnXFPIwVYnF11yKJDCBql+b8J7JXAIr58o1jK7K8efj0
V0xBIxb6W4iq5OCh9/HDu7Ur9z9WXP7fv0UQw2J/6EQeBXY60HfSpwUXOK9TBPqZ+4uWSOQgHU72
qOZ6P/htiv+iaXedh9UhYo8ugv13N1Nd4vYq0sEFaIt6RyvNPSSqwcyBmuGDp3rv6OiDsacZMNGR
It78S4fpleBK6honXXZ9ZHVbMaVBcbQRlVukDn+tZUq2VND2BMaA9uTqM20Xnq82V98883IE6/Ld
4A3O0+SI6D4IIFKCXMeTC6Dtve6rgSC/9bW65XnjoxBgLRWOVW/bsULcX59lo3o/Azfu+9mt93aW
jEG2yx2oV/z7HRb+7SlGHcj0gK0Kejx4lLlf7rDOT+1MgUnuJxh9FoQEPnI9U409i42NC4R++M40
axqTGW0yRDgnLI2RTET3F8csZCj0urobJ6mdjOfN3UxpmmbKsKKnwgFNcpp16ph6buXMurjoj9XO
WIC2VMfcmIMKFIlgw5SzArcg4PZ6hOlHHKsHc2aRryeSquO1+30Wgn31rGk4XYoEdK8hRAQGq2/2
JENiF/W1ODWH1iriHcjYTcMGK8X+k/PNTekeZoeoQCiWaVVhOmO6noJeAg/WwI1ROlUIsACWalVh
FQO2vEEcjM0cIJGCMnhzGo7BvrJVs/VZx95tN0cWde8zGFtU0eju338AwET/7RkbBiGQ9TQE7Q7E
2O0/704WsLjIlN38AiRwaj3AzqJVw5QFiFx9D/r+AVBGtK6mgMQg0y97tUjA/zMvru2P/gzCMXdj
0GxVCS4+F/Scw1pF4tM0psPMBRpEb9EJCA7EFTh+MzFZ36hTnkXVIGWBCJnqdJY8ce+lU9ZvY1wl
86Ir7YvNAGgrhRUf6srOtg4KGrahz9xDjlXTEkjf5oKasgxJOZa86RlZHgB62+y9OMnPocuatQek
zqwba/7Ts+11LcFLnQ48Xk4gl7oDAiq+Nx4ooAawJMuyWWeeV/r5JFGftw/MQ2usFVSZ3KRY9R89
N0fh9AVwV0M5L0e3fYikmAGtyC7A2rCLM/bOIo3CdmVsHx6drPMFkfG51gEEOrFy5cRxCtIzNI0t
LQK+Ak4Uuhsm5JB8tEts1R+Mo7FZEZjcJhSMPJiO21zcRC5KMH6R1uruvJota1CmHPtEIiCiz8AR
Io4VLemO1Mnyi914mE490rjeBlE9stEjP6Y1HsZu3JxUXqc1pi/D/5y2jcR/LNqI92XzH9golvew
/cL+Hz9QN/zya08iJIQi0Eb+yNt82SF24QI/CbZrInq5MO+I27skHCJ5DN+MIS0ruJp3iuKof8tB
bn71NzYzckoneRx+4oekZ9Vvqetcf85/vWiaBb8DPMCg49Q+cH0YgjOzvfr+uvLTyz9swW+WBKCx
+yrbe70zl3gKPeTgxb0g6ZIsWk8A7h2jIqKc/Gzn1w5wdrpXEkkveoAX42dgTIi4YsA4zYq2Lddm
hWpFeb/AG0JsTDPhdb9wCgKYq17MgpXqvddE3m+9JvJuem3t/GUsyW1QxfGRb6dK/o6VA+SLzcrr
wUqGX1OVk60xmc4+LCDB4DS/OWnL+8IGz5EEABh/CRdlv8rcZDHoVU02tPlcOYqeamX3u6ClwI61
cfLWBpqmhbmv0xQvkqQG0lv24MStGnYZwGN0ITlgsEkHcgRtkqkUWGRVbDHSDI+4fnSWEaoWkJMD
TQQlIjrVAFSC1xNnFU1QceJPxfbWIfPIO9QW5Ay0281uJuk78EzfOhArRBWPbWGxkQLttBuaGtGN
HGvyrBL3tuX/7FQgX9UgylVAqFr7VaVe416cUFMwnnPG/uM+CJDD+WNhjSIy2/NsMNQGSNu4/pcY
WD/GQPnUk/whQYKJJHUpAX72PUkPWKc9CMrjCuWiUC4bGMS8gHq9IGzbbgBLHuemaQ5D9eiXU302
DRB39wsvCMCoo/0ZKSmk9eiDafVxOVyGNP6dF3W/cwarOiK26l3jXEpZSzGOoGPToa9rrKoII7Zi
Q5GDofYvP9dEsSIIgYEiZGEVqJzGIoxH2O/kVWEvzLoLNEefm5GK+ALcRCukvejBLcTFBPfNocr5
PaqGqqNpxfgKloULoMA1G5A1/s1fEDCxD1ig3nkZ+ODNGfdl+FgDngMKUfVm7J7KUSHVgZURNMpf
7e5o422Ypc18JMCM/8dKDpJyf/tO/cDzQRqGek4IMn39TsPaaaEt5osfLWhUFmUcN9uO98dMKugY
mNIu0LvIgzkTedlu/aY9Yq/R0jvjrJt8BJJ4FrlnEMcGh0ikfFNFEUPdNkj6g2zyl0HJ5QXrqAji
Bin/HnC5y/uqxfu1AEfMkDu/AqWyWWlTwDnD6oAgfokIF4rzPGzdFvVkA9njF6q8L1EMFQXTuuco
E2ODk6dIZafdotRp/0kvtG4Hn6XtPtSHm20oUZ1EALAOHGD7Irzdu7MY/C1qnzYoMXIBbmFioSqP
bmlhuS8d0vGxE1XnvlDjOeviHR6B+XMVnIJgyvf4KICBfhzAZQ3EWDZ00DUEk6rpaKIBGSInsdfX
LR0ST49F1cbr2ybQ7Btvzdue8MPXmIyHb1UguBi6bVslanc7TEOldrzgG847B2zXSQXRqQ+Xaztg
SFj5MbBU2eidJh8KYyX4uFzdMqYOb52d3cmDaeEZ824fhJ2uVGaP85vNuCCH80Z61a5HxHibH5lr
l8uxk/7WLX1svyqVfONuqYnEU7UTipcvBGhpYxeQRtgqCD8tEZlj31wBygLuk+iEmjb/gXjdk6/t
FJt3qMLIeF1aUKoSjmIT0Pa1JGo3yNG/lK5InzqxMoEnryWmYeJHAB4w3WMahXZLhk9uSbqqs4j9
R12ra/9Zb4uyY/1sDBwfRJFYOfi+vuU+7VylO5agbpvcH5zhfgk8O9ybgwW1nBX0QwHJ+bB5rFPD
zNHincZYFoW9x51HPzyM+UvT+FMbRbMFx5+EkogLsyZ1lw0RAqP6oKg99zysRG4mFPnbM1U75aZ2
hHd1Y66fr3y7DefG5o45WdA6qlfQP5PzSrZ8S2QdAdJv2UtUViCjq5vV5DWbvIN8gmlmqkQ+UFTd
zDRBbkFOg+0dTCtnk3hM6HWgsXB/2MRZFtwnUfozs3m540Dib3pPggtDL1mVXn9+sdnalv/pd7NZ
FJnra67ty7jeDdWOjqhemazkW5/z/LkdBmtJHIZXikrigz/Zw6Kguf3NniAkRnr/15+uOUqJdgD1
xQdaDwPEAFD1GwIijczLwI6hPtQ2wrmo2QOPY8GOEAfk9sz0mvYYSgCibG+LohvApowtGig7NlqD
y2WqRL3Cx7jacoJ1ofVna8YK8N53b1MQQVnGxzLN4wjcmGZTjd46yFm5NM3WKdKlG0Jn9eoMoA8g
oUOzM83Eql8DylBQljTkGViseejS//UxKiFQL04v0KxID5VPXs1bzJiQm9the5OeAhEFoFXzzp4S
yHOa9TgBanWGAlEUU+i1+5dVuekFIxcwBbr3tlyHZqvYSgL13WiK8fTpepXd1am3ZRL1ZJkTIuWu
2p2rDwlKN5AwxNkkcoGnXbS4mcyZcTMepmkOdhe0UBaFxiuy7ukMxMrh2okDdylEmr76QqgZZE+n
Qz4m8XOkTiwY0lcbsgI7gOLATqybTgQIU+ADK2yaoit3AzhwzlmTfYtb/zsqaQNU68TyLmKCP3Ws
2DXFoN6MPdV2Bypc/2QPEFNHfTkkbEw6VPpRvjRNkyI12VDTcUub3mz91G2qCWWTre0C1AXVGLz8
bCS90bwdoo9mbKPUjdYexPu0DYImAGiY06Z2ssOUbuOqdg9ZlNXLBMocS3eCNIfELgwlfmP9DftG
0MUyP94NiC8/VX2Mmz2tv3m55a0zp+hW7WRX32rHO6R4s19Cj0XX4ZN2+zKc99bC2LFU8gD/yvZp
HVqf4A+uqFAfxQMXbKuAP2AlQE7tRPA9oKXKoJvTCavEEJJDp6B/SiUI4QG8xjKBIdkIWTarAfoQ
CSxjg6AHMhjBU9SLP9xK+pqP2PnMWGVFD546TwjuiTmJSmuRO266om7PLnZUx7qz1tiHePBP/xU9
8dw/3xEU0X/gLyNgOmwXYU7U1//5jrChbiGClLWI+WPx10vuzPmYWnf2SJPXFDRX4DYqn0LNae55
EipQ2g50aLCyh5SsrLRkr8A3Ao2ZUf+I4IN64hB4MW4Q6S13CYsgrKRHQQoPRZTZaG/9MIX8ggR8
dLLHH4L32W9eHaEu0gBVj5BJ0MfhN87bCpIXdX/2YnzJ3K5rgOdBnU3aelx3DbQ3RU2ShaOI86Ln
Gbo4/T1N7/M4lnePYkorqSqgZJgP3IjIhmPsTocQ+oK4NQhsdej1eC4k/WGynpqx74/Gy5hNU/X1
tPEG+7uxG5PpNAc1QGcX0iH+/HoFY2z1lC2BHGtfQiDZ2D5dLAy6NZ427e6TjQ8l33d2vaBjHbx/
KHMpWvb22ikafv2gV5vxsShKfgZaQN7tHz51M0KfJ0PIbF22Sb1N7PbehdJOuco8ks7HsMD6Jbcd
us8qZ9jVqFMCk0VvDTvTFiG0J7qEpMvQVcsCjxqBeD8qj8YIJGlQG+CXoGfBYfLikw++nIsx9QWC
rC0grFtocPCLDSb0neXx3zePkdq/6zILlgC4gMZCj3R8Hmw7YC1mZo5Iz11Ift/7PT0YD6+o8w0Q
8hL3KDqNDUgZrZTO7q9XQnnxiivgV69zpPU2ziYkc5t12ubybKwQpimXJILY6XUGaGw8uIgG3iaF
+Ga6EKlXrc2sKOuJj2mRQAkR71SIhXTZPKpitcFWzQzqktjby46/GHdjkhP+j1046GcHPisgrt6d
RSQiqOZ/pg91ApgceBAgXo5/UoLq+U1T4Tsxn8rYXAcchoEdHs2g1EubNcLXbGH+N0rGb3qBug+R
wj41oNNEfhpvRH1wJ4lnG3GjZedTBtVs1DgHacAfjEs7Be46sPSz1IEYiJN5HbSkV4q2xXdgcSCW
NXlAQ1hO9VxMkGZBfvu718QtCs+Es3PHQaL+evhB6jj/npQjopkA7B2hhJefnHiCMInuKH35G/I3
1kMaixwp/65YmAsMlO8Qj3pVYlAo5LT6bSDxVZiLFPGjqCL3G6SNinVRjRHwXlb1ijjqHHFd6AoV
bbbCNs47W91uzKBTCeo9VMprCfAtQXD0AvGb8g7a9FgJyNSugUZx5jHUNB5ML8TBUUaaWsnaNJkV
eftWFG/XqVCbeaoRhDyGUW9fHFtBYw41NkvTBJYExUQp3Vx9O+iQz2oyCQTI3Z9mtqAKLJRqjHSO
cBO5OJb0zhxrUP2xrhbsE+e8ZqBL0bbQ6sCS6kJwwNVNtwD3ZB81kG9sUY6Xtn995sqDBFQ8MQC/
8bF6YXvIoJbvnxlk1qeuL8rrZ9Y/B+C/KPAHesqC1tNpCoKNaZmrmM/tOeN4/Vz/9pnNINlaf/vM
SQ6Ou44KdupKVG9ZOV33TbStIKgGxty+8u8sCwGgmTlVBcAp874D6DVFNQPCfOgJLZRxFmVB5te2
1eH1l9EQIdopwXA9x2h35SpOQygGsep9MrtsO7Y33VdrNYCCB+vouLTyBUvxAnDzS9bWZNU3tVw0
dlZcEFovLjV/CfF7ejAOfeC4SxvcNkvTrOzcOWOwcTRDeAF17JGN5crYWgTlkdibA1OggHwv5u/D
MG/LQOjsa96S1BmKiw2uipOCKObNg9cQsYmsHixP+oNgyRQd8B/RYbWqwmofH9gMbRIJTTNwmm2N
rZT2uAcl3bepnvptCOacBbHDbA0NN3pnQwfokMimnSdyEZfVNsxF8zTZJbQ7WKX+x6ZVUQbtb1VM
P0ebO8+hGMGn0sQoae7tcIvsSLAmTpc8gFVC4bM4/A3Q6l2pB2XQVsYTwfmeURfZjG7iZ3NlqQSF
mAv20QD0rqvQb9bgSw12Xcb+545OvWSoD98MkPk4oNAoWXlVQpYWpJsWKq8jlKqG4RNYomsPavIF
iNK/h4l9BLF7B84d+x4KuvgnZ7IGA70jfkHG8SdIhv1XX9rQnR9VfIHUmrXoINNxCt3p/dpJ6YDl
9M/rpn0SQpRriuYBY+NznyL64ZD4y/VGaBaCZx7KzpGqyMoPCnfVdHQEF1UMNo6BBAuqBvLd6sks
BnviN+glBivWKAl9OyGeUShxV3M9axMR6IVBK8uVAzmVaU5n15E68slqdYkjAsp6Lx+WZgAv10AP
hW+ew4oV6cZ2q4OYj1Pk35t+RL5LcN3X45FVtjwGluLz68AoeZiIFzzituu2EmKaq9pp4re4WV0H
uuGwdPpJ3BG7ny4o/X69fhA+QRWsxD8uV+NwcIKazIX+6Olo3UFdvHyG6CAEG0OFupKu77/lgF8a
B8uFNJMlCNd4yfochUa7CSNb2naaRpzeQ7yo3/uDXSzMZ7Bou4rw1HwBhYy3DqtGQd5YWi/Cwzev
r1lBnA5ilmGxT5Ipe/AhS379dwnXBTMmln1niN73u5g07nXKJuO44Vr2rZt8iN5OVbPxx1A9T8LZ
mr8v5y7FSpVzbJut6AS9ZdCE4ZX0RHn5BCZmCPyFNd+IJO+u+XCTFKcdiENAwsM3t0Q5Ss4vlgzB
eYK3aWNl9FzpQ1hgbVe7mbU0r88U++RzFf5kAJ9dX6gV1N/W2Cy4czPIeA0FuygsJw+m5cs+upPh
iNcwKmvWWOaC0LlAcXxRsSdUd1kPeQI+j3hIXiTkALC35f4sddLkpWmIXPc2B2Gp7vWhmAtVOzVs
Te8wer+LKrSPpqVndMYweSr1jMMEUL+egta47sQbiiQE9vT50guHcB/ZNNz3dMDqdIBW8GYM+pOj
O5o4RHHip25LVhs89H1kQDJEhkjOEX+kzl+nivn2vJvkr4S8jSgX28T9wCGPCn4CbF4Zqg3xjlzX
iOMDOJoUa2cAthviofw8NTZDctU+vTuXFrbnEmxd17ZTuuBYr+tui/0+JmvLS+LbGQhGouIM2uZk
R8H31fsF+pw+5Euna/EzMxfChupnX0FGGXrn9jLtU0S9hZ+9FIkFfi8rEmvTrMcYhfgsr/amKV1n
kwIBcvZErJNQ1VKoMn9JWJMf3Moe9EI6fwFneggm1Pi9F2qNOdBNsdqa3sEOvnuCNScz1EqWEwrz
nhuUXdwj9PBkrsNLD+Jc+kNxPT/AIP/8oUwvb8j1Q1laO9HN83odazBfrFE8kUb2mGY5pmoWYyez
vNkgewlMSmiAQMaaWDFy89opuGJ5Pia6Opk5U+1EOegt6i4B44yc9zzKLgmqYZ8QSFzmXdWfTcse
BZZoKX0wLbBFbIEJzq8tBFTBeyFGlB1iXNxFJxDrhifTQuT5goSDuLZi133pZUCOpq9M+A/CaHoM
oFn3ZMfIWLWFhwoGPU1ogygc90a8N72EJ80MJB3d/nqRXshZCn7Wnekt8Z6fEe41u2uvT2PcU0UA
DbXEfgIZJGQ17QNK4/ItUEXicfKDDJUXoJM3zaSwuwOI+V8DRIrxK64hXqxi+2w67Q6XEm4b3ZWt
JR4h+CpWZSZbjU8Sj+Cc4XugXIEdN2OhMgux5kfjyssSCsVRgoW7dmX9OCxdIAZXphcl2OIOmZWi
Gdtj4XpsAf4PsgAYtT3SWqDmodenGQsHiEZA//xqBHs/uuqW3IM139s6SalQMaPnsOtkxl3+Coze
Vk7IUpR5XF5INILyP2VH2yKWmDcFaI5a4gZb00vB37mLFaQ3Y16Li7E5WCdT7vR7Y0qjMd6YjZAy
E4D8bdM6osXTF7NLUvnQZ55QgKqbZoSDygTQlpyNhTCs9RSFrKDpYyof7yF8eHU3HqMEoUZf0Xxj
miHrIHANwqApkG9lPHR7Y+4sjVuZJLT19IWStgadMt4wIPxH0xzGxnl0O1CQmCtFE3T6Ury9wGjw
l4dNF3LkC/xQivvRk5ARsfthiSdNvSo7ARFr/T8YBLHO4/+uf21bR1Cv0RRYZhZAoZ1TXmRrB2HT
619Ly6mcO/bkvH/8MPGwB6IvyFAnKNCd/BVwxnMPIK97GbguhKRxG0dWiGrav0zmLIcmLlLO8mBa
V9MI6cCoknLN6v59ODiHQPA0qWEuwcbIKhksCy/pr8EoE4Iyh7gNz3ZaxtCA0DEo3iJVLmX57udG
/Qh9b/BTRaxKF2OekAOhRXegOQN5kyzYz3hrsCa3fshV/Gu/GY9XM8fmrxArPiBMWacC0rwAp89M
euTWNIDeW9OkSIR27nwbzhrSe+s1Y9s+BOMEFBu2oayiU+uS3zVz1asfMraymsZfU52AxqrtoKCD
fe6wCjVecRY8qZEgrgheuhWC4RjjkCcwA3cPqDOsHwq3eGZFrl6rDKRzQQUsUY9X5yvDP8sf4xkL
bIGQY16CIHJAnt9q+J5h25LnKauWN5eUQNUml6xeSAYyLTUKZFKCqLyPLSfbUuQgD1cbRAvHgy+7
duFEDeu3lWzspVOBfnEA+xX+aRkgDBMUT8NyCBcd1GCfTG8eoJCmguBhgfjxSqL+aF5Zo4hnxBH2
geVgjGg6de/qg+KpukdM+odCxfedaRl72DvvQ43NHGzfksg5psGJujm4AyRQnSpoh0ea962uWmp1
5fnw6Fkk2IJYM52bXtQjA3DQeABPodOYKiQoItcmD6YF2r0BFFeAfGZt8nk2m6zSpPEfgA7tABs/
9E45PhDXas8jCiS3UdyB8F73GZufWNDiTUcEhD5sUX7omt7ZDxk/3gZCwhOKW3qeLwPdkkLdEING
faU0nt6vZAZkHKK0wgFRxrHEsqEcISJlQcFgY1mlg7rD0f/bGVb4SM7Hz5PdIXqESBqiFJ599oFz
HeuB7k2rlxbdMeJ+Ny1zCDzovmQ2OERcPpLzMITJeUA8VQ8208RpZ+m7O10AMwI9Yj0jaC3pHlAD
dvbZCnSG5T7l07Nj/qRMOf7CY34Iaib82eaQNc2ucF3rYFrIq/O9HMmzaTWomNs3IpzWBSAUe8gL
kusBuc73MwrR33WX19+MR0Hqd7tpgmN7Tr0qOwA324FWClWcE9K0s6iwguNYFxFUr9HBdYfwYm8W
2nZwZGKMToMk7yOyLPo9oTp7iGmxBU9Cd4awgffg5et4ctozL/vuHODRDuQ4wijGwdhGCaocLflw
HdQCh/wQRCvNukbl3M+ddE9BmHA0hzGSgNdOKEgfGtABGhsqwVGJpHSPN5CldBFSM36m1xrbx6GM
8W3TXB7KCFLPIHrejT6K6SKCGjWwN6DDtHWvFSc/Q5oMD4wBtFNGo3O5nSUgAlhU2mah6mPh5dHn
3pufFBQa590PppMeCM7K2Yiv/xiR1DnXVfRg7A0g1wibtdD81skN6MDPuaz856HHgkeJCFtubb8N
L6shAcA3yO87pwH/J9BdL9hIgHxVnzXaZs6MzfQav3Fo2NdelLq9jwVBcDMHbZizBmNecgg7xg5Q
M4MUVgWqBG262c2Z8Lvk0IdeuwY9wvToFfHBqmoJafb4kCMBZ05Y/W4JGjeEEnsyWJcY30Sf9ezO
ash9EWMPkZpvzpy20QSanVCNCJDgywb/MSA52sedHHYX/TUixF969DkHZBoF280mDNxp4QjZrcew
Jo/4Kq31WIBiyzSLlnZ7irANtAvQ28oc2zSsFJImdfq5azmrccyyB9MZWaKZ1bjzdlbnkkczcZPV
CKzqJvMxcVQi1h4jwvvoQCXongLwBXVkeTQ4OQOfsynAYWAJLECJ3XkuNAezadfmvEI2CNrZll8i
WmuV9aaLa/elqdpvirrFPdT96OM/DLKIshcllHgOZb+wQNuSY60ESNmAE8tbgNfFFLMt8MbyN9DS
pCtuOeVa8Rhip7qcxjTd1sPOSr98TbPrIoilclY/KFV4UA6OrDly/+rVBlc2BMIpByZeDS+EHErP
U6/Gi1UeQG1VJF+jUCGCrr3cwTJeZvA/eblWTRZgwNTKf/nw4gG6q2eouv79sqb55bLwaotRgIR6
JAvlOPx4O2TuWiCmcrhZOMF7fAbU1LxpaLU3HUi0l8e2F/3ergaU8XHcy3jPPEHA299wVdNV7tn0
dWjaRdE26Y8sIOkCRUzhPgsC5yQHL5ih0jv9oUfGTZY/oZ7hfSSJ+XWkcQDo+H1k7XD3OlKQkP2o
i+5BiQ6Ebln9HehGSWP2G1XPIJisBv+J/h9l57EkN7Kl6SeCGbTYQoTMiNTJTG5gZJGE1hpPPx88
qjtqyu70zGxgcAGEhItzfoFQU1CNU3JpGyk7t9Ks7oCJVq9EWshtWSNUEnga4qqsWr6GeE2+9QTj
0YOZ4mush7jaGMTvQgsccdqRlo8KdK0T0FbE7pM/mFm+KFLdfa6J0/gpui+P1WBtglrVF4v+wm9m
nVgUUDgv6hf7OwvOQ7IMyR/FUB6ytFW/ykLZsAhG8qT0oXqw7cw8VJpCkighFmio0/ylm9XFcZhb
FSn8GpgQBsVwriHGGG8jLlVevWT5QXGq6k0mVYV3ubN6tR7Xb9MyyY/9iLLJ1lf0MGb7gIwMqqxb
ldk6nZfadnwU/ZH+NvZNoeS+aCWID1l+tp7FS4kqO559iNfDsyj1sYbJRiJHJ3HvJGmlnVmhniuK
ZoSUwxjV30XfuSraa5EYsovMinYe7KR4I3R1HfOy+q4lXYj9VYd1hm03H8pa7rpOqb4vIexY/sX8
KepS/qzln6K7pNjJfkaodC+KtrLD7mz6qrShOSBJ0O1E9TLmfq+nxbeyLdQjKi1NIG46SgZKP44E
kLF3glTTj3VbZS9ZhTdhopcsIKwRh+4KiRijb5iriSa/1H2VP8bLGBCVnzIPJMZwQCtLIkG6lf8f
L77danu1/3gDRCB7N+2rIwEPQqL9hNr76LynStldBgV5FVFfKvPq19Gk3bq15fyPbr2NidS9m8li
6QiZrb0sicZ6wyWJ+CvJesftLGV4GPpV/wZPh8hAl3zIsoPKt4nw6roNoqwPMKxMSzDyW9Fs0M7M
CBQ8iGKovY+R2X/EWqtf5yKCNrzdbDQN1wI+nNXp6JrFMvzVda0vo1WDA/VYoiLkON917MI3prv8
UpsWkg9ZL51DB5xOS0wOSfNaek4XpfXiIUu/G+NwVcX1K1rcw5S0v+rSQPPB6qf3WWuToA4dAOz1
MhylJFkOadj1j8UiDfhHxuEHCaLfRTrGfyL5YKga76NR1Hc7t+dPa3v2pLrSntK0Ufaabg6nPl7j
C5L1RpAgh/EmbwMFacz5p2R2O6khJqZHznjINDk8LBLI6r5TtU2exT7UDUEIUVw0RkC4CemtKKmh
dlCdDj3rrfMU8ZQWpZT7cpXq77k8ky3XypL5lWJvpDNFs7p1tkhXHxoklW+tZhv1B+Qt+E63znGF
unOXx/2ttTbJniD3MNyu1cK5OIS6NN5aCzw1D4Mtz7dWx6mTQ6RIy60131C00ajIt9Y1T0P0ugv1
9kKtRSIkaTTt1grC2NjD0zRuxTiRtb3cm2itbx+QuU1BpKmzb9eW87TuVSN0bq3KqM6oP2CrlS/d
sbNr1PMWeKv9pvLRjEV3EQd+3r/PUg2O8Yqq3796iG5xDD2WRF6+F8Wuxr2hjI3cr+bQeSx01b44
a+/lYx0+MvlqlhuT3Nw1EULwolL0E4eoSn9aiaEcRUk0mhJOFEMx7dLt+nvXNCcWlSOneHuZe0Ov
ym9qmU+n+727NZHOaJCdOpDgliv6hmnp+FjKocmx3VgpGHzcBPHUAqXl8/3FwqpPzo1UPWVsyP/x
+lPGpKqvZRqIvvcXs9TsaNhd/XCvHyKpOJmh9CFe+X7vpFRtj8CYcruH9RpaSk1MOxtuBynRh4cY
4bQHnObv1XkeG70rymot308NUmkVEy8UDKnwMWQcHm6nomtf53iT9J1za/kfbtfnCaCviNTC9k6W
7T5mNLArEmV9kWwvKh1YP6nN2ixbP51JcY5NxL9cFE0jQ3QNiNUFYki06UJ7ol5B2eTYtMhvq7hR
fSpdD02zs4dLXA/6e0E0QNRnOFof1xjE9+3mqB+RI8GvghgIC1ow2g/iUPep89BuB1HsewPcJSZR
rqibmoYkNTl+8MrIURCZSq1LavXWJcs7f3C09cwkrBMb2xrM0BoDAl/MK1nJOlt0FC0K4GjRG2Oo
v29wv5UTKn9fJi64XdtGxglyyJyzNur2y6JKD0Aa0D4vNgF0BEf1pLxM20GcibqEhJEfWTIw9f+9
IWZK/sdlqQSaXcY27l/14ibiUtLkIQYQ6Ar9H19MXKu0zk8CiFtkjtBvPoVoqm/wb8Gsu3PvboS8
3LSdoxnJQSvIfPc+kxbJnuxI017trBQ6tpG8SmqLCE9d5PspjvKPJMyetWgp/lq7MOVv0f+zhxP3
/5ceodT0OAD0qEY4avHgDD3Bqz4qH1TZQtYj1Y/3KitPzc69l+9XtGo2HJD4uaBIVzyI+ltna5Et
fyyQtDWGoX9aamZoXZeJNRI7cUj3tdahgkjoNovRP90qsQPcTyogQFFXbQ1dC3yUPbbsi9vcGhTL
ck3Qr8GdiTlLi+zleYgo4MbTFLzNG4VTlP/N8/w3N/Qf7aJ/16G58a/b/ftGovw/s0LF2xAkUZ46
JnZxiV02szfuIBcC4iHjMrug4aEWLAomLHyV8rlBvFTWYoqiZbN7HvwIcTXX4FfeiUqzNTXCIouW
+hl2grU2dS9NIjOWqIl1tJ2McMnUZs+q/SnaRE2Dazbgf6f07nWmkehuUuYbeMZoX2KwAi/Vi+gu
DjnKH4dKtq3ba4g6PZZRxLbiDpMAezooCIMTxC9y0JtTfumIfRziYfnWhJUy8d/FK9YVLaIPOOXe
6xR08ZWtt2iwqkHZVaO2kJTO1VOF0Gn3FhZpERiNbPI1IXtoJPOXUqCp3hpFTx66aXdzHgGQKLvl
tDSZuWfhGD0hudBChUWDPmPr7E6FvvzSUghAjjFFbo4AhzVrDpglXcEiOxnepJAk3qi1+XWy5Pwo
59gNSdu6S66aKtDmZX6rO1hFiWnFPzGvPt7uhAoBwZWw/zUOPH45+uzhWviV1tdnzVDJ41pLXpMd
+q+yOBOHLumqAz5gV72Joov53wdCa9GlnhnWisRW97LdfYnGe/2/+q5zE2/Ytv94j/ulcWaPp75Q
A3Hve704u9ettZ08JPbrvebe9V4n3ky2XlTJLh/u1ahZJ/vGLC2SD0Z3sWMHMXYr0nC1LroAqnXl
r8WzY/XGq1T19ltdqk+1taC/SCL1bZMfd1erz8/jVDhvazh0PnEXi++AVr2bzJ3G8j9Qt6KzLM5x
lYDgiDulY6uggRr/EI2GFScvIY8La+6HNjPqY7FEULwzcQyTosDjYwTLIMritOBPdALR2p+NeXbe
i9D6zkM5oRxGSR2U16KUp8dbKdYJbNnoqYs20zoUa4Vw/VZyMiIkZq6/lJr1DY167IUmJFbFQQUI
G5ShJgNRoK5s9L8bWhCViObYdtDLxmC6uWhR2tiNYK8f7ndoshToGT7NJdIBD/f6YaqdALtx6E1T
U/rgD/Wgh1X11AO6edIrC007ZD8QPqqBlmwHjajIBTF9ViKb6byoG7Ror7Ur0mBbD9E3TXTVbc0k
O5hDOj4Ng2+m0vwgJ8vkF0S2fqY+e2fzZzv0gy9nBZIeUm1dl5G0mmhoDEYmrZO/xsnQSCD3v51C
svfC3hp1c6QA/3EqjMNJ63arJzzNkXGoAzYo4XEjHfRZPjyZRlu/waGryJiVkMFKvX4rWODsWxxK
fdFaWLNxaafig2B03nsDxFB7SDrE1sjOTkm84ik2wXfDZAI/HTRb0KEv5VMHDfx2yMrpn8Wf0moi
0KpI0ZmoUHQWZ+Faxf8oioZ/1eXbFbVdpgjdb6fK2geMLcahJQ81xzEZj6WAbRzL7XmMkvRZMdrR
jZuu+dmN5pszy9pbhoYqDEU93OX1GH5DN4uwQN3+bNZiAKy19FcYKtplJtvpNe2M3UMSy90+Qmkw
KEF5PZnTFB6VDqkgvVPDJ3U7sGtqrlg++U1KuD8AA8sivZuuolF0Y4r+Tfg6PYl7iANaJIDAkW8t
NlxarK8f7drsIl1bvmt1PQUDifTjbA3pPhlBhIcbgSTV0uRaNXHkQWc1iURQvDfEWxEJaqBP2gL0
4r+vkGCoXCSAm1ZTQgUpO+tTi0K8UOPWOkMjrb9Nw09zq0YzxDwOW3CQLEHjgmCODqioS2h0T9JD
DcnroQN5HUwRjBfRIOpEKy7FDhbfWx/gsI3nwH2RsEV7dHoQ4ralJz/lJX/pmgahG6Bd2MciUZU3
pfSJdocnOsBXyvyhyfQHcWWIzxQiTkwQkly+FIpMfveGtXF6I2e2y7TH1DTURyKS0y4qcLu714mz
FnsKbwtnIEy/jFmQsTMalxnR+e1acTDaXL061ZsoaBUDhFsA+jvOlfXLapchC1h354He24V/v6rZ
ro+0enS7JbT2okG8lRDsA8YjUeIKQiE0HNCaXfyx1H32ONbIFpDQJ+DcrsveajorEN3skBQBanTM
u1vr//dVyKc078PQuZKmjk9oiY5PsBHGJ0hcR4dM0sO9fkhKEsXrarMdpJtoyHIZwQIkpMVFop7P
uxyWftpCXJb2CPWCCPtkm99kQ/4s8kr/kzp7SK3WbynqMKJR7PrD6iTTHx3wdVoUQ1ks7fEAMkt7
NOru76v5Rj9BD//BD+M3t4sucKHTybW3U6sp4ktstLaXhHmGsCh194Z+nDGiyuSNdw4YuLMvgjgm
WGHpqO4jObEvoiTqtyrRy1njcH9L/KolDmWC5lEvavgsFS+CACIO60YKSZF3uZFCgIsSEQibZd+k
6/gW28NDp/TLo7EW49tA1t2zQQIeRWOCyOtujeFmiVbZyudzUWpb0oJL22KIXxZwXKJRVMG0AGqr
L4+iZITEGMLuIWR7UyJZOxWnXHeiywig1EfZjVjEVkR8hfzPdgbfm69MlOetT9dIvbeGCEPLlj0f
kfdeXm0b7QFVUu0dS971VZIhftoOtmBbSVTJqvpRNlV+Ef07/rJ7aF7MOlsPGxjR8xjrBPC5mQOZ
olV9kGKqF89qcjUhW03FzOhT58+LbLJ61JMLeSnZ5w1Nz7i6qCxsXcbN5xnfKcCVKpT8YoFwL42f
wK0/I0TInrKTyWDzbMFJy5eFbGteWHsY5jB/0B7e6VUOSKCWAOmbkheTnjyQjj1KVps8OyGDOwJ3
03ebQLfeywskP11DXVufr+JMwonUb2pV2am4K+xS6Mk4RNSln5PWJ/7ELE0olsgZUzKOdxXWlaHu
25VKFDfbkOQHa35enG1F5EAjjnh9twSqe9LUdvXe1SQ822man3j+cVlC532juL7UshYdEWL4csbo
B0Yezj5MFAc9N4nYFtthZsmEf9H6biRLvjc3wIPdzce0rfmsjunbCYZ0KJMuRR0/1Y3m7OLhSc1C
0OeN8jZoynf0Km1XBhHm60NItFOy3BZ5UU9eAP6gXuuNE08PUYIy9te+w/yrHuQnx5GRAiVP6OIt
BQGIREQA6NmSTjXET59MByLCA/OynKfnGdjiZgx7GQjHo4qX/MqMUtm8zno8yZVmhzrGZkQFwBTW
oafWmBy0yZeCFP6Pvhn2oZEcsRh/1OpWPjsomblMTmPgJG3pIr/zJxx+tGWReOx9f6ezwnfRfWHF
vU+d8ttYOC+9Wg87bUFdFrSaO7V15arSt6jEKLNtmFaa/tJWsf4jLz/NOttpfDOl05KXsbrfMmsD
39A/YAM0JyDH7E7aRHb1dCRkIOFHr674svSW8V1N1BXAN2tKJ6kQwhqXL9iRQV0ywWJv1h2bOrsm
JsjqNSJvZ2Tdrp2rYQ9a9Ic0leXbEP5pnIxAYtu9S0RHWSes1xqjW69IIljQc87ksVq+rKhX8Jh8
krVJD6jBYAxfTb8xWW2viAZM/pi/DeOovGvWaQRB6Ulh/KbAC/EryJmIXJhbxBNp+Ba7qnU+VWhi
vKxZcZ1QMMLwLNSDNePHINE77lHXbE9JdMQWNrDUWj+GVavBfJmeByVpWXz2zT4x4xo/3eEJ6Iev
t8sEChmbpsqWMLtKCpB2w6u1ViQsl2r1EWZoT3E6oYABNldGrA65Gy+VBlyYJjhmFVZtgQ6uC6sE
sv2J9R5VNWmifrCxtzcGhnPzaltr82LpQTw05r4fkpNTJjKeXLMXl7Z5WFd4DDpDnIvumXJiW257
E0Zu4IPRPYKxpjf9AopDPsHh7k6sIhI1aBb87IfMnFuUPjht4L3hc3lvW1WZirIyxz1ozWNVE+gC
HUlXcReEX2m+3SDaPGcRGSjmdUIyGlPQqdVb9KDxJJ4RPTrFTqLujEF+lNW6OQEkX3nCErt9zNkf
+x2k6P2gLr+ZxExoMqvz3CFR7UmsDFxmv+hkqrtMKiMvrK3AjnP710s5D1+pzQZusZrELdWfkMxf
ET12VXJ6x0gbksBKx7/qjp8ndtanWjeTk1wjE0cGvipzD9is89jmKIT2uHdWZvxWJmsTYDyRBe3w
GydZQhg9FKBEqutglRL7cWxxSVvtLefvxuGSnBVteC8NaPNpXX/1ZS4FVtjx4xUKmIdwvMhmPJLC
J1GtdNVrl4zfo1bvd7mBYVlmklCpp2EXjm3p8X6zc1HMeyfhCynqwnHVwhgvTcWXpeTxWzGR11cb
ti5hjCtMsVsJKB/MuHsoigoXo6x6n2rZi3HwOK02ybU8cmoymtmur8KHtm5fFwTBA1kZn+pQ+UxU
i1BN155l9hvesI5jAHPROEmqFBOzz/RjHsuT3/bNn1ipKhdzFk1u/6hIvbqzns5e0+W+E0bPfYk5
Tlqc2mgw/LZxK6t7lfP4o9HlBJ2Lma2vXVwTy0T1W5uQRIrAprZOcVTxn8b4LfvsW2flf2QvntU9
1Ogs2+Zi4mJYqq5V1PauIt1zHYAstjg+XUtjIJpb1LtwZg0F70Z2Hakb3onpY+A4Gp9aFcHIIuT0
GGOGOuVeT4T+VEnLb+T6VWS8v4ypeMkMDScMMk9uEpMuZnKevQVvILdCi9IjDI2KaMn/28oat8mL
5pxOPWOwPes7MzRVd8AP1tdy5SPP6xnsKuJXi+34aY33xZRBTo0xZxGHcXOHITt6zovWPAGBKoDx
jq921h0HIkvoOGw+GO2fVDM+jGn5q1V7cmCJ/gAY+1zDQkTuA4ECEw0lLWy/dYjVoBGSv2EQYVxn
pnsE9/IWr/aueCoWcHhSMjzHWEXqmBgFBYs6X4WY5TtGivCzMoGlLVC+VroiaNRYO9WVnR3awo7w
qyLL1k1acl6dwjiGrNROGNcop3TSYGgm5YqXTjYdyhkzRKDh2h6J/OUyJkXEYhZaK/CYZjdOkwqk
ulOCOs2sp6KPkiBC8HiA1qPHJsnUZTBenJolMSZSJSZajuxtKEivz2Ty5jrocyOOjTdTcyZvQq38
vesOo2QmXlmm9ntP0t5rLWP4aFMsRODlx9+0ZcQNA0T9N1y02Vw1Y/UpNeREsWGdj7WhGz6U187t
GS4/ZwOmTwKv5RNacQ84GewDOFUUGfCc+WQCG9weqtbnbA541Gax/FklBt7fxEU+I6MA31yt0yfx
dDZsWTN+Kk44ugUoqU/H6Igtrnb7GVUMEXOYN59QyGZXGfX2KZK0U7KwQkLo3iEgYWEevRXTeFWv
pQSLaE4+1z6rPXhJOphuDKcbfWaS1fVTYrInDiN9vOI1M107Put5tvGn3UqscHS/dgqolrllXFhr
E1FynqS1ld76jK9s0r3R5F3WYZp5Q4aVcS0pWTBE2hYFHQBpxi2wX0xqfXPWFQ/T3Hkny1K3Qxf5
hz3mpJg7pFkaGXkfeV1wO456JK1q02sIkbqjouWPjTFZ7hJnWoBFcupqSNOpVeY8z8x+u7W+jlmz
HIYuDa8rn0VKzQcwi+85LpxY36BJm7OJYLkhyY8Y6bQ89uuTqS9M2FW7YIWCLNUYb4tqXCg9eUwH
DzIDlty24UUDanS6rGWP5jRUR2dV7JOSrJo/1ev3asAXrK3WfdNNrChq5wNwsD+0Uwrxhec/XEH8
Lo0d81FMsCEY6/QraG10isIsidwwJ9CKL8LCkA8ZK02hDMUhlBUcAJ4w6b2q29Ad5QSuzGJoN5kY
X6pbg4k7hvhAQMArh9DwBqewXBknuqZleuhRDn2Z8D+WNaPYdYNWu1NFUANrdxsL4sh0OzLLQZfU
po9M+HjSDNO8pLGS8qfDqSjtCJcpOgMqJs4I7FQpdnANIF3tYZF6IxgN1C7hdjQo1VoG7wwTnnkz
m8yusdSF555H1bUinGKtdfAMsoyHUdYeEEsnhLxYuGn3YbWvojj39PS9M5XmKVpm1SWi9p3Rmwzz
FC8nBBDGBffXpIukR7PuhutszpJbkq6/dDHquyq+DQN68acEr+yyIsyT9e0T0W7ADQPAn6p19ENp
1OHeUpT4Ncfoxq2hv8sK7pi2ueMvMV/7jmxjBirxFIV26RWFfcllVoGRlLujLT/qBHQCTO8WV+ml
U+9U7zg/Wg9lL/1uZ36o2VC0i143ZdAt2a9OA7/TotvnZ8NTNbTpQz5Os4t5mIVRwfTYM+9bUM9x
KMZstpB17LxR8vfjEab0EIZ4d9dYgVrSb33WpzPKb9p+rhMvGWbD62L+J0OtFicpHqGAagRGl7k6
2ss4QdKpmgd9Uq5yy5ZKAyqi6bqnSmkKWJYVWVyY53Z25hMq9q2rtGO3h2QbJJjv7u0mXg+FkXdA
K+u3vquesVVsPHsg7Wh13ZcSY9Kq4RPME5bz8DloFg0zLDl0WuyouZpbTHRA4S2YNvwS1PnFl9l9
1E4Sn+AoyWSv1u9dp4GVY1ng81Ag8IhTIEbEc+ybg/OVh6Xu9tZIrKPfTXPenufORBWkn68zIMOS
AXaX29GHhdBOMDtq7aUx5lVzZLIZHvmC8HPYmRgUBLGVf1TFPPsNIbMAS3M5wJy59iopuq6FWj+U
c7IGXcgUVZi6hlWrk++kdLS8vkh7Lw6TPTG4/JSt5dGUVfPMGh97E6M/6Gn6pCmKtMcSmkd3ecoB
cExFGj937Gcjg0QzkoXM+fBK+qZjx4rFNit9dna1Fs37ojYVPwVg48a2ZxnpI1YpuJsW3egVICR9
w8qeEyc+I/bZBr3TR+StC3mHjYRxWC3ZgfHbILqJaYmrjlmxGwwV+y6z2iVknt1I4psLFznoLLt1
oSvnO0QFGUnCOAr6tP9SMhOtyKGbXpWCsFAB+6ZR1diVHSf0es0k9hSmOFOp7Ss/FXZfof2D8GeO
qB4GgdiKWjkYmYigHGh9qw2mvE39WcU+QEvm+CMhPgPP1ZPABgJq71ucVjeWppFAGkcJAnR41b80
ORQujUSgQ86/nUHQ57O+uDIraX1QMFzN1p/ILEznOM2fpbBZvVFWwkvcaV84q4/uOtandMiwjV0Y
rnUJOBfOrnZtnS12mVBPz6Mm+8pKOLxpFKzRqhDqXAhOKetOvYolejVje51GjRuahryXceg8jY3R
3g7GCgoCM8/RR0PgOXSydQdHE3fpDELqsErs1OcC73i8S49KOg2neYrHkzi7HyJTx/I8BToFp4aZ
2iLcDr59v5S5vefHrU9aLtcnk3jXDkfO6zJn6ylumBjSgk2bAy/JE3ez8UveD/m8b0gw6rZzJnph
u4T6r7HitKesKT9auyCAUupTe1gTdHKZqL+rdr6cEBtBzFUbymBE79StTKVAhsbY7J5L/ThK+Uh4
YT8va3liFinZBM1hYAzVh5mACuhxL+D+hFo6AwUgHe/FpELIdLHDkziwfGUdmmRXg7D7TvixrgPS
rNiX7oUpbitnYBcTlqVu01ZvyNz/1fXlcPuuxJn4mpLVUFiphKuNjf0Q70OlKNnRss8QZ/ZWnNlx
8Hv7bV3OvGkOJlbhJzN6h9RUM9AFylBp7C7IyjpW+qGVUal4ndxkxx4Tzgb8L35Uz4rkpEE588FI
vhlKvSlBsILvujD0GKS2N9A8jlV3zSSGizilPVtCbOoxHN6veXOYEC72wjK03TQ5Tj28RInFGjDY
WTuJd4CYB3lha30nbVefmBjs1ROniKHVbH9DDfV/QJRIhUD/fqtKh63VpBOv6WzlBNBBPcVwzL3a
gsfW/LTX/CdxF/u0DuHMP1c1bHbHlEt1dFFXj4/it6rVuTq120EUxUFHzIO/+fZT/qfmsMYg5d4b
+fhut2DaY4OEVurJa0bzi83J4HV6rpqBKeHJDGfzgLuHQ1KHDlHdn1bsOF18UNzWacFnxrgbi8MI
4m+3/NrMY8kAzorUPyAKnRxzqUhc83Go0TUbEtwNw/ohYxw4lYWWe3ld/FgKBAElrYOmNQzSaVUf
u8JBl3KV7MDKWskFGE06IUrxsMY8lbF7LfDSiJ4tsmJh8ZpY43sr29p+3MIEsmEUpzlyXCyo1fOi
rD4UfmeyXoeWZ9gZbfCSRfXmCBqkRQgxgkg5TkepMjMeHXvBbyhBlMaSOlZNxBkdxBuaMT+h+iQf
ECNlWQUZ68xXc0QLRjLclayzK82AtGxNdTMn0l9nwy3rOjs51fqLH9vyFkCrR30qbddW095PSJGp
U+9cp3jV9gSVa1hjXsoWwjfarnqUC0iNI9soL85RZhryqHo0UjLOVYXi/FDuIdqvPlkYh14J9pVz
rHhyR+p4zT5B/bfnsEx1L0Rbw++ktXnIEM7QlEr6qBlmd9bc2se8h7vhSOyUV2Pt/5qzeG+t/X4E
LPNqWXG15xHAPJE4+kdVYkBWptKPIdRrD+H4EcRonF8lmX1P54xBnSfxjwg3FiJJXmXN+tcYxc9m
mFi/i5h4GvOCWmKcnocsX8oobdxWXg6N3pk/iczbxAIYoyy5Hw4ES15IDcJxGRqIVkRL/CrqsqMq
kdO0Cn09DKGz7ldSBz4oTc1fpb4LNoP6qp7Svdxs8Q6HiFRJpLWPB/MK0P8gNfH4gi7gs5ZWyVeI
0w9McJIJ6mtWy9VGXkkCWTPXl26Sv/pO+SynvjmHI4RJsv3kYaoCynPqoAM0lX6UwfyN06yA3Jot
DFJBvxT5uSlqfCa36N0C1HfS2ubgjK30Li9pEDsaIVUYe3445MEcpdE7SMGfcW+vF73FeEKTEcxf
RnkK7KEA2WhUyQ6XdRtX3OjYOjbY+i5czgQ+Iz/XkVMaI7U6aAsR6pINVedMmmdlFp7WtaMd2zrp
9h3cs9dE72G9kwn/3coH3XDSX+3CH4YQi/bsVHmNYkqhHxxEY581PLK8XorLv/L6N7ICCTlS3EnW
1nReQRuj5J5YEIabtWRBna2PhBh+LWp/XJe4f5263n4eELZIMLrk7860kCctw5HIf2PEXZ1Ezjsj
l5a79/KtWfQUlaIsDqL7/ep73X+8hWg211CM86FaSEf0DVErlRJmldtpNSksoreyOBPzzZjIdBLl
f5ze2+/dRZ04/KtO3EfULUpf+ppc43WHrWfuAgmumVS3U9liCUM49b9qtVFnQbC15xKQ3UDd2kX5
duntGC+kASVD2gmfeXEQ3vSTjjGBK8r6Zvh+K0uxwypyxJVrUaMXQ5F5HOxC8wARRS+iri5MRvdU
n/aiThxkuOlyMoUPt6rCzJ4ihrH7Rf3kOEddBeZzv6js1pb8Dhv+f9SluAMqyigf73XsOBFmNrXH
Ss+VIMEeZm/UEeYkUmNc5VqXryFWF0x9c/+jtZWPAiDyqypL82kN4yIwy9h8rpaV7ROmyKglV18J
iIt9qtXZgcQIrGXYiVOu+IrqjP7Y5sRSwvJiVmP3oKf53maOPbfmzBJpzfIjzLF9xpb/XLZWt0fc
5b1sc2tTh5QDiW0Xw0qEcSsWuqzw5Us29yfEUIqzM7H2bNjcHEBRrYHmKKa7SAX6cdX6I7a0yOOL
dl4J6F9wB5W/0Fsr/Xgyy0BelSfSzQNbzKH2zCqbMdNoyr3eVmR6ZASZFNxna5befjaO8jvmdgBG
+2xjUxBJygsDPLweaZ9p/Uvrho6dMoDGITI+1kmv/QLu3EueIFJQz9VPYvmI0G5VbaQOVyfHxGsr
iQNE4WjXQf32RX9R1w/qu2OM7YMojUm1kmGaL32/OODU+tivimx6KeOwhAabTIGENuGLqEsqFruA
o66i5AxNc06a4jcyNH93WGfDQg5jBIOy3UMcCvVPMhnxs7iNUyOCKGOC4t47jEO9Le/b/Cjq8HtM
HnopvDo4h1QLOoOwd5+UtcBsqc2WnWVHW3iCYVvURUbyXJRkUEWVUY3rOc6rv8S4LqqSaV08uVbU
vSimS1e9LETFb3cos52kAlQSsFoBcgUO+pTWqXVIO8ZXJFv+C3R769Ihm6or4bd7/b/7EeIvgUNq
6k7c795xVJLXmWwcOxvUuVFwqi5IBur/i7H3WpIT6cK1r4gIvDktX9XeSTM6IUbSCO89V78fFvMP
iv6/2bFPCDJJqG5Iksy1XnM1xkU/p8JpQupk0xdq8dAumyBWsPrQp3nRfIKa8++BrbGWzM6l1NXn
rUr2cA4rHrY6N87+VrFQ3OV1hDFw3cQPhU7KOByjf/a2OltpARHU3k1aKGSY1mZ5UKUXRQcMg5Hj
QJza9Bf1lvYjIBCEr3Tun6SoIdN5Yk0C79qxGsTp/QXks8QKl8bREGaXOAwBVS9FbMHL6xiBM0Gq
ibVXaH8YXgq+DUOXtWiSVL/oDch9TJPtjzGvhwsC8NVBGqdjk1zaupwOgQlXvm9t5+bXTErshOic
qmghImmp/e70OUswL/wiJSvTkrclTyClyPXtd9S6UUlqsxepKrqA2URWzvdSBDFl7pPR+rNC5+Gg
j4jyWhGytkoXKUfL89x3janRRc2Z1EmxQOoF/TUmOdLYYLh4hsFwJwd9EB3vX3W6db8fJoP3qiyf
1eWiSct0t/W8/F4aVh4eOf7UYSfp2ymu4vwQ5p3+MWxQofJY33tR2UOi4RM3yodNvk2ujjvsmsbB
2lGZ9oatzxcnbU4orKZgP4PonKMW8h4ML2VZZ9hCV8kpHRbdy8F+I0hgkfzVumMBKutDSXqiU6n6
FS1Qvu5Tnn1Y2jgxz2eU8xw7ZS5uOHdzBN3ZWYq9MpJs8fwvVdqlH0CEixevM89SqsqhfneMK6Nj
dLTn6uyACro5uu5B30q0y5j74UczEslKK1JS0Gj0i5YHzj4kJ7BE+Zx9D9LlGKVmdyKMtcTGXKbz
2dvUGfne1LPg4ukHe2Gh2mpfv8hGTy+GqTwZef2105XoFLjV9MQfjQxHMRKvTlm7KAa0yJjk8T6w
S6iGOhqCqGYVf7V5/+z7lfoeByhNgrjZ1abnv2XEtZKKubqqVNyfSQNdtGxkL1zmGHZhPgR5kK5V
2uhHN8XoX+Mm/VHarnFpDAOqOEZ9u4kp7l1WZX8w925+uGb42I+Z9neNfkPiNRaLpSe8KXdMyLHs
HNoWuISFLruO+lSw4K/DvN4FrmZ9mHFzjQDy/tAyhOGU59SzrFfdLu5qTc1PhUacNlfi/AiApSTp
HX1l0oeNvQuRIWy9cOfD7Ho2+wJjusiOftThX2ow22ev0RZ0fu4eJpUYYY5mO5YnLkFbFWQs3rkY
CAz5+9DFC7swDW9SxEXggdSLdg/z3n72u8XtvBsquBrG+BzV5sIvi5sTqOD40lRohFh4txt9ku/j
1K4vBP3qo7nQylmZG69M/fn5mRwkCYoDIKhjrJDoJ6mFyZTeRgRv7J2pvwxK+xrMjEAGQ+0p8PXi
YYhzUF+KVn5gztw81Vn+YrFa++hnV3tpG/0kx5A+9e46DFl2o/2zY3D+MEPHe0MXeWfbuvXRW8b0
Niv+To6NCMERa1b3UlLRW3yteiL3y3n4McyvuZ4fpYRTa/naeMkp9Evroy0q5YX4/lmOdZ6lvjho
4a+l0qxe2mG+mmqiImuhX5IqnR+zZdOqAx4PrU64hlLZNf2pdxUbLSPdfhx1zWHNO2U7IjpoBkil
sRyJLb4x05TdZXptP6qDxlF/auejGWGhsZblkGxIYJpN0T9KYb1UVjUWSdWCMCrWupehzwhLNmGB
U6lVhxCGUA6TYrH8AEkAm7MX2DNZC+BEFMdWp/XsqvO1C6f3tShHtLrsb5GVPGZp/4dZxMU1I+L1
2PfVPxsUMJ1jmdjV/tOBQfXGB50/ZWvbGo5m7JpRq3YAyJEWWa4StQSDRj1GMADrgScjccdT2EOm
1FI1eOJNgiRg9/N0HwGvkjpp505l8CRFPOqeYdwRZVjO3+rnqkG+qLYVdBmDmqmcj8nx5IcwTtnk
cZsDMIZiOaQlSeSlLjIZPRECCoBz2O17ZuUfpV+Fj1LyvMlfoJU5i10ODm2snJXBjllI5927auf6
g106X0GMtIBeaFEBS2Vx/CaFsCbHlNXJfC9FrQXKARkvPUuxnPL46g8eyOHlTGQ8s6d5iNYflirb
mvZRnQavUrKygRDrgCaKFKMhHo+2uQSil9ND2ypvcDHsnRRT3bGeayi4UpK/rw30S2pn9bP87dmC
8xqtWLlKi2oBFk26Vh6lWIbqTNfMq/Vqnp0hgxQjBLX8lFwt8vvntCTES2KZ1Jql5Sq26019s0kW
EEieKsZqs2guqk1mKLC19MMZGaPjIHD+AkB8V7MXwjB5Nhpr/kXc4stEJPTPsoMuQlI+fMvRddth
ylHsetYrjyA40ktZ2P6tNeYQcXMlupCHzC8FIp5PehZ/SZFn+4kZDArt4fjFccufeVbYu8JMxpuG
heSTG4O+IfYT/bySiG+I4LMw0AI3fkzHPAaJEwR3pEjP8Ti/23Nu7JDjBL5RpvZDO3fFvMsqje7N
m9qn2ZNsFNtOn4iGGgCq/nJQeNz3CQx0d8BkjYBmD+AK6DkcOhWNzQ4Wi9eOd4Dl52vdVN/LJlWw
xcmmd6ur6Hbjs+bX+hd7Dn/ks4uKfvLQT6V/Cu3w76rLkqcojtCtTR3lBE1f/VJascaktT1prm5/
hPaZlFj61Zjn4WQoi3Ghkt4FiveD6bp6M+vobzMqvndjaJLeqZyLBmKULJt7jEuExsY6TlFggvzg
hUbybSBJlE6WCxSpIlnp8GIn1egd9JD0UgUQ4LUozkTkY1J+4Wlq8/gtbVEnJkugfa3mwLtYHplP
gO/psQqRxzQdwEoDWPim6f1765sL6/txyLVXQ21uENGrHVmo4KQWRMQs5C4JvIzEe1Xm5rVjPI3j
N71lkvRStLZ7mbIO+cMRgHK9J86oXDSFvBqcpuoEd15HHsQ3bj+AeqiPKRGwA/pK9iG3852BWuWV
zyMSm3bwZ5W59dus89GmSn9ySNwD7nZCIqZsFHMM70cv/jHl2KSPA9q581z+mqHBlK3ufQu6oNlb
fdi+kLzVzhaukbfAyonKR6V7CHLV+ALy8zsmSeUvExVMckF/R12HwZSz+KgVJeIQQ9vtVETqcF4J
hle10KLnCpSKlGRTWa12gjhPcGxpIRu/1EG6jN6dD1nlFRkVDdhffAEbcYztgQmPZqpvE6nVo6eT
65aihZDiYxZ7D1LqQRe+DQZk7NHu76XKgH1wdiK7OjRuor15vdGC8gRAtJSkSjMsBN/aNLnJCcvX
52rwZWbuEl0KzV/UPsvubfKBtJpR+SKlItOCY+r6+UmKIysb8tXtTUqernVvkZKCEHD6aa3TJ0+7
9l5ug+TlarJhUnLi1cie5YTAVaZjUiUqaARaMKuOnzud7MNyNWXZjAOBPwXSwFVaEOoebn6BCtR2
ycBNb4ivJuvfnEVDsY+86W2KCXdMlqa/Nb6Dtlwd3tIs5EtXtPEvu7XRlWbu9OqE9ms6/Cy92Xgn
prmfDGt85TthvJdj+SNMEJqQY4Ro1T3ilN4FxKj5bmsteK4e13Zpmxt6cKvwZNjL0UEl06M2kYW9
/DPf+xIwTD1l+Cswg4CKFr3KBnGU4ohda3FM/q3TpyjbBZWHeLetR69TMILy8j20v81zGkbGm1t0
xlsyKwz6YFquUowVr7tqM/AQaaINtvHGB2xysmhtnzekkUdUWi/2cnoV1Cfg7j6C6HDbKqVzXmWT
xA2jXTOMVyeIndcWbfTHMVagmesA0AozgB2dzcR5ljOICIYvaMmxpvHbfA/qtzlyg8YjwOZ/rld3
v4pM8Y8w+wFG6ZPyCpdOPyla061FqWvN+lBrfM+kpAZNcZ4rAHZrUfc5a87OPsCNJ6kajZl0Xher
e5zRgjepm2b/puW8GFKqW6W/tFZd0IIflU1vT08l4JCHtQoW5HVg/r8znDx6dlxe8xbtLHvCEZDc
LpliYwheZeOp4VktjPlRSqPvNo84RJwLPY2S/dwsUeC6cnZytIj4yqeWTuisSeLTVmd4yd+eqvLR
68vmRcMHefe3052ssVFfZUM/QsGjJ1u91fnm8FFH6niPoo/62gd+fF9r9h9bg4R1CsobTXPe6twD
Yf9xvWjTDwhWICO0t0Z7utej+LkdveyRb2CGJ1Z26yFB3KSEOaat7mTXS8NXrTXb6291cprVFN/r
1g8OWok/PZLQzots3JoooQMhAIY6daWqANIlF1MPhwSO6lsd++Wbn5SE17w4OktdFuXEKmMg5mFe
lPup8nHziTL/Ko1Nw/0WFKgUGybwn1K122PKMHsMuqh+q+fytSVQ+IDea/1WJIjcmqHi71XooHg9
DHdOZ/bcAA6GwKcOJFJBSml2/aZOdfzUxO5VDkqV5hoawfvGu2rTUD5O5nhn12HP8xyMj8Ycyps3
1h2ooCnIHuqgPOblUVGH8tA0Tn3QrGAGeOQ3J1MxnIc+gaIR9/jRZ6Z6tOzqa2P4BXz4/t4v+wer
D1BsD8lJwUv47nfxyQoRPEgsVjoFMwAM16vLGGHY4+Yg2Oqr2gcwJ5QQTLfa64eWOci+YfaRe9+a
WM92M0jgPV4hEEl9vuaS7QMfA7veBIOuKsMNxMSHVjvROeCDQIBbBZIOSLnv9Tt1Rmuu1RSD5ALs
JFc5p6P+hXUXgw3ohUNpqI9Zl14nxVHuq66EHtsP7jXrIcAZxkfcDDHLP5d1MmjPrA/dtzmztNtE
Rpt4R0sw0Sh2WT61cKZ26mh0aNIQrYdO1By8ssd0eeYbyWL4Qe1ftLDxnhcRvgkSgz1VJrzHwLg3
m1g9KQNywUX0BU3XdzJCh6jVylNht+5dnxlTTSCA3W0zDSjA20Z1h2jZVxAW49VX2/5U4vG6A6nh
P/b5Ty4T3pBbMXboPg97xzTI3BaKdp8xV82sUX0xUq48VNl8ZyE4G4SARDJlPha4qw4QUC+NNtS3
uvPro2q6w6FxnOA+dev5oLb612DEPwDEVHcM8Hyp1Ll8sYB/vFS6+aHEUXXBNq+9RyYRXAnflGPa
OO19WRRESfQB/tbs74Nq6u8BEly6GkHGtk72eV2evWz0rrkxVTg8AYiyezPcGRHciLrvLla1IAKD
TjuaAz5YAIS/I9X0F6NcdjHJku+5W/0eOFy3R52NCB79xm4U4HpJ295pbNFJAK6FlgQr9s7ga2/Y
sG3U71WiT/DqzPpuAGhwVZaAh9G8yIxaW6bVTFHoRh15kDREmCXH4OwaDa36oWd/9bbymKbwfBFH
2afxC+jlX7NrVDfybypfwqRGc029TUWlvZowPEy6Peleux4S8DdOtTfyMLrv8iq4BSMzjEzj/Z3C
Yg+9E39Bb1h6b5kRsnJ6NCmc6GPCH+BoJMRQ7aquz6E9fXcXA7LRxZ+KUGAbEgpdwQ4NBLe6t51r
0Ic4QgSQaTR0ObWiXiIlXyEC5Pshjn42WYlJbGRe+Jb3CYgV5K3qEzf0V51iETMShif7gClHW1nP
BEb0XQy67IDl6BsGt3DM3MbgJTaKa1gzDsaKibtf3+zLjphAnT+jaare94vBrpjnOuZkkaqH2pHv
Qj3wj2YHUi/UdFYoitMx9lrNMUgSdw8o6xQVwU+FzANKDBGKQoQyfvTWUH5pkTXno33pch/fExdO
kx6QA1FH6Kke0+OHoAHIM7+wImn35D2r0sQGMs12KjHINFZDft6xFgj1YYJc/DR6BNhrvZvICgev
CKvw+WwrEEo+StElylL3I8hLzIjAZhGMBTCuwuExW4LXcxqcbG9Rn636n4HrZwiUGcAbXR3jYDSm
AB7653B20NuHML/rNKhM7d8DpMEI2O+xwcAyrG2HqLOzM/NW3SM0XRzVogOh3CkYsGiqgnwkejFB
4JNYKN23qZpex9Bu7gk14qXYTYiiZe0T7OVXIs3NzkJP/upNOihQ3beuju3eFL/3bkriuzdrwelU
cfdX43r3ZcQwaza4g6ppVV1mFJZaLcSNuXDPVdd9w/vAgBNsB0elTKaHAa+ie4fgcbEQiINUf0sd
9w78w8QsezGF04dvI6t2ohsB8CUcA3Wj83dNAYkiiysCFW1gknUrrUvlVsXOSuz2DHS9ABTnWYBu
+BicIDPfnJyklF6guYV07FtpdS5RnkI7JHF8LqfWPPd15f2Reu9wmTq19X/Mdn2A88631FsgMsqP
yOj3uZUFN30Mxr1eqc2Blbp36QGenS1woOBOSEkpPou3DsK9YxUEPVTzwAzwwRut4Tkd0ChyKCEm
g5mwGbznmWLfbZtqKJy1aDPzv9o1FLF6th4tn7mjN1jgGN0MoGfleScfA9996KG+pjH07Vky73Q1
4FX0TeNurmPSpsw+fqa5fsyDZLqpM/JNCEW9aHHwt7U4REHVucdESzojqzM+xMtmEc8x81G7V826
fRl6PIfbeBm5KXll0L7UEVPdqk7PZeBge5c6PEYwYVelZf3R9SkzDyv6kqQ6Oodm8WwZo30a84j1
97Lx3YfZ6+ChtVp8bLqX1GmSW8jy4Jb6TnQwCggAsLGjO8s2X/TAgL3hjfQoTMAGEFfE9+LjoNQv
s+4TXCMGQ/9H4EzLLoIBs5eMNFRhYImmtXhdgcD8d6N05It6tE3xfOVVDZHU8kuQGmPmtYRZ8Gtw
kD1fEgHKrB91/6ZUGG7BkeiOiQfHOuhBY03BMLHi9DmX0Mg9gtJXOmpx15jT8+I0DrXDtw8jqjR7
7CpH+hx5v97kYZmpC9DMCVN4JR3Sk7MGusgzizsQGZdhgpECXOmxM7sXpcX/KTfj5KB3VT7vBTMX
WnhoWeDPjs4w5XAKZvdxTDWNqWCXPXmk5m5xU32ZgRt94LUB2rD4Kxyi9EPN8YLx2p9u4dO5JUrg
LKGCetZZ6aR0KMdztQfZTHzCAFh5ysGX1miAB0wqZasA9vRBCkx1jmntcoVi1t7xh86vWVwyZI+d
c6itGHgIKQVAcMW8L1BMi5zC5r2w9yZD3sOgQemtAQooHcCqpOH3kBzxH2ICrJdkDr+ESMEhPnrC
dbE8OM4IwX3BGwHQPmCzV93Q/00V1LfqX6xr2rt2yM71WPOZBBWYOIl/VhNIQi08zrq+OuGfRV4a
X5GQR5FzfNWTwLqkg/I6EwRY6K24uZuL8UD8Te2MS+yNIdn6gxfP3jWMrMeYVNo+1ZFVatUc4T8D
xLh955r6dK+l8fuoskoNqwAZxRDK8GLSVPno2iQNvwcU6MuqABFkdXeySXiD5SrtVTginX51g6O9
Adt1kcZWJhYCJuO0tuDq87RvDkVqe8+wAJwndXqfQfA9G4AR7DxoTlWcfC2ZGCBfiYViX5JMleKc
6hlzvjIDoKlga9y5IfMnIwX+Yh3yoDP2VVn0F9gRxXtn1s0Fm09rL0U9cRrwxrW1CxuleWC6zP/T
dvZBL4Ofk61M5yJO5zuEP577GbC36drJU4CUy1PQaDWZYaQwnd5Jj1ZtV+cSGrgRwM5QEiTmMv68
hanhDkgFOyFJxgIX3nnMjqyinwziHIzihyx76kLAYnhavWNa1l6zBTNTLri6EITF1XSeogU3WhuT
egUYES5IUtlMevRFUQz/GP9bJfXSPFteu/pWBtxXr4VOh0N4ylaAno0Oclqrq+DgnybVYGIYvscN
SAH/bWyC9BRA57VbA27RML4hVI66IZ53q66GYIQEN5SZLBjc2EHJu2n/wRp1fgpJcvw+uU1wA5dl
zUcmq/wlsitvtFXBJbvIbjITQYKFxb831AVoX7fVURAqlfO0QAqZywIc6oFbBw1eD/4uUbQljkBt
ABbrSFblT0fJD4kaOC/TT7MfQDEvN65Zrih7Gz7Rxmt9PgpUUSrHOZuyi7SMnJY7gyxi8M/57XIR
aaWF6rSznSw9yF+ZoDVNAhbhs8XV7xw06lkURhxvD8l9uILh/NEtz280I+eSo0Yt6WDZJHL/ZRdX
5YCUFsZ3Usyy6hyWio7/zPI35eA+A1w3LvKT8md4wVMYVQPiJH119Mryp5yXjgEc8+Uxrk9YKgUv
lftkXayFNLrVjaXenZFawZMJ0MeK/ZXeAO2WDPU4peNR1eu/BA8smwEYdVfDryOeiuRIVg02ZkSV
kzLGu81Rkt4rzitUg289zMWj1+B1j4wD1MY2ad7k2duJ+zQQ9znNtcGwbg0RentM3UlvFbfUYfnX
hmi2bQ8N7LAOhLoJDvK45GnIXqm5pHVlV3qBFeo+eeVu5xV9fsPX0QN9JrvLBiICfUM5VxqrKPQF
kxkgAjDnlBXNfPxtV852cKQAiewa+W3dndMeNJQdXeT3xqYhRt0c4jb5Oo/6Te7cepeglu4KK50O
cq/lriRtwfq/1RBfWSDW8kzkDNmTurU7SFk2RopjSNOFQDQRfRy6V3nwa9eUW7P1BjlSE/ncVWDY
D3Ir5I/U+5r70waFvieCzizXqr63i20Icpfr/TVzp58BXhknDOEtet2bVuUtTNvwlM8QnVt9etWX
oUM+21lsO+c5mEEC47q3U6FzooTboCdkJXnx//vh3/4G2cX2CrK7Hupry/XpoSaTgzQx9IMMAfJ9
75Abv9gAssbXFC7venNXOMVvb81voIrPd9AgjVdEsCbn5mSEuTYfYzf8pnSZetzuMIPgTXdcKN3b
4KL2zxkmlif5W3q/ekpxRz6h0djP+yYL79tBV4B5LOPQ8lrLmbL3n3VeV84IB4TJQXpCH6cnpjAs
XZaOoI9IO5lwrLfuszSwq5kGpr4fkGC7SA8eO2u4TLnFsqQ65s6A8ZG7gCv/83ftIr36IVhhLzeA
KyyAlK3vzfGDqy8ARqOw60XehuFtGZalJ0lxqyuI/iwjkqXPztF3qgHMSvrsBApjpLSXzfa2/tZF
1105PlfecPEacy89YT0FW4Gz8qVtSBDIWMiCvTmj0H3d3vCtL0udFIOlF6p9f2oA6Z1DJzrJMVM6
u7TYzv/cBaUsT0321nOkvO5+Oi7FT3Vrty0r2/5n6MFWjgR/al4DuHK7FHhMkQJy620QzsuHQ/cg
mgY6C9VJP+FDQZ6eeYE88cHWMQZ1nvK5fXGYG7A+vNeJWMxqsWuhTuSAUoa6u7MWrOo8li/54HYn
05yZSjS6elCDgthNj8DMjgTvSZgFU77YRZrzUB+CqHxysuq3By+/Kv1gfZ22slRu3WTrK9KkGNL2
0mM/KJ1RNvUyXMuenkBfMmM4T3L35SIFeMYJzArdrveh1e/lLYHVTq3s/lY7uMYfuYWIkqxbJlyD
j5Dq/rSFSxFyw7pYSa/EwaGGxAu+YUz0j6gH7o6MyVHusWzkscfL9AShXNbIU/o9n/SbFxvZSZ3H
u8QsESjzuosMMhqjdgtnt0Q99xAWwfoFMNqfkPKzq1xQnrzsMdK3CxvGjoaf8+A9Yy/nrphlP7Hf
fDzPTrn0iG0wUDXVuXLe9vfp7agd+gni/XYXy8xhJE2Wz0zmZtbBt6ALCakEXsAf4JINZuIe8qPS
hNwalBMDXZRRs46rjplMtsDrVufJda4TwBzyuWfokWgUR/Y+wzFsnV2tq6hICwpybrq2DsJwqR9r
IzFOcn35u3w7Gq+t/jQbeXtSTeNFnur2aGUv77ofsTFFu7EoUPqHQv7PAm0bOBT59kt5ndixPC1x
pGH5AMb/qGV2Dju/zYcHBNnNC9C06iasnSHqqht94VcZZtn6fOVJbGPM9mD4QP+N9/jOnLz6YEGQ
RhbDMXA4KXgJXEbwAwqBx5JbJk9GunWgEnu0gAf7Bb4h/w7m0mAb0bcnuXboZbzfbsJ2VPakyf/9
UszVRthLD/I+yUxB/hgprnPxrSx7a+UcYfvBhBZhBpnoKp19UfFYlCbys+uUS3Zx2ORVW3fJa/8D
q18/lPJ3/jbLWM8tc3cPLOCehCD2GHzoZf5KcoTQtbwmi/n8vA8m8xtaK8STwz65FE0Yqkdpvu76
yxc0AgzSBek6j5OeKjO6bbPVTXNGykFDKVIDJrZMwuTf2TYrSlLKv81l17++nEeYOA9jga5bz34D
PP1kk6Wa9+j1FiShvrvyh5j1TXd19So3WyZ1srfd+62ORBCa1wEEkK2x/PpW3M6Vve0xbge26306
N8o/OoQ6GMMYM2XgRMINbJGU5c3jjics45fj6x8/l1qxi5RB/W0aKY9w7XnzXwFE+6t010hXHUDT
yzMIuw7JDekp/3tXzl6HKkA5zcUt08NnKkgAU2Rbwn3ihAjBQ45uB7Y1oByQzdZOioP/Y9Dq/Lr+
9UtPXske2zuzzmfWziy1np535E/+fe9kb20lu5/LctJ61d9aff6Bz2cpGomN1n7XZqRmZVzZZg9y
7v+q25rI0XWeLbvbRp7HVpQ9Oe8/r/rbckZaS8NPP/W/6j5d9dMvBcuAj9Fc3YUw+pZXHA9nchXV
vK5V5YWXDaEUyJnQiFi8L2G2bbPVzRmeoNDvaFO1BrtrIxlu5eJb09+OyK5vBiCESMGvPVpelu2N
//RSbS/Q9qJJ3XaanPGfdZ9O+1+XX1/XOV/I/UUM2m88uDi0Ma1d5sLy4do260p2K/8Wq/hfzT/V
reuJ5bLrL8h1PrVZf2FIvHtNGX6pnRfuZWiQNajsbd9oGUO2ouxtE7Kt8ae6T0Vp5/cIBvQ/tBpJ
hKSwIfLxcpJ7Z3orXXjdlVopz4SyWVZnVXbSveJtG94BU0Eb38rKvNDIpSwjP3OhgIiSlVnuGjry
A6ud9zI8EP1HkrVBGfgfuto6aNgqMQQZXYpyhoSJ+NtBnqRstuFWitIVHFn0b222brDVfepC22XG
oEkJWbghfC51Ng+do6fzXta/CQADwkXJ+B60Q3Ra33i5KdtmHVa3styu/yzKge3VlWJAIOWf4VvK
n64gdXOWgJ3QEl6jbbBfJ9brcXk+25kNXiUs3rKrRWDEWCIkv60ct2ZyrmxkYrAVZe9TOxlEt7rf
/nE58umUwauU42w8gAp8rqFS4BogLYiUGxpIjuXDVeKI177J0OVnSZZd5M6USZ9nl1l1dk3mWBd5
wtsTXd/934KZv00VtqayJw8/KnoiemujNciVO4ieGHGETIqOVvYweyXpGNRctOlRXtE1Tik9YJz1
uPlDXuR/olq1GhyxziZ10pAczPPsmiARDEsc0pps6oZs5W4r+1agoH8WWrty0R12ZgsDMgbkLfJh
6VpwNnX/TjjbFgmASEW7Ru6qPJc6g8qkV8V7GcMzET65vjzguUV0p13jmZ9uv9zU3x7RunRd77qs
WWR3fc0jkpOzZ05Hucvys9tG/oCtKDf2U926qpMjn8mcW0s5vP1LehjqextrvR02hljFBbn/pSvi
8WwgBHjUYcxShHqGAGlxxWeSo5ZO7sxwkOlZjnoeME89SfBuqoO3SMvO2nINNamzhzKo2520mrts
vChzaR7UPgOkNwzFrol41WXjZa65tz0AnhqYovs0cU9qFFr5EckgDJdZ2R+JSoIanpxrowfNE5ws
cs2IxkI8zxzci2L1PvXH9wXR/hpASnmFf1MfUI0bUeWgKHUZgkdZQnqiHlGBiO0qfY09B2VBs3uY
YrQQHGALJ53c/tmz/Pk5rZof8B0vvamVX8bcxFUr9b/lJVPyGh/4mx+oIMWz5r33Zusvj2g9mV0/
IOGgtajjDMMuaOr6az2D6WVJXn7oamrvUdQBXhUh26UWiy2ASSh5zq0K/SZVPVRIBKMMVYLjxoix
ehyXI4SSMBMYcBQIE+3cFHb5OE9J9Sh7ssmKwkH3LM8RFiYIbxVxcCgr5If8afjTJHl2btVFyi9T
KwM7EpQ4DksAeOf6rNziIkb1WoXwafgYiaooGB7arAAT5LUD6+GmcG8gNUiveQTbW1S/pn6Knodl
A9ElevbV5BuymspVqsoMk250F1HlKhA+MyyyNU7w3KCG/aySCX1OFU3bT+MYsILgQGx7QKtSm3uZ
YymKh+xuGobuUUs672leNnUGbM+mb8GupsV2INSzdK+VDq5oA9kZc8Jsbhx1dGH8v6ckmh/XEmgO
lH8d+tx2fhVZ3hMqM9G+CtsduqfG0dEs8zBNTY7GG2D6wtDMm+0AdQbWqh10W0/aHVbwyGDgAF56
YXlfQbW7b5bNVqR/npOCGOqAtJENN63Ub/lspsZeMw3tJptiCv6/yqKvlP3kwXL3wpRgM6IG770P
YNS1x/7PZMj/MEilgwuH7s+7ZcJnBpkIWqGoUInp579Jd34N80T/c2oS0AoI4rwHYwbsGh2sp1kj
l2xNiXVXuXl/0/u4vaRpXDzyCDQo/6362owKnStLzQfV6N9rVIMe3Ch5Guyqgfqq1K9xT+LIQezx
KEU5QCr0A/n1/FiPux7jjt20NI+1FFO+GCzXch4ZbKocBdotY8bht5Ot/JuTzuadXKpuTO3R8cIL
5DCcOjNk0U58cKrD9he0QfIrDOdkvW5tzO1T07XHXEXWZu9jsdwH2RtGhTNB+6JhrWybdxAtmle4
5/0joeOrlDDabV8xrYMMlY2INS0tpM4xys8nJe676qLHhWsgQG1oP0Qsll0FBt09+mn9fT0QVi5T
1E7kgIOSxRUZzAQ0G7dCN5X2jNimtpei3J4sVZdPlQMmbLk/9jgCdKmWiV58tsdf67+TJrl/tosa
ztly/xCcBpGXTR7+9PSZcTBRTpFd2VTBDMN9K0tvG1skJH+rlMNypIPccRieAM6AwAvQuSZW/xf6
oQxKev1HXQfhpbeHAI33sPpWlic5Hg9hfUp1VJuqWXEIWCsubuHEA69NEAX33bIZEnRPXMM//3ag
71PsZL4Evh0foTDEd+WY4WG4bGRP6kxW2QWkABTVYi1q8Bv8j4Zyytp6O7sbMQf8fzkldQfwFap2
/nyZtisQuX0ZH0uVaOD+018nreVHpqLUm/u0XXgUpB1Nq4UBiyLlQ7RscgQmHqQ4+T6KhZE/QF5X
Y4Lry+FSRbl8tzWSPRz07vjwdeSROTl2iaqEZeXhiTEpys35YgHFR1lKjn46VYrywy2qoxcHIfD1
VPm1387IdPPYlQA0Ph9Y/qqpjCE7vsyF/UeKPSnIpdlN79qpSu/cMQJwoqG82WXkGVWyFcekCLU3
tQyHe1evv+ehpr4N/4ex81qOFVm77RMRgUncLUV5o6olrxtCS9LCe8/T/wPU3eq9Y5+Ic0Pgiioh
TOaXc45p5PK9GlSXlgfshbFpnC5AB3n7dRr8L7Nq1KOBtOTJSjkUgznFOYFm8BSW0jN+ZP9u2SgK
/+zlkXFdtqEUXicY6n5l855D9RT3inhQvDB/VOL9sgvvnPRermvsl5egSsZT5yvJeZgnwP3U3hFx
xaxRTw7PbNR48+KyD0ZTBnI860uOe9JLLWqXOJeSp9Su4GgrWrNaFrWu7ncaqaluIXSI+I6ht90v
Qq9AF+mDug4xVD7VHbEIMn697eyvfEIKVrhG6ondQGTmtTCGByQ07atevE9WbT3rktUc0iIEnWSo
7Ws9IaSQTT27AtGBpRt0f3zTaF6RbKnuFJEibtTeg4L4DIZt06P3ZC4KmvVENCx+4b9XYYv8a+N/
rVN1E1VsOp2K3q7W5LUVEObM/CGVdONQJ+0Ic7vLH1Qc07+IfneWjRIytgcUGM84eeXzssrwasYX
rL7YLosDNIm9Yo/xalmsIktcJ0bplqXliG0vn2VYbyqO6KM/TugScj3QjhWsGGzRlQeFzcjOFN2j
1kWLB9YTtOy69HrzsGzpGs9eC6XXue5IO5k8njwAY8KnTi67FR6f8LAsmqFsIFMIu+OyaBBERA6k
6p2WxUka3y3e+ZdlaezSK8/r7KpF6Hu8wd8FYS/dkrSRz6GHjTjwiKvqs/KK0GcNdqK7FXbzGEeN
fESs0N9UteFWiaDKl7F1WnZY1sNF3BRSlV6WVctEQDkKDQwMVasSuJqTHpsa/m3ZPcKOds3Era7z
jdVaJYGF1RqMeXE0RjM/hi1muRkWXBwlmUndlhaYWXl0I5sULdUI67tAMYkCH/UHCGHJq6yX9hpu
ZrFbFvHoIKlX86dCDCAptQ4twbyb0o2eA9MPVU02kK4sNwjFy+QVFXW6xY5vblTGPl4NXTtmlqTf
iyA1z0WsI7CYd2tG+WtELbnn1aacadYppBExZ82TSUm8FRW8Gv3u3+t+dlnmdKn5KjtV2f6vz6sN
ApjWiO6qYaovg1Qil84t0HeougRvoq9M9h7F0BtPtTnAB8rU/JQGmgHZuExQxPXTc1dat2XXQUtO
VajZL1Wdya5VRfo5KWwCWKoKWgpc2EfsSB8S8Kt1lK8sZEMnueCmsobovVUQiOmaVd/ZovUPkmHG
2zAJ5HuoKpWzHN6cXuTCrj9axo2QEYkIDuOo7ajZFlB3C/1mGzDHud1NwJZK5sRplUPGhVF1Knim
nowicDtPjQ4VcPK/Nnzvs2wuftbiI0H8DMbflSdfjtxle4Du8bQcLTItVholdsLSFPvvxWWzaivx
sOHWDr/39BX1potY38pGj3f75xC6KY4G8vKDGejSOlFylViq3tzp6H33ZN3UJ0UT5saI0/E6kuPi
do1cP3I3ykh/LPONtvMNNo/0p7YfrD6mSTrk+uZ2bzS5+MCTCCxS8Jzn6uOmTWMTk4o/rauyrC6R
2lQ7oZX9IbQanXRfryCWoDXhYyFW5cGHM1MtwGJ5nfca+cNjHArpS0Jp+f1FaaaAisv1zzHp3wNJ
Ml8Uo06hHSvTfWDABqeJ4t9hoba26QwVlyUvOXZJpG8pByR3FlYgNM61Tv2MB5nhTcErD+A3zIfS
p+qTg4w6iRY2jfDYt8RXChlZbbsH/17X6uZX16JZhlNcP9gNfcK2K5U7dBst8hwSlvBdmS7FNc/b
qapGBtVgzkgDOUmPk9Kmx2XONCuGAEEgnNsYrAv5Nb8Us7cfssR+UcZIOovOtjkH4HurIKkOy2Kr
QZ7LzKjdq1EHmEqhXbZvC6RueW3Zjz6GdKfsA/nclYX3GFbTq6r76mVZmmYFuKnqd8uutmIeQ0X3
rstS0PnbJimSXyJXvUdvYiwx1+v7QjPNR287eKn5GvGq3DaD3GzNpvffcnVb9ZXxVqDIIjKnrHa9
3+cvxNytOj20ftGPPBHykF8qTwKe72PeaLtAcb7XzRvCnBFnknVnJ8uwBXY0chMBXtNC7WuJO9SB
qQWm3z7+7FBrleaWRqtveiIFL+084cIY3ZpsZHdZXDYwYJtf6om0LSKrj4id+Ga/LVE3EDjqULvL
L9o8MUDxHi1JO2dmOf2iCvDSFuH4Noaz0KPBzwEHCuReor5EUz++DVWor4Z5fTiv/8/9LZBLP/t7
lsdxkKetat8C+Pb38X/W/7+O/5/7L9+rlj3ObVusRaZHq54O+63ox+qmmkLdGvM6cBnVbdmQ0fn9
XrfsAiiyvhXzuv/6LG9OcFaSvY1U3onLRJ/dlnZZyxuujPSvdTLx0XYmNj+7LRuHyLadqsJv4Bd3
UtroGCbxfA1K1ftrk3vd7eDYuOmg5HfLZBD8v/LuSXWUulyrQSyf/BIjHg+pZQFCu3xq5smyaGgS
pvvv5bR0O7prsB7/3rqs/1lcPrGsg213zEIEbT+rvo/0s5zw0JsG667gdL13xH9AJLNfY/xMXFRF
trc9vKTqYP4ajc5+1wDQUS20+zvdsggcjeGt5IkcMvqKmxjj8b4upI2m2tMzRIZ+23LUBXj6hC1r
v3xHkCLn68pGP5OEbV+8VmGgaz424RV3KmftEd2ITuqApm3UuhkOahXA7P4nYec7XEcPcsy5dL6W
Dcukg9W9thBZ4UTvzL1IRAFcp/FuqRlLNwDRravubGLE4mmC6aLBjgFCbgqHJgi+mGiotlKZdls6
f2DxtT+laN5AjPTPYUQSfNw23V1Yd8pOjpp07w2JuAS+SiaGVExPSZD8QXSY/uHDAXHwB0kI6FhE
/97Ik9lqQ+tfyryub/k80WSah0EOLnHeQVNnK1KNZENviouS4IsHmSyveztvL8v+y24EPK0JjRwJ
QANOE8+Z7EjmyZLt4psPrGNNLmVyBTpEQIROMJrWysOGHLTqovttvC2x1pzjFFOFNojpZFooi3HH
G0cz7cN9Dsr4aItQ31P2yA/2OPWHtByGvSSHxTHVcoJ9vC48xbUH4qk3rVNcjGS9VhRJwjb2NlHT
yCQwyNXGsvMBoyvQZQBQ3ZXxiWKdRGZ786A9wQ1GO8gTBzVQ2XX3U0vUD+HOw0Oog0duhdO1AUUp
P5cfa8agV8Ega0+DZcHyhnv6TPZM55ThOJw9cqhAUGeJW45BCAkLfhzvJgwfXjL9jmtr7ZFH9sLo
dQ3XJpy99lN4j5b0T2jI028p1n5T+MVervsUyn1L3aQNL2evF9tuPoIVkd+BDqwg4mGgQ2WMQDqR
mPzO0SWqrXi30RrQBUz7I2zU4VrFpjrT+Cega9XZ1scWFDJ3AD2jYpfWCiAZ4H3DJYLWQqN82GVC
Ch88yTYvpoKbdkl4D0SH5U73+l2X9OOLMOg7KYr/YOXcKcqY5WAD5OElRAC49ou+2y2fUqN4X2m9
cshMpXepJeYHHEERXdVZGazbBHJ4jfO9SowAEZddlrl/rTTmLcvK/97ys/uQLnxCvuDnOMu6srTw
oTGAt0pJDLzoRUOUYyO1Ty0BlofBk1PwFZySFN42dcsep8e8CNHOXo9NTs7lvKiKEdOS0PP9sugl
leLgTowcQh4wyRkmnYJ5omYBeU+FGIvjYMclCRbMLZOffZa5ZR1J4+xdq0iU+gw11v/H5yaAUQUG
9f849rL4r682yRHY0xJy/rXu5yPL9w9hMR3S5KUeg+CBZ67n5JGp71UPb0WXafeybXpbrQ+k1ZTx
bzbtPLoaZb5blpYPCc2+b9rUPuu6tANdNF3stsZS2GTNczeYpaP1pv/e+NIDhiL7UyjKJrN4HMAB
X/lKpobsAJS3TaM/FDPuoINEv8uwinjt1M3LHHe/ivW2OFPnPspA3M8YBcpzppTBBpzp5MRCLs8/
G5atNLD+2k8QyZM35kpun5DIkNw8H2H5yLLjz2JnDKZj9hVjlv98yX8dWhpi/EKq95SgUQWYOX/J
zwGWxaSXdwx+RQfX6iXz1A4+AUREh5L4InUBFhLVvApIjtfEmJ++So7CQATW9zqcvkQqJdbOpFRw
NmWCSyIZ1P/34ryOpO7+HM6TZR0STGVNLhqjIPPWnw3Lfsu6spLTjehJBVgWG0PL1iFYGLeNRsr7
ZfU7xLhg53L1qvgj9reuGJ/Mgk57NdbefTZlnYtUrLupbQQN0xzSO0sDqhIBcTuPetfvclS1EBxD
NPvEVu31xIYJMj/Fe1MOL1kil5uUvu5VhrVLxYDqdaJXEoX1PH3k1wUrat7Wc2xAQNEnId7IFH3x
6sT4KHTvIFPI9CHh4GuKq5im9GNeNAb4PooMDGi0f4bRPnlZln9odfQuCarUPC0R0KMa0vWONCwB
akEH6ZlOaf/oVX0N05wOxLJ1MIPiGKRYAZetGRGeJ6+bamfZGiVBSuYlTLll69gYyaWSxFs8H4kR
j+wuqcr7ZVskLGpOgJZok4d3RSNLl4gkIeZ9fQrvlrllIqf+66TK5f5n1TJHGmrgRuT4fH/qZ6ts
puY2YiDKWdaZdQBu0qrxnQIHXf3s9/M9cp+ea5EbB29S2XeKSKXCiXQ/xHbBEJHH4ImSKEfbapWj
jI8Kz3qobJMJVMyyYZkMFtSglTTvU0nSWG5+PqN40kcxFZDt/jnMv3bRzQgP2XLwn6N1xHSsOnMs
3O/jLpu9JOIr/rXnZEjSijgs4WqGjRFsPrzUV1gEcbD+64PLhu+vXH5gkMrexhbi6XudtvyCny8f
7ZhL0DNbeV8Hjfs//6afvf86rvKZ+nAbvn/DfBaWuX/92PnHff+mZcv3l7ZFehcBdsUqvtUbSz7m
827LDp6oKPMss8uWZTIup3+ZFVYLuqH/bTMidJbafkNrgzi1oT7XcViuKgIs/BCrmV9n73pejzD0
0DR28t4IvGlr2u0XstzRTQAryuFHp8ZERwqDPAobPpjdt/sgaT6r1LM3tJmOFgjTsFRDVzHGGWVr
fxgSEdlR60gVD3JAswIcvmVTY6xJt7Kq+Il+5g4T3qOoO9vpuO3geowPlVciLm4fFX/gYNj8IGLH
l06uT2aE/7JE9URBZ51Q3cqF+h7k/Uli1HPMiUQcQTAU84BfLjHoEOP33eEjpptqx8dQUm5VE0tX
OaLLW5BndC29o6AtQrzcvKofOmxSSXz+XqcQ4uJMeZ/ufz7lU8lz0wrkErmp0nXZgAftvZlwXJVN
h5Vzuq/L+zoR/bWnIdSYFSz0jC55PyEZAV4W8UP8R6kgZIWEHGIPytaE7NAMzoDVVNjoDfXk0ikD
CWDzZEy8W9Xj40/zo+n3Oqp/JjnV4hUes2Gj5rDGlnUZBIbtRMoaBdO/17UTDQmQpuq2JEUvt3Tv
Lp0n4CjswiyvjQGuKWng4gy0Ya7TPAkTrdhZozk6yyJPEO0aQaPAMFR/r/pZXxviOdQb7bCssqRS
hUs2TMSF1vl6WbdMNNVTGSaC2bjs8q8NEPO0sf7+4mW1ruaM7455tl++eFnnBb1j2I3mNmPFiPX8
I5eNYSxnR90AQDiv0imrX0xTcns/iG55sc4xBF8bRQlvjJn/GcLS2/eKdgZEnpwGwqquy8SaYP2D
tdI3P+uSscsIcYPMH8tSJGFp9DQyr9tDrMf6lWK//v3ZNjTWU+6RfhQ09SrLLDptXkLG0KQX1vZ7
mYSkclPliVih82V7UOjqcW48R7V1N9m0DrqpZKyobMXVtmPpTg+P/ryghdFfk0GvXluqlodRJHO3
EL8P6X8IM372G2IoR8nEo3c5kCnnBtkV4ZXAu/ZS5KP7fUVNReijNW4cqMj1XV6l/k1QJLupUX5f
eP5wXHZbJjTJVIdYoGK3LC77KlDWXb1EOb58almHoyLBkhCf6cMNK1v27WuSafYVLvd00LT2zfcq
KCHzetVMO5KkIseLLJz/y24QMPeM3AfnZQ9aflc5VLRjOHH95WPY7CTfNq6YRc0rCWLlWgkssgyG
ybwuG5QGuKdcMDizLC4bAKaIS5nQYCR5Q4IcGzQMJWvaqgt5/sadfvrZN6B2SphZbW4TtYw21ohi
ApxlcCtwQ7jEs8RrzYSMtjKb0ttotgY5HH7LDdRzeBNNjTdUi6kfDNRDLS0hVGjOMlkmtF0m0rJI
81SngdZG4ROHJ8kVEViQ+jzAw3/NzYvw9Z6zhiw/sjVs9HdztIpHOPRhmSOuOWX8+tDMLqF2ljAu
c8ukX4SS84ROLcLJZSXo2nZrq4x4DxHAl3x8CL6FV7POW6bZXb3I6kSZpaEXOxsffia0kbE6LMvp
4nroRPosZuNROztpqvknkE2E88hY/Ed6CdgNGiRFAbi7h2Wils0wEXBUzfyNf2bVxP4IYxUGRp2B
fVw2d92EQ3SZjcDOgPyPI4Y5AOczaAdl7/uMWSMRJDGckcgyGEJczuL3ZmAvx7kqs4V9QtwBDjPs
C2ItjZqExa79Glvx6UGLSPJyOxD/5erKvU+u4yFvuxeT03oMiQPbNIp4C0Zhr4dZVRtzmNw+8sRJ
18vf+3O2l7nlP8AYVrAWPudKIiXtKLeqW8W+2DUEtR0MLS/2Bp2EuIwqR5LbbS+Mx4S/WtcHHPqY
OmT+w1wCSkWb3AJIP0m6G1WYmGdTWjYrrs35n7XMpUAb1iVYEN67nXKoIVv4pcFAl1ZA4ouT4fSv
E4NFmfNm2DUIRVNZSVLqUe+n4FYG+odIA2mt6ae8r4ZDHRj990QT4XDw1PnMpeNbqqjlActvebCz
Euj4MptZdqesl9klenWZWyax6ZWonWxoGLN2Pp/jWAqtxKBDo+N/XliFbWb7MAUEMHtE5z9zmSx/
8M9im2qQZRRyM73ZwzTNGsXldOSL53SZbSYKXllqju7Pf2a5Tn8Wlzlb6Ym3wsDLwzuHE8hEm2V/
PxO9FcG2FfoxnrX3y3WwTMJ5sWeIYzOF9WlZVXg64Q6+RWtkiTXolkQDQ+r4/3Z5/itR6or0US3D
Aza7xr5nzVbt9zGQL0zynNOZD1EKQluXybIYhVCIlVD6U9Gk7I8EQzbOVJsdqShSNBxNK3c1Yrqa
fBgdPyVaNyCf2pWtkl6MKntbaj+fdjI8KMUM1qU9Qm5sTuAcVvqRofO1mnb4RuNzmpeBA6OMgdKp
CE4GWpiz77Urxttrpx/TS6rwisjsUndtKKtHuWxWPDIKhtCpLBZluwc3MHdtJ/mG+17dTT0JQoZF
Jq353FRNthEMwqBibzuyWGp/EzYEUZIELnUp4yPIBF1euDw0ojuhKsZqVEZp7UkNsTCduoH9D55u
etREss+KgvodkURhLV7LviSzcEw24JfCtY7RL2/aU+BXssPLEWdykOdujSEjaE+AX9GTRAzpSjJD
r35EUQUv1QooW7jpyzkjutFQ4VKiYHB6NRVqT76xVbsFiIraotbYDX9qkxNjdTZRKXx+6uyTP8bR
KiRgy8siGa4pEaWhQrm6kwHfauSfj4Rmlt2fyMORLaOkWg2Tbm09WDdS0ewaNeAkwKELhcGZFgFe
8boX6GL6J9uaS5cEQdIeqz9NXt3zs0VRYMeYxj6Lt5o0YgSW0Pu3vbSlRTGtGH98o/EcrK0R/34h
GTFsImQ61kTbU+DNscCjId/kD/cze9zF1m0AgbRjxFM+IaYlPcMigUHO+EcXuHTxzLc+wGDLt2Sy
tloBcwrXUyD9aTyyZarhPF9BamQ05ySYvnQ2rrKaF2VJJ1syvUuuth9lCh1J5RZdKX1HWNPYM94Y
mCTmyJFwKYie8rgmAdfAJ4aD200oJ2gCU/gUy8nKaGakCKxlZ1CbZ4/3hQvl1SGXmXzQlCEci+8y
SjuECTF1K1Q5I0Qv/dyW0ib1a+82QlyfSut3kZCq58v++9hJm8aiI9grnTs3ADtDC45o5Ta6HXxK
cFidfCCbWBmmF7ukYEEBUpG+TCIS4Rpp4V5TqOTZkXyDuGCttDFxvaB7GBVrQxAu8pEAKZYkZEZb
6SFJ8UdcKu1mKofWHYOk2EjWUyBlmaNHqbeukoz6TJdtdEPKT1PAAfuGymCoKHf+EDWgKcd9K7/T
8w9W9mh267a6r2OiWivyuqjnrw27eFWaDjwLgCRLI/S46Z5Q5GrAjqJgRYpn6tAaVFYT/FXHJjDV
acYhdSIz2OlCkp0OZJcRiSdAYqVAJAnmK6F9VMpuFpG+YkEMlZV2p2i+zrbx2be7d88vK6BO+Wc0
vUxqDHwtCT4Q56ZurT4SofjYoZdk1AVaan+0QabOYxvN0FoutbZhbE1KZoiADU/9Q/kGhInxGvX6
JR8YtE/sk1DZLVX6sybT+ueZHq07Uoeboj55U0uAbDZuiec1SJfNgt34m+Rs6tUPcda+KS2B8nIz
XkVEy7+dZlxvTiGQaHQG+gRP6AzIZItmGLChzzWxqvIWIFj03nGSnKogFFjSpH0x0MgKhFKumi3n
XnYTk4I/kQJHrdhUqe7dyDZs1gztRKuhNB+NIXW1rOVBIIGhTZIXMu4TV7EZ8K6rJnTqOn1GL4rJ
saEPPcQheUmoN42KIOE5JxZl9LCupeQJmP8NdJrl1M+dAYGuDGN89/3eCtXPXIo/01D9qEuNsMAK
Mr9MH4oK9zbr23FjpQwWhApaditBRxSM/otCFXRIgf31Y34vR+WlnAtV2TgPxH5ptUn0Qs8PDpDK
1p1w4N5V60EyZrtzcdcFkRPmBtWSWahb+sM+V3gppGiEDOB9sF54ahr+KlL2VRremQgxnCLJL2mc
/0k1c1+Wxnsd0vEaxDWwktQVcrJDqEI9yGvIa+k9fPVWf2hIM/NBVbslCvR1q0UQefoudg2JNHpV
akZH0rPB9TTpw4JsFHgdQvRQWwtCpdTGNLbjUD0Q88YwdCq2VAG2+kQlM8ges0HeCFK9N1ZgoB9G
sxLqXGZS/mLLeXToVn5gzQyxX50WQBtPnsapSVz4Mw9BNX3kg/Gs5uOtM1ZqapQbwx/OE2jO2IA8
V5M/qRjGOQdjbeU1nMFcZURN1PvY85BpG9s+lFwrJOv+dQyLN9tPHoyiPQ0Gmka5fwqaZFejwYkH
romoqTcg2UDTdKcAcCCCNsBoVaK7cUEPXKpcreL+hCqvJ7uyznuKuCPMOPjQQAPIrvD1t7EZ3sim
Th0zkR5rC5BNE6qvdRp/9OD0tHJ4xV/2hWwXXay2nbpw34r0YcRGvkrk/FfRAi8P4TB1MYpqzse9
IERsmzMMgOZPo3ZUT1sGIIGp1Xu/bW9kGpEhaFEf7xvzqxY1aAresGRsE/WeCZC/AJQdSfREXsoZ
2KbkpDbZLQbN4yhTr6+FbW8Hw96/pjWAPmhD+3zQG3j7MWL5EXlEQI4maexHQjHyC75hJHwm2HSV
O7LwqOxQFW70DzltTrHcv7T8KLp+zyEiDEifyZNdSUeefPeIywqnbU1OvX9RSKbPdXXbRP1uyL1N
vav7bFNzWnhI0PNn7HBwGNsLaf/3oIDN4hJSpdo15KnJNcFig32Kc1ifrRYznpJt+pC7t7e8ryQh
QjlGn5YN1bPRNifVbq6tlazIc7gVjf+mp/QbsZAR3dAnryaeevikebdiaIaUB0H058S1wYgA2PiM
ZkOl9LRohrWlyQiM262gn7G36S3n6YXo0Yp2QChTq+J2aZ+NhqLylFiDA4fnLomG2ilNiICyQHCk
pf5DbiRfRTNUTtokvVvaLYmRmA6rQN53sv3L1GhEjgHk7MzvjlpNK7tovbe24b6bWnVjAPM26+6s
Ub2DnBK7IO4MKWE0tPRAiaKdArn7DIMQoZNPCU2jdlh1GifZ5DQSeTLxQFdSt1VNG8O/ZTld1Kdu
el+nMKK6WJI3qgazoa7CXwTANx5se15wtCRv9qc8tO1JAURGb0zfWV7zIIkR7KbdvokG0vgohehe
2reqtjd+B1K0DskotmPbTSgRVAxwJAjj3UyWuHlohJUiWpU+FYFWllMq1vEunTprT8jksxkC7+EN
3nbFp9LQNh57bs8cvk4UnoSUkzDXw1CMuFzK8JfC48fFnYSqifyeKSxPfpj/IWQ0cITSMqykPXq1
RVBJ9luBXGdNFS4JhUQwL7TI58zOrV8eDRqLfpNdOptBQ/JFQF2dMRA90dZ+shi0WOn+nBWhDh+j
Tg8gtrrhYtm8aozRja12ThjkbW4QIBXVcFTL51gtuTv6lVFN8p3epQON8SR2hEUbzEjQbfjhn456
dnPU85mQpQ/w3ob+Uc/7taLqAw0rQjNCE7aD0V6lfij2oRRfNZ8GOZm0mapnW43KVFlOPQ3aoNti
0tZqI3UpCD0agf8bvhXs1BjNXqCU3AFcNNIfin7vYR7vPUMbSAZuGK28pAUYMxD3wklQ2+4m3a/c
GiKm3UeraNLPVWujTW2/dOlA1PIpJJg1owgN8BHtXVyssTJeo06IjZyVr0AWDm02QXzOZ0TzWykI
rh5sBbN+HjwWwqQlhAbKokjglLJPuzMPwUwiQc+sLaIlnWhIs19FBuYeY8QVor9HLQjIrh/JbDfU
jdDGB1U2TmXEHRhwhmNBqASjkl+66XVu0kAcTteBYmxDY3ibhgPKmccERapDLki5ThXOE1HiF5wY
yEYm+usGXqVmnEvw+rMEmW/Wtq2gh7yo9VFSNgaBR46tS/ciF5sOwO38kModOKhYoUYE1NuZLkf6
R8yDTdKOoANfu0D7rRrSuPHUDlgyFlKIhnRPkwS8HS1C3ebqzyW8AzRMiE0M8K/Qxm/CAEZSrP3R
jCZzjIFyvw41iecmJUQdvKAq30JLVqHKmW5Myqkj2Vwlpq6+U3D5IkO5OHYxo9YqA/cjUUWxqvwC
2Je6SGUwUGqKK8e5Pn9gHVIjdlWVgX0r3godLq0yDDtT6SzaAVGxAjVXQ09pXiKlBEfdHKWQqy2v
hFMnxWOUZNiRjANgTHfKaT/3jU2qL0UKx0iCbU/iONTO6WIgYS/E56jYH0U6RS5CtoLLtL2ZWf9q
1v0HJNHdNI4rQ1Xe8iHUoSX3IHoxX3hDpcMn6bMV4yByIe672Ly1tYUtI0rPndUygFLKDGTbr5He
kGifag9e86sVMqhuGKIkiJG4I5ueOwTZOdHFSSgGt67fkOfEOEYlm3cFvY4uz3o3COUrgSOPakcq
pt1mGz8YfwWe3qEFNG8MqBDgEnkwm6cXy/5lGRIiEXVm8aXNsGqaiAY2DUzwdb4bqbk7QrEl5tzp
qpbxhmArFdk5Sx7B5tkMdno7rslVVQTaeogUemKdwq5qmK0l1dBW1qH2AXZS9EO7QDa43aI5ycx1
X8ovUpIw1NKqW2+AuTd4hOElYNBKs135XfMRlEjvdW1P+6LOEhoYvenotCrpffV3crynJa1DHU5I
qQrtlZJ3Bl9DHkJiSysPbW5WasrKsqLP0QxeAsYpx7FNV1IHGzCy1XFvjs+5CJO1p24TwYB0hg8V
D6q/NsiByUX7Emf+XKGm5+9F/Ndso1rxQmCspFKotJJXJ20jTKSjET8OA29vnVTvTdHT5OiMhmHC
muHhgJBo27RhKH8WHhkZcVBcGj/YaASJbOxxOBax+juRMOwGEeT3mTdUNh8okh4ZEM83EhoVp+SO
X9uSSd/Q5lbq+/qSjRsbCvA4Um5Hz1W6XuxDZ8uxBZY4ERJGtaIa71/iUQsJw8/cS06yKQE1jwqS
hTydoaew3gUANhxES6ZT5epnr4GdSh4Vw8xI3FLeTEXamdNA/cRGzaMVn3kO6hRe9ye8mXda1P2m
VIPLBHIYsm8cr0iDhUIw3VUBEa7XgbcptyKGw+wdSQzS7+4P+ZYXzyZiOeQZpRB0nnbmk60Mx7EC
RgJnjix5rbrrKvGe8c8CiXILY1vdSnPkclCMp0SXob6HWbsJQ/ppMm3/ouifuEeRgSCqnx+Hxrry
xy2fYxS89QHfBntihR5jRZVcErC2TxhJPacvPdRDn/bwXFraM7XtBzNtaW0iTNUnFGdEV2OdOCax
TTeVR5Sn0eDl3kRkS623rJDXvMqG+lYqaKlSNBMUbH/lnDwn67WblMSUDIX20jFuqfh955L+M/NU
bP8U6OLBn4ydktBAFz6hfDydaAFA2qMPa6mwW8tWQ2gMSZiC1dUO/FvxxYPXY+Snx1k5BN0tEfTU
jAo/TdQTiyLkl6AiqGFUc/Kg+gcApMkGDdc1MrsTwwoY/aTkIhK/cekEnvqZ3Dpq98q7n1nvZls/
1TIXZqw/kX1xrxqZK3xyCokAhgJOkOx4qCvuFmxdKMR3tSa/tI3+WzI76soo3WqN7LpIphgT8f43
p1DDMdHty/YSl3DAeQAgg5vhzcqrN3deLck/TZAKQWqfYtWYKNzVH0U5bEpTekqIJHbMQOtXfU7D
W9ZRM3hcLbRi2iy3sYoL2dFFcsi95ncmsFAE7QSUEvlT1d6biThqqVH/H13ntdwos7btI6KKHHYl
oWAlZ83MDmWPPeTQpAaO/r/As16v9X7171ACGpSg6X7utNaVjjFVAf1exaB6SBRlY875vJ2n+UjB
iaJPyt9RHu0xrrir42irptZH5NbUqWpQQJJUiVKMd/pYXVKbQNFaZIeqJzK1UysfVvhbqjXQRXUS
uq3YT1KA56SF/xYUGAdbPh/h2EVXJy4gCctToWj4O9latEL0GEjjMWiRUATBn6lQnnWihAa7jJ6V
9BeeiYU16WslVGFjSf0y4j22MVrtt9O1B92Ln0oJso4C8KMN5h87yn6NWn9LC3TVpC3gflXynWN5
GVN5LhPoeUH4xhDijWDVaOWU/daqxl9dNevyVB7kSu7BCJxKvMd12HaMzedK5bADxYs2xkhpVo11
AuB1qgnRL88ikSJtilOeEadUWo+5K00QdOXnFMqTKrCQ9oqzThduOu6uLUt3nUtM7orWj2X8I85q
c/1HWNVvy8jeg6qCa6mXDzluja2T07nYNWlLVos93nEqpB+QHw/LCa22Vh3RGT3pSg85HeUvKov9
KLEljMgGTRKVol5X9FyNcM4n09ioYKp4cIVoQQq5VtftNCQkJcbpdgqdIwrKN9sUv7Jpuvb4fAGr
2WfukJud4tamdBuvKOFguuFOr5O1IzsIxwppUcl0Qbx0h2vttBOW4VvYG/D80cijzNauzt3VT2q/
J9MBF31o4IPbYbLOl6oM73FwKN441FNWBiM6ruLibGSvnZluCFC9r6P2R9QDgc+X4DQSMQWxRN2G
NhcK+onLlAU7KuI/Aqe9ULm9BhjlM0tAh5YJzSeF6JiZ+VMb6T/zwTaZ6EUMa9FTuR4uT2bLg7GI
nxaqQKhSlKF4XO2ZjT0Rqv2japPfzH6fUYG2B2zzyVSegg26lx9Wdaqr4CfDA/gYEUOUgEL9SQHI
qTXCVrrRSn031/ewjCjrJaPBkEGE5EMqp9KplAtzzduQU9udOmdLXnaxKS1bMqcfvG0+YUUzmVm6
L+pzUSoABJzAd1PlN/Pe1YgWwowDdz9MCrrJHMtKQrLCwQ3v+lgyacQ5AWxfWVeJRWzxaO3GJtfu
lAwES6BEAIlwmKi5kYo8Q9uNoycOyOPiVT2SwTRoRv6ojA2m8U7a7JbVr23Y0Cfcl00WbBwkHBjx
VzrPqpawcScvyTKY05+GH64ZY8ZNgIXtDONaeOOhdJCkI3L6ZVNH1kz4p47RKXu+z3bSGKh2ZkCl
DxN7pjavU1Y3u54Rei15hvU1Bci4fSJf+K1rs1nZxdNnUuTB1Hpv5wR/HDI712OmvcEj41nTQHdL
VDMk5zj7qXQYqpYGQ3tbap9B4XLTMMLOg+DdSMxuTYnI3WAbYHoGJs5qwXey6ZZccRfLecgWKcfI
gcMXOL8jT//dN9C3RzrhoAsOODFjkE7FqvX0m5di+m1tq1E5i/nt4hmBMWzoUxLne899xT8P28OC
ZImpWPdjcppU+zGvrlVi9qskk09FCPqcue6hrkxKms411VGTO+5HPViY+IfifrSyh2SGDjwlp2w4
1EdTDeW6qQ3uCI8UeFRld+RjFBsRigEMv90wuJbc1sah6E0CdSxmb3sjjEzMJmB2qDaOBJpT4Yma
Gg4OjWHtJ1Z1rZP+x5DPQYtD0u8CI/8j46k5tzhthJS3VYuZshF6PGBHA3zAMHwvUn/Eo3P2wj96
Y4DJ1uShuUw4q9gt6B6Tp1y+BkaMu5DLHC0KjXCFxHo1tHg5DOWwdr2EubNjyRWY6i6JVe2WevTW
eMcyu6XEMuTkQ2nx0eyovti9eWGO/Wyr+a3J3cxXajOGaBH+wGMECbur71AzqWuIHnSDM+nQIXaI
yiFFqm49lz39XkesrvMf6zPaOikEQ1ppuiPIlKP0owEWtlVd+21CyZ9LSpVBD7iChQoSdxB32Q7M
4RRyl9wic9epbWsomvpnLcMQUDWwfOnLCloVBSur+kgTgfdLIffZSJ1ZyyzvoJuHNm+71RgCTDUT
xSfHSd86inw8bUplVUB6aLIyOoRJPw+g9Z8WEpcV1coQu5OhvlfzHGBFt97LGXoKfgkqLGstVRi7
tqeGmiU02fouRBrYMRh5CGyuyqKk2Nmp6E76S4++bg1HpfK9wsIlfQT2sOfEmk5Q8YunToKXccHg
jJDu6giXCoZ3q6FOuwdBZvqmId5oNuQ/Upc/h5ZYZx11mwFHDU1S1mQsVR2SXuD4wRMhEmawFl2s
nlupbnPGlKvRQTkdTySWm+rVq0xjZ6qd2OIQeZhE4qzstPAjncCWKeThEIZmc5TU21MXgnuSDq92
AclUbV9Azfj/iwnqDxXZIG6Su6ykrM68FZ/axCZ6pd/ixYCLhCjiU+uAn4qaon1lDAqiWPwgMy/3
p9bgYSybH1j0+IU1jz9LpHFTf7BSetIsLl8LezL2jl7CZjbL8c5sZkyohk5D/AYcPietGddm5Imj
3fDNiMtCkSYC7IZCIDca0yzbes2zOl87WhGssVwp4HKieq2SNZFtBQZQ8y15zQbeIh25hY2sttam
ac55CuJkmcmttfltA62190mcQmDitkfm81rbfGNh8ZboiajEhDbdGpCM7fY3y7MgFqf5CavP4RiW
DyolFK6oYhXwr/hR2mD33dRM93hvrRq3BI30oM6MshywHt92q3KdhP3eZOJOvHBOxGpnFjvAYgOP
mK3Xn8uI8Ba0sm+qbRL3rgd+n4w3Q6K67J3+pQnQekIDqncFQTR00e11iCcaKX9MUoIo64TvlWF3
G8ft7kIwVAqHno4xSjhSNrerD/yb+YnG5L5XO4XwaRcFTO8Su1EgTBAVfFqdCp1O2EhHwmbBlWwF
2K1xI6H6r87m2NLdDIV+wKiknBhWWFxzZqV9DKH1pup/+mH6wHqGcAuMwi1xPzW2ijNOQB06eMN8
i6NN3d6qGQoKIEPcaxpEJtQ9FNlfJBizTYpPEvV+Eyk/vdp0/U6rCVyL0/IM8uf42eSSjmeC6QB7
rVWNkQ7zHMS9jFiZ1+4w9jHXeGKkGx7bh8QIxjs7UME2mPqYBZQcJyyHrYIXPDzkp1bJ1G3t3uNx
wcBQHV/7QdtPjUpVeKhf2h5ExJbtWg+LZj1IT2OgmE18+vAcNe3PzAYiM/7ofXzvMttnEsxTse8H
qEZMB7oBADryFMbs+xrd+DUkj0QpCbMm3GkjG+WjLvufRkiuVxac0w5updl9SJeCfpVQgodd+dxS
FCDvzcP3t7ApfhgvfcD0MMG9wUeg86bM6rXIGY+DQ3RBniQPilnhnm+NXHJTVa5KqCgbrWfO58ye
+E1VfKqGfG97lRGLLfcafc9uNt2WZfYOd4P0StxPwXuZGetO/cg3SriqooTyi5XtIixwIRtuUiXZ
5yqBznVg3IvGS+7KhmvbEJuQH3k1Vh70QEBwTXiWH7VSXirXN2DPbtzBJG2jexvH8soTNmEUbKzM
CvlcXRbwQKrtmMyC3ZZ5B6FtEOSn6iNBZMVUIXnSVS9YR4LSa1RaMa8onGRh2V0LG2Wu8ptau/yl
hHvQVxVrJ/PSN8Bs01D8dpzZm8VkalQ3EOt6/hVNnXahNzXXeF5YVN9ymLR3yyY7E0QZUXmoUptv
28wRNMGwz6E/wsnV6UsJVncVDxf/uh83laAfDirtOenihOtAvTXYS2w0XXfWobF3bdvamJN3C+PI
ROVGTbtscunXAROZXKKDSFb1UIqDGJrn3qmmnZ4Ysd/X2WWAMgZ2DDpn1JnYcfMQbOx2KT7CA1gt
SBxDOPpYVPrYVFAd9o266S595T5mBT9oMWWrvNLqS+u1FRneW5eHvlvhydICb+A6dq2DkSI/ZcY2
Gt5lp+Ei7gDLJ532atgwC6vmVyVwckHRxVAo973aueYgYptqMps1g1Y/QDrYA7HimTMHbcjPpB43
gd23xBfepXU3bDH+hrkYXLwpPIc2cxWmZdtUr6K1VFLqMZq808gfYJAzfNLlYh7luPeaUT+ILqUM
Y4ev2Qj+afJcCnGQrpXxz0B+cBIY2iW2jH7TFnm4VTKSEYTm/nEsOJp5+zq0fbAysUFeO6O6dpqR
/tmYPszB3dcGMdnJH8fmAp3y7LcY0NaqTsvYTyHEqBjDozSqlzqFTNFycenNMzqOo1fD8AmDyA/i
GhePTl85nvl7VpwwEMedpPF0Yx3ozkmHeZ2Bv/h9aB88KD93CBVftDlmPKwU0PaSH8AxP5oMsSU6
opLi63YIXExtkuzZs8GpdYeMIrxA7uxyvPYG6IFlBj+jexgo9CrrQE5+p0Pd7+vz2KXZDlrGYeyD
K3EhSF+oRaTaAFXH4ZzhON7ywvqsp+Fsmt2VUSq2xdExDWjB1alACGq2qdlxdc+jM3CUq51EJsPZ
JqdyYuyF1R60gRz0fHhSxkk7d3CBdHjA2zLe5zVD3NYzPvXU6FaF3dyUsp2oc6U8DPjddJSZAtJT
7UbHFiyNmtubbrbtSSMsNonccau0rbdppnLtmRFXS/yQ4cywDunry3qHrdIBziSP8lTV0fdXvzKb
OLFgMEicVj5Dq3tLzfS9raOJq1/fScH/YsaEF5K3vrWn5ldoUIRMkllOn4CgGWQ86aUbrk0syqgw
gNha/Mx93W8hPtHD3iVt8sL//+i811XtbULqBZRpKfo3nrpSJNMqK/wcmuGx0Z3PKmtv7tg8gUIE
az1R8Ml3CM7ycJQSAdMBU5vZO+CoCqnBtgklm8gDd9Xlk2DKr4I6O4FxxCjtXQukuxYFPLEZzSpa
5PnM1LINsTuHfrAxf7gbjXHncAcVYbnL6bgDW/lhdPEfzM0KKs9i2JUqtDbk71H9WTjNjZwpqtFF
eRXmVgt4ctKn467s7XOzx/24eNdTF2764HduDKVONStyGdCdVnP8jDJCsAu0D0f/BNB0/WjyzgOU
tE2hYY0A9ToWKpxeL7obrElbJXF0rkqF1EojP9mo1dJC5Lt2tFQf2pzF6EKuu8LeaXIIcRurBBEs
4lHnxDiscfun5l3NpDRE0Um6Y4Tw2hMtPfxurJLPqBSz6VR7MAqF700qp2lTxWF4yyRszkAb5as2
Rd6RysZ6aMged61Y8weneI6q+t7oCILAppqPEW9kDtfVpVqO3ts62ylTIQFcvo5HleAqIz3hqfcA
/RvTv6ECsRoAMQbCnWBO7USrVL6sru2kasci77eyUMKNSBmUVc2+LDTGrdSE4yLm3xsK342mc5zT
AQWRKHy1au9Cl+D2UCV2AcaR5imN72UKcuX+RzbUft03DAHa8F7RGPTLovwIAfREQhilFyrxRhn1
N7sVV1Nt97mXjX6rMd7N2tSmHmQgFspwZAnkfRsa75V5DA16TXICHeCwPx4ch9K0kLn33icZKW8U
v0zhvoKg7AZi4NC0HA0mpVHIMGII9SuClWsk1WssO9ge2qEKs3yrUR6wc/t+0L2ZysNwtBIEKY5w
XatavzVD/AzDkuEoPlRW2yPUKOxLMRlPgZE8mvQpW9fpdmk97bxKuwt4kiMWXXclABnRlH6SUI0k
sTOJ65UuBmMDjZI1N2SwU8GLaXKq5mi54zLajb22ddqWUQnFRo/MglWlZCdzqD+CpP9IG7CKZFpp
4jETXcdNg+QvKH/okf0RD9Zn15f49esbQ82qHeb34GUjxgqCWbsdvVOSBbCviprimXI1yuk5spzX
xBn2qm4cRMRQVWn1E/Y7yD1MODodD0SrcbvV6Y9mKr5QKx4YWEP0nrm1BE9YVb7XBbaB6btpmOSw
pQeKug+2QyUua8vbFHibepzMXdRqLx45rEJ4P6NuZsTH0UmRECkg2pECkQ8nKyf3tNQpcOfui4qL
WxeUVwyPephX/ZPoqcW0IWLY0rHPCMcItAuqxxwhw8qbxlPReZt4skhRogmIycnAJwWY1d1abv1o
WPlb3ZBVpqgOXvsQ0tT+2TMpLxsesgLLfZKtxoDN2tDlgkDjkQAN13xJCehEboK9mGXUb4XabRRY
qoLU0CHWr7bmkBmKb2BCzb2rgv38yAMXuE1Faq3MqECbjtQnENaDMJqLVQ/uGqyRaTehdStFGPdZ
Zzd+AadHujAfh/aod6DBIXBKrfzGyYGoR2qrK1njIAkvVXf4ayV4eZZpzEudAyV4+sZYq3iuTbtO
615zlRIYrkizIn2nIOxuPJtBCQNFiVplhgHxk4qxnVDDkeIAo9+g+SVcbdvV5qlzHPxQKpIhU/ps
DC2ckoJm155lZbZnrYy7MwWICVhPKnvoI3LVKNVwyBuzekxMJX1kWj2/XjaUDfpHfIp4bNoBXpBB
FGrr2lKb3d/dNFSG3ifWUFyXTdABwCEs8+f3SRIZJvTj7uBbU1M9UocRj9DFnioV845lk0G860V4
6v6rwdwqI8B0y6eNNt8nopCOSl/qymFpB9l6eBgE8fXzWZcF2pJ9hKAS2JpPtmxr7KZdw7CzsHH5
z7Ysdtcapj7XpQXeXSNsl4SCtpXKqzn0fxfM7R5cs5B3/9puMjbASkcCaP2nvSZsXCzMEzipfvne
nBGtdglhGC0nXbZn5Uj0VGTdMxfZVroI7hMyPZ9FAHGqrGR7t6zaXpnOGXCTHw9J9+zVYXbUBbXE
IpQdT47WfSADYZ0hv2nXhTOcpUrnuxw61l6zDiHrHZbVJPOSHcIGc/N14jCQJ7IKKZrNb1tnuM6l
2lfT5a1cr7qBupjn5Z1kTGTjFLghBQmay07ke6bTynpZjVGenqWnv+RC4XOo6tUQWvO0nEfjSEoZ
tTgtJ7IKSH2i8ILtsrdNrPUIpxdVTVY+LAsrE/U2rbm1sMqKonVnl3hdyLxZL7thNJcPvGG8r8lg
phef2+TxFMG6AtT6Pk/ajAPzgWJHkULftq0RXymxR9tSDtk9EPzMHKiqByzqnE0Zxv1jiqXmpsFV
4Wmshb0OUN88M/aq16G0s9eW6hv3nSVv0YSfnZNZzo9isIpVpnTlL7OuPgmVRS5ZFze3T/LfQ1Ug
G0yMj2KCyJ655Z92YESRg6mAcJTrXq3oOCb1PhgY0azqE9UqKLk5LjSmnUA/IJqY4U5P66ncRWAh
nwARR6OdxEdWOw8ODP/3WCY/3SKq31TmBIzeGu+nDna7SpNs3MZVSDSKp4kHwuTx1cwcuqA5cHnZ
FqYVkspJYfDTC/Gw7NBCzaGTCCp/WV121DHFoSTMFIY7nOqrXRUOvg3FbLOstvMJSkd3/X5wcdT7
5z3Iei6hT4OjWVKU0XqqHXWrGBouxHOb5fwemOBuEFb/9VGXHUUTdLuiAdNamiznHxQVnn8fgfeX
Aj4bivT91KfERQKBXkkLyvedsBIiQavozG2m+K0yJE+YGMTrWrPaX3mmXHSrkiEY8cPkBtEfkVtv
ELy9m7R1lwjkFtmsdDKqKp44KkVpHB1dulsmrz33f66Dixv9Dxn0P6wSK5fI8lEP8AdN6fRQOJX9
c7D1ch2Gcnr0tLjcenaO3U7e9Hew+90dqc3BlVjTZmOIVH2FUZhgmBTdCzV9LCZdvxhVjtGCYUug
CbDALo3EhQsHoCgs00vK1Gln4LVwTlMz23UCl5SsAODKUzmeU8tod0YBq6AwAf87U8vPWjfqO5xt
wrPm6faOG8U5pSlCgJIOl7vsroB0squQ9u8NK4keGI0wpNMc+3eY3eErYX+0zMNXTRuOj0vT2JoU
qjL/aTr0zb+aGsicH1Uyvnd9a9H7dukT7KnkRPbZTgZ4m+K2TDlj2UbBc9eLSka+JC50U9UqqF8g
H3K9IVk5CSZfjyf5sCyIl3XWBnYS22VVm9tpPUrc0KisXUXXRnB3Qi0bV5/woMdi+DouSigqu3pQ
3wGCf0yk+WFURaUfrv99W3nY3qBTYjbo7ktSVOBYSsTA6BIeDFyFN5B2Bn/ZJks3eGB0D0cfx00w
Idot2xxpbOSIPdOyJqMgv2BRtl/WlhOhT/P2Cel50Jk5x7KwTCsguJl76HsbfM4aKNfWD90/7cA/
NjrWdtdlU+W5BZZu9b6siVAfsqzdqLqEXUEBpd0qicl/Rxxk5KNGRI+pTCm1LL25OjwWIALMG6lN
puuv9UbUGPBRx/1quaxinE+paV58n2LZUVphe7WB1PGcdrGBkc1VC0Z1vxTuCyXjQ3Bh/n82hpat
7hWNEv9y4NJwWSw70KECB88HT1MFfTz17EM4T0BFVBuXnvrPNcwFtBZcA39RNWwAeazyXq8wqrAm
9DhlB+BoOMVnoZfeQxwivPEE9fRle+54T9h9qE/ePNwVAlmMEnW0L8pjWeEKZY2kTQdjIfxlexcx
I5JddQPFcTAnGohXTYAuc4vIWS2SyrFxuJpWy8t2JLm0GHqszC3luGyqk5S9y/rXy2Xr9/7eQ7iW
5cqff21fVv+1zdJd7ZCL1JcuNVRyr8ZjpI9/F6raPMQd33Uy4YvnkWP90BLEB2qVVr8A7T4ss7Lf
FKd4bTWtPZi2Ye5cLYl8Lzdw/cAD/tUsNeAzFB6F7tKfhhq+THUW30i8JNSYDhNWhuI3xnh0cdkK
xsTYwAqn/yuGyyhE/jlWmHp2jf4jtBoVBmnpMmOXyp287XWtx1ZUBbpfqdII90FeMLVukXa5ev5W
edpP8smVRwyzy2OhYzMYOxOEhKHbirzKbr0KiDYqmbZVkHD9soM1J8j97tbXYXWniTrbqgjEDmUX
5q/uOB4oRhZvmjRKVE9BcMyjPnkMzPDP8naT7vIPiqG8OmXeX4IQlGGYD5g/BwxKMK0EbmBhh+YO
O8n3BEvS87IwiqE7C7ODXmu5WBwozNIFBMmzocfmsFraoOWcX0LTRgNnHv+u/nOKpXleVbc8z8r9
96kzA1qwqfSt3wmkAcMwHfBt8S7LWpEiQHN6bO+X1aSGxQI99SDd5uIACLaHhgoI7DA1XpdCqW9j
D66aFKb46Uzg1vGQNW9llt+gecjfRDSfO8ajn01vI8kqQhLsy2lVusgEVgoT+bkc7YXoW/IBhowb
mrPcPkcn3qJTns3lSkfgMKdr1SomWnq3rH7vSDMlJwcZnmVPufsavyo9MeIGhtQn146Et20qKL5y
sJtDZHR3y9qyWJpYc7tlVczqIlOG1Mta5yEeVOVQuOi6clTqzNJ7TBR0xFebeN69tKmVQF1nGTXR
2rJow2P1N1N65e7rEF3L1rUeWtevxvxPF41kCau2nAcEQ5zkn/f4Ol4Gec2VxXs0UAqOQ9XK7bqF
h/0YpnnxGMxTjlit4er8s81tunaTUgKDuoMlHMoV/b5WXfck9KQ+oWW5MSe2nlVkVfiN2fdV42Ap
m8And7gQT8tOC1f7DTyQaq9W8ATb3qh2hQPfNWuN8CUOSseveswR9GRAR4W8k/CcHqnbkNvPUwbL
xitD5XMLvhZ8Fj1DUqNureecc/kQZNPTYBnRpkoyBEQwBZ6oZvoD57o3LMN6muqAwqmjM8NEZMfc
HFN3w2yT1bLXMUA6x9YJTsDzGIzGcXapGru+ODDWgNDr+F04+V1dJNZrbVQOmooQO5Apj2+VQgFh
buD875FgqQ1FdTd6hy/ydaRNj7Wuxka/B1ui4u6I7FlmKJQw8IwfkiDAN0prSyCSzNnJ0daPCc8I
6DB5B6KdlCf6t3Y35qpzMfl9fCdNjYcyI/4uVhXneZgti/DjXQlhurumC6Zxlc8ZDJ0zamegzozC
Ja5b86YCBv+5mhdf7draLMm2UP4esexpx5GEZGkGRBAibgfj9mEkdo+20UVPlY1nRYzRm7+sLgsa
mI7dPTKyn1VAGA99N1i20UAzKQdSAZGHwOtMkmn78GgXWX2Wkcz9NM/aVz1Ofi9/tWb8iS0ZfSRc
qxTTR4Iu5mNcrIqO5nxM5lBTqBOzeZ2MGT6QwadZfB1TeJm20t387zHChpeSZsURSZV31NrROwJ5
gm9JHUBCJEW4TXk21KRhs6tYdv37JYNgY6N08TYbRN4RUmCi4yNVd9Xw7XF5Jkd9DDFhWFmqy7KY
N3wv2iwmABjW6/OEkNbvBhLXm3gwTmWhp35sJcoNkfxVchV+WHF/bzbSuKFbKIDFm//TNMi76zJ0
NaPhvvLiv03/dVZzUslYL0VKGfFNrwvjRQ3q6jns/2sl7t+03ta/9mjef+359zGVV8ldUweQUCbR
kyzeqAPPWBT/AKKq6S8vUw1DgHheVF6Cw6R7VfHtOtbpPF9bXhZ40Cpkqv7v1mUdZ/j6bjIoWXuj
cldY4RHJiLnLgIrvQOWVu2U7wneKp8tGLR9cfJHn1oB+XrFaWnW21ln7pUGzbF1eLgvhWmBlTpes
Kpwz/rZf9oxa+Kvz6ug40s/fh9wa+2ygMKflorgPCq24X14xCn1tAVPvvrcPQajtXQPgfjn0f9vC
Nv3btsW7d4XHQYftsBuel4WF0SfXUW76jsjxLmk7tN/Ly+82zQjc8e82y25btTBr6QmWiaEZhs8K
5u/HomhV6tPzS12B8bW8WhZNyLMLelK0+t7W6+4ozt/rqT2l2yTHx2w5GIkjTk3/Og/lSkCaprHp
rlwwsv86BwMnZ12Mgwq/pkKrhV1f78X3GBkU96EaFfciGx004oGx8UY9/+8d+7bHwO97a2UYzgak
1dgsBy4LrJWL+2Zfzy2XDY2EH2Yz5Nih08hJmrlNwI1nwhDEallFylTuGgOnpWVVN5GMKmg1T8tq
bMcbHpD6c+Xp+n2am8/LZhnj3dqaZMglYzHeGg2olymEc1j2KpZ6JUlzeiAo23xqiunr1F5mdkeZ
dBV+ShwE4jH6+AoxH50/lpbhJlhainGR5Crd9IBkkv/7ac350zIMi7YgScPt+9Mup0z5tHmDQbNA
pb9bnNBzHhfbtgzhRc9m6V/u6LOf+veqaCKUaB4UmmXvsmMaMnr2ZT1Ti5+ZlhX7ZW3MxZGuEolP
pvlewlgXWWAc3+PtNmwa6tn+0DgjVKYoXwcYFVxKhkJEJwUW8EONfdbS+utAx4jgTgt3zvWI7y2l
ie/hm4VMLeRDSv7FCQP5Y6cM7k3VefvRG1Aded696NOXZt5ceOhs6hQ4ve1S9za0RrKmEB+flr2t
nZCJMaavoQZ7ujWJ2Bmk4t5qRGPbok6G7XKUrkvKkV2SXDwl816n5LS8pav06gmnVxDA+a2CJAHI
rQtlt6yO6fhzIncWD6umem7CwF/e0mvBxrSJ5Ouuz/RXE9VYGrvnNjNAPFQVcTFBVmeSsp2zFBbY
S6LZAbxQ82kcMxO7oX92Dwochu9Dpmka6USx2Ld4tBoWqpOofwqjrn8iaInSYQY5NAhZxfKGABk5
vn230LrgRSZGdl7ak3rS7IweoeWyWs8nnFHc+VzLMbLOrTWeIt7OM6xd2431dSjQ2zMAgGpfK9yt
KiaZnWGHH9FDF/XlBxlOOTzBcM4aMFHbTq2L0F8mL5bdvHuGUnykgQ79xRY/DN0Sfosz4YlqpH2u
Jk2QgeQ5vxJFbJamwgXn06XqPk4Z2XCjGvMksWr5OFVev1rez0akmPW2eAsqqIqKGBiMKal1bBBV
+mVsuzeIA+elaZvoP3tXRYOo2xofiorO8h3KQIq1wzzqP98hZQ719R3KnDHV8h1qVEMvcSHeoe/2
20Ck5jZT02kPOSDf6Bh7vCyrfZ0WGz1S9Rezbf7unbzQ+K9VNdXFHtAo36J2BicxlORVJSd9o45q
fYEMLw9CS5s9tsn4iCpxtnHwzfsxjv0NCrT5x22OTaZMn62gm8CEPEFQztGTF9SXhnpm2WG4II3i
TeYi2uGXlWN/l8nqRGWOyKj51b9WO0yeiRk22zXzAFoLIUfUEcRAB21uXzLN8INBiU/ARu46o+7q
L9uFq8MFQuhcnAyr9MtWEhkRdhxheDHBL97gfp1AHgzHJFVLm+P1HEc9mSZc0HlNJCEsnrIev3b2
daT5dd3jSDDvWJose71eL48ACLjoJwBUOIFtszq0zib1zbM9L5bVKJP2cSJccllbti8ttBz8CNDH
wZm6SJC+z8fKkoyjyMq3Eak368WAHaXrS4XR/1McQphsNHgWixG6MzUvtuemT8Dp0df2KnPWnaY3
v3DbQG3ef+A2zjMM+stDWJnBPsQ6aOdGWfGUSkCOVlH7D0OqawyguzcV16YNNo7aBetUEtC6LN4O
Qmlea1V7CetUYqlDUNZYeDcrIUMl0Zz01FVCkgFijLj2j+E9cwzE2EX4gKxcngy9tR+seWHq8Bat
8mFMYnt2FOvOUDCP6P/gWtZmWh/0iWHFd/uuaeKt+v8oO4/lyJFlTb/KsbMe2ECLsbmzYGpNZlLW
BlYsAa01nn4+RFZXstl9+9hdFAweEQBZyUQgwv0XNVs20SYua31Q+EPQJCsRig45KH8gW29sb8Ms
kFRWlSUnyJvmQ1y41clupdltAMoyLM3C4dvtNpVmFat6hNQnLhIdTRP08yj2XSgX3Ei0KXXaY3Yd
JBsRtplrLtMgBw0h443jeMaLzZZu1zmAAERYDYO/QKlGXovQirKnmnLXPWQq9wJDfVnVjfGSDx4E
Nues9KF+oHSBBL8n/wSGJa/CMmdLI9rEIQjSag/nCtoyY+Ux05buWOabuk3fwAJDPXdcda7Idnju
htS419X3htwCxBnsKjbImEF5nTqzMovOsh7Ic5nq0EK0XTvc/E0bVGUnIqQUjXsnfRfDRUtgKPKG
RevH+4RxJoOKqKVFabUtRNK6evPgUF3vweYCuHYxvkF+sWelQ2U6pPSvTBNQgN7r5Ra57jUSc1WP
ysWtr/1T9Ps6Mcn9Himuo+bUXdSOWvU0Af4eef15U98kuPM31zm9B/rR6zZeN0QHmI3RwYjcc5MM
7Ro5luhwaxdn17aip2DWgWxg+K05LZnp70Rcje232AOYjz/DwU2M7CDOxKEqBjRV1LjBQOyPDleR
g/5DrFvBOpO9ZBt2+FBeb3O7Q1tJw0IJJ+2+6f7iIO7FoqC9+/e//vf/+7/f+v/j/cjus3jwsvRf
sBXvM/S0qv/6t6n8+1/5tXnz/b/+bYFudExHt1VNliGRGopJ/7ev5yD1GK38r1SufTfsc+ebHKqG
+aV3e/gK09arnZdFLT8Z4LqfBghonIvNGnkxpz+pZgRTHOjFmzstmf1pGZ1MC2poZo8Oqb9tJNba
qdq2vGCA14oh4mAnhT1LS/C+xZ0UdA4LFUwC4qUXRvqxHA3tekhG5agztW6pDfNZo5akH0Hl5ytJ
8Zq72zjRQc0NA80sQDI5D0iKGum6SO3uYKRJfxBn2u+zaQTKKSnLOHCnPluTg6sqmzposoc8AErr
6sOHyEnljeE7w/KfP3nD+fzJW7pmmrrtGJptqZpt//mTD4wBHJ8XWN9LbFwPpppkx66R4yPuFtM5
7O2K+sbUUiyMAWcyYBs90iHT4VdzWDrIBhaVe5Aobs4TXTYQvOmrByewSiQUaOtd0wBOKrc+rL4/
4rwpvxVx2eA+4z8XwPVPAdXwZ1l9jqO6edIgTZ0jsNyi1W7q8KC4UAxFGCsUVXpNQjx/usaAe7Dw
4qqEvN8Yz2At4tlopfFO9KZZ9OH+ff7h/pImb7qmhGjpKrieum6NWEfVHsg+//MH7Wh/+aBNReZ7
bum2AuVL1//8QTd2arNg9dIfZEQ69GL4/MQn7CUOH6qBlAXEPtTyxGd86+4yZFGrNN1ex/lVA1MY
HdGtr4/lnrQOfNiIL1xiDg2mmVNja0/4YXHquvp0aqm/RuWG+aMtWHcVXu5s0KzSFq1dj1/r+m6o
yIePGMQs5URtNk2i24+Gq9yL/oRdDhlzNYfJ6ZrHEnnjWdXa41e3ih57csyPzAGfbhgDPzjLjgbQ
cNbH6JaORn/fWpa/b7r8ICJEAof7X+3tPT7PKPC1eeretRrKj8BctLmr34Zwaa2n10tVSS/nI+uT
dRaC8vCRDkHCPujPsls8Dr2iYPDWkkuy6+n/4kmvlrUYGkN+k1H/XwMWMq+hOQTHFA7rRbMxCQoy
I8Ewlav/7q7T5aWGFsI/fzUUQ/3TdwOFHVOxmQBNWdEME5rGp+nPSqQUES3kNXL+XrNkqMyd3AYp
EJdA4Xg9N13D2IG+lmfAw0Cpi67rANF1PZQGhrsdVPGy8jEdTNJ4ISZMSsfFyq59QJPTXOpibbvK
JIzAxTRrthC6RW+Ia/CD4/RL2Sqzow+N4yjOmqp5Kq0m2NzacwSiryO6PzrFeHTAfl0kQoctSDhW
50xNWcBFAV5vcKDaZHwlO59sfIDxc80rh1enG3kLyb1/jJzuOkwarfaQ9Cgou6kj77sqlJeugbyC
PYWiTRyA/CLoYyfKtU2Et8GiQ7RdB0/jbuHtzvZ05083Vft2z+7aPjl9fbQq1UQtjMqzFHUvesmG
TofssMcIyUHxdlqRSWHyWmnlMUAv52vTsCzapF7tnV1mUsB6Ey7SAKPcqfJWnf7TWmUk62oo1YUI
xTDVgUicKy05OBdNHr7VyX0b2sn9gFnLPVyZpzbv5a3TZJZ9p5l5v9YS3mJiiDjU02DfzJ6aLpO3
t/bbWHFPUqjcQDKy6/1CxIBRTvLLmTnG0VmLBmXeV/h85I4RnsVBTYIvY6IPOxG5SIvfu9GrCMQ1
voUKNXiK6u7W9uk+fRrJi39+gAzV+MsDpKmwGh1F4RVmGuanyTUC+564fpZ/gfyb8NJP/YPw7iE5
T2Eqd5y5URkp/oC/7X4+dYuwzo23CmjYDvVV0gvOCdmR9iyCiNfjXEXMciVCqW8oG7j9mfnCzWcA
v38UmeXt29I21oMCYtRF6rrDTBCkrYa08rwrB3NdhM1LwAqAnTrKIjXTF0gx4BZA0bUXOyVrItpM
JXNO4SApeyazlYjGQW/uYsoWSLO0eXUeMPDRgT47+gP43YX4pZi2Uyj8pr8gQdNe3KzxH7oQpE3m
dRcxokTcGsxinG1EWFimve0KvjoihF838UWDDjGQMd1jbDivNXs4mvkwHMeizjGV8mUksRvg/b4N
UHouuipJ/uLktr4eHIznPVzI1tmAA4XX98rZtyqEH+RYoYA2wPGfzsKpDaUQ9UACQxl2VqQ4WyTU
la0a+/cCfiCACAJ5INqtMEQtD7zCiIJE7IfOzjYj636UJoYST1FFnm/ZkptYKThj7VgrmBs/Rd0i
Rotf1FdqNY02voMpJu9f/yIOyPY+RJFVHUR0GwH5wr+Iq37fQ4wIPAS9NJ54dAD/mBfFZAe91Gff
+f1TswitFuVtr7323aZMMY2KPrf5fptTxVmhH9rKLs3j9HyDOY32mgWE3aFxbYZGd5CVLFl6dtw/
tJYf8KEa4XPjgwnEayj7WiT1PSlX96dZv7fpYJLUBlKamaP6vaqVL6nppG8eiPRZavraNlfDcK5O
6bdBDa1DOKXoAmhXm1SJHmwkWEb8mGkTHal9MX10CVtZIoU9mcrO0lb1Vrfld5/GywymIN+CBxsC
8rffJ7EXXlvCP06mrlqxTpKPubApx/ZBYn2D+F3ZATM1ILeLRsRR+CWK2s2XYDKChyA0jG0ug53z
mxo90wodkDkung4FWKM6M/uUD+FwiiV7VbC42N/mPxLP5jIYmROuU1/LaN/G2EoJvU0XRDBbRmAU
rt68ozuPZJ/iRWdDd6qtJYPnL8q0+DLlIcSIrFGCeV2WCJqh6HQ0XZ2JoLDUjWRj4quy4t7lSQot
dTqI8HYoC3nVabG/uTU1ZtSttKEMxmcFitTKsLyFrsv+kZofOvqWpt3bUojAD8Lsq9bSYepkdtgu
/cKUZ6JbnwYGvR/uZdk7SkERruwAcp7WavjPxSVS6UmaIiRBShPaIl8eAFizynCtl8IyviGjm/7I
I2haDjhB2LjDWirK/j2SAryImsrFBVhHuLbNykuGlh11AbIgUOgvWFAEC7mJoJxNnVpQW2TynKXo
FE1YBqESb+b5RoSSHHc7w5tkTbqozmdjFz/FU552LPJ0nhuVVi0xyEsWAUYtOz9GgVzWTdQExKlo
FAechFAXnw6guo3sDtGxX8NFowiZbs2VrfdUyFwf9HWvl8HWD8JXyj3OyYXifGqnM9KLlN6ifFiI
ji7K+rVbYiGhJCMi427AtGL3w6uqLgtEpF7yVnV3Xo9UJZA7UO56OD6PqSzzxVXDszh40lPjAuuV
2iA61+ht7pSh/HLr10oIpF3eq3PRpsrVVzvrQxYKVocLWjwgpdZ5+dfagJvugCwEy0+Bm0xiN+Ob
knz7mxG5JyMQm+uvmj5kZ89BZ2lKz4ooNLwP0dTHSkO79mUIeNyiqW+AuoIjZ+IiFdKE91APKDFM
z1sRV+mqt5B8F88be8P6nFbtztWrJQ9pchxqRXo2bDSxUAeASVu1Z1lJN3GcSc/4I/b7QqMC3U2j
wrzDKafwIZlOvXEINtKvcuWOGqhzJ26tZnF8r9TN9aeJH9l2bbYqXZDDIgzhkKywrg/v0LlDG2hU
ya1YEPjTAXGrFnmwhQJw5iwOiFId+zwz0EOsToamj+ziqdaijFmrMORZVl4bgbShTKgWER6jIa8w
BEgWAaTr+1xrUzYtUndCVUm03JpvQ30Fb0fRESdKPw2VrYmOn4OIXwcZRLHeR3vOQXn5BxlJMDbu
DyuxEV00a0Bp8WTUpzTjvs8VZYf4Y9/MWCRK86xQhy9aHGwdc2yfZM8qt61nf2jXey08QP9/T7xE
O/Pymcmx5jwqfeE8giucOUGXn0WEgvarQmnlICIVK5RZ2xQZ/jUMbT0Yb7k0xisRBpDHUGuw1Lm4
mzmUw9ZSJ/Q1jINlq2ThQlWhy45uaSCWMRin0lLYdEJWe+fZe2iVyHtCbM9eo7OmobSXFYfBJaGS
1SmFcyn4bsXkHpmCm4s7ehSb/GEAaW62ZyjVDYK/DAmjFvIqq424k/iLtH59GBFcX/3zalL/m8Wk
JVsWu3QgGQZCNH/eqcPJTj3onvEXHC7vzLZooHpK1RlebbTNK5RQwdDUZ9GWW5XCpB83KxGKjhFK
3aereklZD5lTSxcDsEU6zuzeSVCPbG4numkkGDh6KmBs4BzQNetqJw4k3YplZshfR0mqdqlnIUiB
TFG1k6eDGCJCJMi5TpzeLv5wjbhPP5Rv//xxKbr8efFt8R5Cbdx0FB2qzufPqwLNA0BF695U5ONA
Kisgh6b1hDIdxFnux7zWA7k+l1A3N7di37UWaDdOtbIkwA2iQCgqh4mqAVVuLbZAmcdm1FROn85a
NVavbf3vs//5uE4tl7XhjSt5woCQMrDJnJjhTmyLRejpYbQTe2gRRkCVP4Si9zb4dm2dIb34afAt
9KqSH4Tq3UzuFWtvZ1l2sgdEUyH6XsQBhhuuh46mrYzC8S/x6KQnE6klHSOyd3i/EpoBaU31oFXR
2mYT6dt6xL5A00DstSZ1x7uKv/Z3M0KYLYn7cJsrTMlmjiYf3Oz01RuY8iW/V1YiTHvrUcqs9CFV
x+LsyxplLS1BripDaERq6sU1DEdEEDp3OHRhOzxr6Y8wGdNXoFopmDF7+mZza6lOgnlmy9VW9A46
lmF+Wj7BPO/ZTvAbiJvJSQArevoNrqE+zVBt+tA4aXGuWuOYeCDsDSNEV9mLlXnZW8YuiXP3PggH
sCJREbzzcLwBSdQumhxqGxNpqWVlhOUX23qXast//3QhtrAv//z9V83P33/NMk2SpKZqqLKq29qn
+WLUmDUlkP7PZs+y41lXbH1Z+SGkHi+eN23j7iRTc3d+Wzz4yJusRCTa66Sx8C6ZekUcQjaA9J5r
667TKQWhIX+XwmJCSARyI3jBsdpordGfi8LM7xE/mSFaPJxFE/D8dtlKuAeJUHToqnMxy0bdiybL
6tp9hTO7iMShd5UchUSyKqD1nUWout6S6p+1yoDIIeiQay8sMpG8l8GFGOS+X3qE7cinDE9Bq3mb
IrQAHrSIAq50/GphNFs2SF62C9dHXjzKQZ2tdL3ceQ1SpwavpVU4UQBAO/46wKuFEB0j4HDrQHgP
EPp0hTVdIQanufmuaK5JBSwHUtR6TbGTJzPN+vdZKXpEjHe0baN+aUHEccKlGCj18hFl/PtPeQAR
3tpQOh6BMuxFS8br6HDLKNTYlu+Q80PiAdoNqqC29IyfzBeduf8koqY+4XVrP6GOkjzIln/CKlJ6
Vhu/38nUxSDNNdKzMjTBCjGRRdUpvOMKKrBn5urwoeIPgmuzcZFCDoXfZdRfwmIn2pLcWWV1Mqzc
MG93kis1KHYM7c6JVTu/u8Xi7DbGnkaLkG3f0XeihYrh1Pq6ifNJXmx9N3+6VU/Eme43UGwzHGWv
NRTPqT6MMzJQj8g9jSwPFP2kUMmYmSUrKG0KxUGuwd2mev6QATndDqURWHd1i0NpierBp2FhgSK9
jFwwK8XR1XdRVfoncUD5Ozraw70IyAZCyrB1/zlr1HGTjl2i34keK7D9uaIrqApMlzp8mXY2FQNm
nPAMMAe8M4QPEeUmEjkeeUgRiUMSO8USYaBi0sYIz+Kg55Axmxzxvqj1D2k5fK/cVntCpt8WkajR
hNL4IfL/iCrM0p6iyP3Q17qZOif1msy93By3SJbIW3FWd/14PRNt0dihHNnFYB2auNhaho1hRKa4
8sK0GhR/rufoEkWrBNVexA9bdWMXIOD7pEEOHiXvVSEN7rHpknEhUZs8o54YzPXUr59Sg3Ke25Xh
W98GP0L2k9+MVOHr3KObg7wKXjoBm44KwS4r8hJ4UjE+L4Vkv5t+9RP9cPs1dTJMRXIlecrI3s9d
BFP+QzYPstefFxS2ptkym0cmVSZTuqcJ90M1MDJdP+2KynrCO0u+E6/eLm8A6aM9sRXp615CnhSQ
ULwVr17RmwTVr15ZQYdc9N6uFb0IcW8QW8wf/u762wW+WntgQ0p12KUFDh9pjXRXYuneIVRQEBBn
ZoNpNpvhVoX6OyWx7NCBTqkG1Yz9cveUA6qe4avWPels2ptmmEuSetL1IH8Z7WDc9lYmo/hESKZQ
XtgeugkiND2Lom1RF4exVrIXw8hmMJRhexmAtr3aN9eaXRUro1XNJ5TozmIjONQjsP06qC54fhjr
ykNqyKtD6wltjHMgmfXaM3x9jWDdVq6y9M2QsN+g+qocdA33ISTvjIWTme0zILpnkeX+PTSp0l9D
EYlSrkNtJGOzLpfmRq1aBx2+wDjHEgL1w6zZobbAYq/BvOmgqmFy0OrOfleT8WzyUL4jmfbD8nvz
Dapbc+ck7vjiUl2a5abZPiEPiTqSozaXOETvqmhIUsgSIlv4n+inNAWK1FmlfwSpK6/6Rq/3Zqdb
a1Xqna1jgyXXpAzn2K6Td3aB3/Fg4i7kBFmwavrcOqKSKIEWGcZ7NOa9RZZ1zTkNsxg+rF0/VqXK
Xl5Nu2cmLg35i155DSzkzqu8kyAeja/8T8pvLAAOUCysH0aHR2+T+VuPos266PjvtECvT0M2FA9p
Xryjh6Tgz6vLCA8qxRZ+xAR27O5Ee9LX1qrE5nvZQ+J48z1jjZCY/9g1p56HG0DFEK4B54wPGOEi
JVS10Te9QFysiLBcK6CQNmaTQw2IvaUKeHKHKCLIWc9IFpj3ei9RZz53ztj8kKJw2TTou5lZqK4H
9jToC0fNOclcbak1cruzwiFiQvRyWON+fsH2lekSKaV3oxiXSg7sBFF3FOehv4OAlKzrQYQIB8Ew
Lg1/LjoUSwFSKE7lJORUDLqeOtPlcFfTXRR8uI0YbAc1fjdyFm9UycF4saNC6U6aqw3eWMh92Mkj
HrjI50l6+kPz37rRH7+lvJipSabyg1qM6Rr6m73WJU+9l5CwnTS0i/fKKwG2cU1q2z8bVc6e8kSP
lg1fvZ2h5d1BUlJrjkhXTzq6lHkthgnslP4iOIpCaUmbVimivWzGy63p1l6NykVEV3pjHFTXe/y3
beIm4if0bfyaaFATzMA25paseY9NW1THOrHvVSn0H0WTadTbKlKGE0aZ/qPtlMncwKZiJTpDw062
ekgxQITofJGPM1e6JYfVrIKQjxLFUYvH+mTWUo04KtaXCDNTe2uxPVEQcG2nrBbV5RC0slOdCgwl
L2rjfRjWDC3MSedFi6xhnZOmw/OWYrNa2FSgjeHXQYRJNPD3A9YwJ32k3btKhplAsJUNl3ylaEJX
7YsmO/WvttHkQXfRk0Y0jwtYZeS7/7BAV/+McdBt3bCBlgAcMXg4FcBEf36fFIAuxixMsVGqfYox
S+bafNuN9sok7/ZQTGCLEeMUx65/RVPfLZr6xMh6eq33fxr51+vESLD12tPvn/D7uiCSylVXpuMd
ngSUU9ymo7zi7OWqNQ69bQ5H0SIOQ5wPKwkA1N2njsqM2QWIRLFtJ/IcgjtUXcM9IGYWnnnAkb8u
3bWIxEGvUNRkoihniuED2Gpru0Hzwx7glONhZVo2ttSNc7KGwN0GWvgQpKFzEk3iTAoo1zTeiHT4
7w6yW+USUSv4s061gIGo4kbKghWUdD6HF45NrpUaFx9m2Y71Q4T/hfpekud9DBT7x4hE2VOpoJ4+
oN6zVdzIOCJ+6M/V2Ks2edY5WIV5G9IYxhkt3vwS5ekqSszsxUy7cG805AZFCNlcZdZCLbns0/xl
GNVgJk2KVHlzlOIUqCqA6znZMJPHvDMyTF6wXq/0Y1xJaEeAO1q0idJlq2EcvxoqKoJDBCGPzLT9
1OTqWaPY+i1pKaEg1VheTLRc10Caebn+dQT5S/Q1kGtZlV2uLEf8i3emmiQH9sD5AleO5Jl32XdB
xVHVt6Zuqntoy5a+di28uVQ9N8jexMZ9F2fKNiRTgjxlZbzKyJf5vZF8UySYWGIEv728bQZYYZZJ
+arKEXbxk4gleJ4Pr6TUAQmX7JXVPAheB20WSHa3c8UyxfUbbx8M/b6XvQIjLaootVRNblohmptD
p/70FP1Imjl6L5HOx2zRcV9sFNZmLEqjx6ENlLnLf+Y+Dpx6mTpSezD8ZFj3taxuh6D1d25vZOvM
hgtKujFehqUXPPAXa+atRkF58BKzWrIGHw9aMYzzTM20jSdLwyuWXTMr7x1y5m556MFi4y1Hu+5i
g6T5PcOmiasvkEv7PUyOCmSbphkM+Ch3q3FLEMOiCFOuyPnJqz160fkIFW0s37y4ixexaQMkCQvQ
x0rkzry4Ud9RYY892fwWyLgDjhjEnkzPUbdVXQb8smrxEuEQlJiR+S2J4x+p1JWPVlHk/2npa/wZ
JTRNVY6i6apCOk02dEX/NFXVfaRYWDMNT7KROLDFnm2tYeJN0S8yWgdlwzgq3pIgzO9MqW5OLVr4
D72qvIj2aIxQzMH9Ii8xSsj7aCM2IiIMKuNjKHrNrN4VQf7gjHa8d5WgW/plj+AKiLRZT7bjTUtG
OMY5Wj2OvckNq/hZmflXRKbsF8lWIGp0SrKh+POzrit5J8kVxZsGaXXfSs+V7qiXcmr3QeQhvKgN
X1psXpAB6mRS72JHD1dEXnZI3c7Efl9s/ylw9YcA7baNGVt6DZtDRkHL0MKVFbesLA2UAA7YkJe/
kulWp8yd2m0xL0+B5Ply3+1F7HpZt/d6o6EqgfL5pw4xxMxNLhEDa/TQFondA6M171GFrx7KVC8f
GiQ1QR2Z91LYVg8+qmP7DIOYeS6r8sG2aiTS5GkzJMs5vjhB/70O4MhCOf1p2cU5dG3pNYEDMovC
UrkfrYm9iGw45cs/Lofc+etyPrnr5abh6T9L9EhGbfBOaGZ3ayvo0xOiozBlPDN9LcsATSnLTFZS
WaWvvmW+NS6G6EExBhcHH3PRPDipvY6jyl+Ii9KB3Z+ulu4e8736JcjWuuYmrw40+B1V4hJtWsJe
Gi7SmJ8EEjwt3aMVGsWjhzLyrlOQMhTtXuqdXKUqHjWs91IHaTUUqpZ6XbMEZyW/r4bu4+HWhoRh
t9CzUrsTQ24dImxsTHhz6hLztKsAfqtJ/OAgFbNguSHzopyc38IER6gC8eCIZeE2Abmw03hA11rY
NAe/RD9D9lr0fEJsg4Yk7M+o/rqz3E6rJzSm3TvAXc2r7KOFm6Bq/VV1pxpwniGtUi0HfOZQVQLJ
bnj432iDe9dEHn5E2K7t0AavvzVecNHaMQ1/YtDBcnWqn/UVdQG3iR7kKcrsAPlIM3oQfVR0rn3a
BBn+3Sdqcn+9zolKf952qbrwcpi4OEYgQpOBcdMnnu6En91mud8ixjmRePEEgywd57V7xzeyuWDv
vWEZ7/20OPHdLHgjF4Kin9RHx9iJta2sQeNIQtW62CVV7El+5wdOZzz9wD+VQkZHN5XOtgLTCvXk
YNt7rn30CtabhRoPb1nh7QInrg+VHGkri0zeHYlP7yeKCUmKGgr2q28ZxeUXq4nyeWE340mz8mE9
amq+0VzoqZEUI+oYAv+P/UrZaaUSHGQ09heAvqIXrYuRROF3AuWC9Inufx0iS2FnOPhYT/bMNAUc
aq9stQfLj3AIwrLq3eq+sGRGhxar8+4Q9PCTwCXk3W6qT3ap36OQQgeIoF9nujL0d7UB/V0eDPO+
7eq3Mnf619YehqWV6uQaJ0RJrehzNIidxyHuUGS2s2Am13rw2mSYYGp8PdYidMYSZr3XnbFUqtH2
iC7qNMrJtHid1HByxCiSd2Q+Jf9banTNkXoCH0WOpPgNJDUiqk6lOSCX/xtshfr/HKeh7iSaEO1A
8AgzJmoFGp4svbGlFuSs9LxiZpBR54GM1zxCnTPv0FvrvtRe/hDy7fCQnFsg+pL5d1jf7Aat9d7r
UWmwcw/0J3k8XhcGuKoyUT+7OLa85LUyrpskRUd0Ch0HMXUJ14fdtZf/Vpd65vGf1+nmX959pqaR
IFYN21IcWbU+5dEVhGbNwSykR5iL2PS42MkPxdie5C6JtlVXTj7qfvboZixLdDWxvufgAr2ah/g2
djDArg5I5RQGwyErovTnx3d5ppm34Yls/7p1LKENfB073drAV+Oucmt1hkejFaMJiB1OHMe7mozv
D3gH277Joi911eozFAnSewgm6jpj37HGLQjipT2lQbHc+JIM4c5jUS4uwrYpIgsKTmMENyEIArmR
BI+IQ92pU3Xe75B2izqKv9MMIvp+R5iafe6brgPlYv0HHCqQuU+Jt0kERDN49Zga/3T5E4yO9I2r
Aye0HjVKu/OoGaL8JTYQXfbHaAVQrNrBJxtzHHg4LRvKkfV0uPak+uDMRGMXV1Qix8GeeYkBktQc
DwLnIuAw4uwTJuZT2HUGdhJjjUtwzdO00ZvJ5Jh62gXFPBaddtvsFKmw9mhKIsVtKvpTkOClM+2C
fiQ5thuZ8V1clEgBF1n4SqH4+euiKvJ4LH1be7LinKV+fFJR+v3edN3CViueksLLZrBT0h8BVhQW
+kevuIEhdaDJxhlWpbHIosA81Ejkrcc8kjeRHPkHA7jAUh8RP3F8/dl3SajFgGz2pOiwuZ+SMFIy
do8pcEHeld3wA+HqsNb5goDHA+/RIuiKz9IC7+hfF5EID64XsW0tfl80CKRAiSVRCXH2ehFiyOV+
2jZdf5KrSt2j7JqUSAAArVod2XtkCf3geay9r4phK/tOi8LtmIcOi12yjJXLWrbqe28tcpAFDJQ7
oxicaw4yCQCiAEx6ynFP7WTwm5KkYATX/qzidvgCmapfluRT1rYRWlNzoYXZvadHrxgAuEeg/eWm
qtSXtO7do2gSBxE6Sbwk8R7uP7XrlarOmqQrF+lwjho0aASgnQpIuRdnt4Noi7w2X0fpnhnKbtm3
yZcUlzXsO11jr0ylXcsET6vaqYmVuKk+id6hkY196Vy8sq82ahJpL9HoLCnSmRe5t/yH0u8usdpT
BENXba3AS4Y9rmoLqemDZZaX6boj/z4XT61iD+naGezmGorexEQ2RxlWRl7/NKatWe/K4OuBcdFE
KIXKoQD/eXaz79pgSfsKP+qDWOD6yjKw5OJwXfOqNmakZOfVdk5ymuUM3mmLDus5KiU+6Opu+MIu
05sPle/v89BPLsYYfmzHBWzfp0ZymcYbTeK86eo+HjT7kNRy+hQ1/kIXv1GQ5BuW/va801p5bY4G
f4DER2CorqHzRn72JNX4w01jh7TJNwn54VkXqc1l6P18ldtauBSFQjdKNIjmOt6ufGQvaXify8ow
US8eryAYsF7afNRwKWVtbG0Tt5Fwgq/ZXoZ18WrU0b035TrbMN+aiEO/dREaYciEBKfCDdwNsrTV
KvAc/RynMaLgYFW+1/hJRtXP1JWNtzQ7kwzGYOH3CXJDn1o+dsERShHD+TAmLWrrDauYZ1FyAPsy
1YhgnIqiQlpRMlIDHLJEb1tugF4O7zbeZwN7dZc/5wxWY32MMdfZN1DIFzEuc29NUsIgx8sqydDJ
cBTI8jGLJICAJiRPeEhPSd0+ihEYQLNhDeKnOkdaHQJJsFFwBjs3U/JNjLCQyc+NdjjkzGlzzMCr
UzkdOtns5rKfKHNb8ZHmisyQRsvU8O6wwqekD46aGhf34uWTEXFBfi++xlPfLUJ95kP0+zo8l9r/
8PJxZOuv7/8JbkPlR6FQpzjWxJL4UPbRDAkitdwPj6OzLSWlazZBAibJcfR2jqyBuRPECHHmNS4b
IF2Ng3lYuRJYstZdNqlrAHbvirlCbmJXoKNO9Vx+jKwI/w6mqhWyJOHSdFOywhOYWICMw9GrTtjv
YsSSQy6Sx2pnMrM+Q+V5Tu1IPYlI9jDpSMPHKCBro5ipu2XexrcitYy3AR64BVDuIXcq6RiNbT+p
hanHwZEQFo/6B79uq/fEb74b6Lm/lWTWwC60w0uIMDYGovF9NHjdMQuNHFUYOzuWjuWuQ6WrNiW7
U7y5JLgqRXvpVXncxwGO7KPaXoYiVWchbq1L06GqkPOu++6YFdI/oI0iJcSY163fBywQzomeoH2m
ezC5/j9t57XcOLKs6ydCBLy5pTeiRErqVqtvEG3hvcfT7w9FjaDhmpk9K/Y5NwhUVVaBrSYBVOZv
FKf8pvBrT9XcetEHHUct3Uy3ZpE3F9/MTzFQ3tc4QdR4AhjKdecvhy7zz1ZYXDrJD/d9H5hHN4WL
Ig48PkEoIsDKe6bHIzTLgvZ3p/K8pUITFM4XH775utbk8oh+Wf1ASYxHaRMMa+Svik0ZufpDyd0J
AlZhb/CRpfhgOz5yoE1kPdouQqLA4L4pAGYQRZ28TCws03i52GSy/YItSfvdtoNsUXRltQ7HJtya
sIqX3AG6F8dErKPU/faHZwzb0is6f9Foz22qO7+NVrqwk97VVOdXgwVjYYjUZV0rCOomvr1FMMo5
Zkio70xbOqA+nK4V5G/GGPdNGXQ1qsAYB7Tg4jaZ27ADT+sHNQe/VwE6/N5E3dmm2PqLkhM5G8tZ
IsqPPTE68gc0BIByG/49AQluYlnrY2Y5ttAW4rve88OLOBQF8t1SBIRv6ookqcRCAt0goT/UWZNs
UZd/6e38XJhp/gzw9lkpnfgB+pn8KZOUz5mnWPdqmFenwSjPEAGA9GPBwRbuVyg36Z0ceI+YMQ17
z0oCfVEGmX4nkYB21iPO7q+dSdY4b+RyI5rSYD7YOdtDU227+8ase3xz0/RVl8LJe7Xxj6rTnIBp
2uCf/+Dh+A5nha/9jHLf20JcfePnCI5NRBKTdM0UItqOX32VLFw2Wnf4RGUkfSji8BNvJ9X9gFzW
ktcn5YBxT/tZtrlTAw1PtiRJfvLc7S6J3Wqnvrd2Rqz7KEGaJQk9HQj6NIhjb3dpe8s65GP0nRoj
EZ1iDHsniEDaiXagWpg0V5hu4TnQrnMyy595jWnWQO95rE1NUzMRZHWUBkbPmG8CJx+WXV1JGaU4
LT1eTy0dZxqXNy572U29kccDylalpY92Yuc7h7QazsUQGg92Um/Zfa51R/uZdRiIyWH9vdON9jzW
ST4ZAJSbMngdS36HITudoQmr353+hBhg96mKfOeucEeMU3ALWfURnsJNyC09kBp3J3dBssj5OZ8x
es7P6XRm6co54aZ/FF1isM2qZNuhzrcUTcBNyb2klN8hXR6zSaWsjOR231W4voqmFXgjmbfoWyil
5nPQDN1jglVBPLXyTAa+6bXoUsq9hOkZB9Bkb2dxpLXb1je/zV1z2BzraHlBaYOrv8+0MJEExfsb
SVr70BdVuLcb1zmSv0x2ga54py4Iqq1fatE9pUQ8jXKteBjt0kLnUEZ1pvPODk/mXZZkyTG1x/rg
8/PfNUFm32nZgCfrgF1rX9QorYP7eMQUAjFlvZOf8/iC+D6oA3tMEKoNw12rl+U+9Jz6AbEAPAac
uHxV3fQkF/zSsTPbN0pafQ1L7HVB6iVnjbLrDiCVvGvzJloWWOWsFbKoe8Vktc6QpkcGYhw23hzf
oDKvVbk0f9l58qTwDrGsSCqeO01ad1gb/tYhlfncC1+9lk/Y+VF2xoiy2ZVDfW/zU9pGqt1tewOs
jGzZ5BZMX32Rjeq7aibh79Q8gdIkkcuP+WxSe361fHT0i1apHkd0UzcFAu93NlZzTkhN0PWk6gzD
qFmmFZWAAuM2nC7iXzKapQsn5Z3ERA57A70wO46jZpwQo1JWvtMpX3SkaMmB2BQqHYVb9qaSkSsJ
fGNExlIuDqQpLeDi3S+4FdwoqdqzI67MS1I14VELEAi3k3a4T5xp+2IY30Ml96Bl1MNO8etma3q8
IinBcGlA6f5wgMlhP5MMj0OCkEgcIyFbpm3zQnqCAgkRwfTibBdZclE7vISavtrJlhfvrRGZUWVE
OY7/y2g7yLX54OgIiwRd4SFBBr14UAOU6HPg+H3guM+GrldnC/WuKA8XnYYmezGpqvZ1fArGQt1S
Qa7XAtyFB0y2Mrug2AvoVxNO4Ax4tPditGpQ1rEM/VmW2xS6akbKFAMyo2zjpaa33b5pFG892kr6
ChHjF1WX/lw4UDsyzf8ZTPdcA1/fvJVybF/Iw6KBZe7boB22fRulj57aOeQrm+qH6eBRhEToL1ym
fxVyYH0qZH1EsTh6tQf8XbNUc87JdBgUtLXUkC8qdh2qhAotArxjaeVr3y2dswh0HBMB0VB3FnNf
LmH6URrcWKZVRFhs9ObZvq59XSw2la0HqqHtxhe0Vv21neUpVHESgHAGeX9utfjOCZ2vVqQ5p0Bj
f+1XT6OmBUt1VO/GyjnqSekeLMdGlw+CynIcfAXoSd3vnLhSsTyMh4d8OgS7dEjSDZvjYJezU1jB
3FdfTHwktLLvf1OfG0Eq86LCbruUYryuaydbd+S+uV3G3ohzJjdqXTIuPfeRnTxI4SouTOWTGXrW
zo3wP+Urz+9Vib+AmYlXo13xwiXjyjy6oEcSzbA2oan1q86IcLmQB+suK5qmXVCSezJQO9yJvvmg
VPYfIZWtkldDThgCToWVWVW92FVX4fWqB5/bMstWbWJo58jx2aKChQDPvQ21EYoAhATwPbG369Si
w4S5PnWlxhaQDNVTQp1pUSB8uRd9SqKZi3ZExhgG1xkXJ+sXtagVZoS169mPnsZbcqDK32RJGqCY
Z+NBl3gRRL6du/swpSYKqeNFMPqCaFX82sk+gHXgQBNw2SYB7h9ApbfHZtTMZdTb5doEQ2/4AQVJ
L8FGM+/TfTCm/B5yWcJGacTcwnfcx8HqHj3TO8GN9lAJDyUSLFGzRTU+u5BPg5IsIZgpKbUEE4O3
Jii15SeMh8JTT16DVEhdforyzL53Iv2Z7w+ymANsHuiyduNFD1ZDsmdIryxawQcr2MWtipYCsCDV
ir4QDYP7Ov8hGqbvy+vM6qJJgnI8R54Lk0qpe5gJ2ni+9smGuVVjG+zFFCIG2C3oD4Z0J3ryDjlt
2cDFt5YaYBKOVdw1Tfx2Fmt5tM5a6q7oT1STcD0x11PuRHyvYrndxDwJT6WBZShOPCh9K457Ege+
Bs6+gWmFNcR4MkqTB0ASXrCmwZcy47YoJE+Vscf5i7/M3pg0T0VfbWcHNUKuKQttdVnoMLua2KQK
30fbUcaVKysQLtJd7SwPg7HUsHq4+Hzq7WAN8U5ia1mo3ggbbZhSCA8gWFetIes8pkFuOrkKFyfU
X1tIfSe//TloGYXWBjkSxyZxmweRdajcinex6Qzlpyq9doq2ONTWPVXeYdM2Qb0mbUqJIocJ2Unx
qxv50VdDIsmPJUP9mfu9sqxD13sCixKs9bB0H0yZL0UQfWNzRQG+wTFGbQweLVNTHLApAFVrOGQH
4LUxpPaWeUgRhu5i9axVj4FeQWyUzRiKOX/g0AkxmJOdMt67JmbD6aigKJ+P5AP0yIgxKpG0izgU
PpRA3raaDa6Kb31l3cAw6tVi38elfo3rFHzBelJRaA87mxxtffRXFf2Ajcq4cNwhe1Z8s3rsKqxb
+yR71q127USydJle1N2mUl40EKt3JAjca9PIEyzRhi7cJGoeIrDZ9tI6z3xsBOU4phab/cApLzuG
KfKM/NYCdsx6fzFQAsLaPh63huPax6iUPvsh8j0dDEm9Katn/GjK5ww0Uq6h3pR7UvnsaB0iacPQ
cIelaVMH3iotqRm3du9xSepOULfc+zQ0fyrjGL54SVjuAxmzpMLxItylKffoXRXsxCiMCJyrfD0H
vcKoKxkrMi7Sk2zr8iPPD2AsdPdWC2/RR+fBZKN5tKQRwGBraDtDq1BBc2UTxlRU7RIATCt44Oan
hFTCDiS+vCKvzyi+Sds84/EuRZZBisUvtzow0bWYqzqtt82VvFlf5zaAznjak+ebgnnDqzCTBBkv
RqOW3J+OBtm1CUyLBxayjhsRnHYx9c0em2MRLHuYm5Y4RW2vc/seR2UK2lsRrLW1ikWN7V5HY7PC
GdNMit11btBReGspCYl/QjRiw0aFNdpi6bYzLKd9aL3B2mB8kd/Z0RH0SfAsVctWkbtnSbHa56Ts
P8Oick6Znva7ooW8KWl994C78h4ZVQfukBSY175a+YYTRH5/7WoRK7jXKTa7cq7i7M6OGaC5f0Ba
s3sQa6QlQm3sn4OtnfbLxEo7XvECC7XdMD56HsRvWG8/UpJT3/LcVxegPIyHxDXCXdDbh7oek3Nj
RJ8aOfJe4CMj1KMrGN6hlPRSRvglkWsfNmIU8AC+H0XsHMRoppdPSZW1Zy+wtc/Nt6pIvJ3qIxOV
d1jQoc9ZIt1c4MoWUuREynocDk6OJjKGx9Yfpzh3DAcdmVJ1+SHgw6meKPjfDaQPPOPRhYT52eSf
R0EWGG/veJ81vm0XN84OoiUZnf4QYpEgWuGYZvc4rv8QrZJ/NPTtAKfoHsn1sSyao91ToxOrhvWI
zBbIlFVoStrD4MpvB13aW1LnPczdvPDnh9j1PomguR9tTWXtD1SKbwYyL5QxeIMtMAeLEPIR7HVM
+657v5zbsmE0SkX5BB9+E3T18GqPprsaa0DNg5LKJ1kl3QV2emWH7JH9ofQxI4MELw7FpAQizhA1
t/l5pzzDLVRARJ/yfhZnCcLTLYSSmwERLEa7RvI+jEL28ShhdxVZCXKv11WrCj+xCpnzsIFUTIJl
GFOsioK3A3qK6SGeDuJsHpjj5oGbuH8RMi8/AoiPMBjiwvM80Zxj5iv9i5Cbpea5f/sp//Zq8yeY
Q26Wr7C3efv4f3uleZk55GaZOeS/+3v87TL/fCUxTfw9lHYoNo0fPIqu+WPMzb+9xN+GzAM3f/L/
fqn5n3Gz1F990puQv7raTd//w0/6t0v98ydF3qHk7VDLlgiE8GoXTD9DcfiH9ochSlHMwlX9bda1
3egYsohVru3rhA/T/vIKolMs9XGW6P3L+Pmqc4xM3XlczyMfV/q/Xp/NDFvvTg95O5+veF31ep35
uh97/6/XvV7x479EXL2GA2EUHX7p73/9+VPd9M3N2w/6t1PEwIePPi8hRuLpojd9YuBf9P2LkP9+
KTD1DVq8WB7o4VDdN71vrUsQ8Riw0sSBHMkAPa1A7tAEo4WzSWG7K8muMnUbV1gnVqXDG+U0LAL7
wQMTB3gFEdm6PKhZ3esrMezhGK/HzgnMLww60dWOTnwsHN4CczVXt+qAurdOUQmf7WJJmQHoJcnp
o0HC9dj1aNYv8BekHo5J8dup0Y+RtBS94qBabxPnruvsaZ6Ly6W0LKv4mxvgQY4DnLFMkyTaUpMi
HyUn2SOozJ1epPU9Ykvpo0T25c5w6rMYE1EFv1zMrcp+BS08fRRhKsqvC59ky0GEYNTBK1LKqymr
ioA4z8Bw6aGymBf6l1fHn+ZsGapLEvUvruwMKC+p7ncv1cjATYKLI0gscGCT2KJoW6rlI0LnvA3P
A/p7iKlLhGQ9IfjDXaeJueIg4pz3VYwiwkZOh7yr5DBatDKkCiBOxYEsoRVCnWFoPlyDIts+gb4c
th/mgDz9I/xDL1qLsb3sNblbSJWfstfUzfsWM717cRZX8aJtcaK56eeFKFjxfsp36GZCX/t3beSh
1vDHGiJCHHK2t6hAme127hNnfmy1O2iQv276xSJ5ZR/LfDQPYlB0WXG3SeRhEnXuDDCT1AmN6aCV
qN+bpXPtF4OiX5zNB+B15lE0RyGAJ05tiiluGb7NFdMqPXBXgVbiM50k/QYIANYk4ag6C/T1qjM2
2yRJsLWQ+NYCoSZtZ/ab0Mnqc+fJ9blUcutgtfaz6Jr7kd96RhLaZq9BqDgkwJE3pu61y2GaKfqu
1xArzZ3iOrblDdfriAE5H7+g6FzhrAJNV5whCnV54+veUHcR4XPyxXXsei44u4K969cDaId65RTB
yaeGe5BrTYtR8i+S6iAVEobwC1eSyz+d11iUy0sR7tZl2x9rBSFIr2pxtwm1N+50JDWOTXYDGvV8
0PKq3xhk80XXh5Bb5rUY90IbOvaHUE1yOzFdELGRL1gEbhN8JXuXAzKGKF3Ftnn0J1AE1oby1yRD
HagroDi8R/imouCk3CVLdX8D+okSwOcb0WmNfnYH/9UgAbLK3rFBaBodMXOicjRlAPmlPAZUUY8i
rycOFgJaOzOu26toXj7i18OWIn6sqYZd44BadGtUTyqk4/LqMikUbIK6DFe+ESJjClIwBQ6C53Ln
OuUl74byIvqUqa+B1O0vK3K0G9EWwzfr9HL4gMOMt2/Nqrtr4T7fOd0koyzaoetrR1vFtDfr09V1
gOQTeIDear77Wh1QuFfbpSx5+WpeoUnDt7Vu+rBT146uen/TbcqBtJVUnIWnR4N4XHx4rlyfNrCJ
xiU5BOXDE0ZE/sMT6fqQ6dxAXnqAnpYw/KylK1ExTTAYQ2w1w426jCivcIjfzwbg9tVibovhtouu
M276RZMddLsF+f+l6hobSyud/a7kQGJO9EA6zYfUrd6aulcvGmAid2JQ9F/ntrBxlt5Yjut5Gll1
d9XmhbJETgmdVpybsRQCnb5SdS0IAAErGMdZ1as2oDJ6qFOru0vDlI1pUBX7cIyLfaTFtvzYGeQO
ZCxZliKmnAIjQVUYJuOehqobech70WX7mEjyMtohD1IpcrJ0EDpejL017njMKQ+QWdUHcZYgrK6O
GPnO/aoBQi5RDbSLCHVkQLULpc+NrcXHhuJH53wgrce/BNT3KpCcqTIwDQc6js7K+9VEXzVdss8k
SjJcbf4AfolqeFvh4/jnD+ancQE6Rl/CYFX3YxwUaHykuPA1CUKVEsaSKlrUfpN03208EZYlpP6z
+x4baNZ4E9tZX0ouExf+vekplACaCnG02KlIJ6XeTkOvqbsOF2ZARhKkw1tfBrEq64t4I2ZcJ4t1
MGskqVf4OHlMa5XomCkrsaLZ+zsRcjtlWhtqbXAUM8Qo9nGrWLWs3sRlbHIPrPBu5b/O/Gn68ESU
qPjmmyG6HkYVPxRlVB161cdwG57Ls4gVci1/jpXb0aBMA/RBUrFlsRQeSYIzUKmtBBkmojkRCmS8
5q+jgm0gRi0boIMYFXOzhjrkmwyvyzpLnTr5AoMyFfKwTga+AD81N8VogQTJdTTJ8mNQ6gCaKmUb
AvFArBmnRoRKYPBMZ/PA3OdPoyA4lK0ZwlYQceLQ1dbbANyNnyMVvrHrKKLOE8QlblYSlxhQO1mI
ARE8XzuePhToq+pUAGvSLB3r2gE4XmD24Ss8KKce5FePPwDFwkBfA8BXXgtDAWSVD09D1sHPkyJE
zVoPyeBUtih+yu7Ji0f5UQn4wk7TxappnZb7nnzvv1vVxZVb6SXJspa8PO6Nzja2itvCzAafhcm5
1N4FauC94D2w9wqy/bUdjs9ZkS37SRgN/lx2r2LOsvCmKEiLvDubeOuKUQdTDf4pLClGxZKw8ro7
MRro8ocl0yGlUMwadp39pKQQU2FwMhD0VvMoS1G9b2zf3CQk7D9LY3AvnsNzRAzwc58HlrHxKwPH
DB11KkxWR6PYivfkEfvno26ly5t3ZUiVvIGPsqwdjfBt9K1PjARV+WFk6Hn8LK6v6hR8dlpW4UWN
1oIWo8ge69UBb3qpu39vUhT1TuIwptYecnR+MiUHrFpvZ7tKsYNHcXAAeOQRWDzRQttCxcyxPmqt
XkXoLCf9Nmm6lpssE0Z+/48WLmvLOgiUbYYUXbQcavmQ1411EiGD6nb3pj1u5wkqrlA77qCw6sUE
V86MZW0UwTXmet0xesizzL8uoiHv+OAPFD7Fp7CA4e+cwjUWIlYcQE3HK7BN3Uaflh8lG/VtPfKe
pHglh2i7Zk3VPQ1eqS6DzvB3oq8HcXsHKuonBnHdk+gqMh2poEQ+WVNXBzodW22Tt8ipmbPpe9SM
L2JMhOvYxS2dBMpOLbv6YUjcV7RDuqODofFxcHtQ6OJUHLi9S1J9nANuo/DxfJsqYkTTzWqvWIg2
UmfBWjXG9rrmHJNk4eAu59liXaMc3ha7LiHaeWI9y13pbW9CzErmieo5n3yj1JFJdvSD3UoB2MFR
5lQc5rYYF5Fi2EIq6y1StM058jokQilIDEvFQ2dEBIk1xNl8SRMZO235l1cTkexRfVQHQSbKatU/
WAgMrrDUjNai2To+fa3WPyCzbi06NCg2NwNuF+M/FMb72/6sP/h5ohzLtIzNhVikt5/UIe/uPdWr
AScl1sZhZ3kx5aRcuOXY7UVTHKLGxr+jDe9Eq8D99tIY/SqNfP8hm1qO7nkXiJnzlAIVjlODsZw7
4PGzdJoalQEn+aZA/w6WaLyM/ERUxP7E9OnCve53mypIwCkVJdLwdXcpLdl/gggArtJ9EgctNGsQ
RIZ7iKc+uwKoOo5o/otRqvXNQ+qph0J33iaoLRAGDH35kdMFFS1ZW2OLbOw0Hextetdm1u85Hmog
8C6zuoiAoi2Gpdf6w040xzpvAKOZwVI0JTvWHtP8cxLFb1fDxa0gfWlaey2uI1A3mUbSxp7cMtAS
xc8aV58VEuvZSfQFeCj3bOX/aOt7DaLcSXS40yQRJZrioAVmCI4m81Y3A3MTDy194xsYR5efNcXO
T/2geRdYxRSbUOVfGgAfV3VXjRuq8P6Tawf+RQ7sBQ50yX+Mirl64yxEbKzZ3pOYD7n/dr6I8BGn
vUbMV3i/vhic1wAUjJYvIHTHCOAH+Gh4RWWE0L8JeedkS/UaZoaHkIDR/Sjr0DuEE8Z6IaIbM7CW
g6/1Z3GoUU095W61Vst6OKcmJI8kdLHumf6FSEy/upVR3l1bNmW0SjL6RST+HO+j4tMlfzEakxL7
MLeZ5uIp7D+lmBXuqFV7MJxiqDdRXh6AC6ItBQD2sfeXcTAV/KeeTA6dg9mnv8XQNWjy644LO1jP
c7wuixdD672tIwYQV/3/uM587f5//zxNO8pLPOGLdREbOHFW6rbFm2VfuxrvW3HbandDwTK8esXa
XWxq4aGHApxOA6KrE6PXGBFeQMpZK7UDl2SaIiLF2qIp9aMMRMBD8KmOimEtOsXw9YoivIeEtIZ8
hQm7HURvd+l8AOezyHVt2DVjvZb1ItCXJDX0Q1AkBtBt7vm1xyPvTrQdcX8X4+RyBnudF3W9e3uv
cftgT5ZPuucH4j3YTWzjClljsfPeJ08DZlDCzCnVa3+K8o5+PU2y8UurGvlezBezxASFr8+Kbwqy
KNN8MdC1iX1nqoOEqWQPnwOjMrASxd347lt20xQDom9A1Rr7Rqi1/3usWDgOvG+WiSJaaT7lkiYt
xZkOaOV6lk59eSwZT+LsX8TZli2BCiaZacfrG20s0VSB8UppAGD2XTNL9Jd+633Q0YqBFsR4XkYY
1J0Uy8tf4BovdD0B49zrGgDm8EmburF1jTDpJSUqmkYB9R6NJAkA85i9qApJeLJACI5OwbzRX9cY
eac5h5b/5EFWeuEQ8bPVeY/B4cLEaFzeZrn1WLlmuf/QhByybz0ETbZS5VxHPcTKLqGpG3fCrwQn
1osxaM1RWJi4k0lJFUioYBeBurKEh0kfmtEdTr/XCWKWONhafJ0qWmJ+b0Th2gJKs8rtIibX2Qzb
TAm0Sw7Rat3k5Ml0w8DQeOpzJZzr8sysriFiYGABPKCd9JCrw6/GM5QDqWHtgqjpQQ59+aQ0tY1T
+MsAV+xST0NDU0snxex3tWY5wZJb6HCIJPX3NVKHrAU6Xc+W4przh4k9tL5DYDE5GPaj6I9rp14W
WHxsr0vNH0YMiw8YWvH1g8zLZS+KE1n7NFQ9BBPYMWrTftIOpHYH1B/elsSWfjF3KsMI7lbsF0U4
mG8iEa2/xsxLzANz37zMOC0z8jvFrrj/TArtBUKl9Fxng7HNGj3f1UkZP0sjmmUAH3/8OaAPMLwo
PdIyQgpokOHJaAh5CTFA2Te1lVkkH5v61BTBYlQEz00xejM3M4Gn12Csl93k15ZE4IF61/4CvlVx
D56CXDokHlS+yhz/NmHWRm5XO4noqseKvNS6Y1b/jjNDP/hIPB1hkvJfVUg5AjtSl+GCNfXaGkUl
UkJidJhCxJk4lBUkqevIbdsMau1gtj9yB1n7WsSJ5USbJFIDFRq3rMFDrt2L2gQaNAdtVHxp1xck
7EeeI8vWwA7rdxzryRE0cE7qM0iSYwUiaokPMKac06TKjp110DQB71apJemnIpdhrXcDDMDJSmpq
oho1PDi+2/hLCzNgMWrIbXkZkSo/QcB7YdeZfWmScFwoWeC+NA1wJKXNhhe3CIwFhnrpi2vF9iLL
PAcXhQoXXAPObqPBaKJs4BwUS8PybeJp62HoXpuKkHpAhuZDcx4Vwf92bhx7wdLq2JLXE/tTa4DH
aCVW4EHgWCdzUjuhfAaKfaBmeOy8Yi36eiCXI9670/A0JWkzzCSnFXQIXWtHUcu1XUr5DvkUex1B
231Vo/BzBcXgIreF+oBfZrwQ/WnS6qtEBkbuTKBe6M+8milf3LGoD/wBKpxKkugVdlu1qDzHvQcL
OD7mUn0R/Z6aFJvY1Q0SY1wkqOpNowMnqtHZfAm+an7Y/+xGD7sCbmuXNq/HHe4nxU7WE++R7SAY
ejM1fwZf1Rr9ExGJvNlwMUNkYd7erNGbhPmUDv4KCYsYDlRM1qicOHyiE6pBvB4GKz6BxrMe0gKH
S8kzeJq9n3kpqVLRF7yfzaPXs7DPTk2KOFbgmReft9c930XtXhwgsev3RujKWzPWssms+uOAaA6h
e8nzxN6L2DkCnXcyYQaY0zb2HhH3S5+UMg7XrgzsP6sgjoVSni+N1op/1H24HPWh/+qFZbgeS6xd
54hqKpH8Y4TQiYrDYJkE/vBV9yQIHylSm1vUbRJ+RZLsP7jTDqTyHWtl4IW1NP3aJxMrNifWtA0R
464Hv0EKjKODZmiDLTUDYtSJbX40GMwPUl5CCpn2NB+mTWtTA+6PVXmqgyj5obYkfLXCyR8HgIn7
zpbUTT/m0mcyWNcIDdLPIhkQHjJDKFEp9WFl0lvHfu4bpWfliLJu/YiO4nCP9vlOS/nYSzkbsg3e
dd1KxIqDJsffkLDDHHKaXjTBCKcSh0U2pWc2l8t2LClLuom+qger/1JX5OEyjezIWNXDJ0tNV4IC
jTwq22HsVFaC5WyrlrKwTRN7PgwDY19ppafAHYY1qvuZCVMGWVxx8E1ZPkjGdABrnnAX4RRsra5C
KWi+J9wbqRRMIyJ84rT/3WnqDYi8QIeF91oM/SWY7teIfRnUcGKDbT3EhfTX6Nbppsq9AQFXDiO4
2+OI3WhsD9ZOdGkaKuLoV/4pJA21/hgPvr4YUeFYzXPnOHHmRdU2fF/qJiyyHyRHSXBXR3JFDVd1
Yqzq2kzPRh6z0dSjcFuqOBRXasBOU44hzjfyuDf08nuXJ85GbeURKwL8AaM+qS6ir3bacTkbB/5t
nzzNheEHNXWOEWvFZdUtG/zbVqLwOAtEX8uWH+qYPu5FG7frPomq5XX4qh39n+fX8qauaZCExZJN
1pibNms+2cEK8cuFofbxqRva1l9HElRPjAdvm9HEMsYtNbnDm28rWu+h9XQfEzez936xomiJfhHx
Hi/6dV+tHt7jxSVFqPPVLBBgyifVanHIctdcV205LuY+cTbpZ57UzEHGVsQYNrqE8PXf5tV2BylI
RHZR4Z36LrLWWTEZC7/HzCvWCK9tqUb9xPnAPBSFcX/9e4gmqlfQovkDzP8iqmzXMNFlpxb38/ep
16YYuekj4/vN9cpioaidvK5q7mxCXSCvtJ8A6tsHD2gxGFYMFSex8sorEtyX0QkVUWKS5bWoL0yj
/zmprqLTW6lECZR+7egpdLc8GvCQ8rJhEeVmjxMqbQ97nE07UEoUfdLU9zEQ1vWau9VknsqIGCYn
rFBZJP8G9lpDeCj8pVN520vpoJ3FYaxba2V1WMnPfSX0OkqIsrdIUllnW9x6q24yDhMHstXorZbk
vNPeRcFxMg7zzUi7L/uvIuBDd9MqG+Rsk6Xom9cgJwfuqbKs6xpiwEwV56R6vGpOl2rerwcKKN6M
o45f5p8HeOf4Qem13c+LFw4/g1xv+PI56g4FJSRhJlk1RA3Li6Zm8Kwt/aFKEVkrpsMUILpEgDiE
1scuETpNBKxsXCf+ea15+T+vNWT1FycIlYOt+gvLNKpHcQiVTN96itu8+drUGaJI6ujo+2aytGnb
xDm3iT/lqPCS6bxO37oy0dc2iStq8anyFm1BxzlnbGVuo+friRnytL7oG/TeOfesL1pNrrwEif/S
R4F16Tte94pI8/eiKag7zmgdYaFVJ8HhSUIHK2zlKBoiyEeZHi6j/hzo9RvRh2h3G7WgpkoDMtiy
wTpvpVT8csQMMRcG8tul5qWmS1kkcU8iTKkz/+KW8PymNWSYV3cdl0mcqbIluyl+4D4gC3D6Zz9p
cc2Nh6PoEoccVaetNUYqYo6EkXkEaRESJxvNcIwkqzgUvR5axUbJWnMnthKReMSJU3FAw9Fd1Yqi
LMQ2RfSJbYk4m/vmGTd9YgGdqt9CtrNm7UMABTKELNgH0TDIota+lGOcGCY5Meiub4Jh2VCuDUNF
IrPFXHAjwZ/clFOBdIzyZAPNINoUUzV1Hh089UevgKChpBcs4SlZ6xuYvGiK0ZyS43V0hskLOD1V
Wv8692bgutQ0Go18k/E2JLsFiwhPo89jjlKXq6Dob7eK8dlt1K8YMqUPYrCp1QUieepzkeDMOqj+
VnT7CUZ8WgcPt1cD83OfydU+lfNoJUYNr5LWnhNSR5su4FrF2wWuS/bWzQUoJn64QGBX9gYpU1Cv
0FzqO8OPljRJu4hmYgDoGxR1GUftQRpS+65xh2BVGUHwvYDIMaron2IEp286NTMRtciiT71UXkQA
AEoLsQtPe5hnYg/ofy8UNsGOq3+Jx8TYYO7C18pAtT7uE/RhAr527QR2mQ+iL8V4BXnbdDv3O0HZ
bQqAkuS5MAe7mSqakgBTTnPh6eIX9b7w8BgGfJmMxivzRTP5U4iDmTUkqsRpGQLBqqfDPCz6htHz
V2NHIkgM3C5xXScvKRSThV5pamnezYeuaatDmwNdeu/3QCPdaT1Ce6s/TqEctmP1ISarg34b1c53
4TyMVrJ6KqWrS/HVeNic3KBFf5FsRZDoEWfCERqj6P9h7cua48aVZn8RI0hwf+1919JabL0w7BkP
wX0BSRD89TdRlNWyx+ecuBHfC4OoKqBluUUCVVmZ7Iy9zc0cQ1ASnHYosv6y6Kf1bvZfFo0hiDWU
Ign8JUPnlD5T0AHEjQJvO47Z23xE0Xa6++38gUbhLxD9Ap5WRwBfxjZJOiJbrIe3WF+v1vDkbT4B
kXc+zwyNXAHgFBxTu2iQ0inbq8jRwGcaE5pRisYHj3DjPykPnekgrPkHEnbBs4XnJ3J4VnSa0rY9
MhtASOgX2Vf8zuWCG535t9Hdkc6XnuM27H1OZBnRScRJe5yyCpLrUi1VUeFUjIz2W4fn82IAictd
KwbQeZgxTl+8mN6ED+4H8EWqZS7A5ehLVa1QUUnvAD0e916gjC3zRfUQWGGDkw/6sOwQdMuaPEwl
8n4cBPvy2ySraw2wrTrVQ9eC9yBQzN87MlQFVCewgUR/UOtvMre0X7J2vOQqyP/K7AydlNi9PYJf
s0WPKSK4YdovrRwulD/7U8THGv8xAk1sEGdHF/Aq6LNn8FIU9wR06NcmqlsvrhItGsD4EwEqKm56
hxEcWzPMoahtQD2hhrGxR7BX9eDb3dZ2OSwraL0fCAmRlsm8KM3vVrSoAlqSFiUMBRo7/XnR3oKo
ewrREkCLsU0xfXkfm015grYBTiAQJ5uH6KEXD8Qba8GE3AkYVrSJ7NrUpmZ5oiU+1iETBD2XfmpY
+DWDvt8D6BGNVyD5iE+Tx7I7oYX0es7Lv3p9Tu/C8A1ix9Eqx0FrjnA7c1hwgHRCIO02nkjRQPWR
TwUdgLir6tyCAzJyivKnN6MLHmzIXBo4utBsFG2aBQPng34hx96qGiek11RR3BU1uERbzffWN+kI
QNW/Ha1n4CyhHTEyavOMbAjxLdaOOK2dE7PBQ3wekaoqKmGK63t+R9p+sRlRoCa9u1U0KPNbl71C
KRQcRAM3l0moposFfNMJDeygCHsPKIdk3eYG8HxGGmxV129cs/OPnopcf4V0SbYpQaQIlJGVzO7E
YP4xwb8H9EPQq8zRerfPGZrY6V8GmPXaBvr/tR/B9HGzgxtn7eQZf/1DvKftLAkrIBsFuMgq0Hvk
WYu/Up2TpLEZxO0CZWMXgnbIXYS1NS4cr+ggGdvYrwKVl7ZDEhLJgQtv+3pBLJsqyEBpZYDvkIaO
5/z3SY3lAJxXqjOSVBXob/XFAE8l4IXQz+imnzbtSCFTBkUYCdiTCR10sBvXVtCcUqHUA9eXcnTX
oq7A7q5HdAHg30kENp3aEha9edejVkwjUDqCjwPIPkgix8ebKR3b4igH8yuZ6OL1YbUPTNbNM0XS
8n3Zuj8g0dMfwf0JGaN+zAaIg1b9EkToLmpMska+XRvJQ5F0N4fT2ImLH2VumsDLZOMJRyZr3UyD
XBDW0pLovsG+HB4aUwzd0QUsaeAtyE43M+h7035R9/37hFZAYruZzLuM+ZAyMrrQxzPZYPjN9W20
Vk0crNLMVk9i4MijuuEDM4Hl4mMN9lDPMo7knKRpoqESQuvkDQK32UG0OlqSN8Cr5uwp/xs6i9WT
Cy7oK+QAqrZt+2XVGneNBLcYRVYuurMbVZp7Woe1+NMRrlRr8jLRy4OFflewYeInAo4jvU9ZfaBl
KQJISBD2Gc0jjZISRJQ4cjYnWg05qx4k9o0CjZYHvVEHeniuNeAYNnH2HKGZFQWPBDRRUCLdSXyR
9zZodM/oysajuY3rpwbkGAtTQpmtwi8tQsInhlyQWJlxOu76uATgQqdOcZy2lknCG7DiYViwitsL
oBmyM15K4GupHTTbGI6/SrvUWuZR8Usg9yECEDXFxiwbqAC7qL4ZugQXTe4IuLdchsPYXchETk+A
wMYMHbmhCHJ4PYicaD7ZbotYbg+MbtFfyG4KQ0KSBppZ6Ne3Tm3flLuaRw/RZDig/iJKq7hgILKy
wJE6RelfBd7lIFfRHi5C3EILJtt40A5ekBHczQin2zkU1JXluu9RloI89SoMX3nVqbtbCkAZDtoC
osTYUeKAHIlwRghhi3aFB6x9T46cCdS8K+sVBBn5wa+qEg++kG2dog8vdQddg8JNIKgQTdPSbP30
tZNBtfCnIvrWBM1FSiTkF+P0VuPAh99q1aGDZGh+ZE7x4sqsfOsN/Neif1k94zxQrADxFQ/9UCEh
4LjWOeDjtFOx3x8aM5RQ5WX/+uRqdD5/sqs/2eD1pVYV8ixV/oai/edPHvrsJa0Lc5mWzgDp73ID
EjOwcU+OsXUqZXyzJb7nYZ8xkGG3wRoU/+EJPf/DAXV0iArK1LzPQGi29EVTf3FF/6pB25j/D6iN
UOmcsm+GZZiv8eBnK4Y/+vs4j4wt+rfTQ5Kl4jx26bR2w6l68nkEwmjuWN8hpPH+Y1j4MYwojr/3
NpKAv/0Yagr/9WMkTlD98mO02NicbeyTl/2Iv+dGQr4CRYjiCVSw1YPd4bGiR05o4gIsX+mr8kIm
7LbEKhR2v6UhTecTsEo07Oxxno6+bl8s9VQ0BqDHHKTI/uQkq8HmLgTireIBRy0AEzr3Cj0B9zrE
OgkDEaQj2do41qhfzXUFkuMrEEbFgxe9T4ckGOqJiYtsgtObp75z3i9C32WAv3vGAHSpHnnJMCG3
kttInGoPyHmg2mOZexMslSsSbHAsZBdQAplOYIOFpp75F5mhLgqpGB1FOjUUVU5KnerGfMC+JVom
dQ0+TCWd9jRoBhW6sG4YsD8GGXQC+sf9zQFpBESbH9FqbNdVF+0g19kvbeTP9lS8yzNwX4FhIgAZ
KnDW5AXndbinwl/BJsjxBqCX9aJoPQMHJsn5IopksK0Sq7VXJP5uaSM0FYItCbuTWDzdkZeBxW3R
aW/TATvTyw6q6yAJu5u4/cSIpVaPlGc+EYUt+fTo5tOR5kfkr/MgMDxH1nZro5EMsLBIumqddeBQ
oi3gvBsk45jU0AnRm0UqldNljnY6G12+KM3fLqEy1FrV2P1K7u1Sx7ABUkjUG4BdqzoPs1eVtDVa
/WAnbtosCcFk0eSzPVCaYSyI1Ju23+It5vzA9k3iGYbcy6gZ2+nSZQzdIrJPkG6D7eaNdVzhdxPA
DnRaLPOCX2ILL66uk+i00GWeMIzi1WgX7EDVHb+6nyYlXn+Lkn6qa4uHHCf4BwP/ab3toXARJL6z
CkqOAqcWZpW2GB8ahf9SKmsMDGc2Kq+NtuE/5I5pX8GyszbwvoFmitufjBznNVKqYbmF7RzjaCLS
OjaQfSkBTefiSN4udw8KtBWPccwdWoPMA6RFT7zAGrSkjTwY8EhZsSh4lUHBqufXWjUN6HcAVGrs
hF8rEPeDrCVYTiPYZ5eNPUDTMIr8TeN4794Mx2qaSqY/zdcR5PTRYLd2oUkTtsvW72r9TxEzgblf
Oc0J/xQxc5abLm9P5J10ZZy8qI4jWNfNb176a6Ih99nnuX8Kpr81PNWykzyWiT8uSy80noxY/etO
jezdJj/ufoszUmi5j6Idt6LM7CMfA5Du6C8tcBCPqh7V1R06+1j3KoeqIb6cLei+bZxePtnpyxz9
jJcpuECnoZKeua49HwkikJgcJ8HZUbHOW0ES3l6Q7eb40xC5BNYsaN7NbZeTt+o4FLJ/c1h6/Rxv
3FUX2JD4Mix+R5eiyp/Qv+oD8fjTRHfgdQuX4JTP1xXpZZKxTgVoU7wAFGi/RiccYPfc+34z2ypO
bp9Q+NX7J/gusFuaNS5cspjna5pxC/aM4hrLYm8YYNlE91K6aIox3XRQ+YSWXMD23WQ2F1OXag1e
hEezB8RAV3rxphWPIgTFm+020G3VEeQohLO30EM2T0J7cb8SEDdT1hRdIEfaLYw8rL92NcqRLiv4
sYiG+hV6ZLO9VVApgiCRs26ytvlaY69qWVX1aJcR2IoKBaSxtg96Ojqg4tv0BpKr19jrXyByUa2g
vZddpYl0C92RTWqb0ja6+7+JMyqkF0oT1OXjyK1laE+g29dPNHc7Dar74jCujsoEZpmsWV5Yy1Hi
iVJzG/oV634CCXYIER4DBHmbVqTWloQuJt++uFZlPmbFmN0ngv1NZooKksDclo6jvugoM/S3dgE8
TGU4V+w10c3s4iGAerx7JVvF+WpEk+OD7UKfJIVQ88oH6npLETTBUUh3agHYK9n0hMEDe+ucBwhY
nADEl63B2s1fAZdu99HQsjXXqS8fdrdzP9srHIvedPyf7HLKoT7bRAs+8v6SlTLYZGyo1lXJi2fQ
GNo76FKGSx51xbPkLZqW/dhfGCGG6RQhKaF1jijYssHnMxTyQs6sTqfHDCRkMbZOEjpbqyKu2BPr
ZfIg/U7uhswLTKThvO5Q42WZL6QVR3vH3lquEMPf5DAq0F0dCzZ2hzkcsn3Qm4EIFcBYDVhYpnq8
OEnVv3Yrb3Tkq2mIDoJTYw41EwzjutcMkwZkYPUQqqQ1xBXQykLDYoSCWezKKyrT4UPQe2cy47cL
hqIYIPc6a7FkABW0AkIwO/L6lnqLHNVtshznu9vrFtmRXC0SZEigBfDpNUxv29vLNxrXuqn3UwD5
OCmwwDlB5mV+V9NEhhx0AjKkkwN2d5whLbkZdJWt6MfuMZmiTdfz+I5MvRlA75i3f5OPTLdJN9uv
k7pxao5WL/+m+P/fSUkPtBjYHvCj9SJAntQf78I0BtSjFtJuvqs2PhopdpvXMuqqpzKL/rH0rqvx
22QRYDN5Bp2gPQ+9X4fkvQUjYyXOt6HM0HFm5XGzCo195OjO4tEOpnuMYuozHv44sv2yXMjcax4B
CWFLt+DsIWCW2kBWuj2BCG44SAGxnNAPxB3yy/bKAGDieWogpKGqpv0eNHwvLOBtFxXg3CApgFBo
YX+H8g7/4jGfLTOU2+YlB0PTPvrl+5JyAmCpl+77kmgpP8X47iadkF+Mig2gZsSdQg/eAjoH8ksp
8Jl0J7Xtj3GVPYEmNgRh6XLsCr4hbbAIaZWz54PiogFx8pqGbd9CKByKnKQURpphdcH884edpMU8
JDDwMs5S7AXPQQnZ4AVunAjvnwWkOuabz67/EmMC8HMYpsTexL3dr/jkR/skDNUXH3LWvazqF2FV
6TkHQ/RihK7HFwpLoPS4B0cwdDYdf1GzIdylGYu2HM2KKzQmO+tE1vi/rvOpX9lVDt0PGqvO6UEr
4jjrEaJC0AX1prVt+ltgmf6OXBXvibceoKvuju4+7DcT2SfXmuOJ4p5MrgaMjLDjrRrvyU4mcv5P
+2/r4zv+6ef5dX36OUNCdHysLZm7CdHVtrEMD2rhH5cBRLaK9Xd9mYH3vZEBShdl+r21/ShbA9uO
/E/bg2RET5hj7CmF0EvqQxUmxVP630vdLB/LzdNTUPp6YwGFcK2G4FSu/haJehlaQb4hG2kn9GA+
vcjcXNgDAy82XqW2E1t7lEbNGTcmg9xZuCLozz5Y5p+Txn5/Aaf1e9gMI9NhYVf1Z7CGeM/Zz7Cp
G/+12q9hNL2KYvwXe/j22xMOxlBguutqF5r0duM/JCJxHoD2lOgfxhe9Mk95B2YLihSO3e08zw7A
lchwKNHx7ZSA6pC34LqlGGW43qIVQNMx1FjmGP0JYF92P32CuZrDcxlNJ9BG3FM0LTuGeG7Zc3HI
FONh9IFacSKj2OXQwXwxa5QkIj+KzzQE1d+2LbrkakCR7looe6V0j2uW2wxdT6Ja0HCaLHsHMmZz
9uYjBxBmLMsdeWlJDsGNMw31kioHJx8tWYJeJ+/j7uzGEWhRjBDJCr5klDfRF9EWgIlDDu5EuZQ+
rido4iXxhoZWxuWRmdAsGhpePsWoG12dfE6lUEDbgPL5Nl2IxlyGfr+2OhsqhXEaPowNWtWYVgut
5QDaCb8D0LgfwP7w7wgZdMd2xKv+twggp5AW1yWPP6zh4/y+GhMb+vDYsxRsDSQOUiqe7eA6adr9
ITU2RKQ/22Y/SPVBst+0YIF1S8Pauo2DqgQDqyk6gpuTT0OUTOYhIWwIU8OlO5tumJqPSYTWoagP
E40o9GMiQzvCicdopU5Zddfn2RHyg/4V0GD/6jP2gjau9gySWB+S5U2wRn57XJOz843wrJCy6rST
TGWZXyo/Z2ClxewscdM1WurbDU0PTGHhJNp+n2frSZDS2ALen9yTyQwGbKpA/Lyln2Acgv7IoQe8
IC+twVCDK002PJBJ1gY6iKSf7ehHgLp2c3CZZwIA8vMnArMPVL+MR7J0ZgHVp+l7lCbDnhJwAgS5
26np6zmBJxO7u+BF+0BO+pKhGgvR95Q/0BeMZx3aPn6dLoq6XnGPgb65zIJ9gvcAsLvBvgub4sll
aflUYJ9kj9l4Fzc2vuMuc5Yu42JHTiCkp50NooQlTfiYjudVARJX5a8Dr0ovtn0l0ATDS2gFSO8E
9h3w3WcNisqtHJPvoMH95vXQ9wHRSLgvONQY/Ty33jCR/DRR1UawclOAZsqVYaZs72oIvmU0aoey
uKWhF+IBdWF3EdVtvgnAWiAhg/SlzxIbbKc5Khi6sthpKRdtB7KWfbL/Go+a4ZmFLe/3aF0eAWHN
gFTQmb/fcoC1n9RLO0FB4+b4lCxsKRPoS7Bqlgme4cNQgUtDRg9Q8YoePAtVFmyPw+0AGdsHcAQg
5++h9UsG4YkiWJRa92P/bVKumy7zkHuaPvxH5EsvXbqaHbjVS1IsrUFLuk0LzT79Cc3AkLztod4d
DWh60yc7PJc8yPjF3Z6GLTNXHKywzwlOHti2/DuMXhWDCwXtsOj+GNbo1QjI/BGmzzHzamSnDzV6
R9w+lFbrBzAqD5kEcALCZNtuyrIjdMHyY2EZzlYBhXDHZQUYe2UF1z5C6rphbvWVJfxrwmX9o0mh
d5f5I1/YIyDQLa9+9GHzVRm8/Fo0ZQppnMy/KoY/5trg+R0EKt4/pbHGz5/iOUm6Rh2sBf3xW2Ob
76wxUJqWR2C2iCPmkxnakDOtzJ9sNElTcASxBYmNMFjnyL1dIRJTHVyUbCDM4zpXssXiSyed4VFa
eB2ELmSH2wlcWLd4SF8B0ihM7FJbq32YL69DN0G0tHLuXTV6B1tvVj1gNzZWplKUsSdxh2L7CLTr
r8ZZPJ6Mto5M185hFEHwd5WZJxMsJ7cb37NmS/jz5peYKg3VS9I1b7RHpt0ybZTVALF5EZl7sssw
uON2AOxDPn3tY8gO3NK7lAbWdodB7Nzx4g11Hij5UsdQqoBUhLVKUGeE5Fw6XexImEsKcMOXrGuc
JS/RrN6KOF+KyYw3U+I6FwOI2/lihYyfQuGshyJCeoscFCIht7Qs8Ue2IduA/r+V6SYxhOl6cTdI
0IV0bjZuqlLg99dUBhKQQh2waVRfwJ7rQ6LSNQ69HjK2acLRf61BS3N0A6j3ca0dbRWTv+wFKPwn
3yjBhFX/qJVtvOmbIKvfbyzw42YCgiCuhepiaeXWSxN03Yr3wrmTFrQFsjYpDigYgNEhmsJ1zaCK
kFpRucxrkO/EztTiG4i7PgDaG0AejE0LRb90NK31f46hQLqkKdhOuI6+LUZ3vPhWll2I45Z9oiPn
UPHpnhnTiWTIspSpe+2jEyb5WoZviz6cfvj+2zzwoYDlfnTeWsgyLEB8xK/cjoKNCoCxkaAxPLM0
TNZ9I6yXyui/FdUY/WAJePCwq/sLdM/2YtSTDPZzEsC34xkNPSmYNQ3zZRrHeRJkVedJbYWEFuAm
RjRkx6RxjWU+yXSJnFN2jKMRJO3k6aJUvd+Sa8pMJFDcYjrYIwpopW6rrAw0gicWhNehBZacwggM
GkYh2kfDSetlVQv+pgp557vo9VoM8tsggu4HWqb+4YEbvPi5DR7mYHTuMt/MoPsk+AG/2fqcKZut
hRP4V5aK1ySKt5OuH9FFVioEtoajb5zGuY1yceaOB4sqUJ9iPtw84OpAo86E4nynwmlLkKBqhE75
0CKjNyOENHwIlCx/tgkPDBQkSk3BFDd+zCXUEa1Hcf9xPXB7xecg607g30B7iukbq1uGZXDMJ7Ck
A3OjkzSlA1Bg5XqgKtPoaH2hSRG0ndY325SGF8t4a3DsPiRBWOOUbBojfofxah6OsvDulCxSdO4m
IdIFIE5K9IUcYLKLFrZb8u2naOyWV63Kh/Mt2PU1sXdWXz+FQcg9WY9u0YIL/BUEMeFZVLVrLzrk
A/ahHb3WjEUXJXBuWQF+v/FskI/NIei5mhZpEhl4uqhiBTwRRA1uz6eR5TXIrNf0YOrI7qjeuZR5
V6ykDiZPlKMCtzAFAIKpmIN/e/jR6gWzLZAtoi1dsx16mh4xZiX6MunWJOLDm4uM0kodoPqAzdBT
SAPvUxwfrIqvKNBNLLQH2bVv75kjZ9u8gq3qXQuZNocvirqA3IRlOfdJNjU7N+nyfWm76m6CECQ0
4tLm6wi5R9+IjR+BbHZexfy3zi/GJU0qvLTZydwC80jYqzsbS86TCtM70xPBKbsdckTePCkCru0+
TNWaQaFvUehOBU93KtClHpslklbh2XakBVyNPtqDa4OD/gqtByBkfI/DqQnMJaJugDdHymfxMdms
ErmFPhrkjVHOuQNmeLwrMtmcmQeFesEKD+I74FExk1YdqtB8oJGnTXQH3pJ813u6PUFPpUXIURpx
tjFrwO/8qC3fVwnzvFuxHpnUxAqiZF06OGiOGQMh4e2jUFvCTwMEzY5WG1W6i9JUXARIFdZBIJM1
/UVV+s/KTMorlNzYiUZtFHbnsunB+wcfXcLGlGsPiIt1WoXvNnSuPkSVEcx/i+iqLc/1ZN9RPP0p
gjxerGMum/VtIRmJexuyxWdaB8lh0G8oP0WSCZQqtea/srLkHyFT/94dIN4tIrDWk114rr+0Wosd
27gcn1nKt50KrK+5tKBkXbZqS2EZSui5hYN9Ow3s8J+WnZhRLzwJGi5atohkebAJFtgavb1D12C0
Ltyp2xALGQ1T5NY/DbkeEmWZ2TbR+uaNJJISZvlPjNfC8wBNoYPI8K+kocORLa+8AI0I2pu6miOS
18Al6qGZAnsoNE0/DVEySM5Z3WXzMFbSPMe18WNeCRWPSxqX32gUC9e9DJ354k/T9NyVorszoCNG
Pm7Z/L7Nwwv5RiAX71tlgzMAnwhGjeYBG6xdBIKV58SYDGCK1IZ8xcCsRw+EgTSvd/v2qrpkSb56
ipMnr/inxjdvK1Ng3fuoHK6yKDPQcuXD0dPkToAN27uUOTW0dMAXNYegm6axXfeBRmmZM2AAE2tD
w8Eaq0uZhRca0aQSG/QFEgTDkYa0pB/0D36WPilNe5IPbfZo6KxtWXNniw3GALkbXu9H9O5fKARF
GX6BBsX+NqErhLlFIwAQFHoRuvRFIuZF4qIZ9jagywswTIQoZdfeIm1CoJlrxzEWzHA5RLZEuHL6
Kbqv8yq6R7dkvksgb7QwKaZhaLMr6/5CXrpQsDqUYezdz0FZi4dLi+/AvG4WginJdLN4d5t0+6xS
f4yVgsI2zEp3hYYrYEjC2GRHF7+cj71AIROgtWn86e0/Jipf9z6S4HVnbtM+H3YeuoWuMXf/5ulU
/FWaISoHfvVcgC7tTwFZ6z+HqqrnALx4h12tcOjSK+Q4LD364JFZJB407Usrrs9+btivTGymqEhe
62ZsLmMSA6etzX0p+TYDcHyDYpT9epv0PsRuPUUma5qq4/xmHFmIv5GEV2jvgzzSp0sfAfDGBwWV
Xzha/W6lO8i8+xcceBJ7DFdkCRnDPierqm2Ul1DDc50Qsq65WLuCpc+iwFYw6eLu7wq5KoM5zj8C
ZazaV+lXt0NSIwc+GyftHsdDbL8PVt2i2U5PjyB2M0+fArN9RsljWKc5dvutxkJ4Gh8hWgevS7+/
0Mg3waYwdZlYWsoCvkN7+0C+e+MY7fKNWwExpad+zA+DsdyYIRhME1BYIxeARvhB96jkNmhV8Ady
Rd0+AFcUzgKDz8y3Xj6RPwK324rZ4XSkibme2FFzyzQ+NXmiDr5uq2i6oLy4+o6GsRfh7zQaTtYE
rW2wcICfsankicIoYjLiatv1IIvdA3zULwO3aFDxVMbcGxDlabVILFPeW0NQX4B9MYBmRenUk3WF
72etxUl/zrDjLHwAISA4zHPnL18E4kgvp75Nwgtk0LYdx5t+2bJ42IBJr13dtnp6gifz7kgmCZq+
jRnYAEkjPSpSb3yL8noP4h3jh+VaJwiXTl8FmAWWPvr978CbZezc3hx2aC8FalNP8l30LaZms59G
Xt1NkVMuMlXyc647TrME8GgJSaB59GF3hVuKVSGLQ2mDS/FGMgNYKHR9jN4Hu6pZHsiR4+u1rnIH
NX4WQcm1N9W5AUPaa/9PLa3+NWZjDI5csKKFTWi/CvB/bVJLjhsKAmvr+xzmNc6r9ZcT5zvZlMlD
39j8ygobwPjcBH1VmybXXFTtCU+cr+ScOK/PoKg+l6OXn2yV5Sso40JgUQ/DHm/ABd3SJTJSPMK0
R40ZPD6EO7VQj7cm4+B+ByQuf3CU31xy4EcX3RCaX3g7GquqYeWehhkqFlDHlM+ZpY9gwNkuOJhh
vkRpMwJbYQZ7nwfpEV2n3hLboUWfCfEyFTE/m4YKQaALGACEZLuVUQXxodJDHSZ0mBk3/Ix8JTTR
4hbFMKCwVqCy4QcafoRZejWAxcCNRqCCqf2Ozg4wbNXVt9BDTl1nzFOzlUBa9cFlDMvqhI44b/UR
gZIEWgBSKZeejog6UMpTBDSJqm9x874GRRhQnAMXETiS8UAyHzsU09ZTgx6QsWqsR7TSW4+5CDct
spR3FFEkqQ3EQTgukJ0Cz66fetMCTxu1p2DHRmO2UC0wV5hKM1q9JtKR7dqp5FQsa8/YjIP7lUFT
a5+BjmnRaWYYd4rqIw0hUmM/u714H8ajSjYJWpVXYyO8XV1CMIzO6h7+1TtRyWRFB3ny0pBO67dg
p5PREUmddEFVrc7pQBWclsMmaQMDIOWiPwjHDo4mUFtzdSyLQMk1osJKE8hOpbNWjclWAQM0r3Sb
8PuayBRBlXCVcWx7WA6gGy+G7D7M8EYbJ/+hiUqYgCE4jix4u5mG1IMkglPIZdzlfbr0eSFWqdFl
m3lcx5PmLE/s/Ty2Irx8m6q80BJV4WX3auxxPtSTgbeb18/RYguSuvGQJ8ciltkJu533yxSkAPv8
PuZVDeb19kh2mtFFoQ0aVZOoZuyLr8Hm0xBBMNhHL6UdGWxBNlc78N9fLUuAotY3GhC6QxodZVQg
7XhSXCdXuU+jAExGJXc9KOeeyGIb0x70Ef290KbBNptFWvf+kSJKVCRWrYASWmu0HnZUaJUUDTik
aCqHlOwBzVjhgoZoibUu/+OTfLvp7xNAXFpU4cM+d9EpPTXFsdOXZLQx7hUvgBmaiiPdkbty+hHk
xPYI3saPOTGFk58i66kGn8/vt+Q32qFZQ0or2Tp5nK1IN3xf6O6wGt+TFWtNee4BwD+7eZ6tcpPZ
x9Grfogo60+W7N8vcer0J7J5Afj1XCc/knPSET3YGpBH+wghz4gOOlA6g1etMB5uZapp8PnRVM1X
8dFZ7qDMQCYqU9HF6EBRqaNoRKE0ceLdPHGuaP1c67b8r2uR/eMTb2uxn59IK7OytI/oxcbjEw+j
JkPnLSF4g48hjjvsOe3wWLl5sZ34PCQvCuI8Z+3ZcQ15HpmI9ni1HTqWArFDtvk2AEBln1rWgWx0
Kb0a/cz6gjYDkJS+8g4nCPB2CV89G4DfB6nxWndN9b20g9cAX4TvoIKeb4AnnW9+cZnR6L9AKuOg
3aWe+T+W+D+PgQQYurzA3712e9c9NaPnLIjooeA537TQqZ3ZIWwfyi51bbqXDv/kFxY8JROzX/80
KQpYO7ND/HvSmNb2a2w7yUmWaL7sC2O8p0uX+Dm0Mpc3y4RE3L2X6A15xrXoq6nZLMva2loJzqie
tNSnqXm/NKKmiuYlBwtcHeaokxL6E3RO776JuLXNIhDBks1BhXLRdn4JatCyXg/oqd9HvshflDFt
y4YB1Krtpp2FN7uMq3e7D8a2fQN83Ytb4Qz5Yb/F/2qvGvSvUfVqLnzp6hUoL6HJrOZiWQPa2lMf
tk+3+lk+sGY7uMG4vNXPJEqYyMImweZWFOud+GseO+ORTLOdL6sIHWVUc5uMKDtxu366fXSPB862
abha3pZpo+Hz0uRQVj4vTQuZoHK+7z22nCx0CApvQmIwByTlkteetzRaUaAPYIwuswdPKLVHX8tz
oW0U17IICopAkGxphXkuLfCxigS7Dxqa9KIfF2xP55VuptuaTZJt8b7xj+QEDuwxdfP+NKCNfzUW
PnbceiMz7zzw4quVg9KsNgXgmd5VuQJVlx7SdsUtY9TaZJQdyeYFIDgAKPyOnHOYXtdDKXxzs5Xs
n9uyhgo+L0uTQgPJrFSKDOcobINo2QGM1uSkS/exbCRwVFA1dlVjZ7j7usPOjvYzQQwcBA1pP0ND
LxgkGpFQmrgNyYteNvy9ZKcgxqlnQAfxNhqnb2GHI1Hsm8MJhOLY49HY10a6o0sSlZCIzdotTY3A
so7Xhp5C49sKUQWCf3toH3+zzyt/+hCVh8nCD0q5QYpj2I9+fGXOYL75EGINIzf5q+jTYdmOaXCB
BHB3Ao0H2glVFX6zmjMFuFAlXlY+OOWbsa7PJXREVuTwtjY0pr5D2blZeY1MziGPiwufgD1AaSv5
y2NPQ21N32w0pa+gY1vqbXO0RYkYuQcB4U68c9VbYTpikWR2fF+WnnMhB44A6K3QDgMtdrPj/1H2
Zc2R20rWf8Xh5+EdkCAIcmJ8H2rfpdKufmFIrW7uO8Ht13+HSblLLfe1v7E7GASQAEtVJAhk5jkn
18C/7BrAUXTFTuo+qBXFmALVVe0N1bW1QJZd3/Q3BTyDK+5p7ZUb+8aVXrJzNS5qQ4SSqNTWmr/S
wJgPRWCIPHpSGjt4VbYEarkAXagIdWexA/n51Ej2VE+HHqGlnQiszef6cViwQ2u7TK83H+zHerpA
NGj+HoCcqfFTd6B3ET9m7fTxLngbMkNKZLof8nh9GdZATv0xtNt5oVXd0bIQ0OmQk3/VuHhdA2gW
3FSRg7TfDIoNXemkc93U80dZlYDxtWX8xbaRBdC26VcnAnlSaqnvykwXUZRI6IfeIBgUYpcSV/Pc
4e53hM6Qxh1Hr13wBoxecW8q1S99TI2HgqXZXkd0dTXYJhaVIB+YeYldf+WGN9eGOPkODu4HJXrz
0dE6OPfheT9ZGmNbqKJqa4k92TlM7Wbe1kz/0pvNtrX0+DuTw071TvEFSZsQ6AL7oVTVzG+b4ZYZ
abh2zSLaFbKKrkzb9xa607RfkEm/7vMo/sZ6/0nFYf/QtF2P3aeeHhxdmQc82dlSNjJ7lAruwNGU
18M2kLa/L8pAzHMvVKDAFtU+sPXhtq70W/B0iC/QaIaak2vWB+iH5TegaXulevwx8Mo0RXtMQVt3
LisfidSBvdAcgOtAgOmdtCQNjoXuY7PPefNaiqUVBulXJNdAJms0MCqrXwND6S9DI0qvAX5JrzMX
AC84HHL460VyrUN7zZ7lCT7xEF9RFTBcGiLTrcP9WadlG0+rw1U7Jn3gp9bOhh0HM7iN2x0f33tT
gwu0wOBm11TyLTc7JoZ/vHSKM7z1ez8AieePgVIEjBd4mMKVRikiWFC/D0w20terWWKXX4nsbRj5
OPNI9fs6maVipHybiN+mI9nQ4UM577xhXyHXVen2DhI2M2GBxSOL+WnKWRggjQHnQLiiHAcvNaoj
ABoP1EhVlq8fDd6821fIcEeYzBN7rbTFnOgozKx8ygJTvzHgNDv8or4p0o/1oVE/ibh6ty+QADQn
9grcN0+OGxo3nQc01eTJSt2meud3RRDkIC1wg1JOAkHVEvAv1GUN7gnXvMYXk903kGTa1IBwr+qe
608DJl5PSf8VrzDQp1SRduiVGK6gUm2DKAOA5LEnYrrZfTf2rDI4hjwrn3qSgXABAqOeHBkVVyqE
6Lj8syddk0mkKFJP4dvsqULyERlgpQfshbdMvNK8QYZ4uMKP4RzaKADfMMSrN7ziOeICPodauGLQ
o+agV+VG9BXSRas+l4MHTKK/BEeX/jU0gSxExmz4IAbWLhyjNa6y1tPWzdDUO6uo+wPi7BAfl1lx
U2CaBzyvSZ+xjLhzIyT3zvybQZVgDMtlPqqKmM+VxtL5rz7boPhfPpuXsw+fLdA0iOyO2C+Cbvld
lcwr7te7CZw1FpE1X+8I9lUZ2g1wJNU2b6OoncGzCgo5ctfZpSyWPABjwFRpIWy7tDtfmyGMnWLX
WstVBzGzud+5+NapssoCvKM9cRhGFa9uPKSKyVXlQexc5t2adzLdaUgJObaW6o50RgcVZmAocy1r
cWkoCvc1qJg7S0rZrXjo8a0tc//G7kdIWw+qX2SeHADxzB/Joje5gfgmvwf6p51Dj93bdZhK+CWs
/8HHP52S0QAjCgHIMBCrtvOx7QcbXQ/nrpA2MChuvCzGtOKKV/VMr5EZ2CAt6M4SSJE2o+GJzFwG
mlOR5/DANdhrBEFdn+rRrPGA5Ru7/8qsw5O/TpGKCBkrqe7LJFkDyo24Hp68lSH8YZ2MxTbO5yF0
Qx6jtGC7yLAgO64N7JmJ7lsfOvY1As3dFdi0gVgf7bnuWPNKSUSuxmETla7Jvg/l+7AZ/MabIQGy
HdTaYNhd2cgZmyO6GGxpa0vFnIXhdtr4jq1AbAQfivBlBtuwYIhEF0CX2pS46gWimel6I5ZO6rCD
oGxXvCQaawV4xvX7FaFOs/dq+GniwagPAJmAXiIBUfUBAp2usfJygMoz2bUraqeDJoOX0MqNdZca
ChgWHILUa45ZVWSA8scCDDK21c2oMsiqdxtuKTXPqwrR39GaGpT0OvBfQmkhyhG8hda6OqrWRTIh
9KXmdQaJxjZCNj9C9zjFyqtegfGtntlwTXYzqizHFjqzkSmzzQp5danPdQPUH1Or4gs9R6Jhh5WB
wGt8X9GDhkfIP9aRiWeOTn37NudxCIUz+M3pgBhV3MKl+2e5Br9QCl5/qvnQk8pDFOjQLJ/TWJc+
EBKCK348GInkS7OLrfgEerB6xcAFfsp1lx+ZutfHdC86UDWdDX7L51bYp8sAKxWJPYhrHwYvmZNJ
RHW9k5bQ7/HN5WWEMmD32J34oOmzVTrToEq2c8YDnXmRqFMwKVioxH7OWVJtPZQm0ndHKyFNKJ1X
/YZsqMoU2Z+9achLmWyomGWJMOeXFkuX2UK3IChZtggYtWnwfgjhjSyBl0c57uwChEPet6kuphYy
F6XMVk2ifScP5AcnZRQEUPnxQZ5eI5v9gL3jR2/mJ+cmdbaFd68F2gOyoPnR0MAP2HK/h1J8Hx6L
Pk7BvaS0M0BoxryofQM+ntibgTEyfeu8aIkkxRS5HwGEa4Trf1Nh8Zp5Vv1U9ojba5bPbrDgscE9
WTH8jlm0xUurAQtOCTS/jJYWXq54HkSK7yJs+8N0qnGl7fQSa6o0KoAkGlvoYLXIzOpBi9dhN1gH
BkB7oMN4RuLlGWKd5a095M4BYMFyTvWaAvliVvrFVeTy4doRHdYvYwcfXAGIGGVibwJffGdnkNNt
WXrvZUM568DId6BD32rJgY2HSx0VVauquYiNVTYgIbxNq2Nledm9gyzYm8p258wofeS1LEorje9F
V2f38LwivTFXN2ToZfEJWVL2FZXKsHzr0qKfBoFeHWhVYx/P4ThmNm5oMRG1WyrGgxgWyAUy11Ss
7RzhQTi4V1TsA7fCbqy0F3y8KLhCgy2iG3xOrYjEa7siA70FtdpWExzrGitUamWdUV7BZXCmRixd
g1kuerZJNI0PYFuOSgAyyl2NxQFcSUnkHnFvuUc609r8CXzZ7cbQMzHMjMJt4IDvwQSvJ9gYJlBm
Hs/o4EEVYOcGOFyKv7K7dKMeZELdLsX/+1CXS34a6tMnuFzjkx01yKpV20a/dX2ILGtQCclmdHo5
gPhDLDKedzMIJcT7S4MMQElfZMmfXah8abbHES9FOvt8gbhGRFKXYDn8+2H84scHo6vQJ5kqL1el
SqsszGxmmfp5UAH2buOHuHSh4mRCp9Qlz8NHKG8WW40H2XUNaUiBUNAhHRk76ZD3AlkgmpvPe4O/
17V0FkYrDaJGx358ApAbrapVqSJgJX70pR5ZiGy5ThrHS/3AgN0eYsxEdNVLQw96ndZqo1Nq+1iZ
K7+xllEeOPPpij8GhpcKwG1weLd07Vil2CUXeriYhqLOvnqOZetfTUPFSs+XfqAVk4mjOScOEqI1
GCbUzlJM7aYzGTfvZ7+oI5PONmWMBxv96JD+OLvUWeMwl1Gp4VJXgCV0Hpp44kHv5tzkjQQ3lQ8m
dSq6InJulAEJ7TYyrvzRooC82savRTOnxsK0nZsM/pakaNlx6tQqKAUCxAPPF1JEU1WlVzbnJ9Ck
FG/5IE6axfI3U8mTL3GSosZ2w+oggxjcTA5zt7Ls7ikhndLQvTEXHZ6Aqf5SRRZUnxTDFVDmM9Zj
QxCL8BoEeuY5DEJ5woS0pBIdtAFszjGv35reixDpq5GRlztFNbctFywGMvH2ZWyO+/nCeq5/nEWh
/l5HZ01sWs++38czliXyeWr11kx3biOlorMQIjqD99o6VPWwpyqIQ0TnGon4Vy7mMqjmdd6czJrm
7IOM6Zqs6FCX1SbiWXukUheE0blMs8dMpmDSGEemqq4CZ4WlGd72UtdkvJzbIYvWZEINsUoAusgA
4qE6GtMvICfq1Wa0uFzVk4qvow4M1JfxPB4bW6l3yNfSbXzgMBvsvWnVZ+pGfxLyIgrInOYfRtcL
0PCG00e4/AkRdpQt2L9Ol6rULa87R/qHyydT0g1mOmgSgUnFF0a2lVW6M02z5Ie/qjBcpJEaoKsi
Ezo4AzhAKr3Sp7+KBpWNA9G9JFHzy2VZndobrUDe+uUvbcpG2zG7fbp8cXCQgvdfxdvLp+tS4Vxl
3jONNf2GTpePXtf+aioOubkDw0Y7gmnarTQgkqBlSfcSVvWdESfRXQjJxp1kDBm6Yz307LiW1acB
63Akf9rVqgaV0dZOcvNegeiOjJhl6PPaYuUx4EJbaCJLZgoCfLdNpz+0dZ8e27Fk5c6wQq4ImJML
R78tra68tkF6VduRfktVjQ5qLy/xgj3VdY2Xb5IgY/OpgzC8205fuUrpYOJEih7W1U24pcHBiRvt
4BXRZ1SkDg5uFs3SuzNVNQNciXHXlGsaHGiT5BDy9Bs10sfVAn2PEK53NV295i2yzQJrSYPZMmpP
zMxPZE8HJwxfskjqByp1WB6uXWk0oBPBHzRonXdGpsqCGqkqg0TmzCzdbkfFaMj5RgZw1pEJfYQW
yDg23FKFJqHx4hQD29AHAK0H23mqw1YSe6o2eGQBb86DKdV1PrRvbus4T5B275dQBOw3Xoeir7QF
SLeQoxk6ziEvEyjwAUH9BJ5CE5S4Sb3PmwCpa8Z5qm6gwKeKAnwh8NHM33fcoFDbTHl6l9z8CKGP
fZPmsw+JejysICau8xsNHzv33EeKX3ssfVWVyu5yBNk2qoLED7y0zt1oQKFtrAFfzeqLBifnayiQ
ABm15veIx1d13BvPKqx76IEa6dniQbO2C6PbuYUVwU8RMbAGmt1d1EMZN4VA59exOzRKze8BussE
zmDcou7K5TFujZgBkjDiyANbA7OFHgF8FvvdAzQqwOWM+otZO6LPY0cijAiH2mRmAXtPZkBHvI/W
j2aX0YLwq0tEB5A87kHzDXiHNkv6t0T6yC51jEfIDhdIStSTTdXV0UPRmAeZ6/4r8DzxPEd69ElJ
gx0zvUdojffB64+ebQwxCuqZWR7StjlnCy0MESDy0viBzlLPiqaz9hd1v7LzmM4wb+bxhzibZvF+
D2awzYeo3hRjE/2tJgZrS+G1qVUiSrYUWgGYyY8YHRnTKHFRbai+C+NZOiCwe8qbPF9boB94NJJ8
4rOyYltfRtwut8hCgjhvnE18VlhLoz6sQaBtONrDaG/DTwaUGtIUBAmIG3lrLMfc+blvOeDBLvzo
P5TbeahmbqDcvRNBdgSpMlF2SgaBgIveLqgBccLsFEBDkC/CoVsgh8rdX8zcXvir3ovlvDOB5myR
qLFXSdPc+a2RLsFS1q2m4gAiNtMq8ZEM2dypVh9A4BofqJEOrQRhGEBdZyrRaF2kv49m6u37aB7X
vFWj0hoeL9uIZsSZBfmhQ2vr5YlKFYurTegk5ZyKdICTF8ScXnUyCwcJm6NFBQKxuTlKiVDdL8aY
LMYOP4/xq6vwAtqveQPuSb8381st0vfEzeBCnXQTAWu17MaHAhp9weiLbq8KiHbfmu2wZxB/XWJy
lHu/8vx5bQ/moYoy/sBAlz7R1qk024GFMl94yJp7IjM3LsyDzry1bWQNQPXWKz0xVQXhigI+i3PN
WL2vvcZeMC8KXlVyzArufGki0K4O9RDsWBKnt2NHai+jDBo6BtKFeBBZ2yjGOFZlWG8eHD6+X7ev
iJa288Z0/OvI1nWIuQ5gGeXZABHl6N1WQJFFQY4xXegInjZg6AX3h8kWHZ1xbFXbVNlwF+Bsah3P
uP8i6g4q7jZgQuMBpJjKW1dI6F2L2kRQVmEmqrGMAL+/HNYO5plzIRFaH/nSph/Dr/tFZcHpSr9l
7DfhGcpyowbXtXCY+BKDaxdiiu0XY+jYXEVhCy09r93UVqNtGCKdVy0g4XPE5YbnousOxKHtpGDv
DLL2CytiyEECf6G1YXKXAnoP6DbOvDKHbCim5DstVO91l1Y6Sxmrlm1aghnIxEQJiEayo4/sWnF8
sIryZfrE459i5SD7IovEVxsoFoT3TpIfskxz7kIQPu0wo4xPYdt/GetjhreF4fvmzpKgSvm5fkAg
Y5bpVbHB9NcdseDvjoOwWuhDm9k6MvJgVrAOIgTUIv1gmNWF8NdZ20PXTIMOgu2MTq2xeKmTUdxv
kNtWnpvxUIFYH9EL1FGRGi51WSWrVeEazZyy3CjfDXvgszQtd0v5bZd6TYbDmiF3eBYTTetF2crh
5RmxtWqZKswenqYbV2kktGUwnnlW/35Gdb9qRWIp6HOQK7kOcffsbIQOVtUg8/uyTN84vIxvQVGt
4Ihrv+iJGy2QP9WflG3Ds6dn1SqNpTU30kGbuXaiH2xiRCBHMZUFPHJY53g7qqKDHL3IdIYwBbRc
8wFCtEheXYVSAa08Au4oiYvqQAAA/RtuHeHIyU7OOP2myng2oCy3CU2BKTnXumhrMg1viSKCBnpT
eSbEdPTwzcVTYRuWeMkdP1zoQiQnJ2L23h+yatmpVAHrDbw41DzfzCr53mdNfWf7Qb123SzZeomA
Uto4GFkMHIrrQSVe4NoPF64c0oVkdr8BhSDlqNPBSdNi6UphLKnYArx3Y70bmFysrSRBunhf3w6p
C2h/FCRbxDQAMITCwxnKIO91hTxqbrhNfWv5K80Kl+NVOzYOYyhepj5bIGWx1W7hXcO30AZeviDs
f4TQ1QaxXgOvMKg8gUixPPtwxkx1VKQGZLfXGz7XJAgQGrMx7gEDb3amkY/c1DbchyWkIS5FCwSK
+F75MeQeMqRty5lHI8M4pFofrKr0bqWo40PTR+6cGL2tP+tVxuNDxkd5Jnjgl+DyjSFKmM/w2Oqv
4NtQyPk34muprB5cL/ghYhE0t8wuQTg0TrW9/27b+GA05obyb3wd5NXKRSALe8Phi8mgzNOp/hFy
Me/1lIgBjsypnuyHNHSXnjYAY1DX0cZsA3+FIAfievaAeRGxcrDbABQSxfFGj5L6iSz8OjDXIcT5
ZlhsJfOJer7WWLf+ZZmI5xEvA0pG2M7GsEAN51sV1M/oK1XlxyK1wuPfbun7L4L2L62f+l6Mm3Go
wtbUevCGXdsj6Aop9GLfwQOwSkud36ZICYPMcTq8Ze5V3rXuNz4U37mw7XsV69hZep17QBZ4OfVR
Sa4t0x5IJXreWG+W61DzM/iexjWQGhc87XiInYHPGXu5YKYvuOocZBLbpIC4jwnkdWslFQSKe/WO
xL7YQZMBa/MmuTdZxXCftiW4aRK+igWSi4OoyI8AwadLpD0VD6XUvxK0UbO+YtqK3i59WDD4C80V
z8rCj0moNWQYF6tL0am6YgV5ZH8VS887iB7QK9E9UvZ7ljWQpvPd/mSbdnswFDYyQeHqL1U0GfDu
lnX6DNGCAhkieCQyrDDhFjbzA8nQJGNRjEVq5Q2wndSKvaJxT62/6htZPiIXSQoCVS09YZmAdSUE
aI2is/eFYlhqjvVtaYEwoK+fC2Vn/LuKpH0DPdoFGG695Ox7I4BBBQcwdQvzawoM8QK0GuaVlkP1
r9dkdO/FWbmEktRwBOQr3ll5ZK2HPOPXPMzFvBGW/9wY6U0SZ+Z3APuR3+ioN7/4s7v0FdI3msgA
kT/eFeBHcOCKcZKDqBsX2QPdAz3+VG+YqbWWeTmpDzm9kVwD271PUwgjXQSJktyv10L5IMMdIEh0
adBzE4If2jUYbMBElSNrH86VWSGCdk/Fus/eiwQ9xNvhY2v/c5FaQwZ42H/smw3I0SnSZAFq24Oo
ZLp1xgUWshGhyGYXiX+kMh1GEzcb0m0YyeCgY/FJfAahar+5IvOvrbYzb9gQnYgMgactXyNtNFyR
VZ8M34DS866xtp2sqNroOay6GFbjyvXHWOCvmKzSKrdWyq74Eh5KJAh3JXsMOLjh8Fy759SvwMeN
yf8IjAxiUG7jw+nS8uOAVHGII1b8ps6qep7pafcUOvylcWT0zShqdB/jUCIusFVi0ZvlQGi18wSD
IJuHZ9qrwI3S9giTNHpwdHXtJdZcc1pQNpGeHLLQf6FlGm0QbKBcZzZvoh0t1hwT9yDA8PmS2LyI
10t1bnzUSrwqRuYvqq87BWjHWG+29vxiSvWQ6YzxYnCKGQh7hzVAM8mjhLx4qtv+a+ICBi3BxXYK
Y7892QBQI9Wg9l9DSAMIBu4NQwbu+ueekR4M12nCH1OsbI6gYEqPWPWmR+xAwo3otAebB8Geh8HK
M5LiNo7D5tqKJBJaWiiDdvC5zEuXsQ21ao2oD55nf5laWW+9VQB/7LE4wq7FMjVIXsJDRrZ0AHHd
SrSpdkWloHCsxe+//fe///dr9z/et+waaaRelv6WquQ6C9K6+uN3i/3+Wz5Vb9/++N10bG4LYYLD
QjhgH7EsG+1fX24QBIe1/l9+Db4xqBEZt2aVVbe1sYAAQfIWpq4HbJpXwHXrmBvujKwKQNLf1FEP
GK5S8g2hc4TP06+Ntpj2sV7rR3sgVtYRrbBaIZoNUs1EfLIGP1nbxCsHuVRz5vdFsJ5UBqOg/qkM
HPHJRyLMZZkRRiJcIBqTQCAEzER08CL3Yx0ZF0m8YLjHd5AnRvbseBBp0h35eOjCulxlmPTAyPRn
a1yqJ5DpJxvRMKzYRWKVyEeym8mE+pIxDQA1BTb7+6/eNP761VuWaeHOEgIxaMv8+asHPV6mtZW0
bus26DcIAnvImtKHZWJqxXMZIWgyLifaATjowjbLa7KwgHkCVJshTezXVmXqarvEtz+M07KRZoN3
CmLF2k6Iyn+Og9JYhDxqjxKSmPsiB09Gj9jUwwDSZ3y91ttoCv5p5HiPpsyF0ogX9wd6zPSyv1J+
yHemaWDOBaRB/sN96fDPX47J4PXFt2MiNcQSlvj5y2ntqLCROp/eTot0KxfA5WfmAyIU2RmKss0Z
UP17mg6DKtVWNOVRcbRCulZ67nNoFRu+8wIfsFpaIknBmoaJyU8riDUIUT8ZqjzKcY2Il+JNGrLs
UWg5JIPyFqZ9Zu4ree1rWXmNRPsVAvbiNhvZ9Atw24LuIHL3VAfKsGhd5+B/pFbqUAbdSoy8/PCa
QbW2DEzg9ngyh3Mq3A4yBWu/mwLy2LngzOBtVM4rFyhCv76Fdr24/WRr6teVZWxtKHd8WtqTwpyh
hLMbG0l+bmg8oJNaOD2w/GUH3Qy+la2T3NXjAZ7CvBQhCMBQSAKrmTWAHu4SJ0/vDKWXK00fsiW1
Uu+2jafeGch7ryZ/o5kbbGmYdfSBXL6p5Tgr6/WKGgqD+f9wR5jOT3eEYMzW8U9AMVsChiz5+Dh9
mKkwsxg9qGS8W4FXFOTjWHdqddArE84wKB50pzJeaBFmak138ITbnTTfwRJNKyEFGUZHkoCdVGJJ
PHaSh6XT0snzfFaPam8BkgChvVOEEJeJij11ogYq/se6aTCPRe66qmxk2fTcjjeyHfQ9M219T2dm
F/FilgY9sq0QKGIb0w63l+a/2EwVZqnW/zD3/Dztj18mCKAsk1m2Y4CIzrF+/jIjv2R6nDD3RnZV
j1Bs4sx04BeujUBzkPSd6MsmdtLnjIklrXXJoix9oPRaswXDLYhnEUbMbWCPm3xTIc4wzrPlOLt+
OABkdGwUxNtgQNXQ+IDTSffhTvOGdF5GOuhdDZacdScKZuRsoQaWaO8NiM4E8BKA1l0zVToP8xxc
Nq4Tny3kufz9t+LIv9xi3JRMSN0A5S4z+advBSsq00vr2LphkMs98lEwA9QmEVLYRpVb4kT1rDBc
dPk5sIZ48YF6OYOgAdElUx348wCMtUElT9TKruyRB9dZ9aIqQw1c3Ek1p1TATICeA1LI3l6MGYOh
t5Yql48Xq8pCdppkkG5sR9dQ7oYgxQg0b0NFNda1NhBKfs//Ukd2+ehqmoxHO6rrKxtLbVN7Lkd6
75n0BvMW0zB0RQwvBFOXVWypJSigseWWkOGi1g/WjllVEMg1nYOvjPEW6L/gdspXoVENm1QgUWWs
Z1lnYY6AUxGsKdjxg7DfRjK+sGdN5XS3xgggyQFERugWO6WxNLa1PRSU4hpuOUiE+V4KeudWd7cQ
985Pqg5AMz/U7t5O5FOcqvqGqjK8uhYxYhgrKlKDHgNCxfSXv79HDPGXR8eB3oajQ1zAESZ24WP7
h3modxhedz0vbnxfH73O6WNYlcFr2iLp0O0sdo3IT4D0PCQAg1/Pf83BiIH4vvucI6y0gm4qWDKk
Fdz93NMpG4YNTH9wEi0AxhVcLFYblvBJga6WinYwLP1cDbeNL8Eq4qWrAEygj3mmZUfQxCLVdCxi
h1FvbDmy3IzFpAT5aGGLbkNFAI3eh6QipJCXAVLNljbHXU6IoMA1qmUwWPUH6DXQ4lgZleUEHIKj
atjGJqBuE/RaJCCSgBKYPkGvoTaXXblcfIBe515XLVWbqOkSdJ0ewBzkfRuRfDYMqc6W4XhXUQP8
awcQzzNXBpTCGUsOyFCQd7pXbF0/15/BKlKvMKe6azILQ/Cf54h1tbWNfKcGOwiqt8z65TIs9wZ4
gMfuNGyuMg+u+PxQKXNA3iikG/ui8e/AuW4iPwfeulJW275CRACwAjkH+0XwhuVTOkuGwr2PmsFY
uFoXX6XIDd2orDG2NJKoEQG8jNSyxLtx8g7gZOhkNW43NyAaB+c0sMn2eKB6Udb9shJczXVreK+j
BrLr0Iszxqcx7GANEavqyvbgQUlNlXwBAfyOlCHrsN6LbnCekcRozUPZ+8BPQD5V1qW+6QI47HWD
c3wCO/liB9WuctN7gBmiK4bp8NxjYwTNCwhci6y5Q5zLg5ydl91lyVBBJiBv1lS0ilhtqwaJ41SE
CDO/riq2ChXPzvCw64uMxfLGKLL4ihVyrfedvKGqLnDrhWu4w4qPdYZZVFDumMzdNk5PRp5uyVkL
0SCwG8bWlhxGPkXIxrq6k8iNbhgA4Vgs2aBue9ZS/RyUAk69rNpytyy+N0b0wsPBBua1cufYppvX
hc6rtRlXGvKBBtA1AMW5ygOV3fxqnDjadklerOGwaJZFA0m8NMhv8hGNgjRIqCSPQJRUyyDaWMUp
HinU0UFAOIBsrQGzlB0UiMl3/ZOdZYuhz/r7MAJAwy4sHbEW7NixujUB0MjwIh3JDUWcLwAs6nZt
WZeIwLVNGx2rMCvmlc6cM/hJ/TW38wCKM1l/iAx455GSKG8tA4ECK/PtV2CqlnHimd895eybGhEZ
6o50AOdsen6wRkLTsPr7mZB/flti1WAyzvBisHRdx5zy80QIN1RRG53WQDBeh4u1dRFeIsgA6Kau
HV/pG1CFwSNCdQ20o/y6uRtqq4DgDVjyLZnr57BJsR5oi+RrhrsSyWXm48UCOfweAtVusJEjxQrx
rCiQrGL/0zhLIlVRHsiP6AwSjhDGnXtVlUzrCI7s47ky++ik/Nq4pgaGCMj1338N+ud16fg1CIZ1
w/ifZdEO+8P7QHYd8rxtpk7vOe3SGZGkeOQZlI9B4gU3ADcG8GVeHvrY4wuz48XnyYB65DGS/Onp
93Pw2SFSFs7//iOb+qd1jtRt3bbxy9mYPMy/7DyBNNUhNBiEp2lBP7iyBBO6F3yBTzgenfJg24nW
heOy9Z/V9I4vdaRS/bXaA2/jVM24Cr5AauNiXYW1XIigSMHRtCQ3ZyKd4N4Q4HLJ4mXvVyAORshj
kUa6f6N5xfsZhBDMRasA80g93Vz049nFLoVE3j9sx2n/cPGECLzTsQ02sbHglmMylH++ndt+6IJy
ENGmdwH1EnMOUZZmgNS2xEITDiR50w4tBHVHwEmromskvZUPFwtXMwfEh4xu1nouVBsNQBmCroOU
kw+C6RjvHKBAM/9WsKTYtWMrFengIRDcW5138E0Graof/dNWRMAJ6/ora/d/fw8Yo3fh5z8XD68t
wRJiGlICk/XznwuoRdIjkuVtJgwXz+eTRwa+fedoeCkCl+BQKcdDNHgVeMBR3/QpMG0gqJ5FFlgc
PdWAmI9JuK09g697cDn72C8AuvuhfGknTJhdTnfzf//kw6rIp/U1y/sy8Pz6U/Hf62/Z6SX5Vv3v
2OuH1c99/o3XFf79rckx+Frihf+9/mz107i4+vunW7zULz8VlilWoP1ZfSv7m2+Vius/fXGj5f9v
42/faBQgGb/98fvLWxKkyFqHj+Br/ft70+i7w21qYEr+4e0br/DePH4Xf/z+2Gfo6v2iz7eXqv7j
dw1bnH9hEtBtzF8YS3LcA+23qUnX0QS9bc4d2+QS7hfQWNY+XIbiX+NzYjn4n5kmCMB+/w24OWpi
/3IcR+rYXWJekbZu/P7nn//uipx+t1+7Jsfn7cMNyjA/gR2MOwIoGVyHf/IA6eB0jEqnaE+8ePJr
OG7Bhg8/TzcT5jVL/unpH19Wf3e1Ty+zwuMMMS5cDRn337tmZj1k3SKLZ+5ZpNi6zsQjdNu8I19n
d0E+M5/yZfDNWwdbc5WoGQBMYJM5tA/6AV7RLZt1oPbxZwPe01Ax+ocnV7fY51fOOHvjd8OKzcQe
BLv5n5/dHjmdiHSZOpxXI1iwGCoksuDgtByyQ6YmISTv+XKe14Y9+3/Mndly20iatm9lbgAT2JdT
cANBkaJomVb5BCHLFvZ9x9XPk3B1y+2u6YqJ/+SvCKMAUCRBMpH5Le+iFc9Wu0xHKUdH2u1RVfI7
ZWz8dS8JHZprU6NvIxVjslovIBb0cXpaN4OyJHuk0L7WVTHR80YyRFMWZHKTCoc6ca4IRtNVTGK5
GsjfNsXfYhPU9QAPOqeeItWFv25gbwYpsKwBdWxFpw2b2YUfyyVU4Zg5DrVtjgekm/31EBOKa2HX
+LCHaumbRrzQjajijdZItf+x6cm4fYQwzX24lABps9pfN3kTKIfKCL2PU40SV5m7WEqKLwfqdsrU
VAKkV/m9xYrr9n2V7ggyUeMTb2lYo+oVdbWxIAv7FJRS7JzW7XpCLorKX/QhRp1amTej3QQHbRj2
VERqXx/0ypeS6M89R+yth23zUHYKEvvtXPu5RgzptpFV++umFnvKJAHglOOJJqrc+IHsNL5FpJ/9
clxChN5lU/ClzmoPooh6GJS08/Omg8tpQACKu2C/nuoWScaaXNVMQG7xH7Zct37Ype/2kNQ7Uxyt
p9bNx6FSJy/GCIhOqjthMsvnRxSr9JMunDCBFZ98/VXsJnyw2hzxIPF510+57lGoKxiE4qSMNPc+
X5JPH59QTaX6z49tdVDw4dL236tIQhKwbhvfnioG6ceHX/egfmcYIlChlvrWx4yg9de9GJrNYdCX
oz3V4d6xjPv6WIbO87GtEMHGVpdfDZvuKe5rH9tb3tpRu3Bv9+X95yEhUuHPB1WMBMOwK3/dW0cH
pQHVGyHprufXU/ziNq4MjPnQSfmKanUq/TrI+gWeaSe5douYyRRKlo91g+HqRpdupaiOkebup9Ef
Rwgf0PfmmhQb5Z7JiSc/Vhoif13kmcXiWeIa1mE7iGv+ubf0T7kRwNb7GK9VgpeDu15UW5boTwXN
eb2acr2kf24M9At9B8a6vz4atLicwXk2PJAWnR/YTBV5ychZD9cNNmC/Hv72J5legX5vZ2mrl/xe
gKUaP8wxwcClpLEOplMeFIehuz66iL3fDouADpKD2sUWzyxj22Za4WpaoCroNfCCQDCsXZX1Lx8v
v+51bQycNxt+/hWFSO461Hk3jc73Nbbc+bPYrHvrubmamL4LKu/gTKLAXU8uSg9OrnYIPNeHf/nL
Tv4hDVJ+TMSclc5L4a974MWq5mXdpeRCd2bdXTeUVV4jlgyQEJKduh8PrM+uP05+vNr6NxKQJzcr
7ARdCr759J9fv0mxkdtOvfVRDeKDdXbZcI9UfmiIKUrJa8cbF90d12tHLe/Pz7t+aOj/6QFl09PP
R3VzYb6LZjHr/Xw8Uu1d3Ghfynkq0F/QHgKcRAzxIj//dv2r9bhU1D9feT1cH1jP/Xy5X55TSD3e
LCOKX42K46CMpF4ibrK/epmPc+qINdpGbbrvVltWWw0eZSSGqT0a4w4N/9f1KBGnZDFeM5xEt+u5
Ea1bf9372Px+Lp9YVExDiw8S3wbEOlrC698US/Q+iw//l89dn/bxSLk+7+N43fv9rcQVfpwLez1a
jRdnwHmNrL6XzGbwBllwtUjZWVOVeVIhv+hBbEAuYtVbN6NY9WqwNoi/qlN1GFRY53XYIYhVSvNm
iRuUK7u53cIE7pko2NiGfNOSvNlrYjb+2MjW8Ovh+kAR1z9azFN2s3gfGeOHTdEm0yYRy1wxdrm8
60YcDrSwb7a9GPzrRhUL8sfhL+fEqtekmGqkZSaGPV5aaGnzJRcjVJN+rtVNi4FNQlK/Vx39aJP7
7NOm+8rXMRwJSh8SM8oOMbhSOno03vOBOR0l1keM39Kf7zlwt/vWegfVepluJxRZgDE45S42+Hqa
Jt3NRm15BXivndrRMMZgsfGHvCVDW3cjhYlp3RDVGoinhMvWnsv9NM6BVw1v63djaFKBalIB1a9V
L5n4RtZvyRTrXUpHC8ON5EDlwNjlo/HeJ1p96oFyzZP9WrdRuB+t0HPSdvacYtsrZejr4eco4eZt
RYQ1ifDEsXqcfIYquMXlAJZInBPDQVP1zEN+iAtupcU5jurDqLCEtOi5bAmWnkzFuXfEujPMLB8o
S9koKSFSbh6MMDrWRqj6iqQpPzeL3j86hpl6A+wJfMXsS4UURaQuzzVmqvtkzv1hrG7x6htI03BL
z9ZthP5jojfVRsXabCuDdfTXjZhsfSef/jz8+UA8D5s0K9JNJLil6+bnCFh3Y5NM1U7HYUNBmUXW
ki5WBOJEbpcGqrT+MEIY2Vgq2pPd0h4He4T2MkGfMTBSdLH+5Z7trUe6KtD+QN+woObKezvJ+U4V
odq6UdZV2on/PCy0QTkspn2g5fu9mpRrkWmDn9rS4K97dZJPkKeiZosQU+PDnya2wIaLgfFx7MhM
drgLitOpE7U/H7OZOtD4yxBc/sep9S9+vkbe09SC0Ns5bhuWxqYVixDEPwyJMltbsGBmt9dXFgAO
VggNExHJtFx5knioSok21j9a9yaxcq17Hw+sf/fzKdQlvmd0VnbrOauunYPd6HuzKpgJxEZeCih6
6zGDXXGVBWwSMRvQRPGwJek8XDWAKxVMz8Sp9UGBAfu5V0ppuBlAULhZTznVsmVawIF9LHrjOgWm
vmeksKSr0TFrgvEwmjSpgbWIc13zI7RDgGIVkfl6ysBlCCSGk7govkL5/ucDH4cjeELXAUie7YbJ
HfDTkrYMAGV2KRrbwyU7hPgNayfF2Rn2bvxS/LCV/Ax1AhsR9dBuzWdAJa5yk3YBljQufg+3GWDV
dOiSHTs4x9Qm4fl2bm7t+NDEF5ElJdsk9Ofh3quvuDu5UXrI7B0Ujii968mjkhxoyuXSqUwereTQ
qdwzB0s52UjbSAH390ORXOrpoZ8eMEQOkMcOTp10tEG3G08hNVtnG6Ijmx9TlN2aaR/wufamXzzY
aN2xYm+6tyXcIrf5Xkebpjvg5WZJXxu0vfn8nzrraCQJmgqPEDbz9IuKEQRyQNvosxm69TdFcvVk
M6jPlFei3NWVTe/iiIl/aCftzdTFsRaWqplTNN+F8T7t3Fp/xCE6+dwk11b+lp3lfeU+GH71arvJ
ZXIrbtFNvIHn7xub5Ov8gL7r+7zXXnH0G3blVroazESFO311DnAIjup35anYjcf0Rd5W93prbyfP
WdzoUfMGr3MLN75aOxNJmCtJJ5TTo73Nz4pXfQP3EHUXJXS7apcCBYv3gXSkGWw+aMO26vcKEXa3
LcGBb7/R1H8sjsYeRZVlo+9wc7+EP+bv0b16Lx/qh4nMf9Ps8pcCCybSbBT7t8ZFfW5f9O2PzltO
x/5rcOSq4sNyiDdcMHGIX15xmfGsQzW7s76Tw11ZsmRtF+j5hyLfmfVLl3gxtcVwp9ZAIPdm7QV7
2n9ulh/yCTVpa2N+oteL4qb8XS+h2G3mP8JyLwx9Nar7qP256OiPUAtIa5PNZKEUuyOuBxuXtCDT
dxUG13LztTk9WE8OH6s4mpvikzn59rBzdvERTpAEe23xSuxp5h0z5MLg+NyjAv+AEewTmKxzuJ++
ds6m/Y5na+Iix5s6Xhhvq2k7f0Kb1XT23eR1zm5EPZQevXmDal68atVJXvZ/4HSSQLlLvQoI7l5+
A6hL934XsZKKf1Bs5m/Wd6tgJG5Qa0gt15JPAaHwuNEe0c6AOzZvTsjgYih9Uvb0bb4ggM86iIcl
SjjOQ3AL5a31x1Bs5mCTfXUQnkZtGoPLk657w9f52akeVN2TH4i9nrKvyg8UfKlMyN9QZMv84VVm
VNYPSrkh+jkU6RZrz/CYEaOYqAptZhtJdDJlV/1SHLphG8IwvZvfhqf8ar/Ux+mcyy5uEFXxwO0v
DUc72GKjgMoefLrvUAV+wIvTFYDjG6Rd4HNm5V7XD1whL5+NJP0b5az52lMxb6Zp5+QerrPxD/k8
vkpv2RXR8Q1J2rP6En5Pn7GVQmYGKRnT7TbBJf1SfylP8hPVgXCPCBRtfNe8lB7CY8tLdtQv9/mG
47anXZMfUE2tcAP8w9jK75T8TB9DrF2NceR8aD53h+FJ9fSTfAQH0dxV3LZfyY7TIw04V99JL3K5
sfbBFvXSbf9MV4W5kGJ9xrPdIdsCPe6iDWaDDHrpafiaH4G/q3hbmS5yYvJDuGVO/aIrPr4Yn8pg
y0cvd7kLd0Yl+x1d1VX3tlc8OX+kW+c+7czt4qVf84Oxk6pNbD+iZA7jBhzmIduGfgGFdAulM3DL
B243RNcumhemFMkYhw8djGWX0pefjy53vpoclksSbWwQUYfp6S3wwgcyT6/wMFo8ZOnGvnaefByZ
eRpcPV3EQXLApI6rbutPfKfH7jS5KXLEqDkzUkMv5jMMyBFvE27rq/OC/PyMenu4qbV9YLqIPhSq
W18sLzA2NuMQ6wK3P4Q7tBwOyR/juWw+k3sl0ibkFZ298UUZNiVjL99oD/Y2PNYPwT73zTvtI/sg
ufRP0w30zo0FTG5feRprChSArQVtZo8mfp/sfsyP6YPzql9BTZ/DQ/StUDbGZcqQn/pY/uyipuCz
LpEa00Y+ZJ1H8cintdQcsOq6KDaBTScynKAkXweQWW37cdTcuDX7XazaL2ZiE1t7ujmqrlZVGBBT
AfOFAYi/7oUiIVn3EAzs0AcTD4+OHMuYKwynVG+TQyz+Jluzm//92VpaE8W0eD9YHfBLIIKbtCvb
k43hVllYJFQRCgv9PzdJg0aDpNGNXvfWB9q2+iqVskkdyUZbCv0dP1yWfZSm9MupXNmjpGyWRRfs
ZLE7ydQeW6OqtzQrMJlrIwLOsQ7KTWgPkx9VVpa7eRElzLvUIJL1OLB4yNKy7Zyms2c2DuG0XOSU
Qm1KReteF4mk4OO4oeh4iCP5ZA56tq2yZnZVIZ4iiw0AYIJesfdxTsgqHvKmvwbygBYhg9+c+YFJ
T8h060KptnOiSAdsf0MQC75toQfkmoVyTKKmPfQill43XWpc6llS9rSaCigX/9iEIhX8OER8im9p
kB/XKtsksrZ1r6lsptyPk7rZInAaNxHmTGSBptpvEI3RvbUc3ImS4LpnimpwnKqyl0cOIAPlUyZr
wd52KE1VE7YvM5iKU9BX9QlMmLLXNebj/j7V83jEFWUvGZNz+CggyXaB/Utqipsx7nM3rrvFzxcq
MRrcuI0K9BrpUSLPfgDGYvTwCcWhPMYDmhLGkzMEz1bYyn6U4xrmRovyXDXQvegBTD59gEmoRGkH
LbY9JMv4xRvdgLhd2QDSJrT6ElGv01NtcK3ArrZ2OZCpiN/rY/NxbhhkOEHBw6o7owwNtDC9L+ft
rNfPctteLLIeDKtNbxCFuLVEJ7ogG2MYmPVEOVlvRRXpZ/H4o5isqsNXkFtMrBKQEamcNL+YO5TZ
64iZFdP5Dlcad6Rpsi9b7QtmdQqZGxsZM+NCHvtd25jKbi2rrj/wuvk4tLsy5kOSGEInddefVxGp
vTRbColR7SDSOY+2O8825Z1aFJ1/bkQN2agaToahss3RpUVTqAuQIFWo0K0V1kRNGv/nsS1P+W7t
MP2fmnH/L322f2nf/W9dvf8Pm3GqZYoO6v/ejLtF5fcf/3Vss9fi+68duT+f+GdHzlL+W1FlVTFp
7pkqHWnaUH925HjIdnRddhTLMe1fG3Lqf/MMRbdNm04+2hc0yv7RkOPlaA8pjmgWGf+XZpxp/QZ7
023+08BEcg1cF0D6f+051Q31odxxSo/5pMAwG0NGPzLl59nu1IOMomrTyh2g12bYDAXSpyN4Ryz5
kmPjMKv0mXVJNkhAXKFtIQWGr45qvNghVCYtfsAMPd1QC2jT9BW2KJh0eT9KOsr25ygvj2150Yz4
qS4sxDCcamOMEz0PQnMHj866tO2DFSy3eDJtX6mesH6l5xCl26UcU1d4U4R5dslkEvHOLnFI0rJ8
U5PNk+zK9345W/CetvEEjbSWdB/esXBnbGs6EwRIivFOj+VUSF/LNJqYzGRUD8yLU3SLW6PvWHSF
gv1g6pZDKtQukvdkxrLbbi1MrIbUVSflKhiBnW6hsWNtGycfWNBHdWO2uoekNL127CxU8OHSeKib
/rnTee+k3TpW/mOc55tUI0sZkQkZW4tFHWoxISTCHlYsfbLMLkAbejinQXkKW75NCyOZohieRjk7
Yw54Lgvdg+jOU6qtXstHacRmtLGQzZVPsbycsNW7gvO4R5LhacV8DZCCG9V9kyv3Rmr3Rtrs2nam
Wpedmy5+V7AhcqT4S9DOt9juIUobWEEjnwqirN1Z1J0sbSJvSs9mmrwqxnLCwZkSGZIsynCLkDJC
oMdJu70e93tdTc/9vFz1ZD4l5ogAcEq0EvtgZPG/SM6xLTMq4nOlbPQs3VtDv+8IvOLS8tRMsNhT
X8mdy6jKyHSbL/Xc7hHUu8qLee7mLzAAU4oM0buWMw5CszxNRnQMTOUU1LqHAvVuTvLQlXQZuIKt
eD3vXOIK62asCnFXbVH4fEmHDLO47CEcd46tXKvI8Kou8hP4booa+nKTnsUvrATjvW9VqkjpNz3N
3qnQvdfddBNfYyUt99pmUOvLs1IfmlR+m+U+oviBPdZ0mPEnbKDvUVk71qighNp4Q0+RpnM5nhaz
ArNLiaPVHH9Sxuu0mF4/x3QP3VQxLjRyLhCdrno1nZRI98JwPsVR9m6HHTknhA/MQ/ayDpbZWO5i
TC614QFjAtAb+4ExvdmgqW17hxX5sxnNt7HSXyIt9ReYpARZ56ZGcUa8x9yn7jQD9xM+e6OUbfo6
fA9a26SRMR3CKXu15OlE3LaDF+BH+BukAxBFxl83XwdtdGM5fjH65L1JWyaJbp9bCc0jyF166mvc
5/kcewGV3rKZ72ggbHIkFqZkQV82PacjHoIJY1VqPqXlbkimQ1MPNz3rnxspPw9iOrC/TdFyd5b+
RsCMufhN5SdpcEBvhz+cufO7cblb9XIXvyDWUScpS886nrziixHjUQnHmxWTiZfLvZ377UAxaiDM
Fh8p0ND0NyjJWLpngFomol2uYytfAdodynCvThC/Nbw9qDQiBEsZ0doldgKuyXhpgb46tNti3f7m
EO9GzAmB3n/qpWgrxnaaTidxbVnIXDYO3TPiHptkwWA8KbBpYiroowXH+n5LPY+ENu/3eZu9T7q+
i+OXcWjR3JyeVYgXYjCh3LWvY/UedOFWze8d35Q2WC9ThepoKi93WT+2kvMprFCDMxK60rCioJjR
eLwiMXaNjOk5l41tV+yqfLpK/Xy3khHqVs8sU8avdih9GZzw6QEb54veyG8RtWO6rdsBT0qAquZF
s6Y3xwg+gwF3HSN574oZKAFMYwazFMa7DrxQaF5wR66kazCWD1o5bDHV2M9q59VL6me2edENcIK1
fIUqVk9i1/AMbTlp3yBxPMll4oOS9Go1O+c11z5xe8zU/hq+aTOjLvm11ZrHvl9OTtU9t+2CmB01
mWA6LdwI4h/a+vuSnjxqlSwa1t4IlVNt9G9tMF0nxmaj98+1yi0GahKdvmXXWCRdTFagdHAJVNAz
7ULc7JBcERO2PjXbkLKhw8rWJctdSfLXrq4/q8G9z6dnOF2ob+rTmxrRiHGO4WSi65SexZxAu+gS
Jfx23EQt1jOuoqA8PoT2C3gEXJYLVhpHf6l7w2NNhHQkdzfQiBeVicpNh2vUJa8d75EhPz85/Tma
LBN8g8mtlr8mzsj9ET000UW8F9arl/WOU6aLojbhBsTa106SLkoR5DtZih6HuEkgypAtQSf4vKiI
qoSVmviT1GkILWseIm3IbhrdFzupX2cHN0MjQfUaFNmRmJRcMagetB4/InU0/YQp9iFFFA45gpli
2eRqqWX6LHefEQecvWRADj5Cai7r05d8mq5Omc4nME2nTmm/apKhu5gMdLs0xfA7KOCVss520qYg
IXF1VQGELj9PYzT4qJb2fmzq/c+99dy8xNQ18u7YW+ZTHCXqfklMzc+DWPfXvXUj6WSl656uicv+
JXecRGfbscIvgz5P20HrHqw+CnzZCSQ3kzK88Iwo1jZOsyj+uhnnWvHzRO/2wUJNgZx3mfuAFnsB
FD77EsVU8MMuGH2slcMjBksb2tn1fpbju2Ip0XHOqYNHdEucHiZXZ+4VW9otxbDFsoMGm7Qb+9Zl
DXBL6cVu383G3KcTjeyCCu7cUSWqrXo7W5zp1AepisZd3lIwqXupPVV4ef/cAFDsTlzc4i0WCVBE
qZqgiFr9SiKJ95mE7USplzvirzvy65nxuhiOF7EK7PDreW1AQu7qfrD9uOi/xpO9KcC27BQHffCE
jKg3UYLBpu9uThjLVTDpKKqbKdON7CqdAdioYGAvifqWSbSzCqQOdarR5LubtLE9AIAvfYVa6sJt
njRMHtwCxdzfcme5hQ3GMYh0zwGBDsyMPzI57x7lZOcw2SArsrOZ/iZ0UV20ZF4sybwY+fisNvNz
qqM7IMwZA/uwGPFrrHvS2CDdl/q/BPV/gtj+6xc+rfLvYTK9Lcc2dbQsEPJWfsORxQnDMBnT0uut
9L1Oj3T0nwtrfA7s6dLgvCPNp5o4akJU/W/e+TdQLwG6ozpkDxp0Xl2xf8chO/rYF+h2F14QKlcM
R6iVAaPPtmbO/EKgE1ONnrDolhyTMkS7/5u3J9v5FUAn3l5D/AHulCyrDmjof80PRsuatCSoSk/t
COKZa4qow2qkOjjY4CjjzdRiugvHbnqKjfyE0PNLTWAbUfz8mwv5DTf480Js8iqCNkf8/18vJNTQ
WkE9vPDEj29Mw80gMskkalfyI6iPm5p1N4tit10bm15pMLfvbwKRU9BezTICVgjPcaHvKuvLf74y
kaP9+1fkQPi1LAWN798RxlUajksy24XnoADKVHPSIu1Jwi0FBwLsZ8HZ7/S0/7YO76olPs/mNyKx
57C9lkbyKjvTG51jxroID21juYYH1cT7K1vuHUuXlsxUpghDiO3MnO5VPR1ECGI6uGwnhofbhSui
dLnjTsmmWx4lvp3L10UzPHC+uzG0txmkgygabgniDYr+ktky/pmGF9j9oeipU9vtjcKQl3XGJtUD
YtiYWzfYF3Cnof/vag3Lxjy8S+H8ho7MF3PC2GbWNpbWXG2lvwUV/S+n5+WTV9xzMAkdNqqONafF
qMG/MSAmJv9DriN1+xG9M/TV/wbp+VfDQ1dk0IymIhuq+ts4VbPYyUsEJ7wIn129xFnKyfw8+7ZG
1tNd6Zq/YRUqK1L1F2zpOiJ1RRNZu41gj/0bstwZEQvlwQLRqPnUZsmnJN8DwLkn5XhrWfj2tp6+
zhOTGp5ZrtwPz6S7VHRyXyOuzwbjiA0Log3Hojwv+XBznH4zqcWjZonBAHHOhYB3BdVPIqE+tioU
VnuhAjnzJbJ0QGZemA+R4T2J1x3taq9JrjGYnk4AKrKCjJGAu4evqNPJGSmnW8sdGMomx0UHYN9m
zr+arbKR+vFAfn/Qk+xcwAmL2282AChXSfutA52D5gplequCpKyizDbaBlZ2CHTqeJ6Fbh6q1Q61
qZ5RFJxhdPZ0aNI3petdcCvPal3BEgyRoZruoxU8x3G/GUjBiMC1FzUjOm7KXWZofwA+O5RZ/CqC
1q4aDwkKA/ncfmn6+W1QCceKmJQ9utXNEeYommfHge84NJJzKufnyNZf1NLwxgEG/fwwScm7pFae
GhpbO+wx9MhelSzwLXXbadcJwUz8ljx8UGHV2C/moFxFukfEckKwlNsV+uaaJ5Wmp/YL027k18XT
pLJo8TmkkfjNDC+jVm4UC68GlPdGW34LbP1iKZQJ/vME8xss+Oc4w1sbBLZtqf/GTFwsqax1CV8Q
kb6JlG7iZ1fuVlB9ER8ZI0Gv+JvZ9q9mfUMm5ES6Cz7kyjL4hfzSqDPiUfrMZJuSkLUkpuXfL6l/
ccuiTUEFWGwd1RYX8cubxFENvlCWC9jSA/4qBj1HNVuemwnWiZCYpxT0lMr1bcF2cbZR6VLkUxul
7yLKbrBwTjoksTRnB9RcVFo8R1IvKWnPoOovFhOhVWQ+etvYZkPDT5Jvtsnb1EMKY0vxwZ66YiJO
8+neh+p9SJiqASDR2Fp21ZyjJw+D1epvGr8/xtqvqoP1T9edyoLLJC+ztOUeOfolrXRv0gjJ2wJL
39syTh4SGc/iIgHu+LVpXmbNfC4pWpjhDvvnzxUVBpuGWDxdUy1BVKZ/VizjJcynk20mZ+TvzpEa
7qR2Pom0qYvis7xYWxxHHxgepyV8tANKHwgu+mpDlkR1z52G8ovSW/i3RsWunwi9ZDV+N1gupJmc
JIYlP6W+Susw45e0M80TdQXxdnLDRDMkxgs2Wc952+zS2nqRC7BNJCXOlG3QXt4FwfgsZnCdfO0/
D25F/osAhyHm6DZZEcwD47cKZKFW3VTOeeEpGctnkdO1q2HIxh15U4P8nSul8qnMpA4sLr+RNMWH
sa2O0SR9Up0NHfxluDSkeQOpYa+bl163/bbDSZFWFxm6SN2G4drm0y2SwofWVh9qO/nDwUCnwgDT
TeRLosVfZjt9TVRe31L5SlFePOqYrpUU/goYCr3KnIcpVzpw5xONiqCib6ZbHxgXMavWy/BWBkBK
ZNy1gvHNYubPmcwsrTzrFe80276kGwQf00GhuED1DqrpzbGHm9LT+TWmfV5+FUmqlSZ+I00HY+n2
FcWRVusPuUG0Q/3FrKZ7HclXErxp1DcaxTIRjQUpzXOSOTc0LkW3D5Xe15v2lg/j29xPBxEEGa0o
WWgvTjK5Jp7YZmAd+nK8mwafuA+5JRAQqijRdfY39AJvxO7d9j//0H8xixG4if8UdGVU5befeQxr
XC5HnJcgtm9bZ3D1CvsKaxzB61Bg6KarbvpBFf7N+FKNf5UcMcT0aRM+s0IrEPb+bfpEyH8GlNcX
HoDBe95kZ7HOITUxoMI+yvwYWX4OQKuI+lmaDNtA072GgKeaKbxQ4VS5UbTWcHv4wTDT9yLITilr
0lbbiFhMMb+ZFFJw4nJFvGRTKLWmq6huoJD1MjjtfqwT+o4QnONzL0mHdjAPNNMtVEbczCEKy+e3
MDAvkSrogz1pX+PWVXY2cvku5t2EQZfQnkPw1W1yY9fXuzbJz7PTb5t0vIUEPcQTZb28wbjeIp9+
thP9AbuP3dCl50IjH0+W25TNpxxqMKii5RRq6av4zNoi3xGbvSeLfK57fpf0G9qJ55l+fc9zkfHZ
RRYoMJPZt8l8EehYk3zqGPYtmStYrL7OLl2ztY3ghXogd+xgIy41PsPpdbsoYrnVL9WSv4tyCP3e
x4LI/HtZO4cBXQmlQ7hsfG+QvOrG/AxQGpGyZXkDvArxV5QINigmSvF0WTruShHWLUbxusj0FMb5
MYzABcj6CCKyVtwlc/Yt6W6CqtksIz9ky+cK2CGmSJd+Sl/72bqIqrVCvU5Um2bIBRLgIVGEI/d6
Ex/a0YhYUuWKipYvI8jZJP1NrPAx98Y4GJcwmK/iuFLnk9zDKcn8po/PBeXkYTLPUQsNJVpwKUpb
LFMxREVb3xOzr6isleSLejc8KuNuTWLn/tmexzelTD4tFGeUXv4k+WLW7SmSy0FyVmkdQNV51ePk
rBQ9yWb0qutclWQwQ1N9haIPNCcx4NMIyfwXUWnLC/6Au7eQjReW8FOSsXwQXVbRp6Q20U/htbL5
rmc6uhTRrgzUnZIub0PEUkc0MRS5Lw2JHznUEZ1mrwLaCi0/tsO9qLV1XUZ5sd6FpUd066NucVoH
PE0PEUbGLMPTyPfJ7KVTFdCLYiey8ayyLk7WIc8TbNR8PIrFp9A7MkjjMrTDtgjfZIm6vhhwovqa
sKhWE7kD4hy+QzvTKikvtNZwzxY6PNHCSloz+S8QRWqqzkzHok64VMGP/zxrKb/ToX9OHxZ6WLJh
MonIv0X52awltaobqG1b81vR8kUKMfvgM3UuCh5gw5H6G252nz9QxqRHM7opN5KoPYuB1UaO6SIY
gqeeQ4m4HLNblhrrtL2+gKV+qxMC3CZ+R4rnLbElWjoTHOP4k5M6W4ReQjdDR+iBehCMhKdUQkpB
LmOoL5IKJYk1p2gkEHAZgC20Lj2tFoCXvr/mFkl6CA5MpnN8jO3lXJTxiyKqSCaKo+5kAjSHEfBa
NU60DZNKdi2KGg20BbytqG3KGuirS0FGtDEjgIlqif54RCW8/4Sa+h1EQDQM73IDxbTkBhfzS7Ro
xxLA41jJGzGrm3p32qlMTmLO+RRK8kWuEapoIqBhRCHDeNfk6TYlutcB/YjopqNNKNbwLEZXQGv3
JdoqNbLPYgrEDP3sMCLF/ddazie0LAf6GlkiX8WriTApVEVqHPvpo9RYu5KegBgVqaVfxIs41Psb
ysuiMoAunpsiAi8yDb0dnpXU9IxyfkP3ctdTt8/nIqb4tPea/2HvzLbjxLZt+0Vkg0X9eIGoFCpC
VmHJLzSnbVHDoi6+/nRQ7pSvM3fus9/PSzQCIogSWGvOMfqQjIKq/pN6ndS2GmjzeBgyGBakOUd1
+5Z3/aNuTZf1gO5INHsf+v9f3/0/mGA116DK8u/b7v+vSZaqhPHybqldfbPvT/nTAuv+poK/YwJj
GwTYG8wt/rTAGr85mmFhg2U4QCuegcgfHljd/g2PK8eUSpyMZtkrSOiPlruu/aYLvPWuTfnJRCf6
33Td6fv/UjNSXce0depYjEzo8f8FSVTgBmgnRhHX5AAgAlvVNtvNBFrwSkvEcgV7GzGOjAb/3Ta3
2ug24+Am99hukiX/XHYWfoVNmDKvRXNyumGHrEvAzIq2iN+NmvRj/7Bsbr7NTZa0rbOL0c3eHZ0K
fcoDwusTqOt0DxvtMa6GaPE3CY5aalHzoorlWsQYETe9zseN1rYK2q1VxFMsgGK9wSg+GwLP1yaR
alb/SWwTV+FZm/vDrK3SizRFBMYq+99uRE0AoU9aI/c/FkXufkPmRI29LZFjbpuHYRn/eGRalPPi
51k6BynsW88SKbrB7RtzZoyUmRHRs7P+ZT5834yF5dyWVxNqhAKJlTljC4FtjuHsz7t5HjNBLBUq
KLhQNi9XuWQmI8TV1kXBT6DZWhe3G8XVOjyOtaH6IYmY/lINRKavCrGPG81aP34EcIDL3PprmKuT
SyukjcVktT+tZj574Dy8c1qC6DBbWRrlrHX19oCPR42NeDZHnTYCBu79XNef5rWrAdEQB+W6pP25
lPR6Q+Hn/9+METXEqYLVaK9MGsMKNHUZmeE4YNYHbvcFZlI+zcemj73/tM9SX7/ambYYOYeFFvzy
6vJ9859vadvH+yttix/vc3tiIdFzo/nKlExcDUQ6vC8pxOdd6WaOfHRb3DZvN/WSf3EMNdx9rNqW
inUH25JJdOWxrNL3R3ys/3iC2RKuVskDZLLqaipXMV4bNdy+L2+rP27s9b/yvn1b+bf3f9rVtpjU
Y7rPTP3x4ynb0vt+ft3FT6/7l8XU/Y7soTr9+go/7QmwMh6KQWBY3T7MP7zS/+6VP970T5/7p31/
bN+WtpufNv+0uG1KrLTyjFzf2+gjkYtz+H/8vbelf7vu/bj4dXOC1fT4y0plVdpuhw6dM1y8v7yC
pCSk7kBQ8TMbzWQdBKe0j+d8PPqX3W4brOUe16B5ApOP4nY1l21L2qrW/Lj7y7rKCPEVbwa0vyxu
D902bUvbzbajbZcfd83NqL7dL7bdbYvM4NnzP7/69sDtZnsZ04gfGa3n+22VyGpreNkWh5SG3S5t
F+2gjhg/V1+WtTqX52U1OaWrdHJbud04uTAW/33T9qhtLaBxc8FfX7cM3lMSojolHc7bpkVNreVh
W1TNqKjuftqNsHDbTJJKc5FFaDPf96Xohpeem4ZSTJZUZjDn2o2rNKQrWtPvSWO8hgulroJKYRkX
wp+a/vcsx1PTdEj+h/z7TNW7qOJ4VyjgrWZZCkz9yVnmlcRrzxDPStFeXOl29E1fMPqXXIK8Eaax
D3fK3v30Lt8/xkwgu0cUCvr19ZI2rOfxzdT4Yan8u3Xtn/7L96etV4btcf/2rruBFX7Z9f9iN2CB
+wNSv+O2Z3e72G6v9L64rd1242zX/e0F/u07KdQEQ+BcHX5+Nyhn90x/P8ntSrZ5CD8shZvD8GPd
r4/52PzxmI91klopQ5H1y/nYvC19rBOb2ndb+fGY/+5ltnf7sceP3Wzr3DR7LTJMsgABsXquly6x
Xk23pW3ddpcr+EVL1Xn/sX7YBOnbQ94Xt03pdl3dnvPLHre7xXaF3Da/P3J70rK+7Lb0vv3j/vs+
Y0MJZsXMA/S/mWdXChAtaZ419QtV0YJpGEzuUSWouZihEfQIqVqVCY/OiHSfaW0ALl9FeASdjoQ/
oqdj+TuVzdVJ6yY4AmS3s2JsvCjY3UNTFNftKhAdOg3BuIpbNHO+6EaEzpyZVvvFUpyTlsniNDp4
hKknQKi1P82lPq9UtNhT2vpbugyQ0RhhULAnqjCix1kDVJWTc5U1Obb5BOU2hsZDXLUveaJ8S4s2
Ocxa7+5WnVo0qo6fgg6MzM8taSEHN3HxEI62DxL+gPYbzYVK5lleQnhZwXt1/A3pJIKB0aJ2R+nY
DMddbGT7QjIhHEgX2peovmRWX0IlectKmmzMOFSMNdY1U4TYw9ZqbcLVOUfyYTpZeU4YkQdgbK9y
oX4u9Gy6LRJ5rc4t0U11F8yW/QD8LT2Z9d6NGx1xVO3uCleZEM/NmT+MyScwCEpgQYfzvg5lVQRx
X8X8kir6/CpJr5NxeVl7YHa36DttfFXbhz6Sl9owfZjHVYFrVtrreY7smaXRe+rKFBWyRM0C0wlJ
y6MWBNoDHPq9YeXH2ur599IjQMRflT6BAV8gt6Ji7SKF02KoI7DS74X+HTjYqqGJh6fcxpCNuudT
0RFImtSvJrzdoHeQqM33ROpdpUKeUzm9yUIj6r0mshBrR89vAcBR65Av5fG8oOuJkxNsSdRMdK7p
WF6NHSfVWtXLPYxRv+hdmtUF3ga7dr+lWoULrBUOKK2ClmMdETdXJafYFq9DTAZaU/hybRzWBum8
UnYHDYSZEZn2jhDrvGTsDw9j3yd8LIvqDC3K1zIW6d3Qy+W+f3Ee0EwOBzuZR89slR9KfAzrUu5X
1W/lLtWhCRsvj+LSbxf9oucw8ss9cAYbkockF50sB18jkGSQ8UJJqyl9rC3wfg19D22kPdWA59Fh
JDFIzsYO4noI0KLZAZjt3WgWNaD17jXK+jdZojlCuU+LNLuj0lfs5rk170ztHFf+kLnhrdQ76+wg
x5rdnCKP/K5YUbgf3RytB32EulJ7wqmRJrXyrayNi9mHOPckf4cd8EZkmoD2qVpf6nQgSYhqh28h
wvbMGHG0XsjV35okQUvQMF8cMxuDJBLPiQYOnkVbS1stnjqqvcAMei8dX7tlurc6C7Vwgj+2F7QW
1mfMktJurM7UlNoLUHn56pj5MdGWc2fb+4Ljo82KJghXs0Oa3veM9j3Z5s7ZoocTQKtEtgjd3hUG
mcqzdhZpGvp8nmhnRNq3CYf2LhyJszOjWV6m0jrNkzsfm9zFp+ro+Pny/l5yVPl9Qr+o6ap4VRQX
lznhl1jF7j6hgE/LOHANb9TIlz2YFVuPtENtGhCxJ5I70u6h0WPnuKxGlyQ1vLmRJHFXJhMyhtB1
FrU3qgNzPcbfpueXaWT6N2TGjNfUfCLYu9w36N2AOlanCTPwAMPQ76Km3UmnQ5Y2fDWAknkTejk8
5Rg80LlWe/y/RScaAu+IJDCjaQ9skv5bL5+A4NieSb38OqyH1AfXpzMYsfS25HxK+o6CAcazGnaQ
DI25i6IB13mNnOyc8W88mZBbe3MIZpNTgtlAVYr7/HOlzr4+9hXW4KgJdKO9qUcc2tZA50uN8U8v
pYZmRZteum4ofDMdj5If1xND/GMZwh9lFd8kw3K00ukhLOtLG0rz4HQuypva3kuAyEGnIDuYqu6x
Eohf45A+iKrk8aHTKdDpQP4W1JFl4pQ7ToXzZUwhOeqJQhmNk24M233frXxgWWHMQ22w70KB/LNY
DlHe7ep6uiXx6aVwU9TiWZV4hVt4VbW8BnMpPtU2tmXY6x4jP4k3QSWak3udS+tuhB08Z0npR0t0
TkV9mJoWJeBcDj5alifaz8Oh179qFbF7YzfVGHDsyqPw9DCFbhbYQ+z4cxefBlCH3prPnEXao0Yr
eC3lXhOT5uZheZACL29n9D7BqI6nNcWDHhaLF9FJ9hUS2P1YzcHngIwH/zgMjjj3d1ZdK+eRA4wj
TT/UaTKTH2b79Sx7ry3cs5gH4Zk2Au7Iuh+WVbcuOSbHEDpzWSviNJkXp+/wrWdNUCNAZ8jaO17U
Zqes+9wwivK5NKohpzsijb4wQaj8GcO727nuvgrpq5rEvgTYrQgxbdIEfoxxAo4Y9GJuL1BSkdAb
6X2GeIKzXYrgcTbOSRWHAQde0Ee26o+1g1uSvoS+HKoFCzPohMnvbQNaYPi8WLjljcl9noW67Iy8
RgTU57Aow69Nb57JlymDEeopKZ3WD1pySmBPc+JzpCBzYyaw6lMfygl7cBYmzS63z8KKVc+oQ9fr
JsqyHdqBXaqhWlcs8Vo7SJHdBjGcDaPVa6TqHGdbgSFcVq9U1IrTMjAiIv4H25v1NA3z3tKKp3KZ
DK9Dt5VH/MJ2m9NYcBe6w2g9M7N9LHuj8Xp9Eb6rx7eZU427YTYzj7CB0G+d0vEW7OV6md41n1SQ
qbf4u/Z2OnVXFceGnYXjnhMJ9pTh69Anuyg0piCxwotu5xT1I2Hyh1avEEGUu4Z6xZgRF5H0RnZo
0+Q5LNIcCSu4jd743RimfawtGBOceP1nrEJZtdkvM6bkRskPBoF0lTVfk3NIQpo23GLmZLIkOfON
tM1lN+5Kp4EZ5yTfpZbAwTcYKJBeVXudalRBU+HudxRX8cUgD31aPjoUiHrOx1dW5O5jsCc3Jbho
TCqi39Fwg72qkimjS+HPagUHbHiqa6sJEEhcSFpqcPLqPlnj8s60xLNoaOCDdraAh1t6xog1lW3Q
q15RZw99pl3zIH42/X4ycU8sRXSdiIEMMF5KTZ19qWYzslz7qhlC7OQi/mRMEKNmOoo0JL4jyAEw
C5lzestHyDq1rQgPuuipLUcwy0aGStwAUl0QR+ZPb/rMCUSt88oTtvHkuPD0dDW+DQdH8WNH0bza
HgBflykt0FJJ/CQrw1PNEFptqmspiZ+yVKM9VgNxpQ4gNUU/9XGORCADm1aO/tI3qZ+gZcCXo6un
mpjFBaLykXPcrtDc8MYq00+OMXwjE5g/AOC6xOGLi2EopL0CwcXtz3Vs0Quv1wCPY5nPycklqTVq
T5k5aufOXUrG87Wf08yXgNd8t5L6gekDmrsvI8GVd3AEOXViPTlY0xSANfmGO5GTSezzjYfBEjmP
QGAk07pD1crDHKGy4Gv5NJGHEiilvAGb+Il4S5zIavlg9vjtW4TNKj0imva0XFwJticWxEzVOzUR
/RHb526pYSZUcRqfVdu8JSVunhbYaYb20iSx63EytHZpRkSjgok9t0ArOhLzWIXGOGGgII1Y+obe
GgdQKL5mtpICwlgR4/kF+s0XxRz2kU5mmKZDeXaBZuddEQYlOMA+x3itCkwLarjYXp+ky04dxF1q
NZc84mIc68qJpKz0RqbDrZl8R09324zC+qyXtp8nV3h5dMwy1LqX9Me8IOvqBoApUBrjHYJM/qOQ
RRTboGKSI1/vQGKMxJj4caX19Kc0Dr7EI5k0Y2Ryr4mx8tNQ3CpyZVh3yGsinN+AxCzYdYTNdVpO
pWGEcd6rGaI++Mp2s6DTnG/CJlb3ZYSsvF+iQ9nQEu1Xnw71iqeuOpP2TjpHzR/M1XozyEfKHVO3
0LaPaW8nj2pUWQHsxjfRade2O2gnbR7erOiJcny2H9v5bSwm/dmMCR7IFLkOLCd9N2r24qVV299Y
QYpS6xgZ4Vlpo2vZDcsO2Tq5qcpN4Y6/u3OLzaIfCcjTDaiG7U2bJbXfLNEpoip8pEb/1aza2Rs7
SByDerLicDnYbv9DOnIO8nAXqwlqvgyBg2FRtHETAwt5f4rz7ntThO6eONGzM5teUoskAECZ+NJ2
v1lKEVRgd5TGRWMF+LuhqUo/Gd1rdO802XMlwiNyzCdaea43MEnG1DM/NmHNr9o/adHEzsDIA8DI
bge1veYsnfhwEK+cJt0RovlcGeJrXI0Ekdse2Y9EIsNZklmy3FZK3npZp8XHQRji0Lj8ZIp233SZ
coEnHJKaXeeXOjwbimsr3rZqhIhFkBd6qW0ddCaJ8n2E3vDns6I12b1opngv13XbhmHRv3aLPQU1
OAw9Xh7a+qHNjfEyohnqbKIbmagiTlqywRutNOWNRE+KHCI4K4xi07q3d8PQTd6UnE3UDAklglsw
AtE9+IHofs7D+4b8irKoznY0mpfthnIk9msoyXtR2X+sQ3BeH5Y+5pD/c12/YH0SRiIOxAt6FYKP
u2K96fkzSru+cFAITvkEMk2FEJdlvaE0K4/ObM/edrftYogZjZ3cjXgetlUf61vL+Jww/L3aVtEH
F5dcTktQjG21+3isLkI4A5EZcb3iIT9tgMStM3z5WGMKAuSTuSpP2wtvG8IYSI3b6YDZGxlsq7aN
SYZu27Tmh22VWcjk1raVgLid9J5aYWVn86XDxXM/1tPbRBwgDgD9Rp3THIANNK/txlk4rqrOIiTh
z3VEy5eHENydn6kKBkhJ2eVaV/qrzMzMC1RU8/25PQHxSxUCQIu7FhO+E/Oj5pHlLaaEhLXdb6ql
3je4MHy53Y+lKRgZTRci0+8W3Cq7Yanx5NW9cXHdTLkzk3O03tGZ3rzfMLUiDD1ermZSy3G8RGsS
AFISmtn/etxEgN8xX9T6fUe2WlnnqEguhSz6W4nN/v0ftcgk8qcVCpYX7V3F6OveUJzoXqTVgwyj
6bw9bLux6orUUaeUx+3u9ljNKbvArEd1tz1rWydmkePUy27yfpp8V43cS17q7iXKeMO63n+Jwsa9
bOuFXQx3JGmQAOyofI71YWE/n6QtiOlbn8ks8KImmk7Zhv9fNSfdUYlc61LLyr7IMq53GmlaAXMs
+7Jt0Lq0PanShLSyPm7bABAL7UBe+3qaAXHrXOR2bUHiwpDMjNwG8/rjsXFd2x7UOPuQizrdO3Ma
BQi/43tZmpgejTnbASUoI9/uSJPXUSP4bV0n9/16Y3Rtd6KmhJRpmv6IJPs/FcF/UBHopiro7v97
GcHzj6ZAr/uzjOCP53wY9w3I8a6lq5qwVr/9nzoCW//NWGOFoJaActYYov6pIzBWljarAXDb6mbR
/5eMwBC/2bh5YG8Dl8WnYNj/jY5gtbz8ZEAQa8AcYG7eIChvGAK/CKgdalJLwpkYA4L7zeltptX3
izZOXhphDP3pi/kbB5S+7uynF4NDoOl80jVaENHEX3RQYT/UQq+i8DgDLNwLh7G8PUw6s2Y92YGV
adTvbasyzNrV1IXcEoaTMp0Io0JnPRRfCpsua16ZXjO2YzB2Y5BNc8QcNHI9p0yeMIU/ypxCp2Vx
yOami8auHoO+aWHBZg4DKxualJlcV5FzHFtV7JRhxjSsNJd//qA2Io+/fFDTosi7+q7+StCPiRqf
9IyUXobFx6lbQ8lSJyOxwaQ2toDtz6lLJeKboeZveaKjU2s40ZSFDwgPQhh10CgsjrFavBVGcZ3n
wxg4GQ4Yi6JNVhIWPFtJvRP0uLB7ropO7XPWx9WVOEAiMU7C0U+DBZ54iQyxqzr9xkafm6eAj1WK
wsQmXylCreAip8+bOTJfYgdrZwmVSMY6HvA8DvJGWxiwurxTg7fdDQ5pS5i7OD/hurSj7mWurdaL
qSrHjvZEcpmKgy8ufMdNj6lDQs7qCuMpoAFSGuhyvAwWP0Dc6lhBIPotPzgrXjI1erMQZ3hLljzI
fg4EIx+fj+XAYsleq7qC4Oky/a3N1C+sfAz+w2/1FwsBf0rb4Hda5Xkcob+I89SGcNGiWzAyxgrV
lzp8JPwQUBnQqZLTaMncDco7XK+ICW8w1CqijWYMFss8tgrVnrCnlpzHQK50x7ezWD02NlTtUYhA
JOOVjEtrZ9bOy9RaObMrgdyUyWEapzQIrejQyGbymnwlT8/32udBzc0Ay/SbmbotFWuA6IRkxYyt
+d/Xg7JrxtHdLYb7ex5DxNGb+iWPy2sD0LOnJACZHGpCsZmdCyGf+7G8FDRqKI2sgpHhOtGyL61Z
XsIWATIEvGE84ccJhJbfpqFy14vuGttKzsROV9uBGQxlPB4weUw03wzkoChi3XtVG0lWnjV+/BRv
szsHTGsepxZ8OJgGfijmVvxj/sPv9DeHFEEyyKYclFXWr+as1kCQONuje0zQFAaNuoAvj8x5r4Gz
68RDZ2Qv//yC2t8dxMi1dOTfpmOis+Id/eQtMQetLaTGK+qTfibB97I4+PFwHxDaVfafZVLe6kpG
1d7pX8g+bYFn8wvblch2femcSKt4a3Gz19Fx6F//+b393X/WVW3yOTiZCvfXwEOhYd8tlNw92uLa
bav4YMe8Na5krVeYNubFyoKxsPynKIS/edlVEKdTN9Rhwxu/GOTcRgiH+ohDIQLOgOk8MptXPadK
39q6JwEd103WOo///FlhV//1pzcFq4km4zL1l2tUGjGhZKbtHNUOHlsCTGuEvhiP+XW49hJtCRrb
GLLON57C1n7MUpim9QRpubLVN01zz8WwIIHjssRhh0Q8rc51ykkmpCh0SNgN+SWHGUO3V6YzkDDV
zn2ZW1mQW8XFQEjlUz8h5Ve5L/EXkI7D+deO8gDU1Q4vUIcMIIZ2YVj7VCKIb9SLpVdk81ktU+S8
OAHtab1IP5cMg73qS8QQ1bPLiG5KTMkYjD49GVjWltN869SnTGa0N/rxzg2xK9M6Q7FW2186BqqZ
yTsbMzsLsrpdUaOZ6xuO8TZRENVCkQW44AdoddOOZHU6e1iuUafM64knn5ZrI+JioBrUrmd+Nlnv
lVUanEwWiTb5/KgP1VOvrY/l0uq58GVw7eeQb5Dh94n7aEQceKHLl2vW+otFiy4Dl+6bMyl2Y12X
gXD3FBezY4POo+qpzU1GVHk5nbf/8I8Qv8YUoahWET3yRxS2Y7muuR67Px2b5IXlwC+a6Ri5iJlH
fZ+Wwx1ixOWghC19MPcegtWMHFjeQJAHJtbZNwj+GOXXEY0gww2GXT6AAIzVsmFeoR41Z+wBe6ZA
NFIuRIxVgAmN/tgXGZacPrquhPbUp/RnREFJPt/3nNCDjkJnEBtUDErc9J5ifsP0VuOKRNTS0mU1
gRkHRd6pHpPgXajZfqsvDleQKN7HxQwEw8JQmKiBYbq/V+qpiUG8VGO9TwaCs4jaPojMaG6qxfie
Ka3ph+H8OEk4A5yz6CGt7WUK+whi1Pg6N8tPTk3NwZoanV5IZlLHFS9onsc9Tto9Kbc2NXSXMItU
odm7hBQaGWJFWnHqyM1D4TTvlbLsQcwpny3LpCMSzwen0J/apXoNqx7Iamt+bmZatDiTCLBFaV4D
V7RCJUhD+9rJM/KpWuW2Xnri0sjIHDr7ntdt/dCmJtQ3p65wZq+Oxwei4o+CGEdHLZLAIm24mdM+
cPiG7JyvynjuxhxXOjCXsjbfiIWuAO3JfSkbeh7STQPL5n2HaXwfM7CmttvRksq0feamElG/4Ll4
J6ZQcHVayGuhqpXPFdUIBX4txe4edot7UiIGX5Jst6ngn8xzfWHNXxmaUZinxotIPV9Hp/TWtTDA
JgGAlSlf4JDbQULScNe2MtkPCx2iLKWPkur08WyXPOKavwQ4Rdw5jZFQY9YZAtI8RfhAzS7KxLkp
TfUk14uznhSek8fdzjFkHCAceplNVARTHT8vUf6QmgTPpvIEGl0Ap0KNQZf4WPT1Ma+pQYQS1Lh5
iA3+DHNpBCqpzQxyJ0RQdO9Vl9GTU/W+mEmLixBqFMrwELVUR6XWPBUcroCs9Pt4tJXT0GZnrRXL
VzDQMLt7ugSmdZCh8WzW5i0xINmu1ZjxI0M8lCpXl3qqOQuKCMpXTFHInAOzSp6wt55TbQAEWqkA
d3L5BHgBrq6bw7uZKt0reu2ABKGBRs61NM4KC7UtNW7qKkoE49QpZ84oMzjdYbHvqkSel1i/m0lq
loryFQc4EasG0TRU5ROdVK1mKnAah8MrTSFws/z+RaOqZ7OZrlpbPYmBEarJaKUyiQove4X2Gmfm
peQUS6jrsU1i6uDJferAW2odjNcKjfoeDA95OeJ6aeDLWhpHdaelR7qBeAK96ZVGcOHRF/Lkmlqh
jHiI05RTdEHpuXptdNq2bSKAphQzpa4QWNOU619d8KZx/73mbHOCo61guGgPrRne5nX9UOKKvqee
Gt9I7GYUp8obdQI7nELLsOPnrBh+1DaY2UENj5zZbtvp3Fv1a1f3j24rvmTGFWzOq3oWiZe4q16V
/BuP2nHqL/b4OTfNoO9CBt3dwczq24WqL1+C3Xgk7SXevDZ44+KpyQcbD637NXPo7ZvZ9JC7CxZt
G5mEXlgohdC45ZzqSwVHedfkSzAPsdiRDI7IedIOCgXmvWq1ASkk10MZPo5KQSBHteDSiVK6Dflr
Ssvfi41nqY7FddEkFMYt7B4MbT+D0MACmarZvVTcErQNDhlXq++NyFL2FI5ElsZHZYJb3M/ECekk
A9t02mNhSa7A0ErY55Mz0uXEh/WpptWVGhzMssK2Whvdk+2W90on7zK9S4PSGQIAMTQE6ZPWrU6q
4mI/2cxvTnDSDU8STgmHlC5CgR/90Dr9yaHLAtLEKD03Tr+GCZ5dMirGmZMmOpgywgC4RD0tqkM3
GfFBi9NHm7iXKW0s4E+dxUkh7KAtu/Ouy8hXGOoqMG2Domuvg3N1APuO45N0qV9D/Sl9sFVoW0/J
WHG5nZVDsioOM3f+XUm+cJRDoErHlIaP+9y37v2kca0mf+aplc3BmDR+fpUG/b1Kae1ktcUhqxME
L/FcBbGsG1/CTVMLFbkSMz/GkSDP+tYzF/1FusarY3iCgh0DPK6bydBT3CyvpI7OUQRDHn0rDGyg
RQ3yi9HUUyeLBK8aMHVpjlcibD+rivstLJKjJak4z6HyTDIccDqtCpjrD/UOlAPALeNlAMNScHqB
SuLcpTZpqp2dH92B0KiRaSRevN6139IUI5LpUH1uMSqPLooBTOG7sYxvKz1+CaMX8AY5ZlZPheni
p7p70CRk8C4Wx+2545xEAWiafbu4u3nK4Xy7DA1GzZz92PSXOkP0FI2f45Wh2yiUqodUoXQArePY
9AviinyfjEN8LN2cgGe2lyBsAXq+AUzAi5ln41Gbtc8VSL6gJtNQ1LClafRdgRwsqEWoOJId5zw1
7tu0vtji0CkQUf4cy261a0YefsKnWDBdgxYOuui1g5LLpfNFRJr5ojT3aaJ+Kka87IpNKVEQDuGP
Bqf4EoXda1YpiJqSYJzT9GANzrQjGyYF6qL9iFOEiP38FafHZRyVNLCpIpwUiWTDBrkMvGgoh72L
VwHKt/I0z5pxmlZm4yhJ3WXAA/EDoyaXAXr3tnHJ5Fl05cnAlHGlMHNtDfDKpnpAq9euE0DyNtYb
c1n9e1UxBBS07xmuLjDFgCk52Vz4/bJGUE1gT4HG1KeN1PTBbNrubjeRBb2pSAFJgL8Y8dOHy9Xg
RNDxcufwoRm26AbtO7K+5tX+Eq9umLSgTe3mi7Z+lwQidALHMm7Omn4fJMtz5BSOl+fdbbwmgmR1
+dw4RbIvsT5eEXbMlWPEMRrbce1lqYbQQ9xIkxStUg/KUUgGleImFYBUs+KJvziXXeQQ8L9w6vUR
oxETMkWtFBl9xe68OMO+bmnVRkr2o2+Sy7gUYMSc8gcN6xubEm/C3GOZo0sYTjcMk6he2/FlrNqn
ss0e6iw5F331oxkn+JhGoDniq9NbX4wrZ51+DmS19UX1Q+TRRXSqTwOxYPpjuz4KBzotePd7i+t6
/zT1+Q/GUGe8jwxTDKi06sKlj2KYo0qvmZ3Yx+7PybTjVZYEr7B0iy/M+2byWPr5atT7cjfYAIYr
BBCFZxKC14nSOA0KjGcpD9MqaN5EwpaYwp1Jnpa1gqW7AeJ0xg+dtSbNAA5RJanQkc1OeLXdlGOu
XKlJdsu4OyQMgL8sjXASekfzQJGGDAk1cxc/Kejc1U31SDn9W9sxVtl+3W1p+68kC3F1yRwyzia5
Jj6EKwN4SyLZlhwD8rBWW8UuhnrcNu6jJZAEmsXyO80eMBBWfEoa9TVKqf5gNn+GR3Io14KGmmZv
KZBiJkxHI68M3y3Na9FFT9ThUZpaLu9Xhec3cXUr4U9hx4XSMFPfiXCt+8nQ9T4HwSldJbVoYTq/
ZujmG3rnK2pp7kjP/m7AVt5qmF3qEIZe+W5ESJlTaUzYEgIQmv6FWRvDI3VNGVhuLGDvKRt0zpu7
cUWxhHw9TZe+DQYFOdNUfkwDOoSm4QN0ArgLaShetBQMbhhiXtlMLxsbDPo0z2JXW2/ZellfS3/b
JDGkuy4tyJ7Gmh1eGZq3TbmXgX1riTVjH+5OUhRbc4K8gFB/0rQZICZ8lbWEt5W5lMJ9rNX8S70s
jGsz0v/UPAWpl70Z07Kzu/xkTXy+tLmNVUX3xyifPKGq8S7p1E+pQCGBzzw/2fOdssZzuBVXVyvW
UKNyPtzhm1dkovlyipZ9X6KQ6rSFvi+OVEtcwo5MonFmCEdo1FenCx/MpjymM6FqjZ4dcXZ8Lax5
1cMJkst1+1ok1+iMCKkIhTc4iP1jS4xHm3pqB6SKGdT6j5mW2ArqtY5pLWJXxPthTc9pukLuTHMK
jIamc6Q6sJjXcjSojcFPSatHdMUx3q9lxbFCzhCO0z092e+hRUUAjN1ZahHj9YFChZW2n6FYH+yZ
CoepVs9av7Q+6iVqGNl4bgwRBogXmKA2xBDoDJqouZd0gwnWyRTelKV0F1rIkNl7kEc7ekdEOnCm
SeKk860w/dLxQ9DsK5+FyqUspTI4mtVd6qagl9RlDZ4YPy0GUl/8ERwemX6r6P/D3nksR65sWfZX
2nqOawAcctCDIkILaiaZnLilBNyhtfj6Xoh8792qMisrq3lNYBSZZDAAOPycs/fawZOJUzlSNbtp
kAnPhsLkO4V0JTreFV+viVye+qp69WRIer23qy6dElQrJsqfid3JCASOz36vFn0nAe+0NkLShle3
CKJlJR1H5g+8Vhm8ZtppuSz4HlVbzQV1DFz7dgJEspbUayfGz92npnF+ZGiWolBWdzSSfilswoXz
kgylRp8c7m5vqdIEsgkUsTQq55h71C3W8AheeJl+Y29L4MoyJBc/X/u4q5PcawkT5QLf4o18AUN4
r8mD2g4ltVwOtBPpRWZvMJNDzcita1alh4JmA1whYSNkWR9uHef11twuaMbR2R6P3agiM6XDY3h5
sS3T3j7kqJVQgGjSjGgMl5WjDiC5O5pOKW2j3D323Vifyll/xg5dGMu4DBZNiUZjHcqdZxnU6Y72
PY/jhByC0Uq25JA3kR6CXZirdtM6RXcIJZgo9PCIKbhpyZig/Cp65OOuLtNdNlIpLOF0tNR8XNEA
MaMHqoJqWxeSuJL0+xinwzHta32XBcvv3ERKwgXsJjTWjDD9VKOcCTCgPC74JSl9M6sxn8bK3+eC
7hymHURZrtL0hWhZcOHRv3CR7p1vM5kM1BLtFU7zGLyqjLytxX1qJZctG6g2y7utj6zRNlAd3q6x
xSlGELBiZ8l6XqWs9tbs66e2RYOUlNB9FlbavrkKlso7U+X2Rs4u3TCLUbeN74GGvZnXe9tWIUHO
2SY3W/pqRnWcU4SvaFoJBSjbH1LK69rFlemlq+dnEuffTfQK0eTZxiaDNh0O7dpHYxccD8HRky5C
fO5n/sL2V10RRj+r5Oxa8PYqZnwH7dAgDZHHGqwpa/azRf+BUVseI6xswkpukfen3vStqYcTj1i0
zzOhQfElHGGdmdwo4LDYJU6UOa0zSyxnxkMcHnJ07mV9aExianDWpM64j6uqPDIpeFdO92S2I8J/
6PC2RqwbKAA1lB17i8CEOx7OXc5mLCamZfS+NlbGoCOb37zFP1i5/w1J2w+00eS6WYYT2ezganH0
LLaFiNVpRbkiaqhvYIECm0Psoebp03dHIoKG9DiI7JLmFnVNYQ0M+QcwpV57TzLTwe1sCKlFFCxE
MMH/EDNT7NJUZNWryxISTiKz5hAivD7Xpffd6rOPLqZYVEG2DQfAjqRWHFMfsa40F1wqyv2w5IKN
ua3vjdCp97Rs9ZmA0XBjYMVwun5gJ5yW52lmm+J1T8qhn3mn+sO85PMWJMwvudh1gPyrXpBX8VKl
KJfT7RCbNXkGf3/ehLQ14daejLYMzk1tNXthxM8NrwDsNLAD32ENGSYDphsiJtaSeiNYl+6mxTRP
ZSLm/G72GvN0+zxM5IMl7BLoQ5DTXRTFRTKQXYDcMKtDfU6z4A5GaAyvzdx7Y4bnYk1369IUDDlP
TOtUrZFvt49uB6AnTEx5dm+zbrZPt4Pss4QaF3VAl6Tiz9du31gSdaHnP21jTZ+wITBUx+Il7oGv
V5u4xujMnZeWdkTUbX8oJPNJWqaUxu2x53Hkns2QX1Ty1Mayoc3T3wc3rNSdcPppm5R1cTac5g9S
839FCf+NKAFqPyKC/1qT8G9N+q1ov7X/XpTw5//8Q5MQhH8BZnN8hATMj3DZwRb4B9sgdP7y2Bx5
Hi1hBAZAtf6lSRDeX64J9yCw1sltKNb/9U+2gUCuYK1TMr68Ign+R3ADSE7/iehlWfw4U5gAFiyX
+fKaoPDvG/w14j2nsnvn6GZBEImcjn2ct+dEuV8yx1fH3lYYYzwHz+XOJ3ZFWN7RC5uv/lSzJcST
uBIVXwIv/9qGDLO9JQAagq4VFT77dXRXZT6qo1i4OG2hPJJDMyh/V/jf01bbVKyaSQeeCv89nkFl
h4bG+9VuqjgNeB5yB7r+ct0kgZ52Rs7cmLged2fbIt2yB46q1PpOASc1OkETHmKU5CadCB/FNMvh
wLzH/50OwntpFTs4Ci0bQdVD5spD1nYIUnuE/vSAMK5OprtHBnfHaZkiz/TMrT8nj04Rsl0lii/N
P49NlbwhKsbzUwczMKURLtXi3OdEKTxqpa1N2i7mpn2ir9FdaGssPEXQuZclQWElnCOV6qMqtYKL
ZERq5LkGsmx6YDPIMLbcdRA5t6FJZWQ78OycXE5RTCVauP4v6YtsTy32Ec42W6WxKM5AUhjDuOha
4b+Z2SDv7ukFj8eyRyws7XPSoPgc6pWyQDSdnr+Muf0CB5iaOk/ew6XWW6A9zm7OjYLTihZwGX/L
bKLVKB8zjfS4NlOcWwONaDVUXkTrgzBv5ZyhVTGZMsMHP1ylD3Ttxp4qfXCsd/DxAMYLs4lkSmlJ
EF7jefVOogemf0XoF4+UfTm6V9cKdvQ99zoMAMmIelfheqJzq+WdaKZ4b6UBS25Re/gcGS/Ebvha
uaTO1U3TMEpEaexVmqW7+CzN9JnU4qNP1lET9ISDwSm+lwbmuLYzF9rhjTrOYXtvx/UJx6iDaiXB
jWkWn7VxCOkGvRHJ5BcLaoDih667qE+mZ8A6BaqwQ1+wA6T/95kEdIgyz4rGnDSv3LTQRTLh8irr
0HnBhwnVbpc1AzOf0Ppp1OoN05wMq9cmC0BFZAShCcv/5kz6qxNQtEAhm6LaLb/5A62jeEx5vgaQ
R5Vh+AcwnfBXsSHiAJdnvB5phdjQZseCHo29GfCKr2alfi12w2a3ROsvKoe0DtLeMVNlWbXRSzcQ
S2aA98njb6Dh3WMqHw0dr+Fq84cW9sEmxRTi+2asYYx3bRw+I9M7COOXuyTmczu5PwaVOfu0iA9E
LfyUCWawNJsT3lD7qR2DlywZxPZLqWGZFrzquz6gH2NmYzT13mOTUl9C3GxDtTH8umCgos+Dg8NB
oLDYSDyfVtvfre5nziQFui0+kX3o7SCh5ZUh6O2qASuZYnhwJScVmchYPJfeOOy9BSgbLo0vSU9r
2XNwFHFDJ3ZGn9v5WmZ+lDTdOVYIYyrCOsztWI5X/iaySK6WCp41dxyN6AvTp3vZsCG3XWLzipAG
zjQgo8/Ghmmg2BgBo5rMRyoZYnUbo7nu9WFySOeYWgv0JNZ2lEM/7GGk+MnzxxpoynbO1GtsJFD+
7PEah/AT8sKyN+RGk4M6EC4xFuNvsPfTnZHh2OxNgNTwPYwGEDCswDZLErD+zVF+rT26dHdMvE+O
7nGFsoVSBIPfWZ37G19QwPBgkuf4OajoKqSyNl4cmxmn/zMrMGLkWhNPwLAtdjs6VLGTkLxYpyg1
hyP2J4zSTbedwvgjXUEwPAO4zJkGU+s1boQM8+tYzM/TJNhLZZpWCSWjHqW4Qr2i+q2bdiO4QMUw
AXLqXOz6oYpsRLEHH6H9Xb6sfv3BYsznKDbeavocZ4MGHW5BtE7fHXVt3OYnHok4ijGZLH5VbEoq
kF2T2NaeszaFS7bLe/1ADlq2m1OqZS9uG9oF2jgEoD+t1gyPmnRT4mkQsacxmX2ToS7dAgOL1eeQ
ZsCNs5/l5KdRTLQdYrRHW3kl8DnTBPplB1Gd+Yzx+wGObBic+zF+trvSQKJvkNcrSc5Fh1QZ19mc
EZ/CeSHLg35DZTFLzmEZzF6b7SeXK6OcLrlsIdsy+V/MhFCsrFE7usvGvpvndY7hcEEnBlhMtvjZ
SG5xV+dfpFuYPMymiIA0BUZvxC45eFA0F21vSuqHOWmynZ3bxrfJyuwDHikescjhtmFXPAxT9RXr
akDZ0t1POJi3Uzt90D03jxPdq45pMPDoclMWuGVIdkNyhk3OBZ8F8+6hiWPnzGLAokw1HSlIbi7u
3aj1WPFCwF/UUNANw+3QTN0mE+6XoIy/1GSZocVomEO7VNOWW9BblWW1UzNBJGkP4t0W+zFLY6oc
Nsd2nH6r1Pimy2b5sgSHFnHIhi1vTImzBUJ4KGLdH+DNOrsOewjXDBr0frpzpvqhGJZs64anWLQ1
5jb/6pUEBiK1gHojDk3BIa3UYVQjMWckNQ9e8qbCADcwhZAX7mGtojOvhgu2OV5qH3NmFxcvkSBI
JGHZ9SVP1cGV/FYMXjyBhu1Yf6kDHi+eDOWmWviH1WL4WEkx0kr7VKTzCx39B6/jNRosJHc48IyD
Wh3zRtdcPbIks1TOT3PufWKbX7gmx+Oi0Ma4MaV0Cb+pweYpG27kErehVfXJVWrvoua8u7QuWjCz
PFTFOl5QBDzk8CDtcyF9Uhwr53coKEtRD4DJaN+SujlVCD9MMiGwroYlukdMt8xTH+xlyK4W4KSY
m8+dxFUu4mCp3iOZU9Dl5A1VfXgwF/kr7N5z7TpR45Z4csb0kHQiQgyT00AeJQOQ+dFF8cGFl1r1
p2em+PhGHtDYt+58FrONbqrljgQMzn6q9sgdN6MEXT6FzveGG5GUyP5jMMo2mrNq7/UZuZYfvtl9
ziWSS1MGjyW7t3MGP3o3ImQ5ow74tDQ5j7XtswMa01dtGCCG16d2H8v6iGQlPGneQF86w5YkO7kR
efuxGMJkPF9dwTpjj4xf0XwnTN1+2TX9HT27+3Joj3LMvjnYGTdtxZO0SGOT9YjFqlWtPvjmcgyc
8Mm2wylyM3aCypnfZyUIRGzxahTYR/CjtQZtZ6Al3GFwEzr7qBu8aLJH2iEThAZ2YsVRWE/HZXTV
VndJwHBGHgN/UeD3aC8uIWsXu8CezudxEpx1Ro5cogJiyZCLTTio/lK1i9p0rpWT3Z3am1iGhx5i
a5QLmgKWSL5lKWIANJK7bAnueS5NkBfFvIl9r+OK5ALNCvluMx9Z+tdhGsJItqN5zfytTLS/Gwpd
blAqfbg+2O8CFUoQtNOfPVdqqA3hdrzVGgHwxNzA0NWG7rTlZv0hD7xLJXx9HD0egbNZr5k67Cya
pCA8xVlVEUIxREqdDUUsqvqHcByIXe1mXlJtPi9Zdehk85woEUfuYtFpbZdNzUloWsJCLPHe9t3M
oKqqkBvJbGsKsg6t0d8YA/oG5sjDSr/fu8CwNx4nM8onj0mjiGlwO+Y2JfeVvct+0Az0CS0frv7i
f1p5/b2XMQHDRfx9laXYK5DRYjC0n1Zbt86m89zDsp4pOaLcHn5bbeyjtMXS4gsW5XlEbuoQHc22
zWG7yVYTl+jXoRzF/fh7FNW3OfF2KMyIeQFVozK6vUkvPlAKHfq0czaOJg8yUyiTp4BYBhXgp4dY
sDZadbVraeIdbTLrKYZ6ekTJ8uzjsNpkeaN3wi9Pbju9pgOJo0QJ4QruHKyoUyCoOhCZNCZsL89P
n9uS5d01wJT6g7vRXTdjJWYLntv6mzLNB7xsbDdLpDHMrFQWwk3wgIcVR/9n4MdbRk8W7riC+6TZ
4FU3jx6ppWX+c0mI8HUHOAseo1UqV2LnxiMoB5jwRbNTtPHYK32y0ysmIBxl6fRb9Hj0s01/28x9
u+0mYoYYsN6VdizvOm+NOcDie2d79XbwBkg1dK5zjF8oYrnf1HyJZ/Oord679rL0IoZVPxZvLHfg
Su56vxDbQqNoadtd1hFebklsomKXJoO/CyyBdDBJ2Hxl3YPjAAVZhoAlDpQv09tzyg14bIT9kPR0
R2NNmk6SwDkY9GeOzNvXBnK2BdBEXnvDOnkbNm0/noEzhE/9rK9GEqK78nEixwHkj55es2iWQ1OJ
35nIXmj6Ic+yrkGCHW0IBy/SZbjNUvMhbnem8ru9I9sLLHjKmEYEWzSXx2FuLlLJIwBttQ9q8SX2
V4ZEP5Z7RO5MfMa3hSqMjuLZsx+GmL1EbIJaKyYvihv6eTPewtg1fohyj3xT3YE/JcB1bQGXXMg7
R8oNaXL7VBnf9YhggV4AI5CSJ5wr2JNQ7OAi9pNkZ5vxydl2FPPdnIAfJ14T7wtdvYRLzLYIt0/Y
iEUpUJmgpWlVFwxjnTzQEY/T30Dq75PW32krCfdlWk1RNYdflWO/W6bsXrDdPZsFgVOo0jIH9oOO
32C/8xwFxY1ndLgrZmqT+tmpqObDZQBP5UmPwGkiYs3qm5WCrPFUGu68ll2WXoqNdnongpT+GvrD
BdhMcyh759UImSZXzbybaUr25qvWxBBPSB7qHrJDYmF87VWK3mTpozCov8wzM5V5JiM9Vu53JIBv
lQYw3aLrc3O9SXTDc49tlLA2LiOx7ThqfIpYrHZ16qHSQHWSQm3o2xmto+vsBIEr0VB+7VpDRqUy
h509fo4qKc8lS4EqgmCvE/slwDyVmU716uT7AZLsVuGpYIvwaLaBT+xQxzMvJfmsS7cMKFEN6B9F
nLxrklMuOCWuhNmQEPRpTdZvWFufMWlHQWfunGapERSOClTLuLVzYuql1V9CXHOR4XIPJ6PDMyS1
wIQgTV3gU9CCkMcYQsgKIZiziw24PVpGfe+b48+++G2PYbgpR4QlJhp9SdjAqtt0t5NR06h3ChhF
47BZOp8kksna5jEavra8971RPkmDxqo/Mfu3BQIMCwFnH1xBG26p3gyAX1jKiTd4zmQjD1Aoo7yj
qgxqk/J07sfD3HubMiPW2nFJvO/pUbVJsfOxodhj7R8Dsbzn/q40UhnlmsWllNY1Bd1x6NjxeNrS
mwFx1KaJYeM0QXUv131JLKmbRFZcycdw9l0wW6yn5pdqCN8awZ3mdV+8Olh2wrN/jCSmMSrkWnbq
yxiwc+ixIl49ulquHV+x270OJksUwSa4DnruzVy/TAkGP1QzzMt0Fr9kK0eyy+drR5DeXUd6LJeT
aT8Xi/pIbbN9thLG/LoYSXvajy1KRFTaHxDgo2sXdi9qSV4XgZLWblnAlFPhGmDQ3wI+WP58ePtc
5z9pb5dHQ3X6UBvkI6wqi9vB8tBxcM/tb5/dqHW1VXT7wJGPNnHwc46Ij0yC8ES0g7GTvUkcmQkC
M++Pbe5Yx9tY350DlHm3D0eEIR29t31iKVaytD/cismgccJdFuM3Srx2QPKI4KgefwM3T4+JBZ8m
tpPH1rdRUjXxpiJQ4iAo76yBqVzHivxjNB69xO2/j1l1rDPYTgNeClJbQi8ye6+hxcEwRyhGtHk/
sTDVGe9n3Pzw/OnoGQsNC7dnRbOIy2KB2Fo5ME/LTh/W2xVsREpuyIvpJw4K9PFRSP9KSAh7yBnp
i4qro9n1NIEsRUlnQqTq5mdJvjCbky2mke6ZCekPliKc4sK7OkF+Ssfs0xvH+zI2xk1poK9L43vb
PzfKeRtFkO4XhUYbJMcdVtUorwIUESGALNP8hD0AWaEneUtniA3mwH7OIORvOr/6yuMBSlh3qrVm
DqqRXDPKQ4lfsKMzUgdDixWi/Qvu0877GlY2UrL8ua4qBLAVxIIJ6PNYggLJsRl5Vr/XdTwzLcrI
Lc9YVuBvE5G9AT+i1gCe5or9HChH6Vv0ZyWJx+iiq5p8stkUBzcrXhZjy5bsaXCNdA9NFYelP3zk
IiFZCEXimOeAo7CHZ4rhFzHwTZFEKQFt2EfqRQKIWWeQ4t4R9mWejXrnDk51Ql3WAT1L0Bz5MF3t
fx3ESmgU6z+5fc1NZBsZYlrnWJAcxykftjYTsyrP7JNHykbLpbS/fSbr/K3Ng+9qoGtSt7Adlqzo
sVVxs9z0MY4Z2CwybRRkvXcqFUMawrEnULZFiDA2G4ONmOqPG9RwvLEU2UNWME4BFzD4ZKVaX5Yx
LSDUF2q/ZQ2Evr3UbpgB0fpjEuxVLPbxkH6WzvLUaLb8wYpmvB3+MBP//tziRDG3TY63l3g7zMXE
+/bnfrYPDu30Y0ll1Akd7gBuNTYMWh2msCSHNTwRJNY1bm2NZmdt5lBt1scueL/djAICt4DEd3D+
pQ1C+/DPn77+bpEqGqRotGBZ8Esyo8j3t7/Y9fviH3DH2+dFAtHbt+dnV/TfwwE6TkL7ZGw5uy76
IZnUCKyZQo2M2xy2U9RjyBB4RRRj8Xhywo4087TbG2tg+O2V3laR26dlI5YoWOum5iZfWv+ORmT4
EgGHTeCWTiEAst4bnAPzlo7xWLkN/HXiRUYVlXn/BM/M2U2uNuiP5jlDsps+ygjDYlcX4TOTipXj
6ADpLYc9ezDWBLKUq0OiF9pSbn6a88nYC8AjY6S0eTaVdM5WQ0rsMBHkRzDueDJjUpW7xvc2xK0D
F8L/BYd21WEtMWmO7iqB6y1i3/018d1FY1MarX3wDBDXEc3FuTqsO4zb+puumexh0d53wOg4hRUt
fxIcaYeheUduX59uH90OtyvOVMbvxYSvPxcr79iGIIafIjv8uVVu98t6QFfPgln5PsYIoAn9LbJe
r+jTkP+Ml6v1N5XSPVe+gOPVosXWPZlJkIRgNh2rmQB1xs2/8ri3CeUiHJBOwc6c++F0OwifECi3
45b3fSa8oqoDrnkx+ZEOG/pGso3pd7ParJjslq06xdXK/JP7dNLqPPFg21gdVc/tZrwdqvV6vn2U
KKM5dHG3MZqVIO2GEGfjGj7s7bCsl8aP3ut5yt7MlXFF7HvvvZmF7o6382Bn4CD/nBG6OYFt/DAG
l1LQU9/rMZwvlHrLpcXBDbJZN/vYXBDNQxFzVf4wGwGYgPVQq2TXG/a8a9vki+lS0k3B/I/vWY2x
d7UXHP2pdC8Zyc93CCy3QUXBlNORuHgBna5MeSSL8A/g2rT4/gGfrt+z8vHSevL36KAJF7UBHWOc
92aKgNEe4wGxfU64l+BGu2uqIr8fgNEMWdgeWrqh1tCULFCoH661Sw/CnUAujmiUL1NZbehevdBb
oIPbsEmy1xdtNsy44KUMUc5Gg2RSylJjtWgZzgIfpOfxKPpL5zvnoS0O6ZJfCWKjfQFm7Crn32Vv
JRfPbukh0XC7W5I5RbCnD0HsmTvdUT2P4+zMQCNt68qSaV+Hpvc35LqoOxKYLwkq+UNfGymkomzX
UWLBfDK+1rFPNYXwwCBnNJAFsrMe+semmtwnM8RuZU35ZzXT7XHN7KOvlxF9LReDNQY/VJM/5itZ
bG4Hve9r9tjA/oMKop7HdN0FeNjj+ycptXI3ntVqypMkZq45N8iBbJGf/z74RIRBWVosKCwXe/A9
xD3hE41bE0fqXGfn3Jqjsl869iDxEPWKRx3UqI072/YpaIl0uH3kaOzNlu0dTDPLz5iOsj8H8FY0
gSC9Qdr6Nc2+2iRuvsUvgD9iRkWAFMBCbMRH9Xq4ffT3N5K2sk+TRBaXMjGNbt8wE4fdX+XCV/nX
D7j9lNs/JkjuS0t/fVebhncaHNs72aUmpen2IYFlxmFGhZoZiMbBjN+++vehGUv/z38qGsCupZun
YBQFW7TJPxUdIrBgWZ8k9MlPsQS1N5k2lJocE64EFsOOcG65OMcaFfzQdN9prqwcRiuNckLFR5mc
q5k7JqzElkcB54XlMRbIUHlwHqs1q35m2cwNOIJ1NmIzihHfWYj4HD1OmxYSTkTA99GxWdc6VBI7
l1XgTrjWDzcxub3bd5LWf9FdiUqv+xAE7EQCmFBftq+KMC7atOH7mAYygnKCI0IcaLf294VMfmYV
IYqTnyWRGCtGb83WbnPv1sM8iTT7BKel55E+Bp20wUPAatjZj8ms663gLcua9kfoM/MmJTecxKsO
P5yZxrhyIRt3zvzGIxvzfdgB3xrpdJXNix8w+CLNi85JR52N2f6uhKOUqFf0UPDxO5RPlEfbqczf
s1bv5Gq9KUTPQ1acYjfBsNBWvAsu7bZCPwZtcpJYk5mwJa+Y94EsBqxrD2I2ygjT1wOoP0iMuXyT
3XqzlyjlM1A7RXW0Cqx7Yc1mYUmQbvurQrWo7gPa2laDGVnK4RTYWXde27Lrrl+I6rdvVAy//INX
60cxO5iofR6lS9Z958kw7hC1ZsZ0Yo7/OJUkfOjko17tMWH22jE45cJinIVwdixekcMi/lHA95aS
K4CVch+GEwbPGLemkPph4YcNdBeLqeE96tS+rUo6xmAjm63ZOmefRTF271wbafRSzfd5Clooe207
1WwGAXCGBZA7WG6BHmF1rzuat4t5raX82lm0KbH2l3V+nIKJ90d9q5gE+GhMy6K+z0qmOcajYVcn
yZzEC7OnWuJChH8LOuDes0KkUD7BZuHPwS/ua0kKWjKobwg3tlO/7SuB+Ek9ySBIo7QV27AEJlJB
OCGnB903Ph8ooiNAqp6eQTDsLVp+pcYwF6JsdewLjUD4hoF5HSXkw5HtpzC3TCEutM8d8HUZkYnD
QbWcVbf5MVXLNSiwiI3xubXjL41nvVjeRfruz0bcp3lNI8ymIB1prjFAPtZTqM+z4U2bNUfnbgH9
eOZut863j26HXsT2GZE6D65Ef1YL5MnZZ1OWOktCUnj+brurIhqiK53+JGGynhBhwRLAzIHIobE3
90ELTbQ+hGsuwY2FbK5wZq8JCVC6fd62/rJRJbvu0e5CTE1gCTUdxn50amo4Vl7UkOJrwt4DmTwC
K8q5jVjrTHoVnMyObumpWQ92AtgrqWbN3UksnoqJkcJ9oYS9+gfL5mSF1LHKA5l2i9O4HXzff2rz
pYHqROv4Dr5PeZoDUS1RO333FlNHWU4Rg2+4PA1DdQikP++TSq5yAnRpN6z77ZvTA5xMCIBr9WKt
h+m2Q8vNoYtyWs2Q3DTSE8yLGjoFLQEba6aDotcvuIdTC/+c4ZmceAZ0iGXdaFgt5SzBYTQk7gjT
cEHmjaC3YKLrjad4PeSUPCfzU6z77W4xXoKCv6Qw1kfe7R+tiC7yZosIuG5zahO/PlGstSQmrB9O
upJHcpytFNBXG8TvxOlRTuRqTVNw1794+rN7ZBjk9KgyjMwX/XmK2ezZfU4rft2hinaueWqU8DH+
/ryw3KM5xt0+7EamvX//er2+EAZ7TLpZW0ysIHnqBJFXS+/uT27K+rXbR7eDYZeXkluf/VE4ndiq
+IfJT7YyW74Kp+2oXIsvwAPUmWeBRQuOJhO6cYZ0JeJgLBgfZovjTeA+PjRsf73ehIi7HmLyICHD
uwyBPIun0XqIF27YmDC/gt7w6XZwE38bSEMfuttfiDcXYilbHjoB2o7gMtPGsrTaqUq8ZQbL4nbK
kHFbftlsqgaGQ9sPsJvXvTa1F+WGIlSyJdRwfZ/5YtZ63WnswpebBO1/xXr/jVgPPK0F0eC/Vuu9
lH2X/J/oG9Qt9R/ziP7xX/8JEgr+cvlRvuf9YQX9rdkLxF8rk8HDn3DT3ll/c4SE+5dtupYLrkF4
DiUDTId2/YX/7/8Km3yjAImd63psQSEr/E9AQraw/3M8Y+i7pms6+OFM9HZU0f9Rs9crOMTMtMsD
AWBMYuXgE3hFIKiDpMGf3ptxaKl3a2B/0zDgmrfciyY9d0GE1Ls0AR/8PGTsD4X83q+fpG/ITbiE
wGEN6wQ2CF9FIuVWzvdw15rDYEL91pm/ymtxg6OxANTJaq8UltHRg7Me3wc5kcohPkuSkMXbDF53
w5bN2FlLD4jW67bunOLUhHm4cWN0hllDRp3TMFFsLbiFN52cC8fzAGon3FVTuMOu4J4Z8JE9jCvM
tqytxQtly5SU1OJVcSylYh1hQNaYI9uFJg73RaXw4tJ8lB0drJjk39YZqOGq7MW3MqY5KAEPdboc
lDHgjVRWdTbpH4p6DI65YkBsJ9MbyeX4tTLdXAx3309rAgWFAozvsf1KB2piWkdrR9OJMTLl3MuO
BVdyvZy8sfjZpDObsrIDvIbOft+mPapkEoOgB7uI7FX7kZXqMg9G8qXLsMfgMKeRWYt9WIdHm6vq
3NOAO2Wj+N60ICoZsBRHKz76ynJfCTPFgqLqY2E3zg4VX36JJ/rlkoxay2HCKrd4tudvy9BeYAkw
Hg3PwiitrcZhIkxNKHFGBJ5nZsHVH5DSU5OEXv4sO0WUuNE6D5Rz+bENeRimCft3CT347Pa0m705
OyVpp+71EE5bhMhviC26nejnGu9aQh18a60m26wf5EW2DYocCbxeJCONQKd5WkrrvYC+eDEb/8tU
+ujAXNqtszT95zFFX4JCAJsxVDgPjVcU9oPGFMmw1evKaFHS/QL+B1+VFEe7iZ8dZvK7OtNRUFeo
rfPi0aSnfxZeje3EVumGUSz6yHSBK9zhW/FF+swbujFCD9FgO75ies6iNsR6Cf56IbxbI0uoRogR
aTlGRhqLXdz8tPhz2et6/qOT4u0qxdcqt5jzImKj8h9wOA/0uZwV4dPYg/eOavYwojQAwoRgvvSz
B9/L5m06VTHXPaPEoJ6veeIbj+3wSohKdU6m/Bnz01b13QsKYlh/5JUESUy9xAYubKU4KWN0D7CJ
/CdZtQc8YDEbd0CqTt1c1MQDR3SOOCaYHHQG3R9lm4n1BqOr7/btuTOWp7oc0sMSpvV5+akNxPa+
MsnFzfMXb+oAlqr5CVjYzxxZPLt50+S8AkxuY6jpSR2S0plju7UUSp+aiRKwnGljVAX2CsTFZ1ue
LePTn7GeqaZ+QDea69rdc6KSsYctpYOLETKEYgoJYBbzNCkS6ZuZOwyiwvAyZ8WDufatAtE/TPaU
PRT7GJ6jdy69SZ8nAepX4fbeUmdj0A5CyOTtsA//P3tnsty6kmXZX0nLOczQOoCyjBqQAFtJVN9N
YNKVLvq+x9fnctxXoYhnZVX1ATWhsYFICgQc7ufsvXZUjTurLE/BVPV7GreR3056cxkX7JwdoQ5G
ET02+jOr2W3uMMEvVC2+CUNbo0xFKIOm2Lc0lR8Zguxbyta/oWWBHC0oM1MxL31oAgJFMfP0gSWr
29NPiFRTUNaSXoqUhAZN1DdTGNtXJQRzcnEVZGAxoqK+6xXaAv19XtXjKYlF5DnjXOC26w2fOE4D
1rMbs3/0d8026VzWBHeosApake5CujJ7hVr5AZAFDgKz+bb7meUaOTdepyqRPyZOfgsJIHXOY6M8
IZjVd7EBkyevMHkWQrpQZzzsUajcLgTC+MsUDX5kOL9NN3gGok88g0ZVLlaEuS9fZqWPb2YHN1zC
sojvPV3YtdsIOdJ9XXzTPu+fGiQB5WTSaHWtg4oY0TeJCNDQXUyAxTsafcdG03OUHjqRqpY6ecOA
s5DuELptOg32/E3XgtUbfOVNo0XLrmvrlwQhGlbNRngq27hF8dqk9FgRIZTb2pyeCmCW3jzRYwfb
cBXBy9iOavFrcZjRlxoVwmL8lWt42vQU0UiToASao2RbZpmP0paOSabtMeQhFTAwzsc1U06tC+kT
zTt9jjkpI3p980T2qwGiNV4ATIUsF3Z89QMrmmPtpPaVaSrTrSNZHOPCdFmop97GvV8sDBwGCkZ/
CsecYZ7QicXE3tIqL2YcPs3tFDObdw0pPKZpOH5aU46s3HBY4oIHQA9fv+nh8olCAM5rgy/THO7b
ud/MqQVRx4xvw1jTPLfDsGQKcGgzaNtta8Z3TQQmaZploEFuhF5PV6ZIzWsjmID4Fra709KwwnKp
0S5J3VOmgWvBm0DeKvYuT1WvncFaLijkYe1XhXpwiuQTGTlyPdqgm8X0FUa6falihbHr+RTSebvJ
UVBscS+BykdyAZybApiNdp61SmL56LM7ejC1H9jmfHBTsMeL0bxAXo4OeofzTyviwk/GAn1Mt506
NzkuxPOhAFkoHlgTRwkHWFYDjijt1j2W1a0QyAKmXDnkU+2jLVqof5pfs21H10sSGRvUiAw+3e85
d7THoj2oZf6q2WN1n2Mdk+HKBS0pf+k4ZvI5BpZitRfUABn87yTeu4GinLS+eXNEWh8o7o2eW9G7
DiziUO3WFnvXXvIHTe8QTSstYskJMZoVYHLlHzAaR7vD1uEnEMdfKYkmUxscHB09o25rtN4L9FJo
K7qXdDAfnHi6awsteh106hhWrW+qpLdAtiswYcBlsEte0PZ9RSYcF5Gm9NtixHMuM5ht2JXqARB3
6aUUHh5MKXunPEnKqsqYp9ZoXJKoDV4nMb/rc9fdaDFcGje5EqFufgxqyGLXHoNzJ7Qbp47VMxJu
dcOiw/6wIucVVMpHhAH1qJq5CUAfZWEZZvZV1Czm42A3L4NJMa/TwmHnINW/twQL9QadzGEh2svv
YnxqlT0Rrm5N92Y+DNfG0OB3XJTqIMJDuATRd63QArdEkzxAVez3g6PRRe4N65KM7A8Lls4O2FlE
Em50BMdl/i7DhKExuxr1+Tty1Cs7sukB00nfWATvLKj192MEYj6NtWDfzDLXRsPaPPfdlSjuyTEZ
KfhWJ3d2m0e34yDGXjP8mpAPVaK+j51W3daB2tLmCPysLB/YVUQutnGF+dPodyIgjsnIGspdNXop
pHTbpHZ6fhTLKxut9qwpjh5FcivnWUO+7PQsoNAfsWZ38/qJa+9ONGF6hB5DUrxq3fdVe6uPR4I2
nHcnoH7baouLNouSUFQuxXXMdJWxmm5AtpiENATfcA4IZZIy5KowFiRv7Ki0caDM0F9Gq5gTPFIY
vxHmWV7UmeKQF+qtQzVpaV/MEVG10btvgV7FryrW3i09Jy5wlB/SxRp3Bl4KEZbPQDVagpyJBMDw
G/ttjhZwQvj/FtwWRnwd2OP0HdJ/jsxoeZtb40GxrU/SnMr7whiOs9lfMx4xgjgIaDMkEWJ04ovG
YSkTrDq8c6/Q72nPW8xKsdajQVq05jvo+B3tNhYXZzBhDeWKryq/jaCPzojkeggJhF9QlRoRMpOh
odnSnqKY4yajOgFmL4hvhenlYaw8O715Yh4XeaNTqZcyUKKjNqZflZOmXjtq86EMppe6bP26ImbA
nRf3LR2a66Dm6ye2rR4saAFTbAIdcLqtreq/xxyBJ/OezrNljcAgS2DHMuELhdUmFXp/RlBFJElF
jxM/6/PaT2TpgcmnHHD3yr9Z/3A0m/4UmTnFiJxtmaE/VKNCFxob0IY1VpIt51aNnoHU2VvCIr5o
l/RYoUpQEDXcGmD1z0JVVHp41BDXzul6w/h8jNQKqI5OqTBbiP2OkZRyxOkJ0RKoJ/ZMwK4nvQ/9
oCIAaO3ErjejG0+neBjftLJGDRXTZTVUC1exizt/bvxBYLFMAdNuswHm6RIi8inmkL4o+GOKwrJg
FIwA2NKqMuCnJC9ARdNd32EBbe14r1k05qM0NFGRV3B12v4c2n27tSJs5T35sZ4hiRYr22KUWAsj
H+W0WXx29YT8p09siQ8BuBR0j/VEFa8lG2RrYDMNwelv8tmGbDJHd7VFl8YKe+fI9GSp7fsSVpUd
fQrsxFfdVzS40HfK5JJbINQIN0TyqrXncsrCY6BY5tVEzkERq3sUE+4xrMzoWkOeuitSrESWk1wc
fK6SGOoj3yFby7HdazTozyW2ShBUJqbhEcl2LbZDDzqgjdLkHu/uvrLqbxc384OCFH4z0oL2swIz
TBoQdRsvw5si0UzWgtg/DZ3XQo9rytmjuXctap2ckm1CET8pCB4fje4BL627VULnLZnKw9wAwlEL
GmGZ/UblfN9VxAWM0WdkucDQcvNFaa4hlOKQoSsa1IiNdGg67Mrlgor2jbTh3aLC1BgJMnFqxcA5
hUZMjmxkQm2kHYSFyTktkpOZkeVtocEE24jh3rTUeT+yKm6iYTgUkzse6InuV4TIqkfPF4vpLmvA
TZMmgk4fPLgIelQ4qRdT0DcKrKshH82T0dcfQ0IdFC7vvdKiQHVVonOtIIfPD29rdD7EZNxy7t4W
ffoSoL46uV1+0ib1xhS0nZjYr29Ukq9zwPB9qAMqiW3FhaMyND8A+INN8EUPc/0clJzHUeOwLBy6
ABNSlcJ14PDr03xkFUT5IHKzc+Di7AsadDl5Pu/n3IDyhoivGd1sj633MpBH0lngVtw5r31bltBD
nf+pHQhgwIsxeFgNWo+W+AMDzx2JCsxxciaR8CzA8RHCNfnGCHJyzC8kZjTnECvQfKmmRDtWLZ2v
vg7Dc2OFSD67L6Vn0du4NqVieGgsApsbZ5qdXZzak4cwoUMWzo4klLVn1eM8srKyTqZRWyd0QdbJ
RWe8t3i/qqKgaoZWtlU1Be+zHNPcfnwwl/wtE91F74FS9OM4o1NiHsVc5lGry/xQuPa4U0M8LUEU
/mI21DCvD2njRtZe1a2ncQqkKl25LwJAN/295mipn3YjUDs79+l53oACWPxwAWPC5fVZFcguFRFd
h3b2lTt0TVB5mTtF3Ssqc2VdUjPHDFu8babVKe2nvSnFraoaPNmIJD0Iid9j8daSUvKg699icZ/z
KQ4J4HJAxciU595INwZ6qX0WXfKZoqwubKTqSnnskfwE0aSdE7v71GrtAKoKEBZMok53boGcvlMt
boveOlIMfuuoAZ5Kp9tY82Jvuh6LF02MBRUDmk9C6A3tAw4K84i623ftTJZXytqmmWusCfp3pdTu
9U0/u+47nIfBabcY2HtpjkcZHJ5FS7ncbWeMqHq3Ky2JBoFU7YUkevWpMV66CfherCb6zgqc/RTn
yZXOVB/KRxv6akbheGirU2n6Vs6PMaN4my3ta5zoVmaNXANQGeG4FOdAQaseJ87gl4ZWX0a2wp3y
pFZd4i8g2+rcInoEQQJY0wHJKf0QXzHD6GJDz6ROM6be0Ou9FyAGQiJdEt8cAwd0WQHXHNbEuU1+
tWS3aUG3cCq/a9a6eNPCQ2wjrFawjVZPEcLmkdZdHjXPLiZ04gWzW1zBLYF073qk4FSxSFPMl3Rv
5fZT1DGglZRCFh1GnrZL5uqUT/l31XE46EZ9NoFObK0G754yTJxX6GCBTC6IrDZmVXyoKG7qWjzU
apJtCSXx0gC3mm5iALbM/gMN1WHAXQ2fDu8n1xIaWZJkZvlKt1zbtsV1oWTOQisAocMmNr8cAoqo
G8Kbe5hCQohSw+AHal5Tkb6NQtq6AXHxy2l4U0ybfmxg3eF7oMw6ZB9lpF0Pk7SNIrLJArySkXKE
63oI1eLLaeoj3dACTICFb7/dqklUkP+HYzNXIQgPnXo0IUxesajC76ncVuRhUu25hE3yiPn2wYlw
+DPC7xLmN0yO7jlHurC6w/L8LXTQXq0mXsJhuoGMTEpyscVRcE+B6RTryidGaUGKs7mr0oRUKrSI
JsN82IWHQAU0Wec7BjUFgIBx23Si3boTI+5gRsxaX3DP/lpG8xsJ21NuEnuBzyNxxuc2EAe3mH7F
AcgFrZmvldj4VKb6YRnz7ZDEX4Oq3dvQbVR3OC5p8TZkGuLWkvqRhde177OPSalgnI/Tl4a3M9A7
Th9+BxYqN6ZO2ZRlwtGVdj0r1J4MYR1n8KEhDR2XTLqm6iCWW48jqwBiPHeZtGmX6aEdzK2Ba3yJ
lH1Olyqi3c0/e4g2pWLwg0Yc3BWuREU1vpwIZEUJgKmzY3qOXfZsiZLvGLT3NqsQdah5ieASL9Nb
b3aqT8rAt9HRzL/Q4xFvA/akwQKuqimWwnHmpDLn67KrPzvdPAfWfMTnTFllKp4nC5dWp7lk0zAv
61TqnmX2PZvHQgk4wjO5unFy5Bn7SXO+mmB8MxEtgQpi/lgWji+q4lIv1VkxbjMUA0r9DKoVmE53
63JMIW/J69gLsJ6hleGHTSEqWcEObw//gEEdVx9AjLax4QvbLoEF00DHwAkKpWduHVnKAx1J8HeJ
+ZwaTyTGnshSOpIDsmwWatBdoWgUQ4kRNVOWUSnyaAXVT+4sb5GTY48IjOVoJEhYUXfzg0a/UX3d
dJZNvBdV7d7pfR18LyE5Bb338numDiYkfd+IwJv2jnIQ/X295OYRClBEjWNL53P28Qrzi/T3rTtB
SnaG4NgB7AzSNmJVTsTmEhQ+yZ2XfAiYmFLMKWpyRWMSbHEpaSh7inHfDKpx1KKh2S7B9ImU7r2o
kV0Ai7Elx5tVONRZ2E7O3Jyw4/bnjNZEdICBNqDGD9BUBKG3xtsqDWUpiY3tlF7f6ioBR4vLFc+B
Y8oEGaZnPBPq0AblfKVwWulZ7XhxXlOT1axta1fm0YQ9gjSxZ+KZg94skg8RhQSggnvd5rhnFQ79
DTxZdQtGAuF+bAnkantjApGrKwoF85wCv30CzcIcCPdRP1hPIRqlerwRlvZRZL/qYDCeYOYeiwaN
iR6oybmdNexZkGKOSRkWyLJV0imzZqf1AzzmWGeOoVGXNEw/KphpFQO0n1aP75ekLymXm90xrCl+
1jHYwiZU/Agj+KaxqkOD2OvGuiz9L7UyzO24lA5XuZlpY6TtdAXy5TgMj7OuuhtFuV8qCf20KUmo
YHv9SBJcC1r+6BzgThI9EFfptOe6aB70qVdIIk9bDxx1hRCkeJ6pwuFXfaxcYJJREr+k8FA31mhe
BgYtsKX6HsPnrVqbjxoqtY3uRPG1wEq8icPMQB1v3Vdt0hznCGRqnw6fTRQ+dgL5idlCjXdC6qql
LkUl7YODAIfRwLU925MOYhaTpOOi3iBACchpxRWiolBPnihnp4O8dNOaKnMRRHvgIqD9a8zWZnxm
HcfBVYOFxQ9xIpAcyBzFcX4TVpdvC8YqgabCH2pxiIhV9eME3rNS3cJfRXzDYdgVod/jFvMB3PkA
trZ4O5+Z4OKKr+z0pFMTYQaS/epLIvRK/QlDV31MXRZhlpsbFzVcSCDIBce1Ud4MUbPLs/opD+x2
Z1jQxq2ZCMVirDwlDz6qfskoAAJhHAx3oCqV7fWMt00Jt/Dq4Zlqf4/v7jtp59Nk5F8jmVetTkt7
UcSbKYrLEoa+KKt9PRiIQoblFZQiBnC3eJhsvpR659glIw9V/cYamQ+/6/aIYoEShguDzK8sCgoQ
ibcKDssdqwoCKxDLT2hd+pFdHSJchE6GeoXgPbPIDsSZHTTkyV5KE97sZlJuiXlsHgJKOvHEwG0n
LOBUFLY59hMQaQ+tEVyYFlD6B0pKGRP8VGJ4ZPxsQfqOrDWx87gpBQX6EPczMSYekjlsoWr2EbFx
aoa/8/nLmptrWw10nD+0/Yy4useyo7kJk29zn8/JTZU3783YccRmbxbTXTFNV3GENHii7q5gYrKE
DW7BGG5TuTYwiIGaMyiUL2KicxilgjmXWn8viFfdKGeVQrnL2BPAe6dP4wvdRT9vDQTg9klxe+TA
YDcs89uZssZTK95lDJGwYe41PmAvg4zIv3LNm0L3rpyhR2h6tbXd8UpXBd3XoPPzQdw1ltctLWSA
MPVtESJ+bd9bO/Wbsn1mlmfu4t656SdcEiLB5cGqlQza7HHou1cUUyf5Xo2Vki5snpmxEiX7WqNx
omPBYms6oZJibjXug7gARnmp7eLV1efbURX3bt+C1ZY4h1ddt6/4JVEGefpcoK8NvBabkhkz+hgI
nrW9zhC5mZiZNKXlZwxSTSfXJ+oCbmZhqVPN1wYR5WhftAdnXh6RHr9OFDrQzHsTxrBcVGdjLJ8y
85G95nGWHmO18Xv6Ic3kXqyxv8jfq1ckNjK58JE3qoxUE3dB176P5A3sF3KaN6JnrT2NmxxlP1rc
QzCOB5haQCSyhktLzpXRpLZeGQ22qLm+E1n/QtI0u7vlCqDf68LZKJ21ScRyK5LGB2C9o539llgG
wtCkvoMuXGjipp6jY+PMO1zP+4JpMdJK6znu9Z2wQD/1xXXd9MDnU+VxguTAnrtLEipV5MjQrIma
ZE+27vOkTF90FdExtd2WVOFbo0/vVYnfrrKBvJzmbGb0DVrF9KI0gMM8mJdaDwm3jL7KjIZrVFcO
ZbJnas9k2WkNGEEdKaNQscDfBCRYKji350H3kOiBC0sOcND3MFsPJavkfPFGhkezvw0FZmmOEUWb
r2NT28dJdATE86gnTLwVY7d0M4EW1SEIlJ0Fzi0QdF2q4hRUE10lDTQKcvPM6h8CisCdwprWxbVr
krHMoHgFAcWHtPcgD/xOST7KjKoH17RyuBnJth1wbzeG/Ypd+two7k2WWn7bOU802l/JgwZkMJ1Z
YTNc1eoLImOL3GHMStjipry9mznlNxroCcgYo7IdteLM1OOqRrYKZ3ifS9KsGTzqVB8q5i9lrt9M
cXxTJNUH7eu3dnIOWtJhO9LzvT3+KjDKFbQ9TWXxGiYuCiOq0ymfi9Z+9bn5NOvOUxtRd6cY8QVF
+HFOha8QIyy6+pk+5vvCXLEP3lUruDOX9ndaR09Fke5IqLuj53wcwc/hJad2FYIZTi7qgN2ifhRR
T4YTp7KbfeoqfWBhPBQhbkOr/0UZ5rB03tynH42i3jdZ+5Zz1hMtetVHyatejW9jBwMhNA1vSO1D
CupkoQVrlPS+Qx3BccoFiIBgJ3dPkZ14XGOODkGWuqHdlvwmhuN88V039UgKZ9vsy/xJpZMmuH7W
Wn6bTI/0l76D2bmpQ/2mzdL3DDhlaCeHLCJediGsV6A5UYrrxTDPePO+YwJOm3Q446B/NTipBEIq
MeOUj+mZpupd1sZvRQ6QrdGp57HA7RlMOMFeLMUC+4I5nWJjZdfQ3qqbiMQEY6CZonbjxViqy6g3
KOrAcOYa5Weul054AqJ61WvjI8Wlh4ZrymahI1JCXAxnKHbE4AHU9y3IirPD6Znrt33F+um+kIS+
DjcgpUjRd2dRytVXQ0zySQW5j4C8ZgAHEuUWc4Ts0CFSOb8NwlstaHZRhU4upn7FOKNQKmmbbBvg
zG5w5QQ5Tv+ZTIKykZmlF3MA5N0Vj5rpgNUAjFdaEJJBgnRqdUE76ff2g5Fg2J4NxAlU+EOM/xip
9/lECcieH8Ar8BFjTyWtuSyDiehZv3WV+tOYokPYVPsoXwg7R/6yLAht2/e8j+/L/BHtJ2gj236Z
nffAnSGvTr9KpaKTouk3XZveB1i2pqdRqz/Gfjc07dXYtq+ROb/ZPS7R1H2OHE45TG0Zmr5fMPWv
TargtEX2lVrSxdSZThkNcQ+d7pGheUhtO6c1RmcDXUyMUGJ0qcWBVpzS8pq0xH2QMkdixPAFMsBl
rPKNjUkKUzvw/F7DDcQ0awu0VEOG6w229kR3iww0fYM64MQa5xCb2bOJH5ueb8i7L2eV8kNltIdC
azj8KDxZ5i1z3u+Z1wPN8Ulm2k0aUeH5Y5lhKjHupiV+acfmQVjWTnKF6A5QLse+C2SEOeROUSIK
1JbrC838LT83ncWdarjnqI6uIxBzm0ZHqiM/EOPlA+zV2COX92oK+3s3KrAfcKRE8ZOe67tuKJ+B
7GrLtaXByA4mk3VINOwzyzljVG8hHerkfNYvPdB1jvhvvY0gU+aCEPjqro92tpS+e1lZPDhISsx+
8dLc/dTbAG+YYd2ry8KV3PUWFnAYxiHTmBOZC2J5huq2T6x2V+Erb2OUnCZFEaWhyM1kp8OEQoEZ
ls71qMF8TWHojNN4aOyBxB1BmdAEMtDiurGv59A4hlG3TxbjaL4OPUXs+ZG0D28iZhvu9sWM30JZ
yhzL72TE20dtgGgoZBMqVCD7s3afaNEcwiD7DkznOogCYrOFJIW0H0sg7gno9sc+OjqwW7ls4tGi
laO0mTcvDJFVnu4p4W2JvXov6KZ5Fh3yLCtPAFDYlWlv+gtXra1dkDJq01bdJiCVGIMwOI8I702D
CgBBqm9yyAxB8IgcDALdH7FV2otwkNC6iVqf0vLg6gyPqCaurTk6dMwnToXyJ7/r/8s//y/yTxLd
XOP/JP+8pEzVy/zjX2GNf/3RX8JPkIyYbjQbjeYf8iIwRFnW+8d/omQCvKgKYZOEpOqMov9Ca7Tl
K7ZmC0dbI9OIfvxfyk8DxqNlWQ6QR+rPUhT6P//r1/Q/wu/yrxjH9m+P/6Po89syLrr2H/+pa+rf
lJ88gZJQd8nQs3XN4OP+XfkJX84B+KARBhDb56wkEGWkamrbqUtgc/Q84jYih1ehSjPpgIAeUkgY
OCC0ifkdDou8G8+zi1G9kEabSVpuapwXamLS55CqCJVYipNpnoombAy/19FwFfGZ5kKlWpL2RTFp
xN0zSZvPItX+yNsx2iyeOWsH+irpDnShc1oMpgKoysE8RDC49VIwsgrrGe8SF+7WlRAkaVJqaais
935uEBUg4JtOs4puw3YVaLtsCTYEOdR6t5ZOpTSHpIHf/9nNsAVU0g613oTSNgVEIPeI8DI260Pm
KxSQFrQgPxuvL6w3sfyL9d7PG8wFxTHXwjk+hQmob8Rh40J9JsepIk1e642q9fm5YXQ5WDjAhDSF
udIU9ucePrE8ZWClTzpsQ83ukD0Q3bws2ZlpEg4z11UwR8RQC4IrU5rQhhbGjAOa+/xzQ7oPqEBB
pOZML5H2XgzTZVgNbtLqFuN5o+Sz+O1NLsCQ1XiA94W0xyX45HT8ckIa5yhkjj6qz9dsyTOPKc+7
4wz04GYUhSNpSmok8OABwjnDXceagz/PwafXS8OegXNvkBY+zZ2WQylQR0h73yiNfkj59WtqG9r1
tPoAU2kJdFdzIC5BlULMETMlKwbpIKx6zITK/NuQ5sJB2gz5NtcjvkNyLs4NrZarAEdi0umf4YhF
MZ5Y8xfStgjEYNhq0spoWJgaK2lvVAakmjGOxxnn4yQtkEKaIWHvK+Q+YJDUV69kh0FolPbJEcdX
Kw2VprRWRqvJcvVbatJ6SY9h3pu4MSdpy3RUrqI6Rs1COjYNrJul9HA60s2prr5ODJ7ra7JP5tGq
9+n5oe2UG4gEZ6iORVSTPtJZukY1+a07jKSDdJRSfNytry1yA+bAl1m3KFRjRBXSkdpJb+osXaq0
IuerEeNqOOJgdbGy2gvplctca6dRW6g5zKTA9w3nfItz9wThxN6hm/i358bmDXrUTdyFKExSKgqK
7qqHmYu0XoTdCcByhzdEhjyud9cnf24KHBAKGYQUuUVHXQk3LvkkyZ4FzXl9tPrCieOeIS7bjsT7
YAeNA79G8Wsh4Yppu3Bs6Gf48FOID8eaOFlqQ9xmofZHFRAjy2LGMNwgV5vQEiHZdbsGu0wdY5QQ
BdwJZ7pd3dJV4uj+4OTva8gEEqHhACkSvaeOq6ZklkHXWN6tbNNrQEce1KDCUfcrczAqr0oIXbpl
JAHM4pcDsUu7hvklXhoWEM3QeS3NvcP6lNuAYIdmNbBC1xpKEIw/PZwICpUDqhMBj00tw9xv6hQn
EtJsCTfB35KJ5FeK7B7JJd6jRN7Mcf/XvfW5CbtXkmbWvpUt2hays7doyHg6ER+Ajyy+WVHDtgP3
w2jcbNfSlT2tXwl8/YcWN9hM1j2JS4rAkUnZ4opuToWZUfVhfkW+Yo2sbsGkp5ksygs61xMHNr5K
cs3UrszokECZtpWBsWHFLqwO8k6tBWj1Hanxy6lVC/XUJUZ+MGIaw+S4xAWo796NdiBk592QdE/G
MotTzZqUMPriUaD+8+KBJkSujDS4Aqy5yoxjiUslP2NnuADtRIMz14DlBjMALeFVO9TRzoqVL1RF
7hEVutYXKPsQIq7yGsGyiQ6zdO6vOSetUv91b6zJHHFiWorwNqK9S4HktB4As3Tyr/fasryn1VLt
VsjAihsQLP2WrSvxA0EvL15ZUHpukCAWtZHsx0k3nhTp8zcLKGbIwCY6tQbClUH/hfEUxUIPY8BY
2juc78EJALBx6NFstm9W+x1qRnuq85Du5CJ5BfZWtzhT6aynyI0jYCiO+B07lHzWLcEqGfjsMZKt
W6foxL0gwBwcoK+1c/BIzqjHB8vods18rIvZOcb5iEVTMl0cCBqespgvenY/1jJ9Qh78P//7+vAP
uyVdwmtSOZw/u6FNkIeowXJYd8oPfsGaxFWmz59joRHYlgjjZA4IGixw85TXMETpOXW8BD1+pnJ0
gBzb2Cn+qUU2zRvdJeSvprVFo5ZslpvJNkqgB9puzYpxiuaKxIuUqHWS3noxZX7vQksONFINY9YM
pwaWQIzGKJFOOOTnOMHj0yxFS+oQPSAPVnZ9XoU+SH8JRLf7g2oNXl0v7HB5s0wNAxgcZBPNO/R1
1tqJWx0jyZORyADgKYR5xHhDBdeCqgFl90/iwN8oBO3S36lh0+3W4W29MeSw9/NwJYXkMew+1m2N
F5VUvjnMDuvZH6okStDVYCBYbxw8GFuK7phUze4qCRMknypWSjEF42m9wYja7llr/RmDoFFdY6xg
5VdQ7mz14aJUggKDqb6vn7uOt+t3+dvDJVCVfSFyyoNwRmwXt3TnHIO0wsw91ACu0Wi8tBZxakM3
qqf1plUyE2s1e6RUQ9gEdk1UA3DZnPmXP0VKdJYZDktRTQe9eFQCQWuqkEdmZIZ+SaYk4WLy3HTb
CBaGKcgfdTr0Jao8B8egVo4Vdc5BtoPG8A2du5/wh7FTjzvoPwzMBLvgd2nT/QpsWNENf7ga613z
nyiHn5e1/ND2LP5+XvsBPiSBWR3t4X0Ft9hjghWDPsf6aIWtJH2GYzFT/8Kw/LlniPRojAzttQjB
8MpXyzTEz7jux4qO8HBOyHAAP2rtDf7jQi8mHMyZepWgBLqyevc4VAqOaxv5d9wU3/ivtZMmwwLq
qlx2hMLfrSCOlbe03lthHMXqtFzvrk/+bPO/e85upxGWSJj+gXr8/AVRo81Bqwfv56m//f36AiBp
vK2ro3Oqla1Cv+/PqVdhfKYhI8/CuhGFtnUmXU7Y82Q7MaD3xFygl80Ok4FE8OcS+vNwvQcGXfpg
VvSL3HC9zP48zKnAEg08n1BTAKbTVKRRK6pEemUbGiBQZuTjUZ5Hlul4AxQ+nKMadtD1hoxZhLtO
1zuHoQbkblT91Xoz0dDGTzEwLgkSWCqC6JAS2FJ1I+Eks6SWBFCJW4CYabCfYab09QEhDXbQKpyW
7Xp3cuWlMFO08vT3l/5lq7hPaFVNOV903arwe7Wsjgtcs4XECAZgcl+K03pvvelztf3rlYpEvua8
PsuqpUZwJbdf5ImiRagOkB9ydzYmTtefd9FbK5IS6yE7h2WUemXNWgBOVoOX+c+b/+szP28JR/Cv
N1+fm1rdOfb2dn36b1tFc+SAo5V/8Ofu+ul/vsi66fo4rm22Wh//+cSft8JWVm91V3TF2QYV9Wej
9b/527f487V/Pv7n3f8fnoMUkti12gyQoIPjEsxzy3o0ptmpkw/lt5WxHNRxphcCs3WJRx0gcH1j
JvDfO2D5cPqL5yQmhbJ0q+cUYS2T2cXaFY1q4p+0b3FwVK8shXHVzx8dQXS4DijV1ItS7EqdzTX4
S0BBLeo+bfQ0WVSJehj5J+EuiOSQQOaBZXhtK2Y/i91u15XdI1hFrjQOnXjoQN1G0A5fRmf0evoM
QraPOlrz9mCfaUdSqYsJCNULd5vKf1OW2Oaxh22pcOEDENQByJCxIizbu6ThXOhaD7oH0a1Nle2r
ovsORAT0bBqDbaQOb3qHBUWIVyfBQWNXSerPwJooPe/mSXvHEkPheTeUUupTO/F2EXgjbHhYOafL
IW3TU0RC8SaDslCWXc/QF6P26IqbKPoa588My1NiFIFMbhx2YRG9dAPSWdtAH1OzIC3KCWyzsTdI
ANWqsOOnqomqCfsvEWRepbp4LQMqEokokJawcuub7kWxxZeleI2QBYx85trKn/43e2eyHKmyZut3
qfGlDAenG9Qk+lB0UqjXBJMyU/Q9Tvf09RF57t377FO2j9X8DlKmlBBBEOC4//9a30InN16Twd+Y
ycaqRwyjZaYtZWqvw9T8Qgny4FGaeOmyLx2ON2JjcRkRF2U1c92qnkN/9XsAFOMC3JGx4Lsa/HbO
ikOqchnYH5PnEgqde82+SNIOlrIM9rGJLYhV9naoiT3KbNCB6BiXNcDKree2n/rUwEiqg5dm5igk
WpIvKZwQHsvycZ0LWi4oZagIAkesJVmWJUVC2L6fsP3EXcyTeillN210kB8I3559h4yx0tBOk80E
NCNEL7dssR1anxERAV5YDuauD+hrkkG2NdNiH2aVvEbSfXTL9Nx7gtX7TFHHq3FRhBmgqu5XaEZm
ZGS5whiZzvKIrdYD+kXYdsyj2P+p4RLlH+q1BCcXxeoC1xcDXCMFgOKQYTJibkWCxiou4mlryZSY
Sf3iEdm3T4IW9oATH/VuHC8eZPd9pqXnspKg8blehfBntYy97SrUYQUKQNkTeuCqydwMBuZP5fX3
RozhIZDVXdPCi5knWa7uDPu+fNWky7CK5AFYS43tDGh5FkjmRK11cqfCwK6JZMoAgHaQRmeiOnCu
OZ7MUceTiyIst5K3yrS+rMa64qHW38qmeC0ZopZjl0CyqZROUO5Ub42p7054oiJSnnBOs3SUBole
Y0ewOuk/vl+jqMtXktYNuknxQPumuR9zcq+ix4K4d2Ab5F4NIWPfk3OsdA+XKXlQVTBICljaz0mI
lzzyN0D9d15JDqQdIxHNArvdJikdR4LHomXezekKqUUKlfcIjLnZVQcVN3IrwQ4sKrvCgaQQzeK4
6HFD+9xu1t1EVYtpnrsm9SHGpOgfm5RkI8jbv5jkIv4fKOn7DE5F1oHeTeNtpBwC4bBfkkU9oEWN
gZaIdm0HQOqSGUnuwdkJ03ppFox8TsUkFNDO0iih++IGfs38Ll7WdoyaOt1hJHos8Y0Tb0QmmkMj
A+XOAdRv9aANuFxiNNEbJ2lQinjN1meMWuojksqoZY0rYbxEbUOPtL8PsGRvlI2IbxY1J1Sl7Lxd
uYb+M7KNA90qxFZ99Dn16VK6ISI1IwgROwp/k3vdyTfqF2x4PRDqMd+M5CWHxgvmw+8yIjfT9Wpn
R484tyB2yfKTMgXviUyrhRTJu+cPu8kuEAw5SHiK5CfOa8wqE/32WNJzAhKUPWY22W70PvAtqXu8
UY1JakZTpNcO69EqkLZcQ7pI120ZFRtvNFdlXKLWERPytuFTBf3H4FbgO/rnNkjvqF8hmm3SRy/q
nrVxJmviGhuaEBbLcMkN+6vLN23KUBM58R3cYJNYOCobDkjCQf/uwxIutOi+XQGtKwQaiYq32+QT
l18ENoVS5nQW8wnKiRtH6oWcbiCv1E0kHHeR0eFIiFkozdxYecyPVoOKvsp+DeK3Wseq2/YJLX+F
NJC2bkTfhabQNvXUKTV1d2166C3KCCegnoufCKJKADpvdG5z/HVSWxRN96WaVixxh3NfoISPMG2u
mi5YGR+dU0GgLekeU4cCwLds0FGcA0IPfJgAXBtQbEdnabdoer3MxkGohe/SOoEsOA+0QVdhX0RQ
k9U7zZa7gtXwpu6tgwLhcCZe7VTrBLcFHm7/BCAm9WbCtWbtexCQ1agoDyPPKx+qVOx4ClekJ8hN
7CCIhJn4WoQx+ui4tfHBGPkqZNKIxhw7ToSu344K9BHU2M1w+JSIi1cxn0jTpC91OIEz14xfRnEf
WJShZAEmapAjQ+ELWYSH5rMM42dEvp+tF0FcAYq/FBNpbSxXzyNoL6YF4cXsxEkCFN5a5SXLxb07
YfDLvRgjqjas0RgWNDsDgeeKwTj0q41C4tdWoK1VyHOZAsJVauazA6UIhnKpP5DUobZkkZuUebSr
ROCKwcZbALAJlqolOjosJFnDMdGfoadvMUneJ3ihDIdgpkFNx0jPIDfpFKv5yDLHAQ05MjqgH8aQ
5Rw08MP7oiitnSSagj6b56fJhZkfXW7HeSaM76Dy8N6JKow3nfySuFqIckHDjm81AuKzHnxqgWGM
rFWRNOELPd9Frf9DhMOTmjiPeKSrJSRgJLMY/6hLNtnKq5jBdsZVWOYd4L7zhLzE0Mx2rYeOWqPt
A54fhyvZ5V9pASLcqqA4hhCIKf4CeLDcTz/ucH4aTAFNr7noI0SpoTQRhzjbWTUfWEXwizUHVXwZ
KO+11vKrV85YZBmNlITLez266/Ni2+cO4SmgoxadrntrJK+bUvVXVrk8qLnriO9jhLOwKUCwQ2sb
6EtDjE9gdR4Lo0mOfUSUdkqCkIZax5beCQU58fDZFY0wACe9Wwk3mU6jWT6ICHu91qLHy7VDE0NI
EnWplrqDzXqaqvLB62pqza5AlW322LaAbdcVgGlggJWfMLt1WPNpb5pDBY74ApjdEj1MkWBSTMcc
i7HnXEZiStrC+2A4ot3LZH5TolSG4zCIc1cnh1rX77xZw49rbOBJmw+zKpEOTL92RgsuKTzQUo7D
vWPqGXY+Ua+ogUdYfUqMx1Qmd/iXY+SmOwO0WpBjLhrJBXUsFBiKZ9JKV/mPIpY/I425Vuqo2T9E
QahP9eFCv3id9E+Y+KctBjl7jZpqX/Zk5hS5mHYmQwMDIvLCvh1m3KABMsza25Labtp7a6ZJ2tLq
EBSxhl1mVnNOZEgcJ7tdFB0FSs+BQKKBCdp2bbSKI1nvETnFUECRWrRpGcFwXNkp8tbWiOxNQeeG
Z8eXsrNyM82g2Mgge9dq/GOMK5yJVvgdNac4F5uM5yvTSH9nZeXVtB+RZYknvxarPuibjefOwtaE
nO/qHe09iSit8SJxxXBE5kMWWK/IDVYU8B4EyWqs+3KyesQUrIaGWBK9mK5A3brlkJkaWrwa2oXW
UvEhyyIu1Y4gg04lSL6Js1jL4Yq3SF9qRZ+Rd45HEZO8RKDS0ugkbGT4YRF0tepcGPap4kdoTfyF
TloL3kLWBb6x7k2iGSRygwVyrw8V0JkTJYohp9SZwtAXiwwYxkO4zEeeNsi2n8asJqoqyjBPghNG
iG+zHsMtJSJ8jUUFyKvC55q1s6t6WLUJPpfR2xW1ba1qh5JvEhbljsxRAu+h4K9TL16zyiGlTcUb
eoun1OaV08IiGbSBzd6bF13x0Bpksi6jibysOS43jtSHYuxfmiqatkgr30lrVgx47tov0EiIWmE7
a58S5T3Iiqp6NVFjEHW49Kd13aDaMMcBGwnyoczwXrssjiiXE59bVvZCTSXLtXDMuLJ7GCLA6ICd
cKeC8G4oAGWut09qbX6XCEus+OITMUz2Wd9k3V1x6KLoy4ocQK0o0wDYvfRx/43veoMYzdrYQfdL
jrPMZv4AbbzJYcyyTeYI+SDak/Ty7FY8P8bMe00msS2d7pfKhmesw3uSnrZM6z/9JBz3gcdkOffs
q97kuGjIj4DkZadae9daapsX1rjKJxR3CNcsAkJnygPeNXNAjNvfFb6PhNH5NCYfeWUfeOupNBBq
BzSagwwJO3UycVQ6mlIy3oZDK8+0hgIiAMm+DCdEXgm8oQmyNx8Z1It0vLB2oRJkaYeWOSmjsEe5
Rm/Vy5SjUWaVYiQk2zYTpwx/NvJkMDdj2P6gb/sdqmn+FYXHwODStuUzo8TPiubZpszMregQmukF
iu/WY9T2LagC0xAcO63jIRoQkE1nHc8LrQXPQluLhwJ7TLdZxRgtr9w9PYxRVil+PSu41lka/dQn
wDAob94LDJoj7uw8AZ3rRV9ObVH045psHKSIA+1qAvJwOwByX2mCYmJTF9/hhKw/DMcdKI0vKOvG
surive/PB6BDPBdhrRYYdZJKe1PBoMCGOWfmCK9maz7WRndv5tqDK6KLF/MpQbWnlJr1P0wwTfiA
XmsW8pWCDR9F4XPg+GJRFt7GnFMTw5HYWpvoW3LXg3vPKATarZB5X4iIXaWorjovy5mBg2PEi70Z
BaLoHEZq6o1g0pm9qyHnhPg8IuVM4C8ssA0BvZtwhF+gj0QLR64Ux4QKQwQNnFG7/zSr5t1V4M4m
wJFRSQ542scvo/gMDfGOnRbfS2OV2Ip5OpNSF3WiOeMQd1KUhcZgnwxSMA+zuXqQBI0jpyA6ST9Q
fUqAx3speY16dYbNAY1OPcNqIjG4v0tdcNydYXyR+ADjU3Vqo7GM57v+OpbORrSAY7ok+fZqdLla
hTQPrtSmMcNgHTopc02zH3lHCOqyVlBJHNH8a0WxUdZ1KLRn1X97IVVvWzz3VqWwobgfmvUMnYan
nNllzPmcnZ+yWqRPtHDAKC8Al9JLTeNoSfNrH5bO2Sr1CsJlII45RkBHMVMFB8jMAb074N6IkDxG
EL0ldMZt7kONpmCVSIaH+N4jSSxQ+pcI/Ho7cgiwWxj5OGaALsW6omcumI7Wnn6a16gkiPsL4YuK
G5K3NOjDq1K1BvEJd51mGMsgsJh+29iXSvc+akkN0VBcKy8o12AJnpOm/m6z4nvWlGA4vHQ5UW6s
VHw+46aKXsKe8C4DoVcSpczOtTcTTRpJCNZ4cqIfMs3uLTzB+2qq5SJj3tlNJp6HyjzpjfaMEYUu
sZ3nq84n0/4l89VyYCnAYEyIh2hDSM3kRVbJbmB1D26kfOKhiah7enACLs9sbc6fkwBPsuzR9C7t
lBPYVUbNPJqrZdaCaU5krIMQUbzuXc1evOO29xDgDYBr92VMgENoOo8hBWgoRqfEQmKQ+rDIg/Ce
ehwmzz65dyzap8gsKihRBNZjv5uuwxA9BNG4j9oSTSMhdfUZHux7wVvwIRw41Y8yZLHRY2a0Ji4v
7ThE6A7zyQGcnW8m7EHcuExoA0GeXfAJxup5MnC7zQo6FVffcejUqN2BKWatu7G0Z9cbd6WlnzCa
CwxLCM8LrJlLvPQfcuoeDD4tnF2gRpdQgR/daXqCmRPvxDu2TDNlgsiqdOnEXbZpM66YWsLgdq0a
pb+3Rvf+MTnOBzI1SgjipIvsWzXeh6nUV55/9Y3vAEDTjxluXNpID0A8lplNAggHm07ldxAmj6lV
POUdzHYqlrCAcufL43qegWfvORNsjGMMSXE1Yoxpi09oavu6dh7z2XQlUwoFw16O0BSN8tGy4kPd
6K+OaB57J9uEA63iwvUf3GGistzV34mbPHjBSy/VxWi0Y9jGe6WnP0qdrlLtaBDrcdxOnbPUg1Bu
6q7Ca9945coQ1asW3ZdT9J60za8sOJszu60sAdgiID0VxoD1M7z4AsGCZsJEs76J22pQOs/FKsM8
d51RLOmhUUViph2Wa6yCd377Cn5yFwZvBJVq+6wdMZiwFHR0FGgYp6LtTaX2/wV9/0bQZ4H/+js9
3/Izjb6LOo/+SdH3+6/+IehDn/GfFFZR9Hm2NMk3dv4Q9BmI/aAoeo6HxhaJDVK6vAAf+F//IQ0y
lt1ZZafTKjINHVnh/xX0Gf9pmaYriZZxXdNxPfG/EvT9Rc6nc1gkMtuuzeLIpHoAafLP4cvtZBZl
pdRwznvTW4uC1nc7yGOnl3jhyrB7LuSQ75WMXGiFTGm0GpS1aKNyG/nqsfPRX2fcCUFWHDuYVaCi
8/MMHAPhH1tGfsl0T7vz5fgRaS4K7pood2L5dtwczz3CjUsej/C+Wtfe/OmD+Idy8c9KRWtOjS7S
MSjy/c//+g9rfmNS9wzHcSToS8OeU6d/fF6jPEDXKP6PzDHrAiXozgHM9W3vkQPayh+TrLHitgg/
ClBOKwH4Y5vX5CMp1bjonVhylqH81YZ4Xb2huxR2OZwMASjRVFoLWrqzT3VSrnXkZ1QYQrn0JDYj
VHodrGQ/PaH6/tklfbTTB7JiEZg/ORn1XGE0PGbisjtELnk3tp5/t0XYH2rbZRIt27WWV/0+IBHv
YKqein7b8GyCBLUdx4TuyyBAC4b9PQpJd9XMHkvSVYhdcmR4CNdWrgV7KlLao43LcZfLEcVfQPzn
359Tm2v1X86pjcgU/ScrN0qgfzmnkYOCxBvbczCN7aZTYbTxOlLWgtYJnjrqDFZJixVVCAcbaRE0
zPijLfqfrgyabeRVVKTacpP6xJB1nTJ3tKgUuX8ooat4Ww+19QjNObmKAJEOlbBnj1isRe1bb0Ha
dsSfAEHoyg4X16CvAySLWCPRVYBT6Z8IIaT6YeObB0QOwJswVrgMDLOOkRVnOYhwy0qPVbnB00wr
3PRC6iYr/66lxyacYDEavXgyHc6lN927oZ29jAFKRyfrSUAsw1MiisvYQdgpMSRH49QS92tdk8id
dnHYZi9Ge64sVR1NM3280Y//+NLNOpJxZEL295+H+Neb15EmblX4j9zDpvGX5HSHxEaK7yl1bOsr
Cabi4CY1fH46YjsMwVATAYEcOmLWTkMno20C2NHGs1wZ4aGtiPs1cuusUHYcoxYiDoZ1r6XOVekv
f3+cqI//6bJBmOwI1zE9gzGGL/Nl9adbERxfgKAsyM+6oTV3cWKdkIlYayskNVWNtvdvXo4A+n99
PU83dEe6UNAd9y+3PvFE41TVYXFeNZoIL5r4VbUJk2/NsNaiFvI8tgkcaxMMVsUNtdBJe7c9VRyA
cS4CJfWrczVHnvctBSVA0ibDmfMVk7pMx0SDxUOXDoVvuS38WV2GivVUTBkQb4OaYAMG9PRvzt98
wH8eyzh7SL4tFj7StuenyT+fQMdhlkvdKjpb0vwgJ2A2j3PxD5QKGK4CXLgIY9YAJbp1gxQEgayf
IgzGqhfPyLHIwGWih+tW8EfmyGjYlOL+9iWR3i+Whs4eBGy8HcWUrHodT8kwsf5qsOwaqmZkF7w7
8sn7Ta8ogfhQJTEU0oiehSaEnoo7ParkpqkdKCwOpg1/ip1XLytwW4V3o/BJIIuVA7g+ddUqo07r
TQ1DQNlsghIZLVFuAwlYOOFbT6d9aWDadCiNao36biFVnbWa4i52HuQgUSSOrjuvNmGrktydNvB2
8n5B5zM///15t/71QnKd+fFIpoQheZDM99+fLlzdVlZuWT7xy+6y9QdjITSrf2AS+9bP2qSwA8Ld
1zQpjHD8mQg3/mXidTVgTHxWCZzPOpH2JdRi2pW91gF/cfwrkeisTudtwe0BKB5/KpWcZWLugTvE
H3HhzmCDMbxQPRnvq5QCdW3RmuuIGf+UKAWIFL/KCskmwQ/eeuwmVq/VeB+X6IWnZFIrS3raPsjF
Y2/M9DIDQ3s4ud1yqqhza5ZebZAoSOSUs60PhipOoYoaT56eAwvKj1+/d2gRLnPn80U6D7XRDK9u
Y7XM0td/f4INDMt/vbRhejAi2LSwBPBOh4nOn0+xXbusBcj7xYDs4/EXqThA6xcHvRl0CDaRYL5v
QxuYf3H7MrhYNKn4sU2taWO1+eNvhE8cF1WxP/3oT5tYTiyqxW3nf+ytgzu3pHKChPu239uvfZCm
GpGMvMTvLZEmaMucisOcPgJ+bD4Yra+zPUEcmz/94e0Xv1/ydoAh65eNJ+XL758RWMsR/PHio5fw
Yfgw2/b4oQh7/x/e0x9b/2O/4mcWuOPd72P4f4f4p4OdD+73Md22+f2iqswuCB6xz+KPal39gHHw
H+/OlzWA29u2t9/cvoAP5fTfvgUku0qqM6wcQN8da2rAREfN9A+RMLydRXpCo06dYOgDzGyuY630
Ny0BssueeewLqM/vaW7Rju3zqPXfXYGaGvDQMZbTtz60BFeO0VObkCU8EB8aJsNXmRF6TjMwXvbk
eiyH4aA8vXz2lXOO6eqhCLGD7VTnr0bEdLWwplOudIRvItiqPDvwwC8XSqTkp+fa2mShS9OqwG/c
zjbFimkCdJKzYfTFchweeo3HOYwbpPwU7nobyIBPm2hqfW2ROKQhsVjcGHMrCAXYY58zjKqOfUTg
BJZ6/IvZGSpCbTLx/yLadZAxGPYrhP2zHf2s4u6MXzU+RSartIA0mMSu73F+XUj5hf8aY+7S27xk
bYv4l8bDNuM2oPfmkmJtFtfQpKICG23D7fsh0w83q+fwn5LGIMgj3KSEtkhYubFEYll4HkcF/YqO
MUb/mmpUUh4L6J3rZi6SeFK8TThzcHjcJaYDiZiur9ZSeMXFs3YtT+1qkhGbvDaOVhVU/Dh5SyiU
hA1eV5EO4JzKR0PWalXYxjUO6pNXte6KfLrrRB96UTbQF1BibpG9abn/5HulvwqIqy/0fp2r7ocz
o9LTPNm2IqWbAMPmYsqPpC2XxLeb23YsiTc1KYyQ7Tpodr4l5kkcCrLkDQFvcIz2dbnTKggOoW2j
e1KHRGmEl4QpTAa3JiAHJzRIceTDYIGq9Jo5uXYyADaPBe4LZGybQGj6nj5Ts9IGLrDcpUnnt8dM
UVHMO2sPT6pcSFLs6qDFNY0BpwmrY2WNW3uE/6JIQmRUBxsStROlSqwEC7yMwWpSMbObjKE4cZ5F
BTFwMgKcwHTZUrpeRIIgqZ4KiH6mTousM/aUDajqE2G+nIzh2+mTu3R4kVb8E4XHhsyJjhCW+JrT
vjq6lnNX6CBHC0Tnm6qfWY3dl+mER6KUYKlE15bn/KJLqO9VyWOHviQum1UkKcyJHoeWTHe+Jg5t
ar0MhGZc+hJuaojRtmy6+7qilNiy0pv04jE0AXKqArZsUJdnzTLUuogjTO4NIURO4OHEkcGd51PB
jfMnsyu3ukuyfVPQi1C6LFZthKxrHHLgupKhNZ7Sn5Ps3IVRtjA12+VU6qTQIGVl1t2dVdYieOn1
YwADq6y1dKuP9tnC1r6xHZqNbmgsvATzc0/ifB47X50WXBiwUuynycsIKoGVXTnilzDvRh80BY2E
uywwrKWktoq+NHgg9nzg1orBxnyio2qx8CRcB+Rfs1ondXEk5dUOxnP35MTpxezDtc6AiPINztw0
ocdpXNormEbOqpG0o+cyL47Tp6pjPSgmcdQcdPyDw6085OVuYn4JdaR4ZrK1iWPvucdTsyFe+Ch0
qMutUb1zDdHnJH53ZyYZg2yGxKzqJxg5lfWuuZy/gY7huiwTYyOLiMxORUTnkBxdu6jXTpoJakby
0WCGiuQ5z4lHMKKloVUaLQb3F+S3YskR4uzHocdy6MtKM7ygnOnIQsktXe0FVBajnx28do7cshQj
InlqvaVEZBXFp6FyCQ4OHLC0Q4r2KmShNI7yYBH5QDQSZpFYxg8pcX2dMTb3jR6v4lrOBGyQ04lZ
b21MX6vSJ6PWbz3gj12zQDJIBF+bfCRd1y84kXjNEhAzryGRrAN5sYvaQY9YD0m98lR7Hq37ogI6
MPgY4eISFmuPUG0V2g/tZCAFgfiwaDPvUI8QX5GSUOtOKe6murmVBCshJNcO3aXvXOOQzcSR1nqM
9HQbMB4uw5rAJ+kDkzbq7JF4d2agrSSq0wgppfs5NNEPEt6PhkJUnuTmk2W4R8fnE55aHLxdiBnO
96C8RtOjUc08q3agTliIYdOZn9xgOJ9V9JwwcMI2bYDYGNU2ZFY9JQTwlL2Eh5IEWwIrFoMHpX+s
FdyOmP/WTvlSJfqVVsr0Ppc1CQRCroxXAZa2/VZXwzlk6CyzaUvmgto4DljoQoZLldHvj8KUQLQE
NICMcJKRCLTwtWHE7Onmaz3y9j0pJCtlmo+CyAEKOAUjAI4IWGDtk9Lo5FYYIlaZVjkbr/UO4OCs
LYWJeyceHkHq7IoiPOmd/0vlyS9MA8gqumFnTVO2FGJ4Q5RDhO5MjoC2gq+iDGkYDepUtUG9kj0V
6AADIkTLV7um5zBxkS86XBR2zaoptCo0hceGfE8GGPJs5A+ijHfj6Is3w6KF5umyP3SBp53zptCX
ty1uX27/TaY8uOh2OIA9A3d0+7P57wUn5ocb8NrdNGnXdlADDqfU2QZJQGG91b9v+2h68HGQXF8r
nqcbmekGubCOhjMcxPA07yN3H5DktV+oz6JVgc39jGahOabKxBTo1dp7lxH6NB824O4RjL/nPhja
UOxZimVblZGDC3CP1q2TfjpaWf80MnFAMN6+aRIIEzGRxZGyS3/CTDSsPF1lH5odbG6bcupTRKgB
5REMJazeelKMp6l+QNpJ/+q2tw5aQpPiESIEINV1nUQDt71zscNsBKWWZ7/03qx5S10lp853wrdR
6c16oGB97FVrnYKER0YpvfFjCtJ1L+zq5+Bg3BpVpR6Z8hwGVs3r0e+8XdcJ8aBjRILHwma6pBpd
yi+EHvrSjPL6MgaDuLMaQhB6vY5eHMN9uW1pTfIcZ6HxqgJ3WEfOIA+Z1gTnEIgSVBIB3hP7e4Ha
AIi0GyBH1m2TVJcaN6MxksrutLZGp9wQi9t7kQAjaj1vvoaCHPd6csMLcHxyUEhG3XR63bKCd59u
J0ik1T2Pq+o1tQBfcx/0hyqpaKJg01gVulF/FgWCgfkMlXakFggfIXYh7t2hk4Y9q6LqmppQVG6b
QGdfuKHrf4Ku9ujYa/Ls4eM4aFqqrSu3ICvECx9vmwYquBLUTtmgQsJWl1ZxyLjuzrWJiDhDg/bZ
pt4/TqSr0XGe8u4q/Kkh5DJEgtC3+tUv6L7c9tbT8SuVS8srYB9WQ0wgoNLySGtSEuM6jCivs+JH
L1+1KTU+Oz/UV1VX68ciLcjZoDr4ewPkPLUp0684atVK02qfNrUWnkeOcemPZv7DK1hf9uIrs2kA
StkXp1H25qkrRIhTlJeAdtFxwek20eapC8/St53m1CNMWVXx6Hy5gB5uh1IrqqstHGO3raOTKEEu
ZZgGV04DZN3vdretmPJBo+C1zsWgmcfbBroXu5+jdr0dj+1jv8jHSD8nKT4mr0Hr3hM2+tkRGf37
gEJMukXh+eexFOiCK8dbIdd1Pxw+rNsW1CGQrbtZdWHwtA7haMSAU8b2o0FsfXsVy4MdOeceXFKW
0wcQbOUaKbv/HnJV3vbR1AF9VaI97gPXyg4oCTr0QVr3jkyPTTkxqDs8lME+orbAxIie6sZ6BHj4
no9qc3sVHwPz7EjfRbEWsTaoprsuyr01F9P4Fg9ye9tPq1liUTl28gD/hyhenrkb29bity7I97f9
hMCVYNHVw0NjaAHBcdNMLuP2Ynpwd9sClTSdcm6JB8Ra4IIyfdjEkOiV4RQvBWwqa5iGz8jFvA9q
OTpUVmFcrUon/zwZPrl5YICjKbq4IbN9hG6YBeY/0I30SF3Sek4N09/p8CU2fmj0H6I53P7QsGJo
S9Q17nieE4ahh83GdvPn2y/LwgU4O5b2ubfcFm0ljobbXuNkuvYYcJ7iurH3VoXcr0ii8RMuscFY
+Il8LNsoPSz2XqpXSE2K8+3wdTTrS8pa5ikP/OEiZoL0bYddN3wAgUweVWOad1EBwf7285z2bNq0
/Xs5oliYSO7d9QMKmMmRu9shFiZclj4YxTFuI/PeAgzye4/44EGAkXj+EMWIg7uRsfq2S9v3Vkaq
wjd3aMU21+ppq3t28qZHcnXbJQnO4wqBC4UDvfYfWiDgCI1ZpGlu492XuQCd2VTivmwi8zi1cJ5u
732A4UOZZ3opcov1mRicTTx403sJ70+ocbqnzaFmSTYi3rI27qJYZo8ALd9/HxVBuDj2i/6ikwZ6
cjX6ArdfNOF0TgInf+4g80K1TFjjDtCXCFm9Ha2aepLrmwje+0xGLOA4HiOjuP4+O42C7hqUDWO5
j7ggbEgonC+LWqhnNBs+UVd9CqUvJXJn/gBT7UA7u/tw4ThuTDwbNEcK+9mtI5an/F4TGq6v+RJD
ruxfbpcdKYgg+mCgGuGPoePRHYhkuPMkiESTKUHru86iKGE4tyot93VsfxCER3iqaVWngvwCGsJm
t7VRR5xwPlkb1wH+UnUdT1X4NQQqw+DHe93rLFaFFNteB3ZTeyrFGNC5l7idriMe8FNBbonuliR7
sYLlEfNlj4l2b0Rygq1tk5PY9HLlDTYoJJcMIhc5ILotwcrOLZ4LJFgR6bFYcyrzbujcXZ2zBoyc
1jk5JqvqYMYBehGNt8noHtFwfVDG2KWxa70opFRLw4B7ruzWQOHOPYp8hbhxqJd3U0uUkl855e8v
AdmaC4d60vyh5XfI5lB2374dLFxd6FYP9VCFW3d2Wf3x879ud9v49sUUeEB+/1fJcBvk0+H2Z7cd
3H4+3Txgt2//+CHDuLcsHEsulJxj0G9UgKQjzUuSF9tpSBUntxlP7KtYDraWrrskh2Qgqb9ErIAQ
EZJP4LYvUfiGns9jQgwvorYx6TVKlnfV/CVROnPdkm77mOOUFn6Dob4FSQqcY2W5kwXpu1ab1P50
Wn3ca55o74o6bReTLMp1h/6Ih8AQr93u4khl/96gGyGRJEWLE3/+cvsuOWAuiXbmYDwmaU9HP2zu
Wv1XoRGPNHO7CvIP+DKSYD9ZWCvoxhgbr0d9r2YnZtW9RU1QoIxnAeCjf3VQ2UirumSOeXSCGmLR
DE3gLmvAJIKkL5IabZzGgiGuuufbm6M6CpI6W2R6OZccCc5q5VfSsleNlcomd6Jn0RF40DTtE0Tn
Ydkk/EHb15wroc8S6lYcI1Fom9vPbr/NG6botolEV43JKkc1ifSjwtviEGR3DEpgQbcDC80YGUTJ
Kq5IM97xhFCND23LdOwJlQW6ika7DzFlzE5cnG7RKlMsLR3PXIs5ZhVqUnNXjnjSi4AHL+boDqye
8u8QBiI8NRtk7fMJ+L13qyYq/vb/LBLeMh4shQGi3Qs/3jW0DHfTf7N3JruRI1u2/ZVCzXlh7Izk
oCbet+qbkCaEFBHJvu/59W8ZI24qb+KiHqrGlUASJOXucnk4jWbn7L02zvxtwFBFiwWC7EzXeiPJ
b0E0m5JEPjvaWvZxA8m6vu+sBc1EIxXLLSjvxrlITQmuodn7oPlTGiKlp+3meniJrGjnFJV7KAIP
a0pJ8gne71BgoEbXW+MOHSlC9pFc2+6IokQln5YqTFOPjWmLrV6etNH/DlPsR+z4qEs6NMttZd4g
BS/3dSFvU0htG+CZL4tXefEmLxyBZa+mc0aJXxvwXRDBs23xaR7y2nyZI09e/ZQw9865g6AXnmdD
AVPjEiE6T702Q9+v08ZDcFJprNNj29piKSBzVo+6vY8rt+mgceJGlYhYkmlv6723NXu9u9GQqB6D
uX9BhDmfoSykZItY5QNkj2QTTYG8Yjs2dzEmvfXUAQqjCens/IIsONBYJpFn8B4nJIPR6LM05tZA
wIlm7lET5Lduh62xokAc4BcVJUhhMT0FCBvvkgLJognXakuu+vyAkL9a8Xtw4HbUbBOwuid9osMR
2/BT00HXD2WWGkSZeNepRUy3eIgTx0bW3lVFum9wb8cskU/LhrjHO68ROstZ4+KqAWyBdHxtEk0n
BK0ADSoc7Tuw12eBl27NBMw/aUX3IkNtiw2TZgMFEUdUzYm4MzAK/bvtJoD4RuMuVDQNp7FZgrvx
ITRZ6CiWCLpNu0cVFyZ8QIZe7wezuCDLMU5fmwJN7WquUfxoWfHph5lHTCOpbKBvfr3/QZmjcdqi
flSAj1IFtC4bSk7Ik50XsBHjcYFxtG18G+WpvUsN2CFffI5lD10oOgzHflmwDuk4woNYgA9glpsT
9Asyb5zxW5DQE6dac5eh8udKDMpN2inET4oHC1+k+p47a7NmNNS8qT/ZGhjjYBbHwU1gr2TjJYkL
QKyGz+RIWZ0rjDq/NsuhQMPy2wQtKJ8T8FIcB/WXLBt049jN8lwVu0IfHzIbzA7pNlOpXrqAVpHP
xU3RiyevZpQPfd7CssGi93uP5Mbfe7yYucorevlJjIGxVXG6y56lKAdfh8ueKB3UrLI8BARbnZbN
AljAFP0cWEa8+3J9ZxXjmM+M7ZcJ/JcTPEGdHocYfzWFXPHhEzEJR4wcIqlHFSmfu0DOtEBRHrrq
qQuGITTnYm1nZDZoFhbDGTCEo5flWffclITILMg2dN0ojbqM7Qa6shI5bmns5qF4walJocYScGCJ
zct8UpEGHYJ6OzFeBKoHq7VEk6e1apTyWS0byWx9VYgIDpX6SDo4hxTxPaqUCg2y/CUJMbV7n+W6
0A7QRrvdGCUfokMNR2jSppp0FbcC72QZthCAU/igZkgjxL+jvNaRxmqmaB2H8WRbFrr+rPDpBqA+
XngdcUxMZNKQwbNgXjKHS83IBcq45djr4lXgd+nRULE+gqoangBznVVeeepqcgpMn3txCD+57QwT
MyQSzF3od09fFIMvpMDfzgWSLyIZjHRc+V50mEvgO4fDNZ6h8KUh+vqkSPILvUJ0gjrkKS10QZwL
7CVOJlq6uyzGjMJ6SvKk2okxdm9Haew6lrkf9GCyTeZZNoVpAIOZ7w/HodIuFT3pazdGHSXggPNm
cJDOnFxMVDwnv2p2Ebjsdy8zrhEt1qeM9Kez25sYbh5D2xsf8mb2bnI0BoWp9acY7y+4enpLFi1x
CIN6s5+iYLrFQDthUtNyiLTELqyQQWE+NwbaNFhSqcUa9gXc0z5LZHiXDUnmMnsndi/MoIOWsVqu
OPYNipfh3qDCu8UcKAiuHoZ7x4bfZerCJ7KbgEJ853cZ6vBJSvPOR+y/NjxaN8CjIJxo5TfdswDt
VGq0jkdjbav8Ix2d2Eqf4AlLI00uTkmAUxe6BjSFwHsi4fRHDQ/puhxRi2cKSCbCOo29hCBU23rF
O78Gxkg8iqXJrWnpqC/AvryOVrVdzjtlTxfBCPWjNJP6pc5AuRax/QCV8a3GY7fxEpOaUtXKgzEp
EfdsP8GNq18t+vzHMtKRGgd584olzYZJndMUUj91EVhXNqEqZunluwaCDixQnfQMUXBvdgBxvjpE
FjGd9z4rcpuZPc3bJAMoI0QbUsrZAcYZH9qbRMbN7bIxmzJCPDF6x7jC3Mw8Uf9otRrxQGY/BZ3f
sTBg4tHY6XTX0W5n7fFStZr7YhIFhz8oudJI6SAIh8ZdoPamaM62YUQeE0paLh27TaDgWNM9hlkN
0I+cIL2BvEf71fJR46oe03jCHS+QuZWzf3JmRqC0m+qjCG3j0OTpz6zuBIFjZfkCfoLeRtRQbMMu
uDGQCG8hDeLPT6Z2JbhXfvYB8cr9IShNQXhbdGrGJFzHMqieHDJTj/nY12sUXNSTxU3TaDZvwuE2
ogP99qyG7EpvbK9hSoqLJPF9lcYJt0Kvbe7rKiPWXS/8n4SIZtumQUq01ZvuONRV+VLT4Ogwpt1C
/UL0NZo30ssf6EwZT1Fotk/kwqZESeKuRJRbj11zm/NXSGfKDq3Z5pflSo+ka56jfOdg6W8nnsO/
Gre6/CHN0+5qGvV1OdIdRHuaqOjcONVKMwOwpP4c3h60MbVenTHd13ORfQ4edTa8yIFyA7xVYzld
aItS+7ZN5+i4tnFvq83cA2eJqaNnwiI0iFXf2qj4knlx2t6hfVp3SCvwANXDJvLldG/ac3nsQ7pt
PsYsv0AskuP9Id6Wuaff5+Y3g2IlhloBf18PP92GqQRuEfra3Ru6KxxOTUO4C5a3J8+jbCEr9z1Q
pQRKleWFBlG3JnZbEsJiA1ipp+m7C8TAxWTy5nk9iqg0BDPgEjkE97bZadbUPrYZUv2umqPvJM1u
3NKRP3FHjskO/l2wZ3rmngr8xgxk4RsCyGCHtxv0Tie8+26KWReNr7oXmM+VLSIaiMzejVAYz7Zf
/T5cfkqHkyapzVSxgPn6KEcG53Gyvllmg9nED5CsqMOqHr/1YGYPsTH80dhiJlUgIEXaS0HYRcjf
Yo8JrkUF2JZZckvVMlsThkivNJqom1DeFfK7l9G+R+IRPlk+jQC6JBMJOa7zMJMeSBuGoDXLnLH8
7W07sP4Qbf9J4nX6muOd2CDeyW7TgFlS5MFNzeqIPs6UxN+GqN6hTYyfrWh8I4+FPJwxcT8w591X
rlH9HGRBa8Yn7wG4BcUfH+dLgu+qtBmWi5QSqY1XKQEPc5ocKZ/8eQi2MTOCvebMBvAHDTbQ2APK
SfW3NArmI27c9mrNzkaXcflSMrJnsfXcSzk8ZlzzuWm1t9CKcxhorn7kSwSBycayUYsk23RN154m
S2J46dvHokqf9Aova2zO75j4Q3OF9lyCRYgeGq3RN3XXa/imy/6V53xLamvEGcuFUdMqXlfO7K+n
lvrW5JUs0SzLfZ0LQPhWs04aU34DwbHO8uNYCbwHVbNPg1DsKqzUFEzJT6OUdKDMhLVADtYh7wGb
cH8tCEkCkx4a1GVMP21u6QqzYOwN/DcJuQFFbjiPNZBmnPO5PKWJSU/PBsyJly84Uj2a4VTY1zgR
4VsYkJ8wp9pnqGv06OKRtWsAv2xiRP7eAKgfB3qw4HyupmYV67zu9Zsm7oDXG/7KLTLC67vmva71
+jENypJUOeqb0q3tD/cN/0ywb1pbfyK9Ij17baY/5Nw84ZI2ILZrwujn2fmIS32jhQUMFimNLZ7G
4KgbMid3L473zUxhzi2q9tjbpgs6k4Ba7AHpnrYINzERTBekMtQVosLB+y+Kq9UBVrAt7Roj0t7S
Ly4fytqsd24LV+/3v2BrpBszMJ5k1oyQBpPmo4niHWpkWARDmB7dQn0qwnysksg8iiQtz6VPH1fH
M2/29vgQzqN2o7f9fjmyZe/TYI2bawMfoZAztmqaWyBSI/NHMhc/alu3dgT1ultc9bgRGgf+POvL
VcJUDHRxWN20LY0MgGnPzYjwQncj683rn3NColV+54SgstGuJmmwZ/A6SkqE/yqb/7mpi72jQZco
WuJEfYSFmsnUAjr7WSPzJg31+DnCRHzWkM+tQlJObieclbdclRPibx2yHZqtn6OdEhQUWvOBNlX8
mGb4Qhr3VE/SOQVCe2zMgG9h01AhlcYMfINgCZulWDOCupkJEN0lXUrsaogTbVlMNxlYdT81jsPQ
eI+priGAiaK7LkP2MIJ7u2GIcgr3Jh1YVpXqL0T/pF0rnwlWNWzj4TkTE9C1PnZvmha0uFb1Nub+
cJ+RGroafb3EcWyVm7lqim2U89zWrrwTL/eciOEVz3D3YoxkTvlDjre9Kt9U5/EjCgEjWPEgt1Mz
MUPLaCDw16RXqxz6VUt94aQNU4vtH/uzQd01jYz7gXjIXUJ5bFM2MWEULgFS9oBLqZXNKbeq5kUK
aulBFq4zdZn0TV6sSJMc75PJ/hQlcS8s4Yd7JPbZ2WJqv/ZDPdoERbNvewq8iek/B+aIuggd63df
zSi18SARwG6LCMKIe2+aFUC/vu8/XW4sEuAjQdlJijxIj+6AF9C/97WNwAqELSzeZk0Rcasjms3G
4bY2Gf92IXGaF7sxHy2HLouMtPnW0IALDIiwD4EHyiel90ELv/nIBppAXZ39QY2GrpruZJfBZbZk
yOihcstok1pxcbDdfljnJgP2LO30bGXFtOrMwDlqIi0ODWwOPnsospAUh3kVGdByrNDalE6RvgJq
osRCvT5vsU9RzPU+BTcLEK8ZAJP4tnYa8D+99G4jw2xx0ob9eSqi4JzpgdzrBf1Uo6OXJfu3rKgC
mrdZeh4dfd94LfewKPhmBw7AM+mj+tY2hV421yg2t6nAcbIibTaHc2N3GK0T+k8Y60v+bN6U+Uzm
b4u+IbiHzYSDHwHulgKW/pBVsXjgAq6JnW3pjFoWCz+rvixS8SwPa1KvmgSXba8zroT+HioI0a8m
eADiQeqzWbU1Rkru8gXgyAAB/p4ZB75Az0i3BIlCAeAn59od6zNr5RtNosny2wE/bXqtyFU8Mjch
pMIyKPMRtn1mmsXdrXkL2yq+GyEsnQVMd0gryY0LxYY7nBXi/+OunKQivCRpureytjnrkX/URaYR
ZwCMdOy5lFOqYa9Amao4715g2UZplN20hAjfaNWsH1s7vFtOZYmOnDaD/VKm001pJE9BJJynXrQ6
8lK82FEt76PqtR/3I6WThzjCfq9JYqD6kcxfIP5bt6BO4uiHNiy4YMoZW3Od7wONqU4GfIp2xbsp
6fjGhf1uy656iEtG+ybL5KeodCA4QfCYTI6xNltsNEH0Hne9h19d5oc2aMfXFl0SgSvQHTMrPWqa
1TwmQPpT2h8HF+6SXBV2QOkP9h1ql/yRT4OiFP6jM0oYUiM+gXew3DXfxwByRDz6/mFQeTlRlFym
nnlOUbs42nBWfLTIintBap6dOMa5C8cZ4wefRDx14yvGEwW3DGIaTM74ypwFIaVfP3TgRY0ySO5Z
Q+SbIa+9rSxkfbApYKjaQXBdNtFo8rowqzYelK7aap2nZZNQ2p2wVg5RNr4OGWKoCnrlnsw2vC3S
w4KjYaYNu/Ta+NyOrRwFjD62ySFtQ3FKfAhsWMTLdypVd2TQfYPpemAt3jO1YiiIO5avbuemN/m7
MTHcxZ0K8wFDvSPuTSJIAfmZp31KMCswI4izyZNyLuoeK4Eekhh3Kf3GL7HKSs1irR5lT5qXFGdB
tTaGV3LXsqDxEm06RV1DvhvMz7MBpwv3ukBDDg762CLay1tdh47KMrNIHYgrsRbvEdnafCdZt41D
et9Jq73GvXcJ5BiypIRLMGc0nDVELQ5Uxte2rLKToPDtNVxoSQ85lQjNq+PSo6KI6T24RO94afDe
mI73AmOoPKVMR9CIFv7LDEhu98IiP8fdkua3CEy2vWMMl3CvQxe+DcIqebZDPPm6GK6VobqBJM7c
1oHlHInM/gatQL9Fx3LO26g6mp3Mn50c6OxYxTRkKmib0wgBzI2jzxH8YrwfXMN/qoZpeDJmctLq
5Ad9rPaq2UFzzwoYk60PYWL0NcoLWVFg9omrqzPQeBXNgM3ehtWEUcNZ5wQ/H5KClAwGj/TQtl7N
BIONbED/tOZ4xhmUXewEFDhzIFTR40j5rLBpDw/Cfgrb9jbIrewDJouJ+AtBSh08wvFL18Arire8
DGjgOPZPkza7zD0SYcAn7Qbb21e5G58yu9ABE/nimtFquSLHa09DrV3avNrmkC7f4IdNWyhW0bkI
/NeWmvCBDh7lPpbv1Jzv4Jhtg8rMnvzW6O5NzV3ZGXG/BvPQTNTio9Nc9HYaPeNOJ8cCM3VxtF2o
SVQqzRfhmtEumjTK/4ltvBgSucA4OenjQGiMX7jNj2hOn50SmU4PfoLla1PuaGpbO+p6tW7A69J7
9zFzyitk/i1FK/s0FhTJpno6RDYjHVGlPrM3EZg7ADLm7dgLYmja5lU2hXW7nArDxgW11wPNLAtq
htw100gQEoj3YN2WAD96ZJYXGAnfLUpa66LTXrNqHqEfV8NdZAXjnW6XBAVhAaRz0yEiopsc2y66
/1GkL6z4brAqEZ8UddjsPEFALsLLA913k8pHIC+xUd06SCBa1wiuA3ath5Z6Bo5G7dnp2t3c2NYO
a1q8MzXTAUwenRE4k0xqczHlWrExNMumtJXSFJkoTuYUVQ+uHnp7vI3GRkuLZ2NOufjm7K7CmbK1
LI8x1tWfZRRVhyBImDDoBVqGqTzQFUOMSCLutvCBHgPr+72JvNo7QVTPMsap8iODYH1eNlpDJEuE
L5CSi5dukGNTRiiqR8T++r3TkdEnItikZZBKIkdZhyKAgEcwj651P+Ell3V7H6tNhWUf5t9Zc8g6
b+mqbnT9DCMtedMhSa+nSe+3cpr1U8ts5ZRUZJLRz4vR3HTByszi/EAvWt+mbmWv67E0bqPaTNe4
/QhF1SgbToM27JtpdCDchwMGntyFMwrUWY+qx0467pmStnv2gpDo9HiutposstWcNMUlIlLvsYmf
LDXuBnrk7kmSrp+QhrCQb8BSaG3zI5PITKwpnDflMOL9TxFrSLfJDqjUTx4M4Xs7/2j8DJR0v4hB
p+52iLgwffFs9l1LLCfSq6QytKOmBw/TrMGyKDr5NLVc7xFGsV/r6j6ciKdCM1TMaODa+t0DFvk2
StagpIjGu+UQgchFFjMacUoEK8Be4ckYdeu2NKcKeekMiMMuv5lNa94Nw49hgMw2NwFWhgI1EDgS
+8pacpfoToGdaiLTO/WqjYu6xLbA2MF2AxI2CHE0ou6OC41OvgF1ye/Qi8radyD381UN4X/R3ZlP
Q181W79XDezIt87jshlvqPpUp5bWarEKkfMc0NuegH6Jm2yI2k095C+ZMRBhn7vmm6zmQzab8r6S
GAeKAnyWKX9YQYCuuIvHh8GpLswOvMMQCeS2RRI/0w70biIlJ3dNoPk1c2vX8izitz2U2tT0EjME
a00zFaCLA8H8gmEIoss00uM38h9RFbDkiZqbNB4UhinsjzoFlZPTQcMiSOUB3XS81pPQOiyHiL36
jYM192529ctY5mjW+tpcJy7XiqkJ4n1J0qVSKtfgesW1EL24poPBiB4rVI8ZNI9j95ZpRvRgOE3z
SLjaXguMt1wK8RxJPopAy3/vLee03gXckJl7p9WQT2K6egRAcqWM0r/NEyWucuoRNun1mmg5T66C
giFDR4OEGVUxsILpncLooznU4yOssYEyeoIBQCJY7oasvrUJMV3F6Wyu56a3ny0XseZUyPYbfxKN
sSguPjpC4EgVvY+41PehPVNfFO1dN2M/oc3Csr315by2w9H9VC5ZI3ZQaIdBekwFmieRI96hGuc/
WQ3aaSOUJydMxxtTYDYLo0Y5B4r0iMm2PhlC908Q+UxruMRpn29AGfsfrQ1nsSvltz62yQFp5Y/B
ofKrdynKFwMBVpUK7YESMvDEOU/eEC6+BjQnz/nMSwysxo+yRZ5QeFpwz/iJ3D7BxpciN6JGSasg
hZ/2uGyIY8V+M3vOyRiyajM7HmFMpRNdlk3U0eCoQvNjqeCG6Cx1LQg2Zdf9NBgi4VnetYxeh0Qb
u0NM/ZV+eg9FiYAtvhzatqDThrxaxwWJkRE1u57tUWLhtvIzmro9aaGQIDQWePC/3dZp9yLWqD9Z
mr2X9L4ONmXfdVLTxqtCjyUQncmD+4kJyrtvKXCtm9TN9rQDmi1DGoE2NgVl3TzbqjxcWYPxfxFK
P5kAUlufyp//9Z8fP0hD3DArrKPv7V/TkHRlt/yLiXDz0X78x69n3nxkPPP8kVOn+jdP+QpQsl0P
q6twaTp6hvJM/xmgBFXBtgz0iJarW5aN1/CfvAVBgBL/OZIEJ3p3Ju+hKYhD+6//NOU/PE+4uiuo
eLq6tP5HvAUmfn8HE/ALTAHUQZfU8gwp/2air6Dip3EwyrPu+4RWQzkZrE5cnJY+6uzOa+BmkmG0
3OtIr+EFKGa81YxwOx0F1u8cN2SxTgp5I6P0uJyjIIUqQf20j7gpfB3S+mNWBfJg+WHuv3PvKI/D
NOcnXbHtlz1T7dWKad9Xh6/TXz9bzqUzourV149Rvyf7EgFGvYD0Q8XUZz63Rbe5zbQIPXyhE4qO
fhQK/6xUaIlIWuoz+IbdBdffLazyBeKPx2Q7y4pIZ09QncvEUx6M40EH/r84bVOVByCl/IMpYrV3
9D60LlyrB7Q21mbOyCNdNmBjcuBZ6atOy2X1CyEuVApBGWyWz5Gw3Z1GovpeH1FIGYq1z+8jUuZf
D8EyvnNDh0Q8j7cYieKVHQKjTYlGwHzYnnTCEkqpRqwSFP+ySVWwQe7SbrWQJ6cqb8HxSF6IVRDD
stFmnWCGZddWlHnW6duCEKmN39Py+Xoby3sB0Pn7XS2HvI9217BuZCZUnCoVHfG1Wc61YM1YLbaH
nPvBoaIzbSttWmxPKC/S6kg0nsqlANRprUjDxFAgNRrTy0YA6tWLWMWxIjQAexRsZ5V4MRN9MSp2
QaHSMGaxi3TSMaTKybBDHFIhZHsfkb5RUdwGrJxusRKziMbYsXe95iLiAd1KZu4GlcYx3gYa2Rye
Sukw9bjHEggPzSwIQBFNX7HOmE8R8R66yvnIVeKHVaJqLCov3+Z0L04DS791WemfXuFeYtckQqVQ
OSpqY3SZOCAiwEnIUVQU7s7twmtcpDi4ghjV47JZgPDLXjHZTEjSB3+msaeyTCRXVTSHcPsrcClH
aE3IWXZu6NONdfhmeoSieCodBUQFnQ4lohhUdkqCtXCjCZQ1oUpWaQ3vD4/l2Tom9xsUGTPu8tej
yyWYZXmk1fwcmzeIPVEjzEMfWwhgyFcGO8bizKErj0X0u9ao3BeVAFPoTkeXHRVHpYQtHQkVm7LM
yYyB9bvJ/Bqpvfo45OQSD1GpvJHlY8APWe5EWT787W9faPcBHpB969cE2AxQ0Fol9KjVZtlbrk17
Cb9ZdhU0DkymTVTWOlNJOTiMfsA5CndadpEqS8dA9r6mAF6rGyhS1WokIhQAGb0OMJepSuQJ+4r+
B3Iyprrlkxzjia+Yw6Sl7p9TlelDtT6keFtRxYgOdTHuRoNkWJTa4jQ4/nySSL4EGUGGimqYHVSh
ctGSGCpNyMX/or7kWPJV1pCrUof8ya+3fmeS8RuHNfpfezg4ItvU+lATMmdo61RFtrTqsMzQck0E
HGVKU0VTqj0ZKv1IG4PPYOILWvQkI6UtGUk9YtMERSCCXOJeYR3a+xaZoc7ndzLVJjKRiS17yzl3
YPWFLOD7cvW7SjZULaFNVKyzba+SnEIl+fJtAZe66cGzqcQnobKf3JoUqF9vSSVDVURELWPQcgqt
ZbuyFPG0Tz9QrQ0nU20SlTalEsNjsnjzsikOTmVTH88BWy7fhV+7VuWwIJf9wVNiOdKq3r0cIjEl
egSw3t2EoOLYGTMZWKOHyrmlP70yEiqEMVlZoQrNMkQ3nRJytCLTvfP00tguH6WyI0+WcR5U+NZE
CpekG848LKIiyvgSehuR1nDZ/hx681CcR0vGv8ZlXEvQHjJCv5w6yg9CL7V9Egz3Gmw+JHbkOZfl
NSqAxJdRZxFug4WbKcGEWI0FF2T0YFPjXdrYcX3RDDnspR91J6RYLJDUnhnrsNapImSdh9u34J9j
UXoums/lEG/dj0oUTBDDslxP6le1tFNO8AtwfJs6vQqK8EMokjP5t8gTQAJz4x3jtEpXy+6ycdTJ
X3tGEzNbZdisg8JGRUutPJwIHqPX7K+D1CqOYBJ+5/pNOrl+3SDLbaExac5ae9jCJA9AFzLMjFUH
xTFDRxCopKfWD+NTJdYQLr2TEIywAd+inZVkSIq6TdWaUPpc9z4f6gMZRcZ+0TebcVMckemtqH1x
L1jOTbJEQIO1AvE64zwyjIkaoH10coHCq+o9fd1yxe/xdd/m6eAcI5lee6pSh2EYZ/KxerCAWFuJ
aPQJhqB15Zs2s+2E+DTDoXVmBfuKR53j0ujPXuWtqnGbeAZlTpABMiBHa738+2S1+P0vtRyGTIT2
JuBYi1J3O1OGCLqHcVIjMZ6nqA8OHa69bNW2ZkoS0IblBlxGtcmxw+/MMn/plM4YaE9+StVkZ9nk
as8ts/hoEzPh+EJhJNU5aKUMC+s2S3/W44BauySuXo8Yv9pgnRjkOTe1/gDkw8AK0n8YIfLdjhUd
geavUVB80G0r96wKk/WgdSbiV0GLQCcxy3nMSk/f64MpNs3knCK/3PrIglM7pH8ku3idDK9TAumY
lK9LrZVwl2m2uJ66pDXGl9CkxWNXr1kvnxKfLnaooY9wwwmLb7lt4P3RvtNX8xRdW5/EPgPfSuda
xh6OcL3GqvaC1vPSDvN0kCbU6Mn8ozHkTTGBTMQStWVJhYNbj+aXmmLmKkD/Y84x0qEaVmnPmi5K
X5x2zG4y5ngmGd95lBJFTIuGpHXnBnX5RURFv4Nm+O4ULbL4GD0G8yc4jAnNoTw7sILF8TkKdK9u
dUipfu5Sp6WfjNO4aAp1H/goiyZYa2VlH+lmU0astvphpBN1V4XyOcsnGr8rJ8zKWz8aGiAV6u4D
imA193KV+8hjKFQAFfUTPPdJ32ycgej40cqeIgIb0NUO8w67iv7ScE9ye/GHtLACe6n2vRVEAfQp
1cY6lig45bSafWZ/o/wB3RWPgtc+6TgJMZ30AXg0VBA5PbBY2cQJp5TbbI62hJXsAxIPKlcPzmN5
9EnCxDUtqfyL7H1szG/TNOj3PUTUdUku+OiWK+RywXka3/FfEXll10dvihQbuilWtuPAHDSJDR4m
Pl7P/3AL+2S1MTo8hwY+Ib+0+e8kJDNoVKxfEUuWhJWB9HEnolpsAWqB/i1pUgSXYe6WFG18Jg47
zbbL1dSSkl4R8MCXIF03ORKc1o2PpBFBiekNVPvS3KWjBcvWifZRmL9R5NpFUcwtLw63ZD8BhyTy
bJOFIt1YGi4f2oQ7LxQvFMrpC8mHwS6zg1W4bwn5CyxirJs8hKLSXKVBHcUyE2XLovDcyWqDyQao
86SvhImpDCLoW0pUsebxTvunLrhPZHQOJUR6RjoSqsOaHvwUUltBRlg24gC2KMJKUtDx0RMsVPBk
rYGHj2NsbeyoeXf4fyAhAWP2FqzXyFfUeUZISkzOHF9aO2VK2pSor6mNmgOZPngb7idV1XQmgtxr
w0aw7P1ogpqBkP624q8me6QRYq+JUW4KeDq+vO2RRnMVd8MqzQgP0dD2tE4V7cuOVJ0OvaOv2/t0
omcofGfahIF/FwxkqCDXH7L+EcnJD00r9yXFcdoesApSxG9e8RqM+WcQdrztwcWwPmv0rPmHWRlO
+Fk4o1g5ffemC5ydeis/+qrfDiyXd67efauBkG6lY1PzzWE5B0R+0swKpzI76gUTbU8lGJZLvtMS
49ePQNMtbhsssezSB2SjHvC1WR70dZgvzyxUqNRy8m8//l+eyyIoI1oZjWTTtyazo0Ctakx1x9VR
OrBaVsfLJvpzbzkczOSfP5bMGXewia61nyPHnpnsLXutFOUxwAxTJ/KKKJ9EB/WAZZOpR3099Ovc
sidlo0L2/nylv/14OVw29HZ/v+D0mIDR+suLCzpexwlk7N8euBz++gVfr0N0GL9wtuB8saj45x9Q
MHPe+2l7nOkPbmfczbG6x0VqGt/5TbRBqSWUnp+V+3Jy2Xw95utcgWP+v3mM06NXy7X2jWzR4i8v
9bfXS5YFw99en4J7fvo6l3dlTAV+eeS/fWedZ0ZUffPx94OWp6auAJ4zxPelVaO9LQbnTneDYUdH
BmJtQ/njayPVrGs5rKapIpAGrlC0zLX6UpVRvn7+6/jf/8z681WWx8POy9YtWXQDmXQ+c3LenRRw
eEShr5elcJrHyXC77M4WUhCYENp6VJ4OW0XfLXtfmygw/npOkJ+XqiC9r0cse4Adk7VsxmGd/OsT
luf/u3NcMQB4v17+6zGCHECMS6Q+KWJbqHwDIWmBmsSs1pUECC51uf+Dxv5/SpgOmUf/XQWTW2b+
83sbfe/+pfL562m/q5iO/g/H9YQuHYqOpuHqxp9VTMf8h2PYjhCwXy0ddCwFzn9WMVV909ahqdEx
AQpoUXr8XcW0xD881+MeT7fV0UEe/Y+qmK6jsLB/IRJaSLBRFAuDQiqlVliL/4ptsw2wjbKI+kOd
CniqPlj3oLpYEfAlyITe2m7bb632R1KbD67oY8UzaSn4IFZJYtlQKCNKIcIOuu7d/LWkmyxa98nt
3eQU5KV/7qs/xi699K7VrBxN3kQFzjcR0fZAWAlT2sOVhgbVow3JHY9CClm21ExJi8gliuh8fo6U
vwSe4Q0y/nusftG6NJ0PNLnP4DTvU90UqNqHq6UxOXPuyNX1h1apVVZ65cDR1nmTdUZrd4Boq3/E
OpCuSS0ux2ffnWHJRta9Nz30qfdUDzZBuPlTPYd/hLW8kXb82Q3ebSPD6/9j77yWG0e2dP1EmIFN
ACcm5oKgk0hRnqWqG4TKCB5IePP08yWqJ6a6du/dc871uWgGqVKLJJBu/es3I8YKU1cCfTaXjOSd
QHYcNfte6IEcmrclli94kz2BkX5uc/zViaVsdRwZ0FVfbSt+6N3sY2j48IJ+IxTZj0q5vE8Vlxko
+1FI5wTr8myWXKcs4jOTB/sGdZbWy94qzEMYwqIcywusCIUmHMDML8jD3sgOPkTGaAbZAvksKr9b
dbprGgJ+dS5b2EJfxtRkl4bq3OWHGLwWmMvn2c4S852ZKT4EdMWNnR09m9AfUk4CDChaUtEkBU+a
H3XsPCITXyTUbTupezckbn0J3e5b2PD/YWiOAj9F4z4W0PILB0ofVHixjhSNZF+xfDHEQu5aQxs1
xv0IUtGNgF0QDJn9iIcKHvKWeVR/GPAMbr262zArv9vyUzRzHSReHbt68j6lvTlv2pSmJBqCxzai
HietOMCaipYg5AZZOjfOWG/HYUIDh2NO0o6XvkTSay3Ea9YNXFi6z6AKEeb0Pv1mt/e2flV+tPiH
7nIa53D1LglaFzIOo0PnIWvt3ZZauXI/NZ1HpZtH30KiPSHq+y+p29AYie4iCwCfLAE35oyIgxK9
fDKC93aHEMlw5wdtML6ZzTcjS7Qnsnm3SLdi/HOI31JupL4IAye8tReduB8XGgygzOjh/Wq1fNbR
cW+weCF9uAzWyRL6/oRLOzkUtWEHi/4h3UHfQul4hKOaBI3uv9RT9Am+yCVLuL8GF0h3HuG4wX8z
Img5ZbLPZsi+NgVGWpd8TbnHkSLGCElON2aORj8MwCSp7Urzye+6ZhM96RjLkMXlkoZVwIACGulz
/wfc7TgpnqSpZMLzIbcpwEISGxZTTbw6u8ljGGSF41ymOfuY6DNvTJOr0pjVJ+A7mOKb0M6YCfon
AzCcMTptBgNBFAxFe2SIQLuBb15wr6IS4SFE+je4v962q8TAMG39oGmbtzEVGAErVz6yOSHZBBqT
jpglMP3ijKgPcNbC/r9JsRzOjpGxEHj3NasjyLEFOg6uNaDCh25EHzaZOv24h97wAhd5b2REaIEb
BZ7LpGk4Y2ziAjO+qrip7UnjRXjqLDdDiMa/Cy/9ahkuRYHycx7r8K1siOzouYWu7b6YjYV8A4tl
/qXcSKwCNnBts20uWE9xUkgC9Hd4iEHdpFp8czPeV7hINlhrD3E7n+mew2N28VKUD6VkBSrgf+xr
EJ6NzIqvdMttNOL1TSFZWErkIQGmrTmxrzsZ1ahEdIIa9Fjsm9x46qFJBikmDseiTSXMSNQoYwN1
3TfVnO0lzm8JtIuUxbJqmnez8j+QBmX4uOYE+9XTNiRgqcpkeCCu7eS1YBpdZD1k8XLboKzdQYpK
SL28ti3LUeYC6s6jdU5gEfN9qnZbt32MZAjGU5qUbAbZncWFgDXl3UXhSSfaj7a69Qwfbzd1mh14
i01YUkaDIc0+rKogl1Qrq/0QO5dR4w4OttMGJWrBzYD6HUDOe0X+eKzg/wSGs6nv9AJsveo58+oF
vjW+W7G8FSO9nQjX61gvD5wu7WDKht1goFsYMq8KRtt/MCy826x7TalntLA8mzL8lgGCRYaRbWOZ
fu/L/BmzOQkV9m3sRqgybrbsK9lALpvlV5lBBCpbB8KpbgbCipl6Oc6wmgnF2Wa4qLUkas3HucnS
beR3T9Cpn0E4v0/99NoIzCy9rmOxENGDmynLUOyC/SM+m6QSNbC/yTu0Rzjc7UyknlvdJ5DJvGJk
uS2JoKotD+6v2rDQ5WLVpfFBK60Nsbuoy03oE0ebOslXDJXusYV6d/vyI7aLQ7r0n6uaYQBI8l3X
mIsFpOAABvChwAB/lwz2DT4+aB18zdlA1T3VqV+fpjY8OJNzqFntZ5RxGkEXSrV+WUb3biQ5Kkx1
VuAQOKKOw12fODsORyz4i/4D85ert0DdjPP5EQwUxKasPycUxZCm2Iw0I2Mpn9DsuYK5jGtFw+YE
27f1+V6lx/kiLd71MfvUSP1WGSQnGPB4gMxS13/A10kDL8RGBsEGeDp5LRjR2LY9BIM8OyOMZCLT
msZpSZFDs95MHbmegsXGz8SNj2Y2ANwq90YLv6pIdGg5baDlWAi5EcmXveS2wKJ4ackpwT9eUfh7
83Egpq/up2m/qAVSTCLe0GIACLDwPciHUz2FmzrC+RwzriQYoU6gR0aNNdsussULxpBBAUFkX7ho
ydftkMlj0b9o3nJ1+koTFMeacaCDMQRapL3g5v4GGyuD/weeXmJ/2Dj2I4AoVgJ6vPd7dsrYunMQ
0nJ+49igOfJZQ+4QxP6d1RoIl6pcJ/JNLyEV7kBy44s6uiTSvIOKA1pnGpd50d/WkeNbFUkgqPDx
o7mNS5Se7kQXCstWH7wBLX224LHYaC32feEnWN3HHNeMTXQhmSxjIBFC5Uxut53i8MFcxnjbpSAg
MQTz1EAMU0EeoW3wg6YLjRhH4JCnw3TpHWc3DDHeHIT/ubQV3WtRcVTKNI5ZgmRfHxpTpXKL0Ivs
O8N+4pKXRxr43amjI/TzocYq79SMA7DjjEi5aXZiAnK36AV7nTSOnMA/xwS573FeIouZpiSH4/G2
AXzZjYgBiJTbAtqqv/bkxO57BB6z96REyRs29Aqjloefr/V2ybflABBpKvlmjAQyhTqGf5/+/D/W
GqvTRkU4swfKCosGDB45yK3TA6Gv5gHry/VhtREIQX5a0HX762jgeOKuTeAahEzM40JkHtbwaIbv
bTE7+0z1un2vwYYFGWegWe3JNxuPDjpuTqN5BHjaTa19MYrYOMBacDZxFhKBaNf4FaY08w6FWWJy
Ai4PUoyEpuQ63k5F/uqoxlq9/gN8f7LtEjKCjBoC7UKC8O1MTGuN2ig14AD5WbjcJK0PWxtjjbi8
4NSCSbgZmRsxG9HZFd1Z9nFPODLO47ACojNYyVmrTP1gIce/9fJe4Bxk7WJhIzWBV4ym9Dl0fiAz
DJ/bxeIA5g/fqqoZzrGrD+flMY/FRdYWMrHcc255l1cRf0GaL26tEDYhPgU3eZfmu7phwHgt/ZFu
wGEVYgNPochzxBH5x/qKHg9R6b27bIwlfV5dFVLVRl+fgTY6pRudXIGTT1olSPBN93OpQbevGaxY
D4o3VxftvjJx3VjtJZDf4Av5P68R/ph0h+Lvq9OEnkyIbn8+tTPU1G7G2RGd40ZrpHlraCE80jxG
kzoCD3HMAfSZPDx3CvNcVwOucCkOO5FTBusrc0wop3zA62DyBrkdPLyc1odW/fLPl6O8Wgn4oKg6
d0ehgoiz6JR5WmfszJEWF7SbARHsQG3ocgjIymQ8E1QI0mriFDQ30QWNl3MyPN851UUJM0Y9w+bV
3dqdht+2+tn6Kz1OHQjlb5E82oDt/E+W+lVMUJm8DeGTfavfGZZzF47p8IMO5UlOevMZXx0Ib7TF
LmNIktzg98NprEdxN2vaOV04hS/2+EwgsHbpCudUjiiTa2vMT7UK8NDaEnMv7DsO60tniS9WQRKP
O3I2IwrSfMmT1DjD0Yg345BjrGoQzpj7XoQbrjV+kUt0QHWfPULTznAPnj4XvVtcZe87u7zkgJCV
Dsdzgdi452rHrnj5BV94+FmW/5qFYqhq/Ldq3RaWh/aJweL5FmjCrybrua+ZeB81/bEr2pLY852q
VZNs9rawQ1/6hlONhQ9pMhBubifsXv8v728rCpXAncPSf0ML/NnGrLaT/bF1p1dnqS+Ny2GSQtBK
su8c9s22TTe9iG9DY/mJQn2b/k/0o/qL7/6bhb8CKmyBuF+YNj1cktT//NU5/Gt2spREUs7Uiapg
bHv/ZcppMZCxFCw2tJGYdtP/x77+N/Q9JLg2rLp//8//+HmD/oG+d/fetu/f4r790XV/YvH98X/+
gX8J/9/Qq0O6wyNGOMIEfvqDxAf8xTwVRPG5lmmb/Mav8Jfnea7rkWbkmJZt8U//DX8Z/2ayEiAP
YBIQNKCL/5vQpN9icGwP0Iuy1XIMB/yLkKE/jynfmoWWSU0e9Wa8VLYOHmzTkJTWXvOqELK5Pv6k
g/7TUfxX72hCJYQ4CBxI8fDnd8xLu7TpWMrjuGtZtDeLJ19NAXEQL+URDdTP4ftP3+63wJb1C/JG
8BRt10Sw+1soVNRp4dLIDFZ1vrfzCgm5O1/lkr3DI/+bsJa/eCsPGqSNGFHw7X6PsBnc3PCrZpFH
Fcmb5dlHqCUfkFC8LPr6y0D7i5XgHyBLhhPGmgo0ZQz8w13rRLzgMjxJrNAJ5iVZqEbkJfIgw7Pl
b66fwZj/84LLexE9w+pDpAXqT/WtfwkOiaRe2BUZUjh8A6EMln716mYrPXGa8N/diFonTc+7MRpM
uSsyLNzBvVhRvYM4/zfZMb9FBKlbiQ+M6SMfgXFqe0DCv34Sdyg8rfNH+GvYnRGHigJmfkL4fDW0
+TrJ6am13R9h8scC+E9H0PoN/7TlqPdlw0H5YRLu4fx2BTQ8aCzXUMR8LbtJ9e7GdAeEBeNT3U1P
0CVoJ0XntFyuqVeHm0pL3hubBJ0Z82r0zGCcnnhJRfZ3O+FfDTdhW44FH8gWxLr8+XKIpupNAqLk
sbOBLKLcwaSHd+usMdvoXve91+/6hi25S8OcLbkDxcsf5wybdtkPzx5synkh6o8i8F8Pzr+8TQ5G
yBZbtM7y8ufPRXxAPydVIY8akONREvq3bWiFwxRggtvMCLcLOFZ+lib2FP/6rY3fIlh+DpFf3lv9
+y+D1fMIrdf6XB4nx7ofgSIxFwZ0i8CqzGa6TrrPpUhh+QjxNUleyybs/ma+/OVd+eUT/HZXxqyI
oW3yCRYkvfSypyvkwPelwn0uZUn4198XZcM/Xm0fCjjiJaL3bJP0rD9/4wpumVdUsBKwp9u7tXsS
VfZB7hFBr/pg7O26QOEHpS557eHRbNZsa3gIT05jHTuscog6mE/Iez9IFD75IWPH0vzbafT3cBCu
kvIep5xLpPdPttU/Vel+cqpPEwscoo93eMOQH4bpuuR7v6zOgMa9KAryWfk76vd7tKabwQpIKDlU
s/VMazaQlYkGwTuvRpwqPTXL+CWnw7/H6i/lgn+j6xiMFSeoQqpTNaFwC3mybXEz4P8XG/ExN+DP
xUA33NHyzgWExYuMyNl6fh/b6SGpcTSL8ParphtcT0EDdREQpPzQuYSV6xTqgKrwmUSc3RR1dJxD
a4/S69rV+tFuv2d9+k4A5QkfDjLtfbjgWbeR47Az/fQDLt8HHIMPNZ5MnyFsqHNvUj5aTvvNU0ux
ujJ6BrQQm+1ejhK/XSiw9HY2+hB/iJhAFNe9a9s25Iw9PhmTOI7T8JITIOc47RaTxuu6eHRiOsUN
1CPqHdqvc/FOsXW1Gy6QyYo3+lhsYgPwhAyNm92/jxpfzqPeMlO4UgMs7xDXrs1I9RJUBhSrwuW2
VFMJNbSiqc4Cpi4/DiAfY5btzEp7cbqIK1kVH9See7+JPzo3UmHC8cae8fhO4TaGg/yG/HFjT3xV
bWTpcRb9Cu/7kvo/IABZG8cbCbdlnwDRIECadVH6tzXSWlnRIAhtPgmNp8fJ8hiwy9X3hiffR9RF
uRIj+cUHjDCoR7Qp7C4yevcdLkEZQqhJvtfDdLL1/F29BRleT/GoBhq1pnq/ZK6/tGm08bX83cJp
w1FXSmH2CK0ubqZfcQXYajatvCp7N4DKBsg+AGrXup5J48MCpIoerYpWz6xIcaSw2HrHmMKfKgij
/hGXLP641RbB7DM+bSR8O8IwMHmpyGKKT7aAbgUF5rrwiYIyJpBdJloAAPyeZjEdorm+xzjxh5fw
dqbFzWpIIDzU2aX6URg748FxuxBGi7hlXp3XT+9mfL/JGJ7UvpvimbFJ3k3pbZa6fh8L5shsn/3O
hRtFrmNgmxYFsX5VQ3lUmzMsk4vWG0jD4B6DKDFO2esOdo0dbzhcrQbqVNtU7U2Wzq8Gdvdne+Kz
9Xnc84ADQUY/AyQT1GlifFiEr1vp/Tocayf6SNXEXQrGAXEnb5YZPbpdaQa0leCQqaXES/KPUUxX
nzwYs8IKNNxE7Xi1YvYpQ2MtrsOaHM5l3kcVUJbw4/duUDEqGWWc8LPDPANqcCZcl61BbfUxLsPj
xBCSuBZOUy42aTdfDXWjAvoo31D5Don7qC9wtnu3fwr6LP5wK4BcGq7sgU20cyWd0yZ710gTq5Pu
C4KAYWYODAwXI8rePU3iE6ZPB9GzZfkjR+AJD046GhqabfULfn+I6pFJ5g5XT33RTuNjwYTlklsK
M+ZdQvahbaNZl9aDPOHNKnQAm75NBXzSuLa9X3DNI1JA22Z+eKf3XBsfl8vDqB8df9hNjWtifJRM
+zFn3dZ80pydZrrznB4vgcm8ilzNLlFJ/hAdi66fA0cy0yfF7mgMVHeywyEj6UIyCGh3hXeLEzln
Gp7QOz0Pd9aBAW9jAGu2JR01+NZWfePiLbNtpdomK6BZDa+GvdC1F+ZWckiFtgdm8AKza+/qWWsJ
DigxmZf2czxgXqZNkjaiTF+JEMXODz36zs+5cDlatlRjXuUx10qM81XPR0Lk1YBcDy/wRT/UdqAX
+Qc+D0foZyedJQ68mT5Mp3+vQ/2ZzIlg0I3HMfRPc5/u83GotiGG7cHPWzR3n3ofqVwR3a6Dvyeo
YutBsEKMriUMqDIt3+lZzDsjhzrTzgR51SMALMM6noZqV839jx4ceudU4rku/flmDNMbw7dKPPEW
yEezFGhMw5Zk+Oa17rkiuAPtvbo4d76G4zB6DtG3SAKWjExuPBW3SIKJ1k5rc6uPjHkr0g4YdSbc
QBy4HVPbrY21RC5mIBU23lioSkemj6MxD+2w22I4TXsuXaqtrAhhntEZL8bE8GznbW14MEVLjLlL
zDTjDkCqADBnIptBI6q7UgLEeAPHdm/+UWNQb/asWzN7JnD7D6EX5Q7XnopWT6+6zESveJPc493G
j1jM69SqmcKkN2UwUtd7V+XMoWHpPkr72jb9/YTX3bYrQLegWLwT8+dtMz3RSCgh9rvx8iDOue1E
amKcztvbLUGq7ni07UjDPIwzkW1O3/zUoUjycWieNYEVpdUFMkdZUyEPRa1EfRGPFu3aTgt6dZYN
VS+i/zHpxRSMSIBLvlRqV09lJ654iHR04PvnpRwfTbWWO/RedAdHrpYpGo3Wm1t23WZdgpy+QNVq
4EUoQ+ayGSTsbbJ1rpPr/cgV54nUgFfikPQtzvoObXSpB1XiY1U88oy7km87bzrXlAd7W8KIk9xz
y44gI0DoIjXgHHmms8VA6KUTMsGSBkKESIlXwQpz2S6zqI5LdG7pKTDDORj0zOVtWU/OuS+RnJbP
SFGGZ/iIXKiqvTMX79tcjI+G641f08gL4kzcQp0XX6Jdr7v7ttPGl7Qi83iw5JHiO9mmY/LmtYN+
wvpjPGuecyJuPjxYVXoyCfepQ5ncRfWkb32RyKAzI5vuXIz+IK6+JT6cs6VOswPpc3piXH2Iw2Im
JoRWKP5USNp0DKenpb6Za9rTCN4OOA7WhMcscG+nMjm0BZakdaPpW5HUaI2wma5oJ9EiJcbefC5H
iGful7Umtxn2Y5ntut49eG1o7KOCuLHcOpcJjdHGMR+cCcKBUVXYUuIR62jeUZLogaFvuYvpQGPP
4V2NZK5uukxuEaVAqSz6B90Y+GVMEAuzjfA7qk+13WM+IAz4c92MeAt4EyZA910bBXyJlLRis9vT
RfQPkyxOjm/XTIrsyc8ZRcXVGyO8r9SRAXMBTq96C3QaQpqPK1jT4eBt0fR9OO63bmL70PvRwLA8
64O8um8s4xy6NH0SrakC0kZ0j/PWMOEOqGnLZo5YyWHJcdCKKExwIWLqC+b/TMz0UGC8OFXxwbV4
Q792/M0iUZElGVvAYMKjHclGClKXcTnvHB+2xzL73sGFLgjfqN9GTaZvMZAl+VQ4ODCkOvHRUwML
cK7PsdHeVnPUsyNN+35uB1RvzX02YuzvVHImfcTeGl3m7lp3djjHDp9bGOTBsmC/lQ8NxyiPDo+X
ZAffLI9kB+hbQqmb4zik0ICyoG5HGfhRkxxG1ZXWwhCqRoUoHB/krZAIl3CJoBvByQ9g/+vQZgwn
LiqcZN5ddN0Bn7Bk54j4w2qQG/i42aw7XWlVFJl2gvsDRJWQeN6bpVmyQwROwHLmHzBmfjJrhANL
Ed8m9CWPsDLxi4ckOGkRoX5mfOfTNrfC6JWuS7Gfh/ZrXmuqu1TE28LMvlR5p7j/b7XAJ1E3cTww
8B+pOwwTbQ0T4U68eG6W7KnexD5Mhjsxt6++R0rYXCC2ipO42rpEt+kmZ4Ol947eFHFAJKyD4AvM
oQ0GwaKOlJDnhsPQ+yeH8mED8+1amtCtvZljusYx2QGD38wyf1cb5k90CXVkVAVZwvknrRg+zHWb
FOBPg2PeYh6OO746FGRIFWjaaKdKq9nfTc5ZAhsvGGsb+sUsgqQqHtZjaxZbu0hilGq0n/IOE9aQ
aiYdyLpuivFh8kUbYKB+0IyJT6o81UfCJTnjBes1WcgoqsrqgTXpU+VFl/Wo26WUmZ7ZwUpK0qvp
cXijpfgE2b4yf2CFxkTS63dfHtRJuQrNawlLyobAFgh89g+EqtLJ1j5D1OMMStE0hRFSPMs5qv/o
4qG3bNKPhXAeDvEpro15eE8omLfxS34kx8rbFqR1mJzcmpKDRuFkW6P2kqO2tbymOcfezqYw3Sth
CV3JOFA54IvF6cLrqe+KUNthcc7EbRHIGfUuR8+xSVWx1SuspVdXIfYaj0Bf9zVs069LpV8RbGlB
ZGXvps31H5eWipM6TRM+EifuGC03ZYgzomwpubhV/uAO02VxnefCExdIfh/ShoeV4kfq1ZcqVFPM
Wa547lhIxeptRSwizMH62VFlyDhlL1JH56/Veb43vHbZYmxzsoaSTD+72Ec1IVVhUn6ebSIJqS/R
9BoZDv9q5Y08SlNLXVkt4+HnkaorH2ETbGRJ8UWU0ryRUCb8hQ1VlaVovr6Y3ZF+BPfUNn6O0Khv
kQ/5yykl6MKTUBmbgnutPnbvCblRIT2DQbUw6PnRtPR7gY3QVuACFIhkhqAj3Ock94+ZZKc2iuEJ
Gdi4oSF7jKzxyRrnEy5DR6d3ufCc7CnQ9kWSfGgwwnb4iT1lNeeeIo9uo6K6E1VPZdoOJA2Y1/Ue
9EkRwjNajnGvPoNaV8tK1RaqPtbj+RON4vee+Ew8QRJSREPf2LgWlkxrlWzlC5Zb2kV3OGrB7htZ
fdEpDjmDS30Is622viptyQO/U4cprhMHcVWsQhI/9c6rmyIoxd2R1rF5FjVzonXmx1orz+j9TnnW
3ZPvuofneavN/J9ZyW+oP63wDycavo7Vqy2aQPYzll+MkRJSpQ+kZ5niWPXeFzk48F+M6WwsHHZn
N3nHmxDOeMSRLPy0wm/rh4dsTvAWwZBbswCoSNmkjMT86AQuGHipMAiwiqOveAPyrOpdaGctAz5L
xCUswFIMzL4L43EyEgEEM91ZKTum5txrA467RfWqFgyMmN8Qv5MJzMo3GShBrYZByuXRagodL2/P
HDQ4BFPr4cu4sernFU0mqxXyiPNF8wTgmUl5iS30Se3LJprBbil/kPoLjkJRP1Qc2fHA4HRZ+Wcs
EtgBMCDqQvwM8WvZccTwdx2VMCOY/yOykl1B6i+RpeusXRQ6Vuv5d9l1DlkelBGeVSvXUDXR9t50
W+KTmk0UIGqhlZ/KZPje1AOOgv1e3dV46clTc95JpYRT+y0ticCBsRjkeckyQ96eZd7pfjVvl4Sv
rSCIoWX2RNP05LgvWR9/qw0Cm0BVGmHSVbVuwp4lY1HXZAgfUXW9qa8pNIUpsyjKjjRRDzBTkYhX
4LJvTapJU20kryazoxYAFaONXd9UsHOtvQELxw8SITGpDEO88zRjudZa+zHJ/Kn2q/0yEtAXKzNU
DuqbKFbOtpUWqAYGwlLUJK15m+qAXkP5NgvEDnZO3aEAH4KkPrAqJKgEn7AgbrUbWj0H4oKurhra
60PSKHBqkxQk0tZ60qIfjI8iF5dpYgiS7cn7Jv1OjNODixJ9twIL8UuO/xScKa8N6pGBh1mhgpEK
JLIMcMJTcXNBmcpJoO8Ng5MZOHsG6lHkzU/EA1LBe9n0OFqb+wHsRDiqtmZUmlNxaDVxgBdLtb7C
Z5jw+XAjyL+7G7H2nZEnEEqeP6UmX5OviLfrV8BD2BHjjkiJAmoPB7/CKN66wbhb50MXktengh8R
0gKtad5WFOK7Q3Ya5mYz75x1+2jaRo73yRLmEeN9hvg6/Vr3xYIJtl1L7TAhPwLVpwHGOFTUbASW
5oHJgFblPfv9UEcfApLNxsmXXT9SFgkvu2nG/ikfp8MsIaFqgP8wxe0IffpEzIIqJEFh10orUlBZ
jmvcXMJj6LrC23pqf6ThgucN87rQ2HWRNW9K57xSCtOY1UBEnN5KIgkHGQFOxdwQJ2dI1ovJQgpy
V8SzChA6Up5qSMFQfrGFIo6F4daQvLmp5+S5FbV/SG9GKy5xeMu1rUGBrFvVYww3B9/AQYPxfDER
3Do1y+uQvhIL1G4IaxCb3Mm/ry7Ga+1ZokxMUvwE85ZLhMPsa9PN5zGFOArdDg08nsUBDdd31yg4
MVwiy77YU/GxojSaxpdu8mRbS8HZX/c8MmJ1eIFsbSXQ5LrZcVQkegrtYOJQGvuO6e/gKm0w4/3u
xnDsfAXJFdB2ScrwfpAfwp8ssE6UMQZPChCTEjS6sbh2mY++MueMTOzpQ5UWxM6wlMyq7pU+PaTY
KD9BJv/oJ1ylPAwYKlAETCE/UvlQzGwhKdlY1Mlv7dLdS00pyVGdb+fcYUFle1PGzxuKvNNaM5cW
o3rd2zLBMbrD3rxu8eRUYPWioCkTM4vN6vwaVfegDBua1Vg+oqxuSEOG2JryKyl7Vl+8NzBcvHkf
E+R+t87lVjOpUeVyv57m1i/K0QvzBmj4FKmEkk6UmOqmWx1/1NYOQ2Qmj5FRP7We/OrTYDzk9Z0x
659DHEI3kiZAGOWIGIkZg9sUAjkg91XXRtjK3a++qUpsJ9Son7KnOoPGSKAwsxLKdlvOn7WQswqm
S5fFfxyhIHIDwu5k5dShnTARjd217KUspY15hJePfUha3NrTje5JioJm/h5a7ieiOuWe8vyAsp3F
zZ8RIvrFm6y720gi5234Wh5DyynzfVEOQVx/g4kj9rFzHw4Vlrny8xLhLDq71Lph155V9sxNmbna
huVy2Doz0nozMe8mfeifMeV7LbKB0BxnOmY5eJ1GZh/u1NInrscFvgsSXSPxfZZO0Fdac22XPa6W
t3hJe9tqseqzgXryPqwIhgB76Cdyc/WhJpgdTYmGYmGfmYO3F7Cb4Tz3TlDXeYtBMMeGtJ/u28TS
EViUm3iIkU55dOYQQ5KDkI4vTY9NCD7fATGnJeXRezlaqMO8V8eGUFjALW2l9gXWpMJIo/S4SLLI
pZ5hgZjZhxHL97OBT+nBdsqHcvQiCGSO/iRqfAtXqlyhCHgrC89ZnPomhTETmRM21eohJAzwFr4t
CuTblef288FRFugp5EQ2fA2go7Tc/TDLR5wJ8KFTD0Lx4RxmzhhF1c88IQfnzzwR0W4eMNHDS2Qb
G3A+mxi8WMSsNCs3b9RZ7UKl2BeV3u7bPP/W6pqJIYn+ucSKYZ+nibErYozBVx3o+pBk4We/mf2d
adUYTHrxrw/rz1LJyQOb0a8JZgczYfQ3XE37titG+3Z99ttLK+6tQ4SuMqnq8mTbPbJWH9aZVqY6
wfP//SBHMssMXyI+r0MgnHpK2pu0bDgYyJ2jDf3R0jIo5nE9Yp7osgpYyZnIzudC2RqOmL9M1jTt
9Dj5Jcmpj0l4alo1rwD8dyvRbn1IkVTv8gxEw1DquvUBuF9R7njZZ5kFxVs9dUeFTaKsYrYm9YOP
6QG7gP7UYl72VGFxCwMbaDAOxU0MKf2cmcmrJRrEVYgqKByT4qjl+HByl54qDAmKSZfPumjO/PN0
EUYPjSzLUzIyhx4gskQ75PkldiiN9egYmvmYxLrciTROdr5flsj9nXZvcyJg0Zl9xcPyOgaUegnQ
Xj+MvMf6ahodYwfCjyUT5o+HvufjRONMaJhVyKfZhnzsVeAU68+UHKbze/Fga/dTplePkL4Axea9
uySfbR0ua0JaRbkRUEPjAXR/UWxFameToD8UiZv1qQOt0Vj5jW5rUQLAgSRklogtdRfWZz9/psOQ
HCL7zRsXon3GsN+O0Cg13e326Efqk604lgXKbWVmBGd6ul2fTfgbAZyRPq3i3FzF3YygbaaKv5kp
jub6o/VBV7Yn6zOpKJ9uLiF/+gXpRfQZTDBJHJG+8GEes4FRbladZMe3L/Oj34UD3SYePPI22I5I
hycv4Xk2D9XYPDuwUcOmmtFRWTszhq3qqtnZzT7e63Z6Jn8qYviFO08ruz2I+9lRnNdCsV+ZT/qu
my6u4sU6FnC41cCqThRpNlb02anZzYpOu3rZtIpiKzppB3g8Gvj3PBaKkjtkUPaC1UxmtZXBjumQ
KOqutbJ4I0XolTgLInuA5JtP5gWbox2tRPMYdnvpZh4CuRYePwThRgw+UYdwfAU6xT2Oivd9it10
lhtLgDSmAgXHMB0v3W91zXvPB4zP+Ag2hOVKfZjIzDhjrE9JDxs2rSI1A0VMwWoA5S66fbs+Wx8g
iP7xMnFIyipI3I6M/mZ2JaqisiYaTNi8yYhN1fps/RlmNGMEoRj0WHmTTcDjMfxAhkCCj33odTtT
g5TaGu2X2eCyElJ9KubhQcbJWx7XbWBNDQIOLHKNqHs1M+yL0B/F86xj8IMD1gDSeQ4T79bsrSkQ
RKifpa8owyK6sSl5SnJvtonUv4aefUjdEyb7x7iasCGV18XplHt2GKDMOo6cS6l8zfR2NjnCR7P1
6qQj/blEyRi0mIBvMIxW08A97C+62YATDO13YqjuuibvCdkw5e7DktomMRzm7OgR5jqbYme40MhQ
oXhwjrdVpvi9KIdSp/jaCu8rhcnGUXokp4++TnX4jvF7gG3203+xdx7LdVxpl32VfoFUpDfTNDev
N/DAJAMggfTe59P3SrCqqyRWl+Kf/xMFJYrEted8Zu+1ixB4TQmYmqnpJhSi3foERHn0qctMvhJT
RPxfSq2XzBS3vVlRGMnGQxeNLkMWpxpgrXMgN7Bko6Ami0wxzlnEadfob3GmvDYLf8mqSzUnrrmx
j504YtQoaTnEyRAORmQ+yFb4oRjdh1JAv69vcYptLAup4MDLyc6S4+oS0uOi7JcadLwos+/V82YD
7Yhmdu5kcqXjF06hE6EgDZxY1lNGXfly319hmMGlm/p5uwBazRtB9ZQhIDEi5oJbCCdhFzfYzW0q
gPFQzTbHRWcCzirqK5EHcKjrlEcVercoxcO3FXRtBLLkYTBwmCJIpKLOvvd1gQXylkwBuF03SRx2
vUH79D3RS6zwax0FTd8NlciExczh0MikEw5kSCXa+AQfr7A1cmoS5BZiB95eURyNRkcW6FtUsqaI
GW2uKbkSip6+x5Z4r1AsMjukZzZzwg4h5JkDc4EVJO2ser6esVAWZ+9ybQr2ViVY4r/rbdRVYvYn
KZgl0hUga7LYCpKs/hd9UbssoYouO9sqpbYl0QhHGa4SIm8be2JHYlQ5nE2OK8iBXGc584l11GSx
UOuxRVhRonktVTcDiphc3bUz+H4pQ8aMqulmyrjDaRqgPyjWsXCL/0xny6zRXPYB/XaloRiZv3Tc
cuwEqQlFYxuX2GlGpj0lLsBNW7/qpvw+aYngCBjtQLFvFo5rhsTJmmlKNsng/fcXRfpNkr2+KGhI
JQPaJPrHv+ryQjmcTUYi2yaXnnrkRE1Ky7o+JPT4J8k4LCNJFY07TdhN//vPlv/Dz5ZERIEqkmhj
hVv+Wf7UqoOWM+rPttW68c4D+i9+kBQ9aYwZBFk7l/J8h8PjaZ6kJ9OQd9Y4koIYf7EWvSNeCn8N
WAnqCFbK3anJrN2kMvL5749S/00Uhv9dNDTLNEVLUVga/vlRFs1UpPAu+NiYPMqoo0E023a0OYZp
Jud1vFbAeKn03rJDC10VkrF6TL9WMQdobp5YwXakz8xNSUeM1uBdWXs5M0P9aZTFO1ie94xRIZ+J
DUkTCN6S6K3EFaGXgMlZPIfi2rev48CuVs/1SzIbpCeGNIXfOg3ahC8WwbqL886WBxp5mQgdH8/K
PiSSJl0fpalEstMOrOKmJjvBoNmOswYWUBvu5jz6jIvx8mrp2d3asDHnedeb8S5r2sFRp2d5HTLG
eg2eivo2ei8XVo+NMt9nU7T97681Dojfv6OSJsmKphtYBH4TrFZTXArYTNNtrKeaY4mqh0aV7nfV
mzTrSUaCG5vGvNoxoxlwLMy5m2S6fJYGdQPOqeQ6YKJsGisPDxLPmgYwbtuBLJwV3TiPzHOWPDPy
fUT4HQPv4U4NWABXUnlcWivfDOLylS8gxOAVlRu9njffw2aCgylryGHLo/ewFRDCScyrY966daFY
xAzJkpGzv6FHEdGo2EpO1SUzEFUS/OEG0zfGDJhRmblxhXpJdx0jFlOke8RQz7IXY6EjZqcN9Y9U
iniBMDlz8kDhfss6g6pw/f0o4x/f+9Ze+IRnDTvJcAWpq8jf6H4Q5LqO6/NcplIgd2WMfZyh7z3B
qE6uiPC5OlZeYu4V4UDykGKsq5E43IzQqCn0mFcx8VEZzaUyvDqGXGgYeNaa1d19z9rJaTirRrqL
KuGzlPn4FAXEvTLQXqWBci9QFxYjKQ2WiK6sDVuELGWJeXT0hVzW7Tqpqw3rEkIsEoKE3mUlmfcj
siknzbQnjd9kQ7APy/EDQ2hDcbYJ1P6kVMaOVPrR1mPuCfDXW3CGb2HO93x9qPUuLKNPgdBDkhKG
y6zDtpZ6ETFAPz3hkUKsUZPoO3bNPivbx7/5uP6HG0XSZB24rq5rlrZ6AP5dsRr2aExUoU23yvqU
19sAPy4ursr6KRBEgdtZjwDCociJ7aBcl3frwqxclXTqKqOqu+xv9Lu/K77B+nJJaBxaIDswpP/5
IXWzDq+P4OVtpoWvQOWulM+7dfSdjbh2icEJVsVZOQ5Pq/QqN7P3QKyfFVP7m9fmPxzuioXeWsYi
sUJA/io97+N+CPSijImdIVVy6vlW9SAZ2goQJHpmlOI/Glq1YdF+6A37lxDJebvON/RVP4aewoHc
V0CgMB/EPn4gfm0GzYvGLq6mv1HiWr/J5C1V5MxBIW9JErblv+hwKbBV1uBjtJ3SJHAFtugoK1xx
aFfTrbwus2nrl0w3PI237VCIh0jGTWmIauPJ/EEG1Mc5jUcswWbuoZ8Av75Oo4AzcvSqBJJHM4bt
FmFe2VtPdstKktyYnOaxKAW7IjFlN6bTYz4neMQXVLHydzhgqroYlC0Cl/1YFu/k5l5IM6ye60w8
FGJun2bZyincV7O3vGFksJY9VyRyArQreq/qY0LCysHpUFY+6rm80XPrrANCOlkD8VAzewsB5m6o
Vvo+afjaKDCEIS1Iyya2hOemwi8fI9/lEyy+zBliXUHZrjPHb6lowUwNA/VDxAJX5I6I5Og66BzI
C7ZGa4UKhPig3VwRdpaoXYs+/NJKsfd1ZRskWbOFhcBAu5ySTa0Thasv9bG2quoumwua05TTKp+7
advE8Wc3xuWv6uN/sUB/gwUyIX7/2zH3mzPK/czex/fm89/R5r/+zD+ZQNofokolJHHm4fGkgPuX
KUoDF2TgLf7lbZK53f+BBFKsP0yOIw0QrAo0SJH4Q//wRCnmHxSA0uqm0vAdyKLyP/FEqcZfPUp8
ligcqFlxZ8Iu0v9Sr6UJOgJpsertkFIU4RbdL9JQb3BrcduQ7h3nWks4JLwBqgkrrmhqdG+M62Ir
DWzUckKAELoCu9WkPKTdau05UTUW4Kt2MzXqg5Ygr92IZER4VduFh6GIPNEsgWSm7IPGUu4IC0T8
lEbHvgVSKIRvbNBbuLWd7rS63h9QsjDMImQFKUP0LnKg+62BKVSb811cUVfoKlIv3QVHq6LQNtfw
ovITcsfiq+1q1OYpOilix6FoX9SJQrniaUmspvrsTRXYDnN1+tNUdzg3dBOUhfE0K2JIgF1wNrlA
PWwOqdfIouEFDUyFJVhz4TQfQ4J2XybZQQwbhtI9O8khiJaDPod+sag+I/v61Eha4M0mRuh82pm9
uGwNsas3apte5TB804NMujdjVvGpeSTOttnDiZYccX7oS2QFwlqmdhFNhmIuBIIlhuFM9TpLCMXX
RUSWWuDuX2TtfhyZHExqmt4HofEaI2LJTkpD1MTYtZHXqNLngh4R0VR1ljJZcqzZQmgPHkPOESQ0
bfzWE1MYCjL5pWwXy1yanDkmvlIfvRwb6CbPcyKUuw2foa+U9bmjVMxQmqS7/0Y26BLv/UaUOwJM
wsxdJno2bQnhPhL9YYY/NYF4J4YfkS1F8q0ZiNtN+9axrDRyxz4awAuV9uYSpfKZNPTRJaSDrWvi
ZsZ+GUQFxFOZn/oYqrJKzmrAtNpg1+a0zXzAvEyyWVL/lEqNnWE9G26q65XDGuQa8YN0BcQiXpwT
uHWmuLJ8A9AGaN44BkN/kgJwVNFU3A+QSCjMRNNpOsTFI7VXhjQBrRqqcTO8yWZ+LGeiqcSPpsqv
VQ15AWYfeehByuKMN4Ug2DcgPzvUs2c6i6UEi6MoZCymMEKZjxhled+T2mSYRfaUwt6Bn5N3E1Sk
iCU2uClErcKWvnJw4pjpS3ABZ3eZlMALDIgCacAzH9iGsf2mQelZLeWshXN8R4gNgDP1ImKrmd4r
FCovJ9+bpNeKKAEGMTnfca7OaVuOI7V/bWz7qrEci2JwR0bcKmdATjspha9g6XGMmlVEJc67OAkf
dAmuCFJS9F0igxPzjgjDQzuatVda0iVQhX0XBqR0NAbebPO+b9rxojf5MRd131iqe12YuzshwDiD
RKwgeuxJYRA7jfGXJLtBTshsNmpbjBKmbeKAgMFlbZMZB43SetkEcYMg5ge48EamN0zrA6ecUNd1
WYXm0KpKp80TnOko9hAhiXaSM7gy6tpCF8RIkBsd0dQQ76qPJtOCq3Ym9BhAgiKcQWNFm2o924R4
EdgwhIkbSM/zCDAwFNE/xAah2rDlh1Uf1M8ywPV9y7xCMpoGPTYqZRVbiDfq9a2es+moLBNQT0Q2
1Kpz6EVK0XhFXKnQm0MSomZOpyG7M2s0jmBFCOmb202Qssg2+g6KVCReqDSsDVk9Y92XThBH92VU
gy+PinvyVJBidflXlgSS3y1hsZkj6YcR74Uc+sR4jxxrO6yFE/WAJNBcS1ejJjrdmsfzMN9oIA5d
IRXI9iPdqfLANQPxRxIP1Fuy9oSH8T4O+9geZNVgNhXoB50B/CGZBmlX6DMj0jzcAM/t2ayX/YGl
Zr4ZeQDfsZFxLzcHeUyQtArLzyFdp4XzRpmnp0SCYKtLIG8HzfSVsOu2cx/fiDWbfEsqBzoik3vD
aPSDLIPWrPqQ0MinZj34ZWlCpQln2iuzAm6+KHZbhnoHlTRlJw2SFVhXp0cN8YAUztEuMwe/TEfN
781x4tDhHJ2teFm5X6QBBUwCc6X9kg14YVWAQrCda+EQZ3Dgw0G+CoUGRGBAGpwKuKairM4PUUaZ
lyb8OAEaEwHvy7mDKrdF03pSplk8YJbQXF4KdwzhCES1lR6NQnm2+iVhFm8g3x9IIaAJOZWIUO2k
mBMvalTdjTtV//UomvWhfD+eevmKjMTYf/8LMIZpywft16MsopThRI8WuIWytQCFGOaalfavX9ax
vjO7J7aDC7sQ5aEUidgV+mg7S7q8aVQZBxKseErvf+1gvn/1vYhRhRkyUaKJ7F0HTF/QsvDv4LxK
XoaM/xoA8CfLfnEaWUVfO6tX8vdSb7aW0/e+J1SKglAGYIIMRf1RWE6IrJVfg6X/LUD/pgBFHGhR
s/3/vfnnz/H/bN/zqo3iP5eh//iT/6xDxT/WOg8zMSUoleY/jfnyHxoFqPLdeurGn4z52h8KQyUN
uyXj3z+l66jyH/pqkaauNfj+/g+L0DXB58+jZiiairLm+6wjZ1H/SxeuCvqEatNYtlbY+ojvToA6
PDP2hMf6mG0N/IykiLI6J2y4dvuH7l39ET50TyrjksKdkTjMkMEdQ3juqkMf+GjwpMJHYaA1pE8S
AeLmglsgYnnE21gXuyq4y/zclTfFuwLMAqAdRUXgRo/Sz/pgucbOcrXkb+aiv0+O1+doUeprGpSr
3yzMTSDPkpyby1ZcjCfEXHdRv/i1qVzJWfvRN/2XICBgqdL4VYulu3/7QFx/J4moK8r0t1dY5Z0C
0y0aIgP9P885YKhN7KjhYpuP1ngQv8q75gIGUHwDN/UVBdRldv9l3Kt3ZeCqhwhe1L2wMU/WPYKP
5VJXnnqTmpN0rPfye35edlBRerc9kyIz3vrKab34PL+bKxXG1u6NxF8Sl+iYH+VTdFSuol+Zn6Gm
656AQzL9TMlFuKqvLcU/Da3NQkE7IaRZDBtHgN2/1Y/54wBwS9mtB5zhkaKswOGpHAl3H3lwid0e
YXxuxJ8gBLH2ssHGScJoj8mt29zXZ+bL0gG0015x87fykYVR9CN54OlsiL39WnzhbiGD8xRsEeek
sj28h+Z2PPaXhMZkk3zO29ztcRR4MWq7yv6SDywQOwuFsrBDJtp+sMvoQfO47N4YLauusGve8ELk
stc8mizBVXZorIXt8IGJnoVO2s+S23xdAMmdiPZtEI7f0s9QtafcFk7lg+Yvd8jTi+d8fEAAyPqC
lyM8zi/Fu74ZoY7HtvaVEMZ+0vEFkwMZekVCnO4WAcxIqmPiQmNRDASktj6/4EdTlNOC5SOTvEK8
qeJmBuB+a97Gg/5RXokML8/y/agwbLGHcgtFIMJYdhf7wjnfj+dwPyzb8KofBkT9LqiFFhn2e7av
TRuOX3QrXeULrPkGQQ6ARBGz4EcH92/YRKmd6C4K0xeZKGXG8awRT+ZBnUH5Q3h1Eg+Y7IGmbBN5
KpU/5Cu2Yq/Sz+AEUV8/LS/cbZabXwIne4tO8kkJeWnbyhUKZ2GHpIGOsxPfOE4SBjcfL/czGb+F
6iLdJ/Thlk32dCa8Dyztq4yV6y7cGSuYB16Ng2JkpOd5QF1hUKdjyzeOOL3kLQLeHcnOF/lOqmzz
MfzAF9MeOvavz8GjecPcw0d7raHdHu3uTj/nl3EHnD9XjsatVT0h86pt8QHTunKSLdkIL5bLeWKh
GHSSk3W1npYaFqFvVM7kMVnm22Fnn8NZ5dU8yAkWJqe+lDv90rK9wm7SI4S2jXQ/vsjrm6a2LsmL
MrgQN/O6d31LiimyJM+CMsUa2Sk31k3bh70dnZgVosDQxp3koVXXfzTIvXmC+qbwjN2qQSIZkyJ0
9JPTvA2qLePExmnOeNj7XXRKSXUkLuBRoQkW2Ul7Aa4vsjFDL8Tg9zN7jDz6CphMNjJ+e95O1xRJ
gA/gXduhYXyb3e28BekvEgEBJMIJL7Dews7WHoL39kto9z2JU6dh2M3P1X7yVMu2bqwUJlpcf252
YmxP/hQ66HzNi9I/Wrfh1L1Ge7oe43W+E59FN3cj7B53hBj/HaeF6+/PpyNmE5gwliExWFEk7S8D
TTlbTG3U5Xrbgn8rrMWXc+PZjNu/2eD9dgivP0azZMMSuezkv45a2GbMvQhwcKtJ48P6I6x52s3h
9Lm0WPxn1rziUjNp+n+1wH84+qmRf7tdSc2T11w9XTWI0BD/ssgFUKLqk9W2MD3yZ2Um5labimRb
TSHIZV0R3pAS2Rlkt6B6SkIL85P5XipjQd1HOjUS7J1azQ/lqp5bVh1dlgEj77XCBpMlHlPEdlMo
gD40m3YjKTNxI2KseuYkA+aXibJaQCTYad2eu1XDlyHmsxD1iau6r1h1fuq4Eq0oe1McRXXbPskV
cj6d2Qnuid4i1KUUPKYfd0RWBhs+5YYQzpgqaMzN8rHTjP4+1Fr5ZGUFghYyefNVk9is6kQLmeK0
6hXnVbkYIGG0kDKG2iULUahm2o8+HB1mv9mmQXzO2B3pRr4pkUSKJMn7iojipC+WjZ4mJA4VjS/o
Qe+MDdaElU09jrh3pGK4xkCsXd72juPARAHbbupGEvalCGHZjKxnuWoEF41A5UoNq0v4MWd5bFo7
LsX7VA/UUzzUKvxrwI6lLGMf0QSUYvNWq5ubnpGTJM75ZiJmzUZzuOpLzC/5IZICztQiQtYuG0y4
M3xRWshYSxaYPUHDMDeTSHCezNxFSUTj1LXGKVHZEhjiyMVnqJeZxaRPEPrHaE3q2aLRzlakYW9k
22GQ2c11GqMP2JDTmFyVUvhhyTyyQlseNPkdFzNZ9Wb+synVYKtVOvfZIl8wUJ0iQQO7X+raRo71
J8ifi6fmXBTBTByfTpEwEHMvNaSfLrp+z5ToXqzQbabSWTSjrTBrV2n6iTX0bqnwoas4rCa9eqom
rAiXXmQb0E7t3URTnAThgxy3PxNzwm7GB3hhG4r/9Xn9tTp67AtNUheFBF2nggFukVxNZLUYpLgM
uRIKCxDFokPtUGVXlfPey5NEcZokJClLe4zl5SQIInEnFu+0Ke/LpBR8IVMJ9CkBbQ+wNBk5tEwS
gTQgRRHNkdQSlJHkj30SzeKKQvYwVfJPWAnENjIOUK00t8XUF9KejL+wb7go9KtooEqZuRm688A7
MAchVcSCoBoVMRknRG33432l4lolztyUicPBca/OkV+Ivbu+Z2IgbKbsE2j1xiA4WiGtbSxIfSYd
piOxR73qFZFUGClR7TlFWTtVSrZx3juaBFljMsDL7voG8usYo2x/0wbBMRoA3hRehfaZRO/LdL8M
mqtMw6PZjkdLiXamIWIFBoqaosVb4HVTog1TDPRv7eaVMFT9OM8vc6RB4iW4TmbRvF4a6G+PIAPM
Hu75eVEw883jTuvW0OZKg55TSPVO1ot5m+Sw51KyLxkuMwko6uZOIJPdV0u0ciyfGgJdo3/QNytO
PrtSzJYZtgzmZBj2Us/8h8Clb8S1BxIsxiaIiRd9N6JA/qHPsrzP4oaaTWak5dedeQ068NuFAJwk
kdrGVmel8r4TwyZ1TPeGDt8ioGj9/k+x+VwM9NX/ihXTIiv9FTBGFCDfiOSwaAWhuqGEWq8mFy5s
Vulkl3F8TlYGH7SXP+tQJpNNHmLvGjvZbIuX5a4dHcpFSoBqa7rtqbxBj4z9geEvH95X+ZFF1mtC
eJTbnFAonDCdIyE6tKROWK51XdAMtk76SnpJZNdHfH7TV+NLHkHV+VE5m682fgTTFl9BwquX6L09
qpvpBJUmOJcf+YGSXUQIacsvvEf6i3lo76Ot6sarAYlz/mJUPlIzTvpccnOVF8oRO5eouaZ1jLN4
tQgcpTxN3UbfU86S2h2x2DN20g0ARohj025eJRx9xnElTaguSToG5ABb+zCv5k9zV3/GwyuR4iCS
SQRUe/7g8FUrnvZEohdmUjazllOQOdA7eNCzs+UbT+UDhXx4xTb8ZPiGL15i32gcg0usoNBQvrI3
BjLoaT+WNwi8hk82d4mliLAB7iauPNLXD91WqmlVNsNBJjwz3GcDB6jlmMnZQFpA4rB0GFMvlDcz
aUGE+1BdoddqD5K6I55n5tvWgRVyxFMz2JylmmiXzB+ZuuISx6KCnAtvBcPCqyY5E0/vVnM2HXA0
erGJ/cA2WNsz5i6cBm5nTR47uAkvfM46v3IRPplnk0eORGLHYLp5kUkrkzbF6JSzY2J30RwhsrWL
vDfjHf84FTy9Foo1kjG4Dbbuji+8xulKp/I7Bv7KVub10I8TdlHWApGdDzh6cMvYsRffSl4tqstP
LUCeemg+UG3x9iBUQFqNxYtj/GLpBNLbdCF6cTcOu8l6Fc4cYdZZ0/b6KwPoYcvHIhd2vMQGQ6vw
3jirPwd4I6lHS9ZV+wYQTSdBtncE88HA6QXyHx/tAUuRJ9yWp+BC/9S+Njld+133gISTnx2+Ufq+
FMdqN/ykJytaR/1UNvFZP+XvzEwZPHXP42M8sRZyrDNfG2aS5dYccdg65SNrkfuIVquzIf6atvKR
06wl7iA5jNWZ2+Z8wB/r0CM86Zw+apSqiytLBz3xLFLf3OZ5MOxwJMKASTCPV+xPMiJKym5eaujl
tiHaD0TIMT0zar9+lAhcDXc8Tf7qYbiW0gt7k4IxN0wozY1ZG6QOL6JBI3lOyXo74rk1DsHepAM1
6Wt4pzb8HXXq8gYVwLSf+vQpXPxcd/TUz/qD8KEWXnwXSlvmc5rl1xRiZ+syszBf7Hw6Mdw/poCl
UGyyxcPfZ9d+c+jTDezbfXpKQpfKJvvJLijBg3fMjkGxpbclqIApsljsyg9WTwHdnB1RmxCW8MLn
al4c5tykgGFAEbYyZ0b/kXjqlhlte4y2xWQbGMJeMp8NHsUADdjoTU9489NLx9IMtZ6Lua/FHRI5
sozXBbYFHxEnZLN4rGnIC5edO58aWlTmAl72hryVONKJxIkbHTnJHOnD4FPlWQ/El/bPBHIpk286
yq51pBdpI/v6Y+YzzHllZcVeRNtlp3ijPBbMFTzjeCiJYr4fc2+61qJdX2HFbafXbpPs4thRTynH
GCHmGKIc42eEiHebn1X+3uEFxPgbz+FGp2sW22iPLxxPesWzztjje9auLF0Ccxk7N1jHN0DrxXNw
x96kg9FM0IQzkghhd3ftRXhlM3rPZrR7MW+YOt6iXXsIGKRQJtwgEFmIHzi1h3vE9yZ+fjvYWRvr
Q/byJ67Q7sr6SzpOm/IcnpsfuOxmg+4qhWB2ERRHpdx6rD56VztxwqoPyjl+TA/hVpX3kMLU2QtI
8YSJJ26z9Fh1u0q86jf1ZNyXT3mLbQrEl1uELKTcRNs2P2kNWA0dmp30QvbwcqGlO3PDMAqhR4w/
kEF1MrRhL+LLahBM72Ske+b4bfa87rmrvtSHAruu6jUvkuIpmMUu5pldaSNtDLxTwTYSthMGUZyQ
0YbnUqY3cTqW6k4mpw3NCxOFflOcGKvgUkvKI12l9LOtP6gqLNzh3VG9RQ8CC1Jb2pg32bfuJcI2
UKSTOyYi78Pq58Re09vNLpJdpbenY4xPCg7LGaYtWW7IBHWHNF3za2hcZcfHLnxefuTn72NO9cJ9
/sZ0ZUxs6S0Pt5RFljdfc7/cp7cw3ivSB97QBBn7eIrfiJWBQLw0e5hkSXcwK/Yl+onDn8jVMD0E
40OPNzwUvuyh9k3DK5Mr54+FbJVQmnQ/3M9e9EN6FiyXjmA8Za9MIJQX6cIABF6YdMl2y6a+SR2r
BDu/hW/cSxwGivJuDZv+NFzKO8yn2g98mNjwn0VSFdmDiY7FCzCSRnzmyXUhrSC0BMnLHqfqMYSx
pRNo4FvcLeWGS0XitHtN3jrDSS9gFebb9BIE98AfUwrQncInNpFdrXFBB/R28BbC2GcfLnnVR/1Y
vpXBUX2q4rvkalYHS9tq2+R1LTzJH3yfsEyyTouJ8rXTfXJZFNxV3vAsbauN6rO7BHXHQGQr+t2O
9rQ/xeQuNH4tb/pPE7oMy1bNDWuUUXb/at6Lyzm4h8HhBa/9J+aNiirggTUyQiKlcfmihGfRyx8N
sgiu5U11wrvqSLYuRNTUrr+UTf9GaHb4Ne9z9HU4K5yWpm7hZQc0jUyJIvyeOy++EVx0HUQclLtu
H3vzmwro+5FTXck5JsmB3ddnEtXvEU9wiyhb84nFNEJH68JA6V3ZiJ/8C8mBY7ibmDMzYp18GGAJ
fAU4Hg8y08uDdgeJSyNHObvln8pCFevlnxqR2ultsQ6ptAGgVGwU4xyyxUU4tAu4FmcR/QLnt/ox
LCLNCa7W8GXRSUpmD9qpXgmCnK9eTGM7ov2t0dynfeNmlEA1BIhY9EhJ5dKF2e5Lsq2eZhr0l6Jw
glNDyGjzo4nc5spzmrmjSOnehZ/UMMWloUi4KURKhEREO+Xe6DyY+uQjVq/kbfPGqZ8Bb2Ox18gB
5aP/iKiWz3H0MByHn8aP8S1gmR06y0f9SddI+GvZOMFXq28mLpqRnnnPLFkjNhHaM7eQI/mIAE6I
o45EUlBduqNuj+eUMqOpvEL1kY1Ig1sd0LjW59gDYDVDKfop7igRY7+B23VQTzX56jbHS+2F5+y1
2CV+NDntRw8SnLHmQ30oW2BHNjfFxfTrs2keSID9hGF35lMpoHF/WE7RqfhBgselOxHHqX6Ao3pq
jgOfAlzCT9O8mYsvabmuRt/MofWak12BPLXZTD8M069YU1i0MjY0IxCDrTuRsr5qI2SEw+wSF1nl
dZ7wn+0XutgIZdABN5x0mL5/A/DbaYAM5YstKZjduhHt19/9/sf3//f9q+8/ZowhB3mathzKvXSw
pliqf/3fMNmqfTBfs7DbjnkS3VpRwrA9KQBCVnU450xXt6prio3sGTKvV6WEk59XOompAMfwj2M6
Ti5hNPHFzhE955UUuxqg9NiKDqideGxWx+RWzcXNIHCDLGCZ7aCoyaJO0frKuCKYH8kcHnq5ieWE
ikrA80XsOMgdk8ydRmQYZWnMOYMoBGzQvUqpHnl13473pBbgssejWstM2EWLgruDzurWARaVDM1f
2yoYSAOThF+Vi0uoXBTEqL0bADhNJrskSsJnyBqG5sSUb8DORQjPN1qtAtJMEDfHIRa5QQmaTa2R
yVej23VRo3Z3NdUR0nDXshKiNiZ4oSSs0q6140ElBoPlzcIgxRwPUZLdhDXmchCl4BS1yquuAqVZ
OB8SGH27YmaSqQrJXVWOxEYYB4PLKYjqA+hDV8LJQv1IhTyWwS2LgzeyVtt9R4DxQNyurRPlQ7ut
bbJ0M4Zls5eNcpeGB/rra1eR5iqrCyNxOWdDG+d0IjNFRd6pu3C0HqMVmpasEMnB3LcGnqdqetHT
Qt4No8CerNOvAUDQvmn2MEE+1QqjtDYAVIEamPhiAGSLAUjSq9mratKsBMiqHLDWAovorvGEYLpb
wlteFNpL3r+0QimCLe1eC9bhjjS6cRI81NqXJFQNju7saYiIOBjrFLhZY33VyA2kdoIcglbEFcn0
DPJZIg9M9UbZBAuaL89CZw7bblJiuxajrwUbn4TuhgyWzI3GIdoGzPJYVT/Whmpue+RoTi2QORPq
QIb0cHye1x8mQ0dLCROXLSgHgBWJpCUUTIdiifVCcOJEFoFMy1uxYjwdK+CCUhXwEJhL4qwO/fI8
1sIzOrazzh06oCQhL6p8huA3/vqzeaJ9gaxPJeyUFfS/lnkajjRa/sy8ZOSa2s0sPnSi+lJM6bav
PR2qCNFrYs2tMy/WE6dyhBkr5BEYP6SgfS61kehHGuKqoERVyu6xqLGPF6pCrT1aH83kSnHwoeqU
xoi5D0ZJwVzlbBBUiAfqK2zClwZdDi0oCyxE/vgt52M59Cg6aBnkiBVKUseGF2eZLzV5uLuLNJZK
BIzSM0a1X0oxzUwLuaY2iNAznoRkpG0yGupp8TWtYLTBQKMqDvzZYh6Udzst7vaN3Bcsegj9VZNH
cICZnSgcKZlItxy1Weni4vNIqZu9egayY8Y1VDwgaPsB2olmhA/wAlYMmD/QlyYdQnxJEG/I1jZt
i9FKiB/IUX/XVGQtrUQ4F+lJxJopqU8aMPeibFmOMjC3gJBb7NqaiV7MBpEj0lNmkswbPKewGYhi
6qsLfttbPDaPUj2vY7L5/7J3HtuNI+uWfpW7eo5aMAE36InoKUPKZZY4wUopU/A2gIB5+vsFq+pk
dtXpPqvnd1AqJUUDkkCY/9/725BmpQW4oH8KRyk538bXkgDnm9QG8JP7MwkvkrYFdoFsrGknm368
B+AF1NHQBolHh4+WsxNGWCdY0rqdAPOQD18zQndWJMtRQC+q8i5svzgBWzSryt78PqR9lUXzgwA2
CfXuRY0ZljW5jmy86UFl7uqavTQWWBsztDGv4ZLap4Y+oGGS4O2FmiLhQ2cIlxi06PScBS0lhSL8
1hbsXOukfJ2QGqaK7wr0eAchEXScyNuHhjJD30c/8FyuHTWQ7ki4nUSAd+MVWbZpZhprpiBfXh0D
aV+SiYVs07+Z3m1sNQ/0NbBtQJIIevkjnGjcl3KNyp8FfnUPDZnaTBnfr55q7IxAVJ+JfABV2+3U
6NFp683xUHbd94Yg+Nn8Fscl02k1GBihYSNCa6DY5BdvubGVOd3fzk3ui1rZlEcLFjxscea3b94c
ziu4aftUJu2qUtRJHcO+6weqIh22cbqu4xPUOBYeWfpo4rt0C7fcOy1tX/RMaPXC57jLACGAhLsZ
oOhLuRx6Tx1JAjdv686oV5lZPE2qf1MN+I62XFie2DGbZdZEEBMea8OA3jxs5sQ5xaq6RTpxGqeQ
9PlwkCRWs5W0EGwa/rQlQhfOocs/0Zl3e6R/u8RnT1zFsWQdVfjrOixf62nkpoayWjeqW2yXr6Y/
rclwWeXStXbtWBS0Vkeqv8reSUazGzAplDuU82At9pdCzQBgRD4gxj+6brV8W9z01ooXA7S79VgG
rEGLvnkdp4JNtNc/Tw4V3Gj0HwHzsBYXDPC2thRLbKdDwb6JXmss2FZBE97JCARD6wBNQ9/kGLu0
odDnFKGFlbk6kGZ+S0jhs8H7/5LqKMg6/z0n6E77rlgtMpFZ8Dnoto3mQSjzFuwBTl486SuVOYxT
nUi3ScPG3pckGfURxNDUGOoDOsv1sCCONOMs3UaVUqd8qo8qC/y1N8aKryQk9RwSoUNfB/0XG+AU
4Z4F8UrkIYl6JBmt6iY/LKa1L8H5iwwadWAgmUsw/FMc99beMq1HFBvrETxkvthyBTGBsKVo2ToJ
+zILEQvxZsZ5Fn15cBtkqh2EmZuhrLdt7Vc70rY+R2wkcizATLwow3Q3AULYds7YOkiAHXaS0tlN
Nouo9nPQP0OPpK7Zd6CRgn3hQ6fwO/dxLJlym2U4pFP4kPMRoU/17xovMtYw49KMplVRpM/tjNOp
le5XewKnYeblWx6ZryORhDuXfKc+Db/6SEO3WF63rjPiCglleVCx97sIFqoOmbF2LSenSVP5N5bw
t3zd47a2bNA/sXvjedQEAl2zdu3iaTGM26RZnrucDgQDuys2VsNlXIrxBTWyu4oD6ztwse5eZHJH
Hb+5SUTTblXUP6GkrQv/3bMJVZPQn+Ny/szqOEFvrgJwbN6qFmIzTNTXLIMVWypw4nlyXrUTV7Xf
fqDrZGbzOCUg2ZTrfpLeOt9aZd6ubFVZKwRtr5E5xHdqYKMgUEfUEfxZEBfPeZmBEAlofZE3sw9b
Wtm5QgKBe6OIwvVER4MwLYSTvQ8HnJUBA9u9b07YosNHIlkB2c3LsksrdVI6MwQ5oZ3AtFg6sBdS
Yy+uv/3tn5MmYyQgMsjIfE81M8NyYA2Mmqjx88f1tkDzNlIzvsRZVB6vP1rFFcCABZ9Dkzoiy34z
h9o5Ssz4uEMAl2uuh9KED7Mlh8vV1I9W8z/IiUUsEcAEmTQcRFNCBLiQK1RAaYKIoOrkampBruki
1x/AWB6NEvLIohkk8oojsTWZ5Io4uP7AxWId+7dQU0wAI/75I0VeIK6sE40+uRIJrmwCVzNRfNd8
Kq+YFAdgiqnJKUozVApNU7l2u/9HJPgfRIIhwce/6AL+6VJJZd+lH/1/1Z//taqLoXxPccr9uGYD
Hb7/7//1x+P/Ugp6v5Gz4umshT9CrH9RC/q/WQB3QywphLFYOpDnX5aV4DfARiEeEgcRIaYw/vTT
sqLNwCy2As/1bZs//ZU09KeCQf7t37/GYmmx4v+h1sCC7ZoCmYaNJtFz9Dv/1UY4W1VuJZCd90Zo
Q6CisfDpQh2M462JsNcCFW8yHmcBtg7rhysTCs3PNI1vzOW7zaJLmhHtmJgFSbYfxzPsVDM99e3v
lqBMm55/+Zj/nfziGrrzq41eH63DPsDB3yfs0PqbtrFG9tYEQczRTgRVaqqWLBv6vTY5kOL3OWzu
pKI0T4XX9fdGaT75NHOa5WFmn9Ma/btNRVYJUvtKcxPTfhJFdJ/W6L5gGEFvudHTf8ogMVARDk++
80M2801ORyKJTjxNS5Ugh0AbV81ZP93slatI38Y98o7427b+0PchApWOTLbWL1e74X7UjSwGQ/1S
PfKixrkLWETpm/Rd9FO2jUV2pbgJmhEcxLgd6ZbIYNiYzQcYsn8dVMvGRh+TPsDrAbfMLEyHnl+u
9IGnPF1MwGw0euuo4b5sXaIQsVCKxYHfW36XTFkktvLS+VbGOf0y86Tvk5TehgJom/BQ/syimWo8
D9F3jbktAy1HJEjQn1gLH+yhXLUUa9pu2OhHizTcm2V08WQLFobngGS0bhPKI1RHWx7bYmSK5x0u
v/VYhvf66ezsdlByLxy11ffAxfjYcm/SK2n68LJjb37a1DBiFlCOOLnyVtRbySPyiifgNa7HxYu3
FgzrP9+qfj1SdW/8EGE/ZbpK7fWfiBK//n/a4ziRkCftdthc3wDPIygsY+7f6Y9Hv3f94vo9UFbY
tFW+1b/rjzDSv/M3WVOPZJOXv5h6bedUX4Q5kRSTyBu7oMpux+auxGUzsEEEVHXj8buqz5n9ElFP
NFNOB2qfeonp9gCyIzzSHDR4dnyJ+9mkFQZEqS1AqmUUokGrDUN1q28nk4rWV7TOlkvKa+jnlYgF
U9AYpAFcn8Lmd6IdbirwIfqoPOxJfz0UmO6qBUqXj8gF2clhIabsyeenn3bTCO3wgFIsUkqSVv9s
0rQtebg+Av2wsWBT9GY5TIFetFfaoB7S2cpU/a3MrJsQ6QdBdPTmWWM2dxiyaCAm629qgms35E+T
Eb2EMbSfwmkuuSQEA3FxODvnqCy+jI2XrVOXJXqAg0BChZn9e4Q/q4WyI95uUsLt+wHsI7TowaKG
uhv7nq56ELzkFRpJaitGGrX4C1j6zeb4UYkY72vFlivmgjGs5FzQMJGKHQTsSGfsHwuzAZ0gNwMS
rDRnm1Fm/xOC9+dE9x/mUNsk9+uX0f0fk+j9t24uvlXff504/3zQXzOn9npqEoNnCvNq9vypsw9/
Q4BCgJXrouVBB/hz4gx/8+GrMK1i59STKvq8vyZO/zcILMBGmDaFj3D7/8vraf3T6om03jSZiymL
2p7Q/vxfEqOQCgHPSPJlz4ZiZPOhZcxCHmfaI/lslLiqEBblRHBQfqT3qaYxOha5T1+stegCed9x
Kd+JCsCR42ebXz7KfzNRWlqF+Ld50kcYb7o2bzMQf/cA9AVBO8bizXtDDpQ0ua4dsrkx+IwnEEDs
88vuC0nJO1GqnUUV86bx2Cb+vw/i3y0tWNwQQihcT1j21aX/yyeE2s1UrZtM+7kn8cJUGCPbBnrT
3PCh+NFLgyimjJ2HqPN+0H6sINIpLATGVzPnEIsIUEFoPdeIY+yMgHEzgH5CSRYmhe7TAJWWHLOR
EBbxnw7c/eeqyPJMO8QfD5bmnzl5wzATXzH7/d51/HUUDggVigZ6n7MvIgi02eS5kITSWz/JzHVs
di7VRsjQy1tq8i57oziP06iQDPNGllyxn8iYg72+WPF6+9yFLO6M6PIt8wWMPBS/0KO+Hb3xITn0
Afpbv+Jl+iR97EOFQEITmqcWOL1J+6gcbKqtmkNOBQbFv/Y1UTOZBntjwrXABZDRZyiIUg+aJ1s4
TFsEwG89CtnU98bN7AMEDanxoshsSf+Ei5ffT2mHSLkc11d4vqXmrQzoGHdzpGhoVAcxNM9xbJyN
CRnNlbZZlB7fTIWpMHfpYqT2PqcQy/cWoBsqmotP96mf3HbtK1LRS5hn/QJA3Q3Hozck7dpx9Sep
792htPaycxOWPvcZyIsx6ErnTeeupIjmlUVBvvFxlhgm1QjpBZqpH1d+uk+StloVQNAw2sWfIayi
w1gq3IWBm5DxOlziUfxeB4sNi5uTBTYwJ1ZamWieHEUptblg7uezy0kfbj4KU+RoZ4OcPJGYPbF7
4uFAaoWrVq3djljpZrRGlEs8p2HKyL6IIW7X+Br3UThzVdXI2DNa5HJhfegloa62oTDMvB066IKF
WEMV8GJJuKXBSQjWVq1EP0QmCGlBAVhP+h55T3tTNvYPzyd/hhRKnjdgBo9GFHn6TRjK/DRwAEJH
RXBRXOLAfWkF9Z7AH79KL7tADHxoKtRhYX7pCJp3iBlZRWX4MjiUyNrEXTU+1VPqqMhpzD2Qdq7J
Lr4dlbdNZYbu38m+Tm5+uf6l1CEDahzJbxPPc8t3HrLyGxZsrZJiziZH1aYSxSLNM5BAj/JV0MNZ
41v/QiLFpsWSvVWswXJRwcXPYXm1fHZ+w2XdQjrzm/huyopXGwm/Z7gJCErq2uAaURx06TYHFrrY
NhTR/lSMBtQln8GjS6lDUkh/iCxdt0fvMlpeu+4FsWtFZR6cDNXMWFsMy0Bir+8gTqn01tX8LMZJ
rWIqo4g0EZWRyHzO9fe+KPE5emovuvHOgWs6guoBe6056Hx1ZI+sFnKDrYZhiVj2/InGakI0w2Qk
/qEaxwGBd7etHGR/gdOcZTvR8EO4E7rRvUp5BkhX1ZraMKsNfWIoP96Ei2CZGpdUILu6WLvj8pap
eVzZJmKyKVGnJQ0DRGLcn5iWeWl3tu82yLoDVMrGfFJL8SVzLfdoj867bVFTbmfCiTRLvevQa6nx
B5LYZgN51jlkI6La2QWGbaCYSxb8F2YNvCfyeXcOZ28aViNRaeUr0NFilRY8sEQ22hl9QZEt5CsN
kIFch3F2HHrnZedbE53pqh/rOzgCKLAB9MPGX/tJTOtFD34tISsrI7JPscESOfgYXBQLhQjuwMKs
ElZ3fl9s3XDAxMXIFmToOa/fTTNwftRhcZkXEypKsKudDJmhjSpBNwfHNAuh3vECCUlvNGese9MS
713JFJEXM9pYrh0KMMigJy7n7KT8kc5Cz/Qrci7t6zcy0AFhx0fVcDJ+uFPy1E1cXjMK00Bw1FPB
qjfdB1aDBifm3VURYl9b9YxuPDtoqx0S+nVCCswVlVw319PU4zzu+VCaGjGcD1Osfl3G5LsAMLaM
+YXaVEPBlhdilcIVPRFT79iblpN9V5jpF0K/Tk7G9HI9TZgbbDaq8RNV03RVLVwaStKlC79lY3Ks
W/QJ+hRZRkYzgKifsg4IMkhoPS/xNrAoJPnpU0IbFblUdQkBnW/BHn7aJhNQI5k8hoymnKW3DMoq
TpS14VOmsObo6N1M+gt0vJLjXed1eKI9CZTLRnVSkvqj5woDxEpv2R8xcddIEggf0Oc+1T4GAjJz
eQ+8z8Cc+GMPd2gUX2XBJqef0D7oEzOambxT0ARGlJhrI4GC7kz5tl7ke59GzQ2g6HUL//h6Fjkh
w4qIl29Okp+6LiAUiVnCtPk6W32CyxwslFjKu9m2FAJEZGUeSP9gQMBQd5zb6NBRy3n1xcafsZri
fNsp762Cch1CMF2Veogmhnddlp6FMbc6Vi1u6+vfmrLBJ9Z+VIkfshNir2GlMjqO7SYoGYoXAn5A
9jPkEpW5IroFVV36xdOvPFMcpwFyKp3q0jCtwtuc2TBFL4quzY1bIjipG9wXUciQbIJ5YpDnesfb
v+0hgKMIZd7J2mxtGcvJgjpNnTr7LiLuo5r2VfLZ0kZHnEuTZdO6/JMopjvKtBePiKNO5M7KnCTK
stBfX2dszKn5eggTZOjgi12+xQLY6ApF/1ZE7qvi3RNxX16u6wBj4ryfTKZJvhPoCjjx8uphjmnx
RD69WGf62rdMKpm23V/Ti5vhrRH+uXSNlYuYbKa9QiAAq6As/6ymF7tGLQ9S82JMnFxgSvXS+Y5W
fL1hqmUa9HZlTH7c0DCQ4QQ/VOa8Sli1rPVn5pjxN5V2++sbQRObt8aMZoZZaDFZSLdd8IFhIA1p
QP1xWfCZpraNeLmFkCL5cP9Ygljgi1Rb0i9hHGskp0VPaCOcCah42alxop1nO9sEiDny1PZZ9csX
9LkTF3QeiwcnRyTawJDEHcpCdnJZ3YN8AQm2lhJ4f4dPAOwioJMCIY6bo/55wBv/nU0J+o6CS2WI
evSmgX2Lzp5rENBdXABOafSwaiVMsXnDp9PVzSWMGe1ahwfaDwSzwHZLFsYzPgs5wJkAPMDgY0UZ
eSwjRTjWV47LIWTTMZm0xkhfshoMGWduu+pzrmUDFgNCwPl7HGCPQ1TPXp2tyIqFGEkYrvEjFHgq
MCLt84WMRUBajIeUquCW2lYxoXs1vtQjtLGAqdUNOX/q1ChZbHyy39iCIkfkxBQ8V7Q7ur0/U4uj
l/soE+T0rJTn3aLX8ZOQ27IvXhqjoAs08yarOsa8MR+kzahskJRN+ki97WexD0GWM9szgKo5xTea
x6faAwF6Ra1UsvyA3UFS08IiDZjg2vH5XDP3q8FyQzkLrNY3qcfbLLOA39Q+8qBh3mExyQcHMpz6
jAounYVsS2Svwy2XIKk8dn/qWejdRAUwVv36pcrh+tKeNEcCHbzyPHTFJcuqc2O8F5iJyMUMT3V2
nUfrcx8n5h4uCZy4/FLAXwSJyjxkdP0RlRD6xtpEfDqI2xlcF41gcxtbnKvSQWEra5aIeX25nn6h
EpDbMMfWagOk6lu5xBsuSt1J4TTS67l6Ks/XZVBqvxWjRXFSD8aZFbxc1yDXQTyTTK5WZj5GDhWx
IUcOY+bdxY6jjf4qh4HUqY7KYUUx+sapgpemTM9TJS9Zw66GDoM/Id98dRrETQvLjDBmdgYMQr9e
5h/Xta/v9TbRlczhjnFbKtbgDdVQHcmD1p40T7PhqPSCu5D5W8j25oYIHDyWJlCkgWxnK78kEWJQ
SqqPbQSgOZN0r47W3J1pqm1roqGRerPTzjIJ0i2nCKeXqIse/pc838dkbIE51KsNCoaTb70RyMjW
olP7RLqXvGQiFbP3XIT5Y5XxWauUDAEpRhw0CD713h3jxQgZJQ1fJt1MHXrvtp/dy3V2XAhcYgM3
PGDpObYswdlQpD2K3rMQxSWVrGrQgn1ngbL29Sq+KFEixrxl/d6nMbkLY3SGet0QloL1p+SiqrNP
VolsQ5j3gOVT0OUNYTvnPnkNF4fBZWjvOultJr34j1P3m139wP/FSFx7t1Vhn/NdY+Q/rue+78Fc
TKM0hI7MPQirEKyVV0rX7kikeS7b7t6v9PySLyxaIDmzXnBF+FIEbLpVyjkDLXdd6s8Ghvg9zN/p
xp3Ue91f8pYJ8/o1L0jGB8QaYRYvW6QD59gKSHMq7saEsacdqostOdbOJh8FfOJOpoTFNPLDjAC2
pBaDdfapt0jIvvSA9jwix/jjPNbzMKqxvTlzWCV6/TIvz2oM7kbrcTZRyAcZS6TZHn6w1LyQa45q
hc6hTlXuoRRTFZ03xO+yzx0TuU5jBKXslo6pMT2NSS4AN901ZpneN01+azR8EYJifOstxt4w2jcn
dV97M/iWhCEgm/pceFxftQVqtfCIEXF9tcs4c7en3GSIadVLumjdCiqpnTgYevNn6l1KWtuoUXAb
jWubyu60oECxfUqkNAA84Ezr66JS1wAsyXa9difccFb8x6YTW4FXQgvAx2nTBE6/5G70u1/Pd4OD
DzMwWFrYXgRLDyVn6BvILUEhbRc8OTVM510rnFXd2vMOBOPd0ISIcSKB28Eywn0SO6eqCD8VzjmK
v+RA5W6uFfC4M3eR4qoZ4mg7KTNdTUN1x2RNACUrMblAd4/HahN2KE7J30DtUtHDra35m9nxJenz
3PfVoVUID00i4/AY9M9cjPXR1Xyz3m/I3KFtS5hsbWTIT1Eb4mzEA5QRysH7KNQxd7LuOJ6rIqnN
jSoDa0vH9MFLm/r480fDwvNoVuQN3Yw2ukp42OmaoYEbx3glSp90wLRK6MGoV0e/9PUgkB3E9b7T
j73eOEToHGvfSjf21DWYktJTS+d+a86DOioWYkffRRwVO/6wzpc5Yu0GlOp4/QH1EkUXlsqfN/1x
l6AccWnZRfDnHQ2Z8EDTTtkBRwRgtdOvT3N99M87/3wyBXPyOOkf19uu/7z+9vO28PrMP2/8eZ//
621/e1bUnlSqqNT8+fbK65tUYJ8xIv3rta+HJ30/Wvd9jiXnX0cWmcUxybDSWKXRydvrk+d9KMpf
P5Twe02+wMGp2/lomZhdHI+AuJVZimxjdSSpgaqN+ULUGMlbnbSBd4l/x74H/iJoacxjAwwjae/G
YsJHWA1HM7kMPbJWPkswzEOM/19G06pI6LYPvkARQBCXd+S43eP1xusP8MTJ2okzcO6xYxypgmFx
inK8/pJme1xkyDb1bwynREOSzAq338JQLtF+RmJLrqV9JFvKPiYUZND5qkd7xhlgYHXcyK79yJl/
m4gNxyFGuSnBVK9Kv9x4VtmSFVyivjazHdctb9BkK1IatBcBk+7rUO2jxFnQc6CRSQVuUj8UrwTE
hN+HeZPNzrHr5nYdZ2RZxZFaWXZTkmFJg05k6b2q2cofQherV2BGOYJ+3NsRvQ87MpotxgPRJw/E
+1FMqQxy2sni4lrFGpqnLCCQHVJPfMly9dioGoWKrB4IyJGrqgsfIrPe+OlrTLjGWPTk2EZDxoCG
g0paSwSGWgc5wzfwxrtUYicofO9DRvm5cQAwAcyhVaMWtjQE4Nh5XK0GCIJYiePTZKJxH+LzYkAj
NOphvwz284DA6nYsYGYMrdbjO8EPexYfQeWjHm4Nn7pT+T2UMBtk23+05U5NatpMLeYVw212ddqf
ASI+yAa7SV1Od3GC2mzyGHhbF+T+IIIDbYL7qh/XStZsSp0RKdLwvbBm1ERomzeOiAhhBYvSJhyy
xwkRFP6+jqziMLmjQ+OpuukKpz5NpQ8w0GIFOMf+vuzAsPeNle/LLMSYRYoHuJic2g4mSdqAT1Pp
eSxacqz5bof2sYBDEQsYc4nMKgxaz4BSsfmU8+92QhO1Uk5DnyC+SQMs+UvooKyK4U5M5fygSsPa
+9kM4YXgt3ZASSho77lB/Na2cBgFWYVh2NerWjnzQRUdDWK69lRvbyJHXSzRRVRgFIklz3ZKGXpk
fWyPCr9KPuJXcoJN3wTaed/ucfzCiPHYZDZR/50jYL8C0G+XOw3JovG6gkeN1wFwCCUNMikJrzCT
Yw5dfR0nHX5NKCRlihgsTvuXLLTrh3zx76B9VFHDCj+vv1GPA/8sgo0ye/cQtv7aUXB1B9l8sDXc
x419EUyNu5yVWNWO5maIsMlEOTXErOOliHKlnIqxI7ZuE/BHD7Ak7zmBMHB1ZstHmG5tU+1db0HL
V4utK/GLDa51CdyCVLoYmskYbStJE9KSaB3JPftC+t+ZMsKrF5Ho4jBYeEl7rr3wvrR8zUasUTti
IbfSkzTG+cWQ5jsbV0oqHu1ro/5KtHyyCv3h3EgEYSHWukI0+PtSFRyqsH0vxmxvjWFys8zYpSih
PqBMhaE5IgHoOyxOMShL5bxTGnpPluxeWc6tUSAXTKsH70EkCK26mD4J9nsm42ZHxvGdUdSMMxhh
q8l4lGX+zRoaCrIST4xLJqdnPVRkqRNoRbkKuTa+c7zDAevyfdf6X+fJL042VlZdnau8RR7auv1R
huVG6T3vYs93eUUVoVwI/wxBR2QLdtEl8s6d03T7diBu0k5e+qa8D7MJ2++ga4/QC0el7udsHI4L
A7eTYsKk8M2FWmCczYJDIOMNLAH7ZhiXdDM0yYrQWcSiHEDiyh3CTfOOcBBoNeN8yCYDh1CZk76T
o0sxrGFTe0l3++go4eKfYneWeWobJdHZ7EOKTXEB1GX2vrjCfZ1w40bsXmqpNgZMpd6G5D+HZ1Zy
61B5xKC57kyrebek8lu03Ltl9tLWYsdQ95Kic1OL1lNEX32aezg07K+9ot7buvvec45gL44oshBD
GzhQWJDkNf7s2GmfG/QyDa2gaN73aU3KKLnKEXvEkl5fgn7AbtQLQqH1Yvtot9jiYKgn72p6RML6
4eBoT6Magww9g0FbIW6Klta5xg7mVrpqg2I3tqxVxPCRJRO1iRYQT1+Gd0PrvgtdyzCoMFJap1Ni
YA/Z0CV7WKR9T7gSOeLWpSrtE70tD9H6IVLle0iH0NWntBVn2zsVGMldX5MGKKM1ATHM0gTUNzWz
5ZsVgZj0jXPadKdAOPdEVb2QWMiWrq7vM7UWyn5PbJbBdtvtK9P6Msb2o++125jcApe8OcpaWFAE
CdeYAdKHSba3OTlPfjPshUILwWdeduCTFvt3EIVnAHh3djqebO+q5aHQvtQAI0S/Tovy0TeLuy5m
rdYzxWLsznD9Lki+WZBTphLZspaF/+Sw50JcO5yLBeNBQtZr130xTAeiQvxYCfFFfzX6qVJ/3LeM
bAGVMbu7z4LfRW4iXQ0a3EbqLQq8j6n1X+RahBhPp8l/Lfg6hql5m7mGxmUBh/DqRsm7K719GOD1
LFw6XlqhXPiHePGOjVEeQ2sgvpC0TE+M99TgbyATbwNK4MPUH4zpMs0EBzuUTgtQoHkS42uLv1FP
eZqf5rhgz2hmCIZ7wPiISgoV75IlfDJKOhQMS/2uKFq2qreLUS1rEJrbuWBkS6EqBYRaLvGxr88B
RR3iD/HXtxcjGxaKScY3yUjWZ1SWRAB9YLHALdG5v3cMd9fdA5kh0pGkL0K/GwLQ0HC48w9qYl9Z
qpCG2Hx06S151WSJMl2RPBIc5trS0tdbokT3UzFRF5W3y9JGW8/K8c/kweNMgcMHh8wOe9wPHaFP
VQ6Pq7D8s5grQElsJSmK6uDkNqM64t56lNessIOWvDFGcdsjT95UxQPr6ng9e2QWuxh72qn90Uxy
5fUyxA2LYsnE7lIa7i12sH3WVIwGFf45DxNTH0zvMm/fPcmsX6H+2Zs5LVaXojKeRmvaWFS5g2Re
JzWALDl+Jqopd5WFiMq1STqutCwMyD02Hz5tOChRwvJgCsfNaChkJ4G7rE0dDjb4Cfk5Xnsw/OzV
mdkftaW9Kyc8j3lSAeOa2FKVXQFexfFvPYvKcWY8UeF+9AxSbTIcPa43UaO1oe2JeTxamfU0s0jS
lZd8jf5BBziBrPchFwzjPjNMIKNIQRn9PiwrIm4VWVPfqLehcuIt9aXpppsGksl/x3PGV5qe63p5
M6eK/J2KOb2ZFQyhcucazNhC7Iy6/qpszpExK78OIYXT3IFEU6VkR3iU25hc7+0Ztlg0Dm9zkmwH
E3KYX7dwBRA+rKrUeI0LLcUp2ldDzfdemryWoAx825+w53TdTT8Ot5mNodMjhRkDBmprE+s/TvCx
Tjd0y3BxgNIMQ+oqa5de100d4DB0w/NYBq+orTwnfxcL62vWeh6AIuhP7IXzMn3MJmRCkcCr3byp
4WT1Kzew3tuFziv/aQEd6/XVoJ2caO48Vz2bdN+vIjyrd7WYmaqYVvSVLoIwB/skosGrTI+5W0v3
9N9S0MCC5X1XUEbHzDYEZNRygpi8hNblBUj6tDavReKnkm+dAoP750PtpGE0Qiyi7xLSu5rK61Nq
0eBfMj+tDpx9jBA8HSt5/U8bIbKTvi7LWT+v1vvZf4oWI15jSAKiey1cMPqoJsRpCyK1NH8JAG8g
XGuonYUI2QhvXjUI2xp+dxC6XX/Xf+O/BiEcUKadgzDuejuLVAvBXIdwTpjvI8QePOJI6vT/Gy2x
g2aN4K5DeBciwAt5/PVPCPP07/pyDHmtDOFeh4APa7SQt7Y4MQ5hFqd/35uf+sAqrf1reIYMMWCD
KNBBHNjzCCu7DfmnQjrYICE0pl2DoFDfQ79eg9AQXfhaH6urFYgLUkQHSaJ+8QaJYqPfAI1rB+ki
veQJIaN+On1c+mUN/XYQPF7fO8/RokFjt6UfnSCP7OhkI4vf6j93yCf1x6Pfnv4I/3qrIUdlT6zm
qJu16Om0Nk/r8mocd4zfKBw52/6U+c1+STZBfL1PTb/f9N5Nti2ipprBXbUIT99dS/y0OlCr/rS8
T8v3LOpYVCjaxN/qm2L+rEWD+i5Nn66XgR0Kij5hFR/6qbSQsAT16FF0n7vufaxRjfMYfZ+wfiiW
k76Hlh5W9Y/k4a+DirX+kCOIa/egX4qXuB9Vxki9bDJpXV9OP503DnuexoFxzhblKVz2Y1Kyesk2
pEvcEUZm1jSxgqo6TzaFxS5ejr1DV6/KYA0OXbtWNp0OMrY/fRbbWKWwf5FYtBhes0ti02C6Bw6g
JQhNn30y3b4YRCJR9Wu3S1K+xJkd3pqluR/omNu4EhMvMzmXqEWbFacisTP3WRSRcpyJzyaU+2mi
m73UZrqtctSXows/rsOs3RIzGEMjSqA6hvYju4X3EtkiDXf/dJVBEGUycPI9MElSLNNNEdG+iFqi
+ix9wEFyxk0iZHXQOfF2mRycuHqGdP8SkaJFuo3FvokEKSmLo6zVo/6vDFt702iZmJaCSURDdkZu
q9oSPUcHi0lkNSbJp0lg7Db1P4ywb1edO38l2JlYDZcStZlS+Sa0feM6yA2czn91luzNqfxg5WFE
JIXnAFSaRuFldvvnPGY9tLgU2T2bbpMzM2cIjCKGecBO6R4IsgJhmEFIiVuKxl7D2hOt9cu13A0L
j3vWKWDQdVeWd4buV1oadk/BjnAcQT8mdfazIdJ92EE/p8bK6U1ReC7ncz+AD8iK+j7GEHbj6ZaZ
2aOgkFX+IboUfFDM7tEeOf7qRx3UNGud4g39xMY0wGF4NPcPY2chMKaBhN0Fhlu0aXvC1RuruhsF
Xk4dk9I5YrtYNFr6AHiNGMznpqCmTTPtEtXgQZYWWoxuUsC9Svetw17n2pxk7byvfGoHVaKjiND1
4ZHCixJB4wgLpuGQoso8zjvHq6utPalbsynEocHK1oUUI+YxdVajbma6dn13LeEXh7LmMK/KK7Bu
2P2aEf0fUt0JzKkZUcvGSFisRgvdW1E/k8f43+ydx3IkWbZd/6Xnt+la0KwnCB3QWkzckAnAtdb+
9VzHs2lsVj97bZxzVFWJSiAQ4X79iL3XnrhRudA9FwhdX6DF1n17Z03gOnI6mdkd4kPRsvQr8qql
wmLv3MslXynXoR8nmsGur5zZNk+z4lPtB0AwKXWj8rxjYc/jtUu1xFrFvtXcs1+qlyWYfsfeou9i
P9mvP7omRxwDnop3k1FEm8EKi5NGfW0X9QY5AyKSySxvvmgFpa900TFysyJzk/DlorhOlnjctqF3
mcdcF6PmvGSTB91vZHDaZzZiYeqWJSaGuJwP8czfdBN7Y2tUVCjCnkxRZoyc0VjRuknpq5LhUNj1
U14wao5GEDXGHJxNy8i2MJKw2xAj+WoHpQeMwX90pmbZF3pUHMbpNxVnuZsTIkbRNFx2LQaByXjT
dJYT0Zhd0QfaBKUvKSi44s6Myt/su6MLlDf+Dn/VuQ/qu76NrnQn+fGya9+nNKqzxtrMiqmz3AsB
rhsEENMzWhcCs3CVsnzAxTrQRAAXuPL1Exh1YzdFqLfyAt+XSPr+rFNlobiqpPKS10ORt2mX+MMZ
zWudet/NkIh0I+UR/lhM11xKjG0iP8L3J9tjyxlZdeHyS7L43HvJRtZF69KgydjLUX58pBRMm0BU
DfJfmlXeEZ78QOLygWUPixtu4L4ybrrefAEnd50UcBBYOaZDeTU49Y7HwV5LgNVS1KX7wGUjUPY4
bMt9GtxNmsDLvWG7LOjiCpOqTH7IyCa6gPefVeVHm9mw0tABicqLRwfVI8uypSuYDnED55J4m3lg
CXLtW/ZnqzBnGTiH+aES46rhf0uuwzlgT0uPZkV4JuMreg+mSNLnggvQkbR6ICrTD0PP78yKa6Hw
o3c1AqRqWWobfQKUciRwyph2UddrW1ssB93i91d4tm8mbXqNwvY9kjGQPaDkiSO7wZiHRgYRypO+
MCMq+A2bqZroScwUrBdwFidEWOmH8RcCMRAy8Ouh8fkHFTrcCD2aCPLrjmOf4ZSsM/8qV96+so0r
Kx0eFlbfjA65QJyBXyKWD8kKCsqIvAHGXbY7rzQfq9avzyzZMFD0E1wZlB5lYmcn37FuSY/8SBxg
eH37S0vYIZsLNUChkWk58BFgKSIhkkAF98+asc6jcxQYDaK6gaillPo3TBusCJ7otGTN1Dd0D1bv
7V12UjnLuSZsX9LJPyS2RJ657LTd7qdIvKc/4qmx/SyqHzXex+WpsHpibUUXKys/orOvF0M/ayLr
hKiA+Dlytx2ojE1UDQhq2gbRSFh8yMbOkSX7xPJmN8/xjywFHa96aY3xMdV9hjX0G8PM1csgGNpQ
5UCTaR4KuFWawrm97s56VCJV6b814/I2ThxAZcLus/bJWrVBBWyHLPnjh/s9/c/wu/wvVNWmkGv/
b1W17ugOjYnJk8dEd87X/0XQ3BjcaGhgO3i/aCjmfl2Ksvn1vARjYGE/LohDj3nLGNECFZcsJILI
rU5mD2AViVoVeZTWcfBNPNhFq1TjKIbXUt7hmM0AZVEWBb5LLCv/ZQf4egs0cLwnNZmBzsGIOuca
t4k8Tc5J1tO/DawjfVng1X1NovMIMYL37b8XRNv/Lif/82ubLsZV0Ot/Qfoi4ypzXNrdkTbtmHFw
gP689l3Eo4pHM8zx67T6KefJ2xq6TUipp5uQWURzUSbcEHRyqAIoV0r0d7PIfCKUADs2Sz8UIZ91
KwXY4kPEg/uN+763effWpygDtk2KoIDkBPNkRPnj0IDu4hsiNYh/pGyK5DpNRYo8mXwef7T2InAo
CkZBQT3fUWW9A8QA0MgJlzugupBWnjwNd3saXVbfdbzcNlBI/8ObZvr/xdXCL2qYjmdjAPzrm+Zh
PXMHZbZHBdn3YqmCp4UdpSsl0brLnZrHzmAttoopV3kEW5dTaTGOk0cLDcuVW/oOZ5B6Hgp1E8Jt
WsUxy0jptSwcHq4zl7Rx2WXakQ80OFw0kQZT3Ine/6jZLPN5MNjjLrRIIm4Ix/i4pM19N0w8VKNT
QzRLxFBa7sD//ppx//2aIdQO1a78+hgM/mpBIGonNfw4bI+a1hqYgrcqIJrEjXhM5Io87maA+CJi
es2AxtcCKlxFesrko4xzEYGLmjyYg1u7Wq7MGsgE0bmk8G3gsJzaConlWjBMNUQtlAalPFRCK/+Y
Pd6ZwvefiowMLVdn3IIGgvNHXQb5yI7IX/5Ih+wkQjJHW5FV0NdyiZ5xy/MUeiipkgmFRzaRLlUc
k2VedUhkC9Rnu61OjkfEsCPPNivSfUBW1olMAO/CCwew+hlrIJPxUUwLfvAb1J/pB6Dqyzicn1Ok
CYsLrnd9urKuqijIcVuvhbKR+BjOgLz01qlGifUfgNkgMv79AHNNA9OKSewuGJ+/ht7avTKrbB6b
Y1LmnJAUq4fOg/RjWGh2ivHGWRyAZp3Lo7Tuz45TG9tmiH54Jlc9wmajC59nufgq0VkVdUG2QX7t
wejYqJK/pOLitQFx5hfsr/4cSi0p605/0Q51slO68amNy5cbE0qm9fuxjZ8MP/vxUg6OXD0yS+GB
2hjsUFCVpQ2gtbYUyHL/seRVtZvrgM/Dea9Fx2kFzIbUEMW7aM52BD09B10EKaXqx1vfBQ6/dJeq
BvgouWheUxBGo4/2pY3cNU3N/NiwJon41vCmJug8Q8OfFPoJP/U2zglNYlZ3NKcMWzsFAmnILWCn
XiLDq5FxY6blsOY8zBvlh2jw3dph2MmBJ8qwVc5mdijQbfNLTvwmo0aSIs1psp/MD/edx9lkWzwa
ViXV+nWDQs5s1L02hD9FnhFUihXOaL/WgjLE5eooNpgNSYYXq89ChFuNaz8tQXMlfXFYxW8u3GG/
DJ45KUnxBQbvVOZmltlQlHVvo2+/BVq1TW0oXc0QYB3xmwNjyKt6oeLyFTXCQr5TuJTvIgyi4t9Y
KqJMs9Mfa5ju6zy/NLSIzAVyjDaxSRW++F9zEb7AgjquStWOjN6w/0VOON8roofwLbixWCLsPJ9o
N9VugFvBl9jY4b3fqZROlPy7q8Zxn1KFgldUXVJxwikxRAySwX3KrrwMQjLwBBiJq76tl76jGLjp
tLyX3LL6GKMh9RgiuBGjDhHQWRFrpxSojFXwco02X4CyG2jvrQpsIHr+Gt6WJ60wleyuRRi5b3vz
3gvKt0BOIXfhh2td/RLXxtt6g0dNFW3tYrqPkgEFQBVigKmNuyqZgnPZ0OO3DB5CNnqx17x64Xhn
m4rDhr6HJIHkAIB846mGUo4YQETctEW6qz1MdflQxeXdLL6JjlVyR3vstzz8tSAD82QFT4rhOQZs
fdOYeCvXtrtTDE4GnVHAQnmvi/yxVPzFZDpFMfkb4SeTfqXWyzaKLnW94enBzigzvcvKQeGfdGZ8
2fAmW5DUmVYUb2O+7GoPIxvZ7tYlm/Fngm1BoiFPs4FljGMaY2EdT/PsjcfSAAZC9DvsuGUI9ppG
tkmOybMsBp4n5KAfrCW6s+ktTyp1MgCWQJw8b7wa5+WXDWjnEbBRaqbDlYrwgi2YWDr32YtqjqMm
1zAGMHGK0XtCKN82Ljy/qgMeT6qctS+iFty4YZKr0PnAUTFW9H12cDpls/7vc3gvcKoNs6NTtVjc
dSLsQaQJ3LC1d6swqMPWQ1RZIoGMk0Qzoio7mylkjVQV52WJnW0juUsTAUwGU/ODsCAiyWbKu9k4
L8Q1RZLbhAXmTvX6SuVYNvmSHhZr0RB0vVVzTT6bTf7TaLc/k8Gf2pINVRq6eUaSZp5dt/3nv7E2
1FMwFcrQ7hedlCnka2BxyZ2KHPPJkSQqv3sZJZmqWJCijGtc1fqvxNhnkmRVSqZVJxlcBjFXSB6m
Yx2QhRVLBlaz/Kz/0cqfrP+Go44lqGRnkWMNbtYzydMyvesF8frRssjaCiR1yyN+K5YcrimE32kS
zeVLRtdK2Avb8rqn/yEEb7kJXRK9Msn2iiXlK5a8L6hM8AwHMsAYI9qX0WDcIaKzD+urXF+F6QIZ
KIgRKyVPLJBkMSRzrFQkbSygDSUt2ITJSRQZWfHRySGczOlIKcvWvDJJLtOIMCs0rTtWwvDTWR7u
TOGbr2GXXv5SE4FmShZaKhz1SoqQQJLSPMlMw2x2b4WkqI3Eqbk6I5WUupNFy/TiJ9p+iWe4dsaX
OZLFlkgqm1V3zeVEUFuNOH2fS3ZbVAkQ0iPPrSTYLZWEN1ey3hxJfRsN8t8SSYLjLCZL0nuBKBZj
stOQswSYjsCN9n9y5JLLcb63u/mmaLldIgLnyAwADnGxoB9UxNFNj4QE6BCpzwsvoJfMulzS6xA5
DYdWz0B4z91Byx265Lpe2rOtIMz2gUnQMUuUTTLrdwUKpzMC++SUlAHaY5wLzAj1tDvTFqaYTM4e
JzUPngQIoHyPECnvccSWsTHcLqbLi25iFOJbQzwqNGPxRUFpVrQ6NHcOv7TFiVKWHcoscmaaNmSs
7kbH1cJVdh0T4HT4CYlAFF0dfGYp1cSbgbz6K4ucZytfntfqIh+AqLEnO4wG67ywa9+GELWjx7oP
JXf24cHBTpep22riZ7BLBu2J1THlgaBG7ZZNEwnkGKpmu9yPTfprDsPLVZ5dGJmzcSmkWdc13IyY
1kZH3aCP2q+vchVMy4hoCfK7KdoiaoQ0od/oFoERLFU2S++z/mqf1jqpmXl8jGF+iBLkVpBvmo0i
alrEzjoD7w2cqHt5fK4acswvqPobzn5+C3KXkoclYPqbt+nHKNJgDdk5ZXrztNT5h+hhRX3umCjQ
MTaxShRaVfURY4IMyoUQAKbmYwjuHWHshhx6qU2Q5pTZVUvIHJMOrDgpe7gKU3ydnRPmihd9z8/p
kD6ncBgIWYWSKD95NcksYaVdfKza/iGic3eh+2fMCPJ0POj9+LR08XAqcui0sRldEz0NkLndr56t
VSA8NdgIGonbHNDZ79waZxlCyh8TTs8F5jn8ZCb9bT0t3kXs5Ge9w/malOJB9Y0j4Z83jQYO1F7Y
VRp3dLd4Q5zxyUa5m2fxz1Jn3KusoHr1lE5MHBwH70AzExaFQqXT6p0x13egCo/F7GA0gZUrDbQr
auO+dW9RS9yOeWvuhxYVV+c2p2ydpokf0Cd0KmjutIz5TR5CrOtg2vblufWr7ZKZj5kMNCtx16iE
eYxW++QS9BQt5pVtoJui0x9anC/8Mx6ZVc4uDFMWoUDO6nRfB0zRoOCbgZmykMGSEQbfQwQ7ab0i
lshkFkkZeZEY1Q1FNGhhcapNAf2JO2Svrt8dkrh5w5oGd5I3ee5SIl2TEScRL7o95T1yFWuieipC
6iIHw4DZL8smy/OPVgF6yxSsRn5ASHruquM2iwkEoN0+iWnH4nzgtK1fpfZc5weBRSUCOhW+Z/bT
1s1jyuoakwy1b87QJklo6yNVXsWNqjbe6JKbbd7UqruOXVTQQYPSuW38Jw2g81Cxv3V83jpfqzDO
JDe24XgI5JlL9vbTaGfRJpxeNR09tOFyg3QjH09oxwY6BP5HnekziS3uF8Mt9PyjmMDyUj4h59sb
/HI3OLF/1YkVNRYrUqCZvDSLPd3aIiq+he+SnDWEXyq8LvGcM61+1szgp1ILKeboJ0vsO9vJBfCP
BfNuLHitwZyEbI9cEhOG8jZj38rpg9VlynaxCn/pBWesVKk8sHfO7H4sY/1xLGf/XctzclgxC8h9
2+nRvePlx6GrvtMgPekyAMmZ/OLr1U7p3HwNTE5NeY0T9W/l9qB2/KXjJfoohwq6j3wpA1BY1Sk3
SWvoHEuj0TiOilvHDyx7q9S4jQYTc2NfWwc7Qq1rTsnPOhHxBNeqAuBnDAK3Fkv39Y9VBB9m0B+9
1Pv0IKExg9pJvRRB29MGLxCtFe+AWIfK8KOwLRySfTow1LtMpWH/c5aFfNBjmXz4U/rphdF3ETk1
0+gKJ3VPUIQbFHsw5HNEJ49InOOwxTcxsw01R4pq81CVPQ2OeO5ahaRxqN29mFakH5eWxJ5pr6nJ
+CFpBHY0J22EWKDVX5+Yn3E6YxgUh8faH1URT+0wgh1fwgRxBx/OCJfS6sDQ5aKqZ/VcwAYssFOv
A7h1bm3I88dtMaV0I+4bgAroSgHCjhR+ucyZrbFINyY3Kvk+8bEnKi2foO6tC4DVn0M8LBcC6i/d
hQi5dh2W4W3idg+Jr3Fs6l4q+0FXMIDRdPg3/dId8hL8rI725BS3EFBax2OLE2fneI4KHi3PveXw
YdiXiRWedMuwNybM033iOPRjCP8x6aqbYXEeuqoINnCN2fGQs4J76Pcsp2xKDzp2TXChGoTn9Gv4
yQis2TDKsKZ9FSFp1WLH3Vnm1uj4FFdHrBbPPIkKf4eddsoIFNELGv18pNtbX4KVcOKOQf1Ori7+
dG5uNVm37VTwdOVESnKaxdrCte8yoNVaioN0tHY1bGR91hFg4LroFx+UYaVBzpwxEmHWOK8G0RGW
vt3TGpEK91ir4nZdcK5NrjHg2yNZulcpe3am701evpud2oflctOO3Kir65Y85xxcJeEb5q/en558
1U7bzsKgFk+FBZ9xpDJxvkpsEPsud6+qAgHtTNLOvpo181TCei0jZg+agdM3OK6YjrlX87VhvWSh
TdrMOGAskYmPHVp4/lqvuGI2fXZ9vAcTR2gzjz9lqtB/uik3XZlssuwuiVEJeVRNpVgMV8/y6jyJ
lvrEifbkW/X7unKbZ551Xje/L75+lWjL/ZCD6kQKz2DMT0WlAErJT95XxxtOUQ7yqP/lBsvtJETE
0n3q6ukFIt3OTZ2nMRium9I+eNK/9owqUI3h2QqYDgahKne5uLxk3ezUmGV58Ws/qTShhSuIoFGZ
MvKJSwTnpHi0PO/WJ19SNXdtz/aYbeZeHIjr3ZWa896q20uvMJAupc8EhXFMJvXJ79HQBbB+pLyr
O47n9ZbLZSOzLjVkUdQPv1xHL5mAa/Uhm18yi9694+Iyk7vY1r6KnvtSqWg/OJycfg7tQCbHnovW
VYMov74wLw1/KZL/1hXmn5W0Dp4fSZQjnqh+UQQk2Y/rpnf9DJFasKtPGDo3LPObirAml91E6z6x
aOLJIjVSqXEy9R52OfTXp2mCUC7LeKWp78Ea3rpgvGccxsIBhuo2OsYOt0fFAGO9GlQTk3Mk98U6
Q1AsWFj58A2ZTx5mzX2QmhnRZrpdNxfrAquzPwPIlauXyMfafKEQNdpLAtjcA5uFAeclmhSSBmId
CuphZo+8VouhIdBKMJGz6ChSRlB1BtFCg4v/Z4jZURWsQ9VpuQrlgqx6emeppXsTngI96Ek1xZ3v
ibeXg1fPOHxbaibS61E8oPamEJqOpjzxPCSfWLmzO6nHzHIiYD3ZiV8QNoTMvqTS0ik913c5iazX
kbrTmxj4rFZF/dldSM0JU429ZKt4ihFAQ7WjB/3lbIU/suuLI/QpCwTdITms38uWre4CMRf5Zv1E
4/9TKCzRk3LPHp/8ZjUW53KOc+oztjtkLWlFMgOaUJ2s8+Yp1BGcspOQrQv6M2ejUe2xwa32Cd7D
eiQuXFaYSM3YeXl8LHlzh735raW5XWr/GesDiwtmGSjqCQbJorf1Hqp1fdy7U4NhxS13YTnvvA6H
iTBqxBLnTCWXvxferUZaTwz48lBy1VfGkAIXk3/AW0KZIXemN2SSdqEt9MHrSdGz0NbnaZdSKE2J
IW/Gy7riWHKgBJXzOEfP/bc9A5CdLJ49gXuDL+ejoKW+8BldwGdgvVRkP6ZbfMT5eBeD9HW0EAgz
zQ1U0tpEe7z6J5VHdWtUPDnztriaBSaQu2mxr6aDhR+gtOgb5GKdY2r7TqZTUrawI4u3cwuSUlyF
Us/FgkIwc+yv4kBcZSO2CQMYcimxTSy1kU/h1lRH0wX/iiuIOHdiUZh0cpNzY7H2OduTdW+E7Ms0
NQPUw+w8VtbRDMufVTCAxJ6daUFAlkm65EfTKMJnaNTipadACZ0PvDBHecs46d40f95LOxOLt9Zq
87vIpTqW5becekkFBSyhS03r0LwA2/slM8ixp4ZcHdw8P15CWDqQHLiuvRRrsIbXR8roitFvj08U
YvppdLx4s/4K0TAx9i5IgygjB13447rBKOTanLzgaeVapNiseUai/iU3pIQJkFYE4qW28QEGnKU4
91VcMk/3wuVhUizOaoO3ewUG0YZUBn7VsFUOYmA8LRZuc1oIYqP0+mHOnJqOl+av52PxK/yxvX0x
KIzEXBZrsYIT6q4oPHy00Y+8o/LTIrOhIxNHR2sQUyYz6Zz0PrZnBP3AFS2YIJO6lu3XMb9GY6pv
iyb/6rP4WiqnJaVEo7bdA4XFVVxw7bBWedF0xjABHtFch8JuLK91jwHXZVnuSCEBjVKH37FcrmdG
K750kgJZGeOfvMDHchk0056x+I6XS6PHMv2PLZ7KZurJfG09Zrk6hKXGocUrp2XeUG2kWCrodsN8
K+QLxkSsd8ThkDfdt8bCQ4Ex2ZBlmzT5D9JRhruBe+p1n3kKHZglhlu7G7ZoyYDGgfZCjTH8dkD1
y+W+nonAY/lxfbJf9yGw549W5rJSogRby0wt8pDy27+9EgtEn18lVhRtPDjuZ3aam7FWzlZm4Cuy
wIvtPX3UzYoq0MUUH81MeUsbs1RODbneP5HpYuBgzHuRZ7lJAmF4JbWX5bIPrcLlZhpTiMNxg4rP
fZ7rlmBN73kdJqxzDNXOQAgH43GFYzTZjNo2bVF74gcaUo5Rz4/ooU33HGUw1qEozwsPG8fwwn37
BE2ZPUyKMyuHRNlXP7MFAClVWE9r236M2IBfFGo5Th3XQFHwYNf8Qd+XUPgF85K75bXqYZ6zpvz0
xu/VpR7UKfISn/cc4uLOo0m1q/gqwqnreQOPggVflz8a9UaEAR0dEWP4apMN3ERlwBgy4hwyg5rH
NYxCOz9Her8JIxKW2L5rLtPHgXJ3GquXjiNZJit5yTxGr441nZHrI/pDPPyzNtDd0j6aZv8yjJO1
IYpzk6ZZfFgZSwHrEsXWduzN7TSS+Mdc9aIdaTBch8jtqjzNmUYJ6CwXlitSXxnUoy57JySCqAyO
CLZzA+k3Gmcdki3DRZyhMOnE9c6qEHKNmXMZB9qMpM66z0XxkY3DTd0YC/uamDxjNFgNUa/bXMRT
0Km1wuauZDi7G3i0hLNjAWxn+lYzJd1qfrBdJRed49F52uGVQ5GyqWHIQoz8dils0ebgeincooDQ
RTWqLflbXuPGsBsoQI3L95sSe8sdirArdXareCiCgL6dQ9rTNuBQsrLsbbKBV7PTavXhM+naTU+q
J3DtD9NgIQu7m0kGT3IOyY+VvBM7LEBqm2+qLPWjLG23DlD4qGuqktcVrhKn9bUqh0d5btZo0Bnc
k7lgoSheW/iE7ZCrc5u3Yfa77F/XI3Q9z4rkAxIz2IYKLaX1mvnxIYiZDzjDRPJL01y77F73tPkf
KrJ3el7dR/X34PWfVc1e3Uv4zDKDki1GVbeZXAyYZnrVWiJO4qBZUSEU49UFND/mrx/S3RWhT64C
MYwIdczCYcgTHurlyiB7AzxAy7wG/fLeqvxLYjcOuZ7+WqEcueKEy2U0jYfgohHRRxh4T35HBRaY
VGAex7lMv1ygAKumY1wiiNbxG4pDSUaBwsvfqVj1bPATHvzBjY8rGGpVeo3kJIU8B1bhgCz/UgcR
rRem30ieqIwCsqGtOv1ewUIwzFkvleaWJ/Brn1jfSZs9l0wb5bGplQkmjbL58sr2GhHl17quQ+13
mNvqdfGog6DuVLBdhNvAlFM0Q0OH2rJlsxvJzdd05RMWzdO6ANZdNnYMaC6AHd/BArwNkPvtMGVw
1IZo3rvgUdqnaaK8LwEysZJkmDe4QrCiOsxF4tdb+bUDmXuzFOp7HQ4bjtiJp4HxVL9hQ4KQ1eZz
11uU8EVD+CvNAQqiEJ0M+zlMRf1+QPy2WS9SFqPDxh6cTd7qpSziH/oI9ay8+1zc6HpYQObgSxkT
XolWCffCca391t6tVDdxHuzIbiYl0oltPCMu/q8G4SPCbBNAExLd+DBZ6aFLnFfd4EhGbforEklt
pJPr1BqsSKlDzMZ78Ohpz/FQvXa6V29Z72x8p7tBa4YQXlBi0qVNgkTC7weRN36Xme+QZ6ADFMNP
Ga+X7VNroble25tOSGPrGrXvjS/bKoptb39lBBJdKsFJSGcj09GYJ2DRwmMwJxdbIi1bxpddsc+K
FMRCGpIM3i0J29dRuSAVMOnPLLs+Q+vkGC3cT7khkhxpmoGvRqroVQCXtlRa7hK/17dJQ0ORyy8a
SQXQ9bfq6DR5sQsmD0qI3t6v/K504XFNYie6eY8O0IDdx7p15yANb0vgsc5AFm8xY5xeIZBVj3HT
cJ5kOr6U7lehmk8hWknPyOLjGU/Lsc7qO2GKlLF9tTD0YIhMzThZbE/9R7Clb7gI8WFyknPcca7c
5Yv2tLIPM3n5vrqaNKXt6hQPcSs0Okgi+SEwkem2lwwxP9cpiz5xckTtQiPaPJfM+TGexsgAY3Mr
b+G8pBUveXjwRMxTlgGpyC4iGFotMyteMm3dqq8SSmk81zt3Ebqe9GDr7IkZxdmkesms/Lcp81N5
l71quc4r7+xWrOsW53c+1thkkOhq+c8szCPX+jLi6V4+HtN20n3EepPjnmUA8dLyaSiGTOxsapf6
kM/Uqh+w8PFAZ40nXzYo0SZcGhe1VFbyNq8VsYzT1/56crnpV1qR/N8zdDjU4pTMawfYgVfAeZxe
znJQyBMcz1HaQd7rpwSRBFGr/Qw1HAcvR6Ha2Tn9MF3DB77kd7vl4FWNQ8ENp4Z3YpFS25PxPazL
W2fCryYqz6VHcd3U3sP6JBlQ+YA70ijl2e8nFZUIl+i7A7AwX/KzRaia/BJDf50W/bucNeuz3w6W
GxPh0Q6dqDXvBcXWI8dhYhj/BHAwLmyNcI8KtmFcVG9d+Tib9tNKkJKi1zGXj6zwL3HgCX6Q/KQl
DF+7G62N3itlflX3FhDl0t42FR+oVBXrw0Z5uEHneY8k0gukVJWFgnHTAku4sIbhlBTjCZvULRL9
l5YQ8Qvc9U/F+BAR8iKWiKfaMEwWiQlHV/qx1reqsNSGgJe4tZ/LBhj4OnXQdYYBto2z0QjN/58K
8Afd/x+IxrrleQg+/8f/hutvP7vPf7KQbz7z73/87VR8xZ/F578Cjf/5d/4JNPasv0NxEFUcdZeG
Ig56/fjddv/4GxL8v8MRdi1L0z3b/vOlAsVI9I+/WfrfXZuMAM2lK7QcywM0/H+Ixi5fQFpokhRg
2K73/xIFYPqWMIv/VeCKXFH3+Ha+bbKDMYy/4PV7A2vuwpTpNPOEs/pDxqOVjVec35I1j+TN19jr
9u4NkNB45yQTNqMZiN2s5/c0+QY4OOvAFJKNhIZwQ3VkkvRjhv6OS7ZtPrs2V8CajF8ONfPWKvT7
xjGs8wCWonaxDsJijNEIed1lWbK1z/J+QqBRhpvRiTQMMmQRlvTr6MTaUze9dZysV1q6HKreHC7n
kScpah52HDUrDJcAGUYRV34GEybC1DiQpLXXylH8tdo1ik1jqwym+3Wd/CIti3LUwjzaoiouWIVh
N+ofFDP0RnwuLl3FNshtvLqyGzRND3E9RpaIKdtsux+lmqL9TH53WDXZZa3ALZseMV/hyAOBXKB+
0Mtrvd01TXmuEqv4ogZ7T8C7u7nGvH6pfoZXX9P3TNGyy140s1SI/tagavWT3D3MsiFxVM3MKsST
aU0O5gzdPmKJ2WX+aO4Cm5xOLLMnbfiMev87pbCvDZe9aXogyOVWCzPjAOwIrdBYv9iY38AgHfus
i64DfepurIRlZo/7Ko6jOxTq2c4orV+hFXW3kUXmDR1BzfNBe1SPeaSHYGKtYmPmFcUecBYv0nez
UZAPHUzafd3/JN2tbxjh6zhhOcxHjKpA2X73luueRweUf02c64TO48bK+0O+uA9zXBEukFvOLUve
NOEHDnqyddJs3LWLG961WecivFEPigJ6U5fpl1OzyRsW1ga+7debRI3hIXbzh3IgVznSdVxYcWJe
JPRH7GbMewSmJUtycM1Dlf0OQIuyEK8AsJCmxIjC2LauagEqq+e4CHZ+0Zj3UURKUz/k8z6ew+Jy
cHjRRQ085gVcoUMy2vwAeUrfmuXYngIXrK/hVFf6JDUejz9l1oQ8tTYkqHkE3j+GN4Wv+xAt5n7X
ac7jmJbVKzpRhlFbLwv7bUWRtw806t4htGCNdhmmiQgeiNtn7Jwwz5RYfDsFGaoqH4EMs2ebwvFk
tC0FotsCjrWdo+PPbAzSot7HaOxsJniFqXoC7whwTKLlxrE/3NGannoSpvyA0OklNKAtYPjzeqWR
dagObQjZMi/rW9ejjZwK5Pg9/DAqGFLmy3RvY/AA50P/NGp5dBVr7Sc8rNe+nQkfpxpx/f6D2ucW
kA2mRYCVUI2rB4WA7yqr792RqUeaRL0IOVAGDppk332nYbzSm7fBMhgH3XJNcJpM9rNon7ZzdPCX
/LdKU6pjNR+KqTkafN47o484aWijTLuxqT02cYGIJ60GSkwdfo2egE+brWXrjHN5affOHRbz6Fjy
dKaJ65z9SEitbNuXuntL5voy6SE8ZS1YRm/5XWSetY175zpMqmBbTFW1H8Puvrf771QL/Y0yAJMj
Dti6NkORwO0himBIzhzXeqivkdJfWV0JmwyrI2Gp7Fa6KzBhN6GuEQk933Swp7ZFau+1fDmmbsBS
vVxSPOgcQJYt6UbewvI4uVamEW1Mp4p22dCfdU3DoauXCuAdsrt+vNK5Ok5TMR0TZKDk8zlw8or6
PsLUxqyW8VkPxKm3zWsr42iPJWSxS6ItpJEHrXLfbWkQQ9Sdo3rNjD7eI+R7VZZBamAcUeWNc7Eh
tfFe+SBqOnMO39IOBtxEdaN1BWeEUz5Fmv8WjZO9K/QB0YQxeIepqT9Rrd8McTSi+yxfvLlyj+2A
tDlKi2Mzxt96WY73vo9Q1Fq8p3xQwd4ilfKxpMcOmVofzDK8C5b+YYpzYKgOeCK96cazzzmu90W9
TSdcqixViaH6CUltPJdG/1x1uXVvx99eN3UHR5gco13vEjWBZbD6twWFU7s4b+C4r0steyBM5gH9
yJdFwwvDOGekDXcO8Q1Kl7nvzvN0q4vSRcd1EVZTuDFUNew8byox1hzCRUv3iWGC77xB0lzd9rr7
XET6ck2TMyP8j9TBrN8LzYovE11dmSSP7dNy+ZzqpDosevRtLuV0lbiE3YbOKfNPhYL95DkY+Som
oIne37smNN16uTWDZHmwAs5QIw12/dQbvAsJkOZFKvY2Lg/xaN8mPklitjszNcjI4F2a/0XZeS1J
bixp+lXG5h5noYXZ7FwAiUTqzKosfQMrCa01nn4/FHnYzR4aOWtGVqeGCnh4uP/CbFxUgxUEiBxW
2tcAdRVZEMUzQsWgBbQMn4IOLYIOMdqQ5suB8uqrr+bxDofZB3Dkw8kqgZ6gCmlr5VjeZiPciQQ5
EhUvxrXOEt+MAu1YV/nNINNeyRrUZjqLhiKcndRtxPKztHLxUCdgGJQIvh9Siq96rde7SYsBFMjx
sfJZWfqm3HkaWE47zQMQqn4DKV9BAd63ir0iDm+zop3EuBIeFL12O9V6Q0cbsHeFZwhAn3LNigJi
MRxnQdN3UsB8G1nzR9J3b/HUqV6ztCIQFJv2BKVdjFy4D1d3j+XIdYqtEY4C+Gi1Y6roZgnF67bC
4IUUR8j0HpLt7OLOC8QUsYeVnM93FR0/t6MfVmbMhYA79bVcoFcdSHdhScHCmrJ+1ZZjfKwpbcS6
oG/HOsOEOw4np2SxTPeqzVaj9CWPNcI+pX40WnETdKifTvSrwrlFZDBjgq421ixNm0QJBicvdbIv
RTS8uGMiDUIAEmlrnnOkPxxpempqltQLgClGWvmIZ9MqI3/a40xxwbwXQUKkzk9tn05bo5df/aqB
1GZ0xjHo8XVSG0HyaGJbCG+0H4BvxkOF5iWQd0ixGkcS3xWVBc2BGtFodAW+dsW9rlYvC8Z2k1Cw
oMlJZ6e1AGy06TVqa/yC1VtTAlpVCtljGFXq2uhLFJbTch32gBuh4hGzy1FwZWF+w3KycKQ4P9HD
ph6itZIjReoDFGp5LZcR+RtE0voBIpUveFBrgbG20CqkUlLXZovmatynLnKGsw33/D0c6PPKZHp2
ClaTxWSwKo2MCF/mu6FMKg8EAHWmWXoWurYhiasJbEmAWFKKVMskB44V0TdrUVfzJeKahKdqAeip
6HrxnI7VOi0U4Gyd3m0xaRgcPZeJtEAkAoEcpJjjB1OpxHOcHUPBukZJK2yViCYDvT1XxXOSvss+
i01o8VO0UCp7QI9aiCvOw0ygH7WCRKkY1mZqrnsJr/tciOV1XcTC2oTmg/pwtW3rSt62WCND0jol
qvgSLsqJE1k+BfLBAhepR9PeD7XKGwVxlxj5FYpbsR5zxElthXrdzpjQUbRkcIsu4gqUDLLwAxQQ
+otpjaJy59/hHXgXsTK2p77uV2mQoFpgqnXhtkUY0sKM4Issf7QCzzr8U+vfn3+/SI4tbZP6Vhlo
4du1apa7KiGY8t3YDQyOF2a5QitABV9lDviJfb+dR/A3tE48Vx2UXGaRavf96K+e/tVrYy8bkGMj
A3lTvpvW6DGXmY7S2vJ7f/WN78/5lURNWx87urKdsDDr/v1pLVnUK388b8nhVxiQzPZP7/z08Mcm
AkoG8OJqpPT/+DVBAOCLeaDsiCbJ1G+/+789SikIWXmVg+5wC+DUgHfyj639dgTfP0W7n+GtCKj1
/HESIVrp9IsT02nUhOsOwK5C9wklhGUo1JSS7e83imUEfD+iyQiKxGc6+/FGXRNujGWUpaoP46Jt
W4AdM0MqtJKYy7yIbn7/8eN8X5DMexKOS7sl1P305/s1SwFpG+SJjPVrPHttl27kP+Q0kxSsIl4o
LTm6nM60QqpwnWZ4RiwXNEQ2ymmbCMXIbMygn9IU+n70y2uqam7EuO+8ySBv2cs0JTzVynfqhHj7
oJUTyoWIUH4LjspwstgOfTE7zMFfhdkiix91yKwEgEWX7fz4My1bLAbp59dQj1unxqx531KWNDfy
XTD3wtofkkNkInj54/W+H631VMgHEMQZWpYlK+6MbX5/CcmU21DKi7UFIQewRFAhLPr9ziJQqsjQ
lr53uFzO9S9aqb8dyYS786zuGdGHb0HWZQ9S+M8ezdB6l8gor34/Mrllf3sKW1cG+hhHK6xCq13N
ZLersRzdfT/97TXG3crvbC/ZXqb1vLsUkX2J0QDJ2p2grh9xqPdSSrYNngoufnYH9C2Pj+MOqvR2
WlPZXWkecr2NsRkQ/NDWl3n3OKy91qV5hdioWyINHx8s35XmrX/1+mSXHVLT8fxr7Wo34HLWB2xz
nW4FHGGyvXnXrHS7dp+XjR0IzlVhX5J69RibzmF0ku1jbqweka7Uz9M7L3QrNkhZ9woadi4+pAwa
0pUb28sOj/61hTVEohPRWTCdeRdtyYJv2DfEe9i4x28ztr+aVW5XK2k3OyBlbdhOVQiKaVVaVzgg
OFuALEUSonOGp6g6qvmZ0zJnXjNfCu2d0zMlojvPaHg+wQFbtL/OePe6c9QiHrKrGrdFmXsCKwwj
CdUR15rO1XzRja0fICq8FWVaecWJbfvHtA3clEwd88U1l0TyXWQrkTNJkw2mLP0X/X5qFpSepdCB
DGQOj+xHcuhMj91QO0C2oA5sxI+YFLbo7Ofki3ajOPR2zcDlAU8tdV3OW5rsdEKjyG4zVz0jsyAO
ezAlyJxyEUgJdIuOkd29wySRqdkjgaxvpJeeLm9HpHJoMvjBqk6uA5KMFU5xiDOngEdOJP/LxsYT
OndcheJpVtfEDzSL2DqkeJrm0VZH6YuKDk7255l57dhhnxJtGRZ20Dn55GL/EoA2w/DZvJrnCqbR
OfUvzFgu/6iPhSt7xDv5Bh0SLIl8RGBaL0ES0IkelLMCYt9B1Qff1dv8KEtOfwx3KAzaO1xphjtW
mJRsB/NNfBe7DUpQg+mFb+IlBUI9rPpPMPb5C2cnmx78W6IinhGnNHzt3Hkd3vWrKHGmt01zJ65d
SurNodhG9bEVXCv7LIuVLGxRJbpNnPQtz47xoK+z5AGyVh3AVKyO4i0Ou6toBXz6y38nWdS4XrNz
Ko+hvG9P+X1aHoTtl8qNUw3P/XZMb1p5g2APTspEDGyyDJxMWIKG46ryWyD4yooUR0t3ytf4pbDn
dnGIXxkCIBTWorFVpXkVu921P2UfZeTUD1K8NcGsKk45uVyn+EEvb6yG61PeSZkXVDdN/szXWxyA
0G8AlXJu8KupV1x1iTV25o7jiwAOdjozHrlknfM478R3jze7J2olL1K8gTLA4h0iN37ddPvnTf5l
pSvgSc0tJtpZfmbb8cSAXKVfXP4SBjz3TelQQlTLI4MrCFeoDSwDjStrXnPYWQ8cHD/JDRFyYY3m
tp3cSl1GNJ4Yk7Bm4M/zMVd7xEdsfjSHIDfsVWFNMJjkLwEJ+7Z7ZSTDo5MlDHcOYXBkUKZoltIA
Vde82AGoKPO92ezS77OUJ7vEvK/KO6t875QPXJY9RDWrelvUW9wWDApb9ZqfjOKDUL/hIKLyA5p5
VWp8Fg89yX2PPXsuedIwbaTuVfEvvUIKOG+z6iaZKodYAcpARPABkXK5PJpXGEEVzENkQrBnRLRu
eAScTmVl27MWDyWPnwiLj8ecru5D07hBTSIGcojAxTHTtgS6A/MEHIzi0CV7N7FWxIB0280X68U8
c4VBTXNee+c1csxza5+i8FbzpnfuYGxSCE/cJoQFSMUtVddNZp1B4rwqNyC8kb11COXJYc6Injzi
chgeOtvuEruJsc8MJbbhAQR+J66OLIoQcU+JuvmXxhOXXTnQLGMltpbJxhA2lvAHekU4VL4KnzWF
upeF14ji27u4xujIbuoN+OMUEc21etXPxpGeDuMk6jxwTgR6ZccgZE/G3fQEBfDEOaDuRhXDm9Wn
TkKrwPXP03qQ7eCOyBkduHC53XO2jO6eXVD5sIYusdsyeM1xPa0RMZ/eiT6E0pF7DV0/k2nR30g7
yVtmDqTvkPV0yiVq5g8ESyzLl4FKlS8GJsYxGB7aJvrZhKa/Y9QL92rr5V/CS8HkLqz7HReLMo58
1iXsb9xsaxnkpXYWvzyrV+H4Ofqu+M6p61bsBcBq7iRux+Xn40cqKYRdLdrOPne+w7uE6u/NK5mH
vnJxAEn7arzgP2QL98ZNaw9P4GxfjBumP66j4XGCwtfhnQceCiL1MouAOkGPF3EU5mEmdpELvcyE
Kq4ytrRDrADIk83YUPJLKTMiz3DJmMzmm5krytBiX3M7crIDC3uGA5orXA6F00UqmWyXQ3bE91dG
HtMFxmV2u6sOzF/mmatk3XA1Z2biZj07ycG4yfg95gPv0XhhGXZAsZN+84qPExQUTzwLR+Fe2nGR
+O8xfhidd06Cfh0drgunSTtyxnnI8XNYDH6mUHRFuU+1femGdEBt6YbpRUNWrnhIH+Qrl7E4MD37
V+OIdysqBMQoz4oJWZwr48jsp91wl2HuGKzi1zDfy1w/R8a3Y9qwRUS/g9Wis8hODxZjhsHCmpRv
Eiqps66Jos3TM18mR8kY0la2J1QGW4TFogMXnuCTPhAGpR13Hv2SA0dGDEDbaKUdnzkK5YWjAfvA
HMqZxbDebYQ1mzJenusG2W5XwLCCTTFjEVADuNCrbDsFrnHToe7NbcR1yW2ktMJXaPMN8+QWaboV
UZLBSs+HHTA8znBWr5Qb4j/fGpdBqo+YEbjALeEEQltuXJbiMwKfm9K/NO/c1r7hcVXyGfMnZ0pI
G1w2bR0R9YSDuGqFA9+cINKb12WUqm4qeTID/aCInl9tKRqPJAvqerggIMOak2wvuDVwX/KmebxS
PwgpvHb3zJsgw8zqpUboS9OGC6cAptIlnsCoeB1wwG2Pj4+bw3DdLjV9Rn2L8gJSg8BU6a0aNYLG
R+HWoBi4QTnW0aQd2nHY1B17aiVh0/C5ulurvb5PQwQ1FJbw29aATLCqRKdsLnUNU+eupH2QyqYb
S452fDWvLNIBrNuEhnEJcjKGuc4wwpy9v0zVU555iEJFLwMXXqQa4ARItyfQriPwn227Be1/WE6+
BNaNFG0dDdfHNKOyuCZtAlzUASHey1dZOujZmRBlUJYY3sedNFHBWIoApUNH5JnpdOBngBg7eAvb
NbPaWLkYrCCrWDxoR93alVxEGiKS56OUnZ+s0VX7ZRiYxbHEko8t3QcNqi/mKazX03QhMxcHTy6O
IcOVjBjq+EpUcD9ise2Sg8y3wVErXCXbh9mnyVr/ganVuI9ZUTKAA1fhPg1WtH7IaZYBdlgo7uT6
74xZpnPybMYuYrLWarjU6rp57icHTfwWHzTRQ1asepq6rbjFv4Jg3m1idT1CEQcJhD6FeWp5ejOa
JwlfVnBb1kpXXM/zCHJtfSsAM1oz0oon4hUjYBQdkMviuO5Q/yYdClZReVTh67qwxLD1IAoQViYH
SKIkb2kKssIgWxkd8cNELBN0m3g39Ht2mBUHY8tDBKthvcP0Su4GxtpG1hy0BksDEmD4f91GOiFB
S26QkqeQCA9MUI5yHKeNjGbqoXkfm68Mw0nhhu4eKmLzbYvf3530gt2hi4OrjxEiqi/1HuqNSWpM
QFZRSIMIS5U9FcdLRUW6RQLVeLNqiQV/+FzJuhu/ogWIAWQaWdc03mntQ+LxxYAl6jrKbmdIzhR1
t9kLUEcMEiCaxbUbIl/fOghjp/s5OUc3gktu6WoMLjhprL8YgG0N7jM6IAokKMfmGaQY45qJlKy1
vdU3tCxg33aCA1niBKrwnVuuiGGt2NiH0F2GxQOSifuRNgOJnAUOeUvla7StR+pNE/X4wEE2s3pv
v5imjL2Vu6DWhSPBhIsbql6bHIsY0tsGZnh2HLDeWtHsbG4wNpnB0ft2taPTQvckXIsUEEldMgGH
aVvsXVV3wXnWQI/gwVCu1dHRQ6jcFpwRezWUH5WL+AwMlCE0citndt99AJ+1cYL3QnWdCZRjP8zw
0iId3T0MdLq1XSw8JQyb2hmVo1DteQVs2OKfZWunKV/7ykol8i8SsgArkQdvnQbdYLexPnWdKPTc
aY5UenGxM3mH7lEMWXwNOU3tbtrwbImvNNQ5FB3Yar4JyJ71FbBXHdUTx7y7xZJiHZ6+ExP02Vkc
vWDwABzwFnGG7DO4ny5MeKjhoL2joiZHZVfGrSTY4MgiM+tmQoTP/CFWSEM8wcExjCL9baeukn3O
NGjnj0K3RgTCv/M3LLphX6GSBpdHT3dibIBGRN656W+024bCsIqJnZe13ElQaprqxSD+VC89DMw2
YOUUrkjvhYW54Gi3/o2e2coHwovZg/+CBAkVEbtGq/EaHKnvarcWIijlm4k5Vb4tUfilGXmVgAf1
CD8cpRf/YN22leQUrZkwLPtNHA/Milxmtd+CxZEPPq4313FH/GEoGOj92lzrVNlUxkFrTzWN9nqP
20ekXQJ4z+kTyuxFOHlh+KywA1R0bVCKmQrsUgd0cJAapz6n77Oy6m7y5+Fl0Z+NVszARMk9Gm6r
6DCtJt+2ds2BWRmtUuQT6zf+Dc8I8d+3FxoxYNMxXqMYrfdnqz8Be/DVlTo4kAoCxHOOGco0rVtR
aQN48ErEwJwoBhw/wDdwgC7kKJI42gF5Im/ace6GqrX9l3k9HrRDSHRz20MgEQl7vMjs4NX0jsFm
vkPBAjy+hQVVwBlBWMlYwaIAvQD9342MHcLZ5Mqs95w5fG0E8yJSIFyVW9UpXqy1tCZmMpm71UNg
rsyjfk+RxQXEB8QCKDDjHReKFvF80PprbHclCnf0US3UBe2S9dUmXCMFMPorXbDr9BiBqVwn+4CE
3joL+/2UbWlj6DfBvvKCe7nb4IOYeIh9ahTmzkRT9RnnYngZtrLJElfZKKvs1kLZNjyEhLMVWubC
XjvDWLjKRAXc8zbjoYCaHbwqNnSFHomCJyRbaf6s/OfKEysqAB6C9yi2e+qh2y7M0cvVP2mr8GCc
BUoKtnEu3GIPcnu8wggV3JAsVD5kXyPLuzPiJeNd5KZrfXCC+Ul/Dl66+1Zc4ZIRryrIcRuiz5GL
Fc8HETxC61SjzbT6KN1q2NMep+RUyPvCdOvmyoVu4FY7iBpBBcZQck1raxBQXAaJQbLlFUdwv0tM
LFDZ2SknJFLkreE2T/EjUVR8pkMWeN8eF9sIXnG9L1RwGDjeQT17KaM7PVpxF0u3lXpBh0oCCKpu
TemLrMusN+QIYr2N0XQn686wpaMaKtrPLJ2Y/sgQBBQ0yM0KQB/1CKgweFr+LTSA3iRFq/hgusio
uEAPmy2qsjhfyXv0B1LqKuxLsEUDkuW8PetO63SH4ckAgkBOaz5mh8jLMJTuosmrH8EoFIGrLiJA
eOCWwp5mFqsqWjq02hA41W0gq92NCuX+KKMTQWMG4UX0tXIXVf282yDGXBveAHFXje9JN1mhT0+J
vJonl1QfvLZ1maUbSv3iNl/W7CBJ3IiNoMourKlmCMdp/cookG1CnJF5tG2m+AWyLQILbngKN8MH
rT9WTTm0HvomdnCP6rJ6Ndz2Ec9IIBZ29NAZ6wDy7bGwsfgmegf3La0hW1mPT8lX9Ni9obBfUH5f
Se8a1ZOVtUnAhVuOP23F5pBML81XWpY2Qm0xcdw6Au7OEA27Cb6ASRLjQBeQcSCnsaItTgNKbpBP
os+3yUO3stMtbSbwQZQPQACRIRDlQXSUwgqRmmuYOI2HQYi2Mbck+de52jVOdhsxMmL0kl6LmzrE
PRYwzh78E8Uh6xSeoSFBjUsfoYU0AwYW2J/Y/kecS26yzUwENhVNcTiNebcad9Fzh1CqFyjL6iV8
6FEol1fa7MS3AjAmls9W9Vw+UFJ9b+MbMi3By9RL164C9WQVOwm1NIDzbTHjvb5KMN9AwRe++HY4
SY/mcyfYXuWxvD9wS6LtcG0f9eeQKEpLfF0EYJ6RExw3MJ+SDvSa5gEV6HDMs1kFfmUnufjUEP5v
1YNyO5JP3COdKffH5FVm3YtZCUOksKV1xD3o1y5NgoL28mP5Vr6hGHvUdjUre+oaZ+ACoAWU6opj
B2BXp7dxynSUzxhBiIhs+2KdFCwRWFBAxzQ97TyWNwH1hV27E6Uv/9C+RfflY+kuWdnZv8uVTdCi
WAE5wJZG9EL9z6pBCQa+SeYwJaXoV8v3JhSYz9ZGbG3eBHtKAwYKCq4Asdtmib5cFpaMXv/W2rON
rBcE3E1I020/btrNCBYB2prTb4gkwQ3p7RElgMq+K9e49hhPM2U0nEZWcw4f0e2vt9YpeKFfFRr0
VZ/FKzW2B3wlYBQSbR/CR1KomKvMZrF2q+7NS2qtC3IADLeIs4/GSStW1MXPCpE8sS2Kn3a8hovV
eNlRexw/AKwWL8ptce9vO3yTH6PdeMdI/KziS59j7IPXerAzbu9UgWN7r5zoXrKNE2bcc+MIp2SH
ggszMkPBv6Srdl5VXg9v1QleMiCL9jkJNyh2yeLTvNcdfUdytvDF5Jt28DfJsG0X5oVwaIXgEizN
0yAbWft/PxzQUEHvdiKHFA1rHQwFjrptn9Azou8DS9wA4NXT+hjoAH2/ZlXRvgTH4yVLCytcvNOA
SFCQkWtKkvE8wKH6451sefTjqRr04B7EuxajPKddunPf3//+8/3RVl2c2qYE+wxlrIgDf/5+ItcS
GiG7SKSx0wpIMnz/wTuk/u01vxxI0UNTe7XADLk6y2GjC3/66C/f/P66VtAr+vFrRe0X6zRprpqG
X1ZYhy6N2g1am9Xu+w+WxWzj+yHkLjCK3w/xx2ok1Hny3IO5sv/x8f6P3fzxmhUI1e8/8f3i92ey
tI42TDU4oP97U9+v/3j626MwC0Xnl3cSFYJ/1TA1/XjDVFo28v28GMjLpLJEWmf57Z82/33YIELR
HhAmbqsmIIHkns5Kq3dBRlH8Wmq4UT6t+xJaUV1lcCeqjaYZIfpMpujJSnUMMnpeUUztalbupEQg
Hx2u8OA2XcnyL1HUrdC32qoDPlGjndC2TO16aN5Cwn4zk/bYqDBEDVg4OTjKVqSMJljgapVH+JsD
vBYJCRs0ysNFkAkN9sQBy4vig4XYcxSbXp9JeG8Wvbrue1TUa2AFiW9YG0UDJhsmj1hUjcjGaNt2
qrdDJt6V31ifpB/5yRE/RYkoWMTXYZj3mU96htpO3k+rWNpAQHdHldyySi5x9hQE5ClUOVAGXGmm
tUWJgVRx4b4Mab226oj1SnQOm2ytSlAbFQVLuFfRREqhq0AXxbj0ZTUSUMKrqM83OS6VfvA29Aq9
oJx1MwHHks9zjSkXGBWTLqkGWaRrj0aHvY4+U9TxjZcRuCic2/wC1CxwirrUWByBjmQFQPeVWUSz
noMAsF6pUtAphl44hulp8I3PqR3lFe7LHyBJjmJgPAUJEFa5m70xwU9lFwzpez7UmT3kM0lA2IBf
7b7C3HyjjZzvO1HpPaQDQi+MIphnsMeBJmoay+lWBqbb5o/GFNMrl3b1Yo5Y6dsso88y+4cxkm+b
ur9Mk2xHQw06Kt9NCR2hOgeU1a6zNnHqQScXI9z7NahGVb7vLLipd7qKWkRhoOaszZ6km/uAmmer
vXCa3hpAf5KVniU5xiNFh0oGr2CWAlfGY7ek6pFxzpRY+izj7q0J8GkdZ8gQInN8DciFMzbpxqE1
YKAKtRZCeYAB1kpo3gOdta1KwT8DZcigVN+hIzq1j8x4Oz1lZU0d1OqopiopOKP8Ew2LzA47YT80
xWrEsXGTVIYH01WyNbTFTXXpU5NYxrEwbcMq/iiQNJINcRVkw31pMrtOrYavet+M2z6JDzg1AtrV
0MTCodHOxLQ8weN7Rh0PvohsCnCWWE9m8sPYScUW8UdIcTMhRZbAyjS4fRujsAIb+Mxan+4TqtkI
txpRHWOgqH4yklxJah/wA3vFU+zs05XGtBQOmjjejxgA9CkETb0CudvDLJbE42QEVyPMd5mk4M5h
Uf5QBvl2fKgzCjqp1csorjVuieKKE0TqvdKZ2IRo8mv1LirWV5UgapsUnK4Rq/LQmPayJvnroeLH
rWli8ur9fatFvS2gn+WG2k4KhdMsIryoqf4J8CvuKO0nNnPyymfxkJb6PWhy9A9l0LdTFSDsp70i
QQ+ctyCPpiM24z/hCrVI12IqPuIpcydf6TC4LUwnmU+An88YPpF/1JO1VgP/y0cG7zB0T5pEmKvE
caeluu5KCt1tmMsmaHREi9Lsa7Edbq2BWdw0b2q/IclAcSbvv9RmvoJ2xgkxWMwJ/Qh9rCLe63rz
GHWsLjJ5wHsHRC8da5od+GAlbvmQIjjotdp8KgXhIeTe5OxqT5FulWtJoCITiSiDTvQqdTTSuvhl
GqTHPgT+Jddt4IkCK2aU3SEnTArloWlRuhq2SqMfsQLa6xECOMoknrIwJVMdgkvx2dflh98u9Hca
kNkOx3VxVamI5YUGesIyboW60bhyn1Jr0+QlJaTj4k/RzjIxVprpfmoCZU+B2LOpU5+K2RhdQuy5
tLK5r5DZ5Zyf5lqGqOavxi6mayqIj4FJ0Sux7vyhgpA2e0JZXiJVofaRMzHUxowkUxZ9qeMV4Q0V
YTUdckQRXmQVZXpFT6nIw2KNLQSFZBCmjqD1ILp0mExq0jpin74LMJ8BV7dfqk55C5bcNlCTt4Tg
7bRK+GbWc7wFGjzuDZ8lP/E7rYoCURM0IolJk9FekRb4aiMZTZ92oScHoNVVa6AEwSwI7AHDOxNV
ZwQgYzduqqdkLAenafOzclGohAglCJbsU8tk2fnQVdoFVfictm96OHOri/KALpCYOxIqpAD1d3J2
I/j1KRir5gS6ekGVUlCXCnRIZL/e+ENKt6bNHoSwe9NkBeNteWl1LbU6tV5BksRco0Bcv5qG+0if
cR2lNwnsU8aCFVE8+p7lBIBddoW03AmjYXhiodIGToTFd8qCAUIRxATbO5bFRcnpfQHFxdHdHx7F
0ZqQ7zfRz/YTJx/lBky19iiiYoP+WM6o7dAo0uvkDj2P96IP3aLpdlbojAHF2hJJwjQFXGKgu2jH
k64dMEBeTy2rz5CKmFtkqNn0foranlpIztA4irITuoOhLKLXIm0GHAfAmiAEJuERfQwoOVoZoE9D
md7xK6kQu6ZklGGAJfQU9BPzlHU4MCPwhSHXSJ8kx8SZTEei0F7mt11TNeteFWdbbygBmPJO9GcC
YjSOq8jHxqWWYicCHOY2XfmOy8Xmmyf1f/6krN98E6fei3KqseNsf3n636gJ899/Ld/54zN//sZ/
H6P3umiKr/ZvP+V9Fgsfq/n1Q3/6Zbb++94tNK4/PXHzNmqnm+6znm4/GygwPxO+/rdv/k4M+ydK
mYSC699RymhU19HHnyllv33n35Qy8V8ilC1dVDRJ02XtB6HM+JcOh0vDFE2WRAvh/v/8j98JZYr0
L1FUTMvUZVFndtARrv+dUCar/+JO0S3TFHVDl8Hu/f8QyuRf6WTw0jRVUZH8V3go/uqXEKDPNZvo
vG20BCZLhWkudl8E/Kaszi06qSs9DUMvygRAcb4IuUqmklkwp8blRS3ncC933UlAsIICLVmuodVI
EzF/Vinq0VaXwwKT+mOjVeamBhToWSH+AT+d77/wfPhFxB8yumrKi4q/aBqc4F8ZcVUVzFaPzKgn
cqkc4t86AZ1nCz4Q9VyGWz9TGeos44PlY/oP25bEP9Pxftu4ZWosLEEnir9K6NdKDOQ301qvBvBo
9gVKr6BI6wkWiCwBsMdWudSxWUqq3PEVOvZ/f+x/uX0u2yIVzxgDtc3+/eR3MVN5KDG7o/5nNhdF
HVC5G3C3bUCPYqEpUNXbYmqFC1VGO1kDk/MP2/9l/Hwfv8LRqwxvWdEWvuTP2x/7xTZK4+RrWsvC
ue5vgzpHhXjSJPQQwL8qSgtEwCRuQHJxhgmGVIb1oejmGY0lrGqFfzglf71HimosN5dkab+ckXYM
fV/Bfg1bRIqMUjyG0F3U6vAPB87N+TMPkwPXZG4X8iNVlxXT+GUzWCgpKOb7nYfPRrGaTFpk9ajH
D6U/OIneBjsxyBdn1wL5ctZz3SAMF6Om/poalYwKgRp6SEzp+5g56h9MUJZz/hNF9HvX0IcTZUWS
GZLfFNKfxoRW9bISSm3nNdUHKmWKrQvhu6pYsL0XkLiI2sPiu/v3J+R/nnZNlmUYrqopqRJR688D
gdJaPJhK0Xkx8F4n9y0mURHpz7/fyl+ddVldyLmGaKmasrz/06GJZiPHUpJwaAGGBLPJYdQFBdZU
Af3395v6q7P486Z+ucC6KgZVoKWdZ0Lat7u0XwVd/FHGaAYoBoTTCeWDKJyOf79VxfiLi4fvCJQZ
k2Wy/mtAhsOrm8PADc26inU/BN2NlYl7pH4zJNYAkfbWOYQocyzL4a411BjPhX5DaEACUEDFbbFh
cYeYbuCgy5skNaC6dDLifMRdE4shexqTQ7Ww2sk0EGfHo6Vmze4Jvnz0p3HReg6+kLycN1Nyqc0C
kEOixbaE5M3BRA+qvZE64UWttOi3DONPCcZ/5F0G0Dhvm//7n9+h6pdhq4iqIUo6ehzy/xi2GE/r
MvrT2OTKLQZCY3SjtDn1koCjEsL+pqWMWVEHQG/XumtS1ItidUIKtjdW46j1uBleQU1X+A9Zkt0Z
EgV0xHmUCXk+FB9YlTJYEKuktVmjZ5xqxck05s0CSakqcSXN8iIUjKXV2LxHGaromIxQMXv61oGW
Id8Kcvz49xdbkv7n3KVh9IFhD8FK4//lrvppPMcW3nezlrZeUUGU7Lp5P1Tx51hMBa3D+xnPX7Ss
TWSpWOigmczpELQvWn0nsaV2McfCISg+sOYVDqL4LEc67qGl9MzKCsc4BVUaS5PWeqcVjgKNMlBS
BC07f2OJb7Fg4vE6ssgYYK6yYkVxUCaatXBpMe5AQEJss31mNZTiBd5T4+xm7M0bqyjv2+4godSk
5hMiIYpxlFtRAveAfsc+nmFcKqGx1Eeq3dD1N2hN3gM6wK+KWgWeMYhrXUVRuze19FrHmraxdLo2
eg7fFl1bp8hx4ANtXKuCsZ6NUlkVMtoknRo9ULkwJdAZLRgmM7hX4ujSGf251ksgEoiJITf+PpVy
ia0haDApYFFJbyA1kp1sXgxMiDNh05fdnSpqrTMI1O6HaA/BK2P1cF9FFM0nNcW4tk93qkhjNp5b
ChpaLePkLNyiC4ySivUe1tp7YdQXTb3Ti0ajyaP9P8rOo7ltpduivwhVyGEq5qQcbE9QchDQiI0G
0Ai//i3Qg/tdX5ddb8IiKVukQLBx+py91ybdzH92ESdiWsLoGo2H0vIX94bj33TgBm+U7l/8hKlu
5pEpiAXIQSNEK61S3V2RTn85q/67cMEnoGplKXYjPwgoX//3nBrbxOu9ge9R73ZbWY67UOfGslN4
jkdI6JDQVnEBY+rP5/JvX9XjquuZ0BO4EPz7VZks6jCacy67gDGc4QEoy0evfGKoEPC4+Vse+Z/+
/Iq/qX2ILeJKQAoHQATX/uWS0yaRrgyCFXbKZVZfMZmfxuwJ3Aku/ncv0PMmMk9mR79WevP9n1/8
v1/c0AvtpTyPItNx/F++uEnv6WzAnIxCs/4kCcQhxtA4wEI0trJjc9btYUgaQ1D+5TBbDsfx36sk
Lwx9gjrXcRZQxb+Pc4mjruwGjrML5CHiG4Zoq4RAk0zjIa/EO+lZPuikDqwlRvKWxRORZ/Hu69fM
662/vZv/XvV5N7i0Q8gWVkBJ9O93kwuDKAyEd7txpAoyl2UjkfkmWuQBJVbim2Jords2MJltuTWx
0TGKzpB9bzo8175d7YjpWf/5k7F/99FQD1v0hjzHstxfToumqd1Z6KClqc/4uSiMjfSJcddCv8pk
+tAtE+m2wfJNiEfCda94K536cYKCxUTW+pyPZGbuW7c7piGN4bynkRr4NOP4XNedmTxbmX3phBnc
Uoro3TjQ4YjLSzOnH6mLl8HL+dV//pOuZc2vH3oUIAeMQvr43q81beIaoMpSp0UwMUe7at0l/S3Y
LtTKuueiDPVspTPRrLTjMrMrRhJnW5Qvhbd88aFqrVvTf7dnShdfVy0Sfoidslv7URuRwoz5cygK
upSVuc6T2GG6Fz6bdh1sEvo+NIIRMKjoHI1Bt/dq/uDEPSQOl9WxIFKIY1QLMLp//pPdX7LJKGLD
ZWdsOU7guCxny8//58oYWyoqybBpcRa1qy5N92kAlzVFoDs31lkDA0m81D2kA2DWnl7JTZ1+ZMJY
AzBLN5pwP3RNDXqlePSh/tG44thA0NSAF4as/lSODZP6ZTPbpf62K74a4fCi0iI8FhUUkH5Y6h8f
rYpUzs11eOjZYDZ9fE6EBiFziNv5JhXT+9yWtBZzOvFF3ELrNtunofa///loXKu+/5wA/3M0fvme
DV0xuMBr213SW1hVgESu7Jl+fx0QwyXzsNywLiAbxXrmA9ZcRTbpO0HgvWg4H39+L97vVvqFjgOo
IrQtqIP//mTCSbvD5PUttolA7wY3nE6unb/1cYTDx5rOwtPBSgpwBSpJWBAK644QlvwuiOQBLvZ+
5o2f45r5vycjNHM4vYOInE41wyEslxoHLsIKOhstQ36JaOr3zur1IUpcycTSD9ccjGd+7bMixJqs
Njpuqa5RgYc56aUhYZUklKNktu+6wovxm/vMOjw07BGaZYdIXQK1cK855iG1WaKIkcSyY4bRdoyY
NwnzzXHjd3DBLz6tatuSEcTA5q2HpOg0qTiLxRilku+hlRXHvxxbDt0vH7NvmpbrUgOTyrh0nv73
pPdsBrBxxnIauvk7Xql6bcwYvuuZmv7Pr/SbRdJnC+syKAn4rb/GzLVF7leqttqdTKqPTDaMmKGy
NfV9uISDp5L+Y+lCfKjc5z+/8G9KXnphNiwk2EZwCX7dODdx0ssg9lieK2/Ta8z+jFncQ96132wn
YPAVxrSJ++7Gr8jq9RJTbMqJnTzjedR3RY03PPwOjF7sZknHeUpVtqnFNgZY/pdl9zcnum+6th84
DsUFG9t/fxpdAuUuzsx2V6UJqcfNqW6zd5LO7hesXCnERxvUf2tmXYuW/5wCnh2FIPKgv/16RY00
01hsrO3O0v0tKYFr1v51EJAaz4wvCRlVLAzLLZPkPV2GRzsOD4yR9XpYuKlO7d6PuMXXaYqeT8UU
muQjPQtrOHXG30qgZQP833fKpTPgc6H3/8t1VoCC9FLNmjSENRk/kohrqPwpSeAMGb30b2mVvz1j
2SKFkUW7jU7fvz8NP8rws/dju3Oqy9DZF7gWHYQH/xZlhwPbGpdMNI94c/52wv53Rx76Fl1STlc+
kCvc63+/lFlrJbXlSlQwc/c2TO6DFbA7jNMArcyIpjRnHpKw/8zH1Fj5CTJRQlto5Bvsw39mcbQ+
IwG9hbpHahne9r98o/7bFOENBmweTb7MIVywfx+ZYWKmnLY53yjDfWdVAQDgdtk2l+2FfeOPVFAd
azfc+kiqwmB6khhXYhLlNoGyZzpk8McnDuGf35X7u8+LCplPit1t6P56IneJjm2nMtVu6pMMeg7R
YAbhOEU7Z+txonhtuwhZuiDSL9Go+CkcD4xe0ddnYXk/IUm3PfHkjOOPPkuHp95KHtK4BcxTnZjc
zqcmxBrGSoMVoUFWEOMVFxSatxXXhSizLl3IJEhEaXSZJZeJSlPCEU2CgtyP9FvbXCrJDkGMdHgO
bde9F6P3CW5hfTCcLHi1m+T73IhNrq10N1TpeCksLmuOmuW5lhgGqAH+fMB+c7zCyPd9FuOAWtr6
5fxOjVBMXuUjikIR58wCgyfh05uhYtZa996zSPsH31Af2fDXJvZvai3QZW4A3s4yw/DXJrbILNr9
Kmh28CSDfWb27l4YcbyzCUNawbCwDoNSR63L4VjE9Dcdp/EQPTn//z0VeynPNaHbOryXX46ArCQs
ldBtdrmY7pRbMgDNTXMjhkVJklrvqEWs26lG7u4yEf7z0f/dZpIXp5vLJiagl/9LVWPPcZLVPS/e
BRMelSTd2WH9NZNJci4BJG3EEveT4AfPdLKVKX7iP7+B36wykUnLzyW+2nJh2/37S0ylVHXRwv8o
lqAoGR2ceJWFLb6DDFW5Mv/6F7MV+s1ekpoSOGEQEZbNOv7v1wzhX/YJuJRdocvoa20j+B9k59+P
NG22UGGeikpjSh8bkmS80OQ0jL87UABPwRijERzj6D4z3qvMTDd9CcWcLEish2D/73u7O7dWwwy8
xknSkfUAvdYxXkKSjpg+4j43Qfca+RhgeO1gAcfyyU6Lt3bCOBS0KnvvQC44U1s8tAVwKIdgYa6A
6JwJChUvVSeHjZBlsi/t0XnLXfcr6DdvM9gj1iv2RJfEWn6Ra8XveYDrA/a7bZqPdHOMZzemjAwG
71XAwDjQ/oovsSjQGNWuce+ZWj3MgLKxlTgPDDaal44YDVSxYtT+W+i8Qh3Kfmj6+moAE92L54Ad
xEM9eMZlUFg3ZFmx5w7TOHrMAmbQSTKdSFi6n+fJem0rC+Lb5ESf0FxUOycgGqKzXfeODPFXKpn+
oLIFGW+bJ0/21rHrcPgObX6R1pidwxkSHlfI6nWcsmdTwaMrEXFtI6ubPqfUbSXaqHewacB1KMnR
WGIPyUlMg9Te10+ZCL7ZqZy/mTmGybD43JUCCIDtCpQxvbj0Y/ddToiFU4iQWE7Asm9KKWB6uYU+
ihp6PJafWeGWx5idWeXob4RGm0Kq7nGuJVV9X7x1RtbvrOXR9akANRJiKLdcQ0MSt1zZxW1H+uBx
ok1yfcoKpXfsQntXVISiZstNbbr6573rc3GOhIhY8Z0Yw22WO96Z1qN/vt7752YoE72RAz250JPl
dhJo17Rdi0s8TOKSuIBxyFRpMFHkNTp306jhCHf1qQnUl9Gv2b3McXcUyQAWZ7kHgqzYQBgyb3Kd
zHdE+853gFrsOm7urs8w+ZvuRJG5+3DO97Xyz10Ve/f/3DQV1mtqldughPDktfm4q2i/79upGqlx
pfsy5k6679CsD10/36B0dYnDZUuFhLp5nfgEtmkQAI+wvBgsMkHiU2W9GWldn1pc0zADCSOU0iBm
yjIex7p50EXQYa+qjHtL0TuOBC6a0XDWHrFyz2CoCKlv2wSwNw9LSvzLNBfrHr2W0gZGpTHIh3vK
BDVMxcKfE/095MPAzHDIpvFDU+D/bY2xOGjZxCu0cfU2M/3swa119kCDSQPyIxt0nlCtSV+nAMGE
PsUzns3OCaLXYsoKYsUk0vvKjl/9rDVWlduV1FbhroUf/Dq52CGyRGP7N+L51c5JXHWt6KE0lXot
vxTLk26bFoexR7XskCoOoq15QW0xPfldhZPAal6Qe+Loy0nflLOTbfy6Z0THlvjOb4Vzd71H6Yow
GRhz2IqthcBskXk46hw0c7ANmvyLU4TeMQg7/4juyOf8Bu7dxfWtHoksZ7ymdp61mBBk8LL0KFH0
QBlPvURvM1KUnswSyKGh7/taAkyY+bMjHUcYryt/bY5hsHNyXlgLsJGjNciLMdn4kGRLAvCJaCQy
aujUEwKv+y/J6H7S/XCy5qq68wfbua1bzpPaDqGhqRLl6VBjqJDp99Qv4SO7iUcPwmwWbX250S35
rVnVlU9k/z5M4eh/RvJabVotx4MxGu0nb3xFCVu+OoTMOdKgcVxleheXDdL99NjYk/+F+e+4JeWn
25PBnH/yfAbty/O+Q5VbyG5e6ZFl1QFJ/+K7ZMjZyp72fYqUFMnSazUJ3CxzQfQNxlWZP2V2rXC2
5f5rmm0dKIJIAIf+wQkFNIBX6TbWc6ii+i4sx5ekV/GLJ+b8NuuMb9dHZFCJS9Wi7iLq0F4PIMZ3
Hr3XBy4yN0Hix0/RcjOhzqYvhNu1YAS6lhmcBKfCtjDTXNpL25peotiHHimkw7ytnl4K18s3RWB+
JVGihFGTtU89UbKXyBWPqtXtU7fcWIvyfKxDZIIJwq1ae7SdgcMcB/LrMO/wEOxb9gSXGqal+SUq
ld41hCztBz/6NDpVzn7N57toE9RpuMHeSnLxtf3BBz3stTH0XHxC9z72A/bjCMuIK7llLIedb4Rc
EDYdY4pBgf9MtH/2jFBuvA4nx0h8/V0SNtPd9Z5OKWRqxEzebGTbaXSY5wHXvh9Lmd75xSugyGRb
ai+iNZbYJ1M71omsI/MmaAJYnIZvH32La2/URPMeTF5wcuiv5TK9DaagPiVWLk+uLM1N22bRbkAz
2+detWVE2z7YgkQNUMPBqbFDeSp9l7M0mNO768Wudvlpmg1s9GNzvr3eeMwNrDwydyZsvLOL7jFM
8O+6cfwOcufkp5j6s+ZHbRD3Eltcc+iz8QecIt0e+gKXMzvqaF0TKy/cLjlZZpIQA467rKrLoz3N
e8U24sZzl0T6aOc48rvI88c8x73RF9M2mcUPY1I7JUekgRgPqtblXVD36bHd1EFIPu7M8DXOziiK
3zpcaLGtvmf67HIdZwOzGjv3sxb+I6FImL1F/0A5D44USUqQ21zzNVGdDTWkUbqYbLo3e+ru52GZ
Ksu7IgArkvZMlmIXJUkAvyJ/C+14787eN9tOdy6BWaN9hHLPsmZ8VFrcTnb4fe7GEXRsvQJhTNEa
YEUjkQeLNKZeRqFwBJNab4Iedyu8StRtUXa06vm1n/z7hrSztVVIWCPzwZmKBxSgLipfUcjhALET
MgDhkE4171phbCYNnCfBW10wcgymH+w4H4hSgPoRKHdVSpcOZDk5HDZKVo8/S1bUymZ+0p0ezr58
yfOG1NPMe8wQsa36FgGzpWOqAo9+bVya61aEkE1IyBACjOFcdA9VFD/609ysjXGydm1GZWKY5dJk
DODBtnw9AQhlfQilaehWVYTBv0Xc6/gYdCrjDmncgrzdevVM/Iqa+IMc60sFApRWCany4a4y7TWi
TeS7LcEYgyCpAQ1wpzm/uCZBlTNQIyulwu1kNBc7xz6DIgTKp8RnrPD+t16BchblXWF/svvwdgKC
u9Eep2peko9l51m7adLmdggMPMHjggxy9WKO0oSL1DaayYVLpKTYttqOThNeENsNfhAVKdd16HwY
lYPF26uhDMzRba7nB7NFothbuOvIitm4NvCBvCKnKo+X5OcxN8Hs4IPQwug3EylM0p8vAaLCI7lq
+KsdolCG+mxb4qWbsVl5lXekE/hR0UpexN9tj/0/yz6cts7xB1TNTU9lAepZbXOCADaubl997Xxp
LInAQGGqeHTvhMEwOokAJg4D5kozgiFkGxxgaSJg8AygTd0pCgkdauXaHPriouOEJGf/HRUHLnJy
y7Y4KvCM95rLruVjCh1CRKEdoku3WGfmiKDZMHbBMNwpqR3Q28gdrGYAxM11SergUNpC7WLk7k5i
zoe26b9VXAAzOYkH/BJ3OsNh1Av4Q1Ujx1M+TOPpeq8V5lolEWTIlkvPqAizJmP5JEenPomAbS59
Rg/TyQnKsIEUJMXPDrqjwWIL3Cqq1rVJzzjMKtSsiTqFfYLS3W7RcBN3YsMF48k+c5qT7JKzM0Kl
YnbTnCxD0VGUZrM2o7w52exvkOcOkgw5s78Eyws27rQEtQasnjAm+ZaGhGgpGuPQ11fX956WRHs6
QfaN0QDc2mQUJ5+9OzbUFuyaAhHHcTYhDOTtyWsyF3nfIvtQiNNJf76t8xyAgTI2bVx+1QnBv0FC
nmGp+5ocUA5CnjFciCoEt0ZsEKLuBRP5ud4uZdhejvaAjZBgxZFrJgLozDyGyodJ4pNsHEb9fpLI
RoYhNlcOgcOn6w1zwW3Q2tFeGd5mbEtxUB3a50NTFsjSU+b/jQqrk/CMN2XEA1gnHl2fYgt+FhVR
hrMqT6JuqtNcwm0Jx/lL6FEsOT3CMhpRctP7RGLWaKhrNNsc5abFzGBJLBS8vQrKDt/5rnRglXDh
Jwbq1CUA4fPlnjWkwHTSbk8OxadQ46DiEdG+y009B90WHv5rVaDiNRX25uvzWRGxVF7vDh6YBMcO
9k01Jacpz9PT9R75XXuD3Jg5HkBjuNawF1LvAtUAd9CqeUtJzNv+fGgQb3jilOpXroP90knZ5WE+
KwyRna43k+GJ01i/FXVS/nw67FwCY/xMrYdZFtW2cx18TMSLk8zTG3hY8q8WG1McOFl4dHpdsI7r
WwjH4zEN2kuD2Z48HmZo5sDEk+uaFXD6FJ1j7C0+cTzgIt+Truhu7MENSKM3yIIxwwvp8dyMCMYz
Ale2jSFtvuQ5go0WgBZpw3NoxTBJIrUpcmgrqjpkfgMsNPbYXDvhcTIi6Hg5YXvkc+2Nhr1qkZvf
ht4YcN+wsE5m9B3s/3YMUzIWAUEMQ4cbPLJSEl2MpjqGoFNz9iPcnYVL8gtfYox812exh+G61Yuz
7/osWfbV0WsswjBjWhXGRCihCWX8+ryTVhZfiuV/mz4x8whOln9+vbn++us9c3Bc1Ps5BKDlpz9f
5+ft9b/C4qxWZW+o1c8nr/9KXt/u9e7PxwpwsL1Y2f55b+P1zV9//POdeFPx5tlz8PMt/fMP0zjF
VDTCyrO1oOZe3jBRQns8NlymE9kdK3vsjtd7xXLvn4fXe9fnfvl3SDmKbd9XL9fnrzdDovB6/vN/
g6QF4TKmd9enwIfOG0J+v2IbYKscxviwI5z814f/3MwZG2mS4/m0r3dZ0/ujG40eIH3nWFvU4mnT
Yksemnit6uasTcO9oKHErTR7LZk0WYn3yIoR0cN+N5dZ4JhNWKLc7mPMrA6lvkUwWOl/40Ikb0wW
512u0oNTVvM6SHrnvpusFphBNV78kJ24ZMhdkpp5o9oI8NcSpjkgsLLz4QcUFnM3pyXj03Cmfw9o
m2mvML+GbF3uUlod7LOfyuAzFVu6VizkNw2hCKu2dDJ0rqw9sFN/tFCglWc/IFhB9jmKYh2n8VtN
x55EmBlWzRzgELz3LHNbj81XggGKYzw1/SawQWN0cfdSZGzpegU1QgMMKWtxSNXs78zIe6o6xEXV
3OzZWt3Pk7MVpHcRuBbHsA7tnWN1Z+i5HdwxE5wQaj/Hj4EoEQyKJ6i7E3W0VrpSKx2UakWEzVfx
NOjmQbjkAUnHoX5K7rGt3NsZ8n7Xw5qAMZjr5w/siPEu7dh4YMZc69Y9ZnPDriJjijCisGBjR7OI
HgsdMUWF1LEpNfQGbHx4Lh35eezverN6jMky3KkkDNc0I6P7QNdfdUW6Tx4232XSPxtdA7zQHCDB
VeMpydL3MtsapQr4ZBdZIlATW6VqUzb9LqhJ9kkU2gRBbWRVIBd6+4dfxdY+1S8p8q3HxKKckSI+
G+hTTtZ0mHSNGskxz1HUwTiL4CaIvoba2JQkcAlhcXm+zeT32oVW3rIF3loewXXkesLVEFh2tKmD
XZQoHGu5CassAYHdNlzsVU5by8pvDUMl+3YJ81seBS4mZVeFp1KPGD49PTw4CM9EKd9ws7Sk5+FB
77Oeasdt6ksh5N7D4HGYcnBVJZ4Z3sLJo/UBIFIzBozDcTO7hbutgyzet7Z8Z3er18xw6l0S2PpO
gFRYgjcrg7E87hZA1GOAy4bxJoL0holiGbAhrNm70wIrN4ruAD8Qz2xopp1gTHSTMZc9xfoBHVNE
ZUJtgNTg5Cv/RdtLhuiEcbVA4mKus57I5RlB/eoa3136lTxXAmRBRfTV7QTpxyE072amk4gqKv0c
ZD5X+NkRa3w06tzRH2pDlFluGQJ89hLU6YT5jpYsjuFXTHbqrol3WawwUnr2bZ/QYWhHQ+yxvt2a
FuoP7Vks/WmKP23SJQj6Fp9l4UXEFrhfhoK0z9bFQ5QK6v2eAS7bitVsiTdnRFwqqh5aUs3GKa0p
UlVSFauiKbaGUbR0PwRGpXogLXKqpl0t+3vPLkAr8Usi+lyHvieq1iTMrhdFuJlAtfRFCE7UZiyc
m0tuoI8/OK5ZmAvzfdGASUNRjHB02NfR0S/mj4pRMkDtz0YtP/phdI+9NRs3VPK4R33kWuUst4kH
mBLdYQl+tsMDZaXfUgFCqyIogZK7Xqcigp44pEDVHGA3TYWck6xIhNGRIBtvobkj2ObS6RLZoOBV
qbqed1kn8nVsD9+FqKcHVkCEMLqHHNeM/VHkWbOdBrzzai59rMHtjYXi+1Syd0/8pj5ZmgLMMe1X
1yjjbYmv5VBbPcSK2Yj2Ew7IpgfJQQR4+tSNzvfYu9Tyts2Y4xga4AR1RHY/11YECh120AxywFIl
X+3lWzQ4zXBoRusuSBSbuEiTyIjny8cWSNh3lF+a5WYgvdalNbeEr3WkOYFJVuc2kvnl543N2tjh
14yblAKLIcTGxAAHSsail7oLmhS8DDIVrN64Kn38pAyNJ7sBWjQQINwinD+xoRzXdsj8okyW+BWn
grVRslIt1aS981RyiBSdFVuU6BGMKoSQNGyqINj7UwW2VEB8jyF+jNW7awFxkI4UjMlTe/3a6srf
FoiwaG1hU0zDdJvUKkHmymptALmhRTTsXbN/n6o5BSmn+V2EW8ZRu+G6QkT7nG5CSXi57CHfhyST
rcygK07CgbBVpQLSVNJ+G0r9zcY3KnKKncqE+K3GyqJOnH7UNqkVvrObckyzdBGI4TTk2W/J0KWC
vbeIu87YtoDI4Iy0e2dBl82fhI2VMBPV20zWSRoz1EiGMtsxyzE43TB6YF8jFYG5M8orNT232DM3
Rdp5G8bNn2k2gstOI7Q7YP6NcYbu4kfqVOWkptu7Cuc1sxS+mRG/02F5hCcPXCu9o0wdtrI3l/yD
JVQtt4Jtm73Q8sZ8FG37yrmL5jBCWQvtMLAF9FI53A5JDSIOkcUGozx7rLCYwHYaq8Dox/u0PXVT
tKpt8hhyKsCkMNSDcuQ3kQMuiVwN/SdvP+VNJnYTzZctOQJbj67ZhjoZ2lyNME5NMtw2uXVJXXYh
dQKevB7yU8AwfVOwaK8T0oEIegOkugRXTnTqwab14q4F1dc6+pEcEfRzWZNyiaV60FJYm+kzlo7y
UTNAWmd55a5Igq1WNS2vbQ3NRYfd9jyiET/oJP8+WIB0HItMWL4TDHgK52tRRPbOHRRrLL2uvaVA
PXbBkEAvUwf6MtPB61V+ahVw1E7GBwMPK6qo8avhRc6p6bLoPEZRsi3QVKLGshm2EWxwE6D7u6UV
YJ7zollZfZzdNy572Hiy76yoHkMyTevsHn4b8X8549V94mUARmcLt6Lnj/Ye55a6d+JHrZzySRZQ
PbPEvkejUD2hjQduW3Xd2uo/qz6Wz16W9ZcxFZ/5ujXPXdhT1nspbNz4w9bQC0Svm5MpyfIxl4co
45YkDTs/OroeD2lBj6EJku0wDtaHAQYvlN1GkRuiGy/4VE7ABBAB0iUJ2KtO9XgX4snD3oCz16CV
5MVZtrdtYpcDayDMhcMM8cAtD0VFCTnxi3aRUWynJv3igeIqslA/SD9NbpmZ3najLJ+x1u5pQVnI
0YqPzsO57vQq2bql+ZF3dxki/nMzfKUh0V7yDJtWVyCtTKvomJW9u/J6x95kYjyYFtyCSS1JJUav
TxnDrAEFzK5E1MNsi7LzGnMe6YEhCZuXKonF3lnCF2PKFI8T92ja3wT0H2/SwLOLxNq4ImaDG3df
bKe+9e2yvvUs2oVx2Y0Hr50PQ1ZtR4FZKZ/mrSFT/15n3s6dHP/A0Havu+HRc4GvTZkyuYJYeitr
bMdJydU19oID2r0UwqIZESFFDTtUn5SdjlRIgtkeII1S2l+DznQOUQY+0aGN4IzOxh96tTOnXgNo
ht/vtARP9qF7LsfkB9Y6GqJBMGxyojQ35NbtCpNgL6IGqm1SdD0Sf5J2ggSSWRxPBf2E0d0TnBFo
qIvMUbI7zaprCct7EMIDYB2XAVwQAJQkiLtrgxEYQpNp4+PjBpEJ7HHGD35AynOY08LG4A5PzGGl
GJS/dWhVwZg15UHl0BL9eHpNG8s7OTgWcMYjZU7HMtpWZEhAexPyyYIO2/q0lGvULcRWl9kNgyrM
9egd7yLa43CeWpKpGLxZZntgRRqRfviaxodOH0M3vTGRVbde9MNyY33QoME8uE03BJFQ9A2ZXNvs
slfSFVQLIZdRs3RJaHH7C/ySCQxoAzeO7fJpZsOK3DVmSOCJL7BRyoMbRl+SIdYXRe4yaTf3yYhZ
pOhD6iTfJDNDBHRUJLs7drRqbyLWhmZTnQeYGL7Nxi9rcwS5nto5QuwQYaI498dDnCvcn20AoLmK
8vUAcSRrAnh9Pl5qwAxmu4ozZbxZI1OZQD2Q5xVvDWf8NlErnquajSfNtXOYxfMmR46z44OJ98p9
i2uiAAy8zl/84XscVP6blX2TE0G/kTdOZzfUeL0BuxMfA69Z5OklrXDAWG71UlZje4m73HrUw7PM
bQwQyBIuaRbmt2W3pILZapcjOHkoU7hXQSH8iy5uvZC9XBKimg7LBOR32XYPMRXMx1So4NYQMH21
h3jVd1CNhgbnr6S9oL1YwUKdcRMtN62bdFvQAMENZSMkNvOBsde5nIgQUqSwq3l+lmmXnRlRTI+K
SDmDFNEb3WeMnzz3U9PO4cP1hrbdPsttePQOwzuzCBChBpCU2wkzUDI9z3E2Xrge6EdXm8fUTr8M
tInpWmsmNCmqtMCI2svckwNSjYZaowbisDrVQ+3kYKaCfqA13DNjnwET1sRKrkM5hAcqBsIaVKzu
7Xnde6Rc2NHGrZxpE/hmBU6yzM4OCbZdHs6nikbxRtimQ14QPU/T0Ixz4HZ4jZeCZYuHB9J8qBtA
BxM9fsY7OsLxQbwt5PBDNEPDzGh2N42sIFewYa2FaNc6bbDVElO87lM7AUZIW9E65UUinypPcJRW
Dqal80SE2uSQJKk8SXiVIBl4jtNo1RlxQqBHdZ+njtjDeFg6oMQFOfITw3dWERds35iBuvUxnd85
9QTtbvIhXxVxv6n6jPySiWGQ5X1Fi2ocvFQSm2aJI3oDdbreGIoIHzlyYGQtyodygu+J8OZZ840/
ZrrtcRGYGq5o+LmKkx8G5s37woEbwa7pgJgK7hvgDkrGSm5mIr7X0+D0RFXALIgaPyFVMRlXqmyS
XTD3YIvkIGj/07mbJni6RrrM+AWzZ2/bZXG76waqw0aEn+Z2vhQ9FLvZGcDbBGBm2a19whgLbzqN
xCY1rK+Ta1L/TsVw7NgT7zILpELmlw/23KvbUgvywOP6NE2gXKbS8bYVq9CuGnJSGkkDQz2Uvk0E
UrFIFu3GMRDwxWFGKZQNARR3Vdx5yXtkfzSBdt6iekDX5xefawN/6OiO2Wf66uQ6cIoNLqCd3PRZ
vTH8DanTIBkAup+Ww3NpZepSU1J4pdj1fkcyPOvoAQsM3YFd3mmxx2P/XKWpXMeRDVgzWHB5Xehv
iXPqD1kORKqLzOa2P5ll8CPsbcSbTXwNfnx2/dI99F0PEbNFrGAjQi6raqFLdOw7QnQCPYI3pDad
dyMMP2FcO3/3XVS4NcNxdo/w52xyWHa10a2YTyB8xwzSJbXcxlmhMCwESNbZFeUdMZsdIjz6WrPN
px9DJ1V9tc6F9d7Em9ayqfQNxn6djHaFBIxIqNpeuhMRnXXaryQ6010REzhYSbkGegHRUK6HMGH6
SVCmW7sfg3nAP3KT0+n3YuHcG5alQX4Ze1L0NsT0kPMNK7f04/6iSuPzWI7fIL2Aeu+XkI6ZQDoS
7K1DbUx38/+xdybLcSvZlv2XnCMLgLujGbxJ9B2DrUSJE5ha9K2jceDr3wreWy9TKrOUVY1rElfi
NZHBAODu55y91x798K6x8o5AyT7YoKYqGWgyRG0dSKHCTaHVJbdHt1rnpux2wnzKapdjik/cQcl6
L1tyLNqWrZ54aRlmzUFwnErnaVtPBCH2Aoe8F7lILmnJcJZAXweNhMQpohZIWF0RQPmpHSw6tfT4
KVLR88ADQYkVAGRe5lNjA3CLZv8cq53jaLTjlq42fkXzy1Vhf7DCFEhuXYl91EXAgNmjTuAvv9MP
t/eBaPUKo/S0nRiyFXn9hTEZXNZY0NaysNZwCtrGLkiy1LPPpYL/aMQQPbU0l2bDvHbAvXAGCQae
vOqf2jyBMpDHyCEGSz731RfflcUJGexIrABA+zYBcTXc6nqLxtrYp+IwY+9dWymuBUUrHM9tRhu9
5eRY+q9EkZH9VDbVvrVvuSANGN4yMv6O1fDMxTL4GjpqE7sV98THnrDf3SKhCPVjneU2xF6zwggl
10mixUWiyjmWU/kAoKy+VFVG50d33dX3OXN6vbmwCC9AXvPwviDxxUrpraVZS46e7l84QXXcrMDK
/UQfRQCnVeLlZ/gZb+O+C/eLXSKnMKugrX0QLm13HfzlxWFSdutI+SeirsuNHOqZmpoPbmpmyn/P
IjYgcl7afIFjjGFezl6O6Wb6Mkyus84yQNRa0N5LtjIKk63bcnyLa+drUvREG5DQqyna96apIhBj
P6pcJxckdsHOV9n3Sd1aXW5cHDIs9yqYAIThItzJIPrqutV9lL33bWlkzy5zMp1g/h24q0PL9o5O
lai1CZm/lHWh13HfWGetMg6yWAshUcO3pzf9gzkvRRZJxrtoydi3R5pFgZXRWGjMnejf6GGsMw4i
r/50nPvOP+UwxdaOyrg6QctUlMzwLQb+U7iIL52f2bvUTvKTaTyYa7WzddNxOLZVRmhFx1LCOfKx
in46flc/2lIRtkJW2bZqsmzvxTyZPtAweo4hBTUC1RDbSCxuG2sZHsno/dwD5jvHUFWayl/HXdtc
CpwF68yrmRAu1MOBRoY1KcFnzHkgLWgGzbn8Fjm0aMATcZUndaj9Ceq2MiSGjKE4qcD6WmAktvG0
UqX37AfjHJyN4NeTJvDwj7T9poyA/cSMHO/DOTkIH0kXHdp4I9tI7H2GLXkChbUMYHrPcMACC1JS
RttvN8rP9mwF59b0IQbWKT368lrTZBEWK45lPcYOqM7JDbkDXM2DXHSvwo+mE8a+et8sNslrjJ+M
9Bjoi7ZBRdKw7sueWPjbSzGp7w29NXp/abujeZEemRc9REEjL0knvnKmtL8VnXxUkQ1Hdm6DnZOk
d/44Zeyvo7OlJTTuqoj6B8cZF1hHBbWmd6Dfkr5mIfFPE/nYBU2wrLmNx/r4pUfOyoEJoLtblcc2
18UptsmiqIx6FJVv9m7LorXkLeM9cqvyBNxogc7jG/jGbuiC16joOJxPIgd3B0SwDC3DOUB8yPzq
UA76i1vr/KWhJbRnXIbCYxQtaKHuhUMV+bOkHuZLVXysOCPNSS+OY9gRCmP6LWFzlGlNAqszneSa
xO90PQcY7NsImHXvJifQSUzuTERt2CoM5jqnFFhwYThxdmoBGhAApnY3Ifu2MnHwSEjkuLZMY5NA
QF4JwrW17RGwKw3eA6xb5PTU/aF1a3E2c6xWIbVYn9F+y8Ei0GiYnF0nqGmW2r4LF4d90G/2MJTM
as4t4oIodMlCyPe6Dil18JdzjaOnaxEV3i4LB3crW55y3bh0aJIquittc7CNDEkZJK1nLHCZe41G
7+QW12QsrIOJd7wP6nIre5prnwi4cU6ut6zmJMM/4cYOQenMKRlBGX1cGkmpbN1lNXlFypbZRjhL
cyRslyxILF6AqaBY99RtrfE+FTwrD6UDh9LVybFCQXVfNta1nLvxOHi5voZxDPqgSYq7iecyEcY5
qbJGbGIiQAho4RJylXviYXWh0kseEfw0j7277yqCnk1lgyy8LfzBSDXpWxBv6951j+wd13TmqGi3
zUMdZ/fCpem7SPIhrWw8czF9biHyyeKmsQ9NPtzRlW/XXdt5z2TYepukc5/rijNKNCE+GnMmQ2Pq
fK2ypnpIfb0d61Z+Dmi0rLEC8Zbwd2yrthQf7fHQjz/6ppcvrbD7hyDrXyqNfop62CXfKS4+qiL5
UXve+KMmENxTZKAt4FcPyqIUTpf5AvZTHLVr8rvAlfuFMOPPbIMVGkQ32+ZenZwGAecxHGb/muRo
SqIYIqEZB9Jd2+JoMUqPUvdFp+FTUi7cRDbV+VwTjoJBmtRlU4pr37F/RFmv7sdmGdcJIALyjvP7
9vYyk/mIW7YzD9JMZEBOtvywoBpfJdNHfHLhrcYFqzEV0LmFOWjT/CwJLF0Hmd+SQWojKJKzeZhC
J4YoZ0PYrJ+qiMq3pX47K/qcmwAzA+37JFu7NihoKx5IpcjAfLa6SzEB4G1bGs79HVrajEMtOjj4
/RK+qHYnCx9vnL85yrnHnWztsW0mO7dD5MZy/+Y7i+JEXvfHtCaypE+7fLu4uYeDKtEHidfpOS+X
nw33dxqM1YsMB3FoqaOBnQaXxSY9lZxPpkJEy/MU3hhnaV7fld1N2CKDgdHqEp3L7pZashCPdJt6
kW0Sdwy3654skTwLH/siru8nrya5cOSuwzGkzwGs3btRVvrq6uJot/WzUBbtZ5w5x6DrOND0au36
nLicMBYfzBw+0ezvTyNwPIlFYDXXkPDRCH+UUzDB42/zc+tFxaOreeBrEaZg1lI6ZHTz7sKspvnn
YtA1iUtaB0sdRujxUIbOvBuy3n2szbspWG3aofAuxov1dbDtO4c1Y6OH2t0Wt13EKmjdenGK8g5t
08QASxVLTV9w6J9iq7Yfw+SkvT1mq+JbTnuKdFJbP+jxgYjd4kJsPLEUXe58QpiIgdvpEJgzZnil
Xhynu6iRwWeR9TXTHzZFh/YPp0Of6VIcr+lZDl8qkyFd9BoJvVK/URHYZ+CJ9iFMxdbGDu7fstN7
9ORcFRanvBiTh8mIlzrgrCedhA7J7SVgQAVyY3jM2L8fsEE8OiJdeTBCTuQuoyLKnPQ8zuRX9S1+
I62mFSXrxF3LSwzdkv7ENB2KYdiPY+4c4TxmTxHCOA/crM+6uC7FuJw9GhiH2YsnWjIgly1sgU0o
4o9dStsV0G504apXOBhbGtAyr96KiIMIsI70sawGd6+Zjn5kto1M75HOnifze7dEcEd4ZRP4zUew
ulTP0AW6kVyLpb+Tsf0hYqD5sxYtW6CvHryBTt+obb5rFIgrU6HHfOIwFPQRfHgoUZt6KK/1Mqac
nyjR67yx72x6/as4H557BMp8rlX6mrS0d9oAv9g0dzvpzIKKlrggDqFjOTZ3TV50mxJVJnOokEU4
U9FDV3pfgtir94k3PrtWfN8lCG6HvDL7yNMUbRE/ppPFo5qD4MycnjDrbMrokxTRoSoA/4ySbIsJ
d8mE7+AToNlpn+fpIwBUJO6D6614JnF5REfcfztPu973AZ+CF23zmt7U+0umHP8qY2nfQWPaxBuL
edCnQrbd2Su44Z28sj/13XgLr0yCs5iQ9w068feFNZZ3TQrGvlFq+JBwc9PszT8ipsr2tA8pqZbY
PzY6JplkCpuvMyOiOXVs4lFBHzRBSKSEWAYKOQ99p2ZUL0rxLUAq9EHTwuE0oNq17wfEFzSTeZpn
rz5bffTD0A56SolP3zUVQoXwvV9VoTGtmkQwu6F95XW6vATzT9+3AB8KgbITqIyzhnA37Nv+5jpI
M/FBLRMpmO4oTjoaxYfWsf/+q9ew30GLm3ddMQ4Hu0YWXlSGbK2JrBcMRW/zINIPRfMUNoTxjW4U
P01iQnORwb2fEuse8MG+SaIXujozDP0wQZ4X+o95FSUfnfdZxGAIQo4qcI/ae0mK5dKHyqedks8v
OahIC5PZuSsQYVDmiPPkY4mKw679tESMsDAXNCe8meO+6+g5hKjZAAsM4S4nT0UqRNjVTV6+qM7s
dTmBp5+K6qpmfJCVYJJLODbRfYAFd0x3UVQqXQPQL3/Sagj2rUsgeehO4siJnEeCw8bKlAz4oxkG
M11NubZ7s+yGkFqWs/V853HgXzf1NHK+s5xD6Mj+flwoeZs8dj/OzB76IRieeGM/564LNwvykO2Q
J9OhQoa26vo8uiD77rdMNRmwwkS+z1EUBzlJvkN0HmMOvKUefnI5aRDGWnMjDWJXlfltK3bEA5Wu
fKCsHLD8qHNpKZLkTZ1v5eusyvylja3uhfMbaHurSIgu43wE9rnZTUu/XJWhUdbP/ivk2uEDEltK
XL+cHxntONclqjdD7md3WDgUE8j5rfN65+79xRodhj14IOlf8DXGZIeuDUdCAJcz16o4odZzniJ1
Sochf2x0JM5RaVjTHMoazxcvi/Pch5b76nwr9HANTBh/TCw3voco8mrA4m4K5df425Lpfuj0dF8G
ywUHbBSeQN5kpAjQNyAfiyPqgvGVMXFl73Tb6XeiwdnOF3Zlofs17Hb3YZDFlyxEe2myRryik0oQ
2T33IxVJ5jnxrhZjd5fo6t6Xo3VPwYAIKBnp8SwEjjixddINVx5oyqu3OMNBjj4IRX/8TGXhHDGO
iTMtu/hgjFPuQoNnpitAL4foQGmcgJ41lKoJuQZx1G5qvHO4zbqPCV3xNcPuL4V0kw/L8OD1ZI9h
/CdCVw8/xqZ/mhsn2ICZnu4gVZzGWijgcfGHOGzt81D2ZIjMFikBdRXsJ1eOfxku/z/R9A9EU4HF
GHPr//p3ZurfLNQblPW//vGa6m91hXTwH39/+fj9Rmt7/1f/m2nq/ROwoKsYIMBqC0Ibt+r0Q/f/
9Q8rdP8JEMgD0SdFcMNB8b/+pppK/592gE2dmS42Wx+uy/9QTaX7T1AUPjq2G8cJzI38v6Ga/mZs
ZXLFigpYzYWHKV3HE7+ZaV3W+3xQiXcO0VYc/Kg397J/Uk7VHVRr5l0A7/eqKuTxziKOVdyYdWXP
ZCkJez/I6Q9MP+dGQvgXKeGvtwPRDmKhA0cEe++vPtucD6Vxm5JBIYSPzdwkzS5zv42z39zb1Zew
of2tgpJYnrG5n8LpT1SRX53lf//4G2sjDEMczr+DGsIMsnLo+vLcmegz/ezhWZmIs5euzpNNx2Ly
yCzmgbxoxWHo326dh79+yX+n+r3b1n/73blVuFfoOtu+/buvukOeFA+5I895OakvdTTnew85TzkP
AXlHVGdWFp8XuhK1v5A7lH33yuKUk0ZwzmAw7YVOCS1O2L/LSS+HP7y5X8kJ758M9yoZB9Ay2aXf
3/y/QYamNh9n2+qYRIKbv/GwP6uiRcvcEoVVYntZcSCKsb9yeFJVsLFSAiCHuNjko/tc0CI/Vhok
IabU//y+3skiv31oPA0O4iwPqium9F9vGEPbsfRRBZ+TMZJ7EuXxv/aNveEg99PO8/iDtJHJuEix
s0VOG12M6lS0pTrVHbHxGEwpKg/wSXde0c7Mbgi+tOyIrdGnA2A7pxCzhjRD9yyYYIANR+9BZeOc
J89895LOg9722WOIewhzUADL3DINjus3rw8/WJkrn6y8eeAhy+9Coi7tPnMePTvbFbHbnIZwfhwg
0etKdo9o4Ajo1IE4Jpn/GUfZK2Pk8E8o1l/xBberCDQn8DxAivgh5O8A4MxJ8B3HkcQXUAOTiDQZ
SQoZas7HuNIFwvHFtNCxay9eoXXHZEXo8//rG3EcVh6HJ50H6jciSpwJG5zfLM8q6KfTYCe0nCLx
tAxmD9nieSZvRmGwPstIHvseu1JgmZf/fOv8yqz567NAkCeV8m0s+b9TN9IeoC52V3lG//DTcg/S
JwDIDPNRhuGDTDOia5s/LW+/YgT+/pmee4Pw2Q5bwm93KzIc6fduIZEFqgO9atTTmqZRHDzU0S2h
K7RJJFHZ1e0d+saLf2fD7uQAJT52nfrDo+PelvZfHx1I265/o+fAh2WS+uujE0TCGReLg3Wd95ca
GMFFhP1dQB67jVXjCZX4N+Vb6QaRVbou0mncLWN155ga19BSIZ1KGudu6BG06Vmp0xTMxTb0iidh
Ay+pZ7rxbZdHVJH1hUbIvMtrFm9nJB9ej8MfoBS/oez++mQl+xjI3BuJ6Pc7G4mNG0VeLs8TBf+Z
c21030FrXeGZQxtPsmAbhcGlsXBRo7OXwFXUsI3w5WInap80umw8RtOqofLcBYsv1syB803dJPQc
J4GuyrWuhSZP204IXS0J37ZvUy/ye/wdVlq8WR6aX9Ug4IFK1f1h+f0VefH3bwd3WELyVb5v//a4
5EXomTJvuG9y1R6M1ZRr2+btgjzBlT9+Ysj1J37wbyC1v36m54mA2pdjCGK0X28P0wQdBXIr8BiF
5qkEzvBA/NGD07QkXqkOlkIZkAxTiOD8/oLHV3rfoXeXf0B9Ob/uPWz0UtpATqBgAVH7P59URB91
0baNdeojoJGUz8+yCImI8IjBSUzKIGBiJNSAa0GESlSJqzU7oe7EIXCRhoXI6OK4i58rFLl/2LTV
ryvq7b3BA/FtDn080jiNfjs/NfkiQRP74akNS3JtC3/rKIJN8xHWnReH8+Zdn8J7u7Nv3i4ks5um
jJjvsK8Qv0OKV+sTBjgKomRUGq08Q6jaGIudE7bnPFLhvqu5jatK+Qc8cSh4iGRDtkpMkcs/zGYl
V+4cnQ3K4ouBJU8Xr3WuQeq1h7lH7mlk9GjHwaqJgxDPKfyIrokRhgb23iS0fILbuS9PUAuUORkW
XU3pgU5yMy+pu2G0uHVwAR9k3NgPuLGwKpz/8zLMJbzdSf9aiBRHX589nAcXrIzwOP39eqdVAR5a
GswE9jI2YFjqfSBzaNnVKenpXlXeC8OgqmgHtPSMFfHI3AArHhpXTmigPKIun05Zxj7S2qbapoFC
DFYTSFQCazpmaISKfnZPaT9lO45db7gzj0uGEjShogLgZsRpzjxxCn3v0Uw2ox36Rytp1SNAl36d
565/qgJEv5M3Xds4i9e4yV0utq9PiSTvtQsjxPeLzAndMl2DPLGal7UM0+b0/neTFWKjQ/p5dodL
eN2ASmcSSjLy0iT03kfYRTiEzymyG+Jru/A0mUM0TPO1mpZdVAzl2Z3iat27Xr/jeMAthIK2bw0i
8Tk4sG6kjx4utD1DHAIaq1e4ASOivOqpDtQT61pyuB2L6OO8zektrTvRz4nbNqsxsV10M8i6Gs+L
7nMFmAxd3EPPGnoP97dGCoqG2qP5dOT8Dz8i0ZdSB8j0Vexvc0FYuz/r8IIxsFnV4ZRy9VxzktWA
P3Ep0OUydN7YpVWdhGZS3bqffLu43cBkVIrRfKGetp6L4i2rsk8CEwC+g60zkJbsI6dBETbV62Wy
X+sxjo+Do74M/VBsG03syWJBfq6dqKYDWlQb4zNCwIksTru6akmlbFJ5VOOVHomH2j3bL6Yez1Wn
iSkN/eeJJIRV7UW7NgD/Gy6RR0bM/OEdqWLICHaVnRzt0vtRGeaWKIBaWAcaeTs6KzqbULL8pI8f
xtFBPT0gJy108pZX870MmC1G6fjku1zzSXCQ74cnLx/zCyhhbwVNpNq2WeFzjE9eJKlRj4kTdWTX
c/Aoy24/GY8pRNAWm7QqfmpPx0/WSFyR7UbbSWFGGZMi3Ju+5zBLW/2uij/mTdidataaFPvGFcQq
ZIslCD5NTYdAvbprERido0Q2ew6qw5qstGnrFJiDY9oPL8M4bMOu2Q9WtBaBnp+CkvZQzTTMUtDY
ylRtl8YGz8BtfXTCnDR4H6FJ0FzdluaGXajlwL2Gm7HDKmLBfF0J3I2rxKUbUTBQ37QY9/+6w7vK
3vZlxJ0a8ienjX6GaafP9VJ/DyFGrcJwqR+A5F1ZydxNk4BwpYuYE2NuI0sfiFHS+itxFdOHSHzO
qukpzFP3skycLASVNO1GmZ3hnN9ZQ0Hc1Nw+a3zcsZyih97rSWXWZCVmpbMJvR9pFfRblCHdTlsJ
iXP5WB/LeDnrwp9WMsuSHSqT+HHO2i9SGH3ACtccdFx8gUe0YsEIr6OU7QO/ILrPrPOPkRt9kWE0
n5k7/bQkswoQpKh/a0GkPFd1JW8MpFhNF1OlJ+2k80cZPXcubqR4GPzv/UUtaFlrl0ErEWHtWvqi
u9dVjgGgZMZtV1BV25/h5Fh3hdJfdNG399If8RMsCO6q6VQNs4aqK2q4YN0noqSKovVfdd29pZgD
da2gWdQlUZBRLAliwCHCrGI9TT76BM0PNDhomGawBC4tDQBEpddBdvPetrhaTARbUs1hYlc+2o26
tT7S8iv3avKZgqL+YCGov5UcKYgVRIHjOM0DvU99HANUnHUa3bkJ+cfuUj3bzBR2Hn6Y0VreEgUM
IWtnf+VYfnFsR0mWz/hGTivOKdCplfZRraAdAztDDvHgeGgUncOso7ssNPpRICOOAndHDBReYIWv
DsiL3nYaIZZV37RuPvGjfvwy3Hh/qiiBbGfmYjl59LGV8kdsm3kVLHNOGc07GatBPJJPi03Dm8KP
Q5jXVxGxImU+wQZVYisgIFZ1uGl+De29lRO1r4YT2sqRMc3PYTCXEuw+GoiU521ECuzIe+vmRsXB
tWkN4itRqfklvhh75HQtbQ2Ixb5iO8zfxrhdT06GdlNSU5e42bVurePYOw8tfekNdoILaL/gzlru
iAmZdu/FWUVlvHN7ms1Z1yWkHweInlHLAX9wl4Lz4vOi3XqFHbY9hqxOjwAwEXuZrVMGCvv18lD1
HR+ZW43YPlPGOZl+ufH3zjetybbNw7eo9OqncoHKkfXZtIVfwLjrRhQb5U3cnpmtsVicxJKzQ7j6
x8IoblNNgtSnCH052jpSFBUGzqreT9QMcDcJ7Ky93HCToB22NEJTRS0RIr3m0c0VqtlebpuqeKHl
XVyEvsxjZx3CGoYhUgVsNQPjXrpF5kEHCAllA2xIR2SGu9aHsHPkDR5hsBvFam+GhjI+J3Yn6XwL
3RlrioeVG2VMeTK2L+5dHE1kHusdhoYQLfH8iUy87mBKOexdIn2tlmN2PKM6jpzSY96Vo/BrbfJW
URPjO6S4COSkv88ZVqPeT+1zjqP3pgEptq2sfpaaEIzAUuLSJv5j77XlfaDhRSDnM0gygss49h0T
Rnfhx4XxNozUrmgYZRfgqRnSd/XJUrvGN9XJSqhfUBUrexE7Rvt4A1EX6l0g7O2U5B6DLkN1iQNV
hsiKU9wlO7Jv0JcQue3CQbmMzGi2fZZ1XMdBcQ7CA6Ql/RsHodSlDayTMqY5p6NbYG4bpxPrsF1R
EofwbKjHx2njIWYpiM67x4+MxbBmBpbJpMcu5TBuRRIeDt331hXzWxrfDmCoL5LZIjFCbmWeDVdc
9+kmcvJw243hNWsFjb6lqfemEqTmMSpBhYYoaZncbNebqtvkM8tiPObBIapLsx3LetoC0Ok2Vogs
IBM3ix2T7Lu5oOFATgXYhPefiHFowE9AxmmuPmPtgJsWhfaaTh5xwG5GmjxzzRU7r3tBhChopq97
BijHhBhMQrU9LE7s4HvhkYRnugC7T2Ht2BmdLTy5H34f/EzqcTrqQL7hV/veNBnlriS0B6XExiE/
IreilJKkTDYTkKux7FGGd4b73w13TSe6bdQRny7Ga+UNFCqy/+xa4bE3Z2vm/i6d5odUzpsIXZ4u
11OryGR7Ij/YOyTZYxOav7H8NNS3TOA8ZZlmlqUd7wm5qtlFgfI2bZW8EZ9za4aZBNuJzxSfKuWn
qRaoCm75NfCHV6Xzo297WOJMuGnqEpFhpXbLlJIUu+hnwyO71X6FoKd500GT70uDlWaGPBmjOTsW
YRxBbKk23TwQLg0HiulpBGpd31nAtw7o36vB6XfByzhBH+6M+Bjw39nhsk0MlJTJmcMl5hgomCyF
Aj8dj/UXQDlfBic7DDNZ4tvRwZoBfeJ5nBFpNOhB1rKRh7LDAZy6ON6gpKa4PtadIoFZVWudd8U2
c9oF22m+MlyMGjwQdGu4bTVip1Vj1HUek3o9tXjw5iJHId9ocjnJTY86kpKRCqALjavH0Sal2Z+H
rSMQgAkLzVKDhZUMXahdq6RL823it5fWQBrLM+TeGjTApiqw1JUeoAewaoUtocmn9bXOUJVDHfZd
hwmR6Z+Hm2S1aN3xuAnDNNrYMnTW2sGAJRHMxP3IAH0xB8fDQrSMDbVHrLaJgkOS9vowuzmbbIRZ
cATJ1VigxErsKqulIWTbyfruJoy6GXusLUVf3acTZ1nmZRnIu5W33Lf4sUX+ecjttzIpgx1jKnLs
gVGSp3tv+d1+iOx+PYYs6FRqG86IwS7U6bAJJOkxbfqDivcgK0aXnYygu3TyIxvDA2fR73LxatYk
du6Y0HXOndOGtJJHRFDp3tVyJzrV7nDqP2F6qraiqlpM7smOE/oK8/GxrBEUDIZVzkdxZbU/ZkWJ
IWqskH3z2gEJwfk6rJQArdXHKOvr2H22E1aLEpXbiojTM2ksBMCL/Jmq4oQwp976TdWT21Ltq1jM
rGPeIRyadJMRybti0wpXxQBlMMq/B4n6MRnFniFsrJQzFk7jv6QR5vu8BawRZRHW/0RsPMinwITb
nehBII7B2IK2jB7RN13TYHpqOASzfjClk1b4bbRYKseONj1jH9ToBo6C9c203kaM6hltAYnkU/Rh
6sR30ZT1WWChbkvm3R06yk3r7kyYbyMHneaCQR0JKtuP7j0C7oevonpYCmxkU2ipTU4ogeWtQRPR
31UCXfyIRKWuvxZgt1Z9FetD7n7PxwnrBFw2pJM4Qq12CzhRX+oARmnvfB5dBaOjLy4xB0GY4uOh
8jE6StX4rLQmeV32PYmWQaTGdTSF8bqQ+tF1+Z5WBBmdN3JUEb8FqQrVakTvf0N+LOMulw2WCXQZ
aeA/VmOiN57AY287xUl5n1Xn3JI+sRzO4yHKCNUVmSrXWCVJs/T5jLl1Az5/RFRjjD3foRyXNKu2
spSngGqCpeJr+labEPs5bKsC2KqxsKyWgcvuMhDwRfBWrznnKwKI7U7iaMB6kFbxk/Sw0za5GFbR
nLhbopYuWcfuWjqKCHT/VTjIo27o4Y60aMAJvjd+6dQnkpi+k5PK8QSUCFuYC7h5E2t51gLBH1WO
2APXuqTdsKwJQIb8MOQnOSUHv4w/Vnbz04lZnhFEcMgNKYdVsO6D4hqzy0VuCSs29B6sfm52ogBW
SXv64HukWrp2+ISHZVMANr/QAp2e4xBBNLXFsnVvmRViabutwrnJ7pNnW8cucBY4CO8EQuYolG90
PO1TF4lxx7jgPVWTHM448GlhGXs3WJW1KWZyQdsWo5o/pe4eeOYPBUPuzvPqy8gyfHJSDtrAKnYg
YQlsxXa4DXCsXPk+2fX9T4WpsmsSlw8M8pfjv76ue+y6FmJ0Vp06paKyg5Xj8ly8//X9haIE8IDv
seM2gvjdQSKaM3rsgRi0ybURAsZEX4/zqY2mY3/7Wvf+tbkH81iVyQEYVHydXOsQ29o+YWuPr+8v
6n/+5AngSyZGcooa94OYvE+yEONh8AxNp0JP4RFtz4WZD3/1p/aSN7AAVb4GWcOcABnytgEG91bs
QCA0K20V5aFKccPM2QznwR+BBll5tHZL+42qGKKps0y7sMEN4nEJya+GdfFd37wGQY7oHSnOYzAd
Qnx07NaSbFcLfWTocIZJbOcMO40L6fknfqWx0rtB5fOa1jb+xGmXjH22IcA3Z+HE5uh71nelIMzK
BCpFTH9Msc3kanjOsvh+KBJ7L+tkx7e9pykTr9OFag79f7FaMaWF/5C5IalMuNRb8WVOtbehPPk5
LJgPPdnyAN16jIng9N+C+FR0qYlb5po2nY+TGp7FU+CMF4175GHIVjlM37tJ4kVI6YgSWzxebivl
hCqbnZuwFFFl4mzFk6IhovHnoIREKKGRgxYhanmE85dAY9VchupeLykxyjHGRzYps08FD09EsMmT
GpyDdCd3QxHtHrVt1Lkol++zqJNnphd3Puz0S4Cx4NDh2VmZOQrvvWFVKd092rkPc4ujBYnSjv/s
KDaTCEQyuWp5ibehvNcKh00RF9MhK+fykOeIce2pN3u/CjnRNDyicOVOdupkR1NnuJQCyQq9JEjs
knTfuWP9AGYhRWADrLsM9QUd19Z3p9cysSAxera66Kp69tr2HvJCfqk78B2t791NTZrsApe3XMUu
TL4FTIzXPlS29rdJFDiPKnnKyZkGpp/Gr6Mur0HjJF9xROCWpenmpf6mQX2Ovq0ftzwtmMvIpSmL
fgGI99/snemSo8iWdZ+IawzO9BeBZkVExpSZ8QfL0ZlncODpe6G617K6vv76CdqsSiYplAqFhJzj
5+y9NkYEF2ETxgUE8gPLu5rXG7+ryI16382cB+SYdi9FdipMUV/spP6B9rl/FEUNhmXyGlqBnF1N
e/7wJ/d9NfFktZ1RXvjTk0NTmhBvZ3mulXWmUM0PnUcUMwMP5zJXFRxZL8yFL29qeTJXi8B7CTee
kaQf+I0Dkqg34t2GXIYk2C3PDeX9HQ9Xy/ozqi0duEphH103165eW734C4AErW73nsP5f8BKcK1L
+idyYuODxuhz18TfNM9Mz07tPS9KdFcEF29GYRsXY0b95NCjOzer9qYvSf1sWNaJ7bYX1q0hdvfN
p1m3EgCic6NTJJ/GnhDXEmXbJtduDyX9w1ujT/qtEJlxw4NaQ2UQ/r7v9XUJ7nfeH6Mqe7p5L9VK
9Sac/hNAnuRFqbzfY5+j/75QAuwUnv6lKodPky+GE6dCRMNzUbfhWAv7Wsc4w0vIH5sroJqCaWYS
YI2K7kiFDdJ7NRqtQ7JKG2Mlo7Cu6iVq2f4clXJe/djyj21X4qzG2+/QFj00qvXJLWcGzktnrmXi
k2syts9FjLrfzjepaPKcrOhzcbGpeAytIu1xFORXJKQTn0GCS7OZCe2WuKititKTBUtnHxqBQbRS
vo28WhY5swxlFlPZeelRZQ4OjTr5SRgfJ1X8T6K6Mc4XQZuCSi2FH0K68dmQBWreDKy4yH5YToLj
TdOWcwY0bkQUffRQvJ+FOTonXb4304j1bbvge/S8Cvh/msdK6s0tyy6tltWjRz8qevb3a/W89fCB
3/YRfBl6pzgTLzqb/tC34pkvrLNQl9u8K4VHSzNZa3XGDYEfzTivBppgMhMZyrHvVwAjx1oLJw/x
swJx4EhshjUYJzYY9E886+pUfDd0lmZdavPeT4xTSRwg3suiOPUdmxCowS+Lcn6QTGbjPrqvr8ar
amf7MBnNJ9Ut025muY5meyYKXNKTmgKCH3ibN2BAPaYV20nWr94CFaWN2Tmxemo8i9S3ZPxVtmLG
JdRfkCkzq6JUD50SemJON7qV9W+7y7ULqz9OPF6MNYrlCFIXlxSicsdSh2pE3ec1/htC0fRT6sbA
xOWvUbTOuV54xTNC9QjzACfKfqMqdBLPdTUGTek3u0zLqLKqDCBaHVtHdrESRXMAARSSVhov56Ql
Fj7psHjwbYhIWKQ4pBWBgt1/tybNvKhCe5k7feuAYOKQTuS7NPc9CeFzVv6jntOg8pH24z1bTllK
Yx2CK3hODu5sASAzor6c7TZYe0LRx6Lk/c703aLyFlELbbDFXM5sOwOxZOuTZZw0RaAKXf6DdMQz
CS4usOARutCIsGSsA7DCfjRmuqAN4iSHUmOOYTcizKhJcGYVO8NdaWxq1tcUvv5BK7rbIDpgGTME
lLkGG9YUB0YK3i4pGycy5x+05jR2a7T0HMpQ+ouuZL/jre1PnSZRWcCRW7CLROCXhyhpvm3s3Idk
/rQmiziuuf5kyGY4oJzpGRN7D2kp4A+ZiLlJqQy0Wo3wUjrG2BjxG7OT+B2yCSAmjqlVry+TM/K3
4SJgbMX5pnF+taIc966ffwKI6LPxAeWq1Z8dTgx7qdj1GOIY2/HX0tdVRBY7oJVykkFJaGdQsy7t
1mZOo5kE0oV9NU/GMCU329Bu6k8TaXd7o/ne0ww/blCfOvFj+q/PUpCqMJjxz87RftnSKqIpxrxJ
4feRoucJsK0WOwFof9e67IPQVp5x74g9C8QbKLoXHRcl0WzxV1U6a5hNHtSOji6B6tE15Cz7eIKY
0wylC3/KivzKeo+l/Op3FlpeCzt/5cCxWZBsh7WfsiqwW03SmnMiEV4QusNBayeUMnMRrezb+96C
YL9k70NiMfHIu+esG38QuM2h+FulVAstYyczVc0FA7vLSrHH67P30hHC4pe1S2nhpy1pdLlkGfKW
/epPWBlqB0hfmYNCjZxZ/fCbrcXBRDpUuNqyri0PWi0p01OowfqBiTBnPHCT+y1izKBFsUdG9mbP
VRGqHiuR0zVhSmUVlDZFs98APwYN2IZ54XxaNfGx6JPDeuCZZ/JpowWvdIRRvNvRd1bhEgsWC2s7
vLXfdrbAhO3aInIWYR9oTtPyMC6twJjB8JU1fml/IhHj6+H1P/W4N8N5wFc9ZLjPzdHY5wZNIMV+
3IdsvVsJsDvp0ILU+qaV9SdwRSBkCIjsB6Wf22ZqIwze89OkX/BeJDeaXzDE05QZKV1tBnEzUFpp
ZC8zW/gLRlYL7Vy4UHqfLT+jJsUCt0NZk0ENADumOa042ykEEtGuX105DG9ZmtiPTjI9jpMv8cgQ
AAvq6rXApkQVjCb7qgrWBALksoOpMU9WOkV8iQPhoqjtTFfW+7E8IbRsrn17qHz7rfK8b05RN0dv
cY9tPriPTT0GPn36/Zp2xP2AiValyfbJ6IvHdJ2wLFvzS8nIMCCd7XWVWowHs/KuYkyor0SoLD8+
rKPwD41LodSUfUbLyWIfbLI7KhuTY7GNajIC9u1CjjlzA46/0XgrYjVHPdS1Km/O2iTkiw3Le9Qg
KLBprpB3zw/26ClYTlYb6U35o1onthhZ3x8tzfuGZAuxe2Pp76Zc4x2+7MDETHxs8D+OudcycJ+f
KgquMzyRixD+53obdsSm/LAAsZaqM/CtKHmkKv1h1vw19TTiWynLjdq8gmPAmRkRbAxLwDGeAMHo
h8ot55AKcDimjbY3JkBZebqvNpKsJ8FpV42/82k17eK01hkFMyWa+EWvtqx+ooX/IVqc75inb3bt
eFcrnY45apJT5zXNrsaNUQBXO5jYESLw2uwjSUQJweq4VBONRJrPXqPKsXBXo4SVoHs9PavRgI1m
fWcePewYD37yWIsPlrdxWJ222ek9zJ+qwuKbOctDWWxhbCkJlB3dy9RumHDNAj9uCa2NnSiZk4gX
utBOWd1GQfGzxCXVliBJB333QNFrHEZ8eWNn6+dY4uYh0NuJEKbu+ra8VbaSuFrzM1odGU0aDDxM
iIwlmYcbSWkGUEPoZSSLu7dS82s88ckliCMAnDboDPKTzsq581KGojR0c8w6p3XiaI+DRIA/6A1q
aDqCYZ/1R+AIydmK6oLTOfPMbG6T92Zsg0GnFKmZ3Ox0dKnRtOb0C9xp4VSDLdGupLE39Q77zIo8
yifX6+In2SV3h1M1dV86t6w2R1sOKhCbBk603wtGzKBR1vfZzvXj6K1nUSzs0MHYhwMIxla2xbXL
BSrFGTSQmybypGm59kLYjpeTA5C6TAwF2hFSf7td9Quq+E7OmJXrgZRLJCqwnzX0nw4MrqbGRVFo
j1pFqWp1nLxRz+xE0h210U2ZnimarcqPFiZrQ9+3u8RpOEITLMO0QYGaagP6CgOtWcv2undiuBze
RtLYKGpsi6TJSFxDp7SjN84GgYiffUrCciddSMFdjpOBhvETIqpXEDDYq1IIiUpoe2+ggstM8I5G
a0TOFxPGK4Gd7GUE83UNJAi7bFjXwtf3cWf/br3KiDIPyaCRHsu0lExA0u200aOkJnOBE+jDRIK2
YFv6aPewHzSjv5pg23eFI5HQjs11crrb1MbDHrrLRUx18dCuGz5yNVw6BxuIAC05LMwZhvk0txQl
fcLJC2pDPLVv7sJXBVvsW6OPzT6JFf1yvb+sUAPCGl1GaE/2+jDyzqGnGc7C5Vc3/dQFq++tIbRh
hmrpeEIXc5TmcLT81mSHq8ECoJRj9MDeNevyIXAFlEFfIrvq63EIkowJytLJXWaUdbRkLl5sG7QO
ZxwP+3R7RbUwRJVYnzSnAr3CLmxnmg3CBhdMst+L8qFrjOUwLSRkd6Y7h5ir2YJaXowX8z3bOb1u
Prq1BsM71gFzzyhIkmkDFbXW3tySMAiN6KJmYmbildOzRCr4UvrmJe9430Apx+dY38A3Y9Rr0+eU
t2+nS3uFINKFmfQvavaxYmXfjTE5UheOnHqzv1/c75v++w/u92kF1D5lwS/w9FyLRMMwuh9qwnnM
+py5Nr6l+9X7nfeL1vWyXd87YDm6qjvUSDRjHLTnzMy6MyHFsH7vt//c6Wp6d245dxEru129P7KP
Oc6SgSF76brsvzE0dgFIq4XpPc8GWfgS15wmwZBu3qntNSX3l3O/SuZLecJ7wAmkavD3/+einZai
+NudYCfHKHWyH1qWtOeWPw/GuP5M6E67F3ZtH6AZHO4/+/MAvYXoPZgNUBBGMn+9Wjg0fRHcX/j9
Itn+WHecrlObZpT1DmANEwp0ub3tiq9/UebL0cX5dGas+tLmVrm3t1swrR/JpqMVut2636U8KGq9
FC+izIgzsGWOLzKvTykd1oEm/FoeamtJj1DSt1a+/Oas9s/7P8cZVp/xs3YHo3rthUX3ZKY4xr7n
/p+F51c1QJl6XRqMON9+liyFaT906Y/h72YcExsJcsP/v4Xnlvb99l/TpP/Dv/uPicf7l6ELsrtJ
jTQQKzr4Rv5j4jH+5YhNPm2iWv23e8ey/4X61nKx9PDbiW9FzrutQwnmIP1fiEHxK/gmkSiOS2Tw
f9xF/7aI9P+4/XfLiMlA8B/aSd++Zz97lmMhD/5/VexuSiZEw/C2mGjD+Wr4GIXz4JdgQMh/i88e
MCpUAGwYZ0bnUElPcl4QVA0JkAwTlqgAi0K/5SnvLKIn/JUey1CfHK0h5hHktzTGX3NJF66Wa33O
S6LjlVS/p9qsrv2y5bFkdDFlvu5pX5MyRQ0klwNRJ2OUaNODlX3Rl3qfm2YdrnPvhXrnFgeVsHYM
1m/Y6et+tuVFqLK42E+jZGyhN/0HAC8VzGPr7pGRW+GqgmT8IRleMxQRL07F8tmlFLIWOV1hvKL1
0kE9lcwEUHowHdRRD9Veqh0do/YfM0YZu5XT+z4jfdsnx/wBFHz+NNs9TS6MmKSlpQ1BKojMjFL+
0DrDP4tysF4pRdPj0MZfEytLHxiTkegTyzQcDB3j/Bwv18xdFRKGSQ844aLgsyAKVIA0oi7TyIvw
qRR81D3HfO7HrSzhxbWcMW3gDV5MRlq6FAPkufK2+BBz2JXdSPKjCZsz+o9T9UQ0/YvnAKowszx/
8YhbQqZGNNb0Cw3Hbu3Z2opRB0yxzjvNiMcDBSkEJUR3274IIZS7QaDKMHfMd2RS4IONhY4gAB5U
6jxRDahXW9xdHU8xaNjp4pFM8rS6fKCNlcB0nlnJ1nbZopGKq28wOO94YssjzSqtu28Ww/P7o5m2
PJAf41/m9LmMgYnGoj1rjQaPnifMSuBz3qYrpjdNOQJqILCajYPc5Wc4ZN0BlbUW6JZxXgqH2ESP
xCU1pD+mxM4uw3ahJ+rfF7TR87/dvP/0/rj7Q/6nm/cfwFNG82yL6/2WtpGnAY6TTpiNNHD+8Tvu
z9fcf3K/utKB3LfSef7HyxAZ/gbGEZ9bqy9B2P63F3p/TpujmuD71gr/95d3/7f3fyFyC32lTvzh
/V/8+cH9JgLkqf7rJ397fX89UlvZ3pP1RdgWAoo/D/zb1T8vYu0bprR2s5vhm+4Sr8aWvl30hom2
Z/WGnaMW/aokO1E0JiBNlnw42z4ZNJacX6vyepe1/rnQFpFfsRjnV0cjLl4WwIz87b5ZCfKRYnZN
6uv94fd7KesJ5vPMNZokG3HVf+7ok0etSdQK7PMWZcN0TYgTSue6ihKfQ8lASnyNB6XR1+CahVwh
WmO943Q/D0Ay5zOmwJVkSFNF6BjZurGf0o0jkHDrirXNumrbhY81/yp2TFEsAmpJYsQiZB3uPzcH
0zm6/XSNXW25VJrNWw0jaT81SlwlvT8mnlwbiirG9rI8bxzknt57rHFgrZueSFYas3Cd9/DPfW4y
RtZI6TRvj1i6+EcHCDoscuuY0oa/NGXlXBIFisZI8npParx+XRHr1GHWoMiCrFb5GYi8DmhAD21r
LTz9en/U/UJ3CuOvm5aXYLpX+RdMPzWLZ/FNxfSHrJL0D3L/SP9wxyPB0falN/l/0dtjmbCBM3Ac
xKL6QSMuD6w2K/eVbjS30s3hHw3OoWtVia0aZ/pSlybeF/rcjBPmK43Q+bpkCZ2asiYncZlhhnMx
00THM9r5kb09wuye1LRal5KV/qxsGpVPKRjDUIsHI9Cn2j6RT3BKliq5ZtvFhAj73OcJwln4SYVF
UE5vtYxSecIJOkvgbHwVq/pwMJJd1/igKzaDHbMhQDPaeiW0hC3BpqzqszIHQBSfmVj8+/5VyZYo
Cg8A9/awbDvo79e+0xBCu1xDyDwpDSFKKiFOWpsojsw6Nhp5Yz5WQp9OzUbt071ub6Twm6epK66o
ypBJECB3BJNW2cML5TptDTLMlnnFHV7CKq8HpwltPyf9q1FbKiXaxMay3+8HVmcxB3ASZhudFxe3
ll7Abe2nTZoHTuN+U0CZ3y8CbOqkL+WNxBjm+i79JI3et9PHIAORLBO789SNxbCFscHuyOHqocMd
dlbWFCdcSz1iCNRsYy3hx9tbdWoVn1OtQhoQZ48mQ5WjWXjVebYz5n+MfOrzvKXDiO3OJd5UuN3m
BlONHrUDeKIg2x6jthr/fu2vO//cvv/D7L4RuP/8Hw+/3zT5ePa+NT7efzUjWpdBAIX4P/7B3576
r6ts3d8YJcH3+/NK7r/v/uuJh+DldSpudtJJ293fXsTfHt9VmBNMWcmd1Lf9j7btYO4X3rbf+XMz
37YN/7jv/tNxEkTPiaQoPBqDMLm6GDFdJd0HaxsSIJWJEOrwhXO+t5X8PsRyE4a13x1yTvCITLcR
Awtm2XTjuX0h+DmaeV+ZDjh8gURe4iaxaZ5m4oBHajp2cc4ol04G9loi7QZRRPMK2bgviuVUNsZn
ze9ODll6ab+GYkVmZibAEWy3eZ6c6phUy/NgKJiZauJv1pJHrcF2kYtNKJQi/zOAS09lwFgFqa8s
YcJ5NXwIY81OZWHD7YuHI/u03oUMYWCSzegMr8prTyQvoV6bHEy4PH2NXNFx2yaypflFMe1hip65
+9KNyq7UmcO3/q4d+le0ulBBPkOVnAPOy8PRYcNEd7slzGj1HrKaTDVIGbuk1D7KbQA14kmjn+Md
2yQ38UEA9auRA4QeKaHXseRUy0IY6DDUQqM2Jj72k9aRTFxNvX+quaThvKY7u45P+WZg1PFeRXEL
FD21ENWkSRGaYJJ2lqR1U2+mXFrltKd0JNMtHgKkvUXg9QMTbn9u2Zioz4VBBRYX9swE2P2k8Tl0
aZ8dwS8jx8vJisyQWAYkUPAmqOJbM0EeIiGM+Gx0GdbPFMcFGREvjoHETormtmg47M2y/wJyJya0
XUxRiqgDtYF/jmGinBpiFcJUo7tIRt5rQ9eCaWDGrH91PuQ6yUuid/1ecXhSizlPiz2W1yrvPqp3
F3hTuBbNAWIO4jh9/ELTKg/92f2uXL1j+NQAYO1SZLO0b0n8I7OmUiEQLYqKmZkyGCn++ubD1DMG
RDfCFJ8at4mRy/rFyYCYs6r8OCk0x0Vmi503fF7X+Fcy+ke37luiLMHbpYxowTkeecesW1fJOdCJ
bZ2K28DhyDBND5Xy2TQUM3nTkpGLDe2l1rs3tFiJD0dwqH+7omMWG4/6ZUFdq6pvdRWnYa/Xxw49
WrKUwxVL/1VvxuRW6eTKdryDljOj8KXb6KOnm6wO5k46nYTprEFrWB/zuiyfnI3IkuTdLVUcS0C4
ji5BRYE9cIB6jf7YadNLOZ4xKQH24QS3q8HMAG3x+aTEtib7b35CriAjVka3GaPR2CoOBCAHlsUD
8SNjPMtKLaxYdEJkOddcuRb9YlAhcCUzIgAJl3gzWvddZKQU6LE8ohm0jgA/j8nopGeaUTu7cm9y
oavmo+AyhyKqjfoRjSq5nNOxr4gJNLBW7kuZjccRNI+RR6MVU2UXgswjncY+WHbfHt4cK/02Y14M
ZiZPYemYFub9h9YSTkB6SrO305wKxEsgtjg46aESuZGu+W9zb71neU/UUVP4keza/NCAVsp4b1ew
RFRhB7siMAlH0tYhocWY5Y+OkTsMehOAPPpmhqs08MZTzeYo42spv+BQ10+qn7+otm4jTw0P8NW9
K9K4r95QPdq6h9izGJKQKGLz6My+9m1mULyvULOCFzXDcuF1Z9uQzG7LNCoZRZZZQpyazOHoIf83
E2jnIH20nYnndD8uUK6sDCYc4M+9rjObSj1JfEgMBJwSp8Aj49hFwSwCcns99M45JS+nlhIws77A
+m6022qHKfoIZubT3hiY/A9KPscOoiU4WVFTuByPmuPtpsXWQ8egPV3h+tao5IkeynczEKyqChzN
8482awjsgJRCCkER7IAFp0VzbuIOJJf+24zdGPdJ2YUQzwgiBdiMtjp7NCY4WxCz2sQ0DiT+kuuN
1DXU+DQyZgQQ6Zqf0r5mw3f6VcQJzQQgVOn8wY4VHOoWzYkKBXF0UiO3XOv4uDYEpghg8rvMgn1P
5L2JmDZEp8Kz9rp1M0ZUp74znQZ/1QOVK1Qh7lda+mSNCQ8Dzbbi9ZOsz0ObfQEpMkQQJ88e9dMq
25z6WySRJshsSYAHYqGwIrvz3P2kiZ9yPHtrHL/0W5S6fCI1KSZGQ3rBIsXvhBYGToZ0PFqgMRVM
VFYqlQT+V6vrTl2RsE1nkGlqXXYmvY4NMvOhov0KG2xGsTb8btC67Ure6IB11QwJe+X7aKpboiUT
S0762iHsjygeniwIpiTilNBdOQP6Ftk4HfOUFt3oEaMZFlQvcjP7k0TpahHpJwCtHRa4ine53rh0
jAd7fBdGpT9wFFwtr3zUU+8ZLPhN6s9SjTedYEhGQ9rGz+iGSwWvnlT3r9Is3pXNx+AQzevPKJQL
+Y5DzAELrqbDVD037Dxb0NVUmw3hOohwZE7qu4FECVZWRt6S88HQfotd9o8ZKRmBz9wtq6E5CcXM
tU0vsdtWDKzAAAJWo8u5U6Pz1PcTekUGTV3muQggjGb/1Hi1FXmt81J5Oggvvn5akgBdrfqfRSWP
Ki0gks72D2dN9Geh/aILfkQU5T/PrQ1Vgt0QSoGD1cImtacvXUZh4dGlNyWVPy3RauTw0gi+DcpE
UiKvu3pAkcEon7cdwYkJyXVt0l+qFV8dYPgBiwh5Vk0MpzHj4XF8KWr6WoA1+BA1cBweswpOjBVj
Cpbdxq6/DSWZEbUzprs6I2Yrtb8RVhQHcPRrKGzVa1LRtJFvDVLBZG3yKBcA40YHOLzTGEgStGNs
ro91jQwzAWsn2TYgWpw/BhhcKIuX7NgPtBEAszG1M2T1wyFdr8tIoW54Vu246NXH0Gp5aA8aa+JE
kz7rHiYvS099QsJwmTPKIst0fZjiLkXpUn9U9GgqPUegVn1odpMd06EJl2npDgNxQnTi5BvQwmV3
L7nMHGMu4VXyYGTsTuF0l6Rt+i3xdx6qV3kQIJ8rZd8sf9IPRavVRBRM+9Zx2r0v0z1Zv6wfOji5
Ok/xz62fazgKwYTAxgLQiHG28R/h3AIKsSEiuPmRICUGZQqtRtv562Emtj3su/jJL1Buq9+2NXT7
GfMvGcS5AKvQZptg/vM4Yj8UnXipRv19AR988BjkDxlZHAUILWmdIRap00eOtyrwnY63uRM2NejF
nFV1mU2U4otov/guJ9XS3lKA618S4SH4Q9SqTZIaOMHqLGL8WQN5fKh9oR6XklaHBgDZqQW7z8RL
T8I7Caz5R0+Sixp72RpQ8A5Xojb6VSfrPDPCgsn407iKh6FV+PRabwEKsTqXtknejpZefyDWkeRA
oA/KnlJBdAw+SdCO3bZld+0DtlyiscYCs0g/xNTX8dF0hXxkZENAONFrJfjYdBS/0QZPwZwC9zUH
0PIsxdPOz/T+Sl0HZvp7QtE0xjMGDxcUCEEhHvIAX+2DVKDTZDodtHz7zykekxjhVbJk80GN7meU
KlTXJiPlce2pp60rZMQQcREInLWbo6oEFu0Z1k3X5FtVY522V68LOr9IEA+XXzV7AZDWo8uZWz2y
/e4rzXDn5PQYAfciN3+MdGZCIjjT02CZ7wxmLgDn/dDosL3a+iMRSQY+n4qz7njxs5GToiZvAxlA
U0+6kKt1FNZ2LSKraa+mB/g9Qy8iVz9cZig0ql4weOQZx2H7NJnJM+ioMvQY4pDNMbzq8uoY1XQW
PRTFnrje0jR4903y5VwfsbaEXbrxtXlPcFrQKv3cx6SDDQSq5zY7nNh2HtyeTqBqsken1Imqxcma
S/vJFv7FLgfYprwciqob75OApPxoJmIzm3qfl7m3Q6xz78xWn4FzvLfWSMU7QHaotPy5MJCCJ81i
RwV6fPw4yUfB0BAXET5SsuMOtePHtDZwlajnNIs9HC7JTceHcFnHzAkDksKzc++RPmbudeCQpxGR
8B6Qyxg4HdRbY8oeSCMFSzLP0bZaNM3Cbo40wWNPlz/Zq8n84kt4PrEqE8Tz5gPw4xnXf25RSktg
Epr5s4FjcGETFICOXx+bjiqZqDlyyk8dqOmdmzQXLWd0QJrS5l733yd6158JmW/OzEfJJ+f0Q2v9
p1W8jG2+0JKXJDd7+XNqNmm0MKCOSk4OYSN/lQ25NZjBcY6OUDybOdTd0o489J+4rYo0UgYpXv1c
lXj4GbyXnBQd3DJ0E2lhDdA8tixGZEq7nJoYr4cdtI4/oOOrj3HPlNFh6cA7nAPtMydKl0cm7ERH
4eDnSLZP8axeEbk9dV7v7QA5omDztVeXqGWYrIisUB+RFUztOlIdDWQ8lRjbl4vHqB/KaFxyasVs
XjhuoPXQE5cePUusiA1sBS1S6a0gI931JAaJXX8qjqQwh6zkKX5fZKu6S7khVkghhMwHwmENJupt
inxYnrvWR4M91sMrWhvz3Cdsekp8LyRidoxJU8YUKCtC6WpWMIzIerJXWG6MrtvhmbASNG4Tcsce
v8IVSx0y+HI/uV4V9jGn99E9T2OPxDpdKIIrnD0FB5RhNUfXJHdA+hDy3RSm6aJwlHVN1u7AAWP4
Ws3dyNmyLQowIYb9y9XN9NIo+RX3iTfkPic7ke2T0f4Yipr1A3cQpuo1SF332yIblADFSB3squPY
LQ8+/eadhLe1W1DFAzYCpL+6bG0sJ1hWdZxm57WLsZsYo1uQKKKbe5ulv9HLr1IS2B1X3jsRg/Bc
3Ipuja/hYRnZPOuVec7HhrScPvkEpeJE/cbwSMewt7YfFi1ro3/vAMgEYuzr25oCIxPDl3xJ2M12
2veOJoWhz+QPGW1LZiCxeJIhfus+awVKf7rv56GaUcC2S0wbQvzyV/m+9IDgymTOGSeZaWBa6lvd
9CU+iux9bR8kyuFbhwrqKS0QlK7U5kTivVcWXQO4j9AqSEYbRLu3C53zx0zeYF5m2LtXPT5Mqny1
JIk680BZCuv6c2/RA15Jx1vz9SdbQYj/GEwZGjVL8SnhE6PHTRhl+mQpSuiBMMN8Jn1k9J1Pos1+
57N4BMD72mnKxVXNyMMYGlIrkKGz4Zoi61sfz4gIW0ejr8qGdLVIPiUI47VgZ3YyBOKj1TxvyP3U
M28krWUH5n8NlTx71fSdphG4S6G/0xXFGyaG52H7ktKPDBf2i7uqEGc1yPSioF58X4nF5FATaWCo
hTGdFfv7tCh22QgufkzEYdbWIxzAMRg0LEf+wJHpM1I96K7aq0y8K9yPHKE9u7Jk/b0qi0glTfDF
BwvT/ogllvtEvXjYb8Ai/USlOx+wHp9JkvhCjvDmQEczllhYXHogceXozntcER+rVZCJu2QV9Q1m
dIYnjxwWQ1QuFbJbq2pQScpkR8oUIOZFe9IZzAZ++x2pxxU52as16eh6YhRvY2PQis4/6bp4VcXM
4dXjYFkxj7UmeKlMVAt4BDA7kj3w+t0QOLZmYMNJ5xtUbGwVZYenOdarqBBOdl2SMXCNmZ2Oqh/J
akBoGoOdLpTEV2EVXzoLtWnSGNaOky0ppJtDhB4LpKvKJ0puxD6ll/FZusvJIl+L3QWaE/HT1tzX
rhgfC81EopvP3yqvgSO+YCBxgAhnQ3+jPRlqsi+OWvky9d/xUqtLa1kf5VBFzczs1UjHJLCwVZ3g
4VFjZi+uw7TRHqfL6tWnceroAhKtSiQQ4BJQ9LbNpi0dKZ/pggVDMfXbVPTXOq1YvIT9YKIjt4gO
pfNSPRFX4SND0xbY+oqXxordAF1/8An9OJKqnBBxZ/3M5Vjtja74OeSMwJN2jEPXdhgyjsi8kXFZ
gcviGcyEAwbQuNNQGzT6krDFu7Uu9/kqb7qzdKcaPLtmKO/QePLAFwjvrBoJw0zTk0b6lZcKQnWL
lEOjXd6WocfPhXBwv3TeaUjb7CymLMSCwQyq9tpDMvKKaxv181QZ6VVotz4DVKt35aPIYBlUNA87
N68PLq3jszXRfemtz3WM2GyubOYPTveQUr4SHXMR5OSQzqWetNRwj3xj6BoM+Sd/BHSuVNdFo4Ir
1UOQazOCggQct0Nt+E9DoX91bAJ+jaTeT1PtXy3nrUh9HCj9tj3KvJnE0zFkfTqU8DXZWd1W/WSu
Gil+rf8wL01MW1D7GBp6YROdgsPilbDRSGTUiHIk+iVro8Umhq/GQRbY1cNU/UyXJsX0cCK9YeBv
8nfuNILB98WP1BmRl8OwL57UiJ6vizXq2VgO/8XeeS3Hjazp9olwAgmXwG15SxaNJJI3CMrBe5MA
nv6srJ45bWbH3jH3JzqCIaolqlisAjL//L61trUh5dYoHbBB7lyuDaYMhvHs0wyAS7BqicayCCw2
DIGYm5s3n2npvjSCkheUYlGf29fE8V7J+u0BCg77liLTph4hWDdJToAQ728wXTwCOOtxwNJi1+Kp
9Oezm0IwQpo+HpN8ulo0hzY1aTrCmBWANTw9xsgSndy6nZRPS2ZhmiUCK4+YIaZd0WppbpYwhVZU
chLzexsH0TPX5t8yDhmiBBz0p6k17nI2SrRUwfrI/IYI94LTfZX1UXkhVgp42yALtWTtwbJh4JPm
4BSHZimAeVYNoccgJ2dQPTYZ78UyuJrTCGqdJ23pM57gDBfnSKqRSXoM0IQZhMWL2jJNYp55ciT3
dO1n4yOEbQHvcXwjUrU3zFHdks4h+uz1xm42KQZNY5Ssw1YO+8qPF0j0xGs5Hhj23MUZf3bTp+SV
wIHEoTdJSKumI+/g5NHasy6urcQqmqsvgz4nIhRfngawuWg5FAePf35+/1Wr//efv3f/K35kEGm8
/5375/df/ePPJJxi4zVLTN4KfIXSGhO8Q0uKhMm3Xv7yZf74V//ll/RzWt7mTBD9jz90/3e4G3II
/ec//sfflGl57iuFbKEmOh6HIXwFP2LBq7/FPx/fH1+n7MUFhl2w+8uXbdvhzJ4p2f/zK98//+MP
3r+Tznc/Y/yS2/uXjhk98VT8v3/lz3/q/sTdP40LEs+yDOf1/dM/n1ETci9NSHFOWuNLCA+A00Zm
lUlKOdVqjU1setWGcE3L8G6kkZgb7FxGDamxLHaSMFB6Swiq4myKWTM/PUAMNqn9W8ExBefumVrY
2zMJw0H5JecKl/bWxhHRD7b80Squ0oYG7aC2JJ+5zIMaUgHH95SugTYRnpyhL3hl+SXAzTfb5Fnc
9Dkfv495aRIwKaB0D9mDCWoE6q3MUKhLHfO+iHI+j036Qx9htLpMkw71tbaXz6wr8ew07kVhPQnI
klAPX0l3R2v5wS4mrvcLBQM7jYBl0YtdM6BYqSK8mTYX1FSSELBdwush5l9/IfTNG7ZcgkcN7uOs
CGVq5Z6bNDi1DUTuxHaQ0nv7gbP4VZnH14m0/toj706niUJSX3xfWp7eiiMuuyb4B42OiWH3pS+x
ghEJhGrGi3Zl59ORGxs2BjqcfSxWsTd/2szyZmW8kdMx1pEFo4Vgjc3MlmaNma+pKezrDHFTHNs7
t5vfieWwc+ghfIBlCIx0h2cn3Caq5cjcwfqQez9pWmqX7/xTSRpCZoa21bYrcOj0OFlk96DElrc4
sl4ryiKc1WcMAcca6OW3wWQKOtFYpXNtWWaybo3EPUDICbelIBvutxygp9hWyB35+8YEnyCycxhS
k2lnJgOOjSV+6LmajjnbjUEKceyVA5HBGN4aRYFfOtmrCllXeDW42cB8X3JkCWWBYsdsv8+baMi/
z9zUtoYmUvQlWfbEUxfZWpvEcV90C7Oh1b2zJKfyxVI+cBnbBljZOKPRrq4CBqDXBCdzCZ+AzlP2
GKECTJ33VaGyn/zSW5fYe3b9vOP/cswUtNDHhuqxX4Kv3VKf3Kz/LKbktsycWjrx8G5OA6F7kYMV
6qXc3TNPXi27/wQy/ScMkeMiy7VtwLQ2SyVyfX+HIcahM+fJwHCKTD/w59EITjLjZCER+S03SXck
Tvjq1o29NYqSXHkPSsuPmApjFUeZYNMdtPacoYj1EEXDWRRG8ORM82qKZfGY8UKoZPfCpSD6Dw9c
/B3dzTiEB+6ZvBxAhtoec/+/P/AlKVsPYg13HOVnR8OjW1cyzqM1yckZ9hhGgykYyiSPH900Tk6z
DUjiL9HNf4XQ/hdPHvMPz4YqzBkaq7y/P4aEMK8H8DU5EtaYH+vcOmYiBbE4jADeFonaMVegF9kd
GA1LhsE8eY+w6+r3f/847H8QS/VzQVSU8jJdPrDZ3j/QulkF2rjNJMzCOpx3sd86xwFvY2dyEVRd
+jYuWNcwx74KP2qufiamQ8KwZaydYx12xnUM+ubCgn7Vlr66UoePuV/l3NEFEkYH6wone7a4hjI6
08c6+b3qrgAALNCSnIe3BmfSZR7Sr8GW6fnjeIDZsM+CSl7uHxL9qz5f3v79t239z6dfWgECESmF
b/pS6v//F0j4YPZ+3I90MTyBnlN1dbVNAyi5Akhu7dIedpaWxLVibzkuB9eqj8VENTHNF5bt06WE
q3koTOUchFuMmDcg2YxRTPOqDpF5LrF1GCz1MkDU290f+f83HPzHePT9ffrv4tE/4JV//k1wwAJA
v7n/OxuNj0AQcWYK4LkQ820Iuf+djTb/j8PLP7hfG0zX0bHp/4pIOySq/YBwNJQ/KNSu5sn/V0Ta
IVEd0M6Q4IOIWvMu/t9EpIX+R/5Kl7V4I3A55WLq+DD1IfX+/UXZTMbUN3knzkYoXvq2qa7hAgQe
h8auUsH3ifjNyRwqpt05qrAKndpj28zxOVjEw/2zQVT+qciDJzYVDt7r4q2pFnW+f4bfUQC3iwvq
q9EPpzB/lVb3VBmGcwFDBJ9V1DDwSSWcLOWxvouLc0TpCJ4DwVuDph/mrUIc7KZsnqdpfIcV5J1B
yjzTAI8erba0v0CHsCn7mN3Jkv50xAv8yHN967BxP5fSo92p9zWQGck8t0MRnvt0OrixBZnB6r2H
0IRGEEVPgj05J/ecXYLIQkCO94f9HvG/aWSoHI8m83ZR0nRIgVjAU9ziP4a9zrqXALPtPC1gTteS
IMkYWsZLkXJ6BpXzaSLlBiHa4EE3P7wqUi+SjN+eVTnFaKZB2vv7EbGXoqWXMJYgYrxyCg89lDWd
USUaq5z2BZ0dk0RFRO2n8YOLPzC9ouhXHEMIkQSwyRphOJYP/jwCVQs7DoO4rkPcGx9rToZanDRH
0ZM3rwaGOU5U/pqZIl4G1QUv/gIagPy5tnBJtkup+VhZIeXZljB4MmbZNkrIe3q99+KZcbi3GLvD
wxXlY1mhtJMForN+PlRd4l+IJZzK2HbXgzv6GGXj8CGVm9GI2lti/S4XwQgrSB1kyYbdrfnuqLNG
3s1b+LHEbgTUBRNAIcdnQqvy2VX9fvas/sFpomlr2LlPNMh1n4Jc7FEXpde4Nz7yeQFZ0UODDmf2
BXnzNSr66gy6XYOE6mf26YpgF0Xxmf3Jecqo3luTtMBuRh0jc5LEKQpnZzbFrQsmcJ9j6sMqYamE
n2sQtfpPuO6/Q+41Epv3mc8lwfRxWVj/fMP53aBykpctjgTCFrRePLym48XuJ7bLQwINY4iP5Mxe
eo5Rj2XSvTth2m2YJWPkjbDU/4e7EkD7f14CeN8LIR3XdXwPjPM/sPsoF+3aIO6I5CRWx5xR6851
a2Od1+p5yFBamyO9hq7psrU/eB+FMI2nsHbPLeCGJrDbb+xrvHVICQ+QiH9rchzESRFGH8pRcByo
qjuFepf83Jh3pNFr8KNmqL4B98W+ZcBPL1wYMA5n1vsy9UP0Ge5q6EdjDddz1VVVfPVIZDWcFe76
gb8YeeAqoyBg12B16mjXtAIdoLur3h0WEj7pdRzQCM/AGJuRGl9ZP7IwJUE82gmF/p4NUhtND47J
kVxYfGft6zJnN+Te44SpdZb0NQKkM4tYnmUofYL5zKezTNhHR3jXzBDR1SN3QkYmZB0Pf/1atOWL
xRRBBdH87Lc6qGF+JQ1JodLuTuxZnNvSAjEIRbx2U9ZYmm/ep7X1yqKlykpYIpMJ90k9T7WVHuKe
ZEuUwrF0YP7BfS2Ii/0uQrvfN+nwRbQeb+5EdOvGNkbQ2fHDXEKDHCRkgihKL16agrYq3gtsyGx6
SnfLcUK/6QvxGfhdRwN28fbZMHxj2k1OBpn4MVXNBvQErsseLIGse2ihOsVQYOGcl+LsdASR7jD0
NrPHp1JS1bPKIw+pYiqM4s5nIZOmbGDdRk2XacGaeg/31UMzHFIpVgQzf8oAYnWSEs7qIcQJEdHw
LCQH9Ia8xG4KV6HN2Vl33TnOKBqzQT8KlxfI0LfvYPgBQ3hmDl3I8/ZsOppN3y/kvIxMbWpwIutU
v0da1zgsZstfD+dvY8xhxzgDyRwdQyu8AoQATlBspk7rpUAV50EdbAktcf4RO87ZWuZXvqfHRYYv
HEIF29RJxivEyId8gcGTD5N4yKlXrgdCQjLwzUMf9wmwQCfZWZxm7YX1lU2lu0aIJ9bmHMqd5JjG
a9leW1XQEzs0D0Qmg4sbwrYmDLZLlZ2t/BzJ4F3CELnJIw0bcN3+lz9cDMGcMmEPP91gTvYRFDna
mEjO6OHh/3sxBsjUOVW+K12l1UCU/Rm2Y+yBJy+DKtgH01hvSrtlxzP44x7I7ZazmNeuF9OzLyk3
GdwBWFXP1zlKaYFO5ZEME67oGt6ehvMuw45zI3ZOtvXDaCwKEaAYQCiHryzyv1YuszjDLvetQben
IT5DgH9Tc8wsuma6kaUDfZyVD3XKfCUEyLYNy+SrJaANjV7N2yG2MkD687SVMZhHpJw2dKyavLII
tnFXEN4ek5JcL2sBBvA0nMJsV5Rk32Gkwgtu3ZeopRLUGLgrqvyJNQkgCvpqmyCh8T3PUwAItfoS
jfN3px5aePDRLW0Dyux6+JRAS5qSMtk3Tv4RGMjB7leeZmk/YhO4L0w9a+267dexDL50g8tOu6ax
OJUGpAH9PFStezZTA6wlGkqW6tbeDV/l8NYGIxpGcetJArIEmuQqGmjfw531wWv3jIBYroPTv1Qx
09E4N9y9qp0fbACdB/tHsVgVawZGuo2iySnAYxS8Fhmqux0QoC4B6BJhJoAefIu99iBKDoIJYzFN
A+Z3v8bVmcObQYNEOmlf6mnsz3OfHO4kK2h9zclR7UelVMrpxRp9Mewts/8AqNRsYE9R2mlKf5WO
1j6bU2MdzK59vKvULWc+zcRBt7VKiYWokqHesxvacjdA2lotk/vQq5IdjX5HwpwlaBpX+OHbU92x
oGo72RLWHBBmVvXTCAU10tueeq7nVdPPzZYbhwe3ov9VWH6HcHrYCTnocFH9ELbCvwVmFNx8f6Ya
HZE5cRT759EeLrAsGh4bIcfCPnmN95HMxAdJlmbP3mycHehY5zxiCVslMZG8mnAFaRvqXdARWTa/
hrntHcq6ACG4yEvDHBBw3UaC4tExVOsazlDPuiVGlUsO7pz5hL39xTyXmXJ38yB/K0ISVH4zIuU+
gOOxtH+BvkzptnFk5IjJWXt0sncQM3DRBSpcp6FbnvLIh6o6RD+zICufmozIbFhV7yZ1rFNrD0+V
zAi9cTF5aHPXOifDYqyMWs9TGTrmBGiPPcxt0fUQVyI20YbyHqryITOTFLZbubKxYHW5puNr80vv
kOj07PzTWIYZiiClkWGR0U1GwXVOTBZkudddwCMpIoQ9N6PHkjThJu60bsxseJsMxAoWrWkoSa0S
qa0flBmzScc9te4ihYLAsTZNz5tw7HuLaLsznxO/v3hc03acOqYcgyCXMIHUMlvqO7I2MTcIB7pE
oztuhsGb0TEa90j7PSfpSeQG0/F4MVL1ZFQw2u6fqcxgkCbrZM+tBg0ut9iX3IoP7rKYh8ZFP1Yy
+xwLgtO8xrKNOXItF9F0TAcrfIroEpomUAo//EbswkaA3RSAlM3HuzeGmGywXVz/M5c1TJ2ZU1EG
dxxVwanTscwvc/sB05phkb7AJvpSO0RpvaW5bK7hzyRHMcxvdrHERHZC0JG12KmOEXKUdtnGawZu
8W08r+P4mYb4L2AU1TmjF/HajQLvFaumnCUt65b2p0jrte9LAchRvPJw0kOZJb+myOxvo+eSqaSe
NExesY+i5ktXC7zBTk+4YwrRtjfUG/C/os5QVoJCfvqaqaHecCkyodxGhRuQ2zKO1Qwo385+Jyah
h5hWo8lr1aHa8TQRFR05QllR0fkReZRQ4ZhwfmwxXbNPvAk3PFCUGfrJnVPEXbI0nrl1OZDAHsrW
BFIyzgeHQ5ZNwbk1ofFcHt2geJc5B7pNAlEnbkhqthl3wAnmFA7WhnUnh8kuVp3EBDUmgAQ92DnA
2gzmG/PudmdpmXMnkXO0asO0pr8VE+y0kTTMjspmeb5/GErzZwU7ZGcZMRuwFiR63G+o62GEGwLO
yPkKa2vBYIQ8WOO/Q67DfCeHSTPEkNqN695zq8sfG0iOYZfnMseGyqQG9D+jqGSBs7YswwbnDq8w
AtGrGc/8NoyL6RAvJE9T3yKZHvaPOWmHXa0Am8o608nNKV0XM1WOpch/YWbSLYWRkEdIUsaLYueY
SBIv+mQgSIb6/f6qvDuGRhVfMtN9hEtU3zjmQo05ufWOdN/3mB0SqbO22lUt6RAVsPIGCFTvatl8
s9jdrRUZ8hWra6IJCdNQgNzOJ4+Mh9fXahOxpt9A9C726UhJYcpnGDy2Okl96e/9rtxG5EgIW2dH
XCYe29B6E08q5L6FnaUq7YUBPkytMK70K305BEbxHa5DB7+cIbfHFcw/zpQjtnbG0rwbvWdASekW
IMY5Av07DZZ5ctrkl5NU39niOuepa+RBWOwbRnLEqVYrTTjBN2SpPZBwdvahFlJKMzTYCCMtNzne
yvw+hbx+rmiFDGJV2hwdN+5AAN862uMoLhy3fofie+QEL4DzallbANMmYhik6GUS2BsJxHgzxo6/
MkzWVq4fJxuEOtCBIb5vm9h/Ch0ZcecJij1h4PDifvhc2R5UKZ457D8ZwgdSFZbRzqz8Y+5W1Ve3
gm8Scry9Wlpw+tP0oQsJ9hONN/8wY6igSWw9BC1LDdAnwqAbR1KJzErL8oN7hX36QcTBfMgZ+G2c
ABxyCTGYFMhyTEwW16EXvTeF375kvfXS+/Me9AZ1u1kRqebJ4pgCAq2VavZCWrZgSVKx7xznNz+V
BHRUxplWBYE/ao/UodSuGkrgRV1XHd24eBqa9Cv8IFisY69Re/pdEHgofAQXgICaVph19sUlzb3q
HHkWWTo/9KBXS/+aK/p64Mrsg9ka3QXn27UawuzMA/sMp0U+uWAO98PSs0nUUEiTNfcua1hbR86t
rwhRJV1LH7zRaMQiIUR45To/r0Zptcep7AGcquziu8rmDz7OwobVCu71ZjLIEbKBUZkwZorLVHAe
WLP/z684TeqzomW4IYl6dhvHvYrMBT2uV3Ml9YF1nEbXPJSkwTx2DkbL8ACLd7AtTDvZ34U+sETW
KvXxHOoPC3Fgx8ke4bqbZKT1YWlfrX1ZmQevZFNL0eNnRgbqpEb+Ceigq8mNjee7nUy1ODA6PXZL
aj34WoKctQLDm6CVazYUkPUq8Flt5ZDJ8zPabBP972RKk/P9Vw3drpBe3Clweo9qWm2saCk3F1Zo
/sEWYGsTM31mPkk1ZCju5+1QC9IKBw6/R0l/+KTVmN14r9D4N2OqxQObx9rKdjKyaujnKryEVs+J
/Cgm1qLoFc4s9bNz6XOzAwXbrQXHSKcW3QE+jZ7sYO+nPxYvdeqVURbPDEDFQcwDZ2U9cuhKrROA
3TunDN9DTtkufazfWaUXbJwh9U+DyzZilM20dlrLeFVZ+Y2V7rBPMsBPq6I5omkpSCZW4bapk/lR
FEsLHTFMwCc1xTlj9hDZU/ZsVBza53QO1iY+AdLG4uzHVvGo9NDLmED9TEReh9KL9skQIZ4hVnIq
ex6LkZjxK1fp5TJX0c8LUSz5YjZSvsRNyyVBlB5NXHivlCCsPbfx9ElH6xPSCWezytmpwEHzZ0jw
rmg+qoWiQOLSt6q9ERRvUqBZ9sOXkR37znaD9JDHsOTnqTJgSxK41t90ame7KkImMrfW1fZbcb2/
VnrOCdkNPynWwre6Rq5yH0LWlpedF0YZGye0foYevgbWyfmhCcfHJdySq6d/Bk8yQj5yEunUrhJk
hKyXZUqcgwxr0ZnXuPmySPrALdOAa2t4z6Fklda4EB4rw9yJJnAuzbXvf6VLXF0SxWUJbSXVJoPD
WyJr6b5l6UUyJJHnCj33eg6OgxtExGLQyctCN99Tgnc+nGfN8d5Efs95TMS3JBLCRITq7XXnd68l
C4pDO2X9oWuXB09SzI0hs12LBWmWYzXJg9EtpO1LW11tM603ZudznLOowlklSQclL3wuBoaRmeO0
h5wLOndbk4zbIn6VsDXPncpzLKRsk/JRGJwF2psyDYpzPvUhY1cydyrv4ePpD05l9ftFqRd3tOR5
VAT6xmKiIq4XID7c2CWiedF1kzjZAkDFQpO5stxoTVEg3zQwu/esUuyCpPyyqF91UJJHbVAw6YZD
Un1GdlexeqijrcUdijCfj38qOnQMPWAK2P7RcJn9mOkkeXWPqLVs/IYhueYu674GefOlrc3rIOjT
lcWVZjICH+w4D0UpILoZtLUmuh7cMjgIxaoOFLbzb0uvSWyj/zTIAESXXLJLwFm26yf2uWnrxzZ2
K4IZ3RspIN7fgboCRqZ/NEUYwxxQY271GhbZ7r6RrDrMeIzV3zjaWsAmsbkFTXjwHcBREXmzfQcc
fVV51SdV218VR324Eb4Z07JaPE8eOcHHsWQ2u9lnuVPk00Id0Fv2SwWaf86hPVE+uev8+CFjXJio
lhumfamM8akHNXmFY/cWJ4Zi5Rl8unqLR1Uq10vpCb09z3HBiUK6bb1wE3KXP5UwqhUzhZS9utNY
zJtCXrRF5K3Z8jLM4+hyx4Wm2+Vcxkl89KTLEhcqrGs1e/Zx1s6vqfhBV92SmsKI1oKxEx6n6ZVt
Iq+qsYvUZceEpqL8rX/+LN1gPhlLsPac+psx9uUepgNboXxMd8JrWTfbX+eCRdhc5BDeBT8OQuFB
FOkwNccL4DXx/OSdfZ1Leo8DVE6SXQ6bCgaZbUYGtxNdfTEcFOrcKx/jeasyi1abx8yGleB0Az2z
AXJc7yE09vQX59/K8poryh0y0X61gzIp92MEXTum6Xvi0HHr+BS4mCWlG7ALXBUGYF6l7a80E2tz
Vxi3/ujpwEjMmbX96im2M1MtAbJRfAKFDSY9gpJMsXrPNkHRgCmY1GVpy0kuDw453WAGI+Gukmch
YorJSic5bW1hRkc12m9+Zi4PreM90x5qmedFX93YdfnRBnSvKStv+gqUrdOFPzPgy+yHuWeZRXuY
kiZcB6DmViFB1m7FsN1YZ6nkvusxXvKZDP8mIN1cjDwyXgYOd7xqDv4Ypgxh88axx3M9ZeOWri2n
rUjXUtw369kr01Px1YuZhiORhu7QsrRyvOqn3XJWP5NiG2x2FyXlqpPbkH4WcX2g98duQJbmIY7C
lCWWuM1NEAMShjHGamafT7SHpcfYxnOY7zB/H7ZFg+5hqFW5NbyPTHWAHiquO8qSaFZUs4tq98TK
y6G5k45bE5wjKWVGQalwyq1qqGxVnxwzq4+gd18rrhxLyUFUGl7teSyfzCXaDD5BaztrAraZgtqo
BThXBqXalrnQIRfKMon12tciOEZOn5ynoWsY9CxIAIv4bWKclTAFvU/ubV7X0mmaB7tPnv+oSS/F
jRIofenKitdxElKJCPyHNlvYO4Q1F9BWGeeBPvr6PpEYwC4wZWG1RcFIrSwKggfF+VcUfUvh6R8k
tt0VkgQm3kuN/EMGoMIcOzwFOAN9Ll/MuLz4BYiiTzLWRhEURjUI1iF+6WYHOjg1aYIpdX2W+oOb
yGtuRpB/9aIltqYnOtfGLsjJCoAShH/qg1H2w77YRaJLedx+c06pauiZAOntwMuOLp+iry8uYKwo
jXvGV6+qQFO3RD4h+5oPVRPshphLdd+Lp0xkMYzp377R2+hBxg87an2mGQ67p0YuW2q6OnAaSUxj
5S0E/39CR9UgBSDeONfRaUm9D9pHNGIAxjE9mMKnTiXfuP9/r5o+eMm4cnFegqADsWSFcQvALVOb
/NVbGuAHKWzhtNTjo8Da15ybriAXMUOWo/0tXvofWcfmm1WROFkpQACoy9N+ygipBeSzCn+gqNqL
jvu4V2ydFoN3OlXF62IWp8byUU8bCYCUaeD8N+SINasr9wtLoMMo4econCZbwFG46AbY+BZAeb4y
TS14hq9aS1akAccGgRwPypX+rU+Lj7bG0uCb1mvj/Ox8U8N9pXlbUjCF1Ch3jZWQ36yIKVHSFBd7
6b94bhnu7JbM/iiQEQur+mL6vJwDe+FEcwh9avnLW954sA3dN/w4HrdUmN8ypF4D5wE30swCJRiL
Pa2S7GTSxEiZa9oWXeSq5ziSU9rLEji3yOOppu8xfVPIGcNsYTvI1O3ij9PO5FL6VtbWM+2GgEPt
GvCj4sbCj8jYJ9RPb6MzskRxL7w7xDVNYGOHYZ/tkHA0xyWht5QTBI7K2H+eosBbU0OMdkvmo/6a
5pm8a/xm9DN8gbGB25AjOqk724CwLkF46qtk0LPC9MrE301hU7/XQ+6fg3BRm/v/5Z7JuSgMbwL2
EIgqkmwcPq7rhf2EM6yUb8+PQ8EmLR2qPTHjWzjE4xH6hXUdc9R53qxuvA+TPW/1NcdiJo1Dd/gS
xp8Qsvq1JXCRhz5DE/ZE7YYjrPrquDNz6oC1PAha6oGoIb+51c85jshKGhVD8NABW5E08TkaECym
aTGdJ8WO0Wj8J7ZvDGE5AlywZm1hFDnXEsNrrsJ0JjFl8G6UJsDstrjMs8g4spm5cC0pCxItXlBw
c/EO/bZ0k0Efa2doYwAUDq9hn7QvvvoGuehG35WjTS4jmznxf4D/ZPqdLP6KXHz/MpGROzPMueEa
+6mGsn+O7C0D/GDjOsg9eq35GPF9TFyoNi0GkNIyX73Ig+kOy2uHXJi+1KyrOHNEfqmf7EcEW7te
a0Ug0TymeEYcfCMpmw/IpXBrCIwzbzJoseCej5EwciTMVqLBXFIZ3bVnb8tz2e2EcQDfIU8T6gDK
++LM/ibhaaOhooUo/l2NogChjE9SK1NaLU+Zx+KnMNGppCx3OErxtGZFaOGKwLzSawULh+9o/7SW
pdCClvauatHSFjYkWuFi1MhcBGfkdBvpF6N58VRzMYssvMaxR/ha/yqKjAthTCxt3kTJ0NauGPId
bwp5jNIWGVf7ZCD2Rxzt8+H+q/sHY8FAM+JtKUkvPkTaTjOhqaFTkZn0TrTPBmB8V40zARX9e4P+
PUV4dd9r7w2nrdBItQtHVZJeh80K7OH+wdTWnIE8zh+/F2qnTqvtOtLBxEPVBKu8du9EwIEybeP5
8/fvvxI04FgT4O+hgW/ehT6Ddvu4SH4cbftRaH+4kXOJ1SYg1pCwtLUdKNWeIL6+RK4xgBBiILxp
tE+o0mahAMWQBQiTUBHSIRP90Kg9RGhyq42l3URCW4pM7SsyfHowaG7VC7FeyJxojYQZPHvaczRr
4xFksXXYM+9jFn8reGbXBhfBDk1Son1Jduh9KHZeq7pKvlQolUqVfLVRLLHzPzFP7jmUwMscNYxy
+tnet9rMZLQOwg+OVgqkTT7yJlkVHE+rn2X57qF2Ehz+Ddr1pJq9hfoppcWTo4JKtBOqjbxLoC1R
7O1YtWlzVIxCqtMuE1cOVOsoXy5MzlaCXZzUyCWwybM2UcUuBInM/Cy1oyr+GMR3qb1VduFgSJkk
pHmTUxtttwrQXNlYg9bO6EE0G3LNAsSGFdAPXE3jwXHwZAFCMRlKvy8iP82SHvgiQDXEyLVyJFvc
itsHF+0W29YBCVerbVwUGjmOBlsQalPXoCfRsTs8hYzEIbaE8CpggBiHSVu+bLeW5FZYH6QsGuEN
McdDCkbNodUZhnddKjS1N4yqJsge6nsJxRe/42uaud4V4hrT1rES+9iIhSzVPrJRm8mMEMST3PI4
3I0tMkgU820KvmdTUOA2i/VCGstZIPCdUSVgbIOdAW5LrY1o1tCx9dXfBbK0BWka67xlZY3uS1Aj
81qSnxPiDW1ZG1oIEMDd0XrX8gd4dGdVaStb7KtnZNkPFRIizo6xgvSEk81sanZeG54tW1ocfATb
zvHnNfGbeds07qvPMVEge0Y8sVA0ZN1fQfYz09a4SfvjEm2SY3acbFzkcoW2zNno5jztnZu1gc5E
RcefflFj0+HlaM5WOgerjrI/+y7nJbYSayW8ztyiXWEEilMCyQKWmwx6If477h2/XIR4LNt3VmYC
5ESVxxWeYXy8A6XLT0Db9IqlebZa/HrFApQ45CDJNuRTIHHwJdrGN9LOicao3rLP/CkmhH0t00dt
8LO1y890e4JXyS9JfdvXtj8OK/2dhE40BETO+xAnYEjfxkIS2GlZoEcFJb+ntREJcij5rvV3NfJ2
gxe4x4uq6n2W8yA6qTPBS9b3mIoxirYUglhhVa/NhbqzsB2QGU7aahijN2TPibQK4eE8Yj5k54ID
sVSHyqjAfs7prfP0njRzxbpugmDDBI0bjlUpSD9d++JZLJs7ilcpzsUR+WJm0pAvtY9xQcxYIGhs
FbxBduVQIrS9MZLNJdI+xwaxY0bJBF7OumhwT5Opw1fXDTC267UwsqfKp80aYuGGLhrQoeVYB9uA
w4Ww5KysZL4VCPuB41A6hWLBCuPRjFKB+b1HR5loL2WrDZUFTb+1UeOOrWyK1wztF4/aehF+gal+
yAtmKa1oifmP6cugHZjtrqicH5DNOF2ZP0k2fWZc0Sg+YE+JCdTkXevtVGh+NDMjHyYYK1zxXwdF
F0K+FgMezqXchdrLKWV/rQqOaiEnXG1nLtalqDauXm86yu2PiTdibGYRb/oqownz0d4doD020AYt
6Kzwg2Iz3lXaGOpqd6gH98yBR8vG7luaZt9JLANO4mJctvM2SFS8N/3gdZ7oEYbvFleiTc9x1A6O
+7PJuD72GS47PjvfJHsDs4UYprZ+1FX0FdPkPg2oKqbZxEK9Wj6KoPglxw4JcHUOR/8Y1e174SFR
XbCpEujHnAWUm+EQwwiMq0OBenU0xpvQMtZUa1mp7HwvtKg1h7jG5qO6MC/9STrgI9JSV1r+v0cs
r1ACxLbB+6q0APbfx9N00vXv+VRHSpv/RCCDALrgP7LiTVXYfpoDKByybJPM/rfaq/s1mdF8HasI
OYGN/mloNbGe/kWW48/IjOv/Ze/MdtxWti37L/XOC5LBYFNAvagXpZSUrZsXwi37Nth//R2UT1Xt
k75l474XDAiZ9t4ppURGrFhrzjFTDvqbDojZ1kpthViS0JmQ6ugvLw5S8W8vTkp0vTYiXwTt7xTd
VjBHTsQswU+UK47N0v6yiQ3dOZG1pUVPPz/zHqD2kRhOlti6dyOsEfE6txnMEgXfEj8ZcETJjXNL
iujenJ7+8gJRF//2Am2Hlwf/jqVQfyftwyVjd4rwWd/imAcpjJT2bRFh6owJmeeFAwKB+TMGTBx1
tP8bfMnCFOXlzy/jN40xn6Gj6wafoyFcz3r3GRo4y7UQ6aGPmoYhxZyuy5jU11x+JuEa8dLyYVYR
YpIyy/4ib1x+dJlNYVkcv/+v/7GoLcHmunwycMgNxNLv5c2h51Sog21fLCNpxbgwiWN3Kwcvw3LM
bwzSZEAhU7qbP//O79X+yzMbeD4Mrlwda667GEL+ofY33DIpiyyXjKDi+orsy28HbeMRQHXA7L2f
hpxlSwGKnd2fpQPo3rVu073aI++ajmH8M4c3Bgu4p/9WjDhF5u6UJcAQJbSe3KaIR+vwN3nqe2/G
8rIFjDDXMYXFJfNenjrltHw8KmNfdA39FQ2r46IgKBk6bFJh9TdBtCrSjAMCPWsW9RrqT3ZGgEsC
Tt1PO1SJyWCW5zBl5q61LaJrRTSW2TxWbdWeOr3adg36PUdoe+bGiMjn7/ngdnuMHwwcGE2scgQX
xJRHaOUcm1QLRZCMSog6wNJ/j6z/8yf1+9VJzDMHMlfHksGQ8d0HVRZWrfNO235H33iluIFXOgEv
dd99VIJKMG5oABtO8qGxU3335+f+fXXjuR0Dl6HN7BNJ8L9fJGTGDajfQaYZgA4KEOA7RJrdtnIw
aS9t0z8/2+/LlSsh8blS2h5k9PdrqQ2BpkYtCaDN1H4MZfWKxhukAd391Mh/jlXw48/PZy7Ly7u7
T3qWWDxPXFb0BP7910vrvKbzUUofcK6zjTGoUxLvDUU8TdktzY5lRBCXtP1D7amqmgKZl2C3LV2a
gDSzGEg4pF6GFQSYRU1WeXBtBKcqADVaKa3dAlKY21BeQ1X71NDeX5YP8/cF1LUlyxdvmCX46t0H
BGYomIbMtvwo0Zw1PYtin6jmZnRu6I+ONx4MQ/soGITZ2ONOCKqgiOV4PbEbMSJ2UYhUxV4FYGAy
a/IYZ9gPrla9mXEVvszFayDref/nN/2/uJxh6jPa5W1nv3//nnvmEOszdiKfVgMNfsm0Q+LcPqAA
PBpBaWyKxehAKzzM9dOfn9pY9rt3nzdXsoO7i7XWst/vhw7NW547N/1xcQ/UBQRreDwePV9yVghG
WwVNPz0YrVutrKRl1rVoapsR6g4av/4vV/t7y92ylGGQYRm2dAmuXCyv9h8rMMCJQkSebfiZXbNe
LeqhedH83Lj+ov1cvXIq54ajPtQcaF9/fi+c329tD5eORFDnMLD5fVlh1uXqRaT7la5/oidYoRwR
00fp7nORPc0xI2ghc1qgwTLC0ZMQLXLIkCSyPzuxeQgyzfjawDOYu1Jee4FXk/hZg3AyEtXhQ9jg
EmIGl9fRMm5zRIlRBZYfEmR1Svu69yXxKZ0JRaeVBXkfESO3Ck3tJQSHI+izrDCMyF1eN+x+Exjd
uMy8TWLlTz0ooQ6U9YmhxLI0yMmEmMMKdrAqVLPGBOXDjkykX4oy3WsM9jKj+Jzo4ZM5EwCVeAwK
ByM4hO2axAhjEzsAPCHF2vthrMn7qcCTi376PA7ioCWokrQ8fcKUB5khJiSzJ/YNPSbDTsWJKun0
eWVBtThDOnxuw/TWqcjgdAYT5s8f2H+xYXs6RigSKYTJAeK+mP3jciliTo8TxHc/HGCpzancozT4
mkTKfexb/YSL9NSksMe6xOAgo2S7KpLipRsDedTnhuEyLdgQz3RrdlCijIE+AVpGhiVVc8SETYAN
Pl0cCuZfXrj8/Y73dIdVlvIYCCTG83+/zsOsR7ZCDejfZaISjcmsTT/xt8qved58dgkAzTLpPBAi
FmB9yphJE4HVenAXOT0YL0hocuov1qxYPwfk5NF9FqgHm3HNsFMc07Ckr5i8hUyrtj1Tvj2IbSxH
FbMGwtVyw/sokgF5vaHl1okEbrHGIh76xljd7pVVy7n/nN9wTLEweqO5zczFVs5s+UQkxOOoMQvJ
mm9NgOgZ2mPMpJAl81DTwWuGydtpn11iQdEZx6TJL9Oymepe8A5fc8g8qwY32KFs0XlJc/j056vC
+N2u4+ns0awihuAmNt9tYTpxFHPvsoVl7gEXf3RRTltvkbPhL/IysQpb0mENnZFgWlqln9WOsR4j
RBGpV4X7Jv3L6m78tqXagnffMrAQsbZZ719PHSsGl800+3y8w9GBxobTdDuC/r0AYEP2/5i2BZkj
FbrHUSdliszCTeEweIujUp272Ij+Uun+vurzknA1Cd0G2Eol9e4tcmcTTTbNQ9+ED43M1F7Ro2dg
yLwhjQzaMybyOsfWpwf6/dPRzlps7L15EoYjfgX5fBv/Z/ijvP3aav4Z+fI+8MXE3cwZ0bUMXSzF
q3y35ue4czC0k1QiQ/zB1AjFUbX1PmYMuALeOVOuEn4QMvfctLZmbJyO16YN1TVMCYaY6vzGXD/g
/+msTc1pl8NknJxw+3/+y3X1++5kU1AshxLMTRwQ3h/NMhHFIw75wdcaqIx4J/VjHupn1LGkyTB2
PNCABQWH5v8aLDgEb1+X3NpenEdnLX4SMyaUwZGvUbhAXSF7r5rGzc/ZBKd1NyL0farqMYcEZl5a
r62eWSFyEmywGZdDtTU7luEyVfAyrbTZzqX3KSjaH/qM/LOcRLAjWDJHZ1UV5JcXCMJlAtfvLqyO
6oWf5pKizNEaZmn7w1KOPMpagOyZoJe3Zg3zAbMQKdi0tlGm7azOdQB9QDHoDac40CwQyINsbzeD
stt0yTxduafJMJoHn95ogLxRc9elJeFZCsbC94eqndpdP5XW/n4AKRnooX4VLenthGlPUAuu84QE
od9CrTJfjYlyPknD19ysPhFNy+Q+zrYAdUkbCNyfjY4epBezu6b38hBGpBXaXedd74toQtPwpLv9
81TDNihnvBHadkBpdY4N7UkB192HI1oKWJUPYfWBgX+C5wD2uN1Mh/tJOg6an2OBgj3xyCio2AkA
CIfGxchi9rg8OChLjn+pOX477NrS4KSP39gDAfrbYTcucMig5lI+QGpOa0TCLTV0BUsWD/CO0BHm
ItN//+6XBrc9fn6GFI54X2+2oW62/RgB/k/TdqeV1kPW9d4pITDhmPR2vJldsW/J6gNL755zzDy/
9AoSduz5zzeV+e6AY1GmO67JTogZTOq/3VMF1g+jbqTFaFp7gQFanLmJ2IIlDVtkv3vsG9bRjoIH
zeog6OPXmGEGHmXpeJC6tV3UDIzKYArEcfGVQoTGMbyRCqHjqOXUTh6j/Dl6FIz/IBjDHZxh78tU
bctxNP+20rvGb78Oa7yw4TVIxlOcUZe96R8VCZHibWwh2vajsYber0XkaOdS94k0pa99/x7LouHf
v0qBiqhqAu7gBLOfwOah9b186QZInlaZmwPjEtrbOKazf3+IqeKRuI8Ung2ozuXvpVbSPKR1sQrr
dvbNMWWg0BI1iBCOIQgpPWmKgeLawe+vZ4YpiS38WCZaDstz/D9f6ihTtJDGM85x4RN/Mm1Bjv3M
PUBzcUkSgFRkSzX5gh7JxxIGTdAjW8pEfiAt8JBoFXPtxAp8gluINCZ/PAdKsmqXLyfMQgwk/GJ5
uH/lqZgDpV7oPOJOplgV+iMRI5hlmuS5BZSAGrsOD5xFs8NoW3sTRnpej9Fz3bFpsYqhmKtfcpAv
stbYBSISpJ3oNcrJH3Fq7GzMEtCLazYowyZ6uTszf9mv0AtiuYOWLUf8QN3EWKbKrPqmxV+MtvED
kdeX2YoowJt43AlsWitdlSG40BQ6OloSk+HGU2L0xksRwShDy7IF08KoIGPAaoDJOHl4gvYZqzSJ
0a57dohvoPcc7CpCg+7lGVzKm5WQ41EtfOvMaqPDQl+7v0pm4A8Fs/djFzfxWncK+dymZrzxUq4G
ji9M5pEIbcAQtmdNlN0Z7Cj6YBtEX29a87ppFzJ00d+CoNZfklD39iHa4cbygmc8/+u0XuiK0ELY
l1QFQAksEWo/6wFwf3atEwSzZYoCyx5s+3i367BtaatwYHSlNT1iirbA3j5hl8etdeAaDFdjESFe
FVqxj8aG84LiOO1JooOV+oZ39tBC03oh25lU3JpcZzQ25WYqZX5G5bKonQjgSFGehfgo9i0i1z3O
LWMVt5yfCBdj9hjYLwjGzG2CumZf5vgh0yXhikA05j/hGz2iK1Yr2lCGdXCzyDiauXUIOeyjUZ/N
bRs0/hQPa0YfaVEbH4tcvllF/tFVIcLSLsJXiiv+aHbNTusdeRChgZUvJDVOx+JfRbj6mt78gHCW
2hn443ZoQOfBVhp40qRrxhsvc9Xa2ON/dSh1CLeu2zyVNSp1jGRPd2PqtMhyx9p7MdF3MYShlwmV
B2ba2F1LA95voSUFAQHIq/os/oAStt73LpfR3V0MKrm9WT0TJi22429N9EUPZ5vUM2PJnysWt1dm
rosEMp7JXQe+jcBPezYfZ5QxLwMa8VUKqwZxEt9mNWC8qDZYbXUb3QjdBacbELVEJB4Dp2YIQkry
Lo9dIOC1TsCUVhwE9HHmxZgXRwx/WzCGES7sQDyhF+Dp5+Z5MjMAqFLfkrOD2ct2l4hKxCcuCQle
ebSII32GzBCuq6buGJ7AaxMzE9YCltehx3q7gdub6VhOERBkByssSf0bwmXrnULEtjoSyCY60yyJ
jlbCKqR0bohCdNquEanatKhGNj0DrAfbVDRzHOqnwWXDd5hQe6VAoYez4EQgdPqjgld3QttXnfU4
XpQpGE4yhJVnr3jkpNKeafVmWxqQRLo4idi5pQWikmDyo9srqkw7rF+oawHmF9YjFROWFU89FG1n
gHOEX5XWTxh3oN41HWuMUnO26VsIm4E1Did+/8i3CyhIukuYnCymGwqqiCtgXvWDA0fVitwbpErj
WnEz1Rxn1yFiTD/GB780cAe/rzWSnvAThwzJOv1jWY305IrhJYUyyU45TZu2Cq8IiN3nNP3GxsCE
VQnXb3NOPZwk69DEtomYF9A9Jos+IOY1uXmjoV5oyxs7vZ7EOo2KzB9BNuajP6Wxg7Wk/ZJN5KzG
OckyYZWSAogs6VSW7pMi3Iq39EvUhUcPn4yfQmveT4jfdzFj7RWpXuFKNn3+mqevnRJwq8zwFKMm
P/R95TNlTE6aZItrPHi9YIzQNToWZWXFkvKkpeGu0tB/LBGIZas7u7HRm32QJo9WQauvrbjxy6qw
NpqOJ61DYX6M80I/hlP+ypbPQoVGlXdbp9HnqQ5DEvq2NTUxidsR+b/ErSX7ELLxGJbE/zBNTSpU
RJarTtVYc1ruvL1WV9zNurx4ifiZhvZmEsTtoAvAJS1HuY1RTRUh826Es+VpyimXazJUCutzUE8Q
wTpp7lpXUjdn6RXVPR9DUukk/kiLCfCA80vbhxlGAdxiM1HF0FfRPXpwSXNvgfFqW1wx+T6YSTDM
PCBljf5gdrq4cGxBqwaf5jo0Aic/sla0SSYZB/Ts92PbbErHdM8I6LptuWTzIN3SQQzz1rfZtCvr
dDxK4gzW3fKjGQrHa4IhMO2VvcvNMZIPjGGVgBgUuWXzXJthQppQNyKeuFlSgDBjqcwdVUAYK4v9
0LfDem5sDCd9isUn6Nx1HejGlncy2UpH4qWc1GIZic9tPKDKm8fki+692enFijvnkw1vQ8k6w69V
WiRzD/0zKjVY93SMwfkzZonkl9yxURUmWXT0tHZbB5r1kBfWRH5lc+NI+d2M64ML9xnk9MailOJg
NH5HzoH7MFePUJ+gLZeGPFidcyEp5mLS476a0OgmC1BoFmZnU+negbAGfT0LpLYh9kQ4ZIOxp0Tb
dvFsHxTmCeJGyM9MLE4dkRWv7Yk2Q6sIUst1+5inBFiWtfV8H8t0rUhJI23IGUiKz0JHwdH29rkt
6pO1iK3HEN0OiYNlYjVHM+0YJwchRuu+tRDmDeNB8CxGXg0nuyj3cRgZZ9nbwGmz73WbeJcAWZCg
wbNv5+ZWjyLl1wCrWAZz58dGsInmUzF51QV9GZJiq9KOTJ6BvOgE0aW8HTGQBlpBEASm5Kn03OhB
Yp8wJsM91429cWdBGnkwfLk7ywm0Xbk1LPZmVufabd2V9CDIeG27vg9D2kpoq65PN3UNhHFE2rol
mFSn4PDMLfN8NK3kIgDDjzZubjxWdEeS7psud6RKPFpN4B1jNCWrKKjg4OkY7i1Isiu7wvo+LBZG
HKL4hBvBoC76irR4PFStuKFoLTZTAv02sLvA55CHTh5r9NpYgu8C7Jn72JRf4kCIBzkTlopf/mjq
GTTlgXwO4UIwzDEvOHh9Yr1oT41jP3tL4oGVaH6QQ962S06gaTU8F0Lpp84KNwxRp3U7WQXNYnUw
sP2alOZP9PZe8snUT9mMXmUIyLWNM8l4u++3kyOiC3KS3TBjbwZQ4pyNrsV4MvSxT/+RoJeW1Ze2
YM6BWd5sLX5jGW9IuS/168xmLJC3HkkGYwFp00s3S+9K68SOEVDGTAQRWDL2q1X/me5f9Wg/3gEn
YeqMt3sdimh6l3mCiMLIFSzjSLq1um22Gnf+RmtmYlgdcmubjotzJuHCarsjIg+1CYXbP2recNTH
UH9oO02hhJdQhqSd7ovIuSa61ey1PMM0M+NjhFmAUEXFX50+nY/j0OFY9fKnxkjZ0HLtWQ+tap8I
MvwcK0F8IgfM4HFw9Ma6eipmQAmGZi87Z3gIKp5r7NMPvVDPdT6+2cYQPNEtQg9Vpea1x2RNewjA
zJQoxHxkiBxUyqkFbxPWvH4+xUqfr2YHeKDJB+3zJLIrTqTO1pyfQZTw2zb6F87D2qYx23NMDmFS
z3RB29Q4NikEfN3i2gDeBvVWO6oK01Fvq+Es8Ice7Nr9Ch3AxDl2qlumZHMw5X5aEhlnSU9g3IDu
9EsErIATIB5lnIq5aGXX0+DD8XmtpUk0aFU8osYmcjtyR0YB3aMrcufLwA3mzdiCukwVfog48qki
5athNTnG4PpX49glGNSDZc/gqDXmkZ9YH+1aox4sSPdcVaoyNi2SNV9VdXyM8ukW1jMBndYcfASA
vIpGm4iKpL+FvcU9lyhxcWZ25Qbp9xRH5i0Q1tWTIx6QQWRnqKlQOzLvxRV4HJH3PXS1Rf9iah6l
qtRj36OI7KsZ8i7nh/t1O6AJXw8NDBcF7nnfOWJ8GofGuCSd8N7YfbytnNDDY/TZTRVAgh597AaM
L9mrw3ScNc55nLDfLG+wTlquY7DUzWLPJ/NhbArJjI7VNkgA7XuoQ4smDx8XpEzVII6fIMcDaBLj
M8Bv1pC0P9gZxm7ahu5z5n4KZgkAxfCeB/Arv7gi3NYNjPSYbX0ZF3QmtieuNsyLZcAYkXyHSFnV
NiGJbkXjDM1VMR5zvWWfbCwQNX0/ggPot2VHPZDVAsBFls5Ecw3QDbKSME04F/AhTARIVfGTVoa3
ZapirlWTd2vNHKejbuCKCEYpdgkivQcBLRAxT3rKGTYdW6c9myNZ8iNDFlc2N34c4t9kQsKcErrc
ekg1Rr3VYEhPULQD/blgBnCaaEjf21uzir4VPTNcD+frKu+C5IzFmqXZtF8Ywb8MxXRpNFxdFhXc
VKgEx6PEKKoiUp0bvJ7GXstI02kXlpFK5Bs5zSTPqUxtg8XVhFVfXauaUOoi9PBZGe6JhaTf4692
wZ2i6ow79cVsOwGSjNSgMUO5AyZxWcOKSXvVkS+HkpOBPemk15gXhmXjp0xiQZl2eZbZlLbj1g4G
5O0h+WDYMdRlaNvUN9rAz0lyOLl1+jVsa22fhSOODospWCmYh90RSS362S2yrWhFAsQ6pgV1gYmz
K6RqHknjQi6RAHCNvIlSG12WG/dg9nO8nyZzFzsesw2AlPbUh63w81jSMCtl51MOx2eZn6oAGvsI
Zn6HCQDwI6MSJOBgTmyGrDLiPSxQUa3pW2A3G4dj5zT2IQ7GS4jg8gDE+KfTTPIh193z5OKLUBae
FOIyhkOELHOja+KzheJ4a3Oi4NDUz+ue9+/gNG+Dy9JgCrb1bhie7iAoaiOdG99bGZDZ7pgJpObG
JZjAUtZR86DJ7qVGtbhWLZEGFTGBHNjjbtuHRvZACzkYSI8b5AifE1lvBQKsQ1m3RfGbQtWym5OT
mFdjcNUT53Muz8Ugm8ckQuW+m3rWFV8u6XHZiOjWCm/07zd94tVbJwz1Tesgq5y0qD43ddWts6a+
GlU3feh2aMpXlR42V4UQ3cK15vSzujidPIV9xCcPHmIXyPLz0PAf3q2HcpiLzdgV1xSr0MYIUV/W
uCpWqdu+1Z146bEhYzOagJ1Y5AIEYMJgEK1Z+b/mWoQHLTPrh4HnPHqDfNNK7zO1yqq23GyPrZYy
l6bGPmsKDDRZ8lArIlaWU2ZTTL8apVlli2PhGDtlMHqdJXuXvnQtvT671GZEwdtlz4H4YQDjwh5e
T5RV8qDXpfnBDb5AUfwajnhmLGcItpFJlERmcOwfTeFusVkam0C14Q5n2yHEHZPO5EWA6idzy4se
cA5+tzoKOQDnaIWNWoL3xRGEYBq3mvmSClpihtHZ3+e1TQbXLMKHMio47bjGi5fZKxXan0Qv+6sZ
Z8dGd7JTUudPYcPByxIW3JdgfBwmS0OBBeu+TYkAVHHlHuPWPCmSwbdqEPJLb8SSlFh5tNNCXDmL
nrnkS1uNR9QJ5kaL8RjfK7iS1dWImV7EqI75lTwEbUAYnb5AU9KG+1l3fkYG/ShcmRi9O2QBw8S9
qlCsRg7n13Jg2fGU+Ki41ldROLVHMfcjziqt2Hr6tGWZIMaiHU7mxAi0N+rLLxDkIiAD/jRukkAn
I0rQlRgTC6Q1MONdMHFt9h0644L0QEqtlZ4nz5692CsVwkHUvsSgWdoG/Vu1FqQ+UzkHNoaZ5AHX
2LAKg7kAvYNFaJ7HH44NnG/WE4+O4BgtXsFlQVffqyRuDrBEsJ7381dtD5cHx493Gcxu8O3BHNaj
IMDvju+CKgA7aUS2H5pkFQ0mzdq7aJJBcerbNC9XqQToIsNxbzlgaQOOdW5Rqb01UHZ7GccptiC7
R89bYCxftX26NZHl+X2bfulaO36glK9XjS3Yu6ibjlHZPg6tJ45COWwpk35vmtLJW/5Ob6azkRvh
Rsii34VD/2mwmnY3ECS+TlOb3qfjNFvPHTjojYtFpR2WuD5FeMGy43ctJImy7HcNp61a4AvjmsSG
CtRuzPLho63MY0yyTu/oF0y0uhyrYzEyMpsADgFdWQM3HW9IPMGjN0xKSXkdO1McAxbZzrXVadb1
xxkQ8WVoAIR08KG35jBw73AQdZfDTtYGX5sBaoLbdFzNNZANVyrS0b2B6AvQX+vZtffk/yYnHW8e
x6gBOT3YYeYn4lhhD1rNEDMOwYyxygjqz/wb5hez27ZxbJzVUF/MYbSP2oQBnF76zfPL6xpii023
qKI7hdPlmKS62iijcjemrZ6rzFRPWZNYx9xqaSVq+a252IO0HmW6ZLKU33Q3c7dVb9V7F3ECjQq3
29HxNV5qtqoj0PmxbMrbEtoLbA43X8CGgMH8iKR5elqSI+x0chf9RvwAqL525cnuMmPD8nFz7Alc
wFATF5ywRBMUZZ+pRPvpSg95IxoYHgm000c0qwzpantaSXtQ3I3pdBW43DAOE/eOD1I8ai6LrWUq
9xAAmVlXHY5GzsqSUcRy5dZQYbD6dsRKtgC6ZBEyCFfWumTLxYc9RNt8NJ1danTsa5pJu9qL7U/D
9J3AVsh1VcAR0xyzC9EjXwKv+NxJmiZT9qJy03w1ATHftzawHtXJlP13zvxkqxZ4SATq3yu71cay
zeKsAJXsSPcyV7S1YSqE1lMj5XZm4XwuWYymyPUlRdMuGq2vVT3Fb+gNProGydKO1/yQ9DvD9NUt
XHHuCOR8sFiQDTRlZ7NjfODSbjnIYv4xxGWEtYHMRlTc1lsQfOJE9JLTMXoqQ8It4ii9tkTEMsmI
p90cRRhMh5gswhA8a0E7XSPV9rmpdG6fdpJ4vOtuFQSDXNczPamIOOVHPF5vJiXQg6jOmhnrewIG
is6fopRsrbom0KhTmzpt6k/uYkUIhmq81nWpPw5G8RE/XXWbSvWzWJDe5pBk+3TQnA/zRBAU65J2
KSe8H+kwWzuTo9dBdeQFlEJTl3C8dVCQyHzJgo1wEkTBtNjWEEhYq+wFVCDbOj03qKf9IJ5pAE6m
P2ORwc+DTJbkaotGl0ccV2QWz0MyfghKMuNJHVfnwBhOYmmN2BOZJT2e301eEruFjm66mCxlG20k
EMHrpteU/MVbP/GDVxYvra4Hqt2sZQjd1f1zhGXzQDoZN8fyLREw3bPuHS07I8yP2JXSKY3XEA65
YxLN1TBdIYWH3OmmNNpXp86PFP6b3sbtvtoGeJW5HiHUgIrUvhjV9GmA//EWedjAXY/gErKCsjY9
5zMyMo+MNqeFPsUp3rXbUxl1wId5bhwg97xXstHzCXwdJP79E39+/Lj1q36F/50/7NdbtJZ7uFUn
coRu7kv2wf5ON9isVmpYDQKDPyQXxkablgoi3hBui0Vn67EKQweYDuCNm/PgXuPhGR17Bau42aCa
3Vub7fayvXy64CxbfXFXxjpYjdtxSz6ZXx/jW3zr39yP4ifYG6peUvJwJS9QVQ5grAFPNQF1ktHH
Ns137lfCrouDfsxOhJ/ezBf1qUG0js8ET5QD+2lN4zpQG5xgWrvrhj29fNyrKEFwkOgXEq2ntayi
l6gDJg8QbQkmnIDMu9UBEGK/D5LOworfeOtETNqR2O4Ltrvy4nbRp6HMR25Um5idTHxNKQRWlLMa
aNDUOYRFec7SfkkxAwbQjVr5QOpUfOsG/W0Oi50a+uwDXyQok8qQGjPOPtBJXssGCUIqoxpvuWV9
ECS/R3NCuUl4isDwUfAinj80W6ID4bDubu2wwZHp31LAVcHzzXnETVlXg72Raqr9+0NtVbVfg/v8
9a0TJfQRK1w/ZD42vgO1jagv1fj3b+9fpQq1QpfnZ4Nxms/k66xF55zO7a42x9L3KrtkXs5X775t
mI4cZtlvEuK9/DJ3IHlEYc2jwbxsN2bu0/1f5oCAyFg2dIiNvPCDRJwdBoS7+z8GZV/49RJyvLyC
YTC1f/x9VRABauHBKQYj9+8PYRLk3Nw8/N+/u38F1mZZ9tmzIfezQ/KchB874B6Del7fX7qMK86V
zHTXoVHFa1B3fqBIEpjarFEnvTLJ7gHvNkv5r5+ulhCe+09/93dJDcCJzKxmzZz0dS7qaNc4JkYm
FcXthg0NItQSssPJp/AVts6sSOY9OkaTpcckjUAyqDYz/Z8P978LHRIkc3qN2vKu3x+Yx9I7jb2U
x9Eewd1oSCSEzqrfSyJ8qINKP12eaGC8/0s7+P/J/n8h+xM8sQiu/t9k//2PsgnjL3D8C9rO02Im
+df/87/B/vp/oNsyPDzmJmI8SyDG+RfY35X/YZOzauInQL7hGIvO/l9g/8Vu8S+Qv9D/Q8hFJM0H
70C4Nv87HH+T6cq/a68t/FE2f6RuG8gCUYv8u1jEM8vCRTifHVRe/YDIzabYrfS5/kkahz9qi37D
S1/jHLu2CPdTFDFIjfrOJwPoYSKJ3ImyfhsyxF7lDPfWi/ZkRaAB4dUaDMoc/T4J6zgvwU2v1WA8
up12ccGT4EMVtMdc8bOZ9GojLOLq7NrXbQ0RkABaRHcad2NiXTQCpzeKHtbKGA2ijx2t2DUR7JA0
Udssz6gwJRqMWU3RVnTuJTc/DuSutxJgkUpocNqlvFWaVq47ziYbW6gHLZ/cHf0kpJ9t3sPWTsw1
tLxj1qMyiFLzezHKcJPMYqPSQwT1EmKOeSlK67PRTATKl7PBv9o7APtfrCy6BRmheIp2KOa5I7Gb
OM0SAsSq0r328J3i1HbWDu5RvBlYW5lrgttEC5RE0TMRko91wBTZ9UrOPdAEvFzfAGaM0B4F+aZV
lk5jhOxumcinhDBv9qpXaMPDeU7BJ85Eow79BvmWWrGPi21Gwu02ngaLNkA3YLaJHjV7+mFlTGoZ
FcZS7NOcjJ9i3sNj2ZH9WMARrgCid2itipVJ+mVq60c518c6N+YN79UNLdubG3mJH7Ch2N3MeRkv
37bBy7oa9LYizpShXRONa8dmBWKpWk8tfK7RdL+j3YKHov00+2DTan6pJ3sB30fO8ptnBqyBxYci
BLZR2sw95TcCXgifayuyrvtNwPzI6doPQW6dMTyvY+ZQGzs1AUu41On1iB8s7h4RLmebJHefhtb6
pHU04ZpyL6wzDb3vFbDqtO0+LD3FyZwx/DnuwVb0K/BBbHNlkSI4WPQ9Yf8QAa5N8Y9lFulixuNS
SJ9MUX0Pem9vLYA5xkwrMc0HnJnkl9JoHRlLbyaTCfIAksR1DY/OdtSArFVky4Xhyc7UswyIS9an
b0L+ID7R3IwR4gKUmID5cUimAe96lrbxzjHaB1VZ1XHCmUaBnD1UaKp2ZhcYsKsZ2iq0jxT1SH+i
JN/FKogeOp1eaDp1z5naEB9bH1hYYL3Vp9Yc21Mbjy9E0BEJlUxroTS80qEMYKkGHwF6gWafEI9g
H4KHwGA60ayTa44PfU8YQ6xRRSaYkmdK6q0ILTIn41hbgcM76VoXhOxlfh3AgFLoH7Ffc/mCwILP
0kXHKKKfVHTDZ2M9BSGBgm0NZBS8khP9J3vnsdw4s23pJ8IJ+ASmIEErkhLlNUHIFbx3CTz9/cD6
o0/fM7jdPe+oCAbFkqooEszMvfda37LLU4uXuVBClzQm7TmRBjIbYSOeSA71OM93iQLeuuTalRpQ
LzIZ3qPBzf1oaO6KzlyypeTKVqjpO9O8lCkDWezXeAoYEZKWpfgBq9SmFzT+ASrvtB9lqoBKED+9
1nQmC31cD8AlA9+diAUpSDk9OpW8d4qEQ9RyzOcbdmFeB+RoOVsri9ztiF1nrfZACnXcoysT/RKW
XmN+MiJeGjf6ipW2XTFVfpT42S828C4PmfehEVb1IDQs8KjcWuzQ6XHsLMVLygAvvHhLFVc7W1VP
vynZGC6Ql8YKvxmjcegs9Zexie1dCSLCi3rmfYQ8m8SZDeBH6U6vnZZEgBwr3ZSXILaGBS0SOuVa
LrrVHpeGiVzxmFWgTkp9Nctvc87jJ0umJFM2iW+PJHVLrVN3prRr30JnSG66uBsVWhn2DCcZYRid
wfRIlPVQQ7jOiclllufXmj1Q/7unpBsEP01xHCSw1EfVXKUDApImtV86PBPrnIVmqBG7tbQ4ZBch
Rgq1fZi60lerjHiV0c7W7IVHOh9QI6qovgB83rVh8Wy0RHBNrthigcdHOLWEGsQfbKAIDedl1pYT
DSDkg1p3HI4N5saEEkBdXFjiM4h7ZS7yl64oPoUqT4k0xwvaBLwVbvCdw1331SZdO0UTEUX+heKJ
CEsCynzbaqwVmv5nvU1e6B0bm7aIj1R20qdSR0atohLI1ericBkwYCv2DJFWLszGnRUPEK/xVPit
5bgbfeqPjgyzTQ+th4mmihgqeidTUb+f4FVGk2pu3IEqGnMGGOZWvkeiL88aSrJh6g6jG8Nbbspp
XQEgoH1CadXpypVRMdPBUL1obn2NRrSkLnO/N/oc89lsxHVAun6QHU+ViHXSMsVI28FpZtpn8fwM
k/Ge/hq0HIiK61CSAF5B8yuhM667eJBv5N2e2NBa1AYGgLLqviiBFU0p3XylDloaNbwieiS9dA7a
rTMU7SUq93pQpKykqbstgvKckWLT630M5zzze4MMBmtssPBB118bSB39Yhrv+rCNLmgKznpYzX5n
4cxorfKLvcZ+nYX5POlPGfrgY9bEhV/o7uNQpMQ2O80ryolvJkXuAUiYgMvMydyZN/a4dvXZIZE0
t1Bdi5+WsZBn2vZbglPdYxR+BhFA3+dgd/OwjQyqSBrI6R3EnFVZTfOx6n1jVIYrqnUJT8y9UK0O
a8NFjuNqNcMDNuMsJ0kRPMGJ0bzLEANtOyTPs1q4zrpXGuUJaj8r3tS9J0KkGxyiBByUabdWncng
hQ0BZVEzrOGGqX4IFH4lUhrGfQXwiHLchbLXRIce8xBb1n5K4N7KZtzaJcBJrqp9M7MHEmobn+0M
sSMx5vUMwa5kO9Ex+BxlTGPFfs+p8VdpCQDahTYCyag/Q2H/hJS20YKNBPe6HvS08i0+tFUO/8E2
STjUqTpXKrAlmBxVR+ch55VxdbnCmpdtMy35SBfo/QzMin0JYIok1oUBp0ghMyPkTmyq4GBmtaRN
vuV3iF7D5qWP/rTdx+QCO4fpPGwbUT+F6NmuSXeEuUzHtAHxUZYcJPQIyBDEN9qSU9btKjtML2ZO
mI9w9gX8dM+WBp4yjiKq2p77gYZePknloOflSTMrZKeia45pKT4hRfXE8y7vcZpVhE0+xk12DELQ
P6Zuy70ecmkKtdIYWWW/HIfcAxM4c62mTJjThhcDsxyb5qy/IuEd/M6wELQoSr8hOgSSsr5uGjik
XWUxSogPalEPf3SzWOO7G9oiejNzqW1tUH0ecbmcsUrmHQGpS5y+Bulzrgx2sck5W6cJtun1qgH8
hUrVMcIdsTTVTqfpP+Y0TwjerHtrBIh8djR7OqpB7jwsl0yVZhYxUQQVKTmypbRZKzZjaruYaz8I
Jri+ZMiafWwfXL1hYx6ya2+QHxFxuoWwwziQppKnywXDbUOw1JbuJbZaMMAC1U1R3KPNWadO+6CK
rr3P9YYUR5KSZq234BsazNr7p9SOQ7wb9JFnra5XZoT2RcsMgQAnmWHBoNXSaIxDNLK7rQ3rcoXg
TXAJVF9dWKZHYm9Lb4z5NlyYqm9GoGgKXb+4pAVFnVgHlZ7tRF4v4235FpbV3ZTr75bBSoDWBhno
APc87XJ66YR+KxOb9NDP2soJCtiXFVuBhDenOfJSIsFbD5P4GKAmaVWebuc5uYQdAxaNJojVLATw
Yi85uig5cSaxe02L4dMuW1KqA2bzE+L/qvhVkfTSyqw190s0tHqKftvr5CGOzhdzyV8EPp4Vv7tO
f5niaTeTXW2/oCMcVuXnEFuwwwG1hMYeTP2Js+lFUYGfwepZWO9SAt5CRANFhl8PGIXBIaI3ZjJc
sPxP7WaKxm0Xo2BT2q0yN5tOAV9lzy+WbHEsJfpaXZgWKrQWbZ53pmFdjTaoAU+JL+yDawfgnGyr
R75xYUpEm0qvHpzcfmKn7QDM/Q6LzCab2tegNTZNH9FS6INjWo9bvXPgFI5oF4teO1Xryqpflm/S
K1rPFuT7qTx0yXiFc3Pn5Fa8Lky61xraOR0RfQzK2QPWdtIM95hNNtxj58CV/QcxjB+GsbVKgc1X
EXOxLloNKqqvDLYKjV6nqR67Mnwdm4fQrbZcsU9deG8lKIQ0x59npLOG+WsT2wbVy1v+w3qRPQ3U
He58lPy9NTCuZaAGgifdLf8vBbWXwiUcBXu8MoXr0nxsJqVaDVqxGaHW+Y60haeOVe4JgzRvgqXy
0QaVV6vLB+Rku4t/alzbU3wUhJiXqIMZCQBdruLdtOT2NuU+NGj11Kj6VrPpbq2O7qUen3Kz7b7R
EcaOY3lFCuEST2NXaO+ybd/Gpr2T/UZq9WfbDM/KCljvVQSafq6UajNZ8pvcq/3sfJhCvAaYzbwq
fyr6+Fqk7UdryrPC6TrO57uoqbamjHZVW34Zk3o/6PrJbjiwwNFybLRFupgeC+k82VNhbJVQfxNh
erInAxRov88HVCmT33PE4UDv42CEIWpMq0oTvlVkT9aQ7aJL1bC5zgGxITkcJqUhM0Mp9lRkGepf
UuGTEq0cA1k+DQlpus29ouf3LXY0okE4HqpMDTu4Ol4r3UvOfKPxRdnzceq7oxkCBLcZw4zM2K5D
tXwg9fu615kuql7IEtGX6SmCbFZpmafW4bWFtIMyCjmNMz1hnb8TbXywGTokHc3k3gKw3x3Mubqg
Jb40iD1WWansOqc+16L2NMowO47XtmLd0Rp4HSzhLZZv+CzkMJvIKdr4HebaQ1LQFwabLuzukFjm
1SZ1t02HI4vQahjaX9Uwj6ZSnFybXKdZnvlN70x2aaDtnqrlHwjtzsrknDEB/abyqdHy+xo7Ttvq
h3B+7tR22yAf43yHb9n5qcJ6bRjavWuHz4po9zHUbSx+BxD7zCOJBQemleRET6jsqVnOjE46TOLN
dVikIN/N6X2IktuSiVVggw7mvVXUq+0g2Ac6EOQ7IILfZRj7qm085mULWr/8UklvnOBLNgPqa30b
pdnFdYgjEIw0WsqtPN87ZvxQFmCc6whncvtHs4IH9I0fau25jvzA5PoSssDNqe0TUvDUkJjcRSpT
St15HnLzWdXaH7dTUMJMh0IQ6xyoWKLcuwQ3hj1+h2D91QTq0nKxIOZ7L5PqEzD8eYzMc94ZoNyj
N5KSihbGoYHwuhnMvazDk1lWx2oYlZUcXdISLD72E+ra0nBCvOd/9JGPnKjV10LSn0qt5QRcriuh
vXXkZeWp5beKe5YcJorKehsNBsBTibB8OPepAUb5vVeSz4L3JHDTR2ItgY+qiKbIfWb2t+0VMu1V
anSrf2TBCL0Qi6hSSR8J3UGx5b2NqY7UoG1r1Du1m7YJhYWBuwSR/COAzn1iagzUp1NvcWnb0rd6
cG2FV8w8RUi/CSURHXCWxR0CHj9Ka3oISntUzA9xptF4cXROIzTHAHnDgkIj9xLXFbHAWd95aR/9
NHq4qQfzEqeBSdluMh6SljdxWqohz2lYID30GgxVwvs8B51u4fecFPmTZ8lLFTUI0h2XiURS0CMZ
HxDes7qlylPDtukFeXUCOH+oVRRhmniZK67qCXl4EaubZor2pWZjJX2okvohtYx2IV2/t0a5YRJE
0Tbfz6bp6anjjZN6HV2aTgYBFnbz6sryoTaamsZXQWWKVNLImESaU5ygrRx3IbzHEjQdvBPR053A
PTYQPzZ2W6VrP7TSftBSfD0kysSIK7scwTMzyW68FINyyWH9TRoxMUhBDYJ9rfTZHMvnwq6Okxju
eiNZT1q4StriDbzhU5JrjyYgM6+eTtWMbQ2uDdESNfFZObaMtgSkJsEdLgc9VD7bkjLQtHcdi4md
BMzVyy3tnHUYrgydlKi8e4uMrZQNNZh5tYzxHgLYW5Rf6OEfE5I+dao/1cXtMKa7hnyP3njTMuYQ
pYmAIuVoYGOqDbDINW/qkDxVgEfNbcgaMUgBNNc5zwSC8bTal47jeRO3H44dwkxPOWmN6aq11sVg
P1hN0PnLv1Wo011El6KYbLnqMDTpQNxE+dMQYZTAJ+XCF2OIoDjnXckA6lnmr0pFGwb9n1YXhwIV
WMp4TXen11QbHwZ+O8YbkYYPVx98R61/CWhFWkWAm2fNr01dnPDm+tkccMQZ7oGD8LopzClsvMcJ
nGEhJdhDFfVK+T7Yw4urdx95mxE8ZG2rLNv2JQLF6qpXAEodlZ6aPTWnYvpB0/UnThD8qdlnIICb
zg3CTVha1yClFCalMUa5hKaFM+JKSwzE+Hz3RBVlm5BliEO4hIp4LMbgQdO7g5MwQEwkTDmCIR67
5nEm2KWbNC+DCqYLrMe6hMJoFtlOizctnexFu4TtuQdHUVS0J5sMoTa+SKhrGxoqMeEI/Ymxsuq7
xQidUYyPifkBXv5C5cqBKUObKaaHbN7D1n4s25TlikT5ZkC0Kcpqq4ahb9nFRVXsd+JFiLbpALMY
+U/aTgfZ/4Z1sSzgL9lgmzBUFZ1LFm+WgfdIavRN6x4PkJLUxyagr9A7ADEaqnpwySRp2Pq5B26q
dQOu+nY4YRuZD5lFgQ68cSXiwTmYgCZRbqgnus6c6kr8lzW47ZnudllyxkJSvTIc50/WFfTAOn3X
uvPgEzao3s1cRrbGycgCRWvCWLnvTJW+nctSh7iVVCRK+E1ahcynCXjx+qlADqVNeyoAD61g5woq
Z+THWts+ylJvfARvkW+14a63A+RYUfhERfCFWxf/aZvAzxhomYcIwEVDmAEa9fikR9jMtNp8Smz3
PtBqfTuaxr09mpe2gdLsYnVFCwCCLQyfZkXeg258CSxR8bbj7TJkj3+jq80dOm+5zbIyRKencW4u
QFQmCUAaN/JtrXHQH7QvfQodRZ3Eq14GBtwVuUdtvpDH3yyFDLWWUi/mLAffJlR8s75amIYQn4DO
0/uB6I282WDuh9ffUk85elF6ecVoe3Bw9dctrxBiDdrs3RlEunDXblTvYfcaz2X2zZDhsxnPZj8T
TyCemwqWEIxnlJ68hcTBqrqirExWtCndGrEFclVYnISWGQ6AVb7XjVc0DdA4ReG4x3LyGVU5n+C8
31uagYlIVOY+Bdq6SuBQG8h41qGi4nIsp7tk6sHTRbgj3dYZaQ4GH9bI8TSMma8qbWNtIwgxPdxN
ePKmjiZvMDlDYQK1FmXBAHHAKtPHrM9+E5Q0Vea2G3KyCSgB9Fpl9n3UyD+4WtnuXvOypAIoZ0Jb
nqGjv5QRsmGikx/b5UpuGsYiWDTZE9Eve1npENvkkKcY2jQ3CiAxjdhEKRdbM4+oFNme8j5aU6lG
4BDHrLlPEuNJauUL+QjoO5oZIHxVXKrC8VPsUJ414AVpg/Edb8rPbG5tlP52FtVwNzG8zOZ+LrPf
XqXDC/eyRyRLNHVYerCCX6rRCvGYozTQUat39Rdb3EkdJ2RTKhWu2RBTGLbNqUSJPBrf2tbVyYN1
qi9kO+veUeo1jWUuC6jYadBC9C1zKqjspRdL65DsTZRu7jrUjJ+sYh62kCMAChg+Wauxtcucyi9y
jASRsjWxuHW8BTkf4NzV95Khg6koW5C5T4M5vAeISyPsiXOVolhBTxlqz0Fs049TtD1btuVxxZxH
B/kBA8Od3pUcE+QPZRWjqz77RH9JzuXIqCjTckCwxbuG7gZ91npUteuYxD8qWLtwqh/DxPjSm4X4
kXLWKuQ3Zj6QceOLEVOUQCyhO/Ssjuw+bvOtlEgjzGgfsPO2HVQHk08yLWkyUGnYgaLwI8Ie+GUX
mhTSWZyLFrsiUlsb2YPyJUKEyEl1tZpiRROEFDd5Zsj1atMtJGhE/qKMfojp+o3OlRnKulaDjao0
MdsFqitI+XreXzSyNtQkekBSfLS6oLobO3VPhxmguQBxT7+6QODYrSqFHIQSYHdqN3ua0z92F5Dx
GKJglkSHgR91x45Pgn6qh+wz5Hy/MgPrYUzHrRyIb1BH/jFtL+3xN7PTdyvo3lQC3Tql6f0ozx7D
eJXayc9U/MJMYoXl3Gh2tNOFdRS5dlJc0rzwQRkGNhLIzOdGwwY6zdMua+QnKCzptZOA0wSTtiI7
YWUPziMksBXu60/yXFkZ1ZlzTMZFN8vl4jwht5xWORIJV9XkNq+qXyXG4sxMsZn1s1lGD3En3t3B
fQ7sbDtbCN7zMq48deQw0rQ+bIR7Z4ksy5vuJQQEqCXDtn4Oc3lJBGJNt4l29kxIeS/L36yo95os
7odi8mMNLVWEPVh0i3cO3S1TCngNpt1GayLAh8Ptxm3S8e+925fK8uV/PPYfX/7Hj91+4u+/F7fk
mRqMnnKUxrn9CFcOb+rMS9jUg1gFi4LFXTQrBbMCRsxk/qFI8cxFf6EvN7d7/775v3hMMjzJvIC2
iECJtydfuURLN+N+E7wbWlEQxzcH5d+b25euEN1ezM+N2g/dMQl1uEJqyT/gSBGurSjXPTUg/2EV
L8ocZXm6piSM1L/dBf6MRud2d+60S2A6chM4MYsyZLr8cLtRFoXN33staGE7sHcGEdFbtar3jtXz
fG9P8+/ddPlfbl9XE8KXkZaFILJxxRGuOeBubQ69Nv5zc3vs9uXtLwTULN73//XX7XJPwJbGKAv6
n1SzUqVnyYNV8WKSUctEM64OTNCqQ2fC3jBVlGkhKZcHxqn14Xbv3ze3x3KFDEu3/3IqMAXK+EM+
Q7W3UfRFBKbdOSHtOGHEXzPjm7MhUiRiHQDneAyLtblL3YlSlOYbPnG245ZelT7+pp0zUqVy41D3
ZG1ZHysNC7TrgmaeWSaRKQdEWjYIhFIt2IdOcQHIPh0ac9ppjcriOg3ntJGVL6zFU87nh5hGzANs
glTLXimtV3WYsgM851MyWwTk5hMJ0e0wLSyedBsi9c3SPyo6L0M65sHtx+nsyPnqJGN60M2AJOky
PKhT/dUkUb0bSKyntibdEVFbi+fh3Jm1y4pqH5kykDjXCIy6w17UAwFcrcZ/o5eYnVLezDIn8T1k
csmZVLBVOWgxyyknpqbN6Xzo6l4Z1QeoC+15sJqTVqIaAWS4r/S53HMO957tIMtOZH16YdEZ50E3
jPPUhXz6DXkIFLA8RvWHDLDY50f6c26RvVeYpyaOkUSr5X3cSWcvNCO4W8ANhMSAP5UfRKkw5qv0
X3A7+akgYQVMkHHqsdaQ9HBKHBnQLZh4VVOX9m/UsFK77ecosUGPRllcCAorLnP8p8RX4g3NPKwd
uovJoOI0sHlXgIxxxFW7mXD3vDhHQuRnVXliuiRxcqLIQ4LMSIV2WzFrcjNosPKoz8UpoyN9okcK
UKi46mEtaGXV0529gzH6x6BFMDNiw4TnEl2rE7hDJ69bT2xMHFXzeZ3WlBL0AXJfqyg3sc2dSQfG
DeVOd/HyTJg9KUznON7g4kRgK8CjSpS557JHH+ZWecNO5GZ4l/Q39jt1R5vuiQMINHneRCZKKE0Y
qOTM5PiuqODKSmvb8G+P/f3r299YuYhwtpS8MIQY7oqKXKB8zF9BbP3AyrqDjcHZNSkfTRL0cBCf
g8g+QIZ+lnLVKvLTro1ftU+egMae0pzkNINsM6k9xR3K6s7UXkojrT3FrT6EPtK+menK1vN1BPVE
ThccEwXeVcdJUbPHu5IBzA7jfb2kNhpAkgrOeUlNkA7pI7GBT5HUSqT5xHqVYnglmm03pOQHZ6pe
QYbBxxlFgOcCzqlCca91mEkwwxH2BGdggqINTy57lSKdhzHGAj2N031NcBYNrQPlrWfIkiNYZ72M
CJ+dKX0fFZNjKoWnitpey5HOaM0h2zHa5lhCqDjoTqLiEvDsllFdcnHqGKMOxnpwdWYpafxYxZi+
4YR6g6g7MOApQHm3+h4Xh48gcKOvqm0uiH0aS2MAB310HJwhwWz8sajtvFoz8w32i2sQs/ITEEin
bzH2cnbQgGwMoSDnKt4oeimPMNTxROTDW28bV3O+gqVGC9SE972iZ3e4opxVJoOVjoGuwkuqAEng
BHlWc8J74xEmyFyXq3pQXoOKyatOIo3PlHZHpN9nsFAF0qG5gtn0x+RqWWdW/Ce3A2WTiOJ5IgBP
mYw7PNk5Sl77wdGifdUl36Z2Pw7RRJOcmUXpdB9Y6QnusafNJCj9evlbVKW7b5iQ3CsyEuuqZ6Sm
6vpRKzeGHVa7OSS42aLO2/QiuQA7Ntf5yMuQTZD+9Ts14USJsaNnECYLrffaDsZbWeDMXmBBBkWO
Ae3OM8oZaYYKry8eT2V4FJzi1th2i1WGmd6nQQG2Ia9/RWh+CRFYXs+sUu0NepKJ+zi1sdxFlg5m
sLC0Yx1+DpGmv/YgpQyrPeRChPu4l8Z6SpVXTTnXnM+qEgWK2dQ/Wa2xTA+Hsor+aBrrvlBLDojZ
vcvhbNAHKuMQrZgSa3h9gB2WFNBKlOJXYweOkLkvR8nWUI9E3CLxFnHp201PLJ+kExFP7WfiEAKH
T5HrxqIsAwzrhT9OaxdHURRI1Sh+AOEY5UXSTvD0ydkBLqx3VLvFtWmrZxRTX4OZ/Cb9j2Fa8N/1
Cb7EHO5Yd837nBcrt2jqFTpyPSp+5gHy2cHvts7cSdA767rNp2oVSIlpL3e2OfsEnJUrMhwvWiR7
IvAYPkJqqDBrGIB5PiPFmDcWFSVv94X4R+s9sLTfOpovdpzr+8JuCPqVGHaZ0HtN5KqEKKl8tjt6
hbbOsZmmRwS3h4lmr5BMFRCTY+BBLKMlwyho5TqfubrAqTxklJ6+okOxJDFc9xsx+a7SfutDAQo+
m5+UOYFQo0eHUCvOVrkg3VTtMbI4M+t5IVdoe4aV6GvyTkzOb1nxK5UUWmoyUQ6zstHStU+JhUSn
DO5UxzybYYXyzYUjiPUE6OKi/bKIAhB689FPoJOwVT7QlnV3QAEu2NS8xoquWUpQtMGkAn9ZeGVm
vaMz5JxDoYRc0ZW6TyJyzxCG5Tu34uDiWIAuy6xckp/Hg2H0f+x6fsnHYuDftg8gye96iEcvWX+J
zPYnlMNTjfaAg1qzHkY18BtI830S3NNlcTZ1WNN97qYVq425HTgbw3ABPLvgWHNtqRZq+xdGn+px
KB19Eqk3UnV/1CVEcuiVkfOP+h0sOBNDVDuzMB1IS2gc84z2BOgcL7ZrdVMXeDc5LDWgxf3J0YKj
Ev4WrUBe52BaYTBGsj377iaVzJvSSHFOAGyc00TWojZCysGAvoSDY2RRLYF3tjMIQBJtT4xonXhd
oRJTXdCrIcaDI8xJR5h0SMLhTPcl21pLrqw6NiTGYt3N+l6BjYy9rjWRcg1zlRUbcOrNWnQ8+xvv
MS3D/DCWr1Kx4uPfR24YyGapAqInw+A3LNS+XwWIw452U7NVhVUrN31Tv/79Es3JtjG1cTcR6bah
yGa4uBz+ppCJRRodb/dsmsi7wUr8yYqCA853JJy3u3NDwzmHB7w2Cu2lmEXH5JBvud0Icrs2SdG/
8VW3U8cIjYaKIS9EGhEt92KH0qXLMRbST+UjWOxhHRbHCvjJOlYa1yuCmdK+s+2aRcVeaJATEYDY
wjwB6ZKUv38i1Fncj1EhEp836K7itz/CmCyOtRKQ0WYpr7eH0sgJVihLilXdWWa6H0nU2NeK5eO6
c3dO2OLL1tvj7WZYMB2yIt5UuMSo2thwsCizehWJeiDdBZYFbZB1JnVaVVAni8nahrzj6AEVZFgF
3wBpZlwD86qO2QDdEG0J6eIsgVzX+ZcWNgpbV7qDNXgGpcVwMZdoRerEXKdq2h6RO6r495AK5DGX
j6WixIvxxx6NsIx5jsk3ZSvXAyrS40h5siKJimAyOGaZJmmY2ILxFKHqR3oL1bFTexQdlb6Fr1hy
lHDT+jhUao2Tmle5DZfwGom7F+/pXZdwOoIV1xwxg+srrQ2X1SVkEHJ7EEvImkuKJnjsFlTu2B2d
ombHmKJj6pj0dm7/YUzHrbYOpcRDMCwvQigZGPRtfKphP++bWF3fnntC++l4u9fF7K09VBv6As2l
CPL4oRn4pGnNtx6q895l5guPt8Ebgf+/VEmyq8djZJquV1ecZ5S5v3Q5TyBW5Zu+eFoX7gkhp443
qxha2LY/apsOWFtbKYoUjnOET3/yQm/msc9OjLWrteNsSnRCoWKhlHLoJtmSDDtSzjxrHJdQGVJ3
GhXm84N5DUbOepMLtBUUtjG0L0mOEFpRAYhVSC7JReKqbWmYiyT5c9P4/387xP/JDmFSXf1Pdoj9
z2dU/jczxN+f+McMoWnav2Bn80eDQ23bJhj9f8wQHGv+Rb2nWSa0KEfgSvjHCmG6/0I+Brkako7L
VqiBtf7HGmFq/4Jg6toq1EvLtYRq/L94I4T2n2hv9gTVUHlermNoJsid/yAUU6LX2DoD+6xNybBL
4SOPURzSr10S/Ko4o+7JIqZEt5sq7oYN8ECEAaKFQBm3yLGWu7cbGCa0xMl7WfVL++N2MytRi8WC
m9uXpUxGwryyiKxCPd4ZjUIRv9z0nJwPMSEMf7/8+xgZ6fjYWBXAbON4JdHugKGfNIPlRm8lD5oN
/vRABDUn28XClQiaabe7Qa2jYhmEWJnl61zjYI8UYAv1shUIC3l8iafBRKXrdvVZuqCzXVzxHgBl
NMKC+RsWR1otthuOgMTyU9QScQSF0dNcegJGR3wfNBPVQxy4b6f0yy1sKi5UcoeIMRtTzWg4KIOm
bWq9vVcsHmo6rKKmItj6w7q6TiFRd4rgOYWJ8wwgcy/INY2R1OwNfWYU3aIysha7lJzdHBvHcrdt
Wu7e/FOGJtcpe9bu9jxvhqnbPSB7Yo8et87C+XC70UhD2qpjfJFDW+5iOLw3LxkgFWBk4aEOgxg/
9YCtwh4AzO+d7jOJ02OE8kztWrHXq3FFumBFBODo8frIvRmaj3ke12uUaYdu8XuxzmL6Gg0TzgJB
JcbSEPz3DUi98n/7EiZKcVgXY/IgHa3fpEsb73YD5qX6e08sfb/bYzoo2F1mMjBbOpC3Z367EbeG
5HKjzDYyv9yk5T1k/V//WZeQAhCmWxITs0eiiqF2MudhLAFOrX4wgA6iGfbqZ916FOlK/jSAyyAl
u4SNMSredNhDlQ00fRhhm2BLYCARG1gJPiG+1spjja2y76/cc/utS/bWy4BYSF+3+GXUC8YVb2w3
gX1sxTHVTjWX/Fv6B+CU17yWpyj2E8s3UAqm+4FBDEVWOxN3xvT9p4SEwDgcSVkD8G/CFYq2uTtE
g0cCDAGgK4CW7IRskrtp2M9f6jN+U+ZfMITiK4NGgVGXKEGaHOKIwYVZLKNvFzlcs8YkLMw7Wnv0
qMhDtn9hEEJJZMdAdo9kImLM6hWPxaORbOwXm9w2ihoNkZpnUQWbzLLWsXnIxm2S87sis3R3zLtI
VqSoICmpFiuCKSv3q/rJfVQKw2V4ih/sF8X13NDv7rpHbAe8EuiZcfH0WxOTP4p2/YRPHsVGfCwf
Kqb2Vx6v3jFR+J/pHsjPUTnn0OtQmb4zD2dAnNG2IIZYrpHcJ+YKbwkRKXxYD7Ai5bCd4nu0mgXD
sN8ewlLzneTwxRgyeSBly3o1Y+1fpR2jcuLDvU73+LHcXamf1WL79urMb88y4nwKBsQL9QNSmv5q
yGNxrz8brzkdfIs1xENjloTr9gG8BoIHEOKHeT80vlr4BgdloCF8Nq+Vs0PnyKAlRsOUMwjys0f7
joq0ey2+xHPxAhzhkoyejSW6P7rNuxt7YocoR1ns1iCttjReekE3fNUO38Rz4FJztvEpm1Yqcdnr
nFRtd+08GXcKTKkVvwyXrflp/sonBkL4cg7VvmMGBY+Vag899Dr7KdtNyMch2CbfMCgAcsSgVk+6
wUqxM1/wbtCVAnP5kJaPw139Iu/1D8Z9zRsjoZFMrMob7pyKNpxHcZUhOVtRuoPF4YKyso3OIDbj
Sjh2FTq8VfjRHP14T35P+YRoBCo7pFRU5JiCaPD53YMJM/qPe0CqSR7jxml9sYKw8cf9ppA4tr/m
j3EAH/fjPrDuTDAKHkMkr94CoJ2fA2RnRMyNa7Ak1X2L1KRbaa/0leqVe/gvus5rt3Et26JfRICZ
1CuzkpWsYL0QjsxBzNTX91D1Bfrpohvn+LjKskRy773WXDMA+DFtQ0ik7jCOWA67uaTcxQqCcZCF
CdJnUblVHpg8D4VHZjVBqq03Qjl2foYtTIFhC7NJv6obpICM2YYt8XSuXDgIqjLHoOW9ESaeujnm
NTZUSpRITvOOqwOmZwv2DMhFgflXPr35Ij7dEjykIzDpg70jnLGlQsz6ozJzM45a7PJFA2CzlD+J
GK1WwE8cPXgdvU+4QD3d5gNKILzFHzxadBxcLPgHR4IKuObtJ6QdT/qqfhdsodA4g5nwvonfHzBp
Sm/zWdtEESMjCzm4S/IIQAUsaVs7Jx8ozcnN9dktxzuRtc9lvU87aKVWE+L955KzjvmDKC7r93Al
hX7ZBfle+IYAzf0dBZdbz9or3zF84BfK5GIwcdv0lxDTuQY2ABiisxA8k8+B0UdD2JslTGutt+Us
KDno2HfInnmHpzvADxLc6BMQJ0bD0LhxZSlMW9IgC139wPI+FNv0K07txXd0xGhK2xkqG4jya6K3
IdQvhrk33arhnD62GQPkE0NjrP54mZCs6h6O18YQ7u1cUhZ4xDw039Kpu4XbBcDSvM9mayAY/TKK
flFdcNXDvyyocHhRvarwO+ky1zjiHNppZ4h/KA56CE6xzeaRFG6oonxzi/y3SAMRGQVct8N0I6gR
0gkf2zg9T+Fwl9vfF0WZ1YtcDLcNhSVUk2q+sNKSNPZiz2uo0cISJxc+J5uFgQsTZJrOAhfGS7hd
cGecPLzHILuIINEnolL7y5f8D76LF04uH4z9X/SpzVbxdwRiYb3DtThE+S1Tt4g6ebud/dyOSzu8
NauXexNH31p8eCgcqhIrzG/sHwB3MjwYAACxguLSFsFT9OTKleJ91QCMuij3hhH3b+A+u52dpFhK
1TZDiwTJ3IJXS0wu7aZ1BtKY6MLZxhy1JWQZZ9V6nX0sVvidH/X1HKhvyu65C8/miie6sKS1cDNw
FWWLyZjoo5i98RaAgvEzExInlrxSeatbnGFSl/AcpJalfJKh8mgrCfeiY+6O75UHz8iDap8vITnj
yFLCD+zeMmy01C0g/7xmKu1daO25g9qPFH+rMUGWwfQaF1tVBaXZNokwTuDZRqL1TNb6cTGSyLqm
K39A5YeP94rapIiE7YrwJEhT/yG5YNjywx/Td7z9em0rDXiiOGa+1UObvy/XbpQfEA5FPegJmjGr
PrIRnV8vBYi0i6ErU91aiyW6ZPJEz8IexxkJj3OOXp0ZJsxDK/1NsoOc2nyJKKmc/e6VZrt++S4j
aesdjCZgOwLXPh4Q2daL7GKMAX67wKkRqsNv9VpvFx+FaZUHvov8M1zH6wmFMpWGbV4ftcNbOsr0
zNa8mXzzS72iY9nkx7l1QDMfdvcnGE6Dxf8SAaPf9c7gy87CV9zy3h0Efzg83WgvSKt+2e6wEvl4
BAcdGv1vc5/emCCZmNLZ/DteqwFhtgwfeycdt4WT3USoQe9NZYvoGcg5twBiZyjSgpWchspuIRVS
ri7oFZZwUYbsouwZFzSR3csgGc4IXuyLX4sP8dpDah7d5oyKGqzPIxywPc1raiXehU/Nrs1+r+P6
ZOUr2m6Cgw/qOj/M1/HanLn+/LKkX9eIiK3mjYMDtN2ulu37+A4AwxNbO88aEhKxiG/lyrhI5+cv
hmhKEhTllln0ijZgJDWFNSi70Xe/rz9Vr2k5WgFmeYYcEUJ+iGlGEB/7ZXQS3o0fHpzGl85id4WE
pOF444Mhk4xLE6GLV/N56ihKeCefr0H4BR0hrIJHFzTIYdAVV75mg5kYGF3iNJ95SLM3DQYlljiw
w4MZ3dNDp0LT9AidzYNeJFPbFbNjorv94OsIuQvEN8DSnvKZ4yOiWNKn2z521Q/nNIaA+CkrF3wW
MW35YXbud299t0SUKROVTHrZrjsTf+o8FzfTgwGblR6UL8aGbbuF9h4+vWKkut0Px+bYyFsJD8cj
3sgLsl0/cIhkTGmuH/sZu5CF9zhl33x4rAHHHb8AkViU24tk9djLA7Hwbovgip833mQRN7MVDmvt
Dv44f5XU8VoKyqPaLXMDVBwKJkwgK71jahm+ZbvwyjvqYc7iultGu6Hyh9KBqk/btPjTKM9fqiq7
Vg/QT5rkZNRfUxH0P4/Sq8bby98CNyuE7h7VhLQbl1zzAmbuZsQGzmGW+xpDIK60GgXHVtoydBcv
MFUZUY/X/RLyhLn69w8jLherl2IAo3rijfNhNeBis3r2/f999e97//4RqfzpQlSpMEw4cHkHab1G
gKZ0YYr7oTxa+Azj6aHSLqMNfHl6vL4aJSxK/n1VCALvK339Sa62kKbyYT0txATh0esvYm3ZlZgw
/z8/rdbIdDV9pI7UAiNFhpMJt0cTDa5cvqzbWkR1AhkGkBr4hbJJewxU/5YRcOAXEmT3AUmb+pyd
Niyb1aLEmxLeGF8qNS3+jN2YLe91ttvO6apr9Fv9JjJaNlvc0qJhC5jZSWR3ja81fhHZzF4hefUt
fGeMxi3KZrqU8Red3LoJFHU5GKuX2+qXTsz0ho4n7SzmdnQSqiV+aJwUNjTkCkF56jD4pJncDhgi
TzaW8Qvd50VV/a3fDpZhyyf9pGyJva8wYDU98GWAUdlwi9/yOu8xuqEWxVqe30H9eWUMGG5wUNv2
H/IHDdJzzad/S0ED8RPqAt1aHPDr7z31o98+7nSdESkzzGKezsu424QzjXWpNVwfCKc+4Cnspbt+
6r6E2Yl+CQXlQqsfGD2NRHQ73Pv5YeWay3hS/h1+0j1Nap0ftS8iDQ7Q96AOZvFRewPDnL5Kr1xS
eEi4Q226DWTyJ6vwT4Dye8uC+Tf2pHtK3fdhHADBuXQQI9/SH4piOr1Rt8OP9re640uGLpoAXlTv
Ej6jDlIO+h1+LAL7AJhdWPKlOWF0wAAtrh3QRvKOvmTOvwNyWQbO1MNbiIUzVWzscbtrkusRBFtl
oB26VbQdoUS+zeSJIkIzLOiIsGjFnxHuYGph+qjuujSY1vw2JnkonxeVO6Nbok1SrOfx4bQ3Ej5C
G7ElhAMLX4aKJKHZGr1ow1NZE4P5lcavnmq4xlzOkUstuN+TPbGPJZvw3bChkS315VO0sm0Ifd9t
vWSlBE3PJNrq/e5L5hb88KoPxX7Odhmg4mztxRc0YuHUYZrGzwd84ygcMVjLtmrNhIfz/Uj/rKzB
UaS1xMZyQnynWoOE3sWpRjfFGxJNgGUcRbwfUDxAnfqpg/zahHT41FTYPVjMa3MO8jMKKsziVtFa
daMDfBrk8aP/OEKjrfFYJKGSGHo416Ot+Agl2WwXW3GJRn0K+nO60yrHuD5WjM2h7+6qe3xiEKAQ
BfJj2MohHFwjtaNzRxDKaHNfFu7wxVxR4S5f55HWUk9c+eflsEtHhQMzTzDzfrhAlNQnedkE05W7
8fAXXr0LAYQ+SJjOzghNiy3dS/8qAoPkrtYerpCwQMlR8fDklI4U54e6cLFb4LbXFSmJEMVtGIKw
NV9isYBERL7oWm+CJK8ee+AnDs7CBjATpMNrpnR6yVI+jS3tQGH+TaqtCFsNriG9+zfFH+2p7tfL
F1gmwU9nSupqdCiQ/kEMwAig+17EP7Tow4Y+EiPK8f7chMMnTB/YEATvlS1vwtcfNjxTmiEUif0n
UYEINFFZYM+1AhsxMP2PTi+d2NUTL9OyRnLiIyEWpWCKLdSNyOZLMolZ4+Bg1/JDia3o6fdMRUUH
6er0RcKatGas9MJbWru9v56iu/kLioBzx4kHI8swQrABgLjh/QFUQLjRfGtfPCQxphbWJNiPu/J0
tK92PhTwWLCjBJC49b9scfFHDQc9wzGTWm097Ns3CPIGstFrLQdpwybJ+wKcWOoH7LNAudL9eEfS
DZShRzY41qxdUSsSa1A+XPE3b9z2PiPh5aKNWxRiT47vCENe2/xrwb9yD11DcWeMCJGy8AVgnyhZ
jdsFzbThtF8hppI86lult4rL0+n9dGd0hLlYz2txXxxn7a3I3LF3JIlkn0OevYfsTNeoshn2D40f
jdt2esEsr8Fd+jaRf9YBDkWbUPDkk4g5X2odKzY9GgdAB3CCBxjq5nkd9tVqCMIT6RzcToi9B2At
e+pc7m7zk2GKibv6ydA4OLdPhbmzV8w+Pt6veE3dwhXnjMvBAbpogbG7NZ+LA4SJx7YeL6BenESh
to8XlAouR07zZbjGGwgaw7Ira7cTLTQ0O30/76uFhYvqK5x301Is4Ee8Qhfl8DS9Xu6AvoP7+BiX
8/m1U2AhcOLOs+SEK/Mz8/Di27PDmizGL06NFl1VynaDAL9n511X52w77o276vQLG5cW8XdSg54l
h6PFV48PpOKJcTDHq6L2TJDQxJsMnFzRju4xi2MZsneBI1bC77/rzY1RXfEwsAmYHw5GfnHnF1al
Ye9ohX69a2tPk+wE9hBSOAOtxiqugqLCwtqVaD5VvA9niHc+EJb5y1FrjnYy41p909M1JxS7KA8W
VBOCIDNoUO/jUf7tuM0nlpuu28XoAomD3aWCI8t4DTsEEvILVRXVOYbslsBCwc4N0cUb9Dp6fybV
PcvaKj9j4qWYBNxaHsbbfB+3rDQ2bNjvKaYHyDikbZ6eRW2NUgK/3SWjdaw0CZMuqyUdKtdKQFMg
e6PhPgNWrYAdta+iznxt9Ar9Le+d662e2jFgXei43sHTXyt3bSIpBNcEt34uH1gSmP5j8sxi1/M0
/iQu7TExaB6q/6xANPGuz67RBDM8ydZtelvEAWZZn16fmZ3lgSGnzeNo8YjF/EegfeFtAvjJDQ+H
bVyTtbTPMK3oeBToKjm2cfiEGBPaCfkco53LLuP014OCsc/C6/ID1kyYNln9uOXYwLo6oU8OcST2
Fm9sv9bo6peBXYsaSl7nC491N/5K7Wlheu1Ad/kmnjkUAQV7uqSf6tBGy8pPvUTbc1OUq3qODtFZ
/SGn13gb1gMc2Cssa4S9VhQsMPAA+3Wk73QfrckgGSoyOnzWqMoBW1voxR4WZAPxXLEwU6A4fnr8
pfbCCIZgNTwNQX2OamQ3O+lrHshNs55fE5eCcu7QvWvIiC5QpYmQiZzwQFRZ9oKjM7rFapnWjjce
27O+Kj6zo+jq9wfqyxiSudX8A/T7cSldsSD4WzRB9LQlj1wDTyHLbPquq6D1Ifp8sv2qPJZnDkmk
2uKJCxv2r7Xb/lKLDxhw0cXhAFZvhU+O9GwFP39lbuubhHr1D0OsufGe5rnrMGlUUPD7IDYZ99AO
VwzicWw11RewKgJZ9mA6xRs9/90wmLhR7clonGrn0TvjmVjOS8EKoMAbOfgwSgoQpRTrUrb0v5gd
mJRMXgZFjwsODI4JWYqk6Y38x64rwjR52sIuWvOUdafyR3XL0CobZ+JJsPAbOHQYmP2inGAH12uC
bXH2Wj0Zfoy/cLdW6f5xjAKe1m/eJJ4+bbcBLK0RT7fWYxUuVUo3H66uTNt+Ny+PN9WdSEjOvRLe
2dNCR4NdKFTmP47lBRbb7/KZ0ktbZzQlq3wj7bTnfoZlD0ZuKw7F+ZE9qlECWfJyBmSY/WivMiOU
1hi1xjV9j9dh4lFtaO2Gr8UXixOx4nDlYZF/5M7h+lmI3y/k4O1Yve15us6pw4JyuHw/9/z9uWlO
7ZlNMQU/Ab95TygTXHmpfjy/FldySjA6jezizrmkqTuMReKZqBRYLdT9CvFCTqyvzW+qEwzcS8xP
0mV8xEckedcONYDOKUO5CluDx20jv8Mtz69D0P+SVENTtsu2+PncNPy0l4QPFZtyrZJRGzI7wXrK
6mCXN8xbLHlZu4tttIfmgNexiwdUSQWuuelF9hDrWtUmcZVg4ZX7xXoKpuN4k3xzg2a1plmCYfyq
HPBboIpPrdjjbhBAJVNIuVQXMeqyL5Tfw4k9sn3tG1b+JTVoruG2oeulfQJzNiHi0o2x81FN1m7z
wJDBUrEn22g+fC3GAe9E8dBMi50LqE8wGRY1Jghvb0O7nLGeczHLKcxllXvmqe+tcm1iulSinrcy
1GrEQC0cefe0TYyqV7NyrtlYM7Ao0IZVT4ksB7nkUiDiffctrZpVdx/fh9bTRke+YY7lcNOpmHv0
7zSHO7o+CtMjqibpDr9mWZ3p+NYMBJY0FsYZt+rFNn9Dap+TuIBXAWuEbPEPEaSVTT8KcHrj2RE+
w2C8TX+kBY2VJWwft5eb6nd3QT21GIP88OjIsICGZWkXcy1+AVxpg6tehVUj+fFxuoyNq3Ue0EX1
k1Ih8a5A8zEfqcWA2AL96SFykxMGAICb3HAX09c+diMklYzxSquebHmDkyuMPWO6a7EtbsB95tP8
3Ciu4Zunxy0CUWIERTEOa48cWszyuqOa3Qc+UbIcb8l40rBdmm24eDHY/AYk/TsgiQtE6PhPumsR
XQDwZuGRa0rODETONhKg3RJ+iBP6Uy4MPcLILSJfY8QmBcleeW6l3Gl5LGwCHR/mue39uvVgCca0
wTmqFgRsvB8OaAc6ToD8VsTvjXAgRqu++V1jfRvdEMfgnvUEmSZtvrESHGFg3x8lLKUIIaOqDWk7
afHmHRpY/QVKVXvze8RplSXBgpotI3ezLbs2jHqmGdHP7MEl9Jgt7h9vEDIJj8Fbt14VLB5KZQ6S
aKu5tVd99hftq9ukg1UUTvQpAiWTB0Ho2l81W8Vf92FOr4OKWZ/ut6t2jeUc5NA/5R1fpPd2RaAh
Df98V/8mHHwS+5m8ZqOx3ceBZnqstGGZHUOBrHmHGAtmnGTCNOL++XzjFeN+Nd3Cl0jYYiApcdtA
/ntfCIlqWKHp01SEBBZDOtzg88GWnthqWcnrzDpLX1BzSxOza5+hJdaUmEGNcIpN/9neoJM9ngzd
bMZEDQbMpH748quOYCYK4xkLeeTGR5WiHG0YM7qbMqyYmuJWVk1OK0CIx5rCMT8pjsM3TMZfwvrl
uKIgYF5I4+cQJCB8lx8F2JpACNiqXBw0zU/yixY0J2nhzSYFjJV+Y8jyOrIcdHWfJOJEjZWLTsY0
ON8x4CBlJVWYfgY0Ltj2sBbfUg9ml7iN7jL7GNW9K0NHDrh7VMDZgcQx7G14B0/TKg5IzME/saoo
PI4zt9/Gu1Tbtqg1YK1Sg2LyYkc+W/YbH5fKOL1RLRc1UY/MiKqAGm3xaZwLxS4v2U+kuzzqxeZl
+UwGzTtvG5f77A7MVBymTfTG+LR7x3LJRIS78Id3engGiouPBl0fgEl6fWQ4qLM18Alc4Xf8Nj84
5GTNeR1IQ7Cg2Lgj9+b45oQj1o7NdTghUP0tDg9KnKXxXenWwyWnbZYxxdnAytZ97YYyGeIhJywr
KfOY9U8zQlqXKLly9nhoX3s1N5+y9915NB7TZOZlUJglq/vmAFVsNHHnyiROisKfS4qNtniBkboT
2I5kJlNPapvHiPCXvEgsX5yKPoyVxnMtWPEZUfcpM1HeubAAzTKI70QtPPb1uaoCQwgYLjBxkDC/
rnBzW0rpfh4vi9QNK2pnNgqKDd6K139l4Dy+DrzjvKIXsFtw2+28LZfERAVARzwLVHbYcp3BZefE
eVF3T8Ye6xBtJ684HtULnjxee8U3oRbIqLGHswyhOwW33SSAxiRdEp7bUYudosvzJOHLrdwT0+t4
g4whGGUFJjh54Rqdnb7MHavXpMrQl1HsPRFSQ0iJ7/qb7rarjCuV2s0tgWxAFNTrvSafU26Hdsj/
lWCG8DvvGZgzMBp7TzccIEvKDQLyXHXD8BRLIjt0GWPdesaUZ2kvLIvd4z0/cqhjzoG0yMEC9IeB
UUo/io3CkoEDpilBdhLVXboad3qHXZad/4ZX8TrT+1J4Lx8fpZ+uZOfpguoon4Dd3R38v15VeOVI
trxu7qUbusKyOycnPo7qhJLLlENZxiQwOkBufO54G+2mbenDy2eekr4mdGgceWio7fL35p2lOb3z
kLHhyeRfnpSbyca9m3pLIkwS8wYiRD5EIIwLAV9d549YlpdePjGTtY3OYdxd/5bKuslcE0yIWRlH
NNeecocAsDlAaZLjAJV5c+hqbC+jg0tcla1SdEz1lhyL2MB3HK6m25NWPjHLQM/jFqFHlAVTBBjf
zB8m2TfJpiFYJLvm9UvWtB6EN2nLwdKQS4zWAxDg3zwu1RysVzKDebSlfDS/yan4mkq7/GUgfODl
X3HL3IRVG6MxZKuzk2u7bn4bkUeEI90yNum5Vi3zSLgEn04Z/k2WgLYeFiNAeLYY0Qjv3B0+IwbA
T8qwq7zuHWOr76AJ2eLaPDI7nLD3+YGtjJsr827bYFCI+iVd6+vhc/7OJNaglf4x51h2b81kdQ8L
z71xvET9m6S4CkVa5paH6EYIXwWya2wNH274SaS2JQ9O84n/UnqHcqNgZtfRzVrzV3KlqQgLv0Gp
xESH4Ynbr3D/5cXlL3NdR3Z8qM95YSGFWbI7iPixYNW3WVTQTwMkOpLLMng4D4UaWN1Hv9JxZt78
beZ2Z0OLOOe/AuhtBSzhyFd+3+Dx2cGstu1VDJQzI0VyWU7Ch36cPqI0IA1Y8ztb/ka1n/wgB78A
3GlnIVqizPKZLZ6N2WfLaE8Nsd2Weo1ObAq6uIKIpmFmRgrXLnozt2PAnKHW7QU+TpKNUcpe8sfv
bN8xfBP2vYihvVWflQ+VIU9yylWnPptfyC81wJ91/87w5ImbKJYgvplY8zuv0R2ag/ilrrMdujOZ
mDEGnP/4KNPleW988lUZtbYADeCiJ4bMmqWFLuw3+SY7xSm+89hFJxGw2TZ3jHzq2Sk2n5+01RkI
QzD5GTXYrzFa3fkBKGRDS97xHpOTyoZ3Ss/PE9wADJp6dvAKfzHS8TA0tR5fC35msfnLuaCLTe4T
88rGCXeB2eipIFs2fWdwC2/KzX/nk+7Fh3b9qpAnDl6IABYUkjOA5bp7K3b6m+BwS9N7zcJaJ15z
rA/kH+yJhNyTU/OF2y1pOdBC1nKg7c2F292SK0s3XmFldsjfRofpIsRoMXHhvQDLU3YeHGlZ+pjL
y54ApcMI4OEBswDMHxU2j/r1Ifprdx/edD4t49ufF2SLg/aGKeXTidcCBjxcZ9r12CrPapAf9cjd
aH8PSP7A1wHagOSx5D7/gMXEkYvrW69Z0DsguvH4QrwBdWCIaKyeB0Ve6jtKzOzxvliJ64Ltk6Pn
seG5rFf5uUoc41P/4ns9lqC/bBE8KNJHCp2Gyv7abGVHomJLqIich7wfOzdlUjOjX4RPhw7b4hOq
ka/Q2T5sYGeMVHhExPfmAO9TYORGR42dTvpJ9V4r76/8r6cryT7etAvNEr8fG14Jsqyp2C9/i8t4
wjuA10kw8m6Zd6rrEPP7z/69eE/XPJ8Mr6veEkC2iS08dVthlb0TLONq+r8pP13jUd7Es0O0Lk06
Wx9vkROTBjEOzCsjbGwryq30Aa77O1FVbaJLuXlRxEjInO7hvFzsHp/xkqX1BE+9wQlhboMFHCEB
G4HjHvqcWy92IYxY+HCX5ob5FeoBOOzs29PtwXQXdGoVXWB0CBv9ACrQAcDfOenes2xlHiCWHaC5
HrqPx1V0Guro3Ks/2bExjUEAo/D4KDtOEE4afQVrSH1AQwMIJ6cWb5JthKfvgSrb2EuzPeGCTnnc
HOb39qTtx3Xj59krlsigsr00PhvMrlc9Yb14z6Ol/iZCIOFkBv54fgvoWhxIMesUWx/Iax6cR2AW
qt45xqXFn/2Fw05wawxnujDrbi7pZYF7CKReEH9rccaKxaT8ciOnX93ycFvGjkFdC2LMd1/ZcRYj
1fkvIbz4lr7TMHTcyMjPaZrcB7lBKTUHbc2D+A23kqmU3eKn+6RTTQY/fVvcwxNxWGyJYrPsCicW
A5xHqCfDcV3WbylJQd/6d4Z7PJeKi7gxDIyaAsboyY2eqr8hDZxmV2dwJe4Mit3CzvYjKqOgOqVB
+aawMHvb+BT2nHSFsiuijwccFgLrLZV+agywPerGYFGSSnQYlSCMsY2BnmQPvw/mf1dqCJxDKDMq
YCznAbZyjr4nAqtIsIUnQZvDCjLdogrG2iW1eMr8HoNajLto9VT8IqxGgi0b8JQ1JF8YzF0Br5g1
IV2FELWt1p1v53deC/e9me+ztQyurq+Mj4KQYn/8SsolxtIQsteajiXJq6FWSkYJrw35iY+0xmd2
Cw5rZBrYjp3moPudfFRRrKDhNVvQ3ttrBkU1CogKRXCDj2ms4m8SYOKKOgsaFTsfhvoVJD6Dps2W
vudVjE7DTp6vEpbuBtwysltsxzirHhBlUkDz8TJ1O2NpMjYdAmTbxbThnGYs7UVsOJj/z8fo6SjT
6gEJQl/JvUdFwhsu8psUQhklUAgv8nRYouiTOFQYRlBby6/L/5DdbIcdfSGsh+nQVcck28nFtqgD
TOWlCQcA5ylchHE5DvtyxqHJLphBkh5KXMGwVfKvWV+pJmSxy2wC15QBZQl1GbUQRYLK7QUMoWSn
7JZdM/HYK7kdzxSu3maBzS6kutmWUQ4Njk7sCuDhTT0u9tCTelz9O7tjYF0FgmBRGJW1J1Wfkbps
p402weG4sDEn+nI461/D/t9gn6SjZvW/Of+//8QHE/JLgVvp//4gNqMXOtLAh+MHUG3jw1M04egj
ZF3++94c6qpndMaeVIDF0jRFt+gBxtKWlVATS27rz7BbJdHYA6XwlVHDqB9nSVs+mg0+G/SK/771
7w9l3LGdtgPa/vc96UkepYVbXf/fH1s0GBo8HuQ3q/Dqi1RuXXFKfqTxxbX/973m9QePDEflf/+Y
W1QH/7763x/8+3v//RFT7V8WkcnQOchGmT3+e9ncVNjxXl/++6tYwtKYpHK2wlOn2UXDcqrpxtUZ
okofBgpvVtIT02/GtvLCqPNnOEBy2nV4/umzo5ducs76edtE82EinRCRH3etKhRtp5fJLs/jz4VS
HBVV+JTFofPUXCUjgfEG0cvLREjdhvXah7upnBQ/rrDMqUljFrDswQB/8nL4dFk0TP6zayOvSCua
PBCEBSZ9Wg4tdlZS0TEEiZbGNGiTe3iiuZK+CUl2K4ZqXA4J9SmKE44+nXNT7xMGV20/BYXOZDsh
JUis5LUaQovC0Wo2VZe7skxLrpEmDl4rmWiMO6DRcV90srReaEwfUEz8mCKzeFPxatTbMyZVZjPf
UYWQIPmk4OixU8Kl0FeEiMIoTxhZJvA7NdgWLQkF7txDa2xHDsKsBWwexWlJINVtSGWiGjhiEJKE
jAf6RV2josSiJkmx1szpIzTkwFC+HxAvFxiZawkkr6eaQqYbhm2k48AgQmfWkaFj1+g9n8zL65iE
VPlp/KSF9onFFMHgiRbi9oli24CZMJlwX3BsW6awKVSD0d6gENotCS4bniDWSHSFsaRj3WEQzHJ+
+HP5Y05l6o7EbEzJkRSHroUt1gy0AekcOZP6HB3t8frxl+gyiS9JM5THsMKTCGvwA1YJuG4q2rwx
YiLjy+IJEtfmxarVvqaZ8DSBrDD2wLnCOY5L7rbYTVpSkj/dpOhvoRjXy7r4E1OYD2jeaZqmfCSs
UVstmAUMiB4SCcyhQYn8lhJT0nevvSYvP5MHagvpLa0xSxgrE9LCs6Mjz4w7jhKdL4f6F9nB21nO
AaVMCeYxkeRzAr024xNFKtimjFckthiYmOZVGKAZpuhlqS0NpXerYZqCbn7C5sYFiowhkuf06vLg
SXSlUQKHxFBHliFHZmxmqZn/YT/arGtzRjIPJmImMxt0yfoIx1iEp6Ey5MmpXY07W2D9pxbRT4qq
3C9zzrYM33pL5pHtXtEiD2HYPM15ZTwVVklKNaCmLd73nAU1CNqjY0DUqLqAgFRnM5DzTw1Teldu
0puRyBRyIVxnoz6JGS3BIJTgygNTVRHcMEo52lJlcepVLJ+VOiMInq0srQsNKyaY/OM+5EFywgEw
Aptv51FjciphO+yVf6OQ9RspY+dWZcVZ9A8q8qRIfB3vs1VPSZOG5FYSFp7ZD0i3lazCM8TCfepy
0X/aocaBWg15hahWX+tcgOEBeligxkcPDAoe4VIamDIU/2eTbvqEQqVoqfrKOjuM0WfSTitJhfcl
QjJgi40CVTPtWWUMkWQjZpsDI9IkusUVI+XKyCWrkjN/VtreTrBF94kLJzMMaxkwMIb/Qwn43zzV
hAY4uzbP50XN9hPR2mPHDHHKZsjPPU9w/FKhCoBYFYPPhEjxghTNg6EW3a4iszrJpm/RED+miXtd
aaSYCHPmQsv+ait6+1UYY0whz8rOVIEcBfVS6hJn9T8K0MzAJRUh2xYlHFytOU6FoH5kwI2ywqzS
AAuO4sHLVWE1UkTImAFYRmt2q2xI7phcpC4iujUG1AasyCdT64EB6RQhSwhhiSTz47CQOstEhrqu
FMbEJIjAoZIUvLwfVeOVwryTcSuWdfyNsG6n7WmUl21cCfkdzNCYKoOSIXl6JNYgvzHiXSlF8pso
97dG7s8V3llVj29lN4m08Qb4REwuwVtR04BqDO2fGiJgMQNsp5szxppkQo39TRbCoxBGzCkeQraC
i4iCeR1r1BfpgiH5YkNinFeZNzEDpgwLLCp1FApSOncB4ntX0PPzYnrJFfT+3plxuBQNyuFR/8r1
4nfu9IWvTeOAZwcYPLknuiE7GamRliwXsYP8TcKbGar5QqrIsFDpl/oRSEuOdP8Z9YekbmNcTRYX
tXpZB+bgFCwzmHLtBFHEfDrEB76YfnYboe9h4jyWqb7MTW+I4BuWYovDRTJexP44Y2HYVsfXW1yF
RsxDFeuCr8xEu6fKK1o3vyQLJfZiLC5WcsKMpiHbgTEOHA9Mv+EWdizFvJo7b9FTTJcMPgZ8k6FA
izZmQsTRxlHoDYO2w80AcrOmVu6CsIpeisniaHOsCYo5KBnzjGbrG6r8xK/uCbHhOWI5U2A6kRQ5
GKMxa16RtQhEeJGJDqdPHalAtky6A6d3i0PmC6Ym4QNCBPd0IXYFsgS4K8J/2DuP5ciVLNv+SluN
G+9BOURb1xswtGCQTOqcwJJkJrQWDuDrezmy7mV21n1W1vMeEAaEIiICAbifs/faFQHFDcXlagY5
pk3UvsxApwnRiedMp2iQe+e502bojKgnStl2KJcw5FdDgpuapDgRZpsSez6ULKx9SUiVvxJBfzUE
oC0CZmFwAGI6aExhEJ5IJAuhR9XQmpp06zZ3llFpm0joNAkBwK8Sm6pH6zD3G7jCXpF6j4fDn3Ag
ZvQwNbTYKEfqaRiuaqetdiEEgyvXEZdppGZMKN8E5qbo6e/Hrg2OouS7aTDKpBoR1KErkn1Mo90Y
s20cIJAHivlseFSXifXNNx0FtVLlFGOcfPSz1lsHXk6TE0pp3dn5vVkkT1oNBXbkhBz2raQOz2RE
L8x1H2J6KdoE3xIXk7xxn9tUmE+5fZksAlVgyO21ngLmpKc4tjrAsg1N18qDtecJ+TL13nuQ5fdg
IuZL3g/tSYZQeekHmE4sT8IMUZr7TOqHnCpU43tnv8i/iSBQuHi6+GVyO5JbcLTm/nHiCORgZVjD
6K6S7Q5nK6VXOo1ELLurnLEXOq4Z7w39p9yxX6BY7XwNEVviBkx8Y2pYlp5lqNGMDysVT2VTG+ux
0jejhLNEPMZ6YP6yFgPhAZVh74oU6ULUfpld9wC1Ym3EiBpMo955Ndi/HKP92gpxpLcSknHXbbKY
bNFcKy4V6BWnmTGM0TyocnPra4Z207P/606EDSwtyEla9DqNXrR3pKJBT3ja72wie8KJalJu+vOu
dofN0KD/0Vs627aegRVukwNBp9Aq5G2dlfGusKJdFFO9MiJU/IS8YUOKycFM1BRIa7IN3FCjHbhM
x/4llMZ0cHuqL01Sron88Ld6RZM+ixLYJNcO+QgrJ6S9KhyMjLrxQ8ju3dM7HhbeIoOeTozv+MCq
xyCfvUN99sfOvp9NB9+tcVXlWNJmBie7+YkMSnuLA3ze+8aximnm2AFHrTGLs4wEzRSQSYaLVggS
CpEJVOnH1qyZ59xWYY7hdsJK2grAABC1vSontGN20V3J69HnKiHp/bS1Y6z8CTWk7J8sy0oOWZbf
IkQYTbBfNYL62uCrBiRmbWAvbArcvoq75B4mtz7Zox1+qRKCcoDWtw1SRc+yna1dd19dv5Ln3PdP
k890xRfVbhi/FuLarCBQYRXeaC5JTMVEJGPsPkeGuO8yyMY9+8rHlKAmzIOUAWT6MIXeG6kgYm9N
lr9ti+4L9N3wnNucygp4UiLV4MrxgQrqpCRJHCJRvQIdDBjTtS+5GdPX0MtLHNQCEfBIcBBBYMTI
QPfu+BQgoTIpybA0Wfc6wXJVPNyEFbU9Y1eHnr71ymHld4yc6mI+SxF9uDIn9SB8C1IqO0E6iQ2D
sW3RVRMUPOOSR/CtNKji1hayBJLjiqIaMdXq5O/Xd7pPR6WLy3ZXKWVvUvcH3621FUh4SM64ZeeB
IkbI2LPFIVKLCXpfjlnRi6FcJa2x8UV9qvV8U7bea2lyHZaZtksNakdQ51EKtRTfpkm7bbAWPOg0
zWTcvuZj0q4iS6KblKm7Ewjz05MzmEyhzeFElDgfRAQizi1y1ia0c3poAW6J0acJImiIyh7XTQzQ
anjXCQYhfq7gnd51NR5oiaUsMqZw4wjMoXKIkSlOYbINgAcjIk/voZvFELvo1fJtEDIo0s2QAR8y
cjpGzKKp5xO2FDPtOMDruTXcmnpXu0316aihmxgh2FKWHBieF5RPiXDYcNGCMyAP/JL9L211brJt
NPWq4oZWkB8PGqcqh/ZLZl8Jpj9oaCtPUXdHTeFRI4iPBEBtbwV8gZrRUAMZ+69pX6TE/HgbRvPa
qu30czDRrdVFjgqScuOEWFo4dw6zoaMh7qROQyyZnpKw3y8Ro25kZNs8JDhL8GM3oS3JZ2GQ4k7K
FLJaX/ll2yfM3ePJVPEdN3ZR+FB8532d2T2KWBGpJK+7YTCYeTcMZgIroRRaexfLofYaauE1kVIM
lg0OTsalCHLaa47zfO2FPv1d/42IdNJuu+RkaMMtdMtr3jjstZYJmyZbPOxDDQyflCIrTXeglfN1
D28UFDsqQZccvxH1+GB1SEsmPl9dfe8BelILrJAZ+Nmz7gDxijTImZ3yKeYQD7MJKlNea7usE/T6
dPouI9AoQDAHm5C2lUib7HpUdb4WLloTvcE0PjZTl558r+Xo8GzaOk2IywdJq8e0IpwsmtYzbltp
uYco+VJmyBjCqHsnJOGH1VAcqDsmPT599dEmN8rF219IPt2K4sw27BHsENQV7rSSyQWMJLzc09js
uQpggG4sdLroEZ3akddRSZCPL6QqZeDxNhHFxWbQbwhRQrA6m8Whb9DX9fZcMNu2V9JCTQ4f1Nv1
aFwahI+iBGHfDM2PiVOv8KPpnPfQQ5OpcRAxoj6SvgjWNjHglzaN9sMwX8+6mZ4KD93fOFcnv+/a
ddUEaAeDeCOS4C5tEF8Tq3SyVHtHAES9svP2yclcWnD62pHEIUPlBQjyNNgWYq6hBYQfoATi+4z2
tjajihlpuRciP1lFj1GqQzs9TRzXuba1BL6G6cnK4NQCqQHGVaGsarkchBz1ci51kG9RsGYW/Iw0
o9Ib832u7yMzNjbqrA/LiGEJI+P4YkKZxDxA2gXCjspEYVhN9b5N4dgYWnCvNzhEZvrCvLHMyJ4z
x9oOKmUNb4VmxSeGhXdUTGbEFnJX6OYPTpQf0VxDUS+Y3RGNSFSzlcOit7WrprNor5nZShReuXFi
nwmt5z9AMeJH6HCgujQLJXP4G5OTDeYs932OYzQhCN97iHRb05GvOKg6vsSmOcN30khMgmBRFeNW
qxP6HFoX3U3Omxd+weJQUZOC+tb7G1eaX/WOZopU3aPpxZXMXDKn/UoQLgGARC3aL0GJtxQL1lHv
0HlkffSt0ykKJTADkjJZx6ZkWEUiyqat6xd+chSYArB6lm6/NlYvrwwL4anuFCYyd/3NcuT93NDT
6BxIpyVSgBYStQ/xKpPpRwQJ+XZGqm+WtMpKNY8VTOEMxnCVDM8axglPUgIZM+MczLF3LxoaIpLm
1UTxK7Ri4+KWxrqEy7ZuB6SaaTUW97Olv3mVEb0xt/kQRKTlhvNQ+IKqptV+cH17zR1qL6ILGWXd
lHXf7ClnijEct2Edv9q6jS7r0EsuqLGNmbftKatxajjnKFymAt8+uT8xMMCdCBnEuLAaGktuuXTR
mrDLoysziFDG8BaYZOKaKMXLgNHJFDQBrusBlnFmbElTU5oW41sW+I/FnOBfyZaTFc2nYLzEY/bq
Ga3czfBVz/UIc4wAT2PtxHqJIKf+NkgbFhO/8hL+4mYCqnfyfcIsE8Yt5dwU28EIrjnRJUR8+vZV
SNwcYijjofJr5ob5qCH1xBQn+hcuXvFdOnYgbz3/3iMZYENcNqr/un30imLtTESljWWNLbW07u2O
819h2MS6h2Q0abq2Q6NqVtifAi/Luc5R4xk59xWj3kAdGZxt3tjHpiycvYvywMrcfhdoDEI9nJxW
UHAWynX8CIyS9LjEJ89Ub4g4o3idfSDSEoR8WK3SIvH3FmOLY1ja73Gu+TdxUt3OOqZOaVrjFmQq
aC0Px0teMJC3nY2TiG0AVo58RXqWfgHX900iPMk58a+YEdZoe0HMui1dh+DZKsjrnS1E+gP9jCj5
1lSle+tRjmbWMF05g/vkI77LsfrhebGnjai0H4Xd76TjOczctBu3bz5CCm+bskErIStr3vkoMaCo
h6s6YNitqvalnpfb0IUwK6PQ3ctA8XpHcHouPVJBIi2mDQYHroaiONDQIEwmZwyD+lU4NyZS1hE0
Vt+/hqH2lJSuIEqUWXJUFS/mNOd7U6SnIGj11SSxH1q9Ell2HZm++Pg1yYm0hCi2t9rbRvNAMYQ5
dY4wEtv2aw85rWknukmzxNThNPAK2r7lYqWBvzPw8ujF3K5FXNDbnylHjFzhVonhZ/vE1N1NbfKp
aqP+7vQqiSwXrz7w+cRLqq+JMxJDpF3Mxjlzrb2VfLNPVSCOo25lqwjC3zFp+Q3mitZevIzMivdB
A0dGQ81QnAnyeA8TpO+55OTfYcviQkLUlDNwfXbq9ywkNyI2POTFpSLv/PVqNDV3slOGKhXsPvqi
TG6Wh4e16000qtUkYpDTmok/kZrLg9TiczOvHZgIy/bP1eXpf3n/59PnoWG/Prddjw6j3Bma/MG/
jPBIQM1eAN3L2rJYoNyNAoB/bi5ry23LvZ8P/u223zaXxwXQZqrh3QBtSKSZs1mI3kFa8W4m9RZ/
ri63LtuzNXKXlkP7MH1iUNSeLAuOLhy3n9vaHPyxTToLtcN2Hb+4+QxxddZWPjA2c2VTyjwSdzzz
LrXuYAf5VVZBGA1GggIXlm0+gKqL9EgcZ1jca99jSLNsdvX8jztS9RDXgezKQbX/fMLysGVToyi0
c2R0Wm6KhW0fCaPGydbrKTG1Ftye5XHLPcuizBtat0w6vySxhXEbBimbajeWuztTiENpvk+2KRAM
+wPuVgetQAxF7MTAAcqWohW5Nc38IONaXFd0f+2ku+8SGjRDMzUrpyQ8bFmYY4cgIiqbGX3jjEIE
6oxbdh+jhtai8ATVz8QAIskF3G7omEVtS7uQyI4U2Ng+VlSpRIGiiuUAV5vLbXkukW73LjjQBlxt
aQzYG5Z7hrAw5k1AhmEmqcp/Pi8jaJfvvXeOQYUtLl1eYXntKtQUeUQbSGEFc/r5/37+l+Vlfz5m
uWvs6KQYssAV+udOpX/u2fLo5Y5fXvv/e/fnK1Re0u78vj18PvaX/1mSaBKnzSkzGADDzOL05+WA
FAigXEehfy9thIumgc/OnbpzSukZnBT0jMEjJSfXYkqX3wi3JTW7DugKlNEB0ntxICavOWu9pKuU
0scnRWKIhk3SZSQ4olupS1BeIFZIA9O+DY3+w7Gj/DjUNOKbjKF+w8iFGadglg2pQHMcamL0LM2A
madfWCMEGBhEg9/uAnofmkMpoO0aCm/+AwOw8pJKTml+rSOd1cmJ7dJgXYVDjVmJZv1QNAg/PeYi
9gjUoIXhUeTfh5Dg66ZCA8VYYN2n021PiW6NXR51kVM+dA4NhJooXJQ+YF2okq0ZdNPv7vArkhUV
HurRuDfd4obhbbsaMx0hQpzsMy7B+4FAG2ipMHgM5mU6GdvAHPFzlf1tZpRczOKgv4wGjaWeDqZh
0abrlRo8I1d1KMdpTZrHiHENLbGYKyJ+MEgSViWu4X5MCCW9SmtuS3qLQXITBXO2ymcfCY3RfYgw
Jegxqd216RunMpI98lNi5Ik+P4YeBhDd9Z9TZJUdfRDitSC9hj2KHgKGiLD+1hPAs22K9k13t2mW
dTQaBR39NL0lcBpNtKjQUEf4dYMFcxwHJ1t8dYX1zUx7zLMtxTR7MvbCQTselQgDypshRW7oZvUz
LoOczDs4J00Xhle1R53USEmzTIx2BsjB+UGzy/FQu8wdQnqwJLw3J1dqF/oEzdA91DrjYoOZaVfA
MAEYvaIZfJGpcZaWJ9CP9cmm88prrSMQTYrgRjPtt6JWdVt2R+MQpjhikpKY9CADC4wxaVD8cLP4
lAUS43hYa9dRQQ2NyxlMISLKt05mXkIoI5Y+QNVtKQfUSGDgIpurIjVe9M767qTEqoWYK3jqNeUA
fjDRfJtrzv3gNOMttUcTDPImFSjAHOH6exceTU0x5KjZ+oRrKk0PhscsqPC1kxvcp/Yg7rrM/CFM
XPxx9khiAAoyp0C3a78OrQ4upZufo70WEtemz2ayt1Ol63W6d5qBauIntY1HqtVtV2Lis/psUyWc
1azcmGmuMGa1ClraSGDbwtXXtLHMTZm67+HQRE8l5a0g8Ks1UdnbWgJuC6jrboM8OOppTCJc/mgq
In/NJ6SR/USpsxSPRtmds9xHA0do6trOJbY6W+wHK/L2XRVctxFBJ7ZdcB4pycMYMZhjwhrb4bXO
mq96xR7kFSLYPLirSuO2jUamfnzeg7YZBENBq58+jNTRiDLAJ2C2lPC0yEBNgw4rJblvnYjgJYoR
Vc+FDlMH1P8KqvKqi4Lrcnao9fL7gB6hvTNdQ1GhHwooyFdhf7JR2EmMPW0DUonT+daS0PgqLQ/R
1Ob1W+5QNmhJulhbDvA9G32bQWkP8Uvabt3Zlvd516AyTBDK8NkiYO4i7cKYHoCfgeh2Kk6dG4e3
bs81OaQtZNtxuB0t46tHIiJqmAL9pZk+Tnbc79pUxcVErrgMUfDeUULriYu8ENYgT2PPftV9cht3
FfhAkh62dE34dY/DgCxmuvIHKlNw7N0N8N+tmEFxV24nH/pS0raUD3Xb6mhLo++mRXZvTbFg2wk0
v6NhGozheVG6xGhciIlGs+P7q0YB0tu8g3eSmBttuGEXzbXZEoHX9JQ+7LGtdwWMStr4KGHJfzwV
oexA56EmRcixmzXgxDLBVAENKE9RGjutyA+mBVhIaNFNmTESjUDKg/OSwzYAsn7oSGqvZ3RhNKse
SV7D1DTcybadV6ZH7WOqiFUN9NA+Ep70nkBKvYKI8jEmIAllQ8JxNehPml63fOrw9DUBKbPuppMu
PIxtvbsdkp4SfmlR4LFchQEtMFvU4/3YmejB7ZhqsbaezWo+dYhrMhHm10pkxpHrlkN8Tqs53zR5
fqZOShjxIkCPIWYnEJ6n2m12fYf+X45zepwavmh/bsGVx8BpqiGgjDC+uikakGwcb1Lq9kdZ0Vgh
UQZoBtF6mgWoXx/JREDwCi//NXNoputOct3PGvroCauFY2Jh0htrFQqk8NMwnfsmyY71dpL5HblV
nFML/xvYYIr5HRZfp3lKPT1GM1PdOzS1ijmGIupwZc4198NRP1XHpIWT5udG8gOiZsdobx7fAr2+
SH2qgObw7hMc74aOJdvLsSDX0QPJXMJAqkv+JLqcvEaIQNQNLwfQ2wFuR5sZG5S6bbljJmd2W7v2
Q9l2ITnm4iXOIBsmRO8ce0WwkWphyBQzRVg8RloUHaO88Y+TPb5EGqCKtrCmo8FoD3kJi0YT4Ubk
yAkSdFCkLhfGofZJXFLVQwILd6OK69FdJgc180ivLY0dqbLcpBbmn2vL5s9dVE9o45jG3Ga5YehM
hnOj2nNPGg9amgH5caW+9vCWo4t8zsdO8cWLHcPHmYLTlHZHz/RYpZFO+IxTWGvD1wCQNP6ugImY
N69WiPbf8NF5LkP6ZWF7HAqmWiybYNmpoDNhW9td0x/T4Gto9yC2l52y2lYSLzi1d5E6wlOb60GX
pPOVo3IKhZpE1CboklItlrXfbiMLj+umg8GoMROKk0u0kVYxpA2tHvVlSvBE3zOhK9R3+blo1Ri1
j0W40uk4r+yaZufeUGTWBdkapiFzlkLfjW0HK0EtElcgZVq2YwVlnWuqMX5m7R1tSNHVu0OF4gUy
a958GTrPODguxCJPLeYMIa/W1dlKkuMFqQpY7LGvcJ01pbiO3JIThGOax6kvreOy1uiaeaykU1LM
oBQbKkZsDS2csZhgysHWsg/LmsNUd+3YSLii+Ew2t3HsWs84omMfIic4iBqaiZki+g0J2TYpV9rT
IbK+0BYpj4Xh1bso8YCyta+zZJzHXC9f0TaAIkzK0joINSw7bmsdK9Owjq0F8b7nGgoGHvWBa3Kq
VOhkWJe+C65f8cSyAJpChaC0ols3tTY5GQNzGfqYt1UQxDuDaFFK3Ex5N2SN/pBqHrMserVmyAAx
/WxRGPoDk+sSXEiQJgWRhSNfDAb2JY0LGlSvykeIm8QonFlQXz2U3WzsRvqjx1ktls9/2bQoKWY5
xRw+7hCAnvoOGLn9Y+GPMFQ8tAKr2Seqzc2YEJmRhahU7soexUvNgNevADx9HoDL5pTgKS+nOVj3
rXdvWfK1qvDUDbPSSiZz0m4jfXyzsMdz3ncPcqxO/57bQxvZnTZeTGCEs3+guAN8M+TKS80a+GS6
I4Qi3bi4w/Sv80fEBCKhTLhBXg3PceM/1G/aQ3miNaUjUkWprcaCMJcTBsQrHE3uOXqcX8GLfYw3
dCyCx+ghR+uxcycIp6v8BxBF9aMcd5Q96SBW+JJoBZCwaxNQw8CdZjk11m33UijgGAiSLSf1+R6e
dCMBvW57fQfVMRr2+pf5pnsv2ZyQDRJ4tiFwqaYH+Gry8zWIFV13L/wrh14c8q/mSv+CGY0mYY4b
HOGNc47fDGYx2FN9njQjZ8BvrJ3wTnXJhpFzM+5whJg2wQHviGGA1VSARh+M1zsAVpv4lpBJ5wqb
MUKLB41KqbbFdp4o0JR3nt7DW/OMOg1wwQZ/LESCjNbrR8XljIS7e+dDXMx77at1DO6pxzPWa7Fj
WbB3yV07M2bgtGK+Js/TTfAx4g1/ljCwu114NuKDjYG/X0lO2g4Tya1dE/i8Atcvz8Bn54pJ91X5
wnGAA36mO0HX6JydkjcclxXBIhvD3hKsYcNRytBbYOwF8NBrV8QouihQqKgRk3LLSIzzBpJ4/+6M
2mI3voX1lfjy3e+23YRU/jzh8/ZqLoZ7u9777r2W7X7Btd8yIgnL4t+KPr8t46Jr//4304PnzrhQ
3X74+PvfEJ7oQmc4IVwPaaohhMP979++xEhn/v4349+repRJZhkYNfVjpSFZ2aQ/tFO5T9/6Y/gF
ymmGbmGrB7exu57yHWVF9+xdz+8cIYxr0ehliu0yOWtiAQOGTeSTKU5qEu4i7xAUtzA7ZQVDdW1p
O80noNZj3LAzkfy9QDRBGfg0/4Dut823+SsUjms8oPvqabhLvuQP1VNHxWFlrpvvCRlL3kv2zcbg
shsu2ZFrPzpMnQMWY/3e2k10JHbuHScztAakX3Cd5RRwhW/fwtg07YgEttf8OlZg3lCWzjbuqO7J
vQbDPFLNPjvDxu+335vhw3nIz+B4ox8YEzA0uD9wQBHs4ZyYpa0Bpr0mb4ghdQLlkBZfyXsaCw81
XzpWG1jF3MOvGl6DhqwfKdkBw2xwFnccsh3txy+IzepnJBbepdxeMErg1aU2nPH5HZFEvboxg+x9
9oZWf6vdWU9QMLf+Jvw+vxGstrF28UOmOI3mi0fQ57k/6PtoZ1/whZIxXK2wT22w3nd3YAARPOfP
JWQRXC8omzbInTFH8jt1cQO8JZtVfCgEuNYrfmHTjUIAPFj66jtgstjdMDpYd6t4vQdmCeyTDnaE
gfDUK+PFCZ8COPWNQbInIB9GOmdK5NDFFb2BwxYZ32VaM8pYa/UeIsOBtxhurVvjg3z5ej9+YwrO
rnIB34lj/Tqd/FfmlTtGblvG5nsNx9BagRYur+IrSkIUoptjsvM2/+LIV3D/fzrwHVM3bMd1fN+0
//uBD8i+RdFlyovpDRc8S4RHc47h8Hp0/RdTKUxJAFkXX7HNoGzCaPSII6lVxG+lVf4XO0MQwj/t
jGHbKJ51m+yD33+FIulGp/EHeYlNaoX8ETIaFZuJjwhEGw4brh9rfHZkWTOvCm+q7iakgYvN8hH/
SHyz7M7/5l38i7wL09Itkij+7//7z/fxP0Awrr913/7te9HF3XT5ln//+98u34dvH99+Dbz4x1P+
DLyw/49uWRxQhu3azCY4qP4IvDA5AP/IuDDJuPAsx7cRAOu663E4/CPjwhLcJRxu9WzT9ITh/E8y
LhBTub8dWY7hui5jS9+yfMf8pyMr6ojPLJrKuo5oXSZDI0AwYeUJSTNlgg+/IkZwT8YzttKIehri
mC6NxLmppUtNoHkMSkpnAxP1raMpFrbZbBQdT0MU3jkGzYEGuTxZ3UgtDYJmUQNHVKc2fc+PRNoM
KvS2PAzavM8YZKF0dx+bPCByC7XeyjcKUFyl2BnesUnD9nqYkASWwl3PTcWIfo5pp+kzg1IKMw2V
dqsf63Mj7AfPChE49SQ9EKvJEJ+si01iDge6TvrRqPBVG/3YPnVh84Bs96khTvLZ8iWMo/Hie0FL
MKhEt4ecZaVrCSGrdn0TuUiIJkHfToTGO2GB4QaZMqZp6RqnwITXo3Oh1ahnukYE4tvsvVPv1AQe
J9mdBoS6S3M6vCZEXtfdJgb9WZHtyyCsXsuyvY316XquIpB8qMr5FcujF0EtjJuw3Yz6DIn1VQQY
STkkWuIQqfDJ2fjih4jglmc4IcMbz/FVaaHA8Cl6RuBRBle+5azA+QMtcELjJ0hvxRxXu67MGUht
DcI9jDwzt2Vt82FXP/oeoEyJTzPqWmpKeDRnq+AiY384zFtXLSayjHEx4YF+cEHv5BineWrFjaSD
ij/8BnmcghVP49r25Q+3lUSY5vUevTRZHgwSiL2Hoj266ySJozWTfchwRdYeiOoCBqYzwCkUmcBl
Diio3kXStFdIiGDa6gyKbBIooHuZnQcgtke6GbuMiaxOj9bJTGF10Az0fTK9RmCbbLzGv3YysMma
m1obytFiNQzHABeBRlIA8YRr9dmUc6I9dNTYM7AJcwkOLpMDvwNv6neMk1JYfWaW3Va1fgoQFpzd
e2r/4T5sCVNz+h+iGYJrjABvBQqyHXKMYWsmFA8zL0KJWunPoQ3QHNUvbKk0OM26Xx4qCYFGAx05
kP14YRKMhD5sTpZVw5+QFoxBBsu0g+OG/u2I0CxzfeuUWEx5isCe14YNF5TS26PvIBT3a4vDtqOq
F+T6xYxGVK+tCYTdwBGHNAmRXO+jAMXdPWjpuHZqK9vTaj04EjE0xUJSKgsAR47Jb15CVKXlzZgj
LZ4x+7RnrwSw1FoPVhb1r3Vf3NNgfdR1bVhjhhB7Px7b9TyexkGGp8bQqsNEIXMr4wBzgyHnJwft
2xWKVjhgVnxtyFaSvgmjvzI4h3jBsKcMckhtS780SpUazJq79eL82XRzeB3MQpE2o3h26RjssiCy
Lh6i7Mg28706XRX1KkciE4az9qpnxnWne/33uq/Ks6sH2FCQy6VJxtAK8yXUaz6DyYzwuKO6vY41
5NBRUL6aogpOaD3GjRwhO4k2hd7ldQwdEVLgNxyzm8BP271D0eIQV3aG0TCF1lwgGg8p7K5Fp4GE
a1s68gM46dqJzHXQFMiaBrr3uiGMXTP4wZoUsnDlBsFT19nJA2oZcIGkQQwmNtk0dzw8V9oOYf58
y/vsJotPwpxg3gzYYsokP0eZcH4usiS5LkRwaF1Y1iBddppjtFcGLW2M/ON3yhviPg1jWqRJB0Rp
Gk59McIQ7bDs6c5XwtntnRfmJ879tO3toFlpFHcot+Ut6HgWVAlbilktUvvP7WWtsBzimQOv/+P+
afIbPi+2l/s/N38+crnRbXxeabnrl9XlrlEQ79mOxu3yEstDltt/e8Xeouxhpeaj923hKy+kZX+e
UadFamL+c3WBMC/bnzjmTybzspa6HBGI3nmOpypkOJfwyS93fT7n87bPOwhQsqHc4VibKBAAjlMv
8dd7oC37tTzg57/75T8vqz+ftvyXn6u4Qk/83LPd587/8tKfO/aX7/XnI5cX/tzx5TljE5SrkZIe
ASXs7efrLI9rm+F+EiHIw8/PcXnIzzf4+dZ/e+nfH77c/csbXV7jlz39fPrPZ/7y8st+uGGLKOdz
DzFYmGsacJR8TI1Penn+srCdutWJLP/vn/xy1+d7q3z7UGWwsjkFvoZioOCvnvDzUaPt0CpDP9/h
JXbSDjhBg1jlOimpnpdhSG83Uk2tsbrLNQP51kRRL6kyqvZj4XG4LLd+3tXhYNs5INN/u33ZFOrJ
yyt83vvzVdqw4bV+ecUgqq+SyiITrCYQkEScRE8I/ho8HL7LqlbDT/+5PcUI9CNVF/vlRsK8oW2V
zz8fstyxPC+I4HePurwJ0tjnPKA5RKLnfmls6Oly6o+wYXr+6a+cvDRX4DYS27k2YTEQiRv7wbj7
/IlWy6mgMi8kXJt8vuUJLwKXq5TvjDFwcUB9Sd96+O623zmT45kupq/ZUp81VDF7VotJlaqXhaPw
63+1+fm45Wl8GxXxwjRIXLffj9TURlVcs6mykTf4VkR+s20aFQfmz3SHbapyQe7clwGX+dihIFGp
erKjKqCLemXZrEEC2ggBsbfvLFX681QRUFflQF8VBgNVIuyX0q1atGqBqJdaYq7KiraSLKqSo69K
vrpaWzYrVZAcvJIilAP2Qy1kmfoUHbiao9ijlskVuDi1qsDJ0M2jLETlc1ngoLxCgU7apyqNjn8u
euqmNEcwYpJ/TS01sHAxjs4t3mgKrdZMloU21qux8mjzq3IsdVlNoPS1bd+Fm6YhMOlVAXdYSrmq
qFur8q6rCr2aKvnmEjtzZJn1MWmAe9BVpAw81K9G5Vw3jEi4nPFVJeOXfCknL5VlVHaYEFS5WarC
s25txDQbR5/mJsbHk6tK1K4qVieqgI2Em4Vak9S0G1XcjtQWaWtkURg6IhVVE8/D3uSKRTl8WfOd
iEEWVfNBlc+X74Ajm5o6qZnZigHAtFo+f1d9CVKV4evsi6fK8vpSoF9q9QFVe7pqOGDUPkyqup8u
1X2pVpftTBX/I4Z5vZKwmOobET97BKpdEMdwcTrVQlhUUp+LcIroNVg4n6RWGFscbehxFoWWmDy6
1roJSTKBg7Pooz4PwGXtt9umjjyWaMR14Kmzoe+WtADDLSV4jmtrsCvaN/Qcftl2XPLTmJ/FV0Ws
Ti54/f94O+qNZssnrhbYV0DkzBJQvTqmlre3HHD5PNE6+fk9qHs8GKaRqx90pQtb3vCy9rlYbiOM
29xIz3oJVCMqSmiTMX+ESLS0nLw/bxybCs9Q19br5Ve3HEKf6rFlbfkMljWuJgxXE3svfK7OllqE
NSfxZfG5OWX6qwwJxigm/baLJaU4TyimwLJq2ZS/B0/YUNV6Whqqr5EsR7Va/LaJQXabW2Gw65aM
RkMS1PjnYlqCGtVmaNIz4bA4etIaabpKQM36hHvIAruwLKKorQCX8n2hiQ72SAV2Ydv/qOIUlbQ6
npbPb1DHz7K23Pa52WV07szGOATCdqD+OLB+SGLRZguEinSbk9OjoRgrfH6JNGEqhsIA88c1b3lD
NvNHga6TULUBHUjLJPAK22u2RoFh8stqxiM+3m2CZHfQzRsvcO21ObjOMUbbdjVPwHVTlQc8Wsk5
jJMHKTvqd3AmNkZjk1el3kCfejQSICAgVjMdwAAcHj9/BRrm3GJAKD6DYJB1GJ56Fz9+OGn75ejo
rPy/2Duv5cbZa9s+EVzI4RYgwRwkiqKaNygFNnLOePo9wLarbV+cU/t+V9n81RTFAAJfWGvOMWN3
CJK3pxTxzzc9N+3+ngxGqURb9ZINWeZUHsG7w7w3UpPPQaI9ZhGovjPmGwKoUbfDyNbyGgTqc1az
+nALoS/zLQuhXYk6TAzcLmjf24IyNfmW/qJMQPuWXVARFShp0PPAt01BH+0aNWtXRl28EO1ROepk
CFznpEBp2FIXY9ki2xFx1CKKSzCJ5ahOJiK7ArrRUlFvlEhu2RAgyY/nwaJRGcpUT5yx3PO/JS8H
0xIz1Vp6C343EwEc0HxzLJNlszivtYd5FW3I2B6SVnhX4A1kMqVsmkVLo7bOZgTOwqyqt15fKWx7
nT/PrubcTRq4uXi+DiYH5BAi0nTCBI2qtFMAQlLTsNJB+JPWIpSfGGxH3RMJGki54IaNtC8Qmk3O
877nb6eIIm5VN29By1gzTf7V8xLPffama/VrUmlZy7Uv7dBGGCFPN+DO2oZld9WEGiN8CkW5TSg7
i/FUL59vLJuFfG1MP8bKTxV1gaU4IVkQfgc1De+g7D5QIo9LE/qU5/ey25k6mmILmck8Sz9vsmeC
Sy0+1DqotyYWvqkWL6ZXhuuKPJmm2SbzzfOndu5ee9jHt7ra6hujOxnmEC2jIGgdwBOEYFUAMP88
gKt3E+ufRle1bhP1SPNEj6Q4tIWiVxOBPn+2oOgMR5zjO0t9HnTnmw4f1rajyIL9i2FmnG54Nt99
oZnYbAPqnAxaW4Ye06YgyGxEnuUoRjgeoibD71sYjtkwOzyPDhYWxl01JC5iEnLLeSoPnh3y50+m
GaIa/nvnU4kg1OMuFcRg9bz/qQF4/vT35vkw/e/f/hUwxGEWrAqJL3Bui//b454/irIO31nXf//5
2+d9aQRuKxPR8WvfsZjinE+SctGTUb1QRxVxqhZdsjSeDtYkxa9j5U3rqH+NKktYKti57MqYS2jC
iBeIWBNfRLCNqcvvCT4oRnk5Jb25aIeOAJiJDuFEKq0z6MUNOR+gZGDHSqJiWIbhWWVgfksFB6Rf
Dbs+TapvbwCm3RfWPU89OAcjNSWvI3RTrfGfUEitcBfFeCO7SXid5OBbilYDXs57TeYvdKPegx7l
VwdPghKaxeH4aVThfsKAfJWpfYFfLVtX6rTuHgtEkvH7XkmAwUp9su0wcVxKqb3qwzR8qkENTjL1
jGPpF/Uxq9vsWXL5DOT8NcNZvveTnF5nHWqbZuq15VyP+YSHJw1t/FlbyBXbSS82kW9k1yqYjs9n
5ahxqqNCPlgh8ieNurD9/EVjCr+CCG92X1TyVlMRkqZjAdacTvo5J/I0HKzpVykNBl1RrSWswZre
e0DPzw8xNr3goFlX9kVdSmd2P1wQrNfPpo6jkFTA0PbEynsx0Njs2oH2xvPdTtQUJkuPP1KhmlbG
0EgrCVfQh+ZRcJwPQjvCVg4iXd71BjENWgxq8M/RwehG2l6onDt/lPYoYABnzAdgNNR1N2jy+5hF
wLvGnNDGuul/pQEMxPkpgxxWRFMrCBDQCV1a3LbP+0XwMXbqe8NJHlPlMOkNbbz5D6QgP5oY+K9U
BkkrG6rUlQTd/9T6P1+wii1xGVY1sKZebN/CeHp9PmFfaASLaWZzDMZCP+Y5eYXPt6iZ2VUWg5pt
YUwOKspSfJLR8OcLFGs0QDKBKTr+3lhWvLVME+dKTPT++axTQKrD8xRrPd07PU+757OqpfhNNVp+
VcUx3AVmTHLf/PbBVDgk+OTvIfh/KSVdfSwLdYNSxHqBMUCky6hk31mrblUgNjdEPaXLRtknArga
XvxBQKw0P6L1QczqQvQhhGrkqmNVbgsGpJda0Oh3Yz35Dgd15Wnh+NGGmbUMlHJi/UZ1VMr1tYUO
9c/zpGPrDmqCGT0R5WXkK+ZWsrz6PDYmpc35ebSQFmIvdL8SjUoYWKKU9UMWYNT1EfvOj/BTUkXE
jiQlC2Z6XKT9jo2BdKJMDGRwfrfVAJIeWsTdH2W+bk9mojfT8iR6AQFu83PoBtK7RjPvU2lYmMyl
aJ/l1KGTYOr+PKLt8MVNU/1p1hrE/ERt9ukYikdtNsE8X2VgDLAi8zPJQT5ng6Dsaz0ojkYNqeD5
Ila31msl2T8fIBbIqA3U2YemMawDUwTRQPNbwb9YRKPx1bU6XlwUMgckgTggdWjAfVcn38k/31BO
Iumg9spBUfv8kPBai7jqpS/qmn/eTwmTuhWEALd/5e3DkPZzqajJFwS05ytJE/qMjKntWCA237ce
3htU0vJnByZ0fiu4dEanEksavdJY7NUavHLjN+Ixb/l6uo4ytVBUPyzJKUX2jfiKxYceuDfV63TK
utfJJHGxk/Typ06QR+ut+lkqKelGIc9Rcn7uMt7jsotCwGuN//rn2azgUpi59o53C4EuetKdgSH4
yMlkca6b3qfJl/V8aKw00PvasHzFUtqt89hLgLnl2muu09B4PiSDa4FNsvoEgBEtirikhy2p/S7W
amUpd0V5E5Py/HwoV89bK1bNO6WV2G24JLblZAanPrdUVj6ovRWIOur8iRU2tbBXdOFFGkd5zeJJ
wD+nRBfDpySdscqn50wt2OqEeySo2cJfJELtHwNjgBzqmwMWfS4vdVKPz8Ojy+Z7J1bhu1o3pYs/
cMaeZNVpqAVUG2oxr4xuz0dOLX6CtpMkUGSdBQ8Pq1XTVehey/bSGyjXnw8bZ3qIao13ISpwVUEd
OfSiH+yHFgN5C3PlY2rjw/OzWIX1IXYt7WccGe6UzRQdURRPkiH0aHg44aQOOgOfumQnB0xyql66
ugcVGXRzLqavXcIOLd/zIZ7uuybtqjv8KkDnstUfDFnIcStKYDbDuvmQUmn3fCiVus9wTs1u0j5H
0Z2kmJWGfKNnlvmiTync1kJRv9u0WspWJfyKWwU6K+l8e6gwwVGL4hAjdtJ8pebL2Kba9yAkTIqW
IZyUVETkVs5po3nX3qp+JMaF5woa8bcQ+QAlu8RY1QOMtHZi6jZ8tAi8a+27C631MHrShwVRYDnp
wbCLJoIMsVkQzPN8jvnm+c/Wtwj0FDmZpHloev7Z/PfPhyn+9v96488O9/+nNy6ppmj+v3rjoDXC
LA/rf++O//OP/tkdN41/qJauKIZpibpMo/2frXFL+ocm6jS9LZH+paSKaJD+dsr5Fferkm7wDub2
9r865fo/GHUNkz/hspyf8X/TKddM6b+UUKhWZUOxUENZKhYQ5Iz/KQgJdabQRKoDQrGudW5Zm9Gb
A8FqWuIfo1qBlUlVGT8uAmuk0yxWQc1gXBBNV43DH30ofk9lI6zhcZWAhuDw+bS4+9A6j3WXUmus
LeTW4IUEVMKFisZIrsnBDVvGYX/HTKe9i3hgpW9f6Y3LUGp72lKEGWjG9NrXE8veFPETKn3vrLUU
wQYCStMyaVy9JCerqkYc1lPTuUoNWCz56POiRIyI9q+T90MSi/OGaCX10c0aLXhTpk++bVIg8dTU
cumL+JQoc6PnCYEPFJq2r6Pk3Rz9aScqGyPLZIbDdd8wb2fgMT56fSu0KNfGLKvOcpo5o6ZY8Fun
TeohzcIRDXZfQdnkD+QqJO2c7FErZzZGHkEktGE9WEfa2FE4AZEcW1F1EwfQnfmAFR6ejbhSCly4
raagcSfzYzLo9gItOz5vGl3eQN4YlzGDNT0nx0rk3h0pT69jfB1zWUlZphGSM1JKQVuHwqsKr+qo
8Xp1VUwrTep3RUVORjiijZYmb2npWg6Tzq9tFZ4bmRItPnoSUsZsktaxOj4YvTaipfTLpEYmZyb5
Ss+HkzrbqBOy30FQDOcq6QybVZIzdDkGwU5A1R5Beo9hdKGYt7YT3ofQx0JB8E1R1G8pHdJYGAjC
yTDhhnTL3YCBF2hr7m0n64TMV64yhdAgbM9pjr9A1fR1lKcAoprJ5BtEOapF6S0M/JOZBLRsfWrl
gvEhkhkU97X6IvREKCBGnc0snnLWZTojmWHePS3oCZcWCK1JCqLbjXBZ5shAUviPVONQRuh6QU1p
FFj5UOlq4HgsMkCYzRCSqdc25PcgOvhzw0fTxiC5dGGC6QCxeF3R1fWLky9nv/AnL/LBI8tQLskx
M0eAiF6xTkszXJshpmElQBeYyW1+zjtEckYNLksjkaaGoDnEcXnwRenV0CuAiFNzMkkIlBQ5PMRA
ampfkcAM4rlrBEwjxugfsbFuhDgmNEXJza8Y6aGeRfu00OvXscYLA8zER+O2YPGwQYoRPXQzOGSe
9KUGOTQcjz29AOHyVFbwnkvYGphexsUkksJACx4igx56C3EApKRb2ywNX6hrRMsBKQilT+nbTH1i
SliMirGGnWdI1oJlAaMRWlRuVkiYIiEKPv0MJ1dzNDJe0gGYJDGc2TteTg1uFzWq3HjUtb0pxQ1M
3YA0WiQtox/jnoYtYlH57sLlNMnfWhW/5W0jkDdJ1PbEIhHTiXmLOhSMZe7FTqCaGzMKiC8qKV9E
UkaOEcrUscjPYk/gVIYkYchZ0uUxQv98VpGPhrECwEShflkCq5LClKD10NHVlO89Fk6Bji+8GPtr
l2fs5Cvw2ELNR9RDcsTlHs+HgqRC6r9kJX+XMXmAWGnW6NbpKauwmXV6JBhpyvpII+KoED9SJtRf
iMTSyFjqYx3DXq6kTmB+VcEvdFaD+9BT8rt7+SeDkgH301bPTZOdkqHonbguP0ZzipaJ2YG/nuLc
heJQ2F4eDHZXZ0iLcdppGTY3MUt+l35/wfRSQgxYpCXNlRJpt+kNxPm2A8YMBL2tEnwl4Fk4ePFX
lZQbv6DJLzf9b5x54UKM8+8mISAU9AloGMqtEFX8hQJgx+5KKENTmK1ai/J2lpL+lqPijgIJJIN3
Sf3kN4oQ/kod0flLlMCmvDpn07QS+vKcWG+Bicwn0KabpQrgtBIPtJ28Ljnfxro96kV9DZPyng3h
uU48OG264GNQoMxUTKhQ6KjfkVeF24KEB1OTaVV0IG46ti9LU0bLRFkxHDIqJ8EkLrJu2xDymqKw
aaviJ3sEvX9OgoT68Sge9UbjQh6QpaTmQTaGTZDCyVIhCUWBJhP0zr5DLiDQGiJGMt1UbrKX3JPE
Cx3DH3+KUJxlML/GAu9X2SkfflwQrlyGt0GUjpTpkH19FGIfL0lZlhdwgAMnDWHUlaFBRJpe30Ii
ib3W61Fhw8krRag9Sj1d2NH8hkZVgmpzFM970SQRZJUMEkX+nU9B7mAHM9dFE+Unq/aNpZ5MmA4C
w4bYKCd6tM8N/Jxc6xZlaoKW4CydROtoNkDRdRl+ljBmy451NngfNi1RVLFVrRkA22UoAwXqQvMz
DMNDJ1EclTz4b4wtV6GqL3LPzOpFzUPVqp1ZRVhBDcEdLP/ka1uvxBNTZIzcEUjcXYAkrs8qogRk
0yPsTdxNAhE8EddHEae0eUfeZPg7rLVPtZ21/KF6LWnCOnFeL1Orkzd1isnT+ohE9XX0S/XQBkRY
diMNISG8MPSYNc9e6yVh8cwb8Ml2mTVdRyMHlA9VvR71k9Wbn6yZ33WacZ6iPkxmIFdOyCTFN4Mv
EqLQCFJdEdixjdVCkKVNorPHqDEEsozIN210M0KU1iXuMZQ6RgzjXP6Vel1x5O2RdKSM9LWYODDQ
7w0F9jCwhsJu5jG8b8cr1Q14piVZgukPl+q0EYKeuVgldoaveEzZ3iWlsbKqPlsPJFewWtrh/UYV
32UPinQbq0T43YYdyCNd/Kg97RXfJ4FyhfpdDi9eqeiLSYdNzaYCOCqrKL/WAjoWdDsn3dgX7eTb
WuVIwWmc1LlWKBJhpDB0RdKjTZlKC12yEacpUrAsQqzVams4QZl+yVZyajTlACjoS260u1+/Dx2k
qVBaZaTkQr0j09l88+I1RvFrB6B22c5JqLqBiJKwb5FCEuuPKU4PNDu2UV990pmhnzScrUR9lUr/
QD/9Ry71TU2wqNxg+Bkj6GPFTRoRf+ucYmIJTKAU1pyNbiFOwQpaYrfChZgBiDe/svZ3E5BWltdo
htOefgjFye/B247xN6QQup+UKCTf+Kgz71D72g8gUuL7POMRkhbXd8Khmai25BHeiESzfuG98haK
yBHDallUhbbuNcHH4Z2dx6QxHMEz7mFW7BAFYaFum4NfaLgXY8t0OEo5DiL5FIAEr1n6ccI6cvc1
EaGL4fXFqPwvv2uueiRszXldKZbKlrRGBeSgxGkd1tjxAlTnlBr5THBmADpOEdJBqRY2OSN4LhC1
JARumH4IRUz+WEuLBGCwuc67cSERiOoB+Bz6aYfq5ILUjNhcX7xSUKGUljK0DKn41o7VBrnWJu7n
QIXhNqWkfLE49dYm5GoUajJmXbwqk64RBdtYK5xxZJZZKGjL2OJbZSdAaIzO+tYUMdOTWOkF0i2p
BBBnHUVuSyVfoFs1qny34uYQ+cIXpZRXTUJTkUk66Z6zcWkCczCHvBdANOvcXE/xRY4p4Si69iZV
WeH0UYM+vT7IdSStmoSvH/P2OlOJQI8Z6NSQ7KwQ2o4OfpREsKgnKAkTQFT7K04Zyr7ZPMnM6pOn
ViQoe2Ianj9qJrLSmdn3R5Fi+gLtx+dvnkqTsCyDhdmCFH3e9/cXMseenMu5R/f35vknf/9pyBQC
pDFc/9f9//byzwc/39h/PSaOo50i0yvAAttIy+fjmGEhCj5/ZNyHu/z3pUpNWptKH7BY97Za3l5y
g/Td5xM/byRLJIdnPgB/b7Cb/vs/20oJ0CU4YEiRK7fmZ/p8jeej1P986J/71K3IOpVtMt3Aeu4O
tvPNlLaUqMI5AOXZLHze+XzM80arECQMepU6tf6WBxP5x//593//2cVoH9oGCEeZsI4gXPFfL0Qt
N16VHKEnoObJngkoYyPrQ2zyvM/ohtjpEzhk8RB6bo0fc1BmtkswN98CeoiojeYfW8E/Z0R1pO2q
7IO9cKhVSqu7SaN5souiK2BAnZgE21syU28JZxh+9S/KhXLXKXdKQtV2rFywoF/TFdLp4jbdWJEi
c86/Ya3A33RYSW/DN4nkatoa5h7ecIQbj12QQ1jOIzpZR3Lyplt7GArjJXkzz8ow2d94eGSC58Y9
LYzUwXUu2h05Sb3bPrh+2avQN5JJ8bjDZQl3gGUFtLWfPQNPuhTTlb5KMU1SW0pXzXemOTHlyhFR
JALXO8mLmIQCppaF8lUfENNRpF4pN4YSyHxugg/MAZL+XrzFO+qrFHuJIYQtS79duCDoapnSDsmK
xoD0BoQmwJwIbVJd6thKUt85JyfzTK8wLO141bSuiNjXZzMbnNJt/uo3bv46Z7URTAMOap/BBoTO
vpHlD5J2BxgM5kji+YFbCS0tMVwP2OKTjl+Pp+mGDfse+vqrdIXxrRbWWNrYssIZJqmqireMow15
58AiZRjXLOtaETmDEzrqm0d7+m14jcSr8HkGXoJwalprtaPskkt6Z4BOzqEtrXMnuWSX8iVw6JO7
Hmxzc4HD0pZZ5Nq4/D4t98OwTsTYEI3hkShItiMgyZaK+bYRnRCXSixDYSE+Dt0OEGPQd5+ICtbV
cvxQT8Xym42pv7cOTb8YPzIQzXcUF3s6gNrLjUDQEwG+e4xFA+4ogBiqsmB7aCeecybTr1qbizMi
Eu62VdDPfMZoITjo3H/MDan3C5BYRB2aG5JuV/o5POgb/Sf74r8951p1g4r9FV7ROnk/Ap3hm4oK
LrKRjy/xLdgsvzgABM3WnFcB2OitBOh78RDP2Y2K+5lZMe9tfSMs4aqzGV2Ed+/Xt3U1z8itEQsD
IFoO6sbz0cos8JLJ2pkikgGm1KVFkNgrLIYYyfxlfi0f8b0RHFeMF8rinh9P/uuHBnALU6xD1d2W
TkZOqG650NY6AeTYuTwbKYdJrpMzODTwV8SX4SW44jQ7PpTX17DbCM6jIQr0qyAtLl9Ep5CEKYc2
VXt9ixZEfiPrx/KBacEJX4ZglQDzW6RcS5lDNafuiYmMOzZHwsN/yU7jstkXJxj90zq+9jQTdiEj
zmrahQNHiq7HYthB2yF5tqGYdIfc8a97KWi4/pYwio6Mhey1zbkCXAQgC5KDbH87EQB/5XmjU7kq
H3AwOZedZg1mBRvB4BTv9Z4dimy9qyvqLNR6nOmbk+37EO0HF32LK2t2eGwP1QkOk8IQMp7MA90Y
J3wP18BZnMB9qJtqTc4bkbshCcnLP2fKI3ZWlpOwR7WNcVHdvuNVtcaz90bNh/k7g78R8VZSeviL
kRSFg3CEhSnYWF2p2s2XM18mZ9kO0Lq/nQ9m/dhI/Lq/4uzFD5qdiuzg+RuDGgdqzJ241b6xcw5O
vJleAN9665YoXn09lJvwGJx9slENJz8Mtn+nSIJv74Yox8Y9eg+X8Ra+Trhln5O/sGDiyOUrIDxd
+uL2pW18RaxSluJh2gTBzs11WoWL9HjPi7P80v7OiBcYT5XgtgQ1rcnI1mFCWBw1ZAjlZ30MX7Em
g/ilql/d5R9k76L0zkqXUlbZLcMV9UkMCQX5pOTL6qth2tNFt9TP7keDz9AcSoCvw8Ky78Db0Wb9
DsVTpNhf9B91eiYkMmulG19Rot3I8yYVeCGg/9OyDTBnKlGNHZwIZc6p6i/SR76qBIe1FeC+R6Zt
JlJPMZGbdrgk0PXAyZKvOCpLfwtMaLwGH+1Lv+qME0dn2hHm6sSE/3yZCxpT7I1k5BimCxWI5+dM
h2+qdr/yg8RXRJrmR9wtMsIFAVna6ZarEFYfcU/TnmskXIrZq7JGz3KVFoi4VHPfIDF+jajXEJaO
bgWUOny6FdkCA199/4CTaRMNb2cX5YvJkikQdeYOSimDA7Dz/E5IA1kW/pJjUK78l5CJ3h2+Rlaq
6J+KBeUfBmhn/u4p1eSf6XayhzU6L/FHIcKDE+WAzmmtzudegbmzfU9XnTd/7SFLvEh+pXCZvN1r
ZsFP/yW5kLh4euUtio/qwgeeP/SBoWfA3RCsud42Ec7STU3684Kk3jXZr8//+/1m+sLwuPOXbn0d
RDjzNljyZXyEieR4L9mZbOmrT7qiugaJw5HIcKbnDokSg75KvkWyrs3HpJ40FruryOUdwKUCZsMC
vM4dkMih3cVOJKzIve2v6YOZgWHkRnyBRHoMTE0MuifOc6Y3b1va4hI+1prTKvoxf+sEYKMMqZij
kHzZNddKuWKCcplJ+YCDnb5IXyRoqBwV6Ut+wPJgOE+sbyN1ILd51OewDEcXUOaTdgq3iGXtzAUc
ZWukoib2Vi9Xi7SxibqgsWkcI3/ZIKfyXqZN+NBaEsFQ/eXGsUDWBLcleLNw13MOHOM3Nt5fzU28
cqE+goXAqL5VduU9WpQOgydjBoQ7iMdfxq4n+dW3XVRzn/q22HAZfPif3l3YQdDe+S6hkhxBp3OZ
Yre4xkibpyqfnOVPf4fZeKAC4kC/fw5MCwanBdIPaKvJ+5kcDWCVNvBpjKRHvpz6SqoMh5BozPlL
RBTH540Wb/NpWq7ogZNxtTNnEB3iG3vmJNoNJv9P0GETY53PsalXJs1ayQHssIPi47BpEOZkepZD
U36HRsCCZ2YSpOsxPatdslOZv4QYhdxC9/bkGMsY0NK10V4Mc1X0F5iM5LECCRA3Pl+tHm00dRdh
eX4lOcl5rHDKCOvdQlxh5yGpz7LssXKhApAVTMAQX7mCxM9u79UpcCPrXKyN5cpzqWYtPBdcj8NZ
/qosaP2C1XgZTl5/8suvBHztdym8oQ10hh+F3aSsWAcBFIq4BcEjhPT//bPUFhA/0iWUzSk/6g7n
cro2P/2oBpQAo2DdGJ+JycnRbgq4bcA6pzcVyaS4odfLdEWZajAulDg1j8YomboxfvfsW36rRqfR
0eK6MughLFjUvg/e2uruKmZyLiB/y7AjrRM3O0XY0tfKF2Mb8wkLackgp2Swufxbvrn0BSRxZbks
V8orCOxyoDC2YaHKhXdi5AkgjG6xRjnlFWsdlHB0COBOGdjxa3YMHq+1utBeS5i1jNsasfOsIJff
067zaMcgo7LreCFpq652YkrJ8pX4KVbW8VLnGls02YtMTJxTXaZiXbjqQ30IxZow2gdiepNlxK/i
xHVu3OiDb8TaJiw5WMo4xHg/k011xU5fJYJjQCg1S4rEFVlm0iquqEDbAyVoH+wsYwV6JTdkFOOK
J7cOhgOSfNY7MikR9CKoBKFCyTYyV6s8bAf1REllSuBsucKrFx39waFZcTc+PJXglOPQoeaxux8w
un+OB2MfgJQ2Xqq85xVzQpFvONrJSWDjsSNWobiwdKH8KPabEvMeaK3OgZkRC0su/zZ+J8o3crme
R9IT+Cyl/ab2a83fazj9Hf0wbsVl1y7BQufxedjhuwrmb6wpt2kCqPIhqPsoXKbZ4h6K2LGWs+hC
XnqoCe0YZrQzfWAZaI/VebwS44RIUsxfu3JZkjuIvpMM3GsdroUG+h7EBRZpG0U/KPVlFN694ZcZ
Ym6ZB5cE6fe9EW1WhLeGCjNL8ABSqiPD8hiATbiG5cJKZ4Exrvz2xAJ12kF24JzXThQajW3LLCCy
xIgW+NfKgzcfPU6l/JpchPiNps52LAmW2WhfeOmC/py4Iz63mPPHRlvMxkxad8W6Sl/0YDuQ6+e9
JRERA2zhnGwx0HQj357RTC6BDlLg+Jp5XOiRDXZbyrmVTixnmB8xsjHY9Q/z0RMTR0m2WkSjaxmr
UnVjElSS/C0gOCQQ3EKDt+uIxVLl0Jxo0vrE7RiMbU6f2wrpBjExu2sj3ZX+Io0WQ/ubfQJpAuaF
WggAdkqNWO7p0SkwzzWK34ssWojFKoldz1qOwp6soQFlt7EgZ/40n35r60QsSobpkkjKdKF9F8Fr
tMmMteTq0raI9nj65kUY84i2oNMzvvilmwR7ytGZxb51H6PeR7EE1/81jUlYYEMiEH2BaJg1Iv/D
UtzQzLzyBUxfrAZDG5dKHDMvl/E5JTWKiOGAXjLtkh1aH0NFjXOuILiJW6ZsSSYj4Ku/q9S2vgrI
rOxlHsxKsuY8ZKL2cuJT1uJZW+o0v/YEVTF6+XxVWyrf44PBRkQLHbm94jJN0zoWk5UarkfWy8JV
c5vUDay1TqLcrZKWafDjATZ5MCXBtsk34fDGm2bMQaSiIOmnFsJUxIKJsW5KXgZCW9+YHpif7ObE
dWNuFVrY7kni15ugpB7usu5oLgRqM6KXdnn0P+PPZn8vNrl9L36U9XD7hqaiwxt2mp9CZQS3JTal
4WfIwDQe+BJuBmsaTtF3ygK1XZ3Zy67DQ/oSkUtJjZ3KLNu7T+ES+YvhonOQPpVFdxr0ZfTNsstw
FKYxY/9WuIWwAOJYXs1N9dXdGEuzRfkScu5JnMRDtao7tkZ0k+gis0rlNjulh3jLB7Kbi4bn3a5X
Ve/OEy9V969IcBlu2OnF2+yUFev+dfhpK4clTThbc8V1CA+RYgRndblM6/vAWVmQQ+haMnUPczlA
ROTMrOcDSlWCf0GSUTehuY/p555J9+0P80QyXLi2eCV27qvyyjCWv7QrLji4+iciEUzGrH124eLl
ikxceuXUCxjTB8YgW2b51K8Dp6IJvpH2SK04y8YHZLsfKINwMYyl4S3gJMfzRtYpf4tX6YXLnVdB
K9SdG+ikP1A70kf4kr4Yu3xlLFne6Yfn+/G7U/QtLqe9BQuAjSOL/KJY475tT1n0azLwRbh8KKgj
PB3ZENExp4TAsnhumLZXhQWVdYs+2JMbKHZtbS0/KDAJX/HSS7+NYtG+yEtWOgyQmUsqB99DNpw5
tZoTO1XpxvJSd5pfBIxBg1Xck7jhGzdW1YlaCeJ7Kk+hm5VLkRUtByekIeVI3xSOwrpmLUqxmo5+
4rFxgWtuurgjGGbDu/6rLlyuGkzV8DrjA4smzXp7GKSlLuXr0Lts2juFGKkFoScraQGnKd+wzRDj
pRKfKv0Upr8Jf7nx4k2PE59KOgvgWRaCtXfmMPlL8U1wkT6xhCc9pzn7ht2+9sgiXXnjVYHNalZV
zoQEir90ah/6mdiv+sEJtPFWfAaZxAOHIaslm3HTLeLPal/JdvFGaIfw7RFCoDgpwoVuCQLw3NHE
UR2Pyku58Pd65t7Kb23V7/u3YOfdqmvPhMmmEywBsHDTDl4ccpAulXGDJkaS7ueAo8ymnGin7iJH
U8wSYgFDMEYV6ZaQ+z69390lt/awU6WC9FY7Di89nG0ddTEQurfQQo9J1X5fdB/9J/MZL3NPVxpr
oebXrfidNjQ/qDexZ1NxydU0VZ34nlzeckfx9/ULq5H2rjNd544s7+bA4tTO8jWKC8qMDetYqgP1
Y6ztAJaLDdV1QjX5UHYr65W1+S5dssOkL7poqWHKv8D9uHyRYnz0j2O/aWV3lHcgg6Jpj1REdtlM
MD1nF9YC6V0eV28G3TDO1NKhAkIBg0oP47QdUn1252LHIyLf2U0W9WGMV9wryjuBc2jYCDQ06oM4
UWteRvs6rjm5U+NaeMtePROtg1QeaiqhIgw8rEPNepe+m81pqF751g9owYt2F3d81JNVsRJIvnIm
gpIaXOQXCNJ3qbEXxw8qdBmeR2PvZUA3v/gfFRkLCc78n6Pi7YhTRWl/tYyXod7p8zpUD8+E16yL
fP0GBNsMfpIUVfeO12ip+K+839mJs/6b2oilroZ13W1MY1lhsKCuxx5/ro/gLFx7BAUzsIJhyNf1
q+HtYOAq7K5A4f+iTscSngThGytedksULIut4Dnw5mj32OXVayifO82tufGfueK21m7W6/+wd17L
sWrZmn4iKnATc5uZJGnl/Q2xJK2Fh4mdwNP3h+qc2lV1uiu67ztih2JpS8pMYLrxj9801QNZzpg2
bJ33QTtQeN0w7nsOK+GIL2PQv44sP4tEFcLsym6pNLzqF2YhiGa2XsUF7KbiyorK2wBfU7UxmRNW
dY6/pMgfsj0KrBRPZ/XCi31SXGL/A4VnuI2p1wF0zbMgnphqczO9ajdsQ/WORdWBcULjh0OUDMz4
UILahGZ+QxhqO+6nw3pDPvhEKGRcuMYUutlaRbMjwg7DcANH5J8VsLyy3D5Sq8tHUm13TnYzfXK3
xtfVU2A97rNcJevoY9HjXBq9D8/JF6UL52KwXBbIdM+y5B7M7Exhcf5NNF30ntqPHDEzQD96Qh39
x09Wt+mtRMHK7zgkLJ2xu+uuEs/aR0ANptYNp/bi2MVXUlgGdTDYpV8N/GY/DZrYRHQCzUTGPg+P
lPabKYUrEur2bnzVoepThZ1z199kT/jcpnmgpbedF2g33OS02WZghTZGgcFwVc92MJ+aZsO5es8k
sz77R7hkFwCPBrSGA6j3zum+ABc2tqD/lEIcKQwwK84IDs/gJaZWhNURcBgxrIOR3Q6wpjYkaf8p
/D0nqtzZArnjxKoCUm2akGMJzAhCyUZQpd9KvCKHgGkVn7Ljm/YIJsqSEebJCUiJj8UDssNR/Y6B
c/6siZ4NlmL1vsYjIN6ojKg1PgMDgvt1okiK3md1tV6r2zxgb3vntunZa8Q5i/rbA6HJSXDYafrn
tPHeU8J8jywNaxTR8/TJK7GskK4FLsUOr4bbAvbUk0NRu/WIy6gv1qdtnk0WuI/kEceoaR2B+UuU
USQE0TXLb118NCo4WASs3pjcGWqLR+swPpYvdJJJwm226oU09Q9+X8YX0kz6T5Iq/EeynZjEdNkD
eHZXBjhIk8fmU0sQxYAbwtqFewpgD4X6Wo7A3VCB722IxezmUM9fRPtaziGtNpqh1K/5E78LsNNw
uMDURZBWGPI0RkFzKZiAhCirG7hYdzDe+Qd/p8jY3E1QyCF17RS3qQ15Kb86xoCj4pXujHes/Pda
+9PDjiGpEoQpPYG1T85H5e+d+ICMgpNzZ51L8aqx9POZtWhXteEcH4o2nPR5HTzpWnmwZFNaQ36B
IsGorOj9BjwHe6v3t8tI2RYkGmlGO7b24pGDCZEU1o8/G5+ez8or8w/LYDyDp/N0GwDSZr03XG9v
PfOGrGTcD8mSMj3x07LddgLVXwCayL8puepnfUIn+JSJYgt1nsZ6zfROvuX0zU0dkMjMIe+zlisE
JWyIqeKcZZ25rVwR1yU57ow8kR0xCXwkg349LTB+vECvWfs57njHXsgd537ZWH/7+wxHWOzsqK9I
19u5JDQNgD3UxZKnCET5wejkNQnzYt9DW17rb1x1AdjY5C/A/nzDxwdZ79fjiOBHJrg1KyU7HyW1
QXYi3Uyxo0TBPQhHbvpyuJGX96iXODnyUNnnuav462sAGjiuMePpeENtIX8Vdz7CK8yAsYXHNY4q
fHo+I4+IVYGhFAlWuHute8QOM2w+fKQl++wr2cNPGOuDrv2xge2vXnwwwNCwhslDoMrBQ50XeB6S
rjfGCt8CuZpife2/vzPvgCM9H8GmrIbptuHKGJOUJ9IiBTZgreaDcq0zjKCeYjic5JHbz9uz8VeP
83LitvL3dMbXBxpv+SOuHY0nj5HLYdBbAZ+KScRP+BUehwqnhNbwetlcrUlw3upgjdBuvQV8RqRP
XP9CvFm85cr5Iz4vg2B9SMQMDbsKZhvu75vVWmajJWv7Rp+7S3Si2EB4wGLEZTIcvGE3X9UHbzw+
0iXQqJj2vC+Xw39L98gLogckZpTHAy6cUzXb9qOL55MHkeXIlC+tcy+OA10BQWIuTWB9B/+Nh8iL
rRMj3TJRG7EbGpp1T+7Zpv7x9jxYJgjvwS/y2LlCLnMNyNmNTtjcx+aBwItmCZbyHrdhfklfoIFy
+t0RSulw0f6hlNsl2mPcwKnQeHKKM+CJlgMmPDLmefMI1rMGlTOY3bus3xb6jhAfrkcxlDgPHtzl
wmPgd/FaXscixBTgZ2I8KE6hvoK4c9xhrELrfFa/MRSBN8pd5lPwezwGnMl4DAuQAlal7jWBMWk9
8weJflH+hX4d44NHOeG7VYaNEfJO9NyTggP3KdOY6jQB/bNaZ59L2cen4mMvFxobTItcbvvhzCDr
74YHGqQxqmTmIhZsT6u5wcQ9JrqTYwssnZAWGznP/j6udlbyC6NtPh3zWCQBJ8dp2GPcqPtbWSJE
q44ooHYsJ/5wP/bvGTSxDn9nPLTtK5Q23dyTYNSZKJ6CZNljCF1jAFCGvhXAGMuNIBZ7XbzyjPmY
Y/TE3HO7R77lclcGl0Rrf+BcHhkHd9y0eAqNjFvaXOuNxS0bio4ZUDzBcFzk8ef2b8oABIfMZ8ak
1zzb0/HvdxjCttYf4FRyfwhspxbO260imOllOsJ148pmjSyCdS5yfwRJIRhkrV2nbXtnv4DhcTdI
Y6jzg2HuGIVwCghTNrWAG1Z1h6Tc8+i4UXStLawxl30B4ZMbywrE97hLrYVUFUg+dwZNnNSpE/eU
tDym8t8nZEcy32YPJvfN9fFcGZYRfTt7xSdVcfY/m/uIa6JwYjCmJ24sZR4fietfCUEu5KJt4gQR
YP4mrtfaFH5kSj5W+bwsZ95+HQQjUCbOZVuP3Gbk7lFog3JSlW3oXJhVMPlYdgOpITiaN8pvtiGr
55Z045JkRfWQOm9MRv+cfMFSLR/W8UoiJ0WqdyQWPas+1mBOtrxVLrqxqdpq9YQ/iT1d9IlgUO1V
h+P5M+08e++M650m/4SVDJQPk3ZMdshg6KDC7SRjrDqmIsRKvzSC9YY7O5uOlL8VLwm1A2s59C46
jLCndohao/k8WvdQ+psncDaYHL5HvGMFNQqE6N4topBpsM4flF1Y3Zg7Cf3uDhfxerjwP3jUTXNu
yeUbdz6NczgsN9ELd1Q3rzC7MpB7XISSoGYNMTc+/l0C/cOh9T7XcW3d8ywBWnUaorQ9G4xRAeoh
vWjFnpk1dHsIlyC5rEAVMCl0rhLXFhc9gXdiHcZTkdWfEp/YSfj9GHT4W1LSyvEg7LDsd3kcsDzX
9olhyFUQ2kgBrXFQZ4K2QUZR8kG522RHP7lBRA0TNNaZPEGPODnGInwHI9PLjrX6pX3BWGEZs383
RIYeJu+hrAN8dQTHG/+NFGnZ7eAgriOJcDp9S+Ibhhf6FTuvjtuznK34hs5e3JzH5DxXZBe/kT+y
dr2AEpIAzxCLGdqeWKtMIKd+3WiYi7m+tX8BI/i0aULZHBiYPAqGLIx/IKkqDecbZqAA6+OQ5RLg
iu/CM5sROWCMdpp4yjvzI5b29cyRHLt77ZPvvYR4YnLEnhwuQR55auzklc5uf9LyB8Rh5bxeBb9Z
y+36rbND09xCjCTNCbK1iy0AKSTbdd5rcD/fQUR4e7fbMfN4ZTpO7NsF2+m2NhmNNP3ndQFZ92z8
LM0jKwkE5QV/BXyvAIPEPdMScnrUvTQs9N1ejieTl1rwJyeZ54sBTw8ksu6Zuj3WisgVloDwzokL
guzArCASbWl2Dtna/QltyWZBx84SsQxnSxxidUD2juA9iXcS014aMWSYjGeCjwFyuN1adR9x4mJh
+VmMmKzyrnhnzDCl+GSsRAtZo3yCn+WcxYiVg0cU47pdHHlorDwlpBWH+BTaSxC1dt0vCCEsUOx3
mjjy6wPxpRuyN7kBJZw1jIeMW5axIb22HjxjzuZoc7ccG3gz3pW9D7CMb7mHHM6YLfpEjXpHB0f4
wPZrk4HHyl+VMcIcOONX32CzQ5KTTYQo2uhELfqZ63mPl+IIkocsIXiCoO+AIJzloMMjoz9WJK0d
mTPgaYX16wFOAC0ZTmJcvfvFIn8HNkqxTr26bt8wT4A/YRaRlbnSDPoO1t8RpgVgMptzC8JEMPLS
bnvN8PbeRAjgtsN+hcR3Fo8fI5l49ZCxmn7iZq6eMlpbrX4ewsl4eRbYplm609A2JizhjBOSo24W
r8BguOpdJPaATVY27socJues9DSUjn2fysk6EX6EOwlGkBh+QqKq7PKIYO0j65FRlP1snnKNMaU3
+VFXCY1uDVFL6rRVoLX4SxBOPp7iIcJNSpkmM0lZ+nbEpIjBDnDWYjZwIjP+VqaOtjcWnkin7Gfl
KGTGUecirJjW6DXbwvT/qbE9CqnV6OfH+chdxHdbxr9UxCYjLXbnZCnDAUtUzjVx7OHbD2l6o3qf
YB/XeMQboSY/Ce+gnz+PHOz5oty7/flfbW6VHHL0x5+flWU+HyaQm2qVBVXm1J/KjpAz1aTcsmG8
pCYkyvwfX8x4gYj5832fuJBBTUkETcPEbW2JK1me/PcXqwuFwPu1U3PDcUN/+OsXMif78mZnCMho
pAm0fmnHGb/tv77/+ddIvCTeQ+Xxx9Ep/XF4+vkndq8QGsnQzUh8Wc5aA7NTy9sZnfaELth1mSMp
fP9dH9n/9Wk9DUZo2+R9Ac2Of/5cwt//cP1rmJ385K//KfPoOLbUYD2JsNvWhQn5884/X35cp/5u
OPWXAZVA4+zrdBInC7VSXOrEeNnsdASj/9cXtX77b//v56c//88ckoOVOWlouUSTuySKVmPcQHVp
ZKAIRsN+QGMFaF5a3eyIuUtcgjaQF8TYceqjEFvTgWXuX4bMcwJRuHXYEbeoQGYWyGL4FANvZyAD
1fSHAKGWyi/6JJai4ETQnOrI7wPVCBojC5y2DAgtc0cIBCOi3EqDKGPh9WvIVUiHN9KukPg5zG6H
sonc1pkoLNJnhzUTRt3Jng151MV2qDB5s5yZkqi4aadVTejZ+a4bPRLjJ++z7B5bASAoWqN60mmF
kKe+0dNS7YkGy0JhShohgCR269zPpnFH1lUdYggFlqwiHHE5nsxwDkPRYrxG/oNDSQA+V2NRkhB5
m9psaeiSHzp4lRLUCt+f6CrL4UgKu54aFk24ttnhCkfX0KPWIp390BUKHEraAZJyJIYTdzqesUAn
c7MlnGfXupc8JlB9zpvvCdE/78cxyAFtiyXN9EzL6dazCaE9dLd0FZKdkVEVanRllkLiPoG9sBxH
b6cwtdr6urWXCkZIidPrlrTrF0xyj/DpU4do9Dqjfq5dNz0aCxwkDJ1TD4DQUeTJRdnwMdbctLZR
Nsjri+VTO1QTp00d71rEiruxRNE2faAPJPjCHWH8W5vESt6amZCFZEjwMR1qOyxqUg1AgISRi8Nk
aWxeBYfHpKIBMwBWORH9qAVsR08XBacti5E0DdW1bMxHc626kEIcPSBEqF4oaF2YRz6ZFUTgtaPm
hnqi3uuBT6xpOaRAzbsM/SRudPYud0hOFfZoHOwhe8okf3d7TqO6+PQzX1zigQ2uFAhNZRq/Gg6V
ITzm4aiZ83lIxmmHV0B19i1U+breQmcT9a4w1uO9UUdBrKriihxM1WokwWC0rpUp7xc1wJCi0YsE
ZTkbrnhrTAsqwaiFckixs8PEpvHCwozje1Vh9OH4uDECIYrAV5Z3LifCttO6Pw5S4EEp67PQ2qvr
CnXIm/7Dwchrr1QDV4XJu200934wUva9dCZiPvbSdRBR56TuCJrjfldyUWTeo23LbPu70TjOxcRm
YXjQwaLDPmu1/glI2CbsO9XPuJCII6lIWCXPpNK6CvFeNrznKc7d5dLnmFKz/872txu76qBahH3I
Pm6sMTfxXV1I2i04/c/RL2E5yDlyde3GGNPDp7Jx96Nt+JdWNhf0NP0Z3QoxdMYfa+4Q0EiAM7YA
eg0QknpxFgIHHi0bTaZr0JdGc9KXh95BPNuRXHaqIEcg8zt6owuLzZwpkmSGfTXB1CcUUgMRhOJb
J38vLGsHi8+CnaDtnlVbfShsrq1xMMLFKm7WkY5S19cDoRXmxU3mTy+X6c5Mk8BLkLwpJCoN1mnT
amLkHzTLOKiUsCzdQWpT+XA92kWRLcM+4vdjulsixN4YVJGJJhpoIG6DArYR7lEbOG8Js9b3Zuye
SjmysbjRvMuHpNkiGj4aurYclVXN93aSHDIpzgyR8rOIzKtXQV7v6+nZKKnjMM/ZOorOmuqADZP2
3e6mg+312nlJoWkQKYgAbFoITPC651kvpiOm9ZeGRwPkCPs7xltwHqzfQlHfoLgiBsPnVGQY881E
f1cRfkaOlVhuhW29tj4ucash67ElvhpoESCK+HpqQkRYjiTRSmvH6Vgbq+16QheZdBWSq3e1hUxH
b5zHGf3raY5tFaYR4bWzWa2WnuPJKerLkErrfmiyp8jwmz2LcX40s2cnrvWbPpIXP16ss0k/y8lT
86mfR5o6ULG6lnAM5X5ghvZNbE96KFX6Z07KDRT15BkHGSSnx9r70NJlvPiyvkbNXITkI6SoB/Rf
RIxRzUf0szzZXnQpCTkzkpfKGanz6GTMOEQbGOntpTeqvZa7SWCU8oVRupWNJsns6ynPR1KxNNzZ
g7TT6AJinWFrbVAswgmQlP7OpuiSdaYFnbYstovk2FmrlMxAqt0ip+3S2LSBvNxwzkM0PvWZ2R1j
FDo0HlaIBO1w3GbpNc2bve2WfzrXQB9gfEWI1BGBKnXsrHT13zJf+zJWQWKLKVSjJDjbHY+NmNlq
bdPZC0V55LZ4FurFizFacDS6+V5zY5pi1rgEpYcxzerdnZh+fzEnfOEalpbBHs290s3hYsryjmy2
96nub9uyAyPIJ4s4tvGCC2Mc9jiHgEGrR8yJutvM3XLz6lAzyxQPntjduY6ogDpnKC6ahTLajI7m
NBaUFlp76gWCpM4BVGh6s3hC/nOr5umC/eaNljkkzy8lKggO9I0ktEkgltwYRJMkmVZ9V1kdFJkI
OL/bvyId7TOD/aGyDaBy1zumnNAPZQytw0mGC5nYDwYy5LhqfVomXgWBe6fVXXaQY4c/usHSTnLm
xiCfYLPE3le6cNqsvQGqjANO1Zrx0dGBNPPKxZRLBTPmUxPFoTFCNekTmKZ1DzbnNcwZ3RhC261h
mWfjFdXjlFd/EO5vBu7FL7m8Ne1qCJ4SMV+NXL+D4mVZ/PQ6J7eeKOE2DO8kwEFmnakGzPO84DrY
tNOlJSgb3vB3LBwO5jHmNon2oAR89NzvGrIEx2/MGaNHn86SXqcDdgKed43j8Svu3CjUjpaQh0bS
ujX7CRhgqY9NyZE+N8ozRoc2Jlzdl9GPYYv/KFAKIHjrLW9pBBGjQSUs55lp/OF2XWDHSx8IY6Td
bERsQUt+Y0zX2UqTyyBpoXqZtVeGv8YeUORQhpMsSMG7hrCSEofXYOK+t6l/VObwzobz4GCWTwAE
jhIyVMzTgAwwcZE+/pLG0qM2XzEmvX6c8DY74mx6nouJizQR+AoAesu3aQ92Fvpnh+TT5iJSc7kl
dLS5YkwArE9Utw9C4CVjFxiTvLUMQqVyn9brhBAnTzD4V9mCY7eZY7kUZZc2GmAHZXnoOALIdRI4
PCi9Pih3h2k7NZI4GxNhqe5svOJqdLsMyrkaRfuCbJ190oO9mSFIN02WHMxkkCxV/l3u8CgxioDV
ZFo42yX0OXUld45xD2LWFyUpLH1TYhNQXSu7y0DA8URSjhTEEnQnghmalw7a4l7SX8fd4cFxWuAL
W/LICg50o06XvjEqoOHWrhDvEcOdYS7XEV64Q9F1JMzSPNq+T7IthpQD4TXr4RvkzO3GJ0pTGXbI
sKED823pFX1Q5OJjJuVml9jtWSEyBrQ0Plq7uS1r8iQx3OnJdsD0N5+JiCSEwhCOvXJyOZJq5b5y
pnlPoJ9Aj80xQmNlKgZSK2twkCizceKbugCDn99lS94iFr3EYhBpeU7JWvaZpNKMWcYsBnhEu7ZQ
A26nY+ltrZowdodlslIoLSwPrWzUPVl64V2bEWS3NutDna4yBAiflSGM8xQtN7o+GgcTc4gD9bSl
lvVUAHU9j3VsyxbojBDCKKhPRt7m90PqZ2Ey0FzPV1lkXbsEcDmzddGjPDTK0QE1S6OtL6ajo5Af
ee5A0YcbwqkoxoT9KgeTWt0ajcXieBJ6VjEj/Z7jF4901+2SE4Gd1cZb/Fa4SPAzDvU7jMvyS0ee
LCK4ij3P1KOb2c1XvQDtk0gUz7q+mjPZhnEnPcSwNkebjR2XSzB1Hkp5Cy8I24330ACzUEZLdUj6
+oyO8Xczuykm9HUKctJ9DLgHLhr5x2VfqP1SG6eohbntux0Wq8BoVczF6l5821s83G5hfdYXCkNB
JJbydGhkWDfutEwX+7rq3jSNeDjLxMIqk1l7bGfo6FQRQE4prP9+6U8L+peuv9HMMb56enZr2kp7
oty12Du/lrZrcGE8j04KYuPRaxy0h7pySf6iUHAHupp6xPZd9HTRK/eGYmhX5daXyhM82vNU3+Bu
WNF2ILq87N/GaHoBdhCUTx6rnOgO9WpxqmJfXqLBUjQkimNOcX9yZcva0iSnjk6/1upRmDf5iCaS
x4mkOdSWstr0SqxVqI5RNy5jTR7TMxw4OlcFzFDDQn1iqPLo4hN/Z6vxOAKPjHGUXpNZg9ruN80N
45PlNLMWLK1x7OKcxnHb0b5NlAVnz0jfppRtFdvAch0tTGiOsMiHpmrfGvW+g/baGSyjsxPjexnb
Hr/QvteWsojEbD90JQjOSFOmqJR0cpY3I9Wfk4xW4TLSlvd8onHNglZ/NM8LDermI0kJpLammCYl
XPNOQv9PGrofSTKu0Sb5zZRaj5qrxlD3ZwxNifXzPlUM/XpOJFQNjaDq3iLjpk3ui2V+WZYZCZkP
ADzUJX6W3fOSVAetiOPHQrx24/g1ZT4k2oRSUgJzENmZyo0Jdmt2+qmbStQhMEiMeoKv4J1GL78m
7cUy9I92wZKhtPyzi9vAxheOB/d2fOj8crzPdfXbwtQZJ2dUIZh1iU3n5vmjSIs3R71geS6+FxyC
0/y+nFoiW6uFNlA2rU1nOkGdD9ya29eJDYm81/7P2ODp1/v08vCtGdnpFz/EQYnYLgNGI/4tv7SF
zoJBbPU4oz3T4PAFRv7KgjXuhyyCKVmxvssx/Urr4ltiCAqq29y1RjRcKriUI7uqu3jffqcbgbNa
g6T98vJr8IzpRh+0wMdtH+Rcr8MGc8jGDMiJN++Mdjy4eUlNo4i1YQXfElBwGcfYOpqxxYE/uS4l
yWv+6NK6kMthwl1jO80zsoMB44jUOZbmirmswkTVAmLMvQQQHxri2BYOU6a8ReNL66Jh7iaN/Vb5
/m+c/ep9NnSflcMTN9NIhvPi3FqFASKduftO41TkUttJDymNraEGHAhZoUSeswlTu9ZHt8VTZ/rY
ya6bXLgeuQAqGBOTBRupgJbP0c3oy++UNmXfl39ERFDi4KBBxbNXY6WJfP2XVkInMmLSEeeCPnJK
M04jmcHv2s/KQAUVefu5a+pja9csrzalXDQmr0PXvU3jstwW4s4vURqT1F6EeH5UcBcxVcIimCoS
LN3nNbSiu+/zNtknqhs2/9/o7f/K6A0XAQzY/s8haIdfCn+Tf7F5+/uf/HcImrD/5umOIUzLtty/
bN4MR/+babPDYXttizVt8h82b6b5N9MyCJMVumvbDnZu/7B5M7y/+boP/EjSmmvwE+P/xebNsNZY
v79i/2zfw9MUry/HdHTPs22Pz/fPeZe64xdLJmLzUZcZuQlzMbDa1bQ1KuOap7n2WlRQUqWqzkY/
2M/eoicbfA85z5fSh1a4vHQdepIiqhT9T92As2BPp15HE543GkjTGlgKAhiOfhdtMc8tA9n3RzVY
UDMbET8oT6suVt49pWRA6X0Kd7/XsOQgbJ2tUu2I+dn2PrRv4shoUhoxvuojew+AwWE2oDl5Pkz6
wnDdbeHLtZeirANGnhJ5rXIP+BlXLCgEDC0T/iK6U/c7jJDyfe4N9028nl/03oRZVBAa1mXetadQ
WjrnuamSnel3j00NHuFEMsCPRpzjXGBtFR8W9sCDH6O9rlzwCas+G7jl7RkY7VZPyf6KWjeHGz7q
eI0p+5YS+wunNQBfYojaTA4QxxRNKs357MX86lV2e6Ni9960W3k79i3UhhnRVpOX97Mg7dvrXAHA
6cOdpGn7oGS2sxu3fyWe7E8jh5Fjq18STI+ITbcLNjb0OU1p7HJFipPpD3OgGx2eMVA+s1ENN8KO
ryVWncfMbXZG4dinup7+1LXKb9WgYZ+rI4I3l4dSYLU65F3M5tNiPgpzm3VV4gsbY74nC7DvSv+j
uMZzmuhfWe87N61bQIufMhpqeo/uYFmemskFcOiTKpS129yVMaY0/zTn7v5nciv2hv9jIDuO5zI5
cCz0jDVD8J8HcrnYdqZFnfNYNdk216PhIKxBBMnEYTUSI7nQBk1u3hcMI/vQBT1RWRJAUtjZSSRm
dzuC6lJIGy5s1TpU+Wjcu9WEXGUZrTuKYsePn4xaoh2cvZgD13if5jr2Mkk2g5IMe5OtJ+Rcf1MY
uTxKG7ha6zncQ5Fi73RDr104GDSI/i0NRdToK4NZFuha192QTRdyypowZxpwFusLuPs5Bu1L99r1
aegv7stYDOIhkUYwLuoDh0GspDuGqg+COXRWfZsZ80PHgWxrDbDMXSzlUfitxFgLQYDTl/7jf77h
5mpD+a9Lh03+OouQ5+m6bQsbO8x/vuPSczwsHWX16Db5sEtm+oV9MgdqTKyrFUNEiyCRxhjxFRdw
9vGczdrdJMePXqcPkNND3DUzjGc5tF9iIMOeBJPqYBlleyG7guxR85oaKZxjb1Wtrl/iBm9lg8Nb
0EllEMaiBNTSAfVvRpwqWhvSu+AnTZ9xZefEIoyvXb7SIor0rklyVGypm+wWr3xpgUZUPKXPpqyN
M3epumgc+cBI3FPRKnjY2A4JL3qJ7ckM26ZKT440FHQYxbkHq3vSz+W70rsLlpH4tQ+LFqKJ7uRa
HNRtj7HNlG1HT76neufdOco++Q556/pifVfOcFGtCVeIxW22OgT+o4EoEBDoZY7VxYZTIUrdDXpb
IyXYqjfYXcGWz/DPtzIdx7G49s8zKNSgKBvT1bKrKBMbkptBA9a5KXSsKIxZ+DsLemRiqmOZultj
XHXwkr5+l8GhEMNXvYAVJlZ0kfYzxrF4ZNnYbPUwEYqORnBsQRWskwc81z2gkRFCjMr8QB+Q5ZT+
EGbYB3d91V4qvUOJVmg3Y9Kh28sWcZaO8exUy+1gK3qZHc2VeUKIW3Qpcg5cv3FogmzqJ27JaJ7P
+gIhwkwHbyehXTRFbt/QY3LbeXXMBtTrR6Y0FcB8bqiQLEmf13WgCqh4ONoa4irfw2mlwDW8cSFV
VBa96tig+FuELR49bwAaGwB85vg6jgJiVy2/ewcLitakZzeYfrqNvPyrSjpwtgJAPoW72Pf6lXHF
kRymnkk1i3syLu+6PA8sJqZcqqtSc7WfDWMfEfuxbygub6cZvkOJ4wb24kQXinACew6GWcjQwQb8
+vPFxVBTNsSzzFzZJiZx8VCVuFL6or/aBTD6orwPHB3jvT60+d6QWFyCKh2GCoBzhvWlRRVSbWVO
h0y3/O2YxTnaQMR6HKNDe7G73by4bE95fEkUu6Ppybve6b6GNlGH/7wMGNa/LrxC17FLdgzdsgzL
tyABrT6y/5SYbcZjFMWjixtAATqikhU8rxqfEjzzd6NYjotvt/d5451m4iToCELdWYjb1GjUMVk6
qK3+fJ7SBZ5WxfQqq/GFjEG5Ndjej2M8fS+xLh7T8hQhUB2G6dJB+igEeTSV5oRaC6ZUSgkRpR+2
ZWL1N40n34BS812zTMNRCUayFs/pVsFKAIfH/Q3XseRW710XUmgLFcg0LqCM2PJ0XR/gsqYFtlX9
diJrOCcxfdrENHA4kBF2PiblZ2sCecTVpcG1cV+3BTSyBCKOmtCOCx0hJGiKGX1OhOscSt0mdBCp
8bB6X1q+d9IL1wTcYe3HPx7aqQUFXfL2KNSIFZqZWBdLgjj2epSir6bPXjuFHfaaW5IYgdqQHDeg
IkKtzs2sv4xl8jHK9NPRYj8ElaBL6sTnErRDjjFaAjGLc0fRnfTOsq98WlOuLeDUpESutmS8AXTI
zcIEPju+SZbJCNk5XU1rU6O3r6qyJKY7pY7J3sy5TOQI72Mebz9lWFtOBY70OglVLU/UTNWh82V+
7Scs7toatLuOVX7x4vy7dg04rvNDqvkJXQCQSN3Sugcz04dL0ThPFgw4uy4vRuWFdSPLy7CgQv/5
cpjG4c9/HrXOv5kbM2gtDs8uBsuOKYTn/pu58doF0+KljR66aPJ3/hj758iR/nnpze6g2+aLbMuD
pi3Twyi+ssWfr7aAbr1yaNOl+aVHALQVxoCaXnAKNkkETc0aY5/cnC6lokzTlgdt7rLTRHMSWbd3
r4lifvcq4BHMm5OHlQgAiRdCjQ3rLm26MhCeCdVbtDDbyHrZ2VU5XZuatcxy22W/pFNxMePB35SO
imCdE4GeKgMecr5iZnC3Ous6TvdV5HqXKXJARKoB7lpv6w8iKqAIYR/QO63+4iewqF1sfJUF5slJ
0LmACffMnLusnMpdHeFC7mJm0mAvuP/PN95e64m/6o11tbDstbYxgPwsl2r9X1eLasm71khi9wHj
xD6YMgCDRrJ6vtFgju4q8jtQy0Acqz2xJ9tzQ5jaauM1XKSgvT1TnkMGvKkSoQVNX8z7Oc0dFJby
RY90cR6bWNu29ujfaND52VewQPIMcVO1uobTQnE2OBkco5r4LI8lA71n5x5qs6AmEKM8F7OVPxm6
uKWr9Y63KXZlY5KA+kfVxck9UEC9e+zhH4FrFzQLsfTUbBzV/vM9wlztf3OTXNs1DNPEBND+95uk
yjb9X+yd2XLbypqlX6Wi7rEbSACZyI6qc8F5kGTNHm4Qtmxjnmc8fX+Adx/t7ajTUXXfEQ6YpEiK
IsEc/n+tb9WzM7iPrBGZMeNEfIishwbm7oUKjXnkd36SYhEb9GN3Mbt5ZLsSU5nrLeTpPUMd3TzY
cE1HuBB9ge3kZyxrHfzepcKSkSfaQg0D8T7Q862pKQrZflYzbud0ocuovyRtdKuq+COeNucE2z7M
+htTldTwytCi1wF7ygtgREl6uLpR3+hY4j0lXvFZaRzGo60p4cLwJG+UAk+2s0oPB7iJ4rhkxbgT
Ht0wy4unu9RhkEsieJ+AJw6GObHD0YhIK9DYNxm9n03jD915yieEhwkMkij8ZFiue8qjj73R1eRZ
OZCuk/BWSRvj+BQ6z6Y1IexLZnnNGuSCLCQYSC5BEPXbOMrYX4Et3YT9MBzFeHAMEzR1g2yPpjvS
88ql5MbXcmCvsx8Huh+1F+KOLRp435m0dnGODbA4CwsRT6BxtBgsmu4Jb4AopWuooHQ/bgcwFyJc
lImFvCm6tHuMZvNgtHhlq7aSd3PhEwtIWNeNdqNPhE4ybDQj3YDkmxjH9quXCEpqVCsr1/dOGWtC
yvnq3u9tuKDbaVyquZNPRyCDUGx1tXNcZyBkKPfE7lU3hVndRaXxIR0s70NdGfXBC9Nij2p3Jnz6
znEBOphY6AtNBKiiag4MpHBpMYpYGZcylGcTGOurnWTo/6doeoioLaMaBqo1mR8zcgZfhlGfk7Sm
fDyC3TQd5ImTiJp931ONbw0SHmNP3bflSyYycFYVuxzRYtB1NZ6RhpEnyI7YvO1rAwIhq/ruOjjR
kiY2/FBWp3ZmQWhDGdWAG0SWPNvRJYyMEBl0UBzKBvbVetULmqPK4jf6KMV5GlnF8ZVi2yvg03sa
z3vC2+6ghmC1RProQGi6PWHYn5BEqTaAqDIG5i1vrverXvY2/u/gB+DtdCIK+99yEs6LKG+b//x3
BrPfv8XadtiOWp7rrgWb33akXm5lXZP01aMrWRyM9Cd3pdth6aaicsek9Eh8D5btOnc+gJF+EqHv
woCAqZMOY3Wc/IrmItK/vcvubrThm9qxA3PXvzey/MERcf6ME1GKdn4wRRyeInvSFBtC8aK9BoWw
B7bL6zFGFKKkJ++5R7Nh3l7HWbumzwMRcziH/sQnEXQDHHH/e+/1j2Zq6+eAiNyCj/muT7BjCgsC
t08BZcucSe2SFM6t6L0RpqGLU00bHeJCK0WiCTJFGdIn+q4MtyNkbAZwysnpAJbHmLyrMXvenV8V
wamDS74pZZXzi4P8g9vZV1Cc9Ea1RtWbB91nVc7nOE7mZ2kB3koDM9xXI8iGvHzo8xYGvlGEL/Zc
Vack4vemxhg/Z/6T1Mu9afLcjr4HEddpUtRAGhSQz+hmquCB5rt5S0l23mVoSWJfgi7x0JqyUvzY
0EfYhjRPb2TFOr8PnWwXTGaMDVm9ZUWQPwadiSkKwvVV2QYW5AITmU3YxrKcCWIUwSkqu13Z0/am
W2s8thY6VWoIx0Zj0YxcZq4o7842gqYtLWFW8/S4DrTajjmLvU2mMv9OVIXeGIREbEMzbo8ePW3c
sEZ+14wJdY3BeI16CuU5cevHekKap2THNoNFB5oW95oL9IFhdSVQHhCwTzYt2YwuFWmwjnYItS4b
QHN3Ojj4IDFpFcqaUwexxN4ru+SU6oUjEsQfwxh5bjWaNoFv0LTzwEJgl2r2sA04o1hOD7wPO7dJ
3uhOWk+FbJOjW5AxEpV580GiUFVFi31nqLI3C7ph2fpfkSpMO7/lGxmQJ0Z8b4QKX/tX36FbE8GG
K9IufUkt9xsFG+u2Wq61lb6in3msyDK8kAgunlHPJfvAcjBoRK9ZY4gPzZKn4Ie22pY1fWWPYHrU
xxlIulAnj55QgIMKtt9O8tOvh2+y8uRDTI+bECkyv2eMyG1sFw+R8T1CBLFt69q7kj6OCVrl9nEi
I2tHRqv34swkwlBFrPZGTOgBmQLEKGn5aiwpRPQoGwSPUJZ9BP52yPw7NmAgxJxFz+mEPaUd8/gc
uPlLGRTdsTOBLpXmc2/jfygKO/rs9dmpqiENBwVYfNc7tEX73bJj7zploj6odmoRH0SHgGSKO5MC
98MQtGeg1fIQOEbO8FpOr4nPacfiKAxbNBrjxMlDePAuc/GZTIziN1maJycn/1yOGbQoYkVOInZv
iFgt7tWIPcbox/S+dOqnrsXKk+oK2oKr09u5q3pMeJQn+2hkTUYkHyLuGK+wQL7CGgqfnkamRjOb
swUqhCusEDe1Qkg79FjS3JKaA94h4kvuwqAk0ypCMpMn6LuJsZVHp0dx3kbWIQpa7xmEr2s/slo5
G8RO3HhO+EJzysCle0rjForhRHhS35C9JcuJZSD7J6C3jn/KDK85WDVgfzu2+kerRDNEnoXZIjBN
YdZDX6r9+9GlcOr0OUYwYMvIj23/4iQZAHM3gj9oDTigmwhv5zigaaiGJ1RnKRjqaTza/XTJMrgP
67J5cr+2aVmf2bw/zf6UbAmMRhFH/Ogd3cxUo+Pp4rc0HtIDjX3zRlQmnqRF1ar8EBkaIns5+TfG
UM13Q4+VTJcVznbHYTFrWgCPLfuzWmg6TfNZWbM4mdk0nnEg4BFtFwBtpIY7K66+zBSL9yYyhE3v
DY/0EDRvmoZgmxAYaXYQMkq4IVVu/0wreszJaE0fnSlHn0UvC0E6Y5qT1I9JLQ9av1q6yT951M4R
dOBzRExKW461+6+Z8n/9baps/vEfXH8rygn0edj+dvUfz0XGv/9YHvPP+/z9Ef+4jd7qoil+tv/P
ex1/FHdfsx/N73f62zPz2/98dbuv7de/XdmvPaGH7kc9Pf5oyOxcXwVT/nLP/+4P/+3Hf6ezJBio
2P78687S/Y88b6a0/5pHX//aX/rzgX/2l5TzBxtzSSvHQU/nuZoWz59JQp75h2tpy+LHQmqXLe8/
W0wOLSaSgijdshvTZDG8t5hs/QfCWCGp7FLSkY7n/I9aTET9/X0h5Hg0sYg5skyx7Gkkz/e3ClGa
EVOQlSbGibR8GuJhETfET84EJYvTv2wkLk7D+pAzaR8oQ7PQFw6CDpDhTZ66J12p9JGshKwBgjPT
haUe3tZ78omCfSYDLL8LGFim/UiUQfNA6ECzz9j/7caQMAIW71sGvF7irfYzsstRQ1GXAZppj4/j
MML5sD7mfhDv/AhhSOHAwJJpEh4827gTadhenLsqdf374ltc9yhHE4TlboNtd9AsusJA7h1C7qgN
05VuqgR7ctJ5x0mR3dEkwUdNoxkzm4uVQbNorQcZX7umfYnDxyiu6UXr/hi2cX8KhPoc+l2Np4oV
fhP8HBp5bGzL34cT8Jup1DcEpKBxEyNY4TS9pHM4bZUclgpyaoJ9sJtDQx1tY+Y+ZcUIS2kaO+bG
7yxKimGCX8oYk7MS9Tc8MT9D36tQthovUsFUm2Oz33RTpIFCeuwhQ4fgeAEjM/U3pAfG58gBJWff
DmOLR9MJznlI7crONWQPOY8MnigVx4REDKW7ClKpiUVcJ9HdFEIliIknLmR/GwVOe7XktyZskhsi
vW9tw1a3UqV482IifeqyTBCADcnWlJWAlaMSDIwCjQl8ZjUh3ZtKuuqIkymvmw4+q9w1jnYcfXTY
V2zCkcVsEcRgc8twca0R2TCr5lnO5bWvBzp2pXdCGZJQ1N2YRvvmW8VX5EIgZFAEdFplyISZpJWc
FNrKrsdw1d7OpAqdiTH94CKdOqkoFHcIRDZj4TAYZy3AuPJmLDVISDa6WivrZJh2uhtm72gXxvTs
dyFoARoC2KSo3M+uwktWn9G3qy15Hi+I/+EnY1zYN06YoQ6wN4e8JYHOSMIBbQlmOC+oml0isTBn
GJ9OHbbdracGuBHhd7o8uxpVA3yopj/CSDy4ufGDPBe4hSM2UMIfiAwNbCr56AIMDAdzv6tFjJKj
gZLqD3QXTJlaNzwEmlTLeeKnvHGKeio1A4pwPVPFMIoOgMsCnevVlzYMk5M5lix2Sxnsm6rFr9Ga
VF1xQ6Mj9XDTVremqr4Puc9DxuZJywJUduN/yQz8Omb+NIcAq7o8unU8qCcDwKU8SeTeFCb6bfJR
dA1kgqAnLDsTzIkGNZZv8KdiCzkWk7wtvkao2Db9yPZxEk+EXmanIB8etEEf2apOnSS9oZkyrOKR
/xwMBnEewBWTEUIBJdezFYsjnaunSS5wsdZstqWV/8xIl54bBSR39mFdlyTamOqAhqoGaggkw6st
wikbxq0pb668WPuBd/lbFA+XIo+I02VA2qdCfatwFBWZrj7YWj/XVo2pwsEMq9x4J3XWXtvkRSf1
zeBTzinhAlGdzR6SLxhb0PpNvIixo5kkPZD01K6GkgVnU3SAlroYJu48x5/8ymLp6SKi2ob5DHEL
O9+mFz4FQufqe9Cqs3ZEEZkkNJoq55u9Jr9UIbaXvqK+0XP6sRAHIqufc0k1w1KRCxzQUgfTwaEz
0npKYL0gsTJ3XRTAY0whPxXuQ20H+GPGMDsJl8HIctQR/c2pqUCTTceR9Xz+kopGn4usOlJVTbrq
GNZQLkzGB1fTKxPiVIt5F/lxhm67+uR6A/ntqQ3ANm+Q6Nkfi7S0qHF0wDD6KVxqlcnGtdz61I3J
ax8Rhzw0kY9xhDSHvjlPyOmQF7jN6wyzgtTP59aFoIlBBfTFvLT5s5DyIBJfaWcfJuFA80AWXgwT
fgWaukU8vZQknaBaar3HT3MKNith57SfcY33LWHUCsgWDTc10kOeELZvPfNix6l5Qz4Z5gJAOkl8
N08tBtsuAIAuI1JJ3bdqGa51Z9O5ycAuZOqN2hylsgwZs1gIcfjT9k2LHbxKcILL4cL+mfqs+93J
rEfTVfBY/NjY18qCzzETcFJE3+YWGCktpo8tll0BU0rlOzMgiRWRIyY+6Z1Jce7Mb2YfVfvWBmu2
NIXK0joFhQdiyMcWFPqI7WIMNSSL2YH9s5L5a+IyYEzYJMBERnT92vhgeT6JL6j9gCsBh5qTR1FM
nAqtwP5d20/0qW5JYs5wtVVoR3K+xyxEiF6BGhLRpS4bBGZzNx1clMuTTXm5ojRbZgvZZVpIe3dt
7z9UtX8gT6va2pqTqJRHClOfqzCt2T9NENNDmjNILs+tOUyXpRuzd6XEV+w9mYXVbjMl5gPtkxHl
bX+mxgAxiUongnunA+TtcXkb5bzHgUSSlrDwkH7wUMNuykW4d8LyYUzncxFzyk15RwHAj75gyXNv
A8Pcxx3Mo4gWNY4cUMfVCKFf23eZRhjYgGi1LTbgMwGfzEvwtrByvXlLx7L2jiL2vwaTeiEcCMBG
RQaim42Yf1DfV9Mbzelg19oBTPF5OFra2bUBW2mtzp3M0G+4EEm9NzdEx9HVr9jyUCW0S6XxY0Db
dBdXDaBWqotENlhKX1sZf/B5gW0eA3Xrbg3HqcFk2rdVgLkoQgsK/abd54wFW0J1kbu0E1FOFUoZ
glDSEqdXf3ZrakSBQX3Am5qFx5Shp8OlFxK8591YZcVyxAlAUsXBDULRD2TsvmKJoIUxItBvObla
274t/BD7/4h3y4zFOSiKj3VHoHu92PZUoY6RhVVB1/7GnpLvOHm9A7nEAOL7lzlG1xdbKIXphu6G
UYlr0MJSopMFegmwZlnyuXesV6p0V6bpI3q/l7yqvi874CTLIa/78hjoDuae97ykHEKcUEffnPYy
HGibhZx97HEOsB9K1lalTfY3zVe+TjKGQRr3FzwVLwH6Z/vEzA7tCcnyZT0MrZttuhQYQZJg6dmg
3uG7WaVkGgzjpS7zvx7W2+To02RbfsAJwJJT9qS1dWl1oarx58FzPey8Jl9ZI0AASPxJ7JKT8hf3
Ll/O9NwTsUHFrLn4ixsXv326x55A7ntUTOe4fMqSDtd+VMOzW0zJTUBDdD0kiz15vbT+wC0HuVv/
EKMVXgK0JMsJZOhzYrD9jI50fm4cLGLr7d7yw/XSeljv0XTgD3H47N9vWi+tz/HrOd+fzip9Zsly
QhATV9/mWNqXon8KIlOfpRLJsTQSygC5C2/RBwKy3kHNk3lEc30miVMnFBZ5bd6cc/HXr1iu+13c
YVU3U+hwNkLvPiggiChE6uvF9cb3w2+3rc/4220+1OussevTb7e/X/V8OvpxjDG/QFe8Cwks25Rs
mS/vPu1SDpAx1ut0OF/TctL7YflE3z/W1f/8y469fszpWNfzL6u0HIfXDMvtPl9vo1AJtsvRi9r8
z3NivfTbExJwxH5FLUyLf5rD10v468uLWA7rVYLTMnrvKcq+xSe/PtUvS/b6hL8uBr78KJJC4vOY
80tnVDnyJS4lM9HTm7TNlsmkowNBBoBOQwuhAkaiWOZqgm7jZhcJVCewGsL2VEz6xK+PLQgqHv3r
8vrex3JptbtErJj5krTTLh9fKcbisl6SS/DOehja26TMzLOYHZgFBKLyF60XV6hB6gVHt8JsUCOE
W79G60GpmE+hXL5RudtORCywqbFK7W7nJeXIzvkSUZ/hS7RcXS+Zy1Wnj4k3Wq/rPk7YidI8y5WE
vVh8NrTXXYsInBj639NEE/Oem7dYxutn17qQqurvRTt9aSqU9xNtY6u5IX6ewiN0GLf2P9V+nV6U
QZOoYil9SLBBHUrlY7sGHpA75XNe2C6iRKjmNtExbpDj2SgmpssO+QLjJZs5snZBuywrD2Fgx3Cp
r4YdC7QKXsOpmeWbsKz4RED7zk4gYFmzsi9uTKR5l1o7HdkebkMdn62RVUSQGIgKEZs1skmuyDFB
B/R+didEwQwpZ9Yuiq11iSPo4itCd1zSS00XVBACh2s39p97kUcHp6R3GiLX2McpzuAqmJKLHHJC
L/Qzlp/yXGv2ZbgqwlNnmksSDrGfCJ9Ceir3aI0YwKQMzpMxObfaQzbBrEDpuY/uhM2K0KoXrHgo
i+yUiJbCdcxWs1xOv2wZlYflnJt6pJab9eL7jb/dZ/2pjhjg3u9XNPIzRd5yW4O/X3+GDkEyyix3
m3uvOxSjuPcL8BmzBzjDWg7r1V8HtiVbnSbM851TXmK2MzPAD/LpCOuVJa57JiG9qyTfQKPX9yNc
gcP6RM3AebxeqhOzBMU9Y7wZ799/5ud5tevxGxObxu+sli2+Ocnr+sBuefT7U7xfzRuXQvMUZTtq
lkxliR+mYEaafbIEY5VrRtZ68f2QenFzhKlxjlOo/Y6b2zt8qPWFk53vSJpDEk74lq+3vf/g/Spt
gwHyex6Uxy5XjBU8dj0EyfSVMDaTgeT/3lQ2Jel0rPPQ8PB+re8LmrboGPvOlXBMPkPE0jfpAjJR
y0ewfg5ycXQT1seHHWQF5rf1oljmJdN2P1qwIyiRGoIZlMO0IElouwbbvp4xkWkAbvSZyJNC4XwZ
4lKcPBZO7jLAsC4vLuslXfIR/3abIyxvKwZSDSEaEf5g8Wfky/Srh/VPTuprpSRyH39+KLIoOhsz
jpaIRSSh7rTRGaiopl/WS30GtDA1hlNgi+riUKo+ur04sXEN9jVfjQ2bHPDn6yuY1wGxWF7b+gJr
nK8YNsxwt/72UU74lEr7zq6N6oJmp8E0/mWKh+5CfOSxLE0Be4kJUhA+e3A878Fe/lZs68yPcRK0
1/U6CQ6QOhtfY6QfA/qAWzcrCV+ap4uT1uPZS360y+C/HtD0OtmpW+YBMyPW8xrEcCW0mV6G5bb1
0LQokmrF220tJ9v6uPUHnYsbjBSZZf7Ahc+xS+COhBnn1l/utTzR+29cf9f68H95m9eEPNf7M6yX
1se93/Z+9f1p3l/e+23xkg3nB9TMGhW/+u/PvN5ZZQNLj1+v/f0xYeqFlOUhV76/T+ufZwhF1cRF
udKVdn+Zp66/oMOSB7pSH0TK973Av7bvgLOwxeerbCxnH8WrEL4q1ZPLemOBogP1C0qpOJanGUy3
WvA0RVBEO6e2LYD0yymznrnrefJ+GJV3V/uRONRzTIbw8BDbEGk8xLWXyGP6H2bir+Y8IwQ0L/B1
tcs8XMaKycRaXs/6Isy6fxoErGvPm/YBXnnInaq5IFxUO88rMZVlVoRseoPYtb3YWUUquVNjmTYG
Pz5nywo0mqx7K23RVjJlb1qSmy/rczCLY/wbZrc91lbKuBT2xwjPTN3SmFyr5f+/sfA8lT/+89+/
fs+ifBc1bR29tX/tD1jU7JEU/evGwpX+RPeWTP/Fg/5sKnjWH1ppi/MOJzcSufeWgv7DVUJhZyG+
GdX3X1wr9A0sR2jLNE0bWZ1l/qWlIP+gP6FtjUgL3wvW2f9JS+F3ySnlIRP9mOfSt0B6KsSin/qL
5NSWdoidm6COYQQMmBLJmVQlm2Q5En5akiejg4ur5vqSKuc5Y4nCRJqHFCxp76ZwKAd4i21NJ7OO
/YOJaRVoRIHap0V6IDHBbRw7YzPO0nObjuArk/gpwf1BETRLdyY869QHrjAwQ52HavhRi0NkdTM9
nH9+JP+FgEQ45m8KEv5O3inXxOwjhUP75DeF/ciM7ibCkzDtZ3Q6bosHLslO/kJg8k2mpMjDRoPR
D0DLsi1cp6mlwrNV1Iv7ZE5PuWW+5r59mV0CPMqaDeycxCA+loa/9CnR20tjwnqRrWq2+KafcjDM
lKGd+/WAslxupB7Nva+p0EgCIhCURxiiU4RkW0oNOT2YPiONfU6Qa6eIcGajO0Uze4VJQZcyfcJq
NJ0QXrvzNbHLalcnbIx4vc+eEVqMChw04+iFDMp2aYivh6YdTGxAhTrPxsP7zVrVpBJkQU7lyN41
WswnG4f8ZT2EEXVo8BvEei776/XQRwitl1zsMSpQarttlGN8zMji8u3PxalU4kdfwBmenADf/jKc
BVP1qTAjDSZdtBeCuXEqLSuJQJo06w0IMLnUd1GRUDQYO8+92F21FGLTGZFDRkmFULpkTC7zEHrk
76aPtKb8S1lkdJclfHC298vYy1VK5vovh/U2gyG2cSZ1KrM8PEZ2cz8u92o4/Zpg6E5iBMIc4w5C
icEWKxFTvVcWd94UZGSfk3ppKmgEdGlPyPZyaZpn69J8TIwKhrPVgc11/RZuKlDWtDqVAbg30G5h
f/H11F/gK1B3MbCNsnGSW8eeiVFvq68i6ay9WQW8I5bN6tC2HsyWm2bwqVkadDdaKhSEYY/HcjmU
0gRiwoR17Q03unZFMx6Ssntdb1oPAQ6Ma5/NxoHW5QPGMgNIN4ZkiiMcSu+nVWQ97XoEhYHzpUzS
/lwMN9LlpKrMUe2ieXYvYTnXO6SS8FKxuwrgj5FNYkBf2de6qG9SNs/gpsQXT342UWPtxxBdyGSw
vqVJA14nQidd2MZrYbCeoDYSn9vS2WTYVYtNmW9dfLCUF67raiRQmEyL3rMgr+pXLeMM/UyM7ZcJ
rc1mkqnjNrzmE7O9raPnIK5Jx3BTKhX33TJf1lFym3ZZdKx0sEM67uHMcqGGJCSIxvnS1APhsDE1
vzqSBiq2kcoXcsKb1DRqwoQre2tgijjn/pfO6UgA8xFVRm5PHFJQsLNd1oSjiWTHqsj6K8biYV1c
wJ5YYoGQM0rqcNOgaD114jJLuBO1240wdVPULxNM7NDFR4L4AKpnyCKjWJK2q4PXxc7BQbaHqvia
UH/eibJ9raP2K+HnxmXsTuPswTOAJojkuL92Q5iS4VQ9wdnorxh2S9bCB2PIX6psXkwecBupeMNa
UM7OIcfFDQZN07X8TEQxGTss7lWFzcEPQliMhk0UAW8RZzH6dlwIy9+Xv+atxPCWsOLugzf6QepS
LYdUPzJwTBD+5pLtGdKKdaBkwqxOTtbv/colYG/MHhqFxjAzkxq2Mz6qLMcuhSmlCV21bQv8zQA8
EE2PowttvzeoJxOL1djTpYB4cdbBS7hAEAGiXFE9/cRrgcqWmgnSm30i+h8xbKRhDuIDxqWbxhrC
g5HqT6FytjlwooMZpK92MRTncEB8j9aPZZWCMOtie/QiSksill9RdLNeXpaRYWUI4gGS54FmnlfZ
L7lIWVtSEW676q7oKjJZPf/HpJ6cIP/iL4WaMtitpznbuEsa1c0RA9KX3DTlvkoD1LDagVWcqwGr
2OJcr+UnQ868StHvY+W0nA9dtumblB1USMEIrBXOh+YQNOLVj4z6xDjxqOzXBpXNrmcjcsBVA9Bh
Th97lNIIm128EjSueTF7ouXCfQu/hA5QfsawfYrDxKRSayo4op17ZxGWTbtjEdeaxW6C7cyHM7gQ
1qISzGPn0lMzbKiLeoZTOYlTper27HScXrn9mI7OuKODdYv74zPqgDjuD01U/pBTeOd4BmFITSx3
EPWQzOTurXQhNmddtW3ajkw4avWbkkfYGNjuUPGFezuiqOEn87wVNfvVArepLdAQeaNSGz8RFbtx
/W2MC+gUCXGIAanoZF2DP3f7D6UKrnSHzpVIILFTpnWXlTucx/zUCHJ+J2Tt5XSKM8yHliZWxicK
poiqjyilED7qgBo1Qs46YvkS9vU3VYd4+gJ72hgjLtjMIAMHn/l8TgxsQUF5Cu1h2ntAIMjA6Ego
9ufbsQZiCwCi3rnVrrFp9NllMyKYJLHKndOj30YF5YkywjILskcjoe5niprFZLwoCsoYcQzjQRKS
k+pY4k4UFwxPW88g41m+Yffh/xJxYkOeqSu5v9WWCKb6aDop8ItdMub71EWCqzTjlvLS7VDleOFY
mcHb5cu8kYUNvMDz7wcpqidZpreO6vZtCkqv9px6X9v4/RnKDnaL+FXI7IWwHoAxH6XWrPYkwEUk
Z3Lf1/X9XEwIGZJLOPeozpLgdsYdOyiLKMqxe4B1lx6NDvRc139xW/c1Sm3SrpyEPhX6673lJMbO
bFF9lngPCvIUcRsM+6Ll44c2aVOgI14aN/DGMTUJmxPKhYoV28e0+OCGj37bDh+GwPtc5djg0Ll0
e3I3kmI4WFp9wpHcbp0cmBYeTecoJnB7ylOfYqGxCHc4QEMk5fdTk4r7LByOTuF/CqOMLL5yeK6G
mIZe7/xMKYEUU4Sy0DPJeWRFxpoGinuB7ASh5LRrFMrWuMyCXfMTNbpz7XISo1r/2HqudQ46e5/n
ZAnPEUmqBVVu0Kc9Sm4ZawD8ZDe6iU8Ia9oQ2mGwBO58OhJB0N4oXTGFPDsiEyeJJ8eiqe8J3pgo
htk4U3wYrJOFfmHbmMHwZTJvncGbXr0CFOzYOfu2M3a1bDhPye/oZamuWAgulk6/N9TdsmbOPzku
6Zkl1UrpFLdtauFrM0Cjz5EHjTWxiZpXofwKbJ42lZoDzBpEbIoGj0FC4CNW1xuqqEsIgxg3HVWv
zOVAVTa7VfG2artPRZ1987QXbj3W7nHznQ/9qbD7BxAOUO7S7N4xsI+nGememJGoGS38busFexDr
vCA+pdROxwnCOjK+b3NPF9pKwiMti0NFyJ4MaCTP4sOcI/vIcnMJBqTgkYz6Q+Dnp2K2CUAcYzYM
FDdVDi2LfsWPsdxbVSAf5tFDtZgL4N3DrSfpShVYv7ctMTbC776McCJEmHya4IIaKv4qW3KoQ8c+
90Z7wGWQL5IQWu4Z9oMCBpcYAnIjvI7E4tIkicg457SnNuCDMITUK0YYdr2oi4/t9J0+J47aXN5N
lcadTx+UzlT1AubpdRzVp7z0nzDGAM9r+294mNQBglkNh/S1zHEHjY53sif/GBF5g2wZ+RMFJVWf
245vcGRjcKRGt8PW0GzshMDLwXGhnYYWwcVtSytYxPvBGuEzgdLpkXMGfMqH3EvzQzI3QO/0vvMd
GDAuwOM5fa2q8k4RPOkHwt2YQDT2Th/dOLiLt2MuYBM48zbU3o+i+zo04oX55mhr9LjS7X6WtI0x
AnK+RnQ1m3muz6w5fwI5Apya5Vd7yIjWlNSAi+BqJA8zy+zHhuVYYddyl0fzoyWix7jOEBuYAdVu
921GOdu1GfIFlkE9hsCOhWnglo8hCjUjNV/AJQF5AjRsijTg04g/Vib+fdnDSAs8us4xjcCJBnzY
ZvWhM+m6U8efQkgoIBWuzPsl8SB34Cvp3cY3siQA2koea2mbxyy12cm50a0/eXTVE3kvWod0zKFi
HK5swZBCpQ6OI7Tp8xjn1WmWujsMimLPXCXjEV4AWmgXsKJvxfEWLCYq1ogURzq/U1pZmGHtCnwN
6U0Riaiyx0Yhgpi32mQhGXjxS5UWD7YLuK+27oeE9XjN3+zWtjo6QI107UAkBytmlOL7XEG9D5Zd
ldt3RCoWFPyj8KgaMi4DttwjLCF7jq09gq1PCpHVGHPuk+deZSxi6pA/eswcVCeMhS3IKKi8+otj
l+IWhOE8D8gCC6iqafohH6tXgdAJtrVBUTiAJcT+JmXG/EEY1mRreN25r49dD+ioJBVLm0vCnzYe
Qx++71hN3hEDDxEJKqUpUDvEey1vKWMhVWiqpaidUPDvVI4Unv4KvvNcfigMEP9jypoYhdKd12G0
GzuaFiIiojjvx71tiQ85UGKcKNa1MtyXlI68WXtvNIgfFBXwLbIcGw2hgGiZvMVAVnd95H52HZKU
zDBLWFhhNrWoCOesd02yEV1oWF2aU08Gr1WCDQPEWBzYm22MwOnvGBzngJUjan2aX+1dSlmfBku5
NcafKPw+DxGdhUBYr7iVAP43ly4c3koEzGdjOuFpgTcw4LBN8mALnD8qrtBsWJQgtt8kQ/rWNZiW
Mv1Gj39jd2wRC7RxtKnO3TDEMA9AeGuGP2HZV9XRbSp+DmkzQURkzWEK8sObsx20rLgzCcE8Ld5c
H/thIqd7Q5o2FQB3jzkTuYlrV5C/5VGOWIORvVEnFxGJCEhW6i4i2dz38DPE0RkJyv9h77yWK0fS
7vpEmAASCZO3xzvy0BfJGwTLwSPh3dNrgf1L0U396pLuFTHDmO6aqsIxQH5m77UTjBL9CGfHWhZj
LAX8lBLeW2b/tpOSGD+ne+ap7Z6pOzgEVd8bbvhc2LG/hue0bdL0oSzKX7bb/RL0IjIn4MnEpzq9
9yNM5SbxuOmH96zzH2OSb1jO3Iqk5xoyoCK2VsHacN89KnhkAxxho2eCPzBes2Zmh0vjkOH2lHX1
yB9M2ZTwAGv89NUkR6dMSTZg8jpusE5Oq1YjPW0x0J51+xZnQ4E2fTpZE85gbuOCVpcamhjCFLlg
EYC0akR429HLIXVacGeIActo5vRHFj6ZNuryqoUZwNPd6Gku3YwUXJBBxdqkwnZU2SMwJJ9Rjx2c
tLl8Mlk87txcbCOLyIYuYkOYAZxb/psfM8UqFf1VSiRnme5a540JIl/XkaSEiVwQDCbAWAlEM6NX
bRD0pwx9zvwK5yRnLCsoZJBLNsnI7UBZ0K3aLO42WGG5/Zc3Mi3FN//Slyz5TM9FpoeD2BFBszbT
MqHpHnkE2O7KUOJdzmyEgxRF7aBLtjJmxR+hfmdR+ljGuzLKfhnMAqoR/UdiiwCkmHPnmFCpir71
wb+xrhFslqntXxIEKb4TPCvY22SL+E8FReTarlF4RDq4N8AY2mNABAFtEdlB2bWCfBVg/lzPD6on
QCEBOjdpyo2hQHqW+ESFp02wijEtrFEgYbs9mKJftsUgr2P7B1gLgjKE7a2kVxGJmgp6ec6JcBzH
Q+DyvgWDyc2mfSIagmA9TBJUu6joyEvSBsaKWI+5I01IJthdBgetTdAopCzo/pVbfsfGDdIuih9g
qxKu1+Mtxtt4RlyMkSWIGJ8IDqTkBQLbS9ZbhDep6lIOxo9haDhj2/c4QppX4oxt+5uaaI10uuEZ
0nfGI3LzhaORP03htYSPOOZtAqdK8X8bDqIL4JYHDOyGhZ9vvxOSjJl8TqfhN6VFZGCFS7pw5TuE
EQTVbK8DEl2r1FebxgDnqs5odMkp4Q2kyn8erYKwXGLOfQ5KTj1CY10+uxo5zKblIToHPOliOoGs
QpLn68mCZvmbuqq/LdT0ULVEkGVpkJ5yxR4WRmtXN/jT9UVIqvlM9+MB5PGzXY2PQRNf0S6Zm8iN
fpVSYvAhvHmYnAcnq15kJO+TZm073Yt2YPmYyH5Qko/UFN5IyLuXPrY2d0tP1R/l4gEHSRp4eovG
T5GD5p3VSNc6r/Mi4WDIgreA7sboYkZV4xmx7jqO2l9WjZdlMAnzsPNjp7sD9Jirudxrtv5V1cU3
7dFLzCMdV9/+mLUBPcYSWJiFe9d2uAZ71T7VhXgOrEcD2S6OVeM3Ci+yv6CNxwbyIL494ybLiaUJ
6/FHSnC5h8l+3UPOs2rjY8QJS6oIIjqRk6mHsBQ4NIKnJnyFHHtkS+nRRHcmeo34rmHLlbi/BXxb
T0NVLa3wI7LVXUDHGevy6hbyt2Hkj3p5zcbQPrtkTOcdD3IfsT7+cLFq+KTWXkLigMhYdxb+jVDs
oKJh10s8T3I8gqXTt6V5w45SHO2kJMkEAWlR+8GuBle988yRWBTD3WUlZJGxZnDGfJ8OJBvZTU3o
nJspZoSY+DOKl7Ndsa12rAkIXEuKbNoax9BQjzG9gl2ZnNLJixFY84EVKO7I2aLpQHbu5lN3ZGlF
9hn5kaGZmtewQOXs5cRbSL1hf0YMaDytR+CwrNEEJ33IXZrX/HrXNsA4rTc9kUgKw7Dap2Vx0l6O
dUAQdD2aDeABCFuU2Iww5+FHjhAYbx7xbBokSDnQm7u5XzMiSKheATu2t4OsXhYsSFzTeFukoscS
FCcVjYHqcj2W2W2VqmJtG/N3/D7GduJrtIp7mCEWrcTOJzkpjkkNV3P6rUlqgoaahyrIUCfnUfY4
miceRJCfG9yNy/TpUGn9rtv8WdVa45zVPyW17tq4x/ZwY5VEd05FDbSxxYCBU/FnG4UA8WNpIdMe
SSu1U+8moMin1po/xlyNxyDJ5K2c+SJU/nQHumk+K/ClRi6SGxwAq7YO842YOEN4guJCvSI3p8Xo
yD71sEHvdenG28wOh3UwW9OhPmT52N7GM9I+rFKIYjwAua15MAcJNTct91b224406vwWSWI2Mahs
KS153TZDW0y4XTkm1NOMm9UsxXrQT8LsUOHi7ID6AOEx75O7yVABHcj4NJDksdEWSTtMx/GyuP2W
Z5wP0ZPfVw4Lm3kJb0X5sYEbOG5y33lUAv1xHNoQn5NT2RbTmSqZx9fUyX3j1d/jfPxZMpZhx+qc
vDK7ywq8Hv3cE7oN2WDvucAag8T7XjsIwT3YRIVv3yLR+T4y+zlXep7W7MWa3TigQ21qDkfRdzzu
7QTNepPcVNRIrhh5CurmI4FYiFR87NY0jiT3+vmvZIL/HdhMpYRPRyAD8haMMruH7iZv3CUbifH1
Lk1gd/NSDi1enocBrPdqdG2Eo9VwaxrRC5zT+OSX40ebVNWlXrjqfkjorxyRn3loo23DNK/RMOHV
XoaVyHNNxMZQNxD+43bIaqo4AmccUqfsa1x5xb4QsBcdy8P24AERyiO1lcCW0eLJ6WHSV6OP9Bou
T3cfF0Sz1+LIMVFtHPMYYR88FvXvGj3rhQ/v51Al5T7RM8sMZbCzMy7AUOOz578Cbgv2TUqJ7xnV
fNM1zvMg8F2r8rawiVLLOurwfG+arBOgl/XbQbNq8sn2OI19zR16RYTVnnDL8Px23Auj2QZkPfC7
xqx+Qrl/CKfkoZwinJ3uq8npkcruNTVGLBwDnygqAzrtsd278a+qzeV9KYivpU44Bf7vfmZBOSaS
YIG4ogCuUDkToRMaHcH1cY5dc+4epA7vGB0Nex6FK8do/UeQ3MHOmf2nQBURqAs93DdD/CtOi0NL
j4QgnSN+SPXLEEcMvLglMfx9gKP198u2cBMPo7NFyPUau/rJagucLmPZIAPk+LOn8BXFBB1KKu9n
OEgsWaKeJRjk8SCOv5VsCXbh9C2c03MbMkSdS++ts+yHBp5ypGyD2m4iyrlz7BsqiM6nNgwXGWFc
VCgWzIEeCO66RfCD8OV07IeL1zLHzNCTrEt/kKsoQI+QpqTWCSIEPCu6GYfp4Dihj4kZCm+sZ8Jm
vQDbbj4ToOqQcQb/AnPR7YDzANPBrXMyUDuskqCq+QrScwrPu5Qo9z350JCGojxG4O7STUYgrOYQ
AZPveD6QoeaXNLhOoFw73SeEcprypraYhpLV8gOY1goLGPE0gT4D3HmVA2YCeANJl7s7bZDjVdlN
dJCde0dsgWa5JAmww+vPIg8OBWFR4CkKJJP2GhswWsp6WuVm8DvQ0BM9dnZWJyfmdeltMOc/aK6i
fQIsynPVx1iiwoNqJhglErcZxsnRq39lQw/kdXHamoJIK9uQ3i2Otjq35cUkNTpNafDSiTA+br2r
r7r3cOGXNRN6SMP/VuX9hwYkdUnZdm9UwrZTaIxZvFt9TjLaVJQMd1qSCJgtXVPa5m3VBLjWXTzQ
4It6u52OJe6pFazXFR/e+OQ573h+b+NcZjvWb93JciTZtKCq0qLaeWoSa9t03EOYs5a2G8ggYzgc
2xl2SFbqx86IX8puOCgJL4TBYrbpUWMmOeOZBJI3khOkzVkTyV0aLPHTY5Fu3jSj6m9RL/ndi9XM
7BWYxDy8zc1yOLet3CQ1IJRowClYDtUWVvwltxAhzrFuoMlWFkEaw8OQhu4xfWozsDukCqEXsHMi
t41x15rEjzpAgu4nQGnupJ7TTDaHMa7FpgJGDvyR4GuBcIqT7wdlA75an4Br4eEhqoDKxIybV7FF
BVL2mhbOyx9SY6C4dxT+6Zk0SNZi6O10+jOUBV6jdrF5tx7vC6wkD3LG1u8xgZAlQGN6P+fSvc4x
+WnF7D04OaeBiudbZJnAa91u3UvPO0lP/CgGCvVx9PUmECL8lrbXuvsdUJvfz6JQt41BIKAdgL5G
9DClZrHuRMfX7V574yNG6OrQBozlhtBurp1pfc+niSSJ1Lg2Xd+tqfhJLuN47rM2uqnK9ADzYWPK
gWSmJQIuzMR+KBb3J84/4V1AjjPeVr/S6GPw0mNucjeVsrIJDDK3npaAiKkBOwsbKPEbQHp9g+I/
QeNvReAeZao2rSZ3RcJ9OPumteu+JXP5u6g7SuQ2A/ZlvylHFz9tNz85OWy2mrTeyCMPzO72YJGq
fW3weCnr7DzjvCiNkaR6x6MpCii9B6Swo482kMdFjoJmbcymu+m1z0Q6NlbZMDzogMdPO2I2cTBb
Tw06idgOv3sTwJ62J/OuTOab1GgYw08q3cVTf3HcMNolI9SrLu1WPo0D6w3Mq1OI87Ds+rOVzvuu
c9JLN77WYKmPJrURqW8g+d3IvKSQKdZ5zlyv1KDzSjiQ56Eny6MaYKh7k/HOyJis73y+JyRm2vTD
/J1qw1jV9UeG8WHdDstWiDyF0MT6Tt89bMRI3rdMOPwmK7+3l/rGbdFzNHW8LYfEu3UZlwcTB17S
29kVLD20qb7dV3IrUvfAbu1HUrd669UW1sfAYCRG+2EFYMGVL05eI4+DZBPMX08CYZE9xA2Q1j7t
r53BkEJ6fJxJNX9nXXnjOVnya/bMIz0eh1m4nSJeBQVO8zBNEbknmJscx/ueNIgAOj8l4UKHQE47
zr55XFpGa5uk9s5c3EqcGit2be2VzAE+PotbOq1u6pi/EyuU2xCOypDAWeWi03ciYnTixYRbZZUf
H/qgPLB1Z2ksmGqT5bBgLgkfsoo3lUAxgUKzaUTN8iW5ZKOVPnrm6ZPc9fnDMJL84ngYqpgaE3nO
d4HoE3IOrYatZJoRysOE4DNartY083EukAo2vj7P0PtFRj6EV7rvsfbY3UazfadMICpEswC2VWwi
yEI4t6PzGrYEPSGs2yTQNwsnyb/lGZ91y/K9cMlnCgkOwJbGphNEzVb0rnhGnmdP15oVIepfCi78
KilP5oYIZaWLc4fbSsXVk91N2FRLkjaZ1OWdOhkNQy/fEfvKcaHI9yCp44EU46z34Jal410qcEiN
7bR29Hh1/QWZ0Ri7GWQKSnisK3L6NQJ3OGjmmEPX9VtbsT1wCRFa+S7MhtIiRA1cz1bXTIikNZzR
pcx7VeT7UPTJbWj4D6lJzG8wk0rFGcjgrsUCOLnEnpcjqTfEhzRiAUmV6QQDRRwhEVe3nz9MDwF+
7Gx7x46PsgTeom3k2+XIY5aZHDnnKqm/RVRU7tSTGhkwxaki8k8KP7jtFuLImHXiEo3DKbUZudqf
uLAFnud7gA8d+At2TitQFPVd2JPoNoJccqmdxpYNCIHoflEQ442eYArnc5tkL2HlOBcBXWbPph19
v5l9AHDGoJqVIG78EHbKpIj0HWBzsdicstTcVr24jCMPJl1WR+MlkWg3SiPvd8ydh0PccLgLO+Am
g2a2z6yRzVsZ3IUjlXdIrhpr6H5+sLOWZMLZvoRd6j2qfP5BBngn5EtpU9aW8PqKcliRQphfktY/
dYD9fTtV+9jN85OMvbuQHqEWfrVV6EHXRpUZB2csfwPj/OlVpr+rTLfZll4tYZ8TcdXlwKgIbin3
M98mLZzvWa4Q2uQJU0zkZ6bhYZlFilKEHoJk962IY6ZLrbrp8jl8TFg8JsViG5c8GbNngH7DLeIv
QZaOcMIrmxA6usInXo16wOLBzxp2W89hseYgYVhI7J32iAxtcpJzBB96Q7ewynoWasDX0ByE/k6M
7g4Syx2m/GV8NzXGvqmQBxY5C46quMXMP9FtIomexS5gWLjqzD7a1BEzlLKtJUXdBiOp2BuTl+1E
N3KlBD9g+zyyBmRZTXlgsNnd1fqBFB0YKHEsD2bRWRtjKt5c/8m2WA2ZfXrRmcO+pmC6wVwdE4eD
j+U9zwTdNjMg1U4PtPzBsU3YxlgKgUMdiHUZ1PWDB0chSUhkcvtwYyV4zYEonQYMlpuYdQQ9MujG
1Jyuc5SpVZLd66agUxqjU4Scb68gYa7wYvRsQWl6XfR+2IxnF318lpgTgu/2zU194wBghTzx2LhW
ztCuAofn7pwzNjPJV9SyjJ567FFrv5zv5dhgV7IDVJh6AbA6hJ3mszrnXRwclpH3WCYxomD5U030
9hlGy37Q1h5INr6JbDolhfWSWvC2aeCnk1p+fP4vaYJ5bd2FljSbPVGiAQtTCzhjuniePn98qjGQ
JvSYNTCwU8ujMartJGcKtSj26ThY+MSY6sqIfgp1WNFWGUSAir0Qv/T5658/mrEKd63hP3PprHyT
xYimxoLRp9XcRcs/ff6rkHF0Bez5kCyqtlgiHCJsciezmSUVzwwG8WmLMd/dzhocjhE1p3n5gaYQ
AUgCXysebDq+TyF5psjGXH68ZC0v2l/UZ4WRPHl1R4pZ785//SulgBX/fy31/w2kBXaK/6+QFvy1
cRN/FP8gtPzX7/qfYmr/Pz56ZcWt4ktv0VP/Lzm1kv8xkfnyH3TT1l9K6wKVaQRQzv4Pil9B/KTv
LhhIBVYFh//yS4I/UCFZUx68XdTW/48hAF91xgjOFiintBwPfbZHj/5PPXU81UOn+a5jmCNzKI4a
tffr6amaGfhM7D5d4RrbIuJpP9Xj2hmJHBUZCo6q34AZm2+iVOwmj1NHudBeUaTsi+pmbAmaBrny
zI1K0TZYOGl8okGyttm0rU9I+AI5wu9yzC12OZLKkbH3yRX1WyYrohhrcKgwDMmFrVm21t/8a0O2
y96rm37V5C2l7iuWOJi2CXHePDOPSY/ACagTK7LAu8xq6HbjTM9e5jwBKvDSfmfuCRuCTVxzEVX+
UeEPP7iyfqqrpqVM5LWSKApRWTK4kpbYhwtArWJEahVG96v1evPYobnKOKC3Xgd5uyTqmuajpWHP
PsqcP6Aup9NYwRhEWKFBNVbj2fLROmJxhFN9rScAs5Y2SZmxIcH1PBjcET3MW2TV5QYXebiWiUv+
GguiXarZVuZMfteDBd1yIWop6da73GIWAnSLJS/50qAuAtK/PcJXffk+pY79J8jzFyE6X5AlhgLG
O8QoTzDA+ucXJJkA0uq+BGsPG9BsLTIHlx+Z37Cgc5sS7EOHwCLrrmbHRUkYLXPs/deb+e+yeEwE
fwfIfl6KIuNRShycMIW+aOKFYTH0TzEUD0ZNt1wWbzZJUcRaGd1dKPJnQxW/Ypn96R1YboG/cWuX
v9ZD5OeRLODgi7C/vANz54Lqi9zsSFwMM5OUiczzZy8TJfW2bUW9JyQp3gA3gmhfVyxZm6HYB0N7
4mW4R+azL//+PogFH/n1iqTyTMvlhvVN80tyR2KKZsgL4IYy4o1APyzXjWrBNwztniAgewUdlTKF
EfaW9Lcz+a4zGlRkcgn0bZIixBrV7a9+LNUaroQFFT0DIsof5QbIpCF9I3lIHv/9ou0v+N/Pt9HB
AgKrypcuoX3//CKF3AEx1RMXrWAax80EdQ+LUdsbSLwS6Kqm5xCQMFRvrsU8qQq5D+OAhRukTc2o
72flTgXanpaywdD3Lo0yQuPnLCDPahSU7yRPMNxdZ1XyvSXvegWGJD31OCY4WqfvqmtuGaHwRoj4
52iMLYYAzbg0Eg9UrsSLZOrpD694+WJ8+ZiUx1QQ+a6ppPU1JWEkZQsRhxnjOBmOACPRDFQxvcvw
HPmzuAAE3yrQUUzmCKJAx2QS6WPBN5+hUpZL914Sj133fc58j3GTWTs0NPYmxoexEqN66tnN0V7f
dgFTabfkIaBKZK1FFnyo0mIg1VXpyUktc1c43QdpJvOhNlgPaLPYVgGhy6FETBX86X75wvzig3Zg
PXueND3FT+/L/ZJZjYfG1kZOX6snrTrCR8kxrIPsu9EF3b76XUx6UyykdQAfKL60g+hz6zUhRXCD
pBgBRMuCcJ0zGLz9w0fy310b1ydwEC2ZN+KLfQjCRWa3NVL/ajqYdeqd5ky/arYkm6pxn0qDjnY2
nO3ncSDAgNCNoukI6XjsDCbU0G8NuoJV2Yn3xou+y3lKty1yPr6WzabrK4g8rZPQTNW/HWn6EBme
IIifnOLs+85dFVr1wRCDudWIyjZMvu8apCQbg3CLEiPHCUnLeywD9+bfX7b1vz/CiBNyocFZrqs8
RtL/vPeY8Q5x6JbJcXYD1pZZciebWUHaaivshTHpuTbQ8XY/tHQYAf8ww/JDUhY9JDkOUAK7kr8M
ekD8/ntG7sKf+/vNsQQPmYQ0WkS2UHqY8sslydgYLPicuAfxoq7gv13NyCUgJy+OBd6tY9T66SEE
Di2U72xar76FdGjQs1l/upLlwfO32/TzShyLXQK0OlM61pfva8La1agNbtOWKERH/mwivGSLr2UH
2mlYk6DAgDwKTzPDRxpIYJ1ReWjzErLHkLlru/WeyShhUoEWB6KSs9Wu+MM12l+w4H9do+36yuXk
42myvJt/s70RKIZMX488ShrnVrWWOtXQD6TSL4bwm3dEeyQl5GcvroJDGX0nPqZcOYMwb504v6Wg
/JkmJHT45c/UUcnjaCFWqYdVn/j5nSDiDgAeG2ytZLH155y8FmE8d0ugs55Ec5ONVHt+zR7BK//4
7n85FpZXZhFFJTkZPOFCzfrnK+snK40rrFlHU04wXkiPj6p+Osf+AsgBAsh6BqmeYJfQWhVlRdbh
vIbjfCIvj8GiN8BQIFouMf5wzywUxK9fC+FJ3nCboCxhfkUXYtzt9RyQVEH2yR74aoIUTCec9dMT
CZLJekzwfcTp/EDSvLW8gRGLKcy3EkGhYFQy481b1ex0CY5Dj+uoeIN92ztKMVmHOWt2M3N81xuy
q8kqZef1OOz62LdWPur+GHXUk72Mabo5MT50XtL2g//OpvbnmMpyK2cLvJEkUAaX+KCd/L6rdLSb
NAMrhGSM4QSIQKWH+hL57U8CR2dYXN1tIVIG7j2fY5seKqdsP/w5uRnFibca5TvcAIUdGD6w2hvp
jPBSo0kIFlM+geDG/b8/l75yspcPH+UV7ZFHh0Q4xZcPn3I1wJRsGAdJ+XEYwApmVY47euaFE3rk
3tlEJAbKDdZ+0BfIrv1sh72w3LkWIl0rFKRPwMwjzNk5ejDWACaxrPfNzdRrABS6+KVtWe3QxHwL
MtUcuJ8JLVa1s4HeBnlODfHRbyXDozRQjKnKK5g7+VYGT5j+kO2Liwa1gZ9avSZh5LImEmQyFEEA
GMwGDgELUkcCva8xgZVCqBCW43lgGsaGCoij126cwWmxHOB2comvWg1oLwT38kfUMHXJhgnPA/2C
TaZ62Kjw0KY0/LDOAXMHNWvEqj1YPlTe0jV6IGnq3QlZMhV6unLF7aqq9Q4WdnKS88ju3VF/tf7/
56f0l/OSD8g3+f6bdG7Uqu7XD4h8ALDGGe+SEbcdns/mmoI3ZrjaMScmpDoBOqsHZiCVzy7XHIsn
AJrpyvP1feRYTM7JO0kNTVI9UEKQumSs/PtX6PPp/M+nt08ox1JvCJ+fX5uC2CBoIjAaZrhLAVsN
/WMegPjUJmc7giPs5kQDE+G6I+543mU19U9Y6fcppkz2CGFaaTTocoZz4s00YH+4OuYFXx4ivul5
mHl9SPB4Db58wSe/cRpJ9NrRr4Xcx6zU1wDX37MEumUgoL2g6pvOhmync5HHNiuzQz4nAozecuhF
bK3//YLsvzr6L2+YjVKGJEFaKS7tSx2e1SVGr0oEh9HOxMaxm/SBZFHmg0Bz+sJ45ZfIAo+LSxij
1s7LXyoT5Yet3xggmgzJ7fpHx1yRmPP8AOgyOkv9i3KmOwfegGcdEeMuiuFx5/O4HSL4XhjbuK97
7goE7jZpTS9hhy+qj9ptn47hXe0RvIvkuzzyUd4AjPypS53cuIkuD0073wXEq+wbsoZO3hJiF4Uh
qVQKqrpbx9/rJIouo4M6JNU1+aEJVbCjXPB83l1HhXGKFNcJu3IiIe2HCSalZ5WwwA7sUR2qIjx3
GX8USuBm56DJXCVm+KBc0H+svQcEH4tGLcjjU5kEpINBZ9gTv/2bjxuYMtuvHcaenzacr22W1byo
nIXaInMrsCQdTNtcCyRAZx3G1saLZPIk/Dfe7OjGLoaHwJTBzhtQXIZtSqIHDTSHnG8h+sfyG2Th
8ALUbdc17MtUUW/ivRuKjS/K+syB+k627Xxvk3gsPUYSzjxlIFIihzwHJhdoTuK9pTM4pcZ4jrMu
Wg3xkuiQBwWIG/mWM/Om1os36YKsR0l3gyVlPOeoXMm59v2D6lxOrI6EIxUF0V7Xgfs6C/aCxKJF
/XRsc/Eb57d46LLkA3LXwBxoMvY+DmZ2HcsZ4vp7VuRy88pD8Da3DHWDsPjYDG1wmy1b+rZgFEuU
G5+k3++ESgS6ibxkiE7cY+kpOJQtQbeSoehdKXKMCbI4BAJ1Gd2N2LeCu3ouOuM4SxIHbSNAxKm9
l9BiLTuVxW0zjEh9XBt5rsk6FlHBm9/O2ToJCzBYsULHOPg/IokwDjdkemEGtBhMMySnzNKfaJvz
nctKhN854Rw3tL8Ler7LUaHbo1sPPwFpdvvQIKbSd0q8yPh/Sf0orwwvCA1qwk3sIT0c8e2raQAf
j9GDoircuHO3AUjZrhqaqW2PYRJpg3uWqmEsBPt3UzfeXsj6xkyyCFEKFBIiX3adWxgby2pTxDYs
5WSZjwdQyPfC7tsdgYXUqR27oFnjvUpIH1tlQR6exry6m7vlr3C9i5dp896srHPU0za2LMw+i+66
CHCXdfOmsnJEjC5mx7Sw9rQ44giNM98EtbUNDcRIZe1QI3odub6ePe4xYGF0l9m3wCrYDjZopdNe
xXdZxhZ1bji+bP9Fs/66ry2S97o0w4ivzf5GEfH1YsPmW0XiWRjh+CKWpZds0DQJCiZEzHDJxz4U
O+02+xRIywXpB/2Yj+bTruhrx8e+AAZLDVQmeYBo1pkxDMirQt9/Y+Y/ehPTzywDZzOmikXyctFx
o65WhpAnIrRi1SC6Wbt0ybvUnqN1H4XVRkWYj0qsMnYU3orph4sQAL6ldZP2MKJlonMwb6zzjKRw
Lia+fZpBK9zHc/8k8cpFuFUu/YhhyTQ4ysl7OrQN+xI8qpfeGm8Cd2i3oojMe2PsCJPnhWNTAwHZ
+/VWJh2p3yX5BkEyP6eWuFA/GgdcPfXVF1xcyqroW0TeMtIDhV5NWTezX7HEAX2JQ8LZ58Nsv5Qe
jh0SMvpzb9PlchrGUZqtua1IT3HIMyJygCzDVH4rRAgxzE6K80R+3FobjflWBbJdJXiLGgSRe1p3
3ief+YTFxipOWeSRXbSsVvwferDJMA8l9vWkRSXoeg9kg6pHF/zkqp4Scbac5B0GBxtNbldKSYLg
4y2FBq1/Nb/KmkdP1aHSzRC+1MGvvGdqQNf4U+iq2VWOTVZGY/RXDLG8hbm670Ea8u1DWkqbTYdT
ECaiRmtTTPCLSet2vOgpH8b6amrCXiVuNPpxPFPpAM76ykeZHa0BY63C2q1Nqzzi6kCca/T2LWOS
V4tCJnfa5jREcXQDJ+cMDGA/Z9W9Q5LEStc2y2/ljDzrm35dJ01zIrClW8fd3q6Hj0LLlxYd902a
lBCsa6/aIV85xQCSSibjt59/6ghpiJxYPwDBP9RbnB+gfqx3OdY8qwanWEeZiVu0blZ9YZY3c4P8
+RNJgr3LwA17KoU64SzgK44/hYj3ocDzcJ6TpL7Hx0SsaQPywwqsfdv1j3XuJrsstKt1riD7T1aC
mk27yBFr6xoxDvc6v1uzpQDpNLfzKrZr82gpbR5CzAP4TYatMWSU3y4+l8zNzlNc4slm6Bpoif+h
qKabQdfPIEGooe3+Nes+2pzhDR2LvaqJbRojlFUJvNVDDFNlyB0XQ2JW73heYObJEvwjRXLVtXMp
XDe5DBFhVHE8sFS1WeVjieFU4xCscm0/RqyUpXU2FN5Qs6qPiUFQbpH7l6aHdmJ7B1ktUr45O2aR
eIXLal0iksjXaXQyPSjKVk4JiDswwfCrQfzZXXtQRXou/ScV0T0QKn7KjcZayZjj1iSEBTONT0JW
O3rbviQI0867+my6i+axNrZBJKxVMZU28QxYtobUs1BW+894QBF+RsWNktFpzhlydUnZYRXE6JEG
03kemnpv9An5h+jG+sSB9k6KnnbD8ZrJglytAVd/j4bfTO7S2XjIZB1tm5wdCunI1SZLQRd7fUqI
n4Msdpyx8iUzGRRK74GUNyu2KVDsc43axRzKI0qGFz8e3gfj25i7Y4j/lxHxtK78wHlMl4UHz/Ej
d4G/Ii0nOEAtfC6Hdc0uuiAgpEH6sRahtC4i3/p+/Bh3jBm55RoO3Rh/MpJt1jrz3h7KvZu2HyZi
5pGTmPiRq8H8e0Xnx9gJj6uRVbvJxytDbjL6KPclHGa9SAYdZmbBvVcp0qUR8LutYWARAcxBSNOu
a8tb2yMhp6Z22tWkwSXSeaSkRpbnDpcOx2aIdXo39XPHGCb7Tu5v0X0vQ4goKFwwutlvoYePaAyy
gy/Tp5rRyMo0utduwKPTcwwcAQrjH2wRqLFfh48yEaNnBJRtIj3XZhlv8tnbpzFoCRMALY832M9j
2gVbtgLOwRZmjBJ1a46YVnqz35TfBjT/nKcpvrWMozkOxdMwvwrMo9s07IB52aQJWKkk5t7L2+1Q
TT/LwYZmkLk4IMqXZKghZo8NwnMj2ZFqwpSGVS9cnC1BIm8xuIwqxUVGDhcaUIfnO1oNiIkgwUki
xLBurOfBeJXtghSZPujt0XxU/v5/sHcmy40jW7b9lbKa4xocPcxevQEJ9o2oXhETmBQN+sbh6L/+
LTCu1c2bNagfeIOUpRSURJGA+/Fz9l47Vhy3c0hvpYHWNEN6hA25WYWmeo05wFFWuBset+17kOtR
XH8JBzufU6jVxCZHAya+9CUtu9TZpSa2KNDfxaZJ/WPpO4BXGNzN0bxKR+0hI34b8S9kMAgBbpGs
M9QgK4beNpFY+P9D7FE9IUFpCxYymwU2ZDr/8EPjBzPajQAXwGiuRg5OXYw6cGkG+bXxmXT1RU5a
vm6RaTZa/oPwOTKCzpNjldyNOOaFXlIpdNkV/XHLdt3oYJ2/Mg8ej1s8106zR6D/2tJvWM20NQIJ
cJg8gWuTwbEoC538VBY+n7bMKsy5XRCP/8haIygGUihm1NktmiJ6iSIwMaArnCQHJ4tE8F1V5HMV
nr+PWQoCJ8Nomy7dQL03+l1Tx891M+GZCO3mwgiQW0KOGoGtzXeKI7bsnsBZJ/ZfnURn6xTl7s5h
VQtn7g5e9bD9rRPgQAh0AWHe/+H+kPunfz4sPL0FZM62dv/fIew3sAA+749z7kS7+wN9xof/fMz9
80mSfMcqdLp/9ueBOL78rT/q5z+f/uVX3fF/mRfNaKLCcC80jBTVkO5qWfBW/PtPNtramDd//bGT
MgIa8SWQEf6M+/O8/9+f7/zzy/7yUyLfeMahg1zY6BPkOcvroWPmp5Anrfhf3/635/eXH/m3x/zt
hfv7S/Pn5yx/YtSVr76iGUV+MMYX5rPE2x9spfoHpsL7PkUdMLjjp58Dwumjbjdiw0WkHs9HrXFR
3fZ09tHOIoFjRdumGELx8/bDzfQo8NNi+CjijujQ5LPPykve0AZVta1jfNk2VmYGqAXehnZ0uNQ7
b6O3GSlicJg2wLTfo7j0Ly5kA6kPIVaWuGRrswBEFAgDCRZWK2H2N33OIBuHWkGEQnxUXl2eK2bv
jlufHa8obqQ1jo6XofLlCMYBJIa1jUjRMfTfKvajp1T/akj4QpydePuysTBx+9a49Q5zSX2ujfNn
k+TkIMQb9GRrodfjykHYLOn2BabHaprm4wXp/nDIBbSQZtABkJmPzbTMIUIYPd54JlJiAWjq+6qf
3bWcco5SXtvtoErtYstByJnjmyZMnQQFDLsWUjZPu6FElrRIyqA0e6iCtcuA3NxHtqY9RZuGE9s6
gt+5lhp2WYkPfaNCjelmh7LdwmOjPye0uoNmdn94fWesW9KUkea3qLoPDpfOyjV+5tRshsmr0eJM
EzbxmcASI0Zu7QXhhLl2DS3ZjWXXXGhMUPeQTFAV2rUYpf+geQdZDBf6Gp+66HeV3gVRhnyqUJyD
4gFgq0sSjBl659gvtknDq2f60zfSf29oB9tdkwo6uYW27QfCOCgVG6ghaUKPNnussRfA7PTd/RhO
NytnQbXy6ASsZ9s7zXUo7RxS1MAcy3w3erxcTk8hIt2s4tnSTjdTdW44UT942BYjeXWJG4ZZbJIn
yVWPmNCTu7CwxmNEuB7I4JTv9aEE0H1NapDz5qS/ZkjZ1t6sJfsZBFxcLhxIx+qOGaBJQe8hFIO3
K5saM9TUHLyOlkfMJHPCyOyW+NnAAScLpgjYmA6e4F4vOprTI5UXKsgRWQf2HCX7WiQ/gcqU20I3
f4ZTGu/GaUGPtI53jdFQiZ5njM4EGwXsWIzi9Y0/TV0Kpgklc+WrlmI0TdxfKkfgooX4AMkbF+vU
trt9F6cbpPNlja4y1NBQm1IeRDLi3eDC8mSUPrvjT0tXgKgTWijtCCqnWLw3lfO9x/l0alAez8+o
BvM93mAa+Ka6TN667pNmMyPGRS08f9oWlWSZDA95Gb5kkfWTKZLVgKqO3QVXpRFv3fIkizzc966n
AfqA8FlHCMv9EEB6Ofv1hs3uY+zgwnmLcx29NlS6loiRFD8UnSPQD1l2DkW1iRsmAoRHsBEvaQ6T
bE6GVSGCnr88ndZZKTZmgYihwW+xJZD6HaQKwkB8k+yb1otS2eMyHpi6YWTXdpKtmaiXTEVn2/7C
VU525qTdmhldS1wA4XAX4kc+4TDU9RE+UdQ/QNOa1jksL95aciektL8DB2PRsEA0CBtKmYvMf20M
KJDNuv2AqnJqXYFE0px/6ukiHpyecdPtkt9dGIk1lsRj3/lqQ27Vby7AYT2MOTVEar0JF9EddT4K
dgtBv+ZOW980cJfP0z40DS5ApChxnq9xMfhbjsmYEidBe87Ii03+RY0xtlFywgEFFC3HjtsixFuG
z5HRPPllWoH5w1Nqm8U2S9583VzVBoRfzJjpLknFBR/Erp9hJFk+XVSLEIUpeSHVsVkzUyTIXiJ+
9zSr2DXQZ4YNQTgUoTaNljIlUForTHfTFf1LStvClOlvwusePcwkqza0RhgX1iZ5UoUkI1Iq7pEp
fyyy4jLZhr5hWGC64ieRC0uGSHsuIvlOzghM9sWj1g3FSz1jGU0LDBHw1xBohS10d8JiwIHkW7ea
qWdMLCUWzQTRbkjalEi+VHVDsRZdNP2a6PjEa8V0whw+Q2QTmHUFtMQONLk3R29pZv0y5BRu1dJ6
mmcHcSYlBUAj98kEYOuaa53EnY0tXfOsuAPiRvtS8AtXg/uhNSUHFmy7l76F7m3bbyS/HnUJSUgn
CsQIexa/6RAp7abLRO48gZo+W9zgM4mCocvsjBSTjihu7y1eaIJSL745FHqyhUpodC4lPI5EYiSc
F1ghexFCD1DcodkMv8jR0nWVVMSD+QPn2YI5aZWOez3tAydHMJx04Sd5qvoqM9se4EZ1STr7e0cD
d0tKEqMPd0dT9KMXbXLKfOOXA1sQZ1y8nisOiUnor1WdSupv+sJewpUZ+zakLgP0MYK8el8YW6fk
vOERqbsdOlVue/eImRi9OFrigDJfElJNOHI2ERME9UIMFdQo2T4ZDj0NaeUvqttqjmauTFZPjqoo
3fOeZKnUEKcmXo54ShlHEiRfap9zvQeYa93VNhp7hxTpxKLiZ6s66iSTrtJk4jzYJPjhyiX8qs/3
dhv9DtGxI1Rxd5QiLMsDk+1ZQcCI2sW6STdxtXSoBgJg4JSwcerxdBrTYl9F/YE8j5WFlZqF08Fl
EpQZQjxoHK+otDNStUdsNMl4M6wJ5EJPU9jExV3pdPNYvgfM4RArs7Ubmah7iQnox2rfOD7RLwVK
7Qyhdb/cpLof5ht+I04UiF9+lNBvK1aESu2zNC54YVMMSwKzg0c88QZ4kL0BEjUGNCsaxjCwYLrh
LKNfZZJbwdy43iY1amwXXvaUovPfdaKeSP15niuz/ElfPJfA6pBZgGpmQPsOzey9s/BEorGmOBLy
pC1G8LI+hLNNDYRI38aE8oD7CQON5p64iX7aFTbFIc7M41TqI3ZA46oNRYy7mNyYsTc+IpFsvWOE
hYsMqsVXrurvBESPG6Oqr4lvp1fw44cmjXrg6P6wVS5gPUeaWy/dt3WfHuHHV5igCx36AK5q8rn9
/aRPT2O4Qz2nbVTT7BwC7TjO4NtMvmNtw9C0SeqJl0d09Qqf4lPR+kSFmV29zmvrTfoDflv1JmPG
2TJ23nFNG1ttfuisEPCJ0V70mJLEKtqLZfknPTJvmJx4BQYCz9r4weH2J9XFuaZ2X3CzS4J5ln6n
Uu9h54ysbC4+YQtf28jWKDmPcY3gVmjHeWMrRGuuKPujiM7V2L4wJ0jXnuYXmLTTp1nc2gaEuSVQ
PEmAuCtrCgOcmURYYXKdteaMPtDa9GNPyeXjlbYdeQ31Or7YxfDUiZ7eZ0U/ksm70B5wGTwXS27K
3YpD65amdJkQdJbWdFP+fLHrGa83iIMMt2KwBLpzVWhazRZbm6+RwYyqizRtpVRqMJHBNtbOVUlM
XgX8FTRMundilzQHXz/eP7iRNiK/o3RKW8wkywcnnKsgdqHV2Z3eHclz6o4YWY7urJt7AFUQXzv4
ZhW2TZhc8O1hzK/aFhByO6jkNDivbRIzJ9Dy+Rvq3E1mdu5eZP54rMcGBZpZne9hMvcP2oITvv8f
25XD0cHy1vevwQqyR5keMyNtji3O9yPpAjy0HRiiCsJndxWYKktN8hjRljoO97/wX5+bHdHzUwRj
Fi+n2Z3sLsV6XrcmnR+CTZyFjlgmnB8wGWCAWbVeRAYJMSi0hKaUUKL77yzNWPFv//3rE7pvCrwG
HEUSs2hZp8XKL2dYWrP2bHX4cdQ3Bs0o6Jd/vz9oHFG8jQa0t9kMWaBbpQH/yRYoTmmvnSVMJ3J1
0rdFwxi9jEt2RboRTT+BXowJDDQJgCllai1MsG5d6j1phCVlBVcAxgB9+ZCpAnfnFTZ1dSwsMAfk
QtF5qcPk4JOisaMdRALB8o/L+Z03kkHh+DV7JnTFdIn9kcRB3WGyBLa77uM9feX+gZAVLxhpW62M
BfM6JVCNC5hYqH2vqVOgQa3bNKCKA04UAYMdlw+YDJHMMC5v902K57mdDLjsVNuD5hnfQKS2By/J
9mi5YQ5k0ad0pLYxS67fti223YQp7P6BfnZAJDul8iDd9QTMjo4GTK/7P97/L18+bbyaSUrrg+jo
GHrGGvhPc+mtuf34pvKaUQ65lGLp4BgxqVPda+WYpILNkI6y6RsrIFbUFQIoRDR9ju/ZNZALAGqE
a/E7qvjy3A+PuXfKQv0NsA7TzLCny6u/zZxrV0hWb8ZovgtDvNl9Qo4w9A4ocE9h0m/JZAGBRIYh
NfGvKqJu/h7Z3QeUMRtVHz+aCKgH8lkeUWC+KThtyHVeR2InefKfWIX53UK2gSa/CDv9RHz5OBKk
TCtKH9dolg4FefcaTf61N9AyNwxMwVANCJA0uX8taCl9QcnIqgTF350IQQZ7fP/Svz4o+lEMHbr4
UBLyfP967kq501LO7Mu//e2hSb5cfPcfef9nvWvdTTNa7397XO/36OvvX7w/blbESuvSulRZwVSI
KIB9NJn5mlHDb7w7FytH7SL95AOuTxI0dJuKegGDUgGs3MJvj32jB552KtLQOzWdhuw0h9ECB2PN
XPBRU95DCPsEkQWMF2m2OIN5QwqAdKT2PVnmMgmztW2U+ZxhMYCSZ445z2O0QVodY+O2dp+55YT+
u8NO+FDDTCrHYWNXzUWweJwdXMtDkgdeFgekp6ZPQCtSKnqKm7LK0iNc49OoivFqA4cms406KMpJ
FdTq9ksi89xVSD4xYe1pJBj4r+QLx36Xmk7ubBu+lt3qWwONcgB+f944nXgmWnnErh9RdIfsxR41
xsR2vTMdgjhgaMZS3Ua4qlLp4LFD49DYMXQtD7Bi6o37mCMLpSKK6xiR+Y5OJGf9Vvx24aMfM9hO
KmOSlJrpRz1WtGiseeOy50/Duy68/ghf51Mkebs1HOeHyr2L66hHTEk3p41+Etqin0BnB1EEwinu
X4fM2OmZsjG+4cfUKX4ntWttrz9wnH0tGs9gNsygThTTz0p5b9Iwo61cBgGqcq/cHa+JH6M3EBFZ
9Ka39doYW+3wwWrPn1gdLNPgLBHHLwChb2Qi1h3z/jmH6FRk3GftUG/7Sg7MXOZuh+Trl/aTc9Zw
Tj3nRTgRoMIEXD3eiRccJ+3RtqZ5DeM6BqXp/q6rAQzHjHFPIVtrzCNzzMLX0AWTD2hn87PFYaWw
DbETxbvpWD/cEtLpAuleM1ebNosWumUaO7o8HzNMFi0VlNuOIVKHdXeXNMWNVi9VLodzM94MmrHv
FEmo41xtbQ0slGb1a0tPbpopvrtmfBui/pYiBrBzDpSDFQN0CmHEDr6kdZ0FNvmAuMU5aW5k5pym
Gse9yfAqQ0li2B3nZGN8iQRD4LKJf2rmbNBd0E6lxOXldZexGL9ZuFdXsTncYN0/Ng69itZ+0of+
Pc77jzKOMT+P+5SevZ3W+POm4rvnoj+DDLMyNW4La6jOVVl+8u4TXmRFjwDEflBrzcDL44MxZWcW
ep250k9HVefOGX6NwvrVMZJngf4ccwRtygYImHQ3YkEavJIK4LBjnN1i+iqU9xvbJwWxjWmmIQS8
FTdT/UQD89UL57vxAnuKcM1loZxl9WPSHV79+NfoZTTPAPutIUlc48L8ls1LK8BgZqH6t8k3Rs5E
KWIBL+IWbelQgEND4P6N6zLZpLpLk70yr1Okv7WeEwcpOmH68PpWLj8HvQhgYYGxdRqzk+k1z8LD
9aCYJtI6KdZ2CLQPrc4iA3Sp9aDx6SVBOgvEMzfms+maDOl54pkCdAKM4CUlrGpXziWjfnmKu/Zb
m+slo//3xMsyPNhiVYiCZl8fQikD55U19arV7Id4JLNUlAZtUEmPAg25KAc/GMR4NXvcoQgM0qnL
dn0jz87IYIPD9UNMGtE4gYrGNmTJ14YmrxPZ53aid+Uua5Zhw7wP44MeWyD7vIjWmvVj0JHhGKkM
Jk/EpOJ21L569+Kp9GlQwwrQphjrheJaMQHRaP3i5GG14gIEFEb7r5B7rfH23KWLTviQDuqxM7XP
0PeeeIXJXhjZ2/vbFLH0FPVGm2DTgiPXuvYBrDnhM/a+Muh8DcamKoY3Gkymq/9G/Fx2PhMCN3si
0fO5b+f3eoAb5pPuAsTlDOKxW2m8Pb2N/lHQwBLJD4QhWW4+mhkWFbf1v3ATqHXSA5KNB3OrEh1F
jd2v6zJRu9KsULkqpCRkaS7tsD78Pg96vxE8j5y7MtZuNlCcTAcyLJlXduYXrYnTbGNRssL6BzjF
d4u+Tlorh1PGr7pDhtY45ESmrg1gX73FifPK1IImWkcHGezir7YiVaQX3iM8hF0nv4V6iFfY1a9k
IF1SgTs68d/GiFEok0IEcWDz7JmioXzTGnbbyq9/RHFKK7AOFxyx3PbkqG4Vjf315HM8tdQHwyRr
PaRevceqgM2r79G1GTrVwzgdDKP/GbacX7JuvjUOZLYwLvQA2QzN8vK3TluUzbV/hK3DTYmaYEol
dtj4ZVY/tATbETlLXC0tcdt9yEWEoH+bF89FIzCOSURtVUwwAe7vdQrdZYrc5JL4zXtUgoMGgQC+
mG7qilnyl2AosMf9BLq3AOwcs5ZYGoMIhAlFoOF0C2aN1zOFnIYalBbobJjnaqbPqpPYHfSxfvUX
Gb1eh8fIs6/e6FjPcoIckqHUq5BXCNR4RFKkzCmcDX8lup+lvQTF60dIUXOSs+IlHvCKdOGwm7tI
7gnfyzZuRjYpGDABQRr5euVwviScRjB+Vr8zMexzH9kTiSmsr4ZRBy5axtXcIK0qu4KEIoh/29ED
zwHV8CX0CKdv04wWikWONuVmsvE7IGB2myWn0p4eJfO8s2+17tlJpLHFW0JmnrSrsyj8mogw4+Ib
+VfUu/M5xEdxGJmJDb4rzwSLy7NXJe1mFLy9ePeco7H4TqYxP1UjLXK9nktogBwQs2zpLC0xAE3e
+dvFhjnlhdjTP3twUtRz9w9eB/TJKIJCkqac2e50TJSJJoi2fuQMwLM6NlFhgS8aMkV/jK3kev8g
JpR7mo/S3JpvJNyjAfCHxZWI6BOYnH9eCFbb3BlxFqZgvnpUv4asrPPIZoifnFhVqxph3XVKf6ZW
7Z9djNL6/OzZGekdum2cnK4ySAxh+tUXQ/PSirHY4oqgSkxTY+elXHJRa2uPZvUadRXcgOUTJxLT
Viwz/EoDE2TZEJ4Mbq/AMlB0Z0rN13iO2VcdqplaB7Xgt7w8jlFa57gvfymrTXam0TjnfMZZJZpk
7zChWztSzWs9RvzjhubVd0dkcx0RDU6GLSKnE7y23MHawBFudwYE/lWbQgYderz7k68xXC9aflrP
YHiumPJPOj2X1r+O3m4w6+mZnxIYaQtdWDLpTkEEWb2okOH1pKwMDj9zBw1LnKOJLQ58PWJGQyNz
ICMTmjkJR4YYTMTU6fuwNw+aj8UoppzIU5EuGYtsWLDTffnUzuQzZomAvkfPHBMdQ4xZg/Nvd4EX
U7s7Hco75DFtwG1msaSGe21MyUT25IRgdEPcJMZexTeberR1eMl2tUMjXqvpKyrVesHQo75APICJ
0jqGCYJKZSpqRfcY5dYNytVB0PijgtJgFhhvns7Z427o7WorWeuRglDEyQ+IDv48NtCN5aUbYUUT
oS3NJRqle4nTMd/NbfNQz9Z5ViDXR7f5lvXaT98aLLSkwCajRd5SgXVVBS8Eeh2OrmF2ykvMxxSB
JI+NrDBz92VN03XuSwCTPSgqH9xOpSKymqjhzIpts8TUkrjaxm6iZOMVU7SwHX5n4dDsW7p5SJzG
q5uGp+W/2Wb3TV1wgtKX7zEiMcaacTMAEAqNl3pKpgdv0Dh9sv6bsK7GKf4GG+GpUtpqFFGIkCVD
4TWRTJBQpljMzoA5sVRbFZALBFBrcA6wYNtuIYRFX3kKV8U3J1oDUzVf0uRHXto+yUklDVRHwW9u
phqWNjLMJMRSrDn2JSvlQgLDkh35NMGa7EjjFYCgmUJcgXvMCqozI3PeccmktzYaPmRI+RF33b6M
OLDNQ3r2U1CwfWGdprFbLNOwCX1KJkeASokyM6KaaeO9OXKyTgviT6FjbQ05hEei47kr9bx9Ame9
T62fYebH1OAorkdGq6cwjW+d3WuHkJl0GwmyNZISn1IsTiodvaDyIgRYeU/YOz3C5RrXN51Ja3j2
M3maWrGVJRvGNHqHuKubg475KrUthj39/JiL/BbLwtmTBASbyBXJubRrDci++8B++KqP9TduIXh/
99jqufEProhg99LJI870zWAKtXO69qtM0+HY2ckTquLFbTKepxS2YZd4nIKpL1Q5vDUEwszOgOqE
mcfo0Jx1iFyJIeGunZQJyTx/l33T0Va0z0rHPmDVnKiINkGXBKQHK2V65PpK6OXVNxvo60i+CQEN
Ne7z0jp0M1Ka6LGsewv/uH3yAKvYiJaZStjvOYoI0+49HCY9hu7S+hKz0LYlqbAMVFqgWmMdhH77
dbfG31+xomz7TZY8xBiTQoUtdH6t7b0OHnBVe+5J8dIGZVOpoLIoEXMBhTOjskJhjvsThQh9YJoU
nkVGjW8/9gSqrO8WirvZTx9a++Rwga9De+xWrm3PextF/7W2nu6PatoGhaaPpxVMAWLvkhqkjxUK
qFj6vOlhwmEaIYLh7dzB8XfYMKgKUo+YFVUFvoSFYpXpxdWZm0gH4UhGtpKPOO5S+crke8ELtHJ7
t2bqkfYVTcULZ31mZnO8Z/ZyykRGsYmbpsq+4iHS98KhGaxmscns5Ku0ELEiaYFcv3jtRW9th4EB
blkgYQq5AyCocu6c23IXbxbyy7pYUAIYwDFpItPTLBvPwnezJn+REHasURMEvZABp1dinovcbznN
uDUnzBcoNNjhzRoEogwPuckrji7qWGC0WhG6+9I5aGaT/MWSI786w2pMz2Rv1f2tM6m44IT3jLJQ
S4ZNvVF+2K3uj3QzDrT3JTWzZbGOrPBb2ocvUTux0jFDQr7GabcjMGfwtd9mD426kFBx+pkJTYaB
usEags4KbrBG7wpajMSho9LsJmp6ccZQmivh8TsymRJpjRRiMKD+p/05sc1PV7AeQZy/VjEVtQ5k
KzJY52Pmx8gZuRfsB22weJMM+0lykUw8K09pL6BB/XWdTt/ajrMYwSHsVglvtgXBLZ5SCiMNlZlS
wfLKMIyEPehR3KkRktuIwoMG585FXGgWuRd0Iv667yezXIKrysOU3nrD/gGgDUWtz7fc23eNiSaI
h47UkmPZf8Qz752oNNBCVYkdGhEKUJeF2v5gCbPckdBbnFIfjFCDgUB17bgtYg65nkE57+WD9urE
7XgchLWXun6dlaMujezaS8XMHYRyfnCzcjwsNbCTD/IGnpqDw2R966LBuvWUkfpoNBj+8o1mGv0t
a5cJzxwwayuDYRjTfdk531QEZe7+Qeu773GsRcdJq+0NeQJnLer0cE1nrg8Eh5ATEL/3eNCQzxKf
cZlGPdmHM05w1tEnhu39bjb0p9punS1riX0yu/CEGIV6CP5NzRF/Lz353c+FsZZKPMZgYIN20jaD
wya5XFT6QnSIO+tDIykiSNvl9aO9drQnnGkWYXUWTVD+yvPoE2vR+rvlzD+NrbtC4KQfWm/vytzf
0eQnMRB9H7BCnahnvTnADARxv8huRdeba2FAR+h49ygMyGCkTBiWk5rRGNFGMYBpK0Z/3IgRdPbk
I+1RgmYubgbqx0c7IwiE3NzcnYMGd48qXNSmTcK1NGjXikoGiQNFU+5kz1Zrl8hwfuGw8wLHRIAt
OK2vAM+BnZb1tK4aQJWD89bWXsMxiHIpQt1TKvnWUBmv5cgadF+IaK+Af/JNHwQ023GYazY3+9dc
LqfRzuXsn8APl9z9LnMJZvcUt8RyjyDlUEYcCpepP521HszrQ6GDLBnCSe51KBFLJEzQGxaKDjiA
/DZW407170LDcB1SlhG4Sf+b4yERS+s2b464XlDb9myq99fJcT60AW2aJZZoRhxD9ycMQZ+MI6ot
fYheZwrBgNKVvR4GioB0lDBE38ZcAghTxC8IemPAPRlolYUbq0Ms4Q0hRetIIxNXHR0F7tUEvhOI
1pSeAQuWIVhqMuQ+bdt3VD0MHWKCnzz3QAoh0Xx1fGzc+Gsx/7cq/ypKriaEtIi9hQbZebGde/1z
JNq3icsKjxIklX9egnrD0DvF8w0c+EWQYsmKRaQ69QrQb3nN/In90TskIv7ARa+CcsCIBhWCsoQH
Va27mwqbo2/YQKHO9F86Bna6ZV6gNyz54bWYJ9ZkZ7jQup7WLjgYEjXalR0hMkEfoBacPa8AVhdR
PHGOv2oRBkEXoNh9Je/VtkcUgWaflVxNHPgyHm41lHwYRGhVGumXr6bLvaWOjcRcFZzikUlUtODS
KdAs5+wufUqW9nkb1gvlIitutdtdEhaZlVZ8EdIosRHz19R6sZlBVktr3hehigOb9jlZQLyPf9bE
bjhqIhu2/pB+kTcD8NHELENkUWL05ilPEVDYg0+KKXe7Nz1wJomvkinUqqBv+973scQtUkXb3AXW
W+A51AdvaWd0vxIaOns52vrNq/Rf4/gc+ZXxnUYFiudyns+J5aR725ybdYRZPdBoUFUkvB8rWR0S
2+gu5tgfip7Dn09q7AUWMQz/GZ11RWyQT5QFbl4IKSXyTbT9XM41yIOVdAlQiYY8ILEOqrpWftml
AOCRcz8uV0gjuh+tP70aRnmBKXAdKnAgYbOkWbHv6o11oPfNIacTjPXoMw/L1WPrkkWKKlFfVoLR
z9hmWVRMIuW4pbjjrMj7PoMOc3N8zo6VvS/rIfcJqgOXYJrkK3bDlyqTj+VsfbRT/DPPnX08lKxq
KVg2uhpEJNDChxz8LCmvzYEOoZksnf2cctdabiI58otURWNvthcrZFE/RDVQcxQ/5F5QduC7Jad2
ovmmsyL7OUj13N3fN+yQs61unDDNEdlE0GiAB520q1N/Mhrvq9a9Q2b5uAONA8ho7Flt/SNUHtcs
F5fe2S+jx5ycXCv8zKVfTKtSskTDHiXnjc2XADzKWAYpbH7pl4OZehXN/n65d41UzduCpzNq3svY
stw1epqtNK2Ffkit2C3lxGiSDCtxK3vVQ1hzM+glbmlFq9uOrGuFDm91f+ZNj0s7dSZQ2dpz11sa
43jsb1QR9exfjcUbPM1sBHCF1ar1WeRivFajC82ey/8OorrfLhF4SgwSFw3tNL1F3t8IE0LXkWVk
1yxLgHs3GDbenOXL3A/jqm9MwJfsKhX+2qAA/FEJfz1N1hVMIa+C5TYsYBCWE2sud8vX9QmpFaWr
F+Q9UiEkQ00oeSctJqYTKWdhF9x/1/JYxQIHHmlVRaB278ed2tWNtWFyJ3XJBUfU0qVn04lLQiU8
s0VDRTuk1JiWOCy2dcdF4eFpyp2GN69gD+uK/MsozGOTedjHFk5WmpT73KWjCIAegZ3Dnz376bSZ
ipPtwaeKl7N9oQGWrewfds1JJSzYn2Na0G5c++TPk/xI5fPWA7HXGg53XP3knmEZuFtzPdjsXEBL
p5DwvpCIPqk4ihc5JYJLQIcL/IjhDoYMbTCfpWEnK+RtDrt4s7QrCOkAeC6XbZOLo8KTPu+waGib
WeI+g9zPNfe94p0Dw+q/Kow1ItEeIb5GSNl9pqYWkE50d+uwsfSdAFYfkO7xbA3dW7ucsvLGPbU9
+ThJxDbt6YzL4+GW4u0O8jn5Ggxu+sZydt2Ce3UyylqJiwMDUrOPkPijsZyRlMw+LePlehzufKSq
t3i2v+9rN146Gg0CBftY7Xv4/NSNvGWjaT57sk6v7mT9yosvMGbjB2NQfYJOaZcI8XM0vTiZD3Au
p6MUTYb72fIDm2inNbKG7CGl9wAqsaYJ47hLLJnPDLzynhnnrMshNgJ+xBajMPIg3HeCO+hgpflm
8MfXrJviwG8yRDiTYsSvt8ma5iEMbuih+iDCizazYhnu9OKZaKK4+XFrEDrlSX/e90rdBM/xlLoI
2Sa7OVjJILfN9KDoeM3olrw0fPNL0QDnbrbocJxdH+EanGt4GjAjBMRwrKZ+s23Njj02ogDC3FDB
vS/n7SjbG9gjTC1Tlj8JE+VNxfKNkYZwSsvo0oviBE90ZRGQKV3eRk6LTzMCzg49yR+kz/9Pev/f
kt59Qmn+Yv4PPtvP/yDcPWmn62dBRvzlMyl//VvM+5/v+CeZ0HH+QaqRbTmmAdrBtH0APMMv1f7X
f2qu+AfB4x5Oc9cxHDgB8Mf+SSa03H9YtgdqwfV16IhQMv6bTGgBLbRdF9CQLshPW6CF//f//Btp
Qv3t8/+g136rkrJV//Wf/4PrgMYF1hs/CDiM7wjnb3yg1k11rR01CHfTyl4tdaFgphGgdDZ+iGPz
vXshwiWY2QIO2Iv+8kLd/sAQ/u2X/w2wBggIaqNtewIyCWzGO0/pL7id6v+Rdma9bQNbl/1FBDgV
h1dR1Czbsi078QvhxA7nqTgUyV//LfoCjcZtoPuhHxIkTmxJZLGGc/ZeuxJ1C6+DgPEJCjIWjv5M
eAA6d+q6mPsxpXvON/r8/8+XXVk5/9vLIqYTo0x5WfmLjNqkBIe9B0wWzFTVu7MAe1L+P17yv9lH
//1B/4t9hLWcKLWRV0SUNSw3w0U3GsbI6NNtn7393z8egob/4+U8A/gb4h1TdxHk/Tdtsiu0Bt1i
+zMzRyfEEXuoLavmji1Z5bVsg0l1sFaiuuMD9J85uV39UhE65opyQwsSwwvCjEyLIPSSBxtUM51Z
1ZIAsMhSwLCwcGt2+gCxVX+P3NHY1HjKdnOJJ5LaJQv6ZuLGIzhzK4qjq8XGKvs94UIkirUwnDL1
GFEtYaeAGsYhhyVdumyLDa/aOj+muJFkIeqNfa0f7dp8Jn7bxuEzgYafsZ0sHD+gyz8Qs5ucItSB
gGvfc5/FX0unu+VxTgQI/DK5RfRyHVKTw0qTHpRa9DBydTCP1J4MymgHR35288TIs5i/sWDX1XwX
OjDIaiBWthCrLMgNKKZdXUWOgBAnIoCP9DL+Ekn3YEaElfqV9Q36/5o27Qd1iLuam23XdVdNqPfZ
BMjr9lxZAhhJkqOykRv01RWVd6cjWmlBKlw4fwCgNpyw4NAto90iI1b3qWP1ahr5occtNwYZe5Vq
u3kGOV/WADQcMBJbqz60+V+a498kTrTw9bkTJlZIx+RHmXHeBJ5XBka13Gqj3jeqmEM5qCjksh20
dv5VaScHjRJ4xYVWdEMJocBpmxor5T4Nbbv+cCkrZymdwGH+zpfpnjgYeGMEQ3K6z8SakF3XkG2K
uDR3l28s1Pe4+arK7nPo2oI++rq7yjoNN1kw51kZuqr5iLA/aq6zMyvag5Yz3kVTfuuqXpNLi+36
c0pruuuzeJzrJ6dlZ513NidKUnEbQQGM3Q/t9GecYg2gBJzWlcZ/qevQNrvLkpIMhF9LbQetoee7
NtoKixJP2XHVPBzjysF0hex1cySQASd6bX9rAFz2qMwDm7zyTa4BQyE52M3Sf926Pyw7Oj6J1l9y
y8A1ZgFoMAv5i/ojqu66+/JrxJda4k4EMxOGlvO/tcX61gtyjYqYMWcuTkCaPar0GqarxxtpbWhL
S7WUgT6ietUz81pgNEIfmAdJy3t2u+rmG/IZ5BCbG8O41JmPC0+j3GXpKFwLLTmioAgR8FJ0bRk/
bQ4VPSFAlCgstkggHZO8lQwZvmFsCVzjRvsek04bfcLQeeJnASPrmeMjLoYCsNnQNeDV+62RqCt7
7Rscgf8M32pNNYmQn5ChAqfaK26QT0hPirtl09vw4XHFriGd2NM1A2nzkoPyEwsWFCc/ruOGgN/X
vFQPsylI/iv6D6N14gDqQFjXdOxt1wdv4BPDMprYeiek48AUvwsNV/uc6IdxQGeulrNrutmRNFeK
7xbZ1Ll8QrkGQWPorgAd7lol8ZKTn0hoBfdNJ3WDebdaOwwcrHkMi7Qt91kWhamM4lCsT1yNsDtw
9xQxdv6IJwTfE+4428wOI/WYwWzwESMCB2nC05nHBH9o+ndp9C8Q4h8IFgxWLEpgrL9ZGFiCbmCO
t6Xc+Y66jy7XuBPyw12t7q4/YMlzCB7xZzC5MYG0GrKQ8S0aScMcBDLuEuIdFe7JDpg/1+yOBTty
eVyHk1cDp5pNJrO4TxHXp/fCepOtSXarR6SXKJ2bqHE/OjyQCRE4cz1TeENbFOnceaodUFyY8n+m
I+QEc7e6TJCSD2LIN0OBRb6M+FBk0eoOL5LF9jcKXtJfZu4IMOI6mBRAyegZwjj/zE21F/ObuB/m
Yt8/LJbznFj0Qnlj/cQXK7++pTZIklHtB1ndNZP4ZWrB2AfIVVu/f1pIKnbrd99U93ac79JfC9nR
Ix06/N8papk4m+5rjwz1xMuwtCGTKvJwhSOm5n0ilmWOkeWHTMW9rcIxbsgUkhagJAoYgtHIXEar
y7opu7gZenkr/fafv7jbEUN/bK7PMUlrm2XicnVavrNHlDQ6vcyAZgD1dgTFtrYy2brroHMpyom7
M9DKSbisSFTdgMT4TQOHi8uaoJMDSQHxn2DNlPUnkPN0lYXGqumjaKP8+k2/lLkzS1+L/hGoTbtQ
nsvxtDJ/aj4fLfaILJu0+dj5kjbYfJ9BRPMmKR1gVdiU2P4gvyw/H9DQUPC2Q3L6GfAw5j5wL2EP
p17rk37KawazwTqa1oSbdf1vVmQiTEzynDJuuE+wSKh35c21uytL+0dixb9kjns9dW08oUt+Aa+8
GVxIJH5KQWlKCIU0rXCQxZ/FcJogW2c1eqL1Rhk52ga5tEBVCTBJVRoSjBnUSuU3T8n5UDcoBfom
QkTodrdsrigU+LBuPOmsoTK4JMn7MxI5B4Yqb7LioTAn9WTXCfic7tpWQtusavhiXfmSvrjSk73Z
Wj2gWU1eWKPP3MJom401B3qEnZ66N9j9d7Ywl02e1QS5TP6/Pq72Ja7FLQqYZmsQD9B5fAQoXLgA
BHqshTKTxhN78tDsorOe72SjBxk+8ZBZVts3TQkYKk0gDuHHmruzVK8LCiXdzR97EyNa4bTL1pu8
X7IFcTqYRDAn+Bdad8TygX3WhfcZ9HFXhLrgR7GofnViCRvSGJBuGCyA0yXnV90j4Z6jntyE0XxH
frX1RLkvRrY1UTacVdYP58xBVtOK3UgT+7JooKDsAbAK+QZEGYnfjstQbmvFS03mhzLQ69dYgpKm
oyq/DMfRaUHKxf7jIqcbyg9s1gOy64isvpwmUDCqDhRJUdGrsfhQSeVxOQunBGCUv44L1XcTZwEt
Z3izdU6kjrOwVqCMJ65B05m010wmGxhETRrmtMT26qyAwqH6Y9ZWVuDTSqbBd4Os/ccmZCMgLPJD
62FbI5rkaszjIXWDmgoT3TXlbZj4nrXRO0qfmn1m0kdC6YUKb9q5QJgYa3GzLSUuEH1YvINmy4u5
tI+Wcqpzt+RvscbkM6INCcnCDskZm8SoHzzfgD1lNORWp4gLQYKyLYuwCxlrNBoNrsPoqb+LS6Jk
ZknqeAKOFLGdcz++Yp22qeetumCiK/pE9zb8Os0Wa7q0FYWZ7ovZTp0dUhtji45pP2Fu8tSAWnCo
KYlHn3jEp81/3kTaghuYxcGeH01tufhT+oHqKV1t5/jhrQIWEBmNAJUwc1vgQzDWxbtM09+1OEKf
0DcHB5DlYSFmGilms/boErSMPWJsDqGbPLFfZyt9thJ3jQkc45MkpBXnO2Qsy4+qrVGz/UGyK/ek
Lz3YFBKrlPIYa2/WUnxJM7oPwj3CG/kTeTaYK7Ik99C4jGX6Gl0eqigxmmsKeJoJmE1BH/UomzG7
JXGjH3qzfiZ/il1S2/3teDSpEn2hdsNQOyZ/bTyyVCaBA2aFvlJSlq3PjnebzX0U0pHPxfS16KMR
TlWBRQ6tAPW9nKeFKbfVCJiDNpz+Z0QxUaSul/K8RNeUdsDWn3aRKzFgMXvE88VQDbnEQ0Vx3DYh
mlLyWk8SxiYhuRPSAQ7tSYueCvEVF9zsjlDVEOPCFWl0EWJ7IaYcs9RUizScvagNrTT9k/djQU5v
ygkkQ3jow13yxUKviRjhwPbyiFiRHuJxC1feJXQmHAyEBJqp31MLynZsEqPH6Svwixb2iRKfJTGZ
bLaOuH/HpzKdmQYEkts42kcs4bts7WJYqv9HZiobtyn/w6kIbapJUa5pbfbCJdwbi3Jl08Ss6Oi/
GcZARi3C3eBA7yrdfFsVkUFv0P/9oTAb9QOoKi2wEurDBKXQGUlI7NaxVq+lehAbyd432mEjEQeC
DmvxwGfMR70Z+IQT4IMjAK8W1sVOEQpU9B3a5UjjrgyGtf4/2fYDgfVfAwdWWoN0Membr11+Fn3b
/Spj819F4PRJCra2YAnJLTW5r45NUMLktEekZnnQ6RSgKXW+F8747DbUsI3aXaXIyTH2ACkXZtTf
ZEL4lmuoMHEzGkvDPyGnKBRNx8F2zu6WXiSAspU6skd9ENTRzQIETepZ9c4wx/bcsbVALaPpbc9h
M89C9pTEzDYdXvZu4LBBnFTiDHgX9HznzKhnYzfaWXJCndB5v/rcEFtpay9p4z6bzehwmii7fWGt
ojdY44hW2DXT30MuxiZ2brp9lB38UaRXS0Qv0RWdknjuoCyiVsB+gR+PGE4E87Wg7D7yvRnUlxrO
HN6i6sjf/rhLn2wNMnqVj+YlxmWxRQPAbDPuLfsdKVuPBt1/wQjUH9lZ0QicnAgx0wpa9Um9YsRd
2AiX+3HiufaV/whinxM5JYNkUBBXO1nRRfG8HZ7fV+QOQBemP7YsMG3S6x6K+CHDIXmsqMxGhaOA
WU5/VlAnkyLPmYGIJ1RRxdndo7/G1WW496RNEaC+de3YP/YKP7VnS3oSzsQprusvEwDB0M6kOjjY
WmEle5ufnianTYanjwtoiiUWa6HtR7WOtIJoaSTOe6s1EQyLnUo4MUrDpxLNbEnBFeEqGWMnNH+k
Z7PXB5k577hVSR1vqUAcKk/Ho+YC5OmoN1R5qJHHAHHNBQKgLwfCus61aq59gbHad+a9Sc/RTWEP
JfYCxCrZEf2sb53K+l0ZTSgNsFEjPQZXSz5UhoDor9SXk82uZtOI9rO2gaB2k4HEzD61OtA9mE+L
N4GropMW5eVNX9rvfJ6hTXENfYn7PyEMiPmf8Uu98OB01W99hgxQV8ZxrptbnWqfDQ5Aetkcvkrs
3eNsB9VosKaxzaEh6z/3QDW3jwYBWYxY+aWrHIYJ3KSNWYHBAWtNlLhL8u5A8HZdPw+Ck2zU12u2
af4ns+Juo1e2CmYbCT0v81LZVA7zFQIQhSMk+K1D7/oSubiWKh05+ps2udV+cURCZk/5YHqUwFIk
y5Ani7CsyAVD00/8y7Kzm+Gb0KznsUxe3Irs3bVr6RQtR/akcrAXMam62tnShbYtE1vSAa3f4Xea
W5h/9S7yQpN61IaoVyxjbh7Q11nODRzUIuYdcHUvk7RuXWpfLUcCcdJhTGcN2YWFNR1tm3dTON7B
FvbFXxBh0Ui5ahGVlIzbxq7Wemowee4QW64NsxIulWbvbU4oWzcvd2XR3smUaoIJlVi0qkKxG9nb
uCmfnFULYVBNCueG410P02k7sLGHf8IkGDUIZdvxqbcmSXVo7ffpzpvDJglwmxaUck2ktAcHA4Z+
xDJDS/8wo5qBnDn8cxKn3Wb7n/561XC5zC5mj7S2ruF+rhmDYLRlSYOyNaJTgapqg9i6KEmndera
Dag+31Fe+rv1fIf6SYZz+06YM4hUWhTEo+7QgxAio8+0+Ve9ads8DC6PYzIXyaXI2P7MtnaqdfO5
UN0vt+rBbcwYhcZyfshd6TOhQHyxUmc/u/myS3AnDIZRBarr5u2cMoWtyNqcjC567TlNpWkk02Za
8/kSzAaUBA9zuQJPjXo6aJYMEHRiXy8a633I3MuAyH6H8bja22iHz3U+IYCm/23pjXYcRfaM47c8
1qa4Wa1lnSs2QdE61ecwi/Wo3iHf7XjmgE/QfDZQGlD5teK4DFoNI4alo+qZF+tP0sEo7ZpH08Vx
Zq2aB3+ekdQruTNd1+Zx9q/ojuRxUMVxNM3Hoq3FeYL7YMet2v8k1pTQcOSYUHDC+oLN4z9rtTP4
RaA4pmUJpybfZ8EWXcJWN3J9yml6slVL+14v5b4cQD16KPXAxHCEN1adhel47OTc6Mm3aiwjnRX8
CF8as8AQQiUToMzjpNR7RBzzxjF1PIFzcvrRc9WuJY+t+pkXszvMcnkkzyo6OWSQdbKO97g++2A0
yyKUNqXWVrxDdbZCEyiNdORXU2q/C1BJ2Oom3Lg5q0IhfERGXECTLpiBh44NpbdraDzG+Wwjnkv9
feVmMhiZe40kEuAs/DdPoO8Fc0iFGQV6KEhEXJPY4XScilmeHXjrCYmO6PVYMdVUs2PJtxmVNq5M
tfsRVjFqNsac04lcBY22rjkEgM+7eRy6rb2Or36w0j0RUUh1y5auHyOn0Gilzt1fJ7Ip1wnzDfvE
NS2qsIvTZJvLmKPRb0ca6hJvOXFP+0nKY13CxugVxUfMcDwrJJ7/dLzzJBt2QrAthxuH3NNgzDO4
pzMV3y+yQSgKFrwzqdnXwtIex4ww62m6VJWxigbN/MlutD+k56Zx7m5Nvfn0JSYmhW6N/mJtnOIP
R/tnLnSYgSJhWkJxilo28XGrgXixRpoKLnYtCJoFOqOrIUFDrBoqPgq7rEHdwHNeNJsDhL8YImj9
/KuamN9nv8321R3UcojEKwpGoctN67YQFVYhRY4FeaKRGFirEKlzidX0E8pzgvEHOh8f49ozNyvt
9UdhlVpKBCBVknCJoFe5BExspEMlyAdVp7exokqLGHX9yXrvvXbejFcDRm9u5n+VmsAjz+UtnT+X
zs/2VFGujoZVIUFEsK6iKRiCgISrjYbyFKaR8GnJrkXAhdp4rdpHZdIm5bDXQwKo76oHlhpL2gGQ
et7Rc617a9MBaeg8Ko0CdK8fMd4E5Vi+al8iQp++9G6AesYN5kQA+Ex3fWOhpdLsnRiTXUsw02C3
n604zjJHq9pyJO9E9MeJ0l2E3JbN1c63YRH5qFXc1KAD7Xjv1mSdiZSgYTsTZdobFxjGmw7makk0
ra/4FF4tP3NJpgFYYDS+Ih42XVjL8YvQNFRkRvHggLsXeczGPevmsH6enIvlzGj1zEkLe1GyRXRZ
83rsm43TXeImons8GK9aAxTbg2YIK4kLqRH8I5JbjGFRyNqgMgDBUM+t9wjVnt22n54507QZtBs7
1M8GASEAmvcs9i70CW6dwWSntFOT0n5eTPk55XMTqKY+OCkfTU71J4XB93SyXhfNflU5BKteXTV6
jpvc8pG7NKCjGfGfuCZfbK36bUu+kGvy7HcDOQICsp0GfsnRmueiAUbasVjmi8CqgIKFOtavH5lO
k/qXkrGAfqr+S9A9UkaJIOJHTDi/lYbxAZuVy2KbBMiw3v1IXtyamZxIy6AlZlCAKvqPHkOmnIEL
As85X+nYifZ2myHhKsEVxFNyXVUcBsdaIEvTtkS9FQj7uXZs/4WgZrycHAKR2wVVBGtx6jyilRv2
3II2i5NJJxh7E2f3ceaRJL82Ggm2l95GeaWLbjdTN2DNB9zJHybZ5hy0HzvqS2Fme2DtHCJdAaxT
P0egWFJrMp1r3uFimDv3fRGE2ztjujVLtk5JUqsQomKyKjB+BONjxsldjwc2nUAWf3QaySpl+Tnk
FTFVBHtkS6dnu0QD657P00MnmPZTrPWbMs54D5z9lhlhT++6DRi6+sUYLQ9dKBW9Ga8pOp8ZhrzZ
EPgQ9f5NlXu9/Faj/6fy4JHgF4IM3/6eRmaLHg/n6L1qcuL1MqQshU/Ah4iR/rAxIvFCL7wAuzLd
xGymprwebHvrICLyJQ0eq8IykJOWN2+NtBsyJsgpqU9klXLaH9iWuIb7OhrxM7phCqijwq7enH42
LC0CGuAZY3HG+9RVmUSc7T5NWVVfkKY0N0c/jpb+ViowMJ3UnZOY0vdsaGPUfoSGENW+02o9Odf0
6oiEcu6iVfYBnw5lgXQPpD06l+xdbFpMbduYB1nmz+gy2gfHG441MtL9QirsHog68agamiHrNZmn
r05DpQ3Tfz6z2ZNngeVLm0of/QYtmIjT/DAtrCZdzaIbcyPMyGGm4pp5bo3EaCRHT9xLLY2PqFHi
g/beQkbBXHJcpHdC3Q7ebN2n/qyFgMRR+ZrPKABYDSbnIRYs2SCKHoiD52ZTVA0LcW0tDzugAH6h
Ne7rj/xRTgm4BiynadTRG51oI+rcvJ+JHsVCtelUdOsFyrYW6d7P0IX0xBFfLwQwpzUIkEguCwjG
vwJp4tYmpVcvvScdufu2zMcH2KUYv5Bhuei8gI2PH6sKzRtR0/0855xX/lmS+45cTqYGdeW2+TfE
SehF/FjwidBMm9oiqRdZ7zoaRmLF/PU91mtAYJsv296jdNHWHC2YtII2q+ttXdX0xGYKocignIZ2
L8IN0uNRP/0owBLsq5gKFqz5nhOk5FudzMz/9BVtUiRHYVN48yHL2QFkLvEpuoH7r4bqvY1s6h3F
GN0G+8WisAhQYKFAV4Qo7pCSFXgJqQ4nKHJDf2FVXrqB1jcAph1XKBvVfDLAjWyratnChOcZtMqF
/Qlv0uS8YcKXPfTAaPxVc8TZC66kroXepP9LDXA4fuK7p9E9Gb3zRYKef7K6WN+gCrC2idtPDz9/
QvJsbBmoBg39Kd2RSACQlqRGhKuoc3WWiD4mKdEmjGWj2B0HDeI6MnKbO+7M/GjkB3e6mRrPbNaX
5B4kXUOy5Azg32O2jo13M43O9CuLkzFqPMlk4K2WFeMRKyEyczWSSY44MslIvIlYHw9Sm55IRQGC
65fpY68X34XNKjM5EoIz20cnMotfbWbtpe7vrcL+DaN6ui1i5iiZPiVUZnbxkn1Vukub1PTo2hiE
aw3RByYpl3a/BR2w/JhVPFDKLtg1utcq2eJr8zea02cP/uqnaZcRz0favlfEvIQehylYXSC9sH5k
v2beOc8kKlAhOds1sb/F6Qry1gMHIKgsmK2FkLBt0r1bO38VDXhhFjyzDWROgaW8UhnBEHX7pNYF
DRWm1UidBS/DOmVlpGik5G0b6fxv6MmC6jEgoot4GjlHbEQKXadq95T+v6ImvWp9tQYd65TeEoSB
pU9fI42RBrtx9B5Dcf5Yk8stwtWz5bVuUYxPbvft05ffasA/beq9TY8GkwY9kvRsZINMa3VrZyma
Q1cApzKXk57XC2+K4z6x1o9G2l4akuDpEY7dsW3yh7JpQf2ZgPBF3hFdTgPLiMZPsHfV6zRQivVz
CB2yu8Pqro8qRaHJjnW17oGo89dkDUs/RR1UfwpjD24+r/LmeN6zu1mr4NN4sRs7AaoHKdKO7ibH
M1xcgqzR5NWwZbRl4fPYBs72MeJXLasHuuOnyNFhB7ugkePKu2KQ7s9NaXwWPZrICeb9XjEaQV2y
l0N1uYRku8t9qdH8tKv8YuXzP5OGyHaAXnsyqS3t7bz6VZE4jghwojhEl3+XTLuRTIEz4uxjF9fR
3hE9uyPT3E+ZxuBbFhKWHQJ4jHikvavhN1UqBYAer9oJA3WqS6F0rtRLoxPL5wiWUDY2SCrp9Xnu
0j67NkjtFn1l7T8pk0KnQ3wxXRdMeZqV7/psfMxtZZyapSRWITfDCqbyIeU8RKC5tyNtAdpBbHDs
8JPu9PNbzSp+sgwIskjcl//1R1NngBn4eXXqw7aza6vu4T/fSv+Qf/r5v20vF+vXz09I9dcsMjcF
YgVOFpCEexuis+Q+Uo/nx5Lslu6sLLrrcSMA1l5fq9STj4UiT9WoYmvPyaYMAEL5KFAW/+bzBARW
Y8xgLBr/YPi7XKtiOJPxow+78PPZWWqJZdaPyDFgsFTmn6p3v/PbHGvGMe2JC2nm6LHp1DlP/OWJ
z5Ce9AZDVyZQ0qbDBsm//6ibTYORNw7n2CR6L6V7TDxLjgDmWwjmsVK3XYRtOf19Xu/FYEFfkE1H
8JHywr/guzpWoq93WdP8zpO8p5KgfmelEZRTNF51HL575cEcJCwCj7xvXWNpww0vuIcWJsGpUcOO
vn6FVD7Nz2U57f2UK1KCW9mYpRivbQ03D87moSFn/mCyZSqzapf61lmmUc7OGjxcWcudltf3yUSY
kREPtqD7Ym6euIPl8N7XwHry5mWGQxUaZv/kSNjFyiH6MOrkmZoUZL4FW0xfjOKkrWiuxMjtI2F6
SLnxgPLXmgmhhxle/6O0yCZdFO9+jfE9dXdKRA239wTFj0ppSxRYdtbL9UkH4IK9dkqfQUc8jMp1
NwmVw9AgXetEF//Y6nSXcbrt0Lhz9FHxNivx2sa6g6QPDGKCEpqkHOXtXNfqHoaFHVTc9Q+WboIY
XHxA6RN5cB1tNaoPYrij0sk4eM+EHpnNkQIgjkzdPyjw5JxI4ZPN3zNYzHcEFRu8gydCRgg/79B+
pAnd5rbC9TYLannViJ/T8c1hl1cMdtRam7aASDJ0Ca2vJo9DsBXmZtB4/vOm+VoSy901iffcNIrK
REMXt51pTWerDGlMRHa2JwH4QTqnmdwILODqn5kpUgiwN/j07tyl/pdZ4k2o+S+xNMiKUvsiXHGm
97alMEQxEnrNWll6R5YH4HmoXhnE4sGeSSntZYGdOlnsF+fJ09LhNqRwV8yYgqVuZFvoThVZOJED
90O5xwpClOaWMFfpbkELswSPyuhegUmrvXALimYcyA+yL70z/mNYwp3mn0aQK8cWKvNJCT4Gw788
xj44+lqvO84gvnlxhmjZT7lpXbOo8chxGcVDHdFhz5Jr19rRA3oosmrMTH9yjagKSbqsDgvdHhQu
aOd7nOPPBnXIrTDE+EwFdtgqTWjPFnaRUWMD58Xl9NLbtNal1qevrU3YriZb/XXw2xlbplvekezA
OnRrNsDEBONi7aejEXGgsnnCAqeK5JviGIPFNJdvoHQY4SJt3mJQgMGkD9Vb39JEaghNejM8HOOE
uORvumyKgPJl9ob8vghIBEnefpyghpHHb9FMf6lnk3qfKkQEReZ7dyYmCvJd496RV9UBnlf5hFk7
xGhuUuFGHuVJFIk/f82SxXyAv62HU/prKEgTahS99cjXaC222hPp8+KYOp16iGJ7fOj7VIGVbqzL
kNDHXL/et4qQJr8c6VO54toZ/RlX3sEYHO+tz717r9BFVssf6IjpFvooNRHsSmHpxb+zpcdEl0ja
x3Hnbp0J8KNTZdOuVlCTuwHsvjdyI7SpJjULizz9ynmXSol5eXTssK3pjUrdmK8m+xIKI7kV5n35
qc3LBQZI/ZQ5GbCQ5kEpq94Xbe4+LbxjLXMuVZyd/KwtnkvBdEwHuKT26jOfjRW6KN5/lGM3yJUZ
sRDREbQblBI2nvNV5NhDTpEUwLVQpomDLsAdr8Ie6Z6oyDsh2sFqIofnPs7OvayXfdspujUifwI6
dRikyk7TqvmKFib5caSfTALbJao9FfTLKWpdB/NFys6O7RSLQP9R6fVyoMnWheUsv7woo+CGjXWd
tWPSx8H6DJLwBlAsjRT0RtdzLV2SAFKrYHJnEsFZf2klS4OTtHT9nP0SI8RCCNYgEDCp8iQWtgxS
fQAn4N32i1FnVHlQkoTjXDM2mxyaQJFY83A2ADVsKkrAj26dXeh8nQGJAriLvHrXeCmGwUJOB4bf
GjL2qI1Ti4gVv+OYUjx3gTBUMxxHGzZYIIpEHAbH4Uw/VVsMFUaIC4KTQ0Zj0c7unWO0T/E8gRmi
KMa0TbRI3eKxsNCOpm/LMi7PMWUE3HRoWypLj65dopLAwtM9kFlwQhIHEI7osSgpmEpiGeRDC4ty
oibAh1wgBxIs5y6GSaXu6ulG/tCRKzWrwb4UBLOHxJ54J3skiHlIkxK6yYw/QlvPZeYjXUGEqpb1
rmXN91zIe4KQmZGFx66hWT4Jw1rNGSXGnJG4ematQxELipY1tVrMrxc96igKZDPwaV89IrSYXKZj
H37WibU/CmcnqQI8Vu/1RH9k1n28JkMFfmWy1Rm0pLU33UcgvPW2S2jYDI1ZnrRk1Jn1h8uEvAyj
EhjDzKvbCzuzh3iJxt3AeKO1nkMBSepXjnUGaiMCOyZ/OvWTLandj/BVbJDccz/sOJkUJ+FqMlQz
Srw6/q3pPrJ3Ssb7eWif5mnNY8Pnc2AN/WWaHIMSy1uLPwfpygffxK1sd0W2q1qv2BMN1IZ+tHo0
nfg0eCWLZyNvncUJeGRDAFNdUUOtCOFZpolebKRf2NkApnLHi+v2O4DfErKf8/hzcORKbmTpaPuk
XQ5uAcqwECgIRrFHk+rcNEfidB5EEQ58nh086qtwkeMW1eiEuc45utVNlOFa/LCUZnPpFo4XmjWD
qHBsyjrkDbDboeSqSnTjY5a9WXFUnPIFzq5uOmff6cFHiP5gZ9mTqGeqJEVMEHBrD0f8vpyF+rgw
znE9GOdlpD8IQ5FC6Pq1n9/G9U/R4iNLE3KmWF12Yls6gMmk05Fg4JL+Qc6ZFuCx2tlRWx6tadbP
6foPP38yK9r8lb8yhqcelO7Vw8NzG/u9MIMFGhLj9JQuG1Si3m38pZC7v8bb9phujafql/cx/vUv
5KfaCV7jnUbhF5jW1n7juGDfWgaCHaobVrfo08IIp25du/fREmqbtawCK9DeJf7G+B2Pu2afHfRD
sa9C5y9feKxfHL4VGb3BeaPelG8mPq+H5bebASMKENmJJ1JzCB6Wd/eS7parpu+0w5vEQIcTlA3+
I9FM/istQv2PezQfMiuwXvI/jruz6+0C8mA/bdt8W301rzmFtvbqNo+woJ1b/EZKddf+GZsrE8KK
CmEdoZVZnY0uhM1imdsBpyvOySvK6BIqZEXBbut7+7ThxFDsMuhHe6Qw5nP7pwZJcSiLq+e+atpf
PjrivJ11z/sAaQ81JvXVHhGW9LQiP2GsTg82Mi0ZNKdm3+av5Qu7bhtWASgM5IrMHTc8JMOxesve
tA+kBJSSsD2E9X4QofVm/ynMs6lvLHDvyXd/te7+CUJ1cRhKtMeHmGbiZjwDkCthwG+yj/GzHDfW
Ldl6T3y4ObD/Tnv1ThY13IPX4c3YEUuB1PZKpEIDlOuFVQ0J0Z4TpxEiFxkfbHcD/bpAhbGp7qQy
oSbRXjNgNrg5x3Dst1H/sDx2agszpqKfQ8OHcuUG3r7Kgv8h7TyWW8e2LfsrFa+PKHjTqA4dQCtR
pERJHYQsvPf4+ho4txqZPAwp6r1OxrmZeZMksO1ac44JuvDUOdhfshXNHiFc0t3agk3j3QybdJc8
SXfaOe3mqn5sZCdG4btXNwDo2gbo3co6iUfjLA8LmYEjrElS4Xj53GzwBozUhsO5sEu25p7CMRfJ
c7iO+2kEeNw4Bse70LBrV+lXuS9ehGNPBNpKsZP1uFS3jwgnl+S18WMusF8R1FBN/qg48r6RJHIQ
D9JnT7l/Broam8MdkPj6FTvEhQU4UdZZvpQCu1NtlBg1m+rBWvuIr6u5sR6Smaisw0dTnDfcZPuN
QZGZqbpozsUqPXAPR0swAEve+E9Emln6gjdS0WIpF9VOnoUb79Q/CnZ40OxgbTyW6b0WrIl5dr3F
RTrK9+6as2kEIPJSQ9v4KrfJnGWwolhCbXXlQYNCCfoCweW53LooNi/NirD4h4nTjo5tVjv+lB03
8w/9W7wp98Z9br/1/rzaKXa+RJVbLPA8X6JXDCEn44jGJXueAothMi/VaEVoqE+SxHf4DcEG8URV
zBAhHkTlvnakLUWf7pWlTHmnzzcJ6lGA21S/Y2R5B4UHg1LTSU/WuxbN8Xc+CnNaJpCLzvXW7JA7
ONJ79SpOnLe5tRT2xVps5qhArXk/N5+LtXmSIEZ9AOVblHZzl5wmRw9SXLLCnOgUd45wplYU1rxS
ykHiGdDLR/UcvoHLKZaGrR1HY1ZeclCwJ+6J4zewxTp2kp14Uo7W0Q/XlMHc9UgB+cAT4rIOxtqc
Ve+CuqhtjhvpkjaRvvE32Z3+3K2MV3dXbj07dfLvauW78/Adc/bQzCxC1eme8B+f5eqsEWdu5tCn
2zbGQ3wEkxesWmEWP1K3fxaVOZZPdaFNru5F5eC2RoyMtK779sQ9iJmwYUucGZ/oOAeyU8xDh7QG
Hzor0BnPQsFew6CBVTlAN0GaRxIZSHWSudY8+Vn+5L8JBl6jefXBjbVf1gMhnTOasfGMcDhHuidi
Be0IEVLbZheUvGwGEzkJ09Y0aR9m5l1+xGhuZpCE6O1shc6G4ooAGnmdvqw27iPRlypU5vIBQWQ/
3gsnmb7jQ/iInlugFDyLExsDqbQfHIx3qkPPtJ6z6n54B3OfgzxciMt6J5z6e2s33gk0UTkx7K2d
p+3drw7e4I6MQyrAdETP7IhwK9Jn7WzcGy/eiS3hxVgrn8Kucph/IZd6CgYJfrS575RP5QYxUIBS
dC7eWUvMDHP/Rf/2tsjEPZqvM5l44jkEXzoSsBQZwJAHZ4FNI9faVB46BdKAmMwLy1qap5Lcn2/R
Wwqb8BUAkfsgraW7onkLd8kFzhhVO4LnpiD1Obc2ZDJwcTq+zl3MUja4TsF6KHa2uq6KhbdOhlX4
bdWkaMzMhdaxZarEAc1p9ArWwtMWzCwyhKHZvCTrKndoKaGpMBjna2FPCxaV9bBQEMvQAHHGo5/a
ojxLlx4k97m/NJBmH5VhJq/qJ2sviXa+xQSpGbPC7ne6bTFNpDvhOVrWDkd3+T748vZhtjA/xXat
s6beA7xAu9AsjMRGJ8whSP1InXpLjzPhJxaP8O2Gbi6n8347BaAus0P6Yj1zRpd2hQCGG7jjQnij
zo8c1/3UDhFE2PuIeE93RM8yq98tEZ0eAuN96bIsLOD5nbz2qPebcRsvKruaexiA7GJPuN57epHP
w3NC0+id0o+/MbdQWtRl9eI/5cOy+mDKQe+qt8q78MDTXUkE4yx4YEZ3x4MYizmwl+Ac+Y5lHcNu
1khrmTYaaaUCb4k5PVMuYrDRzWW/1qIdOHRHskdEGs+1U6PcNWcwUvVPF1ZbvwAQKG5JDDb27XcN
hI/al0wtyE6fKgSD8/ZReBl50u2S0GuCkkA00m9apsMD1Mp0S9wsd/9ZsfMd9V21jg3QTJQtwxyg
0Ie7VoS5RQrAQ6g5AgkNj4RD4l+sYfrg2eLhbTEoDksSVbzc6e60Zqf7Nm4MwLvf5MsSPqUBfNvT
k9eOINsV4TRw3gjm2lN57JDJv0Otx8qP0+MemDaSGpS1BspkAI1LJiaAP9t0EvB5ZE9AYLhP8rWU
LnxxTsMK+UOzjWsQ2rMh3cgP/PsGSUm4DdolGRHtlmTySVsZgS6f0UfS/ZWSrqDEc2cP9CMnhTB7
1NV9XS8q88xFUmj2HNjyr/KhtqBoOi7H0NcwWUtHFijkT3LwSFEwfajugrsUT+WmK5beqblEhQ2Z
kRlDu2ZGVM6a1IFV/gG012fTf9LuegWfyopbMcoA3fEyYBAbinMc51AhBQfvzXyV9ywS8Vd4bF8N
ancO8Sav2a5Y+5tmW7+oD3lsD3SE0ZSeIAMSUUdIy9wfSdRd5MvCcKzXOrFNFEXJNiOVIL0j/wQL
oA+g5M4bT9ln/jrhbHBvonkwOZp/ESGC3SP9xtuVqF94y4ZnvIvYsGIdGBLaeSyMc86MBDLflTBV
NpRJz6kdNNvqRLfTvQjABPfjd7bTT9lzaM5dxzx7HL826RMe1LlSz3u8eftcW+S8LKwj+rxgsvKW
GGzHQpqXKFDm8SPnuDp980jCpTS676nrXfiemEMxD7B9bSCdYNAxH+i4uflFa4/CfXLCKdODVmSa
cetAKvqO2HP8YmMrMEZsoalSo3S34gXdyqni1rEBFKHRaz+YDhlRPD4Cu7WjtkdHHz4NK5cz6jsD
X4DSsuHciuGHPOB5+hoUi/Kr2UFEZsqwPaGqQ5D/BLCbrCuHc8siOQJvLhfaKtvEK5A+e3OX4wUz
OQXPwUXecXLwXpkz8bbNNjkWGNUmIis/6SNJ7KvJbxuhYF8CKiE6FDWdpG20gwGAektdnTqFClYT
Kf8KIAgdz/xE+9d7lViwOFGFC4wl6TYy7fjJlcjD/XwRXvP+VcyOLXF6z1SdPXiGK05QgY1EASE1
xzMSwXuVIKKHJieshWN9DVeMs484sz55GeyqEcd4LjRroFD75Nw/msGsfSXiuNwACKPK/jloM+2M
oYXupETgzH1Jy29VXAjbBXD9QGoQt/ag2voc/GQyjFYmedKPTNAM5fgKpNzRsxHZmqyfGyJud9lb
a868bXz2DjlXKIuzUoNg54tCwIP6Tn+GiygHVnOJTcbaoViGAIhYfBPcpw98belefAVXdaaYwcfi
juKO8ILXBxooZ3Fxmy14ucI2fqV2x0Uh/qrcLQKSqct+9j5ZjckPQlFVH8wLht338Lt0Qlp663yp
frg7E7Omy52PM/Is21sPeBmp6+W7bpNUc7CIS/8zCelhcR9ySDVkHpWbcMkexXhpyB+Y9uvmmdJH
XcxJf+bSsPDu1AfhJVmJH+KwAmcIGli4j1gPEX7yyOs3QjfUjxK4PpbwRT3OIR91a79dgGj+cLfV
xSu3IWLetbwTFsYmwebmLwq4H+YauPiLRfZJzwzlYX8joRfAnm/wgRhoJRZuv9Js61ge60fEnBcT
Rgj+R4SfzFUUoath50NSXobfrH5SvNAB+LwPFPi82VebzzkicGxCn80uX1+ao6/s4k/tmdH5ELy5
NvHw7qIPFtbWOEj4Cz/pLSC6sMYniNjZ0lCQws/UV2EnOgVG+aUFC2XB6q9vaZ0sfKIJEPosw3W1
8bHA30unabGZRGLc4Yy1dJ9Pl1iTDoNNPc87DI/S83Mh0ZZfUPahaYvnnI2xeI3Rss/7lXpg4PCS
/KO89b+wv5oPIECD7/DcfrAJCCdplb6k5yGxybXUj67dr40TaxSTwvik67ZTdsMGVJDxQsockJmR
QJ15/1J7iwY6CJmjCqe0ub/mROx+oRznuo72NvxSuWJwMlIh9M78PfYq8YFV3pv12C32IR6Yc3bI
3pCjW0TRzREGEGrnPngnn/k0cy/xF2O4feYIPUCimovH4I7lSGbJwXI2o91VXaqL9lJdWB79B2Io
Z8F9seou3F3VfbqTVsZ2HR3FpfFcMtsKBKXZisWTxVJ74Wz92L52Dt2YS/6IQI3UVnSkm5aj9Gp4
5sIO77La5egki0W1Emn50ex7sjaMpvfyWBDF683hQbJkdGfzeei31qI9uB9dfwmrlZDYmmhnpMuw
689rxziQ1s7Vb3L4cInrsDHOxJdpAvUQvLb5N4EIsjOqq4QTQEOeh+PZ/IuZrW2HQ37HKojm0NoM
fNnSLh+0TW/zBMSdsqxoCD7iMfZnRBNTkiDzL6MuxEZJc+swHZ/xEr6nHMv8Zb8UP4keiKolC/hF
YCGfhAuz3DH2+Vv1jJ1C5uIpHYXHQJt7Wt0ylRrVNhBBd1YMPJ7WzObPn0DTtjhQc2tREXuzMEqm
NOJ9DE2vUxx2Rl+TFGi6bhK07SXU8Ggb/Pn7ESKsJKoLhooVbSupJaCrZB/H8+SCqsQwpYzxsxAr
1cqoNX63Xgky0bApf/RMuLwqtbMixF0ScPZCpYxCtGvuIzEs7JjQx4Wft1idByZDN/0lRHYzb+hs
4PEeFWRw1U6Veo5Lffb//tKb5b5Rc92OdD/e9OQBq7XKgTIu42JjfVlfWWW1OwtIOnD6LKMIiz5h
meQCN5U/f9FHstIFz6a5QBETgTHJjmXA8cE3L4gsS8fPOZije8SCSOFZxXuKkoMS7UA0ohaeheje
o2LR5Z6JaEDC+lweOlX+lCPw4mk4ca/No8vv3QQQ3NAyNYus4M5FvlMzt3B3F97wpeTuHsK8zBHW
azCPPYe6XDFVRPzHvIhGlR30ygmZbyPbY380KmIMRqwWVGZonLn5k1pdBhX16vTnwOxhFAbVpxCG
ZwuUetlXD7UwRqyR6jzr47dOzymhDpchFxS7VqGftvpKGoz7aPCcXJAPChdP2P4PqaSeDHLnZoZM
SgDBoUTJKIQUuUeX5s6yq82nvBm1VeShBnL78bEb5TteBwcYsl6pE+WfpgBOyWibBZTnD1MmXNNy
fRx9PnmQ5a5K+2rd4LJinYnjNZFvLFq904mDfygFTCeYMQbbLRq7Fb1gPkHBYGYYezO2+m2bcsgk
FXqlQAejDTSqtmXJH+ROK2T7Ge4sQJwBDd7FP3oZG+1b7UoFkQizLmrilRZzXJiSvDCwH8LC5zYs
mfP/+l//+ydsDgig/D9Am/Xn//kvTTVNxEuGplsq7kw+9AroovexnLaCWTqdCmcgs8AUtOwXMjFU
VUKsS1LYpRpucgWuJGHUjz9//N98l+nTLUkRTZ0OkXoF7TF6ra+1zCjhfnXfbq8uxMqjdBBSxRAm
gRLhQFS7RLzSP3+uBHbor58tyYphmRrNLVWevtg/yDliBdRV7qWSTgs5HyVOsVK3A6O7H3S88KOI
mj4p99jw9rqFnpN2MjfbTFmrVrf55atMv/H6DUgyARsk3Vl8o6s3IEWaOCAPLR1XBIsQFgJYCOHL
h4PtCHc+5D/6kxMQhuHb0z1rHwmwGAnHW2WtN/wyHIwb30WGv6UopqrJ1vV30QJXkoUsoFcOGpjl
gQ1+wgrEQ/7m40VzBVP95U0otwagjMXDwGIi6qp+9SYiOnZjngtErKeU+4wueTQUDZ0kJ61mhLU5
PX5Dql/znMTzJLUrnKhFz9EeOQAuk3ijEEOAxDgkVpALDJh9npLG/8mNVthucVyV5ZOJBiQfUKbW
Ca83J/YEaSVl3ZS0pGIZmPXx55d6653KimJgkTUn6tXVuB48laSDyKscM2EjJI8NSk7R/TJ5/gzS
65GjyMwdTYS/ZRjyvwdxj9N5qC25dNpSO8OmObaJse0Mit81MyanBGt06XHMW3AMFn/ozHUfanv8
H3AOu/io+4youMrvO1IoTMKA8UGb6pdVT8yS/DUuyv04ANDI9cIWK/debPzvrEzK1c8PS/6LnsUa
pMi6JouWKYH4nIbIPyajpamAw2WF64DF0dQzMmgFIA4bWi1DwjsdyyBxgAWve2hP4lRWNldpGT95
EkxXP4IwovdfhL5/mVEJMBDmguJBKxg7795N4PX+/HVvrh2KSuOOzcuQ9T///B9fV6ksPTMCvi4j
a95IUG0wXM3HCTslJe1jREt98vS/9to2VKhdegjgqMnMYlOsf/sut2aPwsItqijqEYZeDQEPYYkk
mEPpRBrdE6OIhsVEGxl8akKFXNiexnyqW1rsHm2Mzk8+f34YN6evYmmyKsJ50xmIV+8Ov8l/xmCP
oGhRSjJF5jZAJDo8mmA2Z7KSzapp5uHLigCCTC+nlU+hSV1pwsn02OSwsfdfBEDxphH7z+tQ+qqN
iIKrt8/jHHZPzC2bMFfyzs+t777Didhio6RgGrabibJUTxiqn3+YdPvJmrrBbiyr5l/rEhpUBpBY
OlW21RpK7LqCKxDV2qoHNUP6S7QeJWsdUzgPIb/8/Om39kVG2EQ8EwHuKVd7gtq7aqMm7AnDxOkR
KE10E/u87UJb8ozHUEspkHT1L7/51qqlihCTVPg+kOyucHIRceHtEHelM/a8SwQ3r7qZvf78y377
jKtfBj5ZxifKgEXktx/10lbN5JfF9+aYZDJIisW8oMl9PSatEFaLXDMpCmmldLQABlYRq2eAaVl6
JE+bwpcaLLWi2eOXOWJqohmPfjiOd7FbbIOy3bci/lBTlsjEi+lSGVQM/MF/DXJvVU9MUiLhBlhg
wyMcEiqjEzDKMx7ywH2fgGOmi0rj5wcnTVP536u9IoqaqYDnFC0k+1d7iqrljSIAC3I8xOmzmm18
phJKLiOCgkjONDOq+BF3Ny0HcDeeUNA1yTn65lDkf/4q1q1vAsmVw6omS8b1olPohmgOuVI4Rfot
eDTbfZn6tVFL9HEHwi5rd6sArPCV7c+f+/fpBNWkibDO0GHrm3+e0D8WXsuT6rGM4oJQF39hyMzJ
ioc9z/IWPxqL7pQ/+fMnTiP+6pnz+0zNwDivKer16diqgmAkqgB3mAqhN0SZzVH2OS/Dp//G56iy
KPGCWc3V6Zf/45eRe4C5rDQyx6R2M7rkLkHiBlP9y1nTVG79nn98ztVhS1BinexNPgckRS1Y6gLN
N7d8fSb0yAKkTKWv+BAH2ZrAu551O39Rw7VRhGd+PrWGtmlXgjVprpRkqaDHkhRfXIWchGYjqdGE
bxLroFKCInQzcAoVwE3jUTMi/xH7fS6SpSAjb4EUjqIXuk9jmYgqXO/kwVqWZZdrfqistaLyVmO7
yhI/IS6cDh0xWNnc8lQE8Fm99LPxA5+5sO64UOKZ7JBH0svPm4/WFJEXRD6ZzkWKa6eP3jpjwfWU
VtvEQrZi80UyUEqAfcwxN3X1IlsjQ5LO+Bg3pue/dIkuIlyFrqP16hHq9rcIE28RuXSwDc2khjlK
xqrUtGeCP8PxnktzYbtUWDOLBnirY7cJI8QDZu8/BeN49oK7n0eKdGNj4kBpaCwGIsow7fq0FMej
oHBNy8gzBggg+92pjdOj0skns7TeqUa0M3GIjth5LlYS3leWrwJp6rD677JA2wypesK8/qxJxVLy
88dRiF8lnaxMWanJeI9lexx8CjuFDsffeypbnXhF323mmBLtnuCgssJfbURHbG10qVT/KWtpnQoA
QRXrPe66k0bq1Vg3JxkydNUC/A5TGiKJdSgLf6liI6xV/g9hTBxH3yz8Di9neExkdYeX5CjX7QnL
nFd+hkO6VhTpc/Ak2xVAe6sUOpRSfmtSyc57Wo8Bj90lzVcNgphS0xKSNOIKPAvz6XvKahctKqM5
+br0+ef/1+q7KquOqG8XVQuhQkbOV8fWBiq5o9EWbErxrQpbx+1Z0yT1WZHTNT6LTRyk+9GX7z1N
vfMi2BB++SiM2R63C8wd33/0u+ilJEF2V/sweVxPeKjTaq82xicZ5lTzzfKSYUe8j1qiblL4xmOT
PXAHZUxNYPtfRsiNjUK2oKVSfNJQZRpXi4mbQC2VywF1NBiyzCuHTQ25dK5b1CGTUltB0f4MELAj
ySiRs4i89qjqaYK6Suf88l2m7fxqAVVkQwU3YcHysK6vKFRZ2rbLk8wBB4I8nZhpIZiMaoQhopdr
dKndILwX50LevfVG/SFl4qkqUdb4vqkuszanm2gK3rqr+182MenvW4fCDU3UdVkyoWJer+2lN7SC
3+gkGmMZoN6Vm0hlabwgLve2bl++uMkIndCQY6cy4Gz5QrduyFn5ZVOb4MjXjwi+LfuZaZIDyInl
32t/PUREaAwNeFnzESJAYuP/S4TlH24Ipo5ZH/bDNo0RJyok/k40jXrynKuthaw4hocu6h9aso2x
E1CW7+/h/Y37zBWQP2EskdVoLlsoZ92yXoy6cK+0Mb8lqGWIc7C1VKJW3EafYdmIf9k8b61U3I/I
fxU1ahuyfHUOq6I6jyM8VRBam0MtW7TeyzcYVLM2Ls9Fl57jZkD6o4zAYrK3n0fe3ydoddpNJQMk
tGFp2tU5M2pz3E1SiB3FpN2EX2nRD8OZat0q0ItdJycPo4B46OcPvTGmOLWDuzYMDkaKqF/94rzK
ssZrm9jJIiSfaAnzqHob9QboR3inueikUzxy/VsSGkdU1J8/f/yfI+C/Z5sqKvxsWVIlXdeuD2Ze
EOepGhek3mm1Sm+xZXToMtI7Mn1H9S6M9WOLOYD2tkZPWgBt0VGdKFp11ovmpWyUczP9Y4Le74YK
L3/em1RMsrdheFCaPRi/TZhh0TfK397W38sEX5xLB4d2TePrT0vaP84/hUbdWm8Svjime1/BDTya
nyEmfBCUv9wObg0MhaKfzmPiJKRdfZSPVNg1aytyogiugYHDwzPsRGv2BjpvLGPcKGvr8vOL+fvA
zM+DmK4AOZ8Wm+tjl5oD1hRMQlJY7yIrf8sG6QySYSHm0uOfRx65yVKVjV/G49/HV1XkSq6I02Gd
D76aBFpFEaN2jcgRmmYzxC1BdtFdoIu7n3+edOuZaiLlLoX8Fh7r1RLGsasPAv7bjpdqR73lDk8g
91RwY6vMXgpB2UWqvApFbWXCFlArVtlSwWnVDOsAUSCQKmItFEKrBPe3kXVjEeIZSCLnd1MWdW6E
/x5avSD3hPlh+y3xAY2Bf1K0njXA3UHG3zbti0Qg4UwPYURJvw01bdppr+fjtPQZGpAwdpqrz2YD
IYDGryPH0oBLqBj9qIDAWhCNjHU969Y1TLcZBk1wDZBIUjKY+QWoihPyFaeIt651R0Kigv0f4K0p
YQQ0mdSKhPe4TyKINewERMwz7SmYSXK5wBmHKCRv0pVbpQ+xiom8nwgyf6Bj9ZS/6eEmwScWT462
8x+WgVCYS60DXvTnXweIZ8FOAvqEiZxSKzi4rnutK23zJ5VlzMTJFE/OtKkUc9jHIDmCd+p6KN96
4H5C1jqAuKy5LBVvAJ5X+XQN+GXATZP0rwdrWlNpRjIt9XrAjSEMV19loRs64dUN0cv52lIfNkmJ
Gq0AiOJqzSZLIZFgmvrEnbNU8ur+5y9xc3IROUD7wpLh/18tJIlacHjwstjB04mkip8tRtLZNOpf
Lm036o2MYEvn3suirlPr+/cIxu2mpHmRxk6n0HRCm2g2IDtYp6ui3XCEOsM8QA8OLqNWNNLa5F3p
trvOHH/7In+fVKYKvUSbyKT4ydP/9xcZQxEbMWhWR6rgXjT8ZdGXduW9RcnwrE1Wzj/5NoV2mIzw
ifn+///AeQoqG7pqiuJ1RY5poLeRz2o2RO7n9LxL9GVJ6f6yWMt/X5IpgrEy0megfC9fz9q+ilJp
zFgx9IgWgwXnfxbnMeos4xgNRJforFmhUjtBq1uzrmaUAyQn8nRYyUQZcZZGaQ6Rc7Q48k7tu0C1
LgnMHNklbKBHHlhJCJx+X4ZvrTbEUKgSbYcbZRlTL00Qfm2EsrPZCOR6C3n+xqOcEzm/G8RfV/2b
z0lWYN2BvTD/6tzEPCRDp/rlDP2dIDUgkaP8raFsChLSRFkTB+9N/K4CfukEcFUdJ1K92AQpApif
B4YxzYDr5YAXRZNXlRTCSa72OauRATx5ReRgMsalA+jfBPwAgZLwqihA+4VJKqure5/TBEeCo2VW
tmi+GKZ6TtDWZF+9h3UlSFqn4rgUskGCmiajceQvrUViUddre81y90Mtn82eYkbOYBCV/E2toydL
qU9Jnr1ZvbjLAdWTBYaXqXwpTW1ZeCRPYaN8o1RNCdI6j1LxoEBrIvxqAg9/BRnNdt9MlGUm6zs8
xg+tAgImN8qt3yjgLQj8ITjSNQyAp/olDbjmMuxFFKe9CNZS3vkMhxkZprB2Xv/82dATQmp5ynlB
RcXP3kPxt11VvfnuDSqsrH94+66P9qVbTSWFhJ2tKDcpsCUzajcdTc7FNCHKrkMf5A+OJpEC3pMU
xpMOLekclulb6JUfjV+tR1E9CwGnzLpjwS7K4gSL435Uy45jqTWPSv8jfJcskCONjyhBH+5xeDkZ
LLJo4kwZsY4yWtA/WwaXmWvVvFXQPU5rsWLwj0QI+OClctw6LU6CzHuoK/pZhvDLNnDrgCGJKtdI
DN7WdI3796oYG00fBgBEHKGWZlKfPni9uyH1T/KKx6wc3sQcrY4bH61s+OWOI9/YgiQWw+nQTLNW
uT7vyxKzWsW+7Yyu9Amu7RnY/5Mh+cvCSk9h/tpIiqM4w5c+Gcs0hDv+s5gZu8xV3sy2PqUFQD0z
p+uXT5Uqu+oRUMhuuqLeg6XKqk9+Ga9/nqu3VldqWpLOeZ/z2F/X7hbaal96WeZ0IYo2I10XDfWd
pDuVUboe82gjdsZK8XFoodIcUr4cOpJZJzanuEYdYfhYZ/w7Qj0/wl59Tkzxc4QFF5qPUjK8RZX4
y53q5uuVJNqS9GK4013vvqpghUFpVpmDne5Q6F2JaOjJq/OtKAZHj8NWGvfLIfTswdR+zRW6cbDm
s6fKsyxpFmv1v8cWS15XV2rB2CI8ZU4ePANM3TFrbC1baEJ4wlm/8UfxM4/FT+rUK4htdtq5B01u
TljzZ1FtImMGPq2I6f7nN3nrssuX4zqjcAbj5na16ibkrwGc502OdfYMbmw1jNpzqLFcer4x4366
E1NqS56mHXTP2qi99/TLN7hxr+LNiJZi6lywzOtjYG6oQZ2kVJeKoT1N76fTLcergJjXz6rVngi3
fsoSfddH5oHoXgudRxYqzyQVftaGdySI8jkFsi8QWYun+JfZeWM7lhRUNZaisif91Z1v4VuSAVmk
KKEb7tXZl6YV57hiAAVecTSb9Ldm8K3BohCzJWuSLHPduxosjAw3k6sxdagOrEoC4kp4JjPIq4tc
90+hP/A3+1+m8/SOr3Ze+vWipih0oFXZmlaof1zc87HrS9GleIVj+TKiY+zxhhv13svS3wrfxq23
/c/PuhpvlhBGoapOhTILPlYVuBhMJUhd3HCk4K3oMwBsJrJGVbF9sTiMeWZgwjG35mAxafUFlvXz
RPRNVGPl0c8r82EtZuoFUH1CJ590EnBL8WjnU2xuZ4jrSsjPWGJ9EPpKTbEWisTW2OZNef5DPkai
mdB+hM2Xf6mp5BC/7IRaC3YlHNeVL62L1FimWXs3BJ+ebCytKkVJZ2xMPNiUXGTSA+tssMXC2uZl
e7ASoC/CYJdjRf5zcY4A+DQCVlMMoHG7T9phrTS41IrmOwzrc1vxLb300KcQTBJ3PGkxnRLZItIo
w6Q9DwwQNjHZvvm7ufan4NlMtWC+uOIzUTYvUaUTYtjMhEEZ5oC0rX7RioTkKBBpVgV+tD+ES4uf
slJRSeLGUzc6miAj9IpV0qOUFpO3HGkWlcWKHKx6O3pDDAs1ZR/RC5J8MkYgeAFbVYj3NC0v2DCD
cYLSarFDr0O4WXew6QBFdUNIQEQTPTQJh0TFUgGDxGLMf2Ki7iNLhJWgHfze8G3IQkjGqWDPCGF4
JmezJ8ZBsVNigUwhP4LRw6PDqB/N9AjqfKHknMcMsV9XKVuhBjUuwi/ckh1kRV8W9iAjqM6ma07J
mF9tkB29Mj0KVY2WwkXzpGJpzz4qU7rIMb7FNMqewn4Ny3Bm6OBuaRxcDOBIbo7JG0ix5Tu+xn8r
cvcioVYN4ADF11a1sJ6GRK8XR2swtqY+YCLlS07rAJB0G32rrURwD11/1wXNc2Z4/SJtBvvn5fLm
/JEMQ2JxUJCtXF1Y9aIq6kFnQZIrd1HqrMjkYg45iReohNRBXzajteUn/rIO3jqkUP/g9oqYAq3S
1cdq/gBDxSN0uab9I4nWIY0S6vnpLyvRze1I44Sp0LGljWhdfY6KOAh4vZU63WA5TdfgiYIEn+DW
pZqSIaeb5YF/tEp5HxCLU0i/nxRurfhsqobOM6YKe31xtPKkSPJOo6OAhyMuUJw26N87Qd/xtw8I
Bbj0mTPXGx9Y/Jc+0doLkIg7sQSQbFJ8JJd2V9flfSQTqWXqWzeR6WBpwJJdgmg6yJmzREqZgpXr
eHH6mXn1Q+N7G7jiW2togSmQNtVqJQ6FlGq+R1CIh4E46ZrFkOlnpQEDF7FcNsPUI4yFuVxCK/WH
yekkDm9KOjrENSP6NuYSgcmJLyLk/5SrCGFOiwGfXC9CyoOHIj+WZoaGXcU0INbj2/Q2M8hg+L/6
aGGG+hNXqSghozkfwGeFxxLeEuReTiKvLqGw/+nY+awbChy9heQFFGracG9ySCWrIASnQBWqSox6
IYctaeUlGEcJhHBMvDGRH6QQIFCv4/wLIxVgUhE2d9+C5UcY0XkqkQa1es57EkwHNP9GXnvgHSwc
2hIcCnqPRqtvKhETZVx6s6bHY9uGT2OUQ99IJpE4ns/A5QMmrODPc/DWfqkrXNEt9G4M1WmO/mO/
DMRKS9KoTaEf0mOSHxM93g6daEcScTX/o4+6vqK1ObzhDOSj4xuQFFP4wik1djCJ864WfvlZN0/J
OvcqdCnI0bjO/ft3iYWcZ4Va8rsip/JJ0/PSpd9nq+ncHkrDi0Ri+oiTHdzwLz/z1qmHKg0lKY5a
3MOuTj16iawgjVleetq+ENCTBMtLXR8M39pKOe+X//3zg739iRqV/CnY9K9qA3Bq1C1wDJ0yLDGA
lWeoMm+SO1yyuPyq2UOgOi1//sg/S8f1OWvSx1LrRK1sXIt/xiqH6k+CghP2sT9XCTls0ThitrQI
GhXL2Vjrpwo2E1lwXXwyzTNB2AhiBs4IZTe1+jI85vVRYKOqMLviM01qTqTBaFsD0gZNyKBOkDxi
JNo2QvRGocvFFDeu9dzQ/y91Z9YbubFt6b9y4Xe6gzMJ3HMfch6UmZqnF0KlkjiPQQaHX98fZZ/T
dp269m2gXxowhEpJTimVZETsvdda33IC0RwGVbt0Pe63HlcarAF620dFju6Ke+UYx+RLMbyVUInv
mgxjXEsmXO6buzI3Hga/vi60YlwEdGIRNK+iNiJN2NfSlQE/gd5sj+t4dp/XktAkBIBAwsol1Wex
JMf/JfFInbAJx/vrv+pPr1quWZNREKNpNKh/vmr7IYCVFvn5rq+rj2wEcEwnJZj2xNedDWvddqsE
v+P0d43Mn11A5AHRyKSha/1bZSCVNkaV4eQ7Eqo/kom3z5/k25i1b/mswRia6obcn/u/frE/2/2Z
PKF4F/OHr9P1H1Ye4TcpgmSSD1O2kJK4mqWPTmve+pvSPiSefsnK+n4+n/z1z/3ZiveHn/tj/ZxM
VqZKW+QYm4etB6qenCF57g39qSnVb2znP0GB/+MPEGD/Jx1qKMQOIjHKUlaFH1rlbe8B9ADKtDOL
5HYYVL+Kka2HdGONJmvBuFSfNjA3pk/TdhQRXnaPzAz6hjpvdBBId2HLnRl+z0rSjxxnuCSheUNW
5ZAHBJyaGSI/Tf8eOnixpEVYXmC/JGgk14aBLG8AuyfJGIwSgnPs6aHtiDSZ0jvWRrJ7SZ7aRMWe
My22aNwmErc25LanL3OJ4yUC7BO2O/+clriRao16Qyf+ekHlRcO45KyvFfdgNiSWEPrOgb4NlQ3j
rpXQ9ABDIqVaF3b/oiarBwJH2aO39ha51zlwQpKce8IvYZqwBbdkTKTL0CBDODWHGyuLDvO5uW7M
J48T8SC5NkAqrMNoeLLCCQxWe5+U3RncQ7V2U+04pPa6J3421qJPbWrGtR21Bxiz7dluImhRmF8h
9P7NFvOzm8afAdQMHrhbfxR1Zlkl0V1W9NUrqqvSfFLEUbTCerIr+8jA96kFUfY3K73xs4vXR5OB
G8JlVPzj9UR9GcItZIFwMvdsEHiP7DYwVrpc1iThxjMdSp9HcDL2d06QgDTMg/MQJ8kuTPK7pmOs
WRmMfXOoHUbyWQTVM3p74FZqmqMl0iNZvOQldASqE5u1zhQWYN0mDeKv78GfOAUsPBboPAyWG3qV
P9wXoTZmaCozMo+CfIN+Coe7oOM9NPrZynlV8LeAs2Pq00by11MtArbn+wizx5IOeYgRUfPbrepY
hdviDqoe+i2sTluoBThxyW8H6ZE9KnMTOCbh8RWJl60GgCITMxpawH2NVbT76xf178Rvoh8RDejz
Ycqj/TNfMX9Y0Xxn9PLWMLPdAOK+pqlOlJp335aOWjbGsNH9oFqVOdHhuaHfR+QrUMMX2HtD2CBt
kW7jlDKA1Eov8v5mHfqZEAPRNqOj+ZTg/ltjNhzsqQoUi23lRVddnL1pWX0TlRijbQsjcgvjpCHH
W9rDPeGPl2hoTzajr4UKqDxb6T72mzwqPtqUN4qUemRu+ccIrcDteYqu8I5Aa1D7WNrn3/xNxU9W
ULQRSAUQuDHY+XGqKZIgdGgb5eizG0BKKX6/bmTZCMQB8jMaEf66w1TG+z46+D3RA2WSTidfkN3Q
R9/FWBsXBmhMtzMSg8xg5nN2Nao3fXwLJ26XMfsGH7JY90V7IR2V3BPIin5Fj6NwuFvsWGmrhFxV
uJ3cbCOp47YX37JYEVBZlO4uS30L2m5BLeWZh9KAkGNG9IXnyRe5KdGBADVC+jIaFErNuabBBz7F
2ydZmxFaQ19bi7pCeaqZt54dPxXIkBZmZ+mLvuKs5GneVeq/uz1LsJN030NbrAKb00yhdgjZVrXz
SmLpRxiEhyEk+ylM7FVoljfzfqLcBzCYr/OhsM3MJ9k093rXfTeY9Skeq9jQmf7zxKZo7yPO/H2v
9n7VMiCPjqTWq1UY95+nQJhnn90gtJJ0S7cQS3pTg0zx3RtwyJSPJAKyxCoyv6p2N2Vz7ugoXoty
fP+ba+FnlwKCNFMgWqGo/XGqNjJMyGRr5rshKTNiIc0F8b63eSiHLfUcf5/Yv1GWBsRzXr/w2aS5
/jfKkp8cWjAIeujM7XlH/7HBC+66rvP5gOaXvH19Vj06LhHDyq/52yAn3fljvZ7wkS5ispb/7i7+
yepPq4SZDm1cTog/dt8LZuxdn8fFLu2ASFZFsrNKMsxcgu5XZo29qsSMdOXZdzb3wCYPIsJD5S6o
SrjPUettjSI5B11t7M1xRgAqnxBCuFzC3qtuCE6kZa4AJt3HHuBQzhZbTjWcCZvmt13sf/3pWCS/
TJ/vZQV4NYzaHx7+132Z899/zv/Pv77nz//Hf50gt5Wy/Gz/8ru2H+X5Lf+QP37Tn56Zn/77b7d6
a9/+9GBdoKsZb7qPZrz9kF3W/tOsOn/n//SL//Hx9Sz3Y/Xxj1/evvMWkEaM7fm9/eX3L83m1lkF
x4n+X3bY+Sf8/uX5Jfzjl1NcFB+ybGlo/faEf/i/Pt5k+49fNM//1fKQieIR9U1m64JrpP/4+pLv
/sq0D1mPxyyL9pbDzyrKpo3+8Yvl/0ov08Q2MJfDhu2yNcmy+/qS+ets87S/PK82fk/7l3/+Ba5/
K/h+e+vCj/L3x3888PJj2OT+UBjiBHG5Nl0qUX4/lHM/7OwmnV2aHYU4FkIrIxLtK1c1BB5bCpPx
KD3O+E7Vmh/BEE3JqvLcDH0Rjd/Iva8TdEafDHl7+7uInFJ7sAKn9h77qmnlZzhaWfk2uabSvivm
6TPoGpH8ZE5oHDB7QVmpPY/gVWKMXA1kZgUg6K6xXaKHhC3lY4yxOF0nsoo6EgBbpvNR2OiIizwA
E+921M04eMcIjWMVqeyS4kQgE6KHibVRpdbiZRfdwO7p+3V5rIs41kEjRGN1Cbs6MLdORqtxa3Qq
GBe8kjBeiS4rXoXnYQxjupM69OBsB9+AgzJvURehFYttxpD2wxgHUkCk1IjSHqIwh0hILiaoG1xX
+OHjTjpXY9alKrp0hWWAJ+qRiUvJT0tGIfdRaNMJRzBrx/qbG8FR2tfgVXGgykwQtdWnacL+mPfN
NoisWwt07wIaR03mSomVdWmObFubpgzSb4bsWVs0y8+iE9yKPCbBxg2wdDJuITwtnyLscQzg/eCl
yKWMN2TBclST8NnJH4r1cd6ETZLUmB6IheW4o3/dTZHbP5i9V5t3fKNffXeiIXoI/T57F9MwEbKV
EiANEbCpOBTZls1T2Wb76kRpR0vOZ36Y+y3xUihW7gvdjmaESBGu68QFjdwRMwy8oB+MA6o+66Zw
MgLHyMQmRKPSywK8aR24Dx0orn5TqKodbhBoZDoC6iRJsHmMQj80DS+V3puZph3HacMiBIYeRnU9
DRIibeyMBtitWlbOajSNrl4EMinJTO+iiZzOWFPFtZ/Vmvdpu70pSU6bEJ8shjYlgzIv/RzPcNy4
IbKcOIy1Yx465rjKObCRIc202yMDyVFuiwNl5jMpJOwefJu+tjk6ZJq9DgCKh+ew6kZjl8QyNzac
9qQ4V5XS7xILrNS2T+2+PsHzwaaoDeHgPsKh8Y0d7isPhA0rikk4ROh0M+BXEEOAq6JLyZV2+m5Y
G2OdrB1DxcTEhtpzZeXjneIkeas3kqC5gIwMCSbhWpCEfMUdAIGhte2LXgn6WUObxd8zYMMAiWS/
7QsjIsq1j7/Vygm3SB7tYy68aldKhC8+VsutUWF/cTX+zJPnID6cRNGso6w1j1aj1ycmEYL07cK8
aOmkrfxYG+6zxjG2TNTKY+7W7tWAoXnrB31OYIHrED9t5fvGDvs7pw4ZJ7T2SF65TuHTmcZeBKH9
yGEQcwYHb/ssJ/PDyvvxrZNZc7Y0ZdHhAL3TK8KWClCKN1WhCKw3JCGPoD1vvDLsvqlMh1YmYvMu
Iq0iJhTBjUhWGPjGGU4gh15/zgsZ78w6SffOyK0ygxE2JuiPXeoRk7vIvSLYSbgNO82nUG00J7yC
ehF7BEDoWJ1YIS/NlBSvxWBRRHR+eO04jbvlkBWsafW3mxgGxHpCs7CTjSF3VlcVN77J6hK7bXMy
uRS3CpjbBuivfa2sQHsz4nHgqcrqUcVVe40Ntts0hTZuMk4OlykJs72TCEKOIyhvJLtb1wJXJCkl
kZWfU08jeS1JxGcukoISMpdnffBI0HUYxDo06nNjb8lJexLVJE+tcjO57MeRxBQRpdV1ZGZwZBRl
3jjC/DDMHOGQ6YNtVxXR3aWB+lNTpkQQQJSfkXCbd3o73E5O3YHBMon+xo1A7tVYAUMNDQ/0Se9v
0xyfmCdtDYtzPWulujk0yZ6K9043Eq4QwXKLP/xOlY1zbgZbnss6KtcB78/OiMFpBHk67I2q1TZW
mhDcFpnmoY71YZdmvQ2tzBjIoCWez6nGgog16o4gJwurCGz3velhiqVTHV9RtY6bvIE2yiSo2vZe
yVw3noOmXac5e01rYNisoodAZuMp6jxC8wwQYTUp0ds24fDmQ3E/cM5q8UxyjxFIABmNW2nbRZZ7
yvLRe/Rkl2wHL7GPbTTUpzZVYmtM/XAT5KIBMqa5LMloiiFcl+XWRwcCTUF3mDtNBqHVngGsFAdm
aUzVRuQ0gwqEEhst1NG6YFpc6dDGzu48eGNk2x0iegaLKLP7Tcu6uR5C11yJUum7yVHBqYPDshlN
oCtsCN524I4G3joF27qqkLlaIj21Y2N8h4jWnO1EgkJx54g8rySoTkSQ0Bmar7QcrIvn9cNeS2Nr
ncACWnYJGdum2/GOj6PaY28B05YjHMY2A+BPMADPu8R/ct3ceUgbz7hogdtxskUv3/vMaPK2tQ6B
hlSY25tFtIWUkbXsFhUzv02NWPwzskR41OM5HQu+6a3nUdkJu9PXSS+tla50AjFzWiHp5DFMH8EK
5LmfHLoJEnGiuv7iaRlZbl2uzqA4QZEFCcxll/EYFuVwm3BsXhcxIv5cTNDGNKZJgKziYReHJuF6
c3q/kpU8VX4Wr3LdxG6GV2w1+IGJHGDicugUKXhUURPx2042b7iCoD+m4bmjyjWKXJDMSR+snUkf
lm6bEUfkA80cdO6M3CrI8swp0QbCtemDNw14G/reTkF8dZWIbhv1+byB9OVxZL9j0gWbeah0rtKc
wVeG5WqZJhPVQW+34LKUYA9tRHYVj113q+FlW9o5io4J0vG+HeOWlDF0DgSAEA3ZsMxI09d2ri/t
NfLEAdmf022ndC41rBHrSdlUkHWFsrZFOZjExA0d+RdYg6Mb5WTVPvO8CKi7J4nG7XACmdjMz1YG
PGeTIvdw6X/3vbGRME2D0xBbgD5EHGbdJmIGZO8GfeinKxqyU7Yc6slp7wdrwrLF+RK3kdVU/YlN
PSuXph5xiHOskUyzvIZIsEkQIzAhLRo1wmaB6oeXWlx11IDfwMXh2PzdtPz/ugr6/6i+4Ta0KAf+
+/rm/mN4k3+sbX7/P36vbXzzV5vjMP6weWpnzaXIP2sbhte/kjtgMK9HLUBGEAXM77WN6VDAoP72
9Fn5Lqh7/lXbGPavgFjIFEKlQ7VOafR/VdtY9g8dCCR3DLs8RjMWvxDAth+mpaLVNFWXpdhbSaN2
QH3vakX6Wzsf2dEek81jBggWK5oS1Cf+NF4VHWyzyV6rkW8xsurKDBgk2b63QeBxa9r5G8crYgCF
C6wIkrNQ9zTB8JX60U1le3c9Om3mIdDUURUG8BFA9VgPqUYdkQpDXtlm81YIUCNM12r430NsXBwd
xGWsH/SkRPBdBTvUzxu3k08TvhZS84urtMIhHNT2TQ0iyG4GD9Z5H3D4JKpOq83rrHPkupAT+1m6
IRLpaHSk34XTBFXrPfH9cOOkmIP6hgDyyFgYSDxWDBIWMMFIhHb34EUInovBtXvptO307hEkzmLS
CdrFKrzFc3lPaAlHK9da9B1+lwkYC/lpg7EVZAhVXb7xAvlae2DEG4u7EEPkYET7WX6oL83eVQe9
OZTKHQ9xVpN92mv8AkYYLgmZMU458J+jSzbp1yNrqI3T1790LDf7TAiS8S39PI38nQsmT9syDU1e
hSVphcD5kprJKX8gOgxVh3Yp7JLcFnMKr8taY91ihZlGusoMcIaVb9fiOgRsvvZyeBZfD7syqK/J
8EwFCHDTGKN1zKHq3lXSOIBIg+KZq+ikyuApDArtIvyw2nRhTKy+Rmzr14fGG7ULQtM7ZX7L/QGs
y+S2qJYyZzrncBmORI5sOaPzOdHUHM95l5OYnKqlOQsGJqimK9MuzRAzvB4dq8I1ERvoxrLVUu+q
hw5y1RBtE2lDdbTV4F75PWSdjOdZxZmKrofGjc8xDKh8BBm4aKOuWza4LbZZT6EDJPHkpGN3J8c4
2o4hQ5rOtdHvNrZ1o4uzIoHe0psHOgB8EK+hOQV3Xw8MG9BDX6prFyW73ifOg8o90uC1+FlkbgaF
noDW1JHJ81SJajUKG6eoNJ/Rd433gdk+qqBU35KeJM5hskBGOIFOWGIxrKNA9MuhE91x5JomoU77
qAFs9N5QnVWtW3g8mYsJERYHzOr2veHQ1nSS9uwI+D5FY9wNWjl+9wjcC2m9sm0XIHQ0J3ope25x
kPJNinUAI71zi706edUDXSPYsPTuQGlUa7Lnoo1E7wkka+azJG3ImEVFN1MAJStOPfvVm8I92UfB
N2W0y0AbLv7Q9g8SpCU5+IO28aQpn0GmrTM4WbgzB0TjBLBRP9nByge4+IhF0NrgXrZgVPrhIyEN
Hmmnodh8fdXvja3e4a9NLNfbpdSKT67Un0CYldfSQmszAG7ee4ENcVdK9R3gkF4Ft+lE93/mp2e5
8s9yQF0Y6g5M1CH2riLdwEdVyOoerQZgbH50JgEI1cmk0Kk18uAo48E3rJNVZeEbAFWm/Di6rktd
cOBNo3Zp5PgTPG62Y12Z7mHwpoaFwh/uSiawd3hBdp0949ploTbJ/HkKrmnN9Exff32HKxuglkrC
kYjypXLz8QbG0XBjW21/og1z+D+f4r1Mt6GIjzEjp4UcioqqxCQaErfj+uvhOM75UaikjTwPjw0Y
2ydbTy9Bmcobe+rSh5EUDyftX2k8Tae+jop7WWTnuJDh5evREIJcM6IspAmLwGMcvHtWoHgZ5dTF
Y5yKp1yEOCxs+34c+u66sf1HW4CBEk52W+oGsbtlgSRawmZyRnstkiw/Wc2QnTQUd6XZJRsvNEgQ
rQYzPgbGPTOn/lDGnrsp3cC+qyynId4lqD/AnXZ1oq5U7Ror8M7+csrS4oRkobnw/sHpViraumNQ
7MiMeAwtTd5pkKKPHdvlKg/iauNWVbyrHPMSChV/95i5e5nQ3ocN3sM9tvPxSYMddej8TCy/Hq5K
FVmrZu4hN9JynzOuqgzw3RM9RtJfJ1sBtcy95x4BwVJweZFCX5lr1wnLZ4IaTbd5FlMfYA4nIFKv
2k+Qps4tmVaXqs/Vo6OZ2kbEOpW8AmQ/8wwXVqgFNzR9Sui0JkfNFueJp2rruhllsVSCW7imulh0
fg5Bp2tIUUTG8OiWvCkItuLjEBfnoKyI1JtI2qBaCA/8ysmDa2c02rLx2Qj8ZqNbYXyXi7K78RSx
yZaI7ureYq0OnGqHXCW7oja9SmtPXVtppXGbJ91TY4Mqicvi4GgdKeGyISrfLeS+quP4wWjqudHC
K/r6KumBzKo5EeTTPgxFFzBSaqZr2+lu9HDqjr99bn5YqKRcV7l4DKqpPXnzh69/9QW/T6/saN0O
qToOrqGOX/9KaUEs06mCehdx6EaIIxZDwfIkmOpTBhCXGhtGtUrSnDahn9fXmd7v3FR+6uDGtr4C
wpoRkwIko2QbdDJMUUG40b0ZacMfgevHQ4VAoAoXPkjf+gU5Z7+H9bWLMtHt8zKGepqwsfeEbRuN
G1xVZIrCJE7OxqFKm+uc/inydgLFuzDVN5rzoU8ciAjpLLeUSmR0Mcw+qhRknBOLuz5AxKonATWn
CYHPJUhkU6bVnvHLC1TbLTWosR5U2u/svvnGIgwpptb8Cz1iuXDK7ql20+SkrOHNqv0lLZJu6drs
D13qkLY33sWopDYG7dVZmcWPxfTqWlZ7MN13d0zup6RmRU1RSkbAhZrhBvUE0SFN/Qlgd9kRy8Hg
DRCFbPVrrQ3IfzXUd8BGewBitHhcyNethnIQsmK98xIwbLYlnxnbw4jpbDZS0rFdZyC8N64otWGo
Vn71Hso5KikoHrXWRiVNTLJtFosxJC849h/N2njXc0KiXXHWRDAsO+vFq6Jtr3s3XVlnKJT7D5eG
1IIJVbeMY+ch7ORj6trInwNnW3fkC1bjR1qRrmOjtcT2/0Sl867m+bQ/hUeOGq7ZU1CNYtUODeNT
qPYTAdL2RvRCrQMVvJY+qIriexcjqk9bAlmbSm7DjrRr0ejb1rBAkBGoYmc29qc4fDdShoMit2/g
gbR19h4nzfNk2aspU9tibMiYjXNy/rJDTSjHYrL1p7IVdzjEb0v67Bugi5YrPntnliPADDTXqBdW
VWjvAkM7hKq9BJN2aEZwo+hqJ85/k7oepLf0GiS1RqTdKlN7S3t5I0Lk87R2E83ZjeQNpazEC88Y
7gl2CpelVkm6eeRPRB1hpw7J2+GwSFV2W7j9vRFP+Wry9GhlJvWKu5/wOM95d/qYLHODW7JJaKQw
LDYZk0Jo4842nas6NVehheXKBXTjs9ebh7iqL3UIJr6J5BXnpxTXDAYiBgYUrmej6H0cz3ivG7WM
AttY+CKotzCoLxIhjgkYqXCLAFIu/5qP3bFggcnDZ7sLinPmqxcX2mZJC6xoRbVlmnAvuB9XLeA+
/ozmLjemqx4P3sKuuRERgy0pxNxl4Y/XOppPfv20IMsDTmvF29NEHfTTnMYtg4TCw+A3mhXwv4YI
s2FEoes5UJ9D8ShK85wKl+wO34zXtZ28TDXtFwmUp5W0Ufw4WU++MXCQU48yN1/k/Dy4jF7CJjub
XQAB0UuJVow+aot7xNTqd1UBLJEdOFvnwc39V+zO3xLvOzvAddA0/KpVbDPXWBTS+/Ty8Rtdsyuj
RasnirwhTYSMZEnXacxoi2rjmzK9x1G3PpTTf4zQl63qQ0pLLPMyv7IK8AyStxyo3zsI6JuWccmi
tKs3ehzlFUFrbF9EoQv2IvqnsIS4ltkHmI4OuzKKThyYn/VePYWdfSsd5+xV/k1mjNdliZBxzIcX
4XWnEmCwVWtHjkbwcZroe6SbpDJyAebWGCyQB2xUl6CbrJxLkwLAAa8RkpKokf7kZqvSk9dBkXJT
NgUXyWTPOiweaf21pifXSWW92iImEEgtHSh0jMCmcoMj4yqU1q4mGw5FEDZ/5rtNfg2VtNp2xN1M
IVn1TZ5fGAqwZNEnadIIHgas0LqPGM69Wqk/s7ynj87r5aJJ66N0zlqerEHmBksODd5impx0Z/bx
RWZGuyVA59oDO4T09DXwkXlpLgg4+mrLTMpNMcSnrlagf1rCm5yYBpRVCyYU9lpq5VtJt2hvuYNO
xK5mn6n3aS1WDeeNknajQ32sk6hJXT1EJyuZPRMyunab4D4um890lOaiU5AdzGwTEE/5Ht4md15n
3jl+Ed+nKLSCgK09lJW20oL+oGwJ73gw5d72uaQKvxt2k1FcrLp90iMru+obQy2CeEw3ab8emlVN
KbfztR4uayJutew+NgmlN+zKWmVmxGxFXaj8rFU4spqEahhXtR8fCJjyN3SngmWtEnur0Ttn7XYe
I5S5aEmKy4zr3iifTAQRgO7kXTtqvFIIvXscPOG6EtlF03pjVdvepe89CHsi3ziJn3BoafxVheJ9
5bH0Eyk/vDIs6PbUiXs7igKGK0zwGzt9iem0H5qcKr7Akqi3DPWrjMAVrK5EoptWwoGYgYDe1s+S
QNW28dYjhf9dmpPtPQXOG6KEHqQBa9+rrRkWIiVr2rVkzbLY9WR7wstFxeneRNh1KGs9DLTerZPz
pbAxH3G3s102GWQJIG5h612kXdyMAQu8m4mT7DRFwBC2Fx/5Bturx7zv4DWE7RewBx8kQXqa8uNV
48fPdpZlJJ71p74Qn9FoZmxlaCKqFIyiXlsU1qG/kZ1VHRpHQVnOoowggH89/vqk6TtPqTG566/P
93lRHRw5/vv3fX05gclDNUbw9Px8TcbVjU14/8NTfn1RBJwILXzXX0/59am+Rn1REwnOoEstAzMs
jszQJNBEZmjAg6Vp7/umPCcjjaSi/4hyDrPtKJ5peJwIvdYEcCgNSLZsL1bb7Jm+S1SWalF0zjPy
pG9pNX24yfhRm7gNujFYSd/cm33/MaWMu8oyumcTO+bRksjSYdmStLGY41MXk2V8gPGipoxWTaWf
yjEul+r7hIt+k2XsAsg5r2oGnhayhWXZmYJ+MzJK6VXYtsq2PaTzBzWmv/9rygKPSNDaRSPtdlhe
BEogvvj1IWrbfDP19kOdMr9WRvyWR5lzEC3qmd6qKVfduRvMANxofRA9Pk4OKxRwznN5oENLmIPn
dfLw9biixj9U3S5ts5vShiolk7ymYVUC7KObNPpRdEidrFibIIIXk5E/ZdYUbRAPFId6Qm9cRMnr
hEZwgWrdOApl6r99MP71L4f+H0epkJuYYJOjp4x0P/awFI3kjrQSQmTNs+ba3zHJ26a4a43wMevD
o0xzQEf6ybebd/wkDy69/wgckjGcc2fVpwQImmJtaMXB0sloT6aTqfflwrGMKxIy1xYDLaMTq7hU
23ioqWeINqHo4dqgSCFy0DgGJYQaWRnrnICbpRvfqMpUh7Fbt467bn3ttSasDrtgcY4H/3s1wqaR
wWI+Itg2x9kmYGCQ3XS6fXSL5tDWN0RonKqiPmtxuPExMepCe22DfkXvjyN+jVZf4fGLXvVJnMwa
jpycQkWPLqCb0jC2ssS1V/j1KiI2xwh2Ztef/YFpORG49OE3k7SOasOQlxB5rbqyRLLNBzh8HSig
kSGOESSXNATJOCTEfjVFv1UU1AstTnmZLldwUWf3ZUfjsgToShXlZffjCLPcMoInnWknFGrqi+Hg
k6TvNv1GZO23wCO7m5GpvYqr7NpI9mjc9IVlVp9pNS79TDt4oydBkXUH26EjgLFmoQa/PFcs/Ph2
6JB45d4oBpBxlar2uGTWg8fkp+2u6jx4QFwiVoLwogRsNoGfl9EqvG1jvYxBcKdl4G/Zmg5lct3Z
UL1aWQGFsomApot9mLp2mxdEMKcywVIIsa0j645kRUSpER3WKL6vrC3mT8QCNVUABw4ufQmPo7mb
OO7jXWyNZeOE5kJa5L3aLN6WAhuq1S+Eot970xpXabNgDvRule6htdIaRnLynpS5t6JxS2dy7FdG
f7JS2DiMRg6m5OIswoaczGrXOngh8soKUHlG3zGXdOfY4vRoomdI2cYyz39KUhuQfNfdJ7GilOkm
ekT9c42XK2mzj96RT7o1blGhvbc+o0cyWsqNTWDB0gj6fT7dZUZjrHzRwT2DOWYL7cFzU39lReUh
GjsDk7B9FPE2y+JbRrmXUAP2iYpLhcgr9fbZsiTpBk+di4czAibRQWfMrNukGEuyjPRzj2N2mdWg
9zxlfzYaPGOdxI06uZQ1utA8OGWBnKGdo0kP5Swz9VFP8UuYXJt6/ZSVAFGLKs85TTrmpndY0Yhj
3Kg+umKSHb50VfmuO+nelNrVYHWXIHz0uBFNxSnEI4So8oIb3R+g53EUcXR5V0vxZAG0t4fiLjTy
lcx69uj0ONXZUjbuXZ40e6st39J6TBeC0HuGhjhr27R7iSw/2laT9S1IUOC7HtHAuV3eR1F6l0/V
Z8RCYUz1Z4XmWQTtDQLnB9yAV4PEL1YW36Z4+AYU/VXX80+SXk9tV2Etd1/HOY1h8qkxyZ60sJVV
Jb1/pZf5ptdZVlICijG7Gi+NNSQ7n+RQTKd3WY0n1Fpzdz2Uor9hWvdagfwG+KYUjXxf5xcERz0M
6CAfurz1NiGoqGI+qgZV8dlqLXDATl+YgfnQsAV0oX6xfIgdAjSXPhabcnI3I7pvtF3hia1vQ7ft
JiOtW7PfDbawitxPruAXUz93nN6csTiXE7FVQ3iTqOnWsTiUTXSK56xku145fXptzf6KONYuQ5sf
kB8lC986xTqp/LHp3tWg1qG07W2zJwkThqfV6y+98G+jiKB0LzbWLmdDEZLY2tcG1t2Ml1tmwKNE
mtAPGTlBZ2sn5MAzlcPN/Cfu8gqKiA85kxUBzMrGaKN3jbpsNaLEXBe8hAiEvE5PWYJTGsFSysR/
MIb/Tdh57TYOLGH6iQgwh1uRVLIl53hDOMwwNDObzfD0+8mzOHMwOIu9MWxZohLZXVV/Mk6Tyx+Y
/cT92rN6VqtzcMrq1s+/1OAsJzuHduE42muZl29WDukpL4LIX8VznxIdNT1NdWPwsPzm50KSJad+
+5vi46nKvSZO5zIqpE6P5t92boeb14KyQmimGXq6Qf/Ra5tFn188lzdlJtTs2kqz6MKyV3CqTYO+
yBXXwGMci8QXizOGHR0fCNAulND6Z5K1kSGy23wyPksP7fuI0AqXZK77YYqXpuWqNPkA+4IJ9qXd
bhZoIk1qXLstSLMhgjPf/kEh2g79lHGINuOakpKVMgreYArEC/GlCl3IFfCgnxz4z7MDydAznhI4
OeSP/abGfR7LB2dUzTbH/jeZ3IZYW94SdqLLBtiJfSX3tQgyX0oduRyT3mZREOK3M2G2203+VszL
fdry/OWoxm072myopvlZ+W63GaZjAUR8csbxaUK8WA0XbX8XlHs5wEEc9Cs0+ziauTTaMNw21bg4
jFypSweGTxCmM2UAuq3hetGUZiUumezoMFhM4201PqqpeMYZL9tUgpjV4LJCdsObNqsP1yLy0J+y
2K2Uce2X1KElNBXSCHh5c+PA3dFlNCfsrWrGzME0CSdbV2dh//HCzjPgpNhbdzSQ4DkE8KoS3gMD
7pRJm0+eoMyMXZ6lt56GXDBf5GX0KvyjzHzC1D1jU+TZE5aMMytWv+3xJFwJlbcm+TV2xEkAtC9c
cylBl8HdYDIlldaD7OaX1grOKgXLgB73ysTW0Yl0mbOm3lcaI0o3y9ln2dDyfPnMsejJ0XCEtHm/
V3eFcqfoWcH5wmUmbVJ6bARwPWLm68EhyT8Z23tcQsT0kHlXW+bbcJmmsG18z74e25XHF5cJEa/o
kKGJ3W/cQaptZjbPGUHxjeQFqAyKpOqZKq/BiDa7Sa81dPkwrxQS3wu6qdIuQjGz62yFdt4Ivihv
ntKVLhfaE/Geq6ImWX5Dsf6qensrc4/aNciRWxuwoJJkq2Mpezbk+GwE9E/jcDOT1C6SKy9lnrQ0
0w1MWSsaFUDwgIyp7MWTtxKNm0UUS6N99tyO8B7dZEqLh+g1klLahzTJnvWWeLBuSoMYhK1iQP6B
EpPkJeKqvUSd4JDlke2vfHDZzHiNlCmfb8mZ6NPBoI7+cNFMzY+6aE9eypoXNDRoIlsOHp6QKHh2
RpYeZDUzxFK/fHyDwFVehFGYm8monvCvXxBGk+ulsmLruO2hFvoaI604L83wq9Y6Z6sN1tZmzm+0
z4YEl3Zzj2Fenn+2V/NQKbwn9J3W7jKnuHEr1CVi8X+Ng8/8H1yvZlytaZcVoLKBoKeYl1ZtEbWT
k6ZQc4saY4YWu8HaDF7cmU+8T9UHRgUE9WCubfRYO1sjXqONHhOCdEdD+5gl04cpLilQ0o+t2pdo
tqy3vvJITZJjiotV/w5XC3QyH7GMn20RG+PA5kQyOEChk+htmPmsfJYmThp8VTVnNkP1IhagKTGe
4USfZU2LR28AiNO7lKClv4cbR43uQOOBnLd13e/J1ulgPFIMR2uIEpSZJGUaRqSG4rsDMgununjE
UwpOHJOAEL4eKztDQJ4Z+Z6MFDBXNGvDu5Nk+Wa2KIz1BLqXh8Gi0a/PqaYlrD0mIRs+hvxEvizR
SKLU6HGTU5nQADPcWOdjCvISMRjj1vleOuMaY2k0Epx+pYJh3/bBuklcX4aG0UdLRWxIa2oKae16
vwxoxRZjTaO2wz/A9N0qmnL9QiqgmHReEs+6s+e0DJOcKaFv+FHg1W8NsVTB+AwJEV5hEyx72Nek
dfc7o/a6rW2O1LaPHn5mRHnpOCiu5ZnlYZsD67vnpORKBnmy9oVHvqGW2vo2sdB5jTObTOv2sNmE
8Qsr2zLMEGBnxBL1xJgdyficqvIgluU6m4ZpX5VrGZe2e5gCtrii7g/U0nBAAXuKKTtpFmhDXs6H
XARgdKV+SLGX268+ZQipUaFnruEcDMlOG0XkFFa+rQdKBLuft74aGzYY2YeFS0O+Dtpr03ukmZH/
0xKrDe9IT9s51FMGKlbvG1iQF+ZRlUoSEbSyFjXBgEXu8mlCnjiVuopAz0rsTe7zdF7DTvNOyJhm
QFoujFSPGxRP13WSPyTjROHh88qWjKkdZtwINbV9DgO1AJ3cyH68p4/djroexEYBUksgWHlUdbNb
8+Ngku5eAyy09NkbzS/vJ5UGL3jsMsNpWkf7ZjoXQ5/alcoMjYVtxg6Gm8REKISZXL7j+T4yVP64
42OE5lXA8XbbbC1Vf+oF0e0DBDOY4KyxmiXjhYmInZIsX5sEaur3yLoPyquryJEjhGIbgXgBqzZM
YESGPIphm/cF/6feOyO+61NW+LHBHuU2g4lVHVlMKNmOE3hk6hmftZYOV2Or3XQC3zrPe/IXsm6S
pBQ3WhE6fblteUtk8qbZgbbk4gVhgx8wDoEacRCdCUvfXsNCr26XEZdkD5Ie4M5Gx7Sv6gVQB3ka
hGgpdocuDz2Fo8Mo6Jh6b41XkT1Yfm2FXVqPuzJv9Ts/SYESNesJL9B7lcmRtiOj5VTWU55029Ve
BzwobP2gDFiUfTDFKzP/LaRvGSX1eluSAo/Cf8d5d7KEdoZUAPOD6DwTf8XDQg8HeSfvjs6qfRDM
9kRE46RfldrzZOPS09DuTanjYrzN1qP/siZF8tRQPguM8C+zIBCH8UOn+XJbGELQG+7QqqH9FXyT
qzVTufqVG9uuBjxoTS8K84N4ri0MtlrSqpx1XyztHdp7c5MR7BSJSsJIbVyfOZJ/zgJbbQedas+s
s1PVo1zVhHeFVA0SlCUYrY1vEBLz3dLiUaMjWHWck65l+J27dCKyx4TWDIWJqIuOog7tntAl7ATO
JT560xiyXbh7r6rMsAJc1sLOVUMkTSbZbLdXCpAubAf16Ta2tnHwv4os9crajnVZjUndQIZC4RVY
FpFrFVfBeIKnmqho6gncQ9ZHz0v9K0a1C9CjUx3GeBjQUjGU76zajMAs64ieLggDAbndEKzYzshY
XTH4RifB/pwky9mqS489u7qCbKm2YoTeDtVkb3sIW4yCMZf4TZ6iH7V8I75yrdjt8uMIJYZ9YOtl
9ueSTzcBYYCmUcTJ4nGvXD3JpoD8z9gym4pjsk5PC+/GVPJ9yT+kI9u4hIcSZ7oZZa5Xb22MKWJE
e5zqarp8TcU9cjp3V8H/MYzxNgkCZAj+lna/ehD2LDftmpU7hf9PKBvxbWagPLrbPCbJjJWieBuB
3zeDYCEKOnzFi2xPJa17K7LIVIF3N81vgKpnsjNYynl+prbYzYzPnjGfhsVPtsnCuG5SlR7W5IZf
hKku8gpWTvMK//7vxK2paKn9qW/9R+XuMmW52waLJjIvz0EgyazOsz3Emgs7u27DqTGHnS+Gb0G6
E80nFTAKmO5u7OwrDKiCuJJi23lacsSc+EESOg+qAlBIXnCZJS8AU/2WYQXfjSTGoTGLSAxtH1Zs
njYTjTCfq3fEqjJuLtuSn82s++RGs4+HI35LbaWGGO3HxpnpJ1vXRRlZDb+A4jD0tyBekSyxUczp
6iUoj6lhHd0ZZHsC7GKiSW6Y4oTj0KwMxWDv+ivX65h02MEDCmgH8sXwDbWLJqrErcl0F7lbLIs0
4sGFrW9quyan2DSM51XXvvFWs4/k0Rx6PRD3/rX/aMyERg8p2simcJl3pg+u9csti+G2Kda7dOyw
ushJCs7mMzZdXCJ0XIPo4ds5JAq5ZFno3SlZK0VoOZ5ZyKP0MPdTfdO5kvy6oXlxsMl9dQfnvrec
z8YRr2llJDsbkdKWVU159w4D1p0VCBj6KutAcig4m1o6J7digRR4wzJm6iPdUw2RrP5hbl/EsOJw
1boNuajdZzOo7li1Vjgm461sSRuHOWBtm5GBT9trfdzLNkpTZ5dJKJLL0KIS6ojT1spzsmjiYKhl
uTG84rpMZX9M8l4/uKt+w+CAaXax7vqGxEMWYx1jr720Edbn+aTHkgk9+hdRhek0UGBPA9klRfKd
VUBsc9fGhRvsNDdBRAG+FOnktYzdPEUMR3azk5w1LWXPsjgNsMs+o454MDC9vEfRdgim3t7NqfGQ
g0XtZx0p+yKTY+O4OCdW9VEB7B8xPDxpnplE+mw8GUwIHVutW0FCYyhq/CAQBn4ULWPHpbfL7YJz
W+pgfNcYiq5FrrFhj5LrvSVE+DLNDvT82ViHLMJ5/mMo7WCXsdLUrlbhJ8CELMnkDisGzFNKG86a
KIm/rYPhAA9EZyl5L6FUhNVUIxpbvD5sc2AgflvYw/TboasEXTf+OmP5oZzOuDFG8sKqz0R3xHOJ
82heWp9O6aLLr8hpwo6DqXQsumA7ZtN9yakAo1b2kfbT/Wp4zbrfspcvpDYEKLFwEr8ky5aN6ew6
9mW97b/dtKIwDbyBPrC9maTJTon/a9OuserSA+sU3VSdvUyFxuprQe2rAnKfLx3nN2mL9ZnIlre2
YV+uGFfnGpkQ5UDmJif1HmXlUYeZdLA6auupISOmj7GdIng3Xd8tmuHZA3ZtUQLoDShGLl8RzOVx
IOTbYPYJoghQEyrkX1PfljtBICBWJ3K4qJowLK8pkMdpEbHnbSuN83WdxgHS7cDK1fNizToI0zzv
ef0FMIR31bLYeA2yGdXpLzrVfeQp9ainvUQAyZjYbvI2Ghv5WOWBJBzMXZg5OVaEwpEAbxYnVQj8
JZ1aj4ohe6pNTNLNxoY7a6JR6Fet3uoZKx9cki5OreWjl9VvKeYWopR32/S6vXMDMmxLcIcQ4sqz
yCkBp7V+HsnWYMg+rlHpNWe0A8x4zXUO/XZ61JVa9x2ah4hwUW7pkgEDOyCqQ4ZFIG8U0TkyuYqr
3KmOP78xT4Gs+f+/zaR7R9b/nzsulyP8PUxLKRS6XSbrK6Oou/Dnjj/3aTsXot3P38zxfaLa//OM
iWj518/f+ZLxr58H/Nevf4//5z8Oi43pH/6fr+LPi/zzjOx3wxr/9y2pTdC819kjeqPe4vy4vJmf
Z//zQn6ezUQTW+3/PnGrCUqIn7t2wl37P5/fn4P/3Pr3KD+/6R62GrHiJD0E6j117fHoV0NzqKvZ
PEhjblhm8vb481sC9+HPb39v89c1h9X1n/sUkKyYqv3nnj+/pZeV+u9tQ4ISA0P8/c/tf47w898/
D/77XH8f989hHO1C67n4dRkuc/Q4Hw2DuiG9+ftCOlMDgfg51n/9ira81+O/R6v7Ot2as/MkqonW
XAkM0v1Rv+EqrI8/P4plrcEf+PHPbX///PkNg/1rT9TB9p/bfx7/c9vPQf7+uVKF0vvUknELT/b3
H3+f7O9tP3cpGWQxgb/c+59j/dz2z2F+/gxkR4z1gN7pYtX493h/3u7P3z+Hqse2WMN/DvPnTv/r
sD+PEWtwDIax3bmNK4+YasrIQDVJ98WfXpIDo11+/POnPktyvP7590RA2+rjknmZuOj9/33QzyN/
fvxzG8qzhDAB2wn/PsM/T/P3sf881f+6Hy4svKa/x4Jf2B2Rkf/c/PMAu53AAP856H/9/58n+fnz
339rQdXul2KM/+dH8L9e1/88zM8d/77Wn/v83JbBIIsnz/o15qMdwvOFRojxC3SJSQJ9GJXVy9tU
Tuizf5bTyXrWyCZO1lNmtk8/q0HDCO+YFU1zsC3hZezgTB+IbxRCY6RIy+Za2mUTEzEX3IdEdbAD
/e2vFmhIV87lN6Z1vU2L7baxIjV6x3s+m4LRme5Xj3rS6/sgQ5Q4q8duzBk5aow0vboGRhxg/41u
usWT5gYvqRO6TZhlIzXzUC1YgKpvO0kikcEnsApsshpwWGaA3YWuu0S638FIM/VkV2GaGZTzo9EG
Ypt1kCJwgoVc1Dsb/OLy2KyoklJxqtB+bvpcb1DPtNm1CwvqlF5wmAat9rRU58qACwCI7USBW0MI
oBQGRUcDLmRy13bjYdYXvCanVb8jmtXcrxOvzKVdnb0XShNaGykMKOwUOqZPWmAuL5UYGLiqaPX5
TKOGXoVO7wZPbzcE89HiRJNgucxjELVA9F+fLLs81G17gqXbhvlgv3VTd2waXGwpoPLYYW+nQrnG
tYCxZ8bYjY4dz576sGTjNVMJeoyCMaCm4zWTYlmnW6AAibTz7dTx2TnS2id+lj2mYIhra06hhtAu
amnMB3+5EWr+PXh8ML4K3sDUgUdVcJ0uoghzrMqSutCP5L3MO7Cza1NhEVpaBX1Ln7106neRUEDq
OhXBvDr+Llk3noYdjDSBv7Xe3+WY9m4mm3E63np2TG38TC05b4dOb0I0699eflulgPbwAnmsyyh5
Z2nLcm9qKayWSaMyL9fQS8T7oIIsBr7HzEhjQNCOWb/1V2Pa2bLc+nA0YtPmjafwGhFd38150O/9
gRc9r3A+U6QAR73mi25xdfcCFPGGRRqjrwMbcC1Jk84+035LwnKifsbmeCVY0ZWnMlt/AWFTJg/A
A539LjUvOTfm+NWhFQ5NLr8QGiCunwtUuSzD+tTWkbomqGuAKaaoRxtiDwM+OdC3LFtoCCNxe3Ll
AihSgS3CfHlJcgGZnywVOGtYG1YYD/o8lwuTLKollkLjrJZjPzrw6LQt3jfJ3WLIzdr5n21Z41qq
px+L0rYS14lwMqjLDOvEPCG7ymqkXEH2rV2Yr82cMdee19egQ1vt2ntD++UFNeST3MoPGHtUIZ4/
d6tMfNwhyijJ1ONi+OjTgusRA+pNozF5FarHGE58EWs7bteOwpjBY7vV/OfsUkE7RZWgkqrHyFY1
sxCtucbI3w8nicA6N4ybdGY6UYG+jvqH09mUPYun4rF/wA/iCTJ9GeK1HrtB+2ZIdQZDuwRlym0p
1XOjo1S1h4LJeKJXDGkU/YYx65sANT30KeCOwsv2jq3p1MnGvVvYz1rBUBTZGvJqjKGrTo/qoj2S
AZbGujHuDQvCZVkuL2mgPpK0wxc9b76L9XU1xQRNLfvS8wzs3nzyu+xJoT64qnNpbKerwNjqSFw/
5Dz6EeOqeYGMV2DNsnET83ddwqfW3bdics7wMl9UGVzbJnerjOlEIFG1kStafwWlRbbDdQI/hNHU
shMZ4Y35Wmf75dNF1J+Uj6Ie342xBheSy61daNE0ohkk0wozPgK70NLbsAxrSFIjA1aCK3DltXH2
GmHHFR+KDwmTcYgwyCwO7YwEC5lWF0p6xEynZvfQ+5AubbVbfIGSO9goMp6SoEBL6z25cxVZ9chC
gOUfHLzXKR3LyAjKCzOeccQwVC8tAaGhIxeExCKPUjGtkdvrDGRwCdNh2ceDVj67hXmncEbbDC/K
BfXtcpJtBggRufndaAJ3HfNr6CymHD0sd50Qg9GrUMyMlGtVIvD+gEjjl6Ba2ZK+GrAU5gpe57Q0
D3rRnbsB44d6uW5HBp0DAytz4gVn5jYYkN7p0uwvYUXMNfX2BtxqkzeuHVleSt+azocGWxC+kVq4
7Ra+CONR6aZhYRzwB7nxBg/xUNmcK8Fgy/IOXed+DHkbN7N9m2FnF9l6uc8MryPmScoIRwn4H/50
lCDrqVvbUceuS25iAa99UiJyNbAbyH0L/IYa/2JL+/I7AL5EzTsrt0AGJjhKnrsD9X60jXXnycre
NbgDOOt0Eln9VM/61jZKiOgZ9JClK99y4g0arXkN9AaxeZhm/sZpu3s4wI+VUz4vqywjux8es379
amb3xWzg1TAartxu66bzafUjTzBwNQaorPiFnpoWGk0zgKQ2gDKuPRxEAkMldzHj0FCXwFR7A7V/
D9Ly0W3H69l1NoU+QXAlqNIu38TMOVHIYWuO1AaWus4Qi5cLOjcdQ5xItOZtrvWR1XN9Cui05Z6u
G/ZhCdaXTy4U+4aM9tR5X+T8ng5ggl4JJRRHjo3MQXwr8TV5+ZPVzW+qW38VgLQqtXaryg+jXT2C
r4LI6c19i6p0zDXQcWHww8oe7BVCSrPmKhYXKX6F4NUO0o/BHw7piCyH6WZc+xXUD+n9GjC5iCQ7
7GaUUBhqG/hJh26h2URG1nodJReNkKzvRKrTJUGMiBFF7WY3OLxVAyL8DlizmYHpEamR8bDYmAPn
7M2aedWVI/1yAqGd4I39hUfdtUm9aT1xJZ0vHVMvoU+vIy/qoLcvOaE+G30pn4P+4n1J0kSPYn0c
8URx07OBj0ODE5Espv3cJNthPzBCJkbWuWRwowxBcrWZgAnfswVgEFucc+5f2AtyiPVhcTEjuBZN
81COFmwGs0akwtU7+cmvspyPjZicsJ77F1gh12Ygb0e/DL1xumtl+o6VNDBIwBgKwf6bh+0U/JBG
hWRApBvLZja8cm6IH9sQhjFdb0xUNHOM5RuB2ePOHhfcPVEmN9UZbQBsG8RAaGa4XMYXVzKWW0uf
GOi0uSkLBiSofPg0bficVpU+YpfwC3MfiG+yxBkvGJ9yBvH7PgNVgdDjoVpAYwDvvE7VFdStbAOH
8R0ZTMSSi59O1W29QZ2sPjjJphVRl8ClL3M0X0DrlgavAAl1JWCn+qmnEQ/oMOQnoXb2+Bg9DwUB
icRVNJoeYQBo2JmzgKxWD/CpW845yExwqDfO0Of3UsUyceUjGxyV5F3wrc/jeG0sMhxk4+z9RD5q
9kI3F4zvcH6xFNfw4ZzG934ItqnyQTVyLI4CKHMlQ5oeVKRsmi6CNs/FQxHWwQnsUuAzsD4IqeQi
4TvpH/y1fPEo6lt28FG18MCpjZeJyxOLuLrIr230WCqdbuag4HTp8nuD5ScaRq61JBHAhN11mje/
vSFnPG4AlwsLaxP/DOHk05hhpaz9QOmNSAhLmy1w72lMuyuXYjFlyKaC9EwJsil652TmBFW59bPv
Wm3opAb8aHP+YioF2OKr+ewHbDXuEgl//EhbTHo9905LC8bjbgd1u+PqmPCNZXbrqAq0yS3FxsZu
OHRLe1uk+W+1DWx55TRGvwF3xydmnp7w2o0N05kprDT2Vo8+2B1vkaEC9mri1mI2Dub6yUis3gGz
3XTdCoq5ZmoHL9ciHzky/PoJBtEnnXIXOqKD9mqA+HucNNpvMzE/8kYcMB2FXUYERWufq1a3wyC7
eF1UFKKrk0K4Ez5+VUVYrM6pH4PHSht/Ae0QNHGdz0kM5T1aUEpvkBrFUqW3hbJtSCTd29zjRVKv
96vFcEa1752twVYNII3pTfbU2lBG5zZ5wjcKx149pe5ElA9XFgG4D5cDr48EcgrwyrpXuHjmtfNR
jPg3qWkJ7ZSoMdtaHk0d8VLBFZjxCQs7J1Tb0X45EEqiUnobesTMcGGCzO/rfAT3eSo9rtKqmrq4
Mvic7Mk+p3N1WpAyX5okMq2X4TQI50XDY8BGRgZdVb2aw5VmbF19BgZwtAe7sbdYxCGc0CBXE4iH
DnR59i/aXdxOWiFY2DTrysqGN5VZn6aLf1Fiqgcdk5dFGkW4pCUOuD0VIfZqBZKuJYgpTDA1IaZr
Q40vcyh9jbB+W8AVG3cefwFq/6ybm7xzzHAx9bscdj3ma14kArB7LeAsIVn3g5zkXzn4ElLB5mCZ
014tJolgpnHfOQHUKSOAVGwhnRMNqfSOGee5Q1SAae9nXwCMm0toQIr0DOVTBxRtaARQeCB3vBZG
d+gTeaVBUOwaSH9D2T4VZX3KdPeo+i5aSY0kwwxHFsTD3cYtL5K/Ito0w3pmFIBR1/cCJamtcNMD
sEInNox3Xj29ecP0lVc4cgJqu6bxDr/TiVoLI5h6xb5sJngbKS6AACdPaz8o4d2NgKGbpahOCsWS
BkaJmWrwVjjwT+A/PSbyfrR1gFBad4xSiNTTvQT/nfpU4iJpGyCfIpU408wINXTvpqXrUBhL4HGj
3wb29GQq7UkPcPQh7eYehZuKsDa4q5IAILxIDrRar35w7zNrh2RSeZsaHDmUsqDApsB0PXRJhdlE
GL4foY1tVD/uJBksWovquXzqUICSc5YQATeEPX5O8VwYdGIKwht6gzrWTJfJ83FIEV0aAzq/NF8x
3EF7Si7O1OmvWlke/X40yTJdds2cbBtVInrpvBFKlfzKLnbLjnWgvkATToGBU5tDVUn3Nd3o4kAl
7Rzw6AwzlQcwZJTL07gx9b6G7iN4JXYEDp5ffC9e9orjfLwsCJI1NVphEZiQrnDst/MyTswdBlD+
pla4+mH7FuPuT9E3vooahD0B7YywdoZi5vZwYYIJtaOBhNPbczeyDc6LK57mmd3baSC0tjj5hApn
L0IG2w0gQA1JKDjazXebeORvZO1ZpqSak9iH6HW+aoX5iRHEPsmwCXMYgjMM+cqn5UnAYttqTRCQ
m37ZRDSP3jDgUpqm4YzxUFCiVl3yFK7nJSEEc/dYaxKSLpLYLlW7KRDZRWXCLCTPvwmgu9Y9OE20
YA5tvYMFXD7ssxmzbp86e9M35veEIRRfrAF2vYP49u7BZvHWmflJUB2E1RK6aTpbrym/ixKp76Sm
bWdm5zWFqNrxIxwu+L2+3vRZsPduZ3ZTLsUzSuWP3Ey2pqN+Y8lyTgJ0XjlrlOH1caW858CYr5Ze
g8nR0cU3Vn+jehteGeifB3olAnOnXUbhWbtcl46OT3Zej9scAqML2Lxp2+mZaxQ2iNFCcpmIwiXc
HXvnYFOtYxqJIjsYpf6EBlWLctC/Z5zzEvjFyZ3MvoP5pfOtF/gzjx7uVxu8p0IHnkU4JEm+gdQB
IwkupUe3QMHLtQlnt+l2Xe9urTfdNdF/WM9zNWp8oP19w4fHUNC600qxRNK2XvE32hjppKIVrhbf
TJBeIyF4TFd3b1x4bzaph5TCGyoAlzOLr8OEc9aNVsUcDtWjMm+DLL1rf7Hw4s3My7bw4lN3pU2n
5vYmvB1yTuCyvGb9YG4Wszk75fQ4w1PYLll+W3jqmhhHDW/jEmunVEY0gdcTMu95sR6MD6jUHx7K
5UHnxBTOs5e5D6ZbR+jzT1mw7oREglIuRyyiAK0uFqLzfrD011E6n5oHJYT3dUBUtUWNyzCmYP/H
JdLa6KY6dONZdO5pYAEI7LwKe2m8JZfm1dfS65Vsjs5oroXpXizphq+2my9cgedy7OAyZNC1Jgx1
CB+75FtxtlDFjHUT7FcdNZUDgtwk8rO21R0Oo+QYYsVs9eODV9pXkCwG0vIQsaRQ7X0QS16YpkV2
VfyiADAAZUy5sYvmK6uyfeGIY4+2WBfOd+b3zKkwxozs0ki3c74zl/YsXDGHfVceWjWjJ9HbuGuc
D2EMx94EiQ1wrCwE+ttCWp9ZQqJC7sS8hKsxu/FwQxjW6brWcL8RLtQNwtWTybpPCGExk+T3WmuP
5kWzhmLnURPvCo6Dgyuiluo4fE8m3M6qjSxpfHmjPJhB/oAjTnrAZ/NbJpcPOyvfF0O9EFrLEmah
NCaEnois6byI6dQU+QMSig9KiA/9QnP2GrV12uV9bFMyN3Q2cq0KRJitjR2uBI9sqM0vk8p5N7Nk
RtbCaFbPzSOsdaYJ2XuAJOiCqV5XZXoFC/q+8id74+na25pO13oXHLOgPpks4Zii7CS5SwDXJqwa
GedT/pqXvR3+7pz2y7HKz6RtEwp4ElO0bgOFjcXFRR2TIP5wu6u1nuIE2avLRK8URntlldUDZMhN
7cEhqWG/LBMSpsxIXvBLZKg34vyyTt5VvtpY6LWQ6Yn93JF4NYV6KNe52HheLrZr6l2VTf3h2t07
1PEbVSV+nHOecoW8oHbwMJyLgro55aOf7kw8yr1pTGNPq0NivM5aUh9rsuJ3nWPFzojTD1ueFjsY
yZtcXbAo1d5RMMwvfOrZR2J3eVOtFdzPHsMbbJroyqnoOIvrk1U+4yATZWVz22fyNSOqe3M5Bdfl
Yo5GebRNXU4UZvln5H47JuKviSfPTG5viF3T6RLMidXJiJ2ivSrt6kFm5ls1uzaNXkZZO+EqHaxx
Zks2xjp/gL3APqwzlGF43O7pxh7kUr22svii+32cfCkPHnoQsqCSCAeBV6e97tvkjfJgPGQZJUrC
oP5a8+0YD3BYOIsjsGIy971mM9YrFouSoUuvq0W7brxWO9NrvswVs9119Lb4zdYRTAuMUCVEHAQ1
TMbtUuzr/lQ3GgABB8DDSvui790so3q088Tfz6t2bunKD2klGGL66VHlE02j1m+tZdBw2oN03y7O
bhkq46iVcJm7tUtBIjwaNT/TdxVxGcsSdAdH86HjL4EfogCr7rUFw8QcZ47dz59/bkuqfcF1CXwT
eWUu4AK3JnuVdGjjKyy+Mz9K6/nVt/MTwA+umf+HvTPZrRxJs/SrNHLdDJDGeZGbO0/S1eSSu28I
ySXnPJmRRiOfvr7rWUNWdaOBAnrV6E0gMtIll3hJ2j+c850QT1UfE+oW1iWOg/BnwBzZwUC9Ct3R
OvD77BaHQnWE3Shrp17T2rwulVR7TYUuJ84wLRlA5sNzZ9r3cQABRUI9bg9rOnqOjvdh8jsMZ2Av
FauhnrnxonqNXBIVgcKbYo3zgIWJ0j6YnC/cwDw0VNh1kny4hQc2J2CEDlUJxnW9ymwkWDLgtRSR
xjzdSrbMQrQZHcIk/JXFAvOLtypmXsLJmBzdBeqmx8RqiMVbXN6PSBHwCN/1t78uv21g3AAI9JT9
nOLoNfIgYkQNoPQFmfpcXBY7eKq7a1eAYUBZ89ykONwxMh1l5zHSDK94GFcyjD5hhoYchpC8/Oqx
uK0OYqtmbGjkGYjkhAvC5YmIm3k72sNp1Oge+7Q3q3ZGsobQjcfaPTba+4ptn+4Nfgo68b4EumsH
5Bw6Yae4s1ziGmeMdyCkrrLQ302tKIdMga3RrX9P+Q2pWg5Eqzhr26dTdtOYA3YGwoKrahtn9vd8
Du/i9DcqqOJsy5sXgYazy6OG12PxXE+viYstRUf0aFmKPLbF+m2GFpVwizIjLuidb4BOGDL7Ired
t5Lw46gEw+qXjFigQfl7Jz97I9OXQHv39NgvgV2/qTqqtpbEYKAdEBSpBSssEns4rPa6QJHJh0gm
R2gfPCaHDKnQaTL2xPgLmlHwGYvO6k+LFdwbvyz3KIP4KnF22YXt7Ch4XzAk1hOjykSzXNEpX6Vu
jLfhlvBguRCWmipal0HgbJNFvzgVmby22+MshvSzchlY+d1nWfQPMm6mQzXf3EUVnhHhHYd6GJHu
sJhSC8OnMCzfR4Z8nDathdmUiVnVZsf0lo/tt+KHH+B/ZVqZ7vnT8sGu0SxNAnnbbfWU/OyZsGBc
sqhdhwvGAUyDGCrTCpoexchjAuYFyBzDztG24r2+19YNQVOP3TZufEnNz9oj0FN0BCLeMO4fJ/Zl
3DCxm5YwOMCOUt6tjCzHx75mCaR84mR9+J3M5e9SH67CyNzGVMiRJ8aa1FLdsdBYaOim9lnvgR0Y
c/tuYO2Oo5SXWChCPDb5XePZ17gjm9Szx36n5/a4wNPG4EVQmvBA8qUcDmnqqfPEvL2MsDQUpXkN
Gnyg9vCNrRmff7MAm2Mim+SqOFUtY3X61hrja3CWrt41tivXE6z0yxCyP+0lQ/vONdZZchfDAAMW
OCD3pIH4HscNcUG3+rMd/POij37Jm7TK29cmWNwDnrOCV1g7nzx12wlJ21qNTo1vKywldW3lr+Dd
662XcVtYkyfO7BvrgQeNNivwX+sK21joNOQYeutGQInwJ4I+PB5R1UW3R/JaGf6KcuYRdivpg7cF
WM8FvuCvfRsCrm3iDAGUvRINDY/9pjavMuA37n3+SlFiMDNpwGuNlUwQ6Tc/9h2k4PUlYigJzPXR
ZoTCHcWim09lm5UKyiNIhG3C3+10845oCXwVtyorZNezDSKU4EWqDx6N+8q2amsrRq/Zsywmw7PZ
xcgws4zomLF/twNveKrJMtPF/AaO4dLpUENNKFr0lFgrmpkV0QJAwOQLf8j67dUWV8BPPzqX7Kcw
Gk8pO1QGh7GIJQALxuZB90kWGpdoLh70zalLKilJ1zo64FPS2xTe72pAg7oRfX8Ym7NsuJP9BNcU
DxJklu7OmwdeN6YRx1Dg7KSs8LnnvM75NKn/bovf2iyfY9M/xl2x9f3+YVGBfSJHlzl08o52j6/2
RICh+yWBLLUxHa/MioonsCZ9P7FjDvBPFZkmIdL6EUsvQqogb9mLJZICzwq31RL9ykqPnQ5rrzXK
WGqNhVpkpmKlr92LlndlbeZyw7F9LNxkPgVYcVY5rY/XjBSzaWt2Vmftqy5/HqzK3snoQXgWhaE9
v2oDoErZTIWN/DZoNiLBhO8ubRQYILJtA1Mt/PTpXaaGH1XAisz9DWH9gXyRmSaYU1FrIq0E7cCI
X22VxRY1+0G2fnZNW1wJrcvagFplUuh5W/0DeASa7uSuHEu98sZPkPoELBSM4HVqvQwMBVpRxSvy
xQKGH+434nuYtlZDvUUL8m7RusssnCGH5R6ZcsUj/HUgND50m5B04lUbM792ND0f1DiG/13zZbvT
x6BtKpZgOji8e/Zl08L6JDUH/Stfi7nEiuiMRSif+I0K7ip8RbLzq33mgvFc+k1pFYfahi0kE/eh
V/CUW3TJaxfWMhd5NXfxmfuoWTs9XptsmKb7DmuWJxGyGNBZ2fg+z+2VE7agCiars2tzmKgNOpBu
NxetuuAsY+ofF92DvXSfhUILMmTFs7DjZJ31jF6z1ofQ1zM4wUA3XptgndfWL2bt008rPbB9RcZu
efdasWZbTPMrDOGDhh6tkVT3/c2ZUzg2kYNQ7a4k1amrz/SttuLw9Oc/4VP5pX0mDx0Ydo6C6AVw
gTnUCMRJHoOkjqVxF1kxZEHwwpuu5z2cdA75Z3nBfWC/kUkxbRwhwnXqHiKSyjfeEr+leQZURjLT
blU9bWVCI1NPC7XQSpq2P/ZGveiwW/YCA9KWIPt7U3opu2O2c7BA+j0PDy7iCIvSEOH9ddjEUcLx
jg1Q2dN5le3WlWq81130VDVc0GbBr9o58n6Ih25V5iAp+XoE8NbAeqOfiqtMZob8jBlxFH5MowOT
NGQtX4zOqxv0IeqOn13fJPvMYLBuQZfJ8FqzEdtgYUdOjHI+IWpCs2J1KkttWqBlBaatJNBYw9tT
KUezq+seeFhyD5TsLg3oVWjL0MF28GKtknmMgx467jqKHPPFKxcYWxg9OK587MeSMUwAiWNm/+lx
LqXVQCeANzPRDwUw+fvcd/VmaOp0Z1Xg33on+h36Gu/h8GoGlGYeSV3rcEZhq2bez+7y6ZnoIF3o
rMXvMOAGXerqV28gadjhQO1nofpv5vQ8ud03WSKmILcjF+rFlOocSxQ++DS36My/OSVcgzD2fnla
4pN3HdByRP2sExFeRNqtKvYvW50GxxjJz6krzDdnwcKXdiC3q5YLEHqfcAPgwlsEakP0NUlUbKai
eoEQwd40xMmPjBwN3nzVLtsD30t+ZA8oUHirrJNp2Y5i2Fha3gEeq/bIMo6zTq6dYkEcMosoHYNU
J+R7YoN6qxv/Sy7mjnzzK1XqJkuyM4bkZsXdaSEIUvC48WmVt+qMPco1KDIs3aXCsKndQ+8PRwdi
EvG7z9a8OHcjWiDR+RwD+QEuhU/x7n6J0gVnDCvCagfChpeSw4DrJvp13SN6klF2HtilMXN7F94w
XNB/8raP5p01DDGMd6JU4NjXdf5YtXD5Ut71rdwrzzkGuuIoB5C8rZzuZxXkWOsMdiVhfaX++F56
5ccAUZm7X+ynns/Fy6c1PqhyFywKXC1DyKKot/DO2aC5+PkEcc1rDxcbEwY2tj6XWaNZRvjEG/ZU
DMU3Pv+n8EPil9ykzAsY0zL0V7GN75C2yk+/jDJPSoRfXTW8RbN6ZgsBhbSwUi76wN4ZdxkxMrQc
zk29wx7VwnMdAJRf21kcrcZ66Wn5bbbOYeKeu975cJIJzFKDTuy2zWqGFOFLFQELa7qjNsFZy9Ps
zvuQJ6hBvVfz4k4C67s75r+lwIkNy9rsW0DNU4J7Xn41oXqLu5RpdNNeSUx3Ek5O3ukV/LpD7ek7
A1AC7+zE8mQ7RjmSOtvrdimFat+F1da/2Vx4+XyG4ouFZrTNlvjOIEnbNI73q6rTR8zC2QmG0Ik8
uj+G8rsOQBiFe30JAAWWTV/vh9m3t8jmfKoLiI1NsHcmk17U0PW7VPVP+MC2tt/y+JfeSdKUpkNv
YZQHPVDH/cAbHiNZ8ZVBXMO0MBzdxuL3BqfoBUxxKG9pwgISTeYJCwRxtUw21kY1t3Mwd7YmbF6y
Tj64owtEP1rzY+SbCR/tJmJavpbM/AKAuauedfk6JzlmHbrlpSBJPYV1uxKmY2NlWGKYumBYVe37
wQJQ0l2HxXagNusdrgnwaiVFWacObQPqY2QmTKoHn55ptlG23PLA7XWS9c3W7oZTGhXHJLURqqM4
cgAwbuHXvOU0i5XB76IVJcCQwoGj6AcA8Zmy0OsLwApxauUbaxbvwdBfPXs41HE1bweHercacIdQ
V1vrpmphbU8PQ+p+dN45dXlrmhwo/yx+x2gcWs+HWKnjr3Ae3hl+eQQysUHZmyZlV1KeXZrSLKWM
MKm4hgXZgROS6mlE7eEcu7Sqdw7jgaAOHozADMd4Su673j7BlQFtJsWbMvBuegamfg1mZdCk7zXB
fbO4z4lbPHm8U3ZROO5LIn/jziHHBh5xRFpEy4IsAJlUFEwjscAVWCREb8hRuBniiiil2AH9Hyl4
xvZQH/MWVLV2duEwUJUwbIwbgwTAqi6ekZ9JoT/JYOqTYlk5/VPVjyMPzYwVpv2O7v4zN/7XSABD
AunctclGsy3DvmwGZNjTtQfZByNZFvYYyBieWVfCHF4yP3wtQnOwhXvElNlvrEFc8sm64WXR6Iwc
iL7Ca3v5jZZ629sdB4aSax17O7/nhLWnDyTrD1X54bk3wEF5ZKj7iCVM8Pm1b0sSbyToA6xOzre4
laiR4h/ZiLSdTefFApOwQmg3Ipw1F7+OnvFaMeCuo2+21Jcxaa9/UP7/t/MM/t9LdeOkDv9cqn/k
3/0vqW73X9P/OH1J9TX/c/SB+MeX/Wv0Qej+FcPA4/j3XPcfKWz/Fn0Q+n/5bKw9SKI3DSmZCP8W
6ub8xSQLUZ7wYxGG6Gf+PfjAjf4iz51MWv4f9C/AA/47wQf4lm9x6f+U6kYytG+HfuTcoheofaP/
kuometkwWfTlQRkWDxnjtmVQzSqNTbYupGQalua47CTG7r5mbSADUmTzGuAOBmaM0f1LGrM9TtFc
clhiV1cTEudpYGMsK6ZMkCjWRdUWO4U/dhWNwU+vNskZcMC9RDO1c+bF5dEPjo4NwryPg27vfkde
g+dFtXQ99Y1WVY/5BqFovfNGlvKumEH95O783L8nTvEho7Z4VGzatp4K76EwT5dWlq+i7Vvqyhj8
udKw87Bdryt2M7tssqBwVR1wM9LbI129QGK+m32t9tKkKMRuMEPbfo0xXtLNxzQYZv6d8/xrDu8e
gjwZV1iXLQ8CF/DyfkxA5Zr6ynI4eSHH7Zc1FT97N245g6FKIzakMxja40Dq7orN6DLO5QmbyW11
BQ75TtZ0aMIt7grJe13ZxLxECvJxaYA2zW1qHVGcvwAWCne9V9Zb34W65PXLJib7dy9T3MGjrA8A
1njfk8A18Z27oJp4QTAFn3PGuYAyTtpKv6fdwuZZxi9EbqGHCF+QQhKUwmChzlRywmcCZDTfB53c
1aMHXCZ34jX5FcO20MmL74QkoE24IgHto52EV2hJtqTZ7PByi/nPXEQs5x4ST0YJm16JnzAGAQXT
7o5zcRgmj3/pcferAchwRKIUnl8WMqYGWc43Z4t8rtzgx4CYYO+663Ya2qfWhkZq1dplNKsHSmkE
QbVNz3X7iikIrW2RUCdFBVTyuOC/4RXAKO6rh2GYeUlzOWQMRV0ZK19rD1iBfOUtz4eSHeeBn9N1
2wh1nHdYxuW1yTpsJEAk4DvTVaG2fR5YDE55cucsYXBhhHqZJuIFvVlMyAYSFHBMzsEtTidRmq1F
pcF5xOXV9TcRmqdYssHFR+/SdZ5mFHlIJZ0BNyCPRsdNlzvuBdlXvnWTQ4neezP6pzZbXoXhVsP1
ueceNjtRCQyHHHgL5J66GLbp0hNIi+bHxBENbL0g1F7PjVMhNXTyjWgVek/wAcHkWlf49d+b5dp6
ERupPv8TMHTv+lj4fFbyk2FuW8aYL3qUn9tMTx8BApTC0c+j9eY7KFD4UJeTB80TQDZiBFlEFzNw
kcol+w7NF43TBBtJzrQ58MaLbS3afYam4xUp3y5MVbCn9mjQLfIRsCfz0ePK55sz+RLdwCs2RDEn
KeSjSID3onrY07g9tn8kGyJh24sifBXWA9iMqoS0RG8oQWDtE/S3MeQiJ2fW3Catu4/7YD113Dz1
FjGSWVsCvIesu4tFcEums2gN3ioGZo+Rc4Am1rHndZdqg5zppzP4jwz/gbvL6vk2SsJ84dC6P8wI
ucBnNOo5YtAezhIVSKiZ8I0zRRYf6cZW41fQcnAXEYEok88fo8r1dwS6xPsEscFippcqrdjKGqwE
SZUpIF/gTI0i7dbRzb7zukcUh4yEwUWvdV19kGQdkNNRfLYpXg02Fi8lrrtV4uPaWGw+3kJOtKVL
xaAPFRaIRbImiFjUFqJ37zeGiHyXTJCYWcyB1wJQGNKg+nlcXeaBaIguZMYThfqZdBdo/+7NUytZ
aFZt9Gox8AIy6yyPjI2nyfoq7fKGRoo2jqWPbs3kJFOY9ppwn/btVwT1CWGrfxa2RaWbf1jmFhWf
oT5FBnwM8AKtRFt+SGWxnU13k85ZnIasWO0BiYvf8QBJUV7bAeiGlyU8p6ZuN/4Isis350qG9Ta4
/SGTRpSxTXNIlxp3R098R+k7LA2YV/oT9LHioAGZ/xSuUEikRxfXBjbxKq1fIgR2O6zaF7J8JKP7
rXVsknjgHedFLIb68a504vuo7lOEL7g2vbZLiDAPEWjlaPogOZOQnKdfhcU6c7y9VPPPNNN31Mh6
Dc0IWorTbnHcDNvGqufNRL4nURXeftC3ULmUhGrPYk7dtClYbQbVQeP7uyCPfuehJS5BK/R+aYIf
qrvp9BwldnRWeKrcxCbpvd+7Xq22skb+MweVc0nyBd6wq4lHE0P/IGZofU1lHXA3PTJS6K6htvJL
Q9eUKRAYK8Q7m3gJH81o6yNBO9YlSnHcO7J8lAp3c8GpYrUWw6VbLoMe5vsYKvrZvy2y2Q9/Gss9
pZZI7mYmRHt669+LKPxLUvNLNIK2XOS9uusV7NGl5NVEe7RvMOxwwyF476PxrFqQ2Wk878rFv90G
hzob4Kozbaw1m0Lvdm6NEQPwQt17MzGSVsKfQxcAKftkWYwzsja4J66kwDdosyDOPjjtmd/cvh1W
gWcj37V9o6SRdIkBC9PIAk9kN0pDN9fmT/EylKd0vBtZzO0pzfiFQZ+pXjJsGGDrp7Y1MYXiYVwY
geiOjD+JRtG0mdn4EV1NCRrZ06ZcFfB6AuP8qEQaExAb3zMWRCglX4WyiCuMQfvC92ecw6sGQr3F
XUz4W27uyTRdDuTy/Yo8tCXNjPHcRYKNkocJi+OFuH59f1WHBXtFnT8NkJwDF62JCfdeUBHzM+FA
82L/fRHRC8cQ6t6BpdgMCmozjgbJtdeAgCm13pQ96gIkCYI4Rec3B7PnoCErxhlzfzDek6F5mBWW
yXwYxMqp5Q/XHbgxeNuWSXdRDgwwL4JYv8zOB/YMRDmxuIDj+XOUuXheTyKH39hRIPkTsiXDaR46
VbUJbbFv3CA5AdtuV9OAgn6Gcx/l1i4vfijo9iChjbODB0Qmlrp3QX3sphiRtMfFXZcJ04YFmSe5
495bZ+liNVnIL/PI94/mlqI5yLvW8REdiZMN0lTxkqM2gWHDi2HLXnnckjhHPxd40tpkREZxFgIw
DVLGmLiYL9Yc8IGOE6wmaIlbL4qnI4ci6TVt3l6lYlFcLXP8NEfDr2jxngPsjA+OX+ykKqKnunlu
h5nWV+TqXDr5dJ46OCmjf2k5myF+Fk80ue7KRVF+IBLC3aeEe9oFIrEcM1zn9SxlyoU3asrOCgGQ
CJLpRUYu8vze/SzAAj2X7WU2yn4ezalQqX758w/2Wt9mMxf3E3L2F88w7ebA1YRn9myVbIEjckns
fSfZDiGJ3fgB32nwuubRsjjoWbls2sDH1+TmXIi+caFvoDWYabiPnp+8cCS29/gzkYLA8Nhmvgmh
DwiwSR7uuIiQERSmQ3h0E+HfDf3yIzCAV3A0EcEzTs4TtTKe+9p/sf3Zf0EPiLTZUY//+E84RrnJ
7eY8s5Tws8F7gQ1MTda3Gtg+yAI19eRZWta8dStU+2M2MCi1eHydKgG4AwiYOtz7xSYRFQvQ9EAM
kCH6X6ojEVHAJb5rbORf2M3z+7iGiY5ZRYfLpVSnfEEcG+BcWk92uRlTH69Ej6XWPkZkNCFmXKLV
pY+y6MnB3rHyAv0NFHmI0EFiUOmcnSF9GDTPFT9EAjvTOnVEQ6yb1EkPyg9mtEDDixv767hX6hVe
XbiWxMQ2hKFOIyLYhaw2aE/5a5XO8uCJqVyhQ8oOHHHYRKaKvVTrvE02wvBs6vcwdAHHje33oGRd
aJEnTHCSwHK5lwsZHCkDxWLs923M2KnfG06toxM339gvmz0TMC4B/rgR+g+CnpVDuYDqRSCQa9zH
Jh13NcN6VCTa3rAdRw2F2teL9LYAWrfLcnKoCg8m96DDl9o0FS4RSaDAgBLRZ7gu83iG2n2jgCIb
r8lpXNWuYucbeOeR52Zo8HGkmHF3jCGhvsS9A0BhWYobmYkCsR3N7cUKfyJn0WuCCP4jBJMCTgbY
K/1Z/ERMWj9Si8BL42aGFwmG+yVAjnsOQ7/YDLcKRcObliJ8aRgMXvul2fuZ/0FxPpDtHMOEMOOp
jKcPVXbuI6+bs+zJpCvF5K4DmCCr+KYsopsyDmFSlSvcg7bEsK6h+sRhCdloYs8X8AgEfYn1TOyF
Px8jahMIzT7NsRt9+QHPhk03WSsjYL91h8iKdlY9YUu164MRPLoM1fPMhZ3yPfW9O5c0tb0OYJbC
2Dk6eHU3kipu4zfFM/zu71HHJ1KXJVIKFNJulHqrRKd38KQpF3X1nLT6YsnkJ8DtaJMb9aybBMfB
PHymnLuo0SIQ8JCSdCi+Rz0NKqALmCOmg0ILVPiQ6/AnBmy6WCPGI+6DZet76UNgDWjQKqBuEaPD
dR7cCLhVhBOYQoLfLmUkKorxki96k05WeFTAv9LUfeqpTTgGEYKSXADAPP/dpe1OqAUyTY5tqa/a
TZd9huHk7wdMLOijhDkUgacPIT8xDjSO7uQmm6kHcI9rQwCR9DLa2zZEtR1POFXH5FuZsiYjyOeI
/RgESznFZ2kYJTIWpqIkCkUvuJJtt9oQ7+gcEg2qEHbJmey9C7v94Tq15OkIF0BlJu6hz4WHsk2v
RAJYR6UIYLJHGC8BSTMe+1rWF2FNnlRw7Q1NX+y075QHv8pQYGCmf4gBkhli3diqAvtXL2nJfoES
Tm4mD8tBBVJsnfoOj7xnvfrEdO8nHq6V6XldEC3AiV8TCMwGlKoFLV1ROrwkydfYgLVDv9/l5d4p
63GLfJPdWziEd4sQd2rJy4svPwKEmWcvG6G1R6e8IGmqEUF23wgImlSH/TGGY0J/vSA6mUazYbSE
vzWhpI5664CHIGRrecds9Q7hPuj0lNF0njl3iUUScEgy2OhgzG8wO69mCwBcOsbfHI91LgXWF3ru
j8UyQOky7hPBE7vJ2B9zvueCiF/NgjG2X/z+F+kOOL2WEQ4sLppg8VkddfxwdtPsWxXIvSZfDaLS
CpceD9Ni/xCNE5+AtLdoN1yxKzOO8nS82SQTzz03nnpIGTqve1n9gCbXzQCgLOCPuBo3InqaRxUc
PBsOciUZunaZQauSlSvSGt2VRhyxGjzq7CWVJ6O3XY9bbVaorXmVU4U59svcpdlKyE2upwH/Nw1e
peL9ghiaOgWDW6ucu7KvnMd7NbNXceQrJ9dvPfMrxGX82GNRwhc53nTwLCTSkRHVxJzKoE5TbezC
mAKDZtnecy1RzYceJfliZ85amLcqYwOPRHHvOEzQ4A1QMCxfnmhYxQX5z4QCvLEaIvsWsm6Glrmy
y8H+WLTJT1/jfomaFAlldVO9KNCn7uL90vThMDglajn8nXb24TmIBEVkACNblGhRa6qtq/LdMlAa
0vpt2zqtgURf/XB8HiTpuRVkcIdSaFN4Ch+34z8shrVxwRKaZXvxihiPy0tpsBobiEN+CbexDX8u
oS1/lFf0R9iRiMLZVHgJd4v1i9V/s1fpT8flG+AXISaP1Y0zwUSK3eUhbHS00S4qRE33GoiA5iAt
ll3UN7QljLO26Ci3jUE8RUfJsnmhaHLRU07GsrZpVXyQeA+ymyx4ipni3ARDvK5HzH3M1xijdcnL
7GOgJhgZBDxdXNFj57bc+4TDbA8cctxg6qk8rvOfViJSCd+VijHrvw0SloFpw3g7peaULY+TYGxj
tchmFOJJjJYr3KXQB4q+WVNNSGAFAXRYShtgLNxFPblOA7xcFOQM+KkKbzM0e5HuqmZUU4dNd2jt
imUXR/9W9ROrQQKhj2rwPkBa0d5P9snL6JEbwW49qo9h9Ww5/neJ8gckPi0xMQrMwgSubCrxWcPG
NXaK+KEOnuOhZP87acG+vHcOqde/zFGYnseifkhm7FiYDGEGKHTfBJZdqxsNXLczpowk/TURcX8i
3vwZ92Z1FqhKhmC6jDoTF6JtxzUafmfLlGRZNYahSwzD96l287ex1/yWtBqV6s4qN9EZ+Vi2ntt+
2o3OeEoSwuAywBwIPsxzvkTbiXsEUnoDlAIwdESCxf/fYDRDPsy8mr7+/rd3nPPNJleDzH8N/2kV
4fiO+D9tMO5ypdpR5v+bL/rX/UUU/2XHtMKhCPxA/Educ+z/FYZoxoL/tLiw/woch6JJhJErbPf2
l/P9h+zvf3ODv2zbE3bIH7BpZSLvv7O4EELcFhP/tLiw4zAUDm8SHHpu6Po2udHdr/cnktbV3//m
/E/pIBEb+zQ7EfVBG4VvxWlg26WiJQQSBPZcVv7eLxNU1PyvP/8IMmcrbbs42DMQYO18+nnXnv78
I2pnhRvn9r9tGd3mkct9mdebxMsAJg4V8sCo/TnYtL9x2lA8Lv4GFdRXgGYzZTVwZ7OUznU8geiL
WaRQyvPlxSUxpCtTIOpgdK5JzUmMk7u/2CR5NZJNCdlUxRaiDdTPcXnWZKkSCbGcxxG+fFDiME9u
woA+qlERtczTMzD1gUNqNBXbCkVLeQXjE0zhqQfn/GabU9Pj+iXWE4coX9wkH6oLgg3ojMuCednN
EZEr2jSqvHrT5qW7FtHcbCJHgKAeDRNs8pDQ+ncalgKJCkMau4fsiLDlZmPK8Q3xEAsrR4lrA2xQ
CdCOuMQFnXKEieRq0uydWSyhnRJjvOkgNYiXWDmk18/NzdcBDg+mJQtdH6PQgoKJPXSfIv6rD0un
vyG+B+2d+HKLymI3tufO7cp9kRa/gyJ8At8Lz6xkqa6hdw9u+FCBtY+6+YhP1GzsoKOxZusDWP/s
CMiuJKaoaEFzV+XbfEuJIDb13J7RrXabYJ6SO9xJN4REmmzhxD2EN2UGSyGA66W6SiA00Ew6wJ4l
P3G4cD3KpHxZmmJc5RRJJ06pU90+Fc64vDOuM/30ZQjaOdYJyl5ck5tplhWZILa/rdrq2ScGsIsA
xLaNghjB+INNPjUhwmyzXcKE45xkG0ZREtca3uVjZlWnxTzOEaiQCnnJirneS1xLhFODdfR0BHSX
3BQuzTnsW+ec+u6XXtCgjcngAIjh47V86yHX/Jg+ZvrZ2Rs25itZVRThUgW7GC3zKi11cUjIN92k
na1u4XHzcSI0altK53Fh7cSSRmQvEbrLZkYCKVDkU97bA5X7QMy14GKWZXr0bf3DjP7MHp2+7mbo
b5yA6TFK0knpTeSReomcHCM6MqtTo5rPvHoELIMSCGTbdZkwEGSW/w1ONj+98E82i0BcesTuajMc
meRDfXflU5AWWGFQEzE+lFyziSvu+/NThxdyjLzPKnHqn5k6qv6Wz1AT1EZZ6OgSJyvtShhhiWt+
QFJxNkmee6Q4JctOtU9pN+e7lgCa2KUfYXg2H28yO4HSpsjyeoci0oWou4nxIW16ErZZ5OtsE2dw
aRBj7JxsPKNuw32N9bCteXgYLN4s0jQB5G9JkvnSB9cE2BODHYw+sAIaOfZwA07gbrT3rHUOXYju
qm/nXUZuxrZB1bKeJDytioDkEXC1cGOSQ7KS0I78iiil3XqATN3pvp6/Dcpa9n6HHtqKDqK20mda
2/iuiIp7245+hHAC1DT2TPABF9XeA0qWcVXXsT53yN7tGM/i0kKCw1y5vuQdgo2cf0c+Y8fHNP+W
Q8EiroNhaVqrx8QZNzftYJpSt7hLiwoXWyuidQtUKjCFVe0/zNSiV63Ud0tnb4WHFVIh9N5iKQFe
i4O15Xt0fvshCwy1xCjvoEBsBVuGbQqSHJe2/Z46jDWAhde5vfKSKd2qof6dVfo0xt1nUs7JvYiw
X01UJSu/BHwjTRgQh7pkG1YR0SqZoYz3csB/DXsXTTIzRospQhdJgo+nu8HKD/5ShDtceGcSD68u
veu+DSD+l6P6QE7d7nDGfuW9933sSfMRDfKoXHRXZ4ZkkxlksJkgldMFJLvyvGIDY8Bl6Rocsdla
u3me32dvJqS9W2hOQ3Wwa7JiAA4xEHDPkNhdTiIDdBY8PsNaJCxlfRJSH1SViwcptpK1IHaLdo8W
qFupGdRhl873PR7A5TU0xGMkyna20RJ9TrelBF5y5STQxKb+oafTPhTYaHud/yqaqDgnOoMiYpHI
nREiPpTRv7B3HktuM1u2fpc7Rwe8GdwJPcHykkpVNUGUHLx3CTz9/TLrnJ9qhfpG97wnEACySIqE
ydx7rW8xtkYZ6PiClQGZpLO+dyn5rUZHKElv0L1qaG1g25YNprSYTwBLfi2iriFi27f0MEmKGGAM
ZQR9TdWqMU7v2jO3lkcmPG1dOz+8+dlNi5fBy/NPc4rHNZBOB3uG/ljo888hKKfHKpueUAH4TOKB
eVRWcOlXk4QUQ39Lu5vZz2+zKgr1WuxwuPAbI50eCYg3QPgMDWnPRRQHzGBpcwQN39IwTd9L52tc
xvEnPalODPq5qpR3C7rMI6nEBox//dnqH0fktHs3ZaqQBjg3BFWZTfDNIP0R5z+dP3+ejktqfQLm
lN+ZqPIhCuSnoRHegVL3xkYvwOnHTD6u2zeoZigPC5OxcDDDa56afFvQk9wnroAtsb6kNuJWN0XM
MCPj5Ph4q6lM7Gt9eB1cn6AhF9vtYAByQJ9/oGd2gG1ScfJjeaALS54LrRzA2MShBkb6YnkmyVOu
9sOhdLPPHZ32UGatO5q8tNSCtr1LCW/ezHGU3s4BMr55OvvlYD0gtC3PccXP6gHER4mH/R1s585t
zL2b91Po2Gu29yaQOHnjUEhksFG0KNPjHjYf99p7p01C5MMDKNs6CXWzOGujNSNTDZqbxuvwazn9
qe3iapuPhYuTW3+m7fRiYUyu4GvtqdeQZJ3DwYLb8D1ZiELonDutb2xcyTkKOgMzkcv1vKm8szdq
TxgvHmioFfSrMUNBarbTXvsOwYoSh/Y50LP72KJaxmz/jqycYliHMEjTZU9Bk6vOsr7kDSevbU7B
KY6RPDRV/8Jdh9bVQnAeGn2k8Y4+I3xcNVqqTG8t6j1cNuN7ci1QzI+byOurUMM9BpPDCCtYNAcd
jvxhcptzJ/q3aK0JQFq8lNIzSRUD44xorfDut9nR8eJDa8GgWnpfPztxSfGtrF1GdtiG0eUYD8jQ
4VI4xRdhlLgyPaiDHjPau26u1v0QoBv1iI65yTMt35WMFbbJi2ZYL3xKqUZduVYbWvzcOx2ptgE9
PI8ANGoyLnp6Gr16ss9LJws5vWj46HOJX2UlWo12pMPdGjpjyRXMt25s4uNBpeDY50QiS1r21fEG
5491YzLRp3aqu8EhLw08lUbMONR1jzhux95wTv1kGVgJjLuMjJyLLqJiNzv2j84PajhgcFIdRiyj
85njk2SHGWn+4lKPt+syBKco7bsoC7l5c2RYFGJMkBN+gN0ta+mF6cmFWgEp52PLAEYzf8a51VOb
QFA02C3GvB5ZZ04fJxaYJmEiZbO9HBri6bjnIO/VYmdvZXRQU75PUmw2YywvnQU6ZII47y2CdoXJ
sZLa3WUN0HiWufNW+YUMtKDbMuiA1MyR26PahMVmSJQ7iLdW5w4SBA/ZyOAUZPB54OTYUYEBllRA
LkO7g0ErJaGZdBAoIDhCafVPUr2L8niun1pLKmLzAure1D5D/guF2zh7p4UexnAE8x/23WxgwI4D
o98uZBa1j5o+N7ui8pKDk68oS5im9G6bXdzKezCYY2wjDYGDxU9eEumH9j+NOAjr56kt3ds1Su+t
cqW3ZvfchDX7YkCUI4cW2dHJn82ZYGRH23pZfuyjkdFwHeGvNPNvIpOErwRVuitAIBWBebHxTt0w
ELkPEhD54E/cnQs0xRpBNqZje+um5nrfQxcSbrvPe1xpgc38w5sOzDn6ryu1pk1eFpclSCXRvv5U
0/DeG4lF2W6uLoNRuzdzvkKYQ1lrgykLYNabvvlEFZteIsa/xHtdCEMlty2BHl876ClMyG4zl1GB
eikOMuswNURaW6gnTXEL/yG/0w3+I/5aQihC3OT3PSEhb2AfQDCSfBkxg2Hi8NL5dnbsTW6r5oAk
Je+/p11pk1tXXjpsKbj6oMYMAt5AU7mh7TSnOEywiByTePrueL5/SxkN3BG9r2yxo0/EqfwgHK49
UFwedikp5nE3PCeOWxLQ9aMnFO0wtp24oV9yKcCHmUu42qhPiQsMnHK6Zyqjr0F667X0qSdthjOG
t7DrJuTi68vEr/a+ZNamFXn1S5qkp1t+cygxOpGkQbveN+RsbcfEbzcmAqVDIdZ0t0Jnn/ccSs7Z
05GfFJ0Znzs3PTU+XnR+cJeUPJ90HDwLIM3oSrhcGdup/xI3fXYihzyGnbRPKgTyJnkk8QqSKxlv
KkTKG4ncP7UefDTbWI623z9pOt1JIhTt9zJz9nVW79NMq36YGbqgCS9e17SYpwuKaWvJmcwceB/P
+Z1YxE0cp/fdYBafB5du+ujw/28MDRu/mAp0PtG50Cxn31UwLhmHV0APCrK/dBhTa2Hgb0KFrC/9
fePOn8Y04RaZNvFR16ebCP/MqS+5rS41Vrp5fbWa8kHo5ngz2XBcUxM9I/x4NCCVHFghsY/sitOR
QD/Smqg398ujOcGRqPTimWwyCpVM7oWNx61zpB7Em85ialzoGY44jmU8713X/DpgaNuTWzWftQJ3
fWB8732/4Dwtf2V5e0i6DOP3NN2bTLYZZcLvHTOzP0/R9DnIDZyYJADsElxYXDC9Hf2l4aYyCecl
xrbYWmQxnolMvsVc97NxNXdfJwPwAO8TnTi64ZaGess3dMILqQAEVdPetjCWxNw9d14MBobrwEHY
5GQa+mTc+t2mG3DETgTdbAfq06Lw7H2AiCHt06+d26XbVaPwr+nmp2SALtNPXrho3rxbPY+xjhRH
e+DDYj4bP9v0s0+NL72I7TOsGquLL3qEbHBomMKQjL6BALErJi4mDY11Cdp9sheiwmCn0ZDsIWJq
6CDcCMsT7haCl+jyessIUy6nEE83lYjDHOcZEo6N61RfzDr9uUJC3JXWwvTY4uQXxTdGvu+m6WRU
HIabeObYrmrONr0k75LGvH2Hrt3gcnSiPYQPg8Fb68GB0D3+C1Uc1bSf9a80DaekiRncL/DO2u5e
8z+nc+4gSvRHgMDjQ4XWMmx1zQy5TnkwKOX2OtZWqNbUAhJCNFZw212wQ4v22HY1pjgtMUK1aJ2W
2DS5UJtcvLGNm/APq7Iww0YukmK2uR11yZ3rutkRpy+NlyJ4cCNQ/OrdevkR1KKx2j6caOv+8yH0
QQcHVpg9Rolo5TEWau1vm/3cEe6h9WdPfkC9dDB3eu813f6z2lC7hYkaJZ+6n3pnVDuGIEy9cQyF
6hOrNQQu9wXD/MMo8MR/PKqlBOVmaXwu5JdUxqP58SVZGbxTwyTB1B4zP3SHcWIsYnlg0xJknkh5
vMG0d4uGG2LsKrJByGWr5UKtBdTnPtbw6SHf4hlkwtnmnhiHdOfONvjijsxraiZDaFHd3kx6Pe80
ovvAz2bzGFry74TomYDyM9lRoJ+6KcaS007hSn/+YyGGHH3ndefEHYWjBPUbc90HrUMjGlG0ZxjJ
WiAX130Vo/VTBeHMFYTYDy5uOLUosHYdcj/9LFxZbvOMp7gFxU/1rw6nhIZBA0QaBUTXhNcFGCII
uHJBOPi883X6uHPtpigFwLIN2O1OC7fnsBiLNvQYo3NAI5FFMNPyCxELzsALsorc1HLd2AUj2mBb
VggzDKNhzpl4NtzXMY7nUDfi6tgm6Y2wCGSb5ELt9+uc7lQOl3JT+6uzrQdSTLewsaaQlKUpRLw3
cjznAyrS8tXIbmcbanwunIJ4OtqboTSt4SGfV1To+GWui8IURJO7izjgQn5U+3n/LAwQm+srqRCY
2HsgBGMfNhWMQqp1Fggro4E25YWWkzfbDJbPtuyh3F8XlXzT3h4QRamdD5Z8BaONhxCRLgeQ/BQ0
Q8CAqm0MiCM+G4JSoq7+XDscVZkd0O6EkxYTHz14tIcsnWlSVekIlGNBLujwHCDk2aYA2EEM2mB4
Wkxp+UxdZHW/my3VWS+zznOu3UZTf/Y7OBcwKsVmzZEuOFq+SlpRv52c6JWG02Oc0FHVYaOOmfEJ
1fnXpZQ4m/KgpVlyRN/9gABcMJVuh1tkN8hrCSnM4PIFZotqLgkgePjPixPfWJLkNDJa3wT00w7l
Qt9BFEdSf4FnUaXLzOKu0OilZnisT3MF57Zi0nDK7Ag5jg+5p8z2tVU8xz7SB3ugiopLaBiDkfkF
9nG7Kz7VjW/t4nL4xZBuPI8Oo1Itf05zMOZuxvVSP4KHxSXrcAiSlEVovImKr46APmIWus9qXhal
RU2Vsr4FOFBhKSQQKusqd1PQt9bpvonR+iFFccUQMJ9w8c1kpvZq6xwX9eJ6nFXwdSIR7SYQVxs3
cN+BF/elt+6czkVPXDDhMn0Agi48lXpG8gAyK/QzxLN50bm3HqGCeTY9B9V0O3V4OltlIuR/tin6
dnzo6Xb1MhKuXLb1yGC5nLWvOL4/a2O9Hv1BzjKr6Wggb9wAK4lWp9rXr1NQAgAgK6YIy6r7mjrF
GFK7p7ah4bM3jNfR4q7quVCD6kqY53h+zoa5+0wli+7ffMyDdSRzB4BESxIPRnzwnhXCKUQzqH0M
eBjG+DI5PsO9lgLUAKZJt4tv7jS+Vh5SScNLvg2rB8dh1QIp6hghQ6HW0ebqG1/4VySee7/wDsGA
SdizatAl5o+pBFI743Qk6ieOo4c18padGKl7BgayD3hPYNSwgaCJOnZQEvISTZBNe4ORTE1PNXLv
oXhEunB3jpT7WLWXH+kQYzSPu+RYiPinlYOWtRiQ01uQ1bXpcW01NJQmITOk1++EjqzBANELDrOl
LRx8YYYACFQwxRwYI6Q9HoT+bRYYZmNH4AmhwkgrhFtJktYPC402qhw9ekufbsgCALwjgg9gPoUq
6quIapNLaTx0TygxsE778y1D8NfV8jEdNgvypxHfMQZWV9RQv60c4oEJFKW75dTi6HLsu2wBLxM7
zqtdptg0xqe6BEQmLPGsG6WN2G54izSQ25qjF8ztOczAn1O5yBj41PhVkuo15odhHk5SGLCZQzbo
lG2YMfY4CLsKfk61wFExWtmEKqPP68InjQi6PxCIBV3DSW45uTaylVEgIUHwuAAWKFHyWVDdixQo
HEQ6PHkPTUnuEsxspMp83dRirFBv/Xek5PoNAqSK6blz35ggBZwsgllPqW9xtfjSZm+L7WsYuuH9
QS3tsLijQUQzYUQEh2X5G4VtABkxPey5OTe+EV+4tu6rejgyiNsnHdgoDWIM0v7G2CUyTZd779EZ
ZBqT2X1OaKwwNfmhafwbSVXVJDRnw90LwwzRcX6hfXdsiM7epP/q0G/NqzCeEW6DUTeDHHlO+dmd
ZxzyOUpYEeXj3rMD91BGQqdpTv0ZiynXLGrJAYVupOuwhIDLFhWW7cT9MmP3f9BPfbvva468qGmx
MNQ9KivNfa/6+kuFDz/3YIOj4SwPsP3xSmN2qXJgmOlSnXBBBxuziAFPx0AQYm6n6cwVfEymgz8s
N6bl3HHBMjdZyuTGBOcER2XvMrm8S4pnZ0odoLjts7lmUahBYGmDeKA+m67P8+SjKSMiloPAOXem
e1cvFiVa89CgXzwVBvTfNHjOm7TbDr4ts3+HDfWQElBVejvlsWTHk/lZNHsvWb7FGrTsLELkXEzu
ZwaeX/XE0ihjiaMXcP+vk24/DQMx4WV8S3xVv9eDryN5f3g8UTLylOckaqgme6E+W0xGmsA4Aon5
NNtgUxb9aJswCvCWIMmcHBKC4/q9LqavLZ2DjYFuB206sN0Z3F1nPPUCttlgapuyjYjrq0G/wSy5
78viJ8VAG1qUirGBsU/EREQdt6+j9HzNxFGPqvSbsvAJ6ImLZ+qa2QEM3YycgwUapYYBUFj6JfBk
Z6niU+rad/OCTCPonohkno8oRrt2DosJMKmKaVGLa6DNEg34VhKDlL4+MnYNMuyWBObGpLUyatNl
iez46NOYwFBxhtoT71NqkrTp7GhH+xNqKy2/GJRV6Nm9OOGCui0Lbjx4qu4TwW08yAzf2FZzJ8Km
sM+5ri+M8FOBamrGoUvhFtcG41dukj0jFAaxrkfUe0YIlNrfroV5LOeOSb3/2FK+36+oLuc0f5qj
ARCLVQah5QYMrMn5wO4UNuZIpRAvHcWfMjsDkulDF5A+N1Vnxt8A7cbUwRMuelFerNUvLqsxlhc7
nqmIML2KAccTXI8SZ9PGNcpYl96Ma/bZ3o4ZdrpyodbUAtgBUyq1Wo1xHdYHwrtzUhgoDIncMugP
Gz+bkRxYhO79toCfzMwqHfdUy37EetaFg0bajwPMPlSbTPWaDdLGU7dAQFa/1jVjx5tWMkWy7qYV
XrvzTSiua4dJz/eIIy8I6tgGTP4wyPNWqKypnZPfvfJ1ZPH8qJephhXDleg22IsLw8LrwqoYKvaI
jvB4yVX1yAJ/PzKZL+R5Ul6SIV5plKR3+Mxec3lMLpCS122edrdaNXuH3/YNbn874b7iRGXm565D
jBIZTbEMsjLkn6o1+tHDeaye58y1Qq6cVlhOMWdCvtGknsEOiP5SC8ANTbiudg7gNMIMYpXUZuQs
IpDRXmpNLZxMYAggYw9Ndp9egPses4o6dZqhWrKo54Vaf6yiPg5JYKGWZwlvazatT7VZDuvtAR0W
1BiOMTnUVwsvHYODGXt3pZzWDan/s16oknJbP0OcTUcrYRjOEK5KOXYIYCTmPCYAniAZygZS00HD
Di6rgOwSjo1HIIu7uMTOVsx5/lmQO1OcDOi0okpwivO9gqFKYSJNHDhaljCVkYvgnzULLs3W8jhG
oa36MDgRSVvkIn+oRcZ2X5AWcSL7BGXbdkb2chpcQpnkHLGUs8XAgfuLlyTeqh+CZEbEJ6si7HQe
kBva11Q+hpkmPkPyhmwWutWYpMAFX3Bw464VpSAtxiHWLs5g6HK+nxJvoPMWN/V0HBf7NMrkurKJ
nshwBdkvf/q5LInOmR15yev7yCYoe34cfAhxnjcyVo+gvzj2wIed7JNvkqWrJkKa4+3BXL/0E2eY
paQuqUMJOvDIQ/atinA3EkZa+ajatKtuINJzOA9ykjfxDMi0UvC5otLdWHIuGCRtyp1jZAbSr3SG
EhpPcGQvRAV+c83lKVsz0iHkLBQPchMWOXnX3ATZFvFEzbNL+S6merx4mBLPiOoxC3HICgz8eDDl
ai2Pz663JGAdJJb8cEn7ggEKV7zcgDPDhMgyh1sP3slhys2MNoo6nosdzVmo+rxJrS/WOXFP6iWJ
+eVQUqtqoefpx3vTqmpDtTB7wQe9bk8TYayVvT6SCv4GbA8cVOIf+wkVMZVUji6OEGOFbaqdIiEv
LnJfZ7stCA4b+YP8H9veCElMfQ+Z1r+smLF3mSB5Wj6Y3FSIcUKvGN1w6HHFzrn1cW6qjzgt7bhx
F4mpltPyrvS/YZL5UsjySN8u8dGVpRS5FS3pD6xz095bI+L6aB9KO50E9EycKvJjqfNFbarFKh+Y
x2TcTQE1d/XJxaK1B8syb4LeuYvtAnUJv27mOfJXQWHcWPiZmARO83ieyjIPXYtTHpf2lgr6C3cw
bZO5ZXFs8g488aFom0/W6FunIB/vyGZm+gDRpGJOsxPUWoCQdLcTJHFGEBQjuXKZBXzAbsKHnbbx
ssEsPx5bKPccyKFZ862azfS9oa4J2Kp88hvzJRvcV5dI6hZi+44ZpQ1SgtAkz3Fu4IqtxybLuJ3r
Q+g09aX3mldntOh3OPqT5tgYhj1UOTCM9U1fvsUBGfDjZJa4iIgDIYGNSglhQxbEd7yCX8blYrXR
bV0wnTSdeZfirSAW463uC66z9u04Y3308vo75fj+aaJWOQHx6wTyyCLSTwPjMZx3A5CR6uy12gCl
TY92XeHeUqZ/8KEZbbxHA0PZvrHzhZt7ei8KRsZpM0ARWey9ZTIxZpDKQGWYz01Xf+eMXDfEjpFa
DsaUO3NPmEZmdlu/R/5AtwDbTeuAdLbIFKva8VutPwCts78nUbfQmpAtHhyc41TGO3/Wn2Nbuw8o
XOwzI8fIMg+/4DJtjBYatGhxjva1hnVVnn8UncdTlmU038gDml20+PIqEnQmEQxqNYcfcm6XMzIE
rmvLYNwbxaodCBNB8116+vl/tZ7/Pa2n5wf/X60nccvv1ft/lnqqv/mX1NPQ7f+AWOJ6Nrw8Wgo2
8Iv5Zz/83/+joen8D90Bh6FbdkCVVeed/g2rQCCq64Gum67vODYyhX80n7YNx8J2Ag8tqOO4rm38
jzSfKKH/0Hw6ru4anO2QNHzTt9GQ/ifNZ7PWMFyZLt67ixQgMRohl6E6Ve0qNqWmn9eq9g5ZYV3K
0c/2xZS++b1PPVe4BjoDIIZtchkpvRzQUmS7sfrlyxkxHrhX0x+ebIxzW28C3rLAfDsYgE8ZGnBW
tB599fqxnB2anKBWuMv7+ud8Gb6tOOBrLyOGOU0WiBfWa5KL75VZHV0b6wlkdv0R9t8Ovd8m1zCu
FxFh9w4pHUZhC6ZRtsV02GAc9NCuK0mO5VeLRJhj/YtxNOO87tj5ssUBHpJuUA4JuhDYVEmjjvkz
ZkuURiiWv6DnI//HW34Im1Yj394WEwYScHgTut0zFMK0FU/vYtXzx3IAWRqARO8Z9N4ADb2gzmKc
sUbQZ3DGgo/HtZkG6Q9U8pdqAiMUODqmWjh2vX7UfbAWgkIrgpl9aeNa4RniaGK9a0mmxpA5pMck
4FJkGza6Iv7ntszAySgsxVL4RvLOPm5KMAdzvjcdevOZuTwkxaEqhHPfVuXObHJnN9ixv00tAtLT
lNF3pz8ME5D2USMBcM2hXrrNJ+Za3R4x/Lox7eLF6Hqxb83i3RgRj9HsJa0xcOiRNsjUIt+HG9+/
Bhl3FfhINQgLPTSDer4BA3EwfJzjBp0ocKI1pDnmeTHfALp8eqPCezOK6cldCWsxMxlpb3NXYpxD
v3DFhF37y307J90l9Qsadxq+ttK3d1TIkwGoxDLxGmvePXsNsQ+wWgNAQuY7syJxshyEtoAuzwWZ
Xzu9qKNT4UAbQjF0p1n4yrMVVU2KPhhNImIV4RvH1EOL6Oq35YpSKc6YkebeG8bMalsnBN1NC7lC
+l3SxtTOrea9HBCladw6kDlkdy1+b3Q+q3sQ1o1luqEWN8zxugxGO2OwbQEcSk+ac1KOL3pKJbQT
TPp8AOQCwjvce5O+vBtfAKb29fdcG8owqzBHEVVXHW3LWW503ZOlH/MxqPNql3RT9ZQkz1ESFBd0
uUg4U+6ZGsR3LcOXgnAELSmGRpE+CewqbpLtW1ye7bFKMKbp3b1HAfIQS7bVAO6z5Pz2jB29dWQD
uCKSzsaRRHmS2QzQJwdxTOqAug6qfKfZ3juWmx+0LfWtvhoa6hyauUzO8PGkG3txfnqVIKmv4rUz
acoEDiUZWRzqE8LLqTfoIDIZORhw3ybIhCcibHYLQ0NIoJvOYLplZC8t4rmz12BkQdFN8ZkI3Y5s
8r1dIq5LaSVG0Ov2a1WOu7EgrokGAfoxOs8tkUq+j8INLUBNnt3iW9BHAQd6zg++cZLKB9O45DP9
LaQRhs9vO6CbgNcP58PGCg0aPT6RcwuuWq/NC160d9pmh7ofBQbQNCOVqy+3rm6hx04hhhPIPp+R
8r40QXKn17jWEikVm2gs4qxrdKIIoKP5FWSZGuZrQXMeUER80PGUH5sAXekYzYdACxh4FS8Ed3CE
VcI6QsC5B9ieaNl+7PrlLMBUFjb9On0aDqatvftW+ZQXyTtI/3t4Q8695nUUeiJEQQzwHvGk3yZf
IKDgRlp2RkbZVsigypi4tLmvDzoOu6MJmXFYxujU2QuED0Fzjv5B0d2DGcmp6TOLq8ZppDNLvwPy
9zp3YUpPJiyCpA+ZbRXHINYv113qGeRZ6SYtL/U3H4/JP/xtG9Vft1tWKpKZr00h2Uf0wOQaPaUH
ONc/LEwGWWIZRzXMV5NsXAsMtOXAXi3yzsXWGNu/BioP4Da9XkCQD+7xN2C0zSH19cLhXPDn+L5f
+7NrorWbIjxNbWLfrFyod27imWD/Pe0uoXqng/5Hd0h1GrBrFfq0K6DIyVW16JuO4rjk/qippVpU
M6nAvZxMXvcZgzB2VYJUQROQIQxuozPzbtpSXAmztXuy0prmMs2X2Fw/1z5xbHnt363OekqgwZ8W
GJK6ZtEClovGiU1qOsl57EtEYZ2RhwiwOa7yEIXLgxvHX8lefaTnPyAZYY6ANsEf/OBsoTspqEHG
5anLTTh28pdzjPbQDfEn0ioqMhXkPvTc/JpUdM7z8KWkNxD6WBfyfjkBOjq5JingQvjvA7O7IbPg
Ps3Or3pZnL3m0xDPPOiuclKkigjKKKKDi6qa9WxbWlWf1MTIM78HkxudPMAusRuvyPQTwj2MgMKS
XASa3oUjNUFJjWfVGLg8dnENHstavJOGnLQdcBV72Bn3c46Tt7Frrrixxi+k5vKDjP628jwP7UfP
EZ9svZxwEYSJSwZlisHtiALuBuELYk1vetMNvT6Ug3tOyf6COWxAn50g7s+9gf2aOsAU5ah/1RFg
6WRADPaUgkSnOqTe6br4Y58Zj9iHZxMJ+DyUxK/LMgt5hmILMZhkUFlq6VJ00GXa/rwWWdSamjT+
sY87Y3dAQ/k0yS6uWqyI35FCU9vMJM8BXwY1a9lGa+zZFc2xDEiDlO+TysqJWlhR6tCpMl+qXBDx
x+Gwapy+sW0RhQJZ2lxMwgniMdJh0c4+5IhvCQGumgAfum3l4S1kNcVH0hteN8ucxKWTekR4olv3
6qGyhRqJ6bDz6Kstef2vZ6jHSJk42FMP8binCHN9panCYOyaGCDUq1nynFNrHy/z8RbyE6i1395G
bY/lKDPcOE7/eYpaUy/z8XGub3V9jtpXU260F42gkDLz3v548L/cVA/88ZofH/Xj7dTjHzvUd/bb
f+O3VfUs5CwrIxCRi5ui0+qPr/P60r89/a//k78//ten/u1De6U94t0YEeozMG+tPrkIuK2XejEE
2lrdgAW1dif1QESnH9W/fE4ZSzcSaeAJlSYWTvmFk4RTPnE+eX0BeRRra+jjTeem/tfVvmGIh4bX
3FYGFh1yceedJaRGwKtRD2hmQXFQ/anaVgsjqaZTRydAGJNB0b3wh13Ti3Fj4+els3qw7ZXMnd7U
dzq30b09TcgyCrcEB0TRa1H1L5sbEaIuQD5lS547BzQZsxza8pBTm5AGOHKv22qnJo98tfbHn5CW
OpymgWGRnKCrBQKW+mPNzPFP2RnjABUhr16kLmuEnGp1ipKIXrZ8+1LtVau/7UU6/FI5DEjcfmnD
hYDQvV+3r66h0rSo8YyZVgAdwBNLrTEA15ObX+BbvccmyFnoZ1WoFoNcyxgMbxxiEPbmUnyrFpOS
LT01fRWX3G7ozQbjKZFXDENQS8YB2/jNsEvqGIgn3401/KDhXp7VCzIxLT9eOgIJR2jI2U3nH+sc
PLSE8WzU/yPK3U9EtII5UhcEtU99DVx7vTN/d/18prxjEqlQg0r697fYIMcmcUlWUOkhObvIgbSq
1DmMlF4mQ7f2zYrM5eMptvyBO6t4aYTh7PWuwHe4yGsgRLr2uPjeeYmsJ9FlR4YEYjfguSsJQTsJ
Wfk1x7ZaUXrHyDSxR+7Upwzy4a6zcmpy8iOozxW5qTgP5v1KUDyjNwsGiyjD60+r1qpx/J7B3tlg
5qAwU2cUUtW7jPIONcn30/qE/5razlVd2yCbvc4XUA39rO+NEiXF4gzVfDvqnn1SYiJfjn1mqS3i
WPjVJGX58fuqX6JXLy1/5OsPk/rWz2ICk7GQUIDJKuAsIesow1lQMMuKMNhwL234ytQvow7rWIcG
6DC9iGr745BVj6kFGux/nSrXX/LjgJbH7/VLuD6q1tRT1KNqUy3+eClYgYKxx6065dSxpj6M2ixV
eeu6rdY+dkJvINQP2vXH7xVro3vSV4fWAKeqelvmmpzJalWoU+1jVZ3f6oMw8vv3CZirN7p+5JgI
0K1gnKgF42dbNTnluZFoETl36jShbEIqTLzYb3VXNUeE2jmOmCSRIXEMEz5WI/mtpdvIGRlTQAeh
cSSPVLV2XVz3LSvShcUw940BXuKfa5L6P6nFMBnc8tUqkhFGP2r149M3q7h3MrDTQ3GYWAf1SbaG
AGK4bQt6lq79zVcfxO5CtN76WX3ZgTzl1Nr1u7/u8+qRmXnsaMR5yIGwfLJ6y+vm9W/V2vVnvD5w
fb0//jatvowkAHAN46tRF87RS7rqpLbVmcc3ng8Xtf3x4dcG3R9GTn2nXkv9ptdjK1jfY02jHqu+
eJzTC6cSv0Eyjgxl1IH491X1Eh+XKoFt+eQ3xa6Qg7dMLtS1RG2qNbXvuqn2uXIU/D96nnryHH2f
ja46q/dXn4+iPYft9ZyJfHkYfxzMam9gVuOKDuff551a+3iWWv1z+7dX/e1Zf77Bn3+lGYiPB/ez
seoZYUp8h+o2otbU3/5t3/Up6lFTjQLV6nWhfo/rplpTf/dfvmoD6BeQkfwMaqGe+Mdb/W3fH6/6
xzvBmUL+pO872aZR5+xAJcEiFP2YyXP9ulh9yEnbWd5PrjvV2nXf+tE+lM9pB4uz/eOZ6nKrXvz6
1N8eUavIGCYSd00uyfLaRe4c4rrrifLb9seqOq9+26u21fN/Pz0DbysQc4z5alDSY3DcfsfK5pq6
/VCsBG+48NOcqgmOeGB08pW/5KKytno/krRZ01pBpuU9UhcmBW0d2y9N3p/tFivgSpP4tbKrk9ta
2hfTiIKHCSrwDqDopzxrMPuC6cAlkSfnFKWh7jpPlchofVvY/OnmNDfrAnjBi4fsXNrlDRosyo3U
SdCcoPzxJ+hbM5FqBkz+AwhwrnF//oc/LidrRcS4nFRJSwNefr40dXtVN9brIrjebX+75arVvz39
j33q1q32fbzD3/7u4x3mPLhxe5wPCVM/OaSTC1+du9dtfOxMYiidS/miPH/l9iwP7I+df338jz93
nWHZea7XbIBMcVFTf176XpXdq2dOeUt7WLSP6oFFnYJ/X03JrJJpGd+NtHNJ4MVz0QM6KOYBm3AK
VSabk+9edTNqDT90jRYClGJaveAssg9p350o2HnhjO1wyzyKZvZgP/dN+mB0AH1FcGdVaI78rHnz
NWtv9qVDg9B5Qhv2vTEjcHFcnvegkIvTbKA97Vc0uYCN581arf1upDUJwInUk7YfQc07JTK+bKCu
KXlBgzZeujc3ThwEEIwMW80feIuHuNAxDcw4Nwk16bASoR2bk3o9kMFxCvD0bg0nv8DHLk/c4l9y
11x3ae05O02Lnt1xfI0ToW3h8Js7h16moM5GlW+iCkYhfNP6sgIfLR1EMxkPKAQspGi5m5KYKoUL
RBSbTH0gzHfbRBQtloY1mqKIcGbycHpwuzaw2X1FnLBmBPe2ZhMIRpaL22i/YPEt+1Iz032T8MkL
5xn827LxKMy1Te09TEn2jqczBpOFpBImI6KsryNRCj6+Oj9LyTZz+VanIt2a36zg/7F3XstxM1m2
fpV5AfSBNycmTsQp71kkRYrUDYIUKXiPhHv6+RJU/5TUHT3T93MhBIBCFUUWTObea30rby9ibCdY
cerGiklgqn17nWb52+iW5Ch2BMOFw7BhkizWY5Jfq0L1bpj3fXe8UMEU7BAoCF9skm1RrUceRfxo
uXTozTd5CTKb8tpkxxvdz8n5dVMScLG+MG2jck5WdFXk9o6wUMQhHXrAQa03PRFwsUoTwXNlzEEJ
cqknbLdzFQAjlC00s14ZGP+AZRv3iLHdozVW5sohaacmNt2bfHBaTuBJsuR9PLTjMlGb6Da2xFMY
xtsE0ceXAn8uAAztC1IqD6unZ4Lq8+IjCC6Yb3W+EYFNQRtPkexLH/PamtZ5B0xP9ObW9aqXMbMA
rE2JjtwMxNhoZ83J0RCr2Ur+LFyCm5txSSe9QVyuUCjXnIds1F6YfTKrxO2+yZtuN/i1z687UHTO
KTMJhVwxrXu1e5LPPBN/QarAojX6jeFgZpZ3f6gn3PWoN9HxXZI1Q002zU+1ADNranDlekBRxp7u
orJWyugZGemwSSiwVqLeZTdmSz4D8ej4C7QaEW3zluEGJ8zF/mLiZJtgQjilFr6Ohvoal0N+X3dJ
fMitgjDhQltxymmXdqRWTr8Fd0J/9KbIvYegeCLrhNsvqSVFH5yGOm92vcVzpaDDJnQy/kbxHhCR
e0365M3V+l3UuOU6rguac619GaEm6fjCdKG+Tnaun7lTJFQQECrzGHpOhlEgOuD2X1fVUxpb5hrp
kwOFjJTEJt5bUgiSiPBlatGdeUbK8BO5dO2bTyDxCnRkid18s3taCfH4FPTOuJiIjLB7/RsZW94a
KjbjKFTZzd1Yfs8rK7yN1ayGVpoPZKOQs2gRDtQZdX1yXAyKmt0/647NSUKNeIyigFPa+a75ob3p
FKJLbQuHgm3Ua6fQiJZUnS9jYJIA1ujFuvAH3HKjvvQa7hi6yjkbq5hZZS8xLUloKkvvLaPUlg39
tvTH6ZSG+a1TJUfKsTJVcZ/gCUu09KsX8TQklpLEeCxLtXLvBvwMr94VOnVP4MZb00hudRdzSR1d
ePzZVoJWvXL2Ad8jYN/7Qq3174jryq742qO0wLoeqpuejMUm5Q+paOmxjzEv1Pw40osedav7ChhQ
2aTjuB4g/yABE9fMyo49zpu1oUwwGEqSll0TH4BWcdUKkzhNyJGPnVWoh8r/CtBkhQtujfrt0WS8
s9A9h9SuST+6Nd5qM/aBkEfrooY66ooW5jOsvzqVRXJV4Y9QaGdXRDv8YcPFHBR/FZnEHkUjz6Us
QMhHA2A8MZ7BIln/MAvT3lWkIbch/ji/dLedAUY10kzqtFO+b+sagFgv8n1lMiO0dVPQ0OQqDwog
gil+SkRV9mas+v4MrBUAJU3mTUnTJvLKehcJJGUxfkJ55+cKFD39bAq7G9xj3F0cwhOqwWyhKjyX
LT1TvaYVFKjBDyVovwdTNwFUue16AyV40WVcUEBsTOLVQ2R3uRUGZ2PSHyy1JOlyTJKjAAFtjC9V
Q9xuqk+cLmF67hUFo1AWE+zoUFCxkOQitd+mFTdLbg0oyzsZh0dYS1s3RzdwUG1T7//K/fFoe1kA
dZkTNR9NbHncrHSNWB3DSe6ozK9aAKlblb/YKjG8eGsk4bdYKy6wmLBiND2BKLXMSQj0s65016mN
CVrh9iZ8+5UZ85bo2mzlRWea4vrSim1E4wlPI8UPzroN7FFU7sVXIdIb9RQuBFT+DeWoWyuywi0y
W34tUI9GnnvHg1bSCx64HI+q8pBq/HUDaVT3fASBMM/UpnfXKTE6dPWVCe/zgNIY5aLYReNjB5gI
KPttlSYRgCX7ljz0LY25BCXZhuIRHHMdKnnPJV653roZZfdmEN/obnOB+nxQAYdk56fa0sq0h2QM
29vAJ+1VL/StG/Z7kfIXgkq0qb0hPmoq2mPFX9flqR8a7y6Ign5fk9McQR0gcJ3Ic5CifVYAK/T6
XayOh4SOcorrIQ6AtthRx23cSFY8oQ56BiG9TxmPd+Qv53pU4KnMBoLPyBjopuhe6CMK/cxmNF2B
cxxzb1xoShPg0LQZpFXVg69dnSm9gKFDXvHN8KZkORodpS38R0aIs1u1SRSzQsuiFxUDB45GedrC
gBSROFqdrpIIdTSVp7FPoM0bPVd9qhCnEzXPeL0WVW1MX5CsXaMGj3wOBAB1OaQnnl0AyFG29671
jD8Cs1N57BWAh+mAEdUYsnQH8vHRbcKd5uTVvo3rYWk7ycRDbu8jzaKzH4q9J9HyXsCAOQodhPPX
UCBJZ9xUesHK0MrpDoM5leE0VEzCVdWLQ6j5xe+rjZfQfNJjhvv1+EKlzV90VvhW5hNOOcdfS3Yo
EBltExLojCeliHB4ZyTqGfeoJNxFE1kKvBMeqKldw0gCcVCV04GnEp1gUXEJRsQYZc1Th/oCb0v5
7FrdHqSTtpDpAJ4X/sjG5BmlCb5Y6hKnOm/vEN97m9DqrB0o/dcwS75YwL1xv8ewBh1MLU2Knz3Q
rPvQ+Zox/6Edjb+gTkt7rZXkhFhnR/nmBGG1jQRzh1E5Kj2RK6j2v6mjYkNSYtwStAzFuJsSHh/e
RR3s3mIC5OETVk6a1joauSlXepWuRo0wT4xbS01grsquumHE+74Xj+7o/gDbqxGpaxtLryO5OhzP
BBois6lI1sUzsSXMtQ+lRD0R5T5SrkTnEIFh8yx2dUg9jiiZnGKkgD2wB9tonZhcMGfIOqrLh4Gv
ape6hblRnvJeZ6BeeMVRj2imZy5iUcu8j7g7OK4MvHvIJkDslKmOan1NBtWDzd9/n4T5A8YaUBgk
QKij42Vmnlv4CCtYZjgmOm9TxcXKls6GwiK3u/f9i9pIHGOFd5ZhdyQbXJHot3lc1Ss1JMYEMHK0
zgx5B+LmZzT9FZLwwWMcxKgq3U4Qf1f8ITnvvZ5BeKJulUFAXGzV3RBn5i1oHEQvNELDHV7hZ/gm
l8YKSH7MMecPYa0gFNU2AAuAaZblpZUBw66ag7sbNmYrpyZ9BePd/ZZlMFEbKObL0nYrzn73IcTn
NDICGPzyLnbGbaGZaF0RawpjKCnGNjHMz/6UgtgIaEuuYlt/RLr+5pA5DOkpZrLg+OmmtIxsmWbx
lmnDU1VgwCKaYZWqsNiUhIQyt+fxqU3Vzsvr7SBQEngOou4RPN0kHpDeOoc8vgqVlEHPhezs5tlL
njknB6qtBN8g4B9RWQjN6o7oh+1Fh59YcBb2Olw/0Hn3hNh9t1yrfypc7ytc2RpDWPoWxYoNeFtD
beNg9jU4v1LzUieW/kgCxdcGZQ8NUm3dBjZgtlxfhTnBNkrbQIIZ0CX5VbDT8vixbM3svkHhvYKc
sxwmxE5xpDzkMYCxBtKMX4zZWnWpoufa9BUcXrVWh3QTunyXthVz5pBfExABtvYHEW5sxgP1iBzf
RZhGlM9h1MJVB7+0N/p+UeHhgonbdWA4lyRqSINbqm0Dxxt39hRjkcKMCfAfIb3JQAdXdg+iWCUc
po5J1Q5udZ43G4z69GFSHrnYLphmLFTKm4hVtMU06cGmsAhcjgIAUeg/ib5E+7kQoZOse6qhKU//
Q92Puz4pWy59gAtjS/E5dU+JWkHLEq31NWO6FMMcWhao0pZWXaeYqPj0Ds+aq7bZzogsdVHTFhtq
XLN2DDEOd4eJG7++aWPsdSmTD+5kKVZ/yxmtTZilPtPEEe3s1KeLKZxIvjOZJXdus80i7ppZNhJx
EN9mNnDg0Bv2XNQFvnx0vnHr3OR+5m/cgaw82yYXtKy725goJstHvBU6Jp2TGnUaeEyyXKeWC44z
cIPrBIpdbmkH7H3hxh/TRzUGO6Hz0OpDW9l6Tkh3xA39Q13cDX3z6EZ3odli1oTEI4KkWCbo1PPY
3vNt1CTjLPx4qXgBX57pTqsE6W5ri4oLmvghAzbs0g29x5A4zzV971tND2wIyjB0HTyzloZvRYDN
5nLRUNbqGXI6n8GMVuuEqgfAa8IfKX/LZaWMoLyi5D3qbVDp3Vb+F/exLb5ZVLmAeqQP9dBTDRvb
ndUGWxA44GZ9Uq968aT7YI4c70RgDYxBgceNKO8fVaUk0FxhVvGIuNOZgiyMIC43ZkA+qx8YpCjx
lZZWt2FegT20CS+icEAVDx1GTkF0el4LHgPiYdLFU6YF+qXgr0eiYn1RCbSmI1Dg9LDyBhZbSi5I
bdzHruzB2k5AIJisQYw3oirqTQP6axVVZMjnhhasHRGnR1drF/+rLf4faYt11/6X2uLL+2v90iS/
i4s/3vRTXAwv1tBM07TIJrFVdMJ83t/FxVJ3jA3ZNhxXcwyUvZ/iYgNxsaG7qm14Nnpf4xdxsfrv
iIlJvuMH/gaQdU0LSbNpeA7+UIv/2u9i4hSHpTr6YXfKO7MdcDVgMDzPKilfljrntc/Fv78vkBVy
b66q/uuP4erFZk58dW2uNCOLN/PPKuZe9PzOzoQ82jmROZYZ3MT01pcu71T6vR2931YYwBPpBA/7
x8It9H1OGMC6k25xF9s4dbo9nwW+WzrKc6zlEDGxmcdk0i3MF4Gids0kCiIRCFhbdFs1hDVgdNO2
98ovvotaUHrYa8zsLab2FnN7Jl3ulvS719L53ksPvI8ZPo27R6oB+1S65D0p9Gmlc77EyagbNU5m
H0Z+WdA4rn1loY6kRwfZo4MBv5dOfFN68gUt5VK69C3p108w7mfSwZ9JLz+IucWIuV9jcp9h9s/5
Ocwa9WTDRDwnaKc4e5INkEhKgO/CC1AlOaCNJhXNLwWjEShtrDXWqtk4kjYA0ZwAjDJ/1GOSPGxL
7E2l+9GbIVbxPr9PICjhQ4Zf4EuSASLQUJINaEU/BnxRa8c9JJJ9UEgKwiB5CNoO6FFpESOf9/kF
8TSJKOATcslRyMc3X3IVOhfCgilZCxPQBQxBj16QecuCQda6q7/k4BnA7qpLE7/KeYzUAd5Deq3D
KoQUv5kk3aEG89CBe5hsUotNs9w2TnY7le4zEmk8i5IRkQcVj33R0R6ZCRKgJAaQEi5oCUMyJgzP
+N5F1bjuJX+CgsQ35inJyu9hU6T2I9ZdwJeSWmGq8CuEJFmEIC1igZjYoWSTaxe/Vk/MFhjcmBN2
w9JDyVAtE4xBTJRRa3kvnQ13IC9Dneck2May9Vea+r3ounwVWy+KEzabVJXwcRviQJ1UJ9IYs5XJ
BbnQkjpn7JLw7RXlTZl59gp+pcIpTS4HBt0bPHU2WFu8YwZVdbCGGGvR33a9W6wDu3jECwDoBV/i
RnRdD0QRUG5mrJkjrs2qipf6ZN0No8ZgJiQGOg1NdPN4Co2hPpQVDFXbwQY+ioLMx8InudpW47VK
FHwWTMxwCdqCQC2IE0TJrFXOa1pnr2ElVuCM0W6azl3cpu8khNACt3BnMnuyrREbovmSMxteOEzu
1t087bf2eIHfKHP5a6O9NTtDXyrMGgaMoLcak1k9SL8lYbJWteF1SrvnkDSJHdQ38ENt/uKWOK8b
+KaKYTy4JWV10fNdKXoFgag9Kt7roJX38v66wDvk8aWZmBzys1f1w64VWJJ9vQPyYKrbnGH9sfWj
H3aS3XF7XE8ETG4LDLnriDqjYsNj7EO9WPRrUxhf9Lz8Uie5vwNRzZgG7cnHwiH5OjO/knUsGPbq
17i2b5NWIRqP5GP4jRi6NeGqB1vHZq5EVyfptj00Eh7r6nHCVgD7wTyQfUlZPB6SVZ2jfM7FOTaS
L6R0fY+5ukyFKDcmPZZ2B4sfM2K2zMCFHysFFm301ZrofkxtMy3iCkjS2KTHFGX/KjoEDDU2ltEz
wI378YS8fsvv8jYFHQkt2UDQGqMxXa92ojKXQTtcqzSgYBI0zs4Bbr90kgeiMUqyy0tjhb3gHDju
K+6x/lQzo3YT4OI+iYqx7d4V2AE2QapTgKictSWmaGEZN+DCXIKJbGZIiTuuFQu+msmk7pZSRH7j
Vxbs8VWpkiZg6/Gz6aENLZktBcBFGQpTzG9HaxmaiPYzF7c5dGuGfu9lZu0gefTbhvTJtW6a30p/
WDbiDA6SmaWxwkpWrkoiK5DQW1eTGZdG/TqC673Ue6aP5AdmF6OO7jRbLCuU6Ev6BHDGJ+VVmC4E
tVLTl7rZAGEAmryCcBGtSte75gQbdUpwSIupXrRSg++YTChJ2FpTRMTpLBzcxupGn8J2ZVCMXY4g
ruWlNUyCmaJlj+skftMzNB4Wsd+THlLdzkFLFMp71XdP3JDYG8N/EdqpCIu3suhveBicalo5C6wT
UHTM9NZTITUGxcmLR4oV/Y9IR9CXZ/V7CMlh0frkoOjtj9EfAfwk4Ze4bcodNZRVoQXTBvH4D9o0
hEW6LiIxxzxFVomeTVsnDo1pGMFiZctZWIISi/Kh+2NqSR/MUQb3CXPLpmW2n0FZVEBxaB7BMSK1
blRHscnYtDIijsLiTHvktR/0u3ocT3RBxD7sxvzU+RvstbSk9PRRa03wWInRbdscyFocjVcG4A+V
Ss62H3tcO5QdrQmF/+hDurAZVEuGeUuOA80MLmSEiYkF96QdHABA716UNwzVFcYOoLPVyTx6GHDX
JDQ9tz11A782XvyK5G/BZweO+IHE38FKE50KyM7ozqPbMXt09QD0WHp1TJKBHDUN1slo/7BSELiu
gZS307uVHzKday3njo/EDZBw0+vV+BpJzj0TllPSV8qpE+FRLT16N5BRdia+QECNWw5mtldV4xEL
Vl8yysDEv+pKRAFZ6qVLleuJiF3oAVHR0Sf0mlWpae9V5wGfo4bb2+VTVpEdDq32h9dpS4Rp1bZl
SIf4ncmn1wa7rmlGEERdf6RXslRrevZm3dWMLmqXMhXV5Yb+glsxTbK5saEmP0YB5JWIDGPKkWtm
Vd7SSLor40hIvEMYwcvD8EVuaLduCDJs3eEFBMSwcIvG2XRG/x4cCIN0dk2eeKtiUp6Jz4i2Q+OI
I2MFIL+pWfKw9wDCa5J1OpjkIyXVq8ZMaV+77c4HPn9S1ExG192Mrd4vJxgNZJepsDkVbSUy01uZ
3rQlZrDdUcvcjq3aLhu+LIrcdIxcs1ypI+XU1MAwwN8vRnhZvQvBDWPOu3Uiesncy4j/pZ5wqSyA
/F2FFQc1fLxtnaw4tyGmT40QFmGrnEAYlXDBZgTGGwkdDgJv2p3aR28532Q16ei7x6zfO7hlaeF4
cJoGf6QuSMPCtQLquorOZaToNH5Ga9tPPFnLwCHmPcF4xs/1MJYv6VpWG4CnZGr1ebqikELlbFBv
lcYo0QWG7aYGP7nt4vAux+VwspRSGl4YMJi2OHMOMAZJ9xVGt3VFhX5R5t0b4ahvU6y+NrVz74d0
v0qC4WnXiW9VOLnrUbjWgbiCFmKAHq4ta3ygcxnv7DwDFuobX7wJ1mpBw3lJwcLyuzcT2QgOJoCs
YmoWXcqCOBbIppBT7ag45ob4rrcBdkHgBhm2atk1/5JlbnkLjCnyrb1bgbrEYI+zyXPP1Zy1o/Eg
n4KSOGKXMslkBOLUOMPGjtUKZbtTr/BnKcd0xGdODfPGytV+azngB8eesKgazCJiZqX7Akbnpqjr
C4YbylGGWezU1EQWwHNN9QGQhWCdAR5Gl7igeTHhYaZsBMfPJmJ5qZYaF29RCboTjGwMG6ZqjPaG
m3JUntQ46PDYV++ql1THRpos5jWh9zeGpWp7XQFxVjjQ1oiyRfARWgatrP6rQoLutk/Gk4mu4hI6
XNgQUHdjPIp9z2MTb02ab2O1U9C4x5chSwyYI3LY7ngkLcpynF5gAFcC8kc1oq3irrQ2IBAWsTn6
Ox4UZNI47THF/75r/Ol2JK96NyQ+4caqcxic1iBOu5rQMzp3aVcCvIwwjpGvpD5mrnGNacgNGqTO
RA9CSvYOoRxUnEfVOIpyiM+VT9YCNxKhFSeiudXrQA3a0MbwBJXrGUsbRDSSE3dEdn+pmsk9ZmV1
b3kl+NHcgcV/16judJ3UKVpXU1ZtqFj6a8/DMxfpto3YwHc2vTtBM7SVe5U8bpLRTH+TdxG9DlX7
2urrjpHbou6y/tLreQE26xT4NJYnl8HpDBzMfkcR/rHPTdLvUcCIY+YPlm7HYxEbBaWaTwKhWjor
Om79TvadDzOGEER0gl/tr236eBH+JDl/0DEvddlISkEe/PjA7s3EvXlBptQog671Y1AZL1FrEPmV
m7izlApGi+dlchW+zuFju61eAhx0H/JxLVEkDUaqnunErerQmbXEPxcReWRKR2dNmEPYHbmRWzsr
TpZkiOOtmqWOhMZDgZhXcbS7a6E1X2cl7Cxv+1z0UgM3b5I7eVuZVr0RDSAfEeTku0uV5PwZ80Ll
xs4ExNl+7vr4ATWx2VoX0qmRiun50whtQe49r37u9MyIxjjcnk9dOmMtVL2z2K/2gmkfaKdfZMS/
qGZnWVklK/RjqNzMElMmHpRY22YgWZv6QSJJhuTlZfy5lIkpKrpzgGAwaEAPMt+Y0YVIn/BQSBFh
KL1M80KRolGb5FEr1OEwMmL06W6A0eBbkl/VvDZkxqStIwX/F66rWdtuSKzMvFaqFo1kc3CeBHdw
APjY3mwpAi9Kany70UV7LHGZPBfwMSAePCS5xP3M23oNYZLxCX1WxSDduagPrbR5zWtmnYid5eCb
nO1fcjGvpeQ5rFt9eO7kob66atss/EA0zidfpEHliVzp9OxoGyw1HAV07/mVA8Y62nr+xfmS5IlI
dGvsGER+y98YgEl1EJ41lLsefkUYa/Y2SGDGzAtL4jNgd1eHvvERk0G9nHdNk1OscMEzB84f0CvB
16FpXB4IpsCjINfmzRyD+XowBLh+td0Qd3v7D/LLD72llHSOIW7bxJMOWSmZ92b/2Kyen7fnxbw5
yVxzyJOkZ4mMaThqesT1kzgxifM384mjMGUAM5whPrLxrtbyN5h/ofl3Ge5EIa16wNH5TmZyji6Z
IGBKy0OMemtrAyWZKaqOAl0KS2taI7CIuZXod5bZa+liJk7FEkA106YSLpQVEgTCdKTUf15wTf9c
G20JuPncnl9W5510ufq1NzJH/ut9EOJVlE9yuxV6Vj/98WlTY2T7Rn0fSolsqUzOu49VsyLygGcF
YxO5M+4AeWR1xH3+88gOBxB+QBbz2nxgN/AcpnozIkzglCD7cl1a4J7mLUAIPwlTnlE/VaJ1AEBz
VA1JWVuT9JyDxymtVank0Sou6PQZfzGpZjrVH5u2lm898nuklQ2f/ufHG0ZDcptZ4r6QNK/5z/oJ
95r3EZkqaaR/X/xxCEpCa9fl3NFnM+rMnSGAwFfXSlCTYknBk2m2md0U4Nx59kEUJzUOx8WM9XBm
9f28Wo36OXJisoKGazHSYHZnGf6n5fTDe0gZl5zIShpai1tl/jZnu+Mvq7PxFJ7pzonCbot9kpvk
B8Wo8HJzl4C+nZE7ht25a1JHQE5yK/n878+bkYT0zGvzIiwrRAAC0aa8H83gnw8G0Oe23wOdc4UC
r4dm1UwNmtdy7p9Dp0c7ysT1SrcAR8/754XVkLILvyaniTIywxup/cm7ChdQWO/mVQKyiiU17XaZ
zhhZyaSN5dq8OQQ1M9BMoqza9CXstW7/aYwEokVm5LzdawrBIpCtfj8J5eYMSZvPSYv620brzesv
5/e8SkicvUjAriznzdIIk22qacdfjpvPbLXVLpqlGJtfTv75mM+fUWkIm/OspLcu4WzgE7ie8kHi
uVBlffwH57c0tgQqDFLW66r9tIpn2fKM3JtBe6F8Dv6xOb+AedhZ/m9H5n/SkYHVQiDe//l///l9
+L/Be7F6aV/+431+4+UlIxLw/6d/tmM+3vF31Ivu/c1zZIPGdZBiztCWj26M5uh/M02MbZ5u6TLf
75P04mh/M0xXcmFM6AOWZtl/kV4sXrJUj1cNwzGByPxb6X74u3/rzcj/D5AZy9RslAem6hr8pF/D
/fA9j1kmVPOdPJcf9TAGp3CyogvufjxUtTa9RCRGJVobv1W5gOfB9XhbxwgxNYfOZlEXGKL6ATRy
N62FQK7kWVZxT04CiT8IPHw3Le/nRUBreinSzAJDOZb3QVXCb7Lcq+NoMWHAHbPYJlG7w8fBijse
GHU29MQD2rIED20MdHdnmtbkZBbnz4WDovHsMoMCRBspxJz3SJM+X57X5mPmta5zlBNljs/due4/
1jBZ6aUq/aoJK+0pdbQLeHnxriXDkeeaeB7rIV91g2Vf0iBJD4lqZJAq2whLeTctKgdUoDNJqJ5a
QKPV/eoMmq/c+YX/8Llr3j8vPveB8qNObnmHeb9CCtipF7fc7my4+VU5HHO5aAhwP86bnGnpzquz
f9hPlk8FdrxMyaSSR8+Lj+1iSHht/iBAi3sElmLnzMfD/pHvyvNhn9NsXjg1SPyaCKfbQGZG4YGm
A4XmAG6NsIpFmHTZMRkp+f/Dqh9lIClLnKeUbxArUEnuzx/Terk2ofOG44LW/ShfnV+gmBZsc6t1
N2qskCaG2Og5Ao1DlbMLwHsF7hNCaPo15bPnEx8xQDR3PDFcqHaOi34ELaZpEaGstYnYMRbmo6aT
8NPzmBrQ3u0cgzS3+bA+Um8L5Ml3PFv7X95eUYpeKkaAAMgRQJxzRYtwZ1TXj03wlObF9pVqkfk2
mSQ5UP+F6d7Ytu5zgVA+ACiuEGPsuTeOVng3llx4tnYMhSyQ/7VfhCRqOXrAvIdD54WYJpT+aQKx
Fgftx2eETEwgNQzZBpo08a9y0THiP00wwUH2cn798cJ8yOe+BtnhwggbLJwOQYWNYYZbram+zlti
MqHVzKt/bhN+yEsibZ1jmko9McVjSK18xLzI60wPV6gDf27POyM0AYhwsNfwYLybF9SFtzUD10uW
i/ZOlFp7rPPotiK+5a3TmsuohtmLUUYaalYveBibjLp+4eg3ehlOW3sg6sWP+/LoRERcWoUnjoFa
Kv0DdBq/ZgScQeRoGPYp1ajthm6Mrh8L5s2nPNWInP5rl1xTXCr8VoI34PMFTBvR9Q1hTvjzvfLA
LCaFOM5TcxnrBa6RtnIhFHlfOn6hu3lh6nzPwg7N9ec+ogwpgSvGORNDe1fDczmprvLxJh9kH7RN
4HRjoZsnT0z5KaFuKDcQsEXkTnyu4nAyT6NXuuugNn6+0suXY10hBQ2m4LAeIXgt6kYNLy5VSPQx
5jkW3PcYoYWXVu63Ao396GkCKSDGtzAfB2rq5+tZo74ZmXYYu7DdKsDp75o6He8c+ECsfyx6HWp/
QxhbVSV0e+QLZGU+1olfnwq5awiy/ES63NPnm9oQ6dYfH+p/fEARdDcV8QB8jWF+lflOk6qLM5qZ
/PqxKxHNJkbOyPiffanW5Fdv1LPPYz/3QwtuNpmCvcLgmj5kE+LayezIFY11DxW1lX1HO6ko6fQK
cJ26hciSM/BtDrB+PhX++wOQHxWwVT60LB/jgetHUu5/5CK7FlHeykhc9c+HrKd6hq7ZLv8s0wD8
9vtDlih2raBFZr3bniN2LX9YZKm1dtItCCgbh9bMtsraBwUcHIwQpiJrGunEEMq/uXCVFYRp6yYQ
fB8a2vq9CpNoUcsX531hgPzGgcR6mPrIOmtAhDPm8+4+j+PXdLJgKqg1YbfBS6JzhqZdNdyWY07l
ga150UPFQrb2cwPpqRpO0bUNyXuzWgwOqueJ03xkSaDOEmVDvZ83aZ4tiGL3yFFw85s0tZSDMY3K
ukzVmMCp6hqEWfymqdFTkgjtgVQMYwN+08HO7J6yEAF72cfqNcJDtq1TIyIEu9POwMXLtQ135EHL
aQCGzZBsx5TOEMFfyYGUcmYIXWfekRli3qF0kYBsx9+PiOHZ7NJLNgWneWs+zGWEDxubHz02jnn3
cdheEJ67CHWDrxVy2nawYwRlbeQ8WI56Q2BY9+oHiUaegUc1sapJCvYCH0vhULz6lx7C/1rL4OZO
acnwp03syy+DyH9y0uj676oZZDuOA7nfMRFH2obraX+cNE6sDxkz2uCtd1SNhJ46uSMiZbo1aAvF
OkxvGjPIR9rqartjRqOKAHkjHrIvapm1Jwe6M3mE8XA0qpQzYDL9I/cT5chY1EPKTGOjKjr/+PnC
vDbvm4+bN//Y9/neP174Zwd/7mOEqVMecvbkbObrkmSmM01SZa9Zrr9NOrO70s5zabUq5tPoiHvP
6E3I8gHYDiP4LsIML/QiMBAVkwuLIrExDn2tunR75XbIEIFIG7n3Y3Xea7dWA8gqOn0cLg+c99M4
GAhKEekJiHMM+FVt9oBQyxvAF3gJMT88uSRTjVrhv0dKvtW6qtwjiciWmterCMFxWWOUaZZNl7HZ
ZhOUDLk6pNVNXNrJYT5u3jX6drG2spjHXOJkPBqs1wFByIkSbfZlKrIQt15nrP0YViAJicmtWrYq
+xgV1KCMbo1OSW5dEMDbJHKq5bxvPs5UKmWXuR0SUPm2edG7lXIQ0vP01y5z6LIzxsC9wZ98pde9
vuM1+HNlYjwkdbnMBts+zgvTqEgySYkby+Vz//OFeW3e10QCI8Q/e1kAD1oMOoXZP97X6tJRZTfG
y5T29cn2gnczHbTL4Arr0UlJjDOCCDN50N+HY7Empky5K1WlOJWeQQRnG2qvMDR3fuDqX50pQ4ja
Bem+J8n5nofL9/kAPUnfS8tq7mkGV3uiq9RNqRjK11q4W3r32quHFB5ssdff2ImL0ThEAD2/ANox
T7bIFDIwg4aNXXUKzkRZhefR1pEFU6bd97T5LgyNw/vKb68RjZFzZdrhvQaWdRc7HaRL+eK86JT6
Otaaep63Po+oACTez+/66zPmIyj4ybxZPqONA3PR65m+rvwK0Yab+C4GKrkaF5p7UAz399XhOvWj
snWgea8rSyiPhM2S06qa1s4IXeVRNWDaISawzvOrdg3DzXGV+zDJlbs+E1tLHkWIbLX9725bv88n
UfjJ6aQHANzSPLoT5NL/Op/0oXJGSpLm74nudddC78pFH/vNa5mExy6hd7dILlqUEVvSBd0JbbD+
4IrCPPwXZeex4zgSrel3mT0BegYXs5G3KaXPrA1Rppveez79fAzV7azO7luNAQqBcAxJqRIZcc5v
mkg5BdImMDQGdeUByd/IpxvZFONQ4119CLssd3Hk6MfZtHN2bQef9fu3b2if375lIK6qWYaD4AzS
3fOT/Beve0XzFSdPHOO7byhHHD3hhoDk7XYxGcXZ4ZO2GwbBtS5JTw8AjXe3TlGK4jxM0ACbEfHR
IDCCOQdlr8aRO628pIlBgECiMpf8EiOOAWm3yiodD2/Fji6yTxZ24trbOlQhd84D1lw4le5vO6Lc
WKr9/hPPorG/gDNNvjA0Xk0MOCxN8JgRnz7xiIOdO5GA+qH0JN/cLH8ZcHNrE2SGSAS3+6z34WMY
hvkWqZzRu67kCEWI4KnM0z08O/MNN5dwF+aGWMum1+Y/EqOuroYg1eNYPpCo+Wr8ZTdAuIDWzWvj
bXdfq2czBCjZfwmHCeWxtKiP0BRHMD9z9dZunJ+12CoLkIHFWB+bHMhUPmYdueI86i4BSKbawuI2
ai3ehNnuY/g5cDm7WBzDxHFuRTTMdmqy3ZOhhzqik8IH2YzfB89708MsomnEm4n5L/L/+bB386J6
5K7xQ06ouJ8tHFURD6jRIleUg+avB7d+T5CBNbGZ+lrXQbyJB27q4KL05wkxX8i/hbFWO/vXpjna
yP4ZymPqmP45QtP2LGuyQEU1R60S7apPA+Hkp4fff/32jL29bVn3P/7v/5FfP6d8Q+VZazgYMH3C
5mqGP6ruENk/ulpU9p0F1sDv7Oo8pOqlxtb3AVl6CscFqB/qeKDOTTmQKM060u3xNs2v8YYP/ATx
dBgCrqbuyToSub5HOt+7x8rcPapt+tLlwrtHbsu7Rzgs3lq+q82qtg5qIllvwN0FuyGvkBMnhAx5
RFlHeYXst4GZsKrsyHxTyFVlS14hV021QF9+rBKMFZl1qwy3ch4qZYfSrzeGUVoHDAZiaIWyOhey
JoteBNahtznxwGqj2uIaoFaGtWvjONv8/ltw5r3cr9+C7pi6qdrQNl3d0DR1/pH+cttpM68IFNyy
3x3kLRdK0sZHvcr0lxRgGnyx+lJhkfkSGPGyiOrqibDD8NhDx5CTRDzqd91Q/bhdEjTjITKbltsM
K4yJwOaSfc26mJcQA0EuGzLNTq6Ykm1c9EXcneToGEaX2NK8q9Z43UH0MVzi3Mt2QWKHK7jV1lNn
TeHJdxMiQJFlPaEOoV/9dNgJLbGf5Ax/eM1ztXuU49wHn3jt5k62Qg0uX4qPCbJlAWRA1941seE8
gH2dEVI8xfBOOmk+AqCyWStZhJVHFK1l0wW6soLj5+xkE94x3gjYTh4RJHxsh/aFKGz2AMYxe4h9
GD1BDD+hK1qFKBJusFqYpUc5qgvger//BhHG/udXaLiuatm8CtIzc8j2168wcpKxgbDTvzvlAF8u
t1A+Xoj5rA9vsFg3E9tNAp6qyWMFY4qYzwpaDSZ9bo/W1cu+6aqIHpCYjx/KyFP3IgYErQ3RbPpj
eQt1CGDZqqGCo3LRvak46yza1Ggufi30xwFpTczLurep6yf8G5pqHbCTfkOIrwFQaFV3ttl7T4o/
3i7XnbzZC4CxK0KEHbBzgbaXsMtzj0v2y2iYC3k5gnyokoJKRYmXaeWEV3hmphW582J6FT9f03Xr
+CjIK+HpyizfIg2tRV1zlGugS+GhqLVSBHqXg2MYV53j3hWTEeIdfnD30eVaRLgM5FG3sk8WXjR0
G5Nz8e3SpM+0k1nar2RDQGVg1rrLwZLeah99/1b7/Twncn+u5/5V+7RKDAZ1C10LTIB6X3fKLEUL
xg19zOleFlqKtLZFWAZW9P/0+VoLS6rVjLW8TA50hJOgcRM+/+gjaVgukAooN1YPQjlyyruqxug7
SHxMzI2hPE9Wj4tbHYqHIC1zIB5B+6531hNP7AB/CGVNB1qyqijvULOuv/z+/7f+KYTB92KbKrdt
2+X2RCTj0zYhs8usx5w3eC/1McSGAsAdNnuN4TR/2IL95FhrXzAvBjCrO8alrIdmX0ETwx49z0+5
SXqW1He3KKB4PcgCH/JxZcdesJFNHTv5379l4+8a9qbDQ8lyDPTEOT7DaLE+bUVtTcUarajrL9MI
ismdavYJFLhv1ZfccZpd39WkRUE93vrUwUmPnTNgNJKa3buT1UewRMmTrfXeCVUbrAzTtH9HWYb0
tpWqZ47X1SN4q4udqv17UfEF6ZiP7mCGCYAhPuIWKIQj1zKAktnmCZEU0kTaOZtHZE0WciLygf2S
MGq++o+/gvh0Y+KDC8c2IfZgbs9mTwanfnm2+P2gJglCts88SXHdSsr8NDQ58rCy6sztVAfP6xXe
OheGuf/UL5tyxsdc2ZdYebFGXR8J3nmRT/M+mh/XosTSLdLYiXbaZPYPhu2JY2C574TownRZm2MC
G9C3NsKsGZ2nqFFCxrxqrrLL9ArEFqeIKPc8KBfpQYMByg3NndrGwwMKCv09GForgoS/VDr+b/pV
qy/lXLmI4oFVTQts8eQioBTHuxgnMzlo1W289ooeA+rZUixBqQZd5aY7xnMhaw0u9wu/T1ooxX8b
AGjGIUFOtPmpLDkoZZuqLZydgaHAMiCB9eQk9njHH+ShTbvuSRbl8G60bvx4G7eh6GaGqIGYMIGE
BqfE5pQnOT8WItPL0A+0U1IZ6inRyp812SeLeB79NFn2yVG4C87e8lFm6kE/gidsM6gyyb2lFUTd
/yrk4CRaNd7kEKGOsv0xDAcz2PgqoktAhMWyVbAYMeYnrzYXqjftI/zJ7sT8HFZrKz6jl3/pb4/h
XMk3BtEXtKTnUXSRHuoElmfPweMgF+nKVL23WoCpjMlZJDWqvYtoHxuV+Vn+b6+qdeM+9Myfrxoh
LbQUg4XgYjpNp7x30a8aY+W9dhPCiVrhXnrDExfZ7PURzHCv9ktOhtOpG/TskuLvkaAWcafhRHAn
a7ZnxmeAlgCocau29AnSpRyImkhblhi2rWXzo5BXoCV0myb7VYx4oAPExspueuVsaqhw8HpiE6i2
cpZ9H0WAkNXSL8LkkHRqfOw7Nz7KmixqjGqRJp1HhJeigpFGl6gNkhPM3wOHGGhBgq8BxRmgUKlq
cijNQ+iwpj+El7r90y9z677ou+yxboLZ6ExX17dm3bb3LjwFUs9ejvJnhThDWXRbORq4fXuXRdNJ
SZvk7JtWuTRGSyw8/DVeB/Ju6xbayVY284QQpDmN8aUMav+lmv0x3cR8xberO326yiYGiN4K280G
Q9JCr7/xaz6MrRW+EkSrtrg01bs8D4rntgsf5ARfb8aFE3j2dQjd7ojdkILLk1t8y24LiEIRqwzg
9jEPav2Kw9cEL4qVPa+4N0GPPHeeX+xqpIa3cWa7L6HQD3KCVfrhUvFc6M126xZL4F1m99TDjBdA
OncRHtgbrMOyrwP0kTz+OsYOxgWNZ+y8UDdfzBoXxnk4EnG/im0vn/0A7TWniOGAPNhCRkZlkFWG
W9E+W2VOHi5NuDvvfhHvg7pIn1PhNsch9xHKmfv1ofsBqr1AH6gb7xBHQmXMV7z32pw9URrl0syn
tdHtOSM02PHFmT486Ba+oK15kmOyp9KcYpugdLOUzazV7iFs2gfDUoJ9HRroDala/jZnW+Tfwkbx
YBk0U32XJqV27kd0HeRAZMAszvLsXTP4UbdOpO4H+FKPlhn8kBMyLQ4XUWGp3AXcCDoWmTgX9ueX
xpptMPkidCDEK0hk0dnoM/+iJjMVp3K7C9R6aHUQrfK6RD6N2FiJ1MBcGWUFKZJb5a+hEbO0//85
/3wJ1slq4plsCz5eAuCm9R+PZf2fT2UkMgyVsD8bFZs4wN+PC5blN25qt8Mz+tTiEicQKIewfNda
Ldt0ILG3spnZSKBXeuYtKoAiy771yne0JbzcB/vIn8cpllmbuWdFgUjwUcOOw2WXMUZbWbuNlvbu
91sLgmJ/P/PMOysD3DuSabawhfH5zMPZoS4LzfSe0Afb5G3KabwytJ1jdj9rH33uv/TJeW5+8Xq+
WCWtlnXB0XIfWkN36CbAvnAbvEOnFzhpTZGx1Qaw22PLk+fWnrjvdRHSHuhsvXct4hiEnZxD6dbi
lYBw5CgJuzI724dBiMXY3IzG7kc+VNo1GCPjipP5DzkLScF0bQgr3ctm5T05RWG/Fh2bkVtgBGkH
jNoQ5X3ViQQs6qDxTtbcRLp35RteBZdlMu/5/bHn0/LXaXQAdZDEXk4BJz0iuoBcs4gnjyOQz/CG
jWyNceteZI14tbrucwANsZOQ7ZWdip2+1+1IZGW+VE6W18cWOhjzpbe58tqk5WksO7sBPbrQNxps
aTVvi8wJPM64L16hXiLUFhXJQX6SyHUfIPib1ywNu+cOz3PZbU8qiMWuHWI82RzrvUjDr0E0pd/D
CZpclZts+weP/6Ai3pkEjJ7mCSHPiecQM5m0h8yMxwlbo1tV7qH0Meab1UZEG02DN/Gxsaq0tvCW
H1spqwXC4vpJsEXzJd0ALS737MfFE04q94YRGl8Ly4vhlPrGnWEExZ1f1jyE5oE2mO5I3zbPrprN
+fcK796eG04dfZfjiTcE6ynJlIPZEF5tSq9fG2z/75KEfUWP8dpX3Y1eXbvrHodQt9BrVpSV7Oev
voyapnxDBdLc9q1Tb53CVd4CzHPlBIxki7XeG/hpREH0BA35Ufarvok33DiJc5fUxqUuOu12Af4u
PmRgxKqQfPCOSMVibJ1a7jXqSW3bnvdSg8S5BlPhP1ucDQpfG187xylOYwXHJB2z8RXx93DThEa2
laNhEXCIrEL/To5CJu4cM3v16ni4Q+gx5kjCGnGIS9/oo77ZtuH02kRtTPCtIBE0L+m4/hq5l/JJ
qXvl6mT54+2FgWvvEYHsVvIiYc6MIU/Ye48nxbnCSXkxjRM2gPV8agoj4/mjWf7VLBHAhPba/RyV
TTkaVoQc5LVNqiNXX/pPHmSIKHFNpAotFD5Cv7N+Vnn0Ic4COcE7aKlFROQfY/IKPN/XRmyrO1/Z
w531rLdyqKv33lD7dRKgXWnEmvXc6Ta+vZrzBYyRuiLPFh3hblqP8SQebv2E44m6ReNJNAORTD/4
Q/bXbEmg54fxXeYPyTVtEGQJAsR8lDHHIy0Q5sWeiJVD2VjkaqSv6w5dl97Q3LWTNc7hVkWVyDnI
ttegezV404Oq85BFf8U8ZyM+3zXeRZdbX1na51CdlAOZqfri4CVvLeY+X7sf0T30uFmwffUXdheF
38ifgnfywj+6Hv0oV+RIXKbf0tZNokXRXjgZQ/TL42gD73r6ox49kt6i/9YF7o8J5b13fYJd6nsm
Ft6aFiyC0PNOkHwcAGIJJ4i0s12eQ6p36vpOEOSaq3KSrNVGQ9ZAiBTndy5UqpwLlYBqKtdQTLzL
fGX6Uw5/XIce0cifEcGSzkshqqHm/5Tqsb/GdNi844yr7mpU+/aZG4EkYV8G3jCoH5WAvbKYqu5L
oAQXz59Uf6Gs/KzrzuAihnOI/vAZxsNwa/p+CkhrwvtoHmzG0t/bBno0XTU452YuHNNo5iO8jTVS
xEYEDTmd5a+mhYWMH9RvGumrqyyAfnTX1k/PZWQrR9klp9pBWK89E1nDj7kOFtPEkIJdEkH51fXR
v+hpg0edbY/7qUvQtIKZBcI6z54gc+kLqzf8b8Zg7IaaPTR8w2KF1J/9HUwf3p6GZj67of9zpQp0
wG2lHKUiCGWKjkJpZZ0JbeUWKQYxNxK2oWf4OwlCFH2JSpKjoIo3jziJSYy7zcxwSQ6ZqAmkQyrp
CZh+s4u0Mj35RdXsSFz/rAV/9X0azUkHrNXAX3l+rR5cYqMpjvRUA1tVD4pFIZuysGDh2evbpBBL
bH0pu0WMJBmimuG1A7FAzih5FZarH4TZ1ivdTsf3PAUt3WNof7UMc0YNId6BXfT4DtgDHVm3JYnq
o+hTJS1CC+bwngyGsc36btzI5jDm+xgnqqc6r6JFAGFlkdScaK1sdlxl952HtfdlsPUQO/TUftAU
o8I7L8xOE/qVR6M2sSmFz36vuRNUPnzssZgVHCTnCJM/x5qaPjT36HS8fnTJmih7cxVW+oKAMhFv
sosnU3SCQ3+Nehds56U+N2WfLKaCncsCusqwTIX1aFdadV8RAFsi3tBuUGMgiyzbuN+1m6H2EW2V
bZ7i/9P20+rVVDMyW5n6ptbefVqp2Z8cEHHZyaxvmLuy64hN+0G0uo1EVhEebQfn+VagVmQqTfXc
5vjqwnRw/2i/JUmc/4n/IsjNShfPCrc9/JCT5uz3lX7InRR4fNmWcPOxg4zSMvnWTSMCdFyldcXF
H7lbpXjQLrm1/lcS2vp7tNJxHKyUdZWwsGtZhsp/p7/vrolRBp1QC+87pofjMoXheUyJ9flq+ade
+/W3NJ7Wb1br9t8jkxhLHJ5H3Up3Wo1Kg2Jp4aXVh71i9Kh0lB5pKSe/Q3Su3rfuCoJkuE2LPHgI
sockbi65gYaCqljGgWgBzH8wuMuwa43tZOI+z6nJXGGK3K6sIVG5dbBcUpWbGALcqwbiZdWMmIER
twOWp5iEk40Kmy4IobECUTRpo6uj+lCui/BNx32qy4y36I8SePh1yp+BYrpbE8+thW53+al0RHZS
NU/bplX7rLhTegYyhAYLMts7gecsevWecnSiR4IexV2k9/XFGjV743VoCkDTrI6K6pRHC/leAMNK
v0l1oa16eF+GCJARA+G6UQCZb3ovMRBV+d6aerYHGJ2tHeLjSysAc0sEHIWtqmDvjcyLhy/NTu/5
vC6q7psYHHGJErjrRftBCXnLdU6OJ7ZQNUnLxaCG02M/VadIyfzTGPDMF6iHbzs9dtaZRtpXz5pi
M6JthLxh7+DI2JQrZE37ve1DFFV6/WuMG+KuszPokj5Kx4oCIDz1dXT0zGKJr6l+TueiabiXojF2
diBi9Gk0HIa+dY9a6sONRs8U0GUeoF4fc/MYkGDlNbD5C8sKHwmU7ePo2fawg59S92iE4NLJoSO8
MbXfU7U0TnFef/MDY+sE7JnsMocJ7HUY9hAN9xs/PaWG+ULa1Tj4jeqsYgvLbXYtqKtrLijaCBx4
mj9xqktPgR+np5Kb9BioD0Er0DiPvOIRYYony8IU0gr3tuaZR8LXlz4O7DfuvftAxMUmyY8iyM65
YUevlZJsNafvt5iCYnpNOvLe1JHrg+maBI5ytYsAK68OEGvcIYHUdc0ZLtqkGsCCWjXcRIEG2lRM
5yDXQ0wFLZSt+ZoKz+9ma9h84wwm+kNl9JKnHgq6aLTVsT7uBQJEu3bU7wXn0QW3ZLEv2zpfEJ14
1KIKl+q50B1Ee4cyUwDdVMaxLmEDGzia1Z7hnIo4Ui+9jfPxCAR3oTnKuokm9Ai8adGoZ78UgIka
ZyECnKeIYh8UVNP3o9u9p9Crz6aOsgkiq+3SiJR+qRvWeOJEj4xd1OarrpoRWJPQt8Ae6lWqI9Wh
GN/VvlwjUMnjZRyGs5ql16bmc2PkU5N2a6FmjYgJxFmbsGkP1gQsXOiqkBNzHk724H/FuKz7j9va
J1Ne7moAUxwwdgZRA8fFFfzvdzVvMjPHxW/zR8gf9DUf89c2qJCYUaYL2G2FQ1fA/go/3sKL/LXZ
WcWfXpE7iBVb2Sn145Om4oUXk8pHw3jESZ3f9u9DAvrfE9m8RcckGqC7KrbGAArMT4lsTdVR5ymL
CJIgGnV2boREUnL0eLX8XLhjv9OdsVgWxIGQBrDCDZjfhdFXWy9z1ZNbTMeAB906JUaNCL0N4jdF
ergIm/Q+VzMcJCYEjqb5Xov2bLh07cRYm6lVreI8eG0gn/3+42j6DH/4NTGvzp/B1FzOpLpAwOzT
n1wPsyQuQkv/wSO9Qk+gjC9plTwgNpYcnMKPL7LoRi2+RKERLXMMsjayT86VtapxjDWHwW75aWAo
+2aP1urbp/5xqOK7on/81B3Pr6770anJx+D4sb6cViuRAYHdUG6vLvtuhdHF67ptlNurfwyQXZ92
eoOi9UefrGW1H58JMP1ywceLKVqxFZnGQ2T+9LI/NLkLBQLXz1948Q3n/cWt/bk69QE0H5tY8OJz
dfqYGxh5qS3lhF96ZbtRCmWFzgMiHfNe3WbTdZY1h1262Q5nK2ofw8F/NPxKnEqCiAvRt/nGAhpB
XDsPxEmOkPEUJ9kcCWVt2KyVi5igLRLvQf9c69rr5Nb+A1yY4c7JHfJcyqS+J6lbL3Gt1U6TL7Kn
ItGPsp9Uf7TpibyT/ws5P9kPGChWbzZ8mX2BvvRKzvqXVTVctf/zd/hPWJeLO4wqbEsH2/WP+GKU
k27tOz39Af2Cb9j2hgl9NV2c477aNF6FxPjcyvGoxTRJT9FsHv1mKTt/GekjjAuS8iy7+IGFONfq
gm2na/aEAlhBFij8urdaXfC0QngIGXav3aJZgoR03G5DbWjutKkX94QSQWI6DkKzmYsRKl1Zk9UH
04rZvWdC3JMQEffFZFebNEIxRvbJeXGDkJxq2+1W9vXJvKsbg72YARWZ1lvoylP7KGSfHQQZVsQ+
3srzqIMWMpotf038dN0vw1aM0KriAqsntfR5/U+XyfU+9ZU1ULURMbV/eWduQwiAMDyBH3VQTngS
KydZC8P6pYstZfupf5inffThT4DfSG7OIEkYbR/Xf5rXm36xrHrbWn0ayPMSNWW5YO1nJOR4twje
/tUpV7Qh6yBt7NzxBDGPXtybR8gy0XFyj36NSDZWPPTLQUG0sFqg22Xd5n1cAQ8IyyDUGD66Pi6T
awbmNvQe4ZmpJ8F7WatK0780uvVuzCS8eLDZI2fmV8Ias80uctgeHKrr4CfrCiW/L+hXI2k8VmCd
29I5BTWbE8X07HeXJIYkINgJ8jpKoCaPAzvRnVNyns2iYNUnpXfRvWlXCKd4UeravxRJ8556efkS
+XFxasm1wP6i2aJIvidFpWOBOM9NW31btVO0jufRvtorzikN83IZZG1/NYaIbaJqT1sUCkOMSyDX
ZU7i/FDd90jgvk0uBXKkEk4PopzEvotECwPOmJF27fRQoBq5sKNKwZaVPiuqp+sYkmWbL5Bd0A7b
TRagguf70fQgB9CBvXc5mJzljG5AUZctUoA+NIxz243gq42VD/96vgGOA1H2hePBR0F/BVIBd0pZ
yNGPO+PHQMyzxdJhyH109XKRjxvqxyt99MnZ2l/LezttL/F0/jSBr2vcmKjzjLy7tWek3ahZsCsx
Z/nokjNkof0LSk/Ok6Ny5U/LfVzLnwCXBNk2tT74DxCf3H79ba9gCeBf8z9dWKDAPu19jCqpKzeK
6+9m5e/1WcQnKTx905bship3wnEHOwcMU+aq77427JAO3CnV76TxnnLu4i9aYKgIUVvusXad+gzw
1FylFQL7CDYGR6fV7IVe2915Ggz3yU5xWA9U8ZYhfLEj0muvBydw3xqz/Vp4tX1Ncj+5912fcIh7
//uN0cxN/vu+yBKaRepKsDlSNfszo0lzY6EPOJp8t6PBXFbRYD94sbeYOH9cZUtV2VJns5FCoozk
9VI7v/c1QNJyNO1t/KV1fFc81zFxrYkC4peTdxzG0gMbRw0/nkunThBE5hZMZIT5ZVUW4I1W9jSq
h963PMiCtncolY7gctyo2w55jEsQDjxyYQc8iaBEWdItsL2osmAZ1ES7Fp4V+iffpoDhpBxlTfZN
ph7tW4e0yTz4aZqc2yJEVy/ksFLNa4Vhd+ePYfnMJgxPJRFmmykqlZdmxEQtMb36IJumob0qimtd
ZEvV0SKbmhd3UI1rW073Eu34+69J+0zvdlRLQhJtwYYcmNxnEpGnaOrAMVz5FipWsW0z5YuRdNm9
LDwiEhAnoytv04VuEQJpQkeO05qd3YdWlN3jNZQCCMUfXik9f9kgQH0NBXYQXTiSPfhq9Yp3kWtp
86pE5qD4mdXdx2tYId+p4H4j15P9Slg9+1qG/LkOcK7AQiUuPffYElw45lEzbRLP1h+SKA2WYd/1
X/sGI+4kN/8UCeL9iS2+6j0ipr7l+o9jNDWbTsu8oxo7zbqrKrEy7fzug6aJlB5v1dDiX6mblf3g
upZxktTN0UXxEjDNv16EoDqy4DihPQA2M05yXUUM7Xl+lSZIAEQWY/zrK1hKeQ2tnoQNcvsPZHXa
cxVWd2GsNg+yix/FuC7B8q5lU+vcHK2hxB/yVTk69sn0qj+yuMivvRG694OB6dJ8qq/setq0A0+/
zGvttzJAg61zo8cB1OGlAre5KOb+Lh3CtTmKZJ956FhGcRKuYNTkR8BVmw9wiax9oE6qZnj24g7u
22Ogd8YRftnPQvdM45i0SP3PAVwMv6wEVz/65JQRccZjUAfaNlZBtFdR3r7q3yunM17VphzPSNGT
L5ibilIMm8oY7Y1dhcZrxQNyAfrEv/t5Te6X5oPmB/Y26IPyThiIgiZ8jO+1fZ7UQv0SEp/vbaU7
dVWbP9ojIHw1yr4gcIdnSKiYB6dvxmfyE7sULuQXA1bkWsHPZp+3YfgWzUrL8/wUdy5+nYXJBoum
a6E6qJjvuAtkOwhW7U0143/nfmq6+plTwq/OsSSbxEVx+8YO/QWAZ/l9UaVtlX8TNScaoxD2RZuL
cgrwkE/VaCP7+raoIPmq+q4i5HX6mEcktj96iXcqe6M5CigKiAQP+A6Mrfva+f066vTpa+SmGCip
wj+ZuTcejDHb+4peXTPL5oGUoYFPPuIquxqTqGFn1Rrwmf/pkwPWZPMDTrqz53FlWbkhYtS5trFU
naNRiiTVERpff9TIbkEIR99BNn2/QC7Trsb+eKvKXtuudeyI5vm/9BYFXMwoGggaMtDMxW32fLVb
VejIYhJ97EwcbkyFOBfSY+jMxQIOzpipD35lN4tschokOp1xE9V5cJIFfkDBaSwyXLVCE9HjeUD2
yZqYR//XPgOrsqNnP33MklPhro5LoXbuChipCjW4ddZEE3G+MBOELVvb0/fWfFjx5qOMXeDo4mlI
R8xdo5PkFwWHEGNuya66y5IDhEHcinQvuur4qD3lHMuMvB7fccbwd6ZvoKFc2ON7EAZHne3Uk5fE
JnRcgxT3PI0vBoVeATC/zzzjgfDdg+xHpQKt6tHxsZdims4Jh4z9uxXhbYNqrxvl8TGyaiQUxyB4
auai09YDSY7HW0+QGgs/GQoyNJV1iVGnAZnZ4OnRVnwFFIrJd5MEfXSYNLt6rANfRcqR8I0cDaYO
1QF1LPYKG4fVGPnhHfIR1aEekhyR1bh90CfVBZ5se9/6slmGjen9YdvlK1zz6rWve2uF5GF4VwZK
vbR9TARRAwYZqFcxByVZlWnSW6HAj1/KKvl7b1tESAjBLSsNxIVMATvU3flmE6tbsLWYXijpTnIu
UQkviTD641YSMlUEvvcIUxwEahmvbCLAmk5ucvYCMT1CNLrL5oM8MWRrDQIL1/ZJRAcLgPoVlwn3
pFnKXrakE6OsCTVfumpu34kkhC0oMORD+R4B2RnuJ8Kx2zV6+C7vu1bmuT8HZDudhtU0Fvrx4yYt
+0PLeOhbMr1pFBY8o1AzDNy8v3dylKv9Sg+fExcCdhOnwbuZ2z+cWC2+41Z86ETq4VbX36NRjshv
TMNuOu9OFqK001OE+aPqdJZxG1BQSL7LM+0thLqwvw0oravfFSUaUnOADos6CpFqJ9kUTTK1aA7Q
rmq73pVOcb3Nm7tuo7LNz4Po3lzIefwXu8qlkGK6hFWSr7QgQh+T1OejLDQoc8ixPNg5zFCUI5NV
b8fVVo75KBOfC617lq0WMfzHsoq+WQmalZoBNacQlneRhVtG9Qq1S560f/W1dqxceg93jbS2Tx/9
TuzMZ7juD15JuehqyQmMe/msKGxpG9kpJ6tZF+2RML0jJ9TsEWhI3rB52jXgwR9zqE/Xto2+ye6I
fMo2Tpt2I5sIvqK9yc3sYmeeeHIbZSX7G+GgQZeE8UrXRPIWD4G2HPGr2gjN59iHF+OXXEEVNC+4
EWTD6F6LjEQJ8cTqK5iTAinVwL+3bR05AaP3eL9IsJtjF64GTwFAOBcxUDTcXv5qD8qULf2+9Ffd
3JfKYfxE2iPep81RK5xk3ya6si5Jw1xBowHOrpTwB86hztAM3+FeD0vTC9tLjgzXQXNbnmFx4rwM
6XAvZ4a6+hL1rni2tHHcKImHT2OgflrLF2a8jO3i6vSTdsRa0inRq6ZqDrFRLmR1MMNtAQVlr5pC
O9rd95YY9ALqULd3fLt8LlMNw8qkD3fdMFXPqhc2a/wpbRJNafWcj4I/ZFBraznqpjh6Tp4F0GMe
xeAx3teIZS5ls065pZnaoCxkM+hUhP469imymfGFOQnZUX8CP25mXfCH66Ka4vXk5VWP0IUQzpfI
Q88y1ET2ONW1srY8zeP/fJcfFIFEbK8t9XapJbFzV45FsO7dXH8yswb3BqcYv9aNemzhQX2JdXMP
cdN/wjVVXCdjXEPki0jbKPG7Z9fp+f8xdl5LbiNbun4iRMCbW3pfZFmVbhBSqwXvEh5PPx+SarG3
zp6Jc5OBtCyyQDBzrd/oShy+FmrUIXaOJW+B9fIeavR4LCx+YcbsJAsNHu79SlZbzclO/Vw8hii+
PazBqc8a7sG4wVJprSK7dJQFceDmiKMfhMzGtaFdZtiyKsJsdwbH5ydZFF4W7Tvw0o8meTUpQtuY
UYFNQ5Y1q8g0xq+Z7uGXaaIt70TVUbYHc3usKk9KMr4MHbmfnvTHSgSJvwzHsLgQXi0u8kp1RHFJ
u/FX7zhXZZvs9VIkKnpfTF/MGktafVSti2EPYJMgZi4VgIrfO5DMU0naGXMffGz0DB/FstJfSiP4
pk/sgJFx2oVeIy7FGIuLvJqtdlYcsnFa1DmILHAU/tVD0hXSaWDBtJqnPDrk5LG28BVyxnwrO2Tb
fQVLj14ctmhbU69PHj9jKGdFT7HM4JPWvVcxvSaBP1d9AtcLWylPvRj8A9Lv47Ep+4r4iJNcp7Lr
iceq/Okclxc2JLhr3TjxnNe0SJsAw0LRvyJCh2S6+M+qIuwerwiCXNk33y24iavMeFX1IvrsDBOY
QY7Sl9mkNibhjXksMCY8eu0YbVMS6zcPqNtyqmzCwVFYkFms0qfOM9/zKFdJX1OTTVEepE/Y/2JI
2sZgJywo6nwsdGdhUoFQnz9YUZ3d0g6ftR4nlAaIzwapsfYT0ylkXuz2VYs6koBqChciq7rPxkmV
xdBGoHp0e3ppdPPsZS5kqLzINsD2EHWYp0OLWSiYP90qoLGSUE+Awj1IPr0snDD37lXZgfMEHPvH
GDP1w1VuVWtNac0X3Yw3Xdo1H1AvFCSHMdP0zbD5iI2+3GAnic/U3Mu/UsOJsXfYetKr5vUyNzL3
1QRreM0r9HbiUT0DlSJHlxb+FfJwfC5sWNZzTTbJIs8/x8E2nkwEfK6T4pX7JPWuaoLUZaVnxd6v
6vpdzyxz0WTCOcpqqg/fmrG3LrKW+/pOVav4WdZcZR04Q4vesR0t46paGaVtn+qxt09zxqpbVPOl
rMsi6geMIUWdrh8DZccf1dYpDDRbyn+t91jkj7H/bc2mgqmr9m3IPgQd/1YPIsgyES4pBFaw62bf
vIzMGAu35GNEHPVHgzuhYRrY8BJMe6qidCZ1WAINbyN47ue7tevV8TimJXHootc22ghH0B+I+g4a
/E8LlXIcFrvxa2DFTyJQylfZDkL4V3uupU8W+6RnvfvWZFF4rQbCbmU5iO+NVV3wyQjeLb9ms55z
BqtHd3wXxB/kAMXGOz3SzOEpGmPtZE9tyfcDvEmOUcGAZszXTLHNtcBV9aAhLf5sD5Ai5FQ3jn8E
ela+DEFt7E28HDY19/jnVHTYX/LihlD85dBMJak507mUBriVfO7oU3MXIiW9INEXLyAsZccw+aeQ
umxSwk1ePTr+GPdHVQ6uojBZuiSzV3LaY4E/1nu8BgLbFYo5oGAiG/aQVYzDrq7G5tMVm6Jrk6+1
bSBNlfJvijU3+UqQZ9n5zkgs1JhQGqiqtRyWFc3JI4jyildadMgNRV1EzSiOQ++IY6Qm9fFR7ea2
xFVaNjjzpazfB/6e8mgri6EH9Sj81X8bHDYi2gkL4phWFKTTDe4C3dNeWxDE4CVzsATUxAjNMemt
adcoOMoqOLYYQCmbDB+FWQuMj8daWXbk/yvk5A7RsYrs8B5kcj0ib3EdfdwjSI8J93qsBGBoGaxO
YFL5SocHpVPxhg1avBn06dfV3KaYcfXTNMol5A/vZKDhfiIagX3cXH0URYAgXaP9/Wj5Y9RkDtZy
atIe+Zl2UYI8fk5mzZoRjQ8gdk17kFWtUUw2lzgteKgGvoIYzdFDUT5jXMyxR5y8ZVSk2lnREnWl
IDX7mVaIX4NM/TEOzrthB/17HtjW2hS1fowzRz23UaWu6nRErKjMlIMO4AzzUm0mwdnKk212v4rB
xHm959SytbU0uMqORumbJ7XdyMoYm0jQOyNMBIJ2Bygny7wJBD55avK31hzK0Et/dlH4d6S65G+U
hFNBOIFnITWF7UmfbSe3L5+RDAqX2DkX39MhZQST2CNdm9KzwcyZMXYU1vjU2gi8GYMJ80bgtYVT
RqhMzfeq20glsqhywdlnVXSxZ7UdDbnMsZiKm6mkmAyZuf69mZSnsEn8N62JzC2scPaviSbeTNd/
rnO7/Do41ts0c+AkYx1vVDYKoDq3sio7FFHvMrQSL7JJccAQkgq+NsYHp2VQAFr5Q0vqD5H5iFA6
dbMxcD5ErzqZnjgaDpieDPlfJhChKal+ZF1FytbTklvqK9WeP73eeqSPX8MmjqCxM6Qe7a3RaBDc
+9JeBZXjnyZPd089P3ertpuaT6vLdvJ1CYhzo7JHfYZ6bq/r3O8vgz39KgpESI4Z9gaPds8dYoJJ
Mcp7FccmJG//GfwYM/akC7CG8BdtYt0iX4238VCF72z1MPIdwmx3r7pAODEIrvayOmmzEZmfTgdZ
tRJDXXS16h0JpoXv1qyPXYGhPMveqPG/EJB2LjxKo3eOwZdycNrrfSHSzgEgmmc5UTOwYuyBpbTj
sLz/bmeIwfSA9hbyR1u2YRJODlHY50eTbEe8Bhe2U9fYwZ4DX9w8m6INt8gofdMaoFf8HKfVvkin
vxD0mnatWiMeXfFFqQqDVOSo4e2b1N6PkZSrPmIAwHevvrREkr9GuYU921S1z74/HwQVJLBsv8+P
HsGLbanlzY2ourpUEYJapVgarGx/BNlSoYH2IGd7bbpXVVicssmLauK0Nq5eU5rc2duuYk1bI+7w
xWtgw7Y6oN5kOMvC15t0XMjL0fvSTfFmqgP/vfCd8NjXiL2ayQTbTh+9jZ474Uafq17vO0tuL28v
ewUesWVuuhc51cKQtFUJlxH4KJ+N1LoPsoGsnkoDF2k5p8ArdpdnebBWmwDkNVuTqTfFqS9GT9uM
pVOtES7XFkZcuxqnwqjGZaMAHCi7sCTGI3Ueb8h/AdhUbQXbQ1/WMwIfH63uEBvZTdYKWCZP/9l+
h+jLNh2bZTnWmHH6skki9n+vIdtl0xCN/YlQ1VuhZmt5GCKLhQNFS0bZ0bPoY8BNW7Zn6qCv7aKA
Czu3/+d42d6JongVSOUrtuEf265F3W2+wlNHOeopGppKQrAc/+5pV1SYOd/v23nnaZkkN6a+Osom
F5mSq7xlhX9oyPDtq7JSBOmV/uN/3d7JDr2x/i5rLWRf9B/7ycdWsE16jdgznhS1/YWgSf9JBLzb
+VYML2KuhlH/RHyUjVAa6+egJtUj243E48YWEz9rqp2/duzzBeeNQDfelBAbIbM0UX3MVOUTJ8Ov
wu+sG8Z7ySXyBAeBud122chxNC8JaHmA7IvOxloAhhm3HoHu33qKteakWAThzioFqNhvKFdfx4Z+
FmCUmoxlrIrN1OvDSrZljoW3dNzWaw3YKNAM/SoGYb3EqVPiZy6qLR8vLt+uqR4r2wCHXCrmixzy
e8KA6BBH5RghIU/NXge9Xk+6E92A2mWvieCZWGTxKwBGuGe1c8DVjLBdDiPlkjmZj/xndh0s/CXI
+h/yNG2OHWax7B/wNZzBabLQ54NXYjk4feFRKJvi+YAWzoVNUGuJLlFCgoYUnjLhGzkhGOKt8qLV
DoY/nO9VGT/E4+wclbZ+kDW8xHigurOEReVv2QT5L7JAeOjDGJAVKU3Pf5kSbVqzeXfWYq5iyOGd
zFL5aiaNI2A6lxt2V+NVjoUH5y0B0yr31Yxojjs7sYXGc6W8wLjQX6a/hl61xRLgOeY1ZtQdhqa3
sK717L0ZvwMQNH+qmHrhEtZ8CcIyWDm5/cOOanOlxxnHazhnJDFM+6JqcX0TuSluGoYdsimHOnIf
0QyNc5Gdctg8yfVBZrtjueOMB6DMmWFkjl2EuN5p0Ysq1GLHhmYCajbDHmT3fWSlTdMKDgIkuMdM
OcgKgh9J3ypLpCLgN9fGLTPN8csEDhUx/aLbyCo6fl9hKGjXOpruo7SGmJrbIAcXcVCcC/Y03IxT
h7zV7zYEJ8I9GdIKeeHGxA8U8kcHRSYeYraliIoc/cEOj7IqCxyjctJKyPxURclWWDbixBiGG3mZ
gEjBS2eeLmc2GHip5a6p7WqXhl39DBYbXWzT6X4AFOJC776ruOsAfTdgRfhtfwg0fp783gZo1ylf
SU10P/RYP+BlfstS+CFZkLXBtu0sUugR2X5YFCGK0iYbqq6drgaM/TUKR8Zbh7Jgllrq1cpV422g
lsw12dejhCn71Hnk3FeKRLv3/b/zZJ/WodT1e57ppbDoQigMdVLWS2PIyaiNfrtHC63f8jNQvhSG
Vy+KGdxjY8doEhOM7WbdZpH5vQclhLFlpl8VOFXHPqmKtYay3NeKvVk5Gd/bYP6XY1RILhcmGaBL
lCrmDs3AHEDjxCR6vjSiDo1DZDXcoBU8Krl2GvdPQ6BE76FG2ETvtWKnNYkCtdTBVD0AjB1XmXWo
0+7X1WAXeJ314c4oshkGMw959MqrxzTQ5VgU5H58Ybu+GCoDWLmjj9sySYbt4KX+lwHDlDA3s2/8
TDVrXcsQheHx/MrHdLV58GH26eMSEk/dqy9CoFpJq2LFMrtmxQnkihA9FdnbqTU6wYQjjNzxG4Je
NTxnI3m2kL1+hUJGIFg1p+NjpdpBVa2YF2b8zEYTR+En7SmDDrkMulhZlrJaO/zz5wIav9HgJ8/l
feB8lSjxu8adtJXtjwJCzw3sGRL4pXjnsV//FHPMYXKSH2x5MRzFlOW1xBYbOGlbnuohUo9mFMfL
UhkuiXCGW+dk421IMVyyAArIJllYQ7XUw7p9kjUi2MPt3isnhIK9Qoex3GMN4fH4Tqvh8FgjMt3x
6IXiXTZlPEouWtkDEpolupFRc47dLOPdzMWjminBR6RKxt2s9C07UJ/DGwdhnl8DZWOd+AlKZ9VS
LvDnqv+qx1HwXOmmi1D8zJsBUbYCl6++mzowDLvRuq0fNNp7p1UV0JvBOszaUftxDq4HOkilMI+K
TZqH2RsOZdM2bW1tFdp5+hbnlb63Q1Evx15N3zorCU92bgis1+ZqiHoo7Lg3WYOgAqukEs1ymk3S
RIxJmrx6FErkkiKR9ZhclnsfWWO7cYTOGy+istXWttK++p6FtW3Q9G9RHWO9A7l5KauxbaVHeE5Q
LdVseINPBCrINNFpngc7g+KiGZLigWVb/VsfudYZtvxf+VzLCXdcoDe9y76mSo0nLyqvcmIS+MZ1
DMKj7EvNyLpVjrKRfUVZ4u8Y4AAwr+JBxHlp8r9l12CGyZvG0yjAsxJT5V3uZOarHJeP2AQKIqLy
tR0IZqTZ3VXY1ngntHb+hjvLHvqNg2BbXrzhEvqhFl59kX1uDChWj4fkJDv5mmPz6on4IHsVB10i
kx31TlaLjjhBPgzqxow18v6le0TALjqX/1mM46pTew2OCH1TKzBStc3p17BYQ9dUazGcCiIdo8l5
jBorjJmaadqlurj9qsqJsl/OjttY3fghboVEZLxDaffqge0AMSd+soH0WKlxMqCsYWCHfRmiHB7/
qrmxr4QPClMOciNwxepEcLHXp/OjmIZAPeuxmR5A+O21uSY7ZXsyEv9Gud0TW9y3woVszDXU5eH1
ssx9chFF61q084ZG+dmVoNtI+YJb7bVkVQx2epKFJPV0tVQRlaXbNtm9K6vy52h0Zp8MoNT3MfJS
soEcPuzCGQeY/2O31KOgPFRmXL9HFb/ug2cFxGOoCr16njDVxsaGGm5wq8noxhd2Lxw1ilMSVMjp
iKpY+ToJ8mhSjPmJZd7CKhk3Y5QFCGbBY8fpFKSW0cHvSUzuuWXmkGkPVPJm97omkC/I0M3JTN28
yXXckh/wHHravF4RR83FGn0A2LyEbEIWdDqMSfNTNt3bpxQvkdCsl/KPkG2dWyC33QXtOuxgnWke
mkzmfJ5KpgB2JZw5bPsMLFk5nIm5kO0K1hAhMlhnOdSseuyH+aTubY9hctbvsbI9c8fqpOnc920Z
jV/9mTmmFeqXIUIpbGi9ZhNP/b098O3piyumZmepVbvxTLxo2aiEKNPF/bKpKnPbot70PDpZ/xxq
u9BtzJtsYYei74hzKgtn8nAIjnNVJadk1XslcLpnExDfVeP8f+8FEIREZoQjqpwcZsnfHcDalY0V
1Xs7VPshz/SbgXU3gr82NA4eFFoWuW/hN9mIWFz7IjqH5AsT8mFm0djNUfbZ7PefPGX8kH0B4dqz
rtf4gDeR/ux21nswiR+6X3SvcRXYL6W9qZXGa5YsB7HQR7xo7rPT2kHbomh2cmjnGtMWE5GahwW9
2eR7p9/r6GMt14kT9qt9hKR3rel4WXIyqubTUpkbMMJ64yxrgdoQC2pgnioFhyUv8sVlHi87UfCw
XtTa+nM88dt+LTt9YxIXZzSfnCwEtJT6UPfcwT3YpQWfqC/NZ36kzGdsBKxFPHrFvhGh9ZzjoPs0
ltFOdsphoTaYqzogHP+YZfUvBZKqNzlHL412OyVYRT8moVj2jNl3fJZzfKVwD+78wub8mn+8sKwG
cXxKRPRm2532JCxRr1S4XO/YmPz0hDH9jYxmoRgpiugogmuuPmGEGbSgVQzAR/zMbCqEpo5J4RNY
UzgEFSAkb5Ez4iLuwI7zS0zVcHrGczZ7qedCBD0MDAWETF6k2YvnspHQI+ska3KEU2Gu7Xlms5ez
vC6LT2L0vkMAswqWLTgyJ1ULUsuBe+mY5ULHOv3SuYO+z5zuCUTEoC6ELCPfC86a+ilH3JtQakku
sl6RZQIZpx61uUm2o0CCjUWM3KdatB0MWwiDGAtWn1NtiFWlauOhrg3/oxevbqaX2JKpPmp+Tbu2
oqQiBplCEUmmmkeooi4rryyfi7kw/UZdhFNY7mWboWkEfDkGtW7wjExt8ewThAXdUeB3PvfJUSUG
DNAUqrPVd8aTMRdWbnXL3mrijWyrUfR6wuTBeHJC58bBRT88miqjNS+RdtNr9gVw3ZheAhXnC482
QpZAMPkx2Yl1koXieoS65GXRVVwWZjCuMk5Hy8egemh/DSffa7ED/acaBu1+IDO7R27wL54bfw+Y
6BD3RANN80Oo/krRvSDE7ZDOV/1vue1sofEpP63O2yhwo7+Ptm0ssiazXsYw8daT4tin2Ki1Q2Sq
3QyrDm4TAf3YCsBpWStjqJ3PMM3cjRZbA/I8VBWSd7gXWR+u4Tv7uEOCtUhIshchVhHphEaWlSrG
hxfkbxDurKs+5PHrRHZVNmMYHh+VMB+WsoqujrfKusz8PycZZZIvrQlf7IHgdKmF3+3Q0ldl0xh8
G5BYwGN0QaX8wrny01RB1XSmZT1XlX+SzQJlyt0oRL1uo7T6kic2hnRDj9iGPkTvZGLuswddJ4zo
ZO01dbPDQDLmk1AMzhrghDZpOQafxhhe/R5MnsJj9IkwfoXVDe240GgrvhhzcDNAQnPa9DG252Gu
2Ww0pngVFoPP0cXU1uAtT6pPAAVGdnHuNLQHlDm7LXpCQGNnxGeQs8krPy9HmeYWUdhtJrextjI5
Dttr2ZPleW9AvR/HUgQrOcyACwMLTORPJg4bt3G0vshlqyLJ1lgTAWWaX6Vdu7PEVI2Kwd6xm3gt
M+vd5H+S2e6JfdY1T9SpWshFp1KJVhbogH09frc6NR4XmjG+xElo7Epyk8U21N1wl8MAOk0WeYSk
bbyt2oQmtIamay5NB4VhiPsjwVWU8X61FdG5CVISaoywzK7bsB9O9oo9KkdRFvhb9Zn3GlWj8mR5
6UnWEsOcXmcvkrnL7fr2WBRZM4ct4NZAWDsVgjx91MLm8zVT5e4qwi8IrP1Vdpbyw/frJcmKKMRQ
sdi4vRj/Qg88xSait9517JhngFEFNHdAKC8axMukDCMWVxVWEHO1g8h99dRwNWpaQ3jbAK2ZQ1hY
h4bvX0qkHF4CoFU8yJ+joafSo/WTGJgPyD4lLAc86ysoi3SGdcKIRPuReGNySqAUbHhdklrIKC/L
jvPFVGXmU9mqUkhIfNOH6meujhm6/iTVHDa4s2SR+KZ1wybn0P+hibrcGaYF5m0w7E9REHKt6298
iweEcBA959H6U/dD/HJdzGLxWBDGqjZGnsAouCna4BxkAX0DQKa8ZCCXxWijtjUXf/b/a+hjvtG0
3a/5slFOv3eLhnhBles3Fw2nxYAg9TdHBRbiqMjWJBe3wvMBoHb4FHlK+E1HP3VRdab3KirIzCBh
1CfC49rWgymKM5qojwpWiQtDtdODyCz/5lZWtw2RL1piHenfZFsPGwJpiMrYdAhQL2AwcB+m+OLk
5VRtWyDPX0Zhf3NxProKKAwveWZsQx4QnFbbaZlMNkhknntIHg4EiUAxtCdfr3v3PJbAGLywX1kj
Ccgc7MdzA0hip4Z6sQN3ozyHPd+hkn3TGyJELt+aOiO35ouPqUQfULdRzbTmqoIld+UW0VvYK87V
6pxn2dzkg7dHLyFc+ewVPviNRwrcN7qd7HU96yckVe8iO2WTrDZFfzTRpX8bBkSiEQp012bfap9E
xM5th+aRnmvB2Qnr12RwHUSLungGOfDiujbLBGHFrs9VMHZiJ/wcYcK5CjFBOSg+mXCMp6I3IyqD
ixYS11esT7SJP1RrRGGlzjGP97JiXfMBvKK+CZLWEeGyqxXr1SU5cTHL+C3ta2+hN/2wUYRxajEk
fulmhGeOcQwA3zg5jjNIFJenYD+lagJ6gF45Lm6ipWADeJM19CzRH8qAXLqVdwMkXB7A2dnXECgA
9209/KW1FceLPPvqm3G4Zm/P9kZ31UtbIkAjR5S4vSlF/FdD1GpZu+Tj/QlUhyMcfTV52CnVLZ7n
ynSxq+jkizr/4sRaCFosaQ+WgQlwb7rLnp+ht9axu0s/q3MFfBBfutTy1+xE9a0hRrEIA+IjmHEF
i0kD4lJ04TqtuM0jHcMIxzQUhDqM/jCU/Mzw/bde9UALFkZVljczDeNdZigKGj/arwIZxWcLr4z9
o70BeZmaSDKPea/DQBiGT2Uqnlowzj/9LFkJW03/yiMierYA7AQHMdl0LedEdVD7oz3xwqqe2c9N
qfsLHUOV706pb2LdGn8agX8YicZ8rfVCLNUx8E6WhXyOgg4NwhC9eEeeLD5gmYP99lwVoW1vwayQ
pZureoJvRJj51gZ8mngncVusHM1xd+Pca+sEjGyzIrgz97IZgsXb8J9QCE68T2BekSZNbnKlsoWD
UNT9KzCd8RXxjhnxxgsYer5DBsF+aofhG4Cu9qfv7k21qf8mGZwthkQr32zoNOt6NPNzhnrKwQqz
fIsamn9TgUsukSEpviWu2MHRa35mlbXvCbR8jcNALPNITLdEj6A4KxkW4GU4nk0EMbChaPU3Y07V
ulA3/7bR459n8wj4kdmJ+t6kqQOYwCu442CIp1BRt4NgR2R5IID12NlYNZ8jMP7uoOSvgEa1aF85
jUDjoqmJaY1ovyzjWbNFFrLrUUW0CFCVi5/Yv+bkKawKrfKUHT8fxUXMBfKv6UoTfbfCC7K4EF8C
wia7tdpN/tUTcaZjx84Y2Qur5c3jJNEM+8Llt/heWEXA7qhvNlWfgledO/rKB5iR1/onRlb+vpVV
xGBd3AEBrM5DVAvpOGKPHckXLTqSERfFQl6OgTZfTnm9Lfzucu+pOj86dh06zht5+a/xofuE/Jp9
88x6ExEd+UDBJD+TUwRSNlcjVNZ2KGsQrvS74ENtdWNF0GTayV5+qavFVLT9WfaSVMdRS1FfrLGq
XuYlh0ZT3uWSUTs1C1mVS/Zkv1ayGrC9uS8pq2glbC2zcnZ8B9VD3RCtCqBjYR6mRqiX/NMmr3rH
nw5WL4bs3iMb/xjz39rYsOxqrzmT4TGh1r81ZQY92uhcZMkc9+rC5UrtYjo92s1h0BdZCmZCjuB8
617TGZXYEIklQ/XPVF3w0SAt1C/kuOFgGiRleT4n2x4pmrOYrzQ3/nUl2zgq/er9Y9x/6wWU4N7X
K9Lg7OOymsyKeM0An3DWt3UOroc+7VJeIpXKrkNe3gfIsSTz9EXodvV9qmwTcr68/Nck0iXOodSs
ZjWGTgZRQBG7qAOom6UiuE5ZEMDZ0NhWCmA6VY4I66MDjd/gApl8KYc92r0E71eeF8DtCVW7C9nd
mPoZVHF/fIxTYj061NH4ZbAsZ9/4nrpxanU46Ik3HDrLzLEwm+uTm46HSC1Qtnv0m2VOvxwqG+/j
73XdDHRwgYBAcWNaoJSTu/n0LShssVbTvDngUdC/6FrzRbb7olxY4zjUOkR1tnmpHgS3rNaUa+7i
bMbN3qxEbStsO0Kj3pF6RFg3GDCDnarGPoKyvI+WU9hcokBavsoKuT9moeS+8UhxnWWbLIwUbDEQ
Xp4qKsbwnVvPwdOZJbvo69wkyJN4fLNQ5ez6BGpqML75RtbcSlWvbmmZvJtlOX5BQQDt100Vlupb
8yZ8p3urfYQkmzc96bo3iXX+dW0bGEJmwfQETRvVTrvQN71R6pyvsDMCsvS3MFrnpEfp8BoJEJqh
yukpiv3hla1usGvZga9kr1IX6bmevO+yM60MjS3SEVwCenLRJDaaETwZYwei0ay8syyyliT3wvLH
ZtspXry41x/98sqp2p1qpvqhbRO13TZK5CP6RnTVi8vuaKElhMuxr7RHWXfmRnn1R5ub6ujNE5lk
I2YgqKGb4H1cIzo1nRM8tW7/q7AcbHyHeKo2f3RAGMCNqXJVPC3+mUF8L3jKzDw+c78s/2iXa/ph
8TKiXLGXNdTxerJqBJJnbpDk+ExaX+wts0DX8h/aj2y3OKRBRXsQiRizNxj3aLpfubCHHsvJNrnm
77Gy6Y/V9TA4anZV78xhShTYzEhXWH6785IsLmEitCNpur4o9h1+OVxSl1c5DqYLI41Oeljy9JlV
361Z4t2UEu/Yc2kdUmk2mqDOCgsZbRUrcQ7ofhaAN9k/oMu+qCduFLDKvDsxRh+jzm2Um122ltXc
t4oVUibVHtxw/GFo8d/6DG2SnYn1zLfEeWOMfyXBeK00JfoAy+gd7A6bQTkoGCrB46rSQTewPl/r
dAkesj7KwUPonwXp6JuLwcMbbFEQbayB5pvALtaO7n+UbnKWU77eoQ9l/lkldnKVkAb2KPWNFhg8
6fWBdACD/kdLoX3GSZdcAQvXd7zE/77O/XVq68tjjX6ALAZd+dDmI5gCAs3hUaj+aC8B0AMNmwuY
jc0qn1KeE3mJ1lantPEpg7B6kleNbJwmm8M5ZiSc3OZBsj+qddT0/zVKXiYZGXUMuYDm/rGI7L5P
ip0wObUHBF3dY+K19bZrvVcCvMoxNAdLnOVlhEQ5DCsaR76QPDQgNYD2c7CnUSA6ch9EPtGQGH29
iOjIosgvg/ejcf14NYcRy4VMOspM5H9PSsouAAHVUY5UcFloepEfTG9ALgSCaqXPaFLB+fxuFnav
/+6u1V7pL7+rQ4R/9EI6iGmoAdWrNBmWfWUlx0GLm2Cbzc5jsmiM8f4CsUWW5fK7el8BPZ8B8Zis
h9Q59Tft07Ys4yYLYevtOTZD4PYhT68urJV95IiM/11r3PI6NW8JUvrbVPHV5aMNUVd9VScOidd5
KdlROMJfjDoZxkebqtpfvGRqjnIl2c5zdVWDH4dGxExDK+Kr4oj768kmgTIx6dn2Wc7BlOlAFElH
ADwYIO+XA+A+nled783S0CiMoyObtLxwH1OqwiLZNQ8Y/WCllEgCBvPEUg6Sl35A4lGL3Xr92Iih
oqkeHtX/jw3b/z2kTjBtAtCFbmfHwWcC3xC0gXhCIVjgAjwXdn8NRtwEWn7mLYBptFWF804E1tzL
mpMI8ZQbWvXkeNWPAUeD/aNJjhh1IwVJMpU7JP1R3+hK5ZwYML79sBvxaIBOObR+8zz0mb1OS8U/
e02n7UytTg86xsqn2p2CrVE04qqYVr+Ksyh7m6aKQ3Nnue9pO3RHpVXBR5EgcYFpUuAUlp3K6qjl
kXfS/YDOtjN/dcoRSOLGJxPdPZWDsZpa8bWYE4txFDsX1+7WsiYLhafAITWaH90YJPHSaaJ+W3pV
DWPBt1e1nZqHOoBsjgeQsjUR4H7tFMGhNdePjQWmkJT21YsujmUlN1kk/BrfGix1M9dpnmTt3h54
B86CyokExDRz7eqvvh1ZBzkCa5305mKKvCB1be1MJ0CsE4IGkIRahNvH6mqGQWefkzh/tBV1qqwn
I81Wchm5YFu145a0Ou9o/susuRjypNmXYYjfh/wTPNVgb2Brr2Y9jcHSRpniHDbd9vE3t7aRXwvC
p//57vphREAmAzQ//9lyOP7o93f3aPr9Dh9/QWwi8WzEgb27v2TOcQOgCtuHx2vGjjPCdicD93jV
LlL8NVS4X+9QLiii/Nc7vH9aUehiwTu/u/vauhWw3+HdydFyffkOa2TEHn9kP7/DrLn//+4fS49v
nEiGX+9OzlYd66AELqio+YOQs4ss/xrrwjo8lndIOy4GocQrYHjVC7ijme+qlufSbv+HtfNajhvZ
1vQTIQLe3Jb3hlbUDYKSKHjv8fTnQ5ZapcPp3mZmbjKQBoliFQFkrvUb+4FU2WOlWs4b5BsU51IX
gKXiFq+Zks5zU0pOGR4PS2d0d4hQZmceTMZjqhKR80eXp0wQkfWMdfUgKdq76BRFARhDM5zhNr5s
Ic3XBEBXIh/ahX5zsPPox328oxA/5J3PgtOWF42GNquOkOYKr5t+UYW28uB7mfqAQNTB7mvpGE61
obC6nR/y1YpOMcx0MRdgte3j1sgQFyuQs2JjRTzNIQq1zvtl0lr5H21uVK0c06rOt6sMYUXM31Vn
4jLirFoPKjJXebIT1V4ZqhPg5ltNnNXXyBkVZoFp5u/P66sd6APFvoimEMGHDWIS2fz+efHy/pnJ
Mary00lxHfpHS61un1Q0KaZBHLSPfLJ9/EGiTXuLvLa5fSWA/fO1HCbA+LWvvXPU3DQ9ISIOgXXw
grM4MuIE6lRXYgczdVhGjDVIoYJACPQ6XHwa7URyvy1hO94nECNEwRXcdPh1hXuzGeUhZPy/rnDv
QCT511UySCj4urMeklu8i2U/WQJlJrTNomOlGpIGpd6LtiznMZkenX5P1tkm3V4WJyz43GUv+/VV
A12wIJ9jPkm+jW6wlvZfjKrzsRLUhm9hVh9Lu3V/Ilg9UxA/Z03YklVmaeYhsa0Cn5L97xiJfdSW
h7tB4tjoZTXpswqvZ5HgAnqFusTWFL3iEx9XWZt+a+0tfLa2TmqXSPryn6uh/rz2jJqVl+J+5+Ya
0K/FvGlWiVJhyV9rbbIVPb3mTIyjlFzyTG2T4XBrtTRn1vMiWIKoSPkJan7ldB5gYbVQJCVeNQrL
k3mRTuls5ZpGlf5QoD+0Dqp8G5RKQMzU8c6yAx4EfDH2OWYbzyM1qY9jZcoPoVw9i3bbizRUe8t6
x6NVgVOpLdLckt7AsyorR3VxsJtO77tjpjZYw3a6v+XWUJaimR3ivit6+Sm8GqNvQwMz4xqLUqxd
kMzNW4KQZHzjfdfr8b6q8hqO8nQ4qqhW2Iay6xQvI77oLwK7zZfjkCbPjkn6rOklZ46vW/ycS4O1
Q0jVnIlq20C5CjP5p6iNUm2fcSw8ijPRfDEecC+fI2XLu3gq7HQDsqR+EpUuytc4qtdXcW4Sjs86
3iAnUeMvwS/X9cODGBp3gAAbQvVbwgfSU8L+c8utkMszPa8CYvUUWq8Ec9lKteUYBL/axgQ+14yt
CUBhg7CfGBj26l/d00CzGfMd7lXgjX+358YUaMDNigfp+BJlXg+suohfWzwR107Nm19UtZyYpxbq
3g5V/viVNcCLbBThBbr6+NIYCzFISZ34rOUt/8fMYKshfCZTYSUwnRLbBul8POA2ondQeDh21mgf
Re9I/hsckvc8gK66Glp9Kus4edUVO9iPdYDY7jRl1o7ZygRjsRInGbksgfIN2DwkKZnH1nVX3sTA
FEWI/mc2c4Ik2cdIHN4aNbCEREeRghm9snwMCWth7qJem0gr8QQOoiXWOsFKdHaD7Z7JM95qoqls
Om+eIqq/RVivfHRIae+VGj8Hrc9JQCIL+iw1XsjynpkIBDvbEHIBCOafilF9Q9kB2A9OF4tIt/JL
pBfG2nTHiTPXIwIo8cp2GrN6rFV8RrDczt8rC/qUMqXRlcaYN0CXvptugdddksnPuW+SatFVlUC2
7mw6FKK2joRhlBrkwRJl1ey5iiejM5IP34mvLW4zFWm0xVJMf490mAomxPDHpibqVcdBctTkjMxd
1HubQLbcs29p2cJGJv81MKUfiWUZH3F/vc1TsnmV6kp+a4yuBnzVSlcH1YeFO479Pu3j59Eb8qdg
jPOntjJnaWSlD6IpxDlr0oAGWT11Fk1S4HcXlUvRy7MxOrQ6kt+iN8f196ne3+ciHzdFtaL6IPot
J0mWjcU/mfSWOk37NLTJosBm+LUxbAX4RaBh1UFVyw1rZfpNgQx/Xb2yE/PnSdRDnxC9ibsi8dE+
Km5SPkCtujX3ZuLv02xCR0+j4ox7DvpIvx7kxth3Uh3PdEPqJgcHcyFXfjfXzbE/ijZRAEXoj/FU
jGFtLqISRUjR0SFkO4BdpUfUVRnB0nu3aBO9yMGBnkrNvVzF4bzpRvdUmR5uGZnVzwdttN8Jwe08
DExe8tEMN5lbFWs4mcEXdMKXuNjZ7xKE5kWKr8ghaJXwkpK+gdarWu9pOLwquoGSN3hu300R6Q66
4HIvrNo9Vix09pAZC3sW2U60HSXTn4khcWD9GuwFaBDrcnqMTFhNM5NQ3aww6or7X9TZXayKhK8n
MNLhUiFoths7oDyCHdAO8fdyRFlJMAdqakB6fNScYBUMTvBdNpvgJNgBU189jfy/OE/Mohv9JIwe
nOURqoBUkYh3jch58PF4fbAr4CO2eRUtg0zQB5mceiH6RJtp16veqcezqMVGFG2qDuUy3/RZkppu
dUG0tj+G02SZq9qrEcw3dkbmgz/0EFiDhI2JVpsPajba19gC5kKfaKlMQ8JsOXUXcVah2hhG4VKD
AHJUQGXbZRni1hCVL0qW/joSbdCsmsehz+eTIe5Xp/upYdn3xcpx3rIguC1Fs+sFe8dqdJK9PK0q
5GIXRdIFX8NR/g5lv736UZOdBm2wZmJ8lWIJxEqiOzmanFxdVf8Q7YYz2UVVhYlsDfeZYxcH0c6z
tUY7M2m2oZF4X3DAvs0jdSjfx0iwCbve6dMZvz9d19n9Mps+BQoz+6Kxfn26lqXUvFPdVYWUSlh0
2UdhKWcistmXMcyMhRn18tGtnWJfZIg9dl0QPY8tEAXiNNkHbPB5VPf6udHUZNHomovUpSftxNG9
SBppWJttdHDMxv2jU4zVZf3F023/uW31Pd7a6he3L9AhSyP/WCgN9HjZzZYqZjqvvRqf3cBWfoQa
bprknV81jz+rKzNpH2pjd0SdAuao7ldvYOW3HsvoH4qbf01jRX+WSyldYRYp7bSglk+dNwaTaKb7
NZK8pRiKHBLeTk5ePWWwv1et3ng7GSr7GfWofq4qAzfxoOMLVQ4uqLYRi1EtdDZsMKL5JBb0OqYY
UXXjEH818uBbnlTuNyIJpwyBjo9CHZcyj31/5rRHRE8yTK1N5G9gjMygfqz0LCk/HF++VGnYfNPa
4GNsfWMjmQ7+Z9aYPLqA97L8EbmI7LEtCzagg6usRFs76uUZ4tgmzbrsNgK5Qm+OBSVhjHZyqw7w
8MBXLQ8MUMzTEUz8atHEWbDEvzFLlj4qzfwCzr5USUrzemXfaBTRw623duElhXYdLG82bCT+meev
U25tfKu3U8T8vpIpy7AP6lVst9IslGLp7Nqduo8HgHIRDkXvbfgC/tj6FpeNO0d6Wznyg5lHHdnh
eTl1NMP3BB7ye2h24dIr2QeYAxCVXO6QV4tC69uo5zAyGv9L3kXtKrBxZpRyQ36wQz++jehb80mD
g/kcpLq3QR/UBrxnls9NojyKKZAkSmaI+gE5q6pyrUqByldAvggoJvC66osFJnsjxUm+Ki19YzWR
/4L+vbqNdadb2r1sfDWxPAmsdHh1y17f2GoMsmpqL+VvdR/Eb01d2OsG+NFacQLza5wkxlfNJqKA
TYq1Lpoufhvib6IvguO8YlutbQqcNl4HDUul6RzFYKMaVolKzKv3Xwgob8QliO9Yi0AK1poZS/PS
8LW9x15iL46wvdJuR6JNFLpf/h9DOt3R4VM0+uLTuT1I+x2q7vOqQ+JPFGUITrkIcu2PtjTpsjMf
IlyTKVBBpv01OJ46UOu3UZ02fnxqV2sot75XHz+1u16WHhsQ/21kDvMK1vK867rX1KjKazExF200
fPa/m2C9V1fNHm9NZNlKgkiwYiW2tb4+KItczZKrlxn4kus9gidYLK1yTc+PDju9DazYfi/X/J6k
xd2tZzr5Psn8dlOh8nk0XBR16igngyHh6RmhhXzxwwpNALf0HhOlRSE2ZDEaqvIJGEB2LjHCXJlK
687S1HDZWN++C3nYoJHAztQ007NoE0du7Bg7mEGY79KuOaGHlFHiF8eKhFSAA/yvtrBMnGWfyHhG
D4P8CBnc29VjCYDV1YeCvZ4/BwDdXUWvEWMTYwVashZVLbK7Qz5k37IykR8rHQsSxBYPsedKL7Ua
BmR0jWgjqrqudLM0D91bb9CNa92J3Aeyp95TrTYLMcoeWb+UOut4GbYiwC+0ZgZjJE/YueHBL/X6
JcAIMBo05JgtIoWj3jZLUW3q6Afc+OFiJ210Tdl7GnUMSNTRtWWO5zO6l5yUhNx8ZEw2Mk5qa8s0
qgfs2i6eHgfHRo7rh6g2gmPLy1/0icLr6nLZqH65NE1ljAFCNxfdMOW1B4JkmwZuchaFohfRQi5M
aQFqJr21BfWYwFby/JUcmsAZp8GiTRzB4Cw3ckOC897mYu+2QO1FmYE8zMdlG/fkRiYNnsRpkl0I
qWkdU79wHnJ2bdPwgHKeHVVzfwbxjheG/REW7k+16eWXpJRGYEmVf66zyt6gjx6gtWjqp06Bv5tr
efGihDn+shCoP8DyGprm/NTK8AnrxVLGjwlY4q2oEwuFuja5FlFmrz61t1PnpzZiGwbMpFls+D8L
w6vUkwOeGUqGPC51gAXHbNQUsJHhh2RlA6ouw7AXR/cCI5dkrUQNLGrdRXmBwmcdAutxOgy18qlV
yRAL91/RJApVgqcv2m6Df48TvffBfalgNo3t+UaCjbZWFJZYIyHpV1WRJLQDZWMbVl7w6kfJe2A6
1ZkXd/CqT1nwuHrxXKsnNJw8ilPGolJ3pAw7nNYYFLODBfkF24MoLO+UgdfG2MEsMnpLezZDXVkk
0VCdY0WNN4pcJOAXNPNQhHG88steebAgic076CRv3Wg9EGSfgPwsv0hazVyY7IHLMsTXtXIO3bF+
0CveIEmhyAcFrdpdakveZizk8Zz76bAY3MJ76bCqm+VfeOYkB93ISQGEVTcjwCVHC+Ct8cGbaFJO
AxVyJuqiAJIXgnBoxsWAluCvHjGHGC7G3M4RdVVCsbVr34ZKT67+JH2t9F126NPiLJrCqQkEgnEM
u3otmkTR6WpzJlYwE+fc28WROmli39oYcRv6e36kwda3CeWEOF0SVWe8mrKDGC+PgbRyjbECiKU5
a4PA1h4/3GJX42VOCL7By6/Cqhl8W3QZBnyu2bgMj9lg1CSMtWJ65+Yz29a8hY3dOAbSurJHsQUR
A4zs2MWXdbQSjaGS2sXt0PZQaHaJpg17eVCBoCnspzOvqR7bLgYJrrsEqxM5WctNhzBin+vbISmL
bTpFJkMUGVejU8aXXBKhbNV70uUsmZtyVXwJIY6jE0posUWYFDYnrnHxgEs4m6gZwMIlHpVIjbl4
FVn2MDMmwEdbSMGODXi1EFXLb9wZfAnpEMZJ+/J7WGOBLrR7GDOZr+GkMw1zKxMvymmYw2yiXcxm
TsPAtfw5jFWICU5gjA9RXZe4Y9kk96NBfQxMs7z6PMHN2sfl3FUhBbQoEuxKJ1YfLTNVN5lnwOSf
BttYvTymUHumoXqeZHMFrNtGDFXkOt41EnBtUdWtWlsNTqFuOouUELJB8mOCwfbccIzoJffY9TSj
an6pQxbD/PzKezQiJeHXyg8pbVlzxQhtE6uY2YS5wplXrtlm4BgLnmZZRUlxlaRKn1cNVPMybNFo
ahJChyQB3iGRHzO/IW4R2huvzOyf5Oee3T4s3vLEyOeWVOgPGii5VY2O6tEMI23bDIm28TW/PYkZ
kfpJEeVyUc1ue/+9zFid8u6aYse3GYtkuM2otxinD5NIoQ4saiv2OH+3C/rURkas2PkJoe3R2PiQ
FMNM71P8ZoZkmaA/hEq3pOXJNajz7Lloiues09TT4LbpM58yA9xoEJGZOkcJR/XQxpBX9FpNFaLf
abQb0UvWo0DdyTVXopcwrLGqiHX3VXMCQ1OAf9fiNzuQD8bkQWJabE881/mS6uYkNxo0JyesAGa2
isv2vIYQFhXtrNKs+mNcuZ6Uf5Rx3AMQQRJLzrs3qB3OwZXKX0XdVHghZjEe7v+741PVLCt2W5Aj
RfsYZGiHOFo6S0bdOfg1YWjE19m0hgY7/CLof7AiQ5C5736ifPgSd2wCnASdYHhF3TmMe2NTwcuB
62Ln54SE8AKZbXNt6oMz5/XG1z4VDQSDvanY6Mj1GnZ9ojGzLGfpFkNEZtpweX+NwSzQPf3QVZX7
5HrddKOo9VZUk9Ypl2VjYHkxDcYlwFyPmo7cxlT1GwfP2yHSb1NZudOcfKl5FqeO7IofEDyaW9NQ
s266OUsfjMLYT8CL9MZokcdsPDNN6rXXJuHxU2FOOPTY2xIpwfkhQHTAWOTR0H3IufKYkmV8d1uz
mqmW6bzg54X12OgljzK2dkuEp/dOYqET6A9otoZjtu1B4qB8okjZvC7bHUsNGzw7vYqlx2vJsONF
FrnpYzIVA5kFMg1X0SK73sGxxq1M19H3TeeoKpkxztIG+rRsuskCiFAnL0R/ORARzlr0iqvGPYbE
5eeF3tuz1JefIgv2lYkkw3og/bQy3RRv9InjKoSDwokAW2c5Do14DmMIXO3NMlZfMMV8QRpcPYua
TAgd5PVTBOvloqA5vCuztMQT1zLehjb7YSVGcs2dSjohD03S2+i4j/B5mKKRV7LJmGT6zQ+D7+yN
l0szsyNgAaHWBHMUmy/R4HWnDBLTMrBtkMSO5W5Cpau2pQfd2kVvcsA7B7sdeTxwt3xVRh6Q+ICo
uGi33sp0QFii9xb8cPhhtFJSNpESShsCgN+GEmHzREeAvEAP/ReXBYXIVM2tV33Q3TVWJ+naLPLm
6pv5MXYHFVMuja1/mXyXa5RdCDr7Fyssrp3kYzPZB+YeEW8UIafCiM9e/p4Vfu3NvA6+aBa0Pzt1
JWvyug8K54uf4Qtea3K5t9lAYORqVvOwYZGloeCwKiNXP5dj4807YpGwhYoQpWjHj2Z1E1nQPuWz
pjTju+JVKC3kGZqieMnzHzWsMtl+xdGy/WbbAcoqHYQzXijh2ixRRnFlo8N6HLhWqfvtd88Y1qVX
kLhrtKc21R1YetLVM9NNrSO2MFiIjgyROq9rhehK4tvrCE3yfdZX/cbENtods3SpDM5+jCscGgl6
EIhp+lUbaOYqc5svvpXWZzW3g1mVDsE3dJkutlFYHzk3D1LOztxDBn3lSHW9Q/p158BvPjEgkbF6
bv1TOoBLx4r40Ht+eBUFAmXKXopQpZ+aIklCVgyz2iW5HeXYWYNylLv8S2/nl8JMicZn5RP08fiM
sLP8nEnKCyqF1kkN8+o4GOWlC4Hy5EkY7gPnI5QbnE0RnXDCfth6FuoqwPsz/SCd3Aamom8mbx2o
jDXYdKSZpqo0mOcpsvVgqm13aswa4roEqE2XwmBRyo2/V53mqNSNjWb9hDicgIm+wxFLhB9R7oOR
GpAvEO2igIwFnl4MEXXHr76y6E9R0R6ee7yFzkUcPtdKVp0ItHInjR0Zvq5qX2Q7DWeQLJJ1GbQ/
bDIh1wRY9rHvLaiNOuaXrDayA0dX0YlofHdtewu48hh9I6zPiE4xhq0TTL7Poh6oVj8bKowsgU23
y7y3i5dCC5ulZpHwFlVTM3n9OAr6st4I/83Jh3lXQwMlyqal+9uhxa517+ow/eYTqGIfefoDqWBp
7neYEPrOLq2GSzGExtlOQLV29VJ3tB/s64qZHNbfOt1oL2OdkHbKkPksg7ex5D4MJXU+NGH1s9Mf
O9tC5SfynUNBmmmGClW7wJbYmjVhjFmK1LgbjOIIOHE7XxKUPC/pdEQa+pKocQGJkybR2WYQpTo8
seeiKqt6cpKU8lsEqifD9+upjOSWdxCyUKJqBd54HGyCZbznnsB8dg9Jk82hQZhPeSYnM6zjGxLn
/8tbbZyqcYR/Z+ub739nrSZGiA6H18NWG7j6bwc3C6XsIYh/YkVq7/oC7Ue7wd8G1k2yCXQYVvAz
YSaXaJOx5R5WWq4V59EuLciWckMMx7s4dZFtMpbq+9QmL+dz+294h5Ccy5BSQPBwPCPKnC3dIJAf
mjGycBnq5Kc8vpYlC1BsWpNr24bhptXLcht6Tn0egin54sTlm+qmR7ngTo/iftsowJmIcmlz09KS
i9YY+qZxR3kDVjqaF5kaLxXDKrYK9qsbwN3TK6MryEyzLoW1vFTl0vyw8+RRGbAJqjJZxrZGWnZG
mP9kl3fyeRa+eS2fsPOjDImmoNmUQ32yuZXWkWp3696wh4ts2d4CDWj1VSZBibl3+DM1j2SygI5z
M1/MvrbeLB+d06JVqgcSTM2qiOsMrEsJNpowFmuu6pJVeoN3rxV9K7Ag9rMy/pBxJAZzHMTPJtDA
VYv0yX4cNVRaDLC8vtMp5PSHo1rr9pPtOAqP7BVRruI98A3onbZc7Fy9s8ATdh+KF/GgtC2g+EZl
AoRvQqx/vXBJ5GY4JY6Zz1rD+BYqufcEFXHYKAinrhE9dZ7ZoyMVmXrfkbEAQJgmw8OQ6B20n1Je
lWnbvKKLuhMjAhPnebsgPqd2VbZu+mojW168RRPC3CrkHw78lhGpv9o8Iz3hLAKE/JdNT9B9UIPh
kBL2nfWB4z4Zuk44qOx3E/akQyBcK3rQgn0dHwOAejBqynqJR7P04vFdLkz8L7e8XKSXJhz9md3a
pL+n3qqxcZwx9CdZbtMHEg8simpepCWQCk1vu23TEL0ebSV9c2LrowNpeimcUL9kmv8jmJ65JLdm
OTjqOTw+FBYc2dxiIjWs+zZKHzx1ilxnTfXdRDwrCRrlg13ORyEH1nOB9NNSUaI3eyjzBXlP55JM
BZhllFTJHW1cbO4l9D0qZTGWYJZ8t3QuYqDjmEDzQ5LY97Zc6k2ivzxYplnEsJi40sW+zX2bLDYx
12nOfdsRbJY8f2lneXqUvAoDgjFG+KnV4gOoi68WgMljoBnLzK8ekaAO5uqoHsbK2esJcVzLsZVj
nkcopQ++sjDqut84caVu8SEZzvlUBJt0IOQCyiDY5J4TLHSzUV/NAT39su9/QoYb/Y4dO7JWz1g4
J7OqdrJlh0ASj8vYG3dkEOa+LhkYReXaRh4AscWFqRCr8ayNG0npnH957lcl/uI7KjIwNiYwmpwP
hxGy6jzRSEeHptYvOszlV7Y8WFDqmqadRXXziFhQshFt9wJW2F9DKlvtlp3VaTNWI0edVMGrXXUE
Wyw9eJnUKBdtYmiXyPGdlQ85202MNRmp8QDBKN14Bo43nVqg+BPUx67UkkcUFVhX2zJaS6reb0Wb
kgB9QV0WOKhkX9gKWB+KShhqnOzI7Aecgts1bhPvMg70O1/Pxh14bL4dlwxGAKn/0IA9YiEYfZEq
0g4dJNxliwDzJil6+ypj7ylbasumRzMBitvESgP2OH6A67eXBAcww+k2GAlY2MA8FoU1qgvNd1zE
XboHj2i4Y5ik8MdQMo81CEUXvtpVyrzsylp6YjtjGzGarJpw/S6fTYwAjv3os8hDiOsZly+C6JH+
xP+PCUZnjsJ7erGbyVe4ebYgI1+IfCa3oiAvvShQCFsO0yjRERaVe6rz76KC0am8JGEaLSyrHC8o
TDkzTal7sizaeLm1yYa5VmNbB//KENHBbkE/G0Akp5a8C6O5bKQsgKWmPPSOVRyaJv51FCO1gEI3
MoyIXgNSFmNuhzyJ+L+K5XYV8yY8lgbuvpJs5OtEcVxYlRT8GzjbpraI36fj0ShNXgBJeK0LKeL2
57HICtbCERaFboxNoJCUhnUVbbWdEWiskC0NbZVtUuWSpCOqC+pvPcppusiK4dQgB3SRUTaYa67v
XX0+9ZrQXEy2sEM13xsvNmCiAzdd1SkLdAV1XtOuvndyNVnXof7W+m109NsfBMHLU9wM+cqx3cl9
GgeiykV0UxyhqYxMjji8F7V16ot+IHSK/UhvyiZGExZ61VL85qKK8tXA3mJm6FL9wvNemdeh6z0W
dolTW1i6Z1PmnyKIEO0Jor3Z4M2rNgavlqkqig5RD1iQTtZnM9Gl9sSt024hdbF60aqHQIgzyWaM
PQ9f8E27SSYct4UVRvpihBDCrledQn0YuAmBJVEUvsKywDebleLJ2k3AqawbzEh7FX2hScJJjOvw
tUIv2sTXHh2BPPTiRWMp+q4O4Os7gLmeFN+sHthOz+Q+yZ5QflwCk5Su00LdbSrlVYud4lAmAeG5
qWrkSTIPhy5cIeCCx0ra9tIS81JpHQPTfaj07DvUCTBiadftuNfwESdTdTWyCLycE49rw3EBXJXS
i4+31UM3JHO9KasnbxjKpyyxLzliwqfck8onR+uMeTsMDU9YqratuGtSFOHCrd2TkeXdsc0H95SG
5g/0OcNXLwnLbSD7OcQNL3o1I2KTxCGDjeiN4FGDkSdVJnpdCeOqNJIeZVuXH3h/bERzb7XpIfYz
kE1sNAFIjj7iDWQwDa2KF/AhzGcjjhDwVtEOh1FlPicVsW+AZvLCnqrGICvrPOP1LkWW8ZzAUgIS
qsRLca7qtN4ahe9meTu3ATnM215D4ZfBrPCqVTa6HjppTBW1fYBoO/wvUVUxqVyizC+vxOC0A5Ou
Izt665W9KCV04+fr27l97y4Q/JHXYrAGmWJR+rZ7643NqllY0Ow3YrAcdICe2ikNK647+tJcr+to
DW50Y1hOe269wVolwZgf7GifEaF7wu2rVeTuaWLSPCVl/0J+zjlmKAtsUHhAXV/ru3NTx1so7c7e
0iTUWERbrbwXI8ysW1OrddFJB6ngyrkaIF2a6nuyIzu7w21ajE/LIF6wfw6wL8fdxEo7lngBeWI5
jDGoI3eRKP33NDfa9zz3VWzCNeMMLz3cBOhG1aTDLo0RPTcyVmGmk6o7YurtPHR677UkdLzS0DlY
iV6lwvYDtT/cRabeTAfSV2XtxQts7aV5r4rE26h+hmh5R9guTMxyUUlFuQa5zHvL9sZh52BTYSxD
w/rrMJ4OdSUp1PkfA/441BMlX0UT28szHtyh815M/jxIy8NCQgboReO/7erGGBFNNcno9HPoDQ+i
Fo5pdipA54kaGCvjoOHQMwsmefWxROTJ7nv0zqdZMejUVpO61iI0Je08uPKvQpe2ltR553szC/58
F7uAKadB9/ZYR3PRHwJz/qkj80J5VrjJsL4PFkOIR7DXMdGa/305t2XDaJSK8owxwQp+9/Bmj6a7
GGunOwxKKh9llXBXowIcDNkj+wNiE8HkKCSKYrIVEkexZkw6GBjDjhaOQqJN+X0UZ1OSucWe9lOH
GCx6Ue3F9GOaWZyG56+HjgJCFssREPVt1orYMrAnklLNDCTzIhrGdJdVwa8CbmC6I/Kd7sTRveM+
7t7xadx/MOQ+PXAzBO/F/PfzRPU+5n6l/2DIp6nu5/7jp/zHq90/wX3Ip+krT/rr4//jle7T3Id8
muY+5L/7Pv5xmn99JXGa+D6UdsDf0Q8eRNP9Y9yr/3iJfxxy7/j0lf/3U93/jE9T/d0n/TTk7672
qe3/4yf9x6n+9Se1Pb9kdahlmPYOLO2C6TYUxb+o/9EVVT5npeQIb2fd6o0eZX/Wbyf8cdrfXkE0
iqlus/y78fer3j+13OFCs7z3/DnTv5vv312fzQxb704PWZ3fr3ib9fP38Gfr/+t1b1f88y8RV6+H
8WIUXbu6/7X3T/Wp7V79/EH/8RTR8cdHv08heuLpJ//UJjr+g7b/YMh/P5XtlEjnltr7IBnBvpHa
SSERsNk+/l2InmgYip2qXUSzaBFHlTjhPtZ0y3AvuksSSFsnxpZN67yHTGv0uVcZcKtqQ7pmQYyA
Wt0/sQtGyHaqxTlMwhZ8y9QvzhkD3dyRff8p+kW7i07UaixRxBJtoqh61DJMHRBYjdj+AbnoM6Ie
8bmwpXjb2Q6Gzx08X9uMbgUKlfExT1EgnUZpUYSTnOgNLAk4mycfbm2iW430jxYAFZGzBmkZMVXu
9/Ccc1Ve3ga6qEouKiOw0Uk24JdkIxY77OzBYWKmuvIjvFxt9G4M+PNdcdYJGpC3D2H3TNUhsIpz
ocTFWVEabe3pBdB1cXarVcPGLUA2/HG21TsAk9PmDXFBZhQnVmaOLZFRX+9zian9TqsIanr723xB
UjSHMI2R5f3rkmJY2nf9UWVhcRumj2zRLHXjyGUPiRm/IG8ysL+Z1SOPDEX9D+P6RoZ/NQ7d2uB3
2wPK9Q5+NXnZC8N70ShOv3cX4EQcydF3SdeAqrDzAtJpitJHZm3zwvJvFUcJHNAwU3sOHBeBK4JX
tzNE4/00yRqjOUmPevnHObeR1VAuuzhJ959PHJXB3zahdP00l6gamXkk0m1slcrAqz7GaG2UO+9/
SDuzJqlhZVv/Ikd4Hl5rnruhGxp4cQAbPM+zf/35pGpww2XfEzcuDwopM6UqqqtsK7VyrVvUZcFN
9gB7Bei21sHeBzLLuTbexSHjBm9OrjOVpSJ0mXlfyOjfu26SkjeNzJNsZlJnJ5SRzZPsIZg2HTMl
W0ln9jtMDn3TDHIKTphRUByN2Kyy6j0VeBlqYyHEY12l33pF0W7S2iMmtwVTa6yl4+4V4bI3zCop
bz24yNglghMne6eUUHqA13iNXbyJFj4hMqSTsP3DacyFeTB19+tit8ET6vBp5QWnPL66l57lxTw0
DEHVDVCYiHf9+33dhzmlepQaulv5Jiwn0PlE6gyGLdc/ycYqChTr7+1iHRIba0FNCNlCEZuBbEH4
ekL5bk4H5c0CZlWSMEiHVLkveJ/0ZsF6hOtVgaFho8OMfjZFE8dld5ZD2Vuav2zU6UEby0ZsvTj+
nxZYpt1fQx+9XQG1Xc7Gpx4vGVtEFJD17DFUw/wxtnJ2VzGCEtJBvi1BgxqR2gKOdHhp3ROlAIhT
yjHY01ejY4XPCC2oO2kHPeadlhlLbC2FLeUycu4S89ewDEaqMbz2OKvJZ6XLOckoLZjczDh5igCo
HV2HpIHKN+yl6o2DjKCAy2PP7YWPjoCx5wXVdaWd1kCqHCj8BZykF3CSbgLUU84lpXCyK42t8Mje
EiOnNOPOGZFvWkKl+V/DSEJUlpVSdb75fTu9mz3r0Wyz4bliw30qTb3eTnWafw1MiyMlAFakziZI
3sQRlJr4nyoL4GpSQb8Wt62/UtrpKMHGEoUsm7Zx/bVledl2sUnYck5V3TYDv7WWjjtk2ff8eG+4
fPXfgJ6Dtk+OMC9+uwd2VHE3EYy5CFz5J6/yvBM7VzNfya5s4GK3gBA0aNrfrTVV0GOlWztjiYTs
1EeGU8RwboRMrGjkdLdqIwCWpAVKuxlhDM0hVFfnoEU2J2pudQnvs+zJppwyqm1zE1SH37w6kt+9
NADkAJOzuZfBqmEgB52EcKK2TvMw5unH2PccyIdTIKdKOqEb8ssWc5T1IB2h6P03ezbmH9PfayT9
M2nL8tJ6ZXKF+z+5drWzaTxSn5B6vZqkc66GGTxJo5VHSGgv6uxOw0rGNAMIas49UYbPvYT6QLFW
1rdNtJfdtLN+uJFe7N/Y5EvFP0t4wS+yr5AyHUcjg+jO9E6ZaEZbg5FyGcseOsHoktjN4W+70nun
f9lGK/RPCqJPaLqLmPuq0irHco5s+onSk7X0VNWkHjhV7i1bezTNsPzYkm8OVYDsdhqaH8h6tHZX
fgyCXEVBfQDXrxYfNSTkH6zBfpIz4tJNr3XJQ2Npkq21Oy40JiXX5zAP/bPsZUP5ZQpceydHw1T5
56ABkszN/VdI/Lu32AZgpgiM+KhPCO/iuE+W68gV/3q5lmqdTd5mghP/j3lL8OvcSEWFwol2ahgV
+2o2g3eKWsNCX3npJ7J3n63R1H4iru1ZJke/bhA/pU7Sfvb6hCOduA/fh7HLNdOKlbPd2un5r3U6
SL/O4VDDd8OX+KKpjXMclJL8E7QDqxbxnEuEvMR07WAF3PUx0EuwCHb9EieKt01h61o5JMo5MM2S
7WCU3aUTDYd1b5vFJkM0VdsmtascF7ucsAxlmLTlpWEf5sRDq+2PJa1yfvsKy3wj5jiizbJH37Io
hEoRd3BgJd/LYaqW2c3L0hvI2aRcdzlqFkGI2lZotPB8jShwaUY0riDVGjg4/6Mp0OtF79WC23sl
XfGgwWMtu2WQoQJbkVZ7Y/Srwt4aQwzKzWu6XaQlmig5CJ9k05kQSKB1/06OggoCnCViEGEDEZEz
/4rgqQn8o4a8t1blzYZjx+BaS5Kkqk15bPeLcSuNUGeG10kSIqUiSBr/e8wyZ4lpBO2SdMSxERxU
sHowCJXGB7hCEl8rP/QNSnS/Br88lVIpu5zqKIphxHXPCIptDJXDWl4Gl6tiMcGMGwrHYrtfR4XD
nHwS6eKyKptlqcWxTFuWWoILBJvI12Y51/V2fqLWf1y5nLif5gS9GD1zAs5aKSlKHb+r1g1cJWGn
vx+FE2IMd91pILNl7KjY1jlqhN5tYfQVxyrR2a316EF6o5K/SJ5BYy6HDifzNzMYzwgHqU/1tO2p
j2lA0gFZKJFXcwtj43d2eMwRurhkDixc7InKZCO7EItPzcotQHZShlrv2ikfm1VlqK+hd/8yVfaG
SHAwTOxV5JAsO9VMIyC8RCneu1Qb3/zW0J4nDj3XRuKYR1BT2nNYOy5s94GP4nQJVZhqDmtbnL5a
SL4eLaP6Xs2qy3ZV2MA0BoDAuvo4i3NY2ZiBZh6jtv0uR504s5WxEaU7/4wVay7TZU+uqxVKfYSl
Kz2PyVBRv87zlMbn8GDWAGakrdeo1mw939vPVaHcSup0t1PbozY3BuV6bDLtNMsmbQA4FUJOcCUN
b1zCX8D1cQqy/rUnQ95EG0n0KS/U+gB6pz7pKsSSv9UGpeSgHBZRceZYJDxLUytVCZuMozNbzQUF
/y99Qhlc21TOKaMO9BjJwjczRq08W7YTnO8LSM+yypxDd735/TamvuGgfA7StRWVPzhKLZ84gaqe
FCX9wll/fzHFSFOt8QBkEikrEVFWevVURN0G6vP5UcZr1YwQ8UiJlHQqlt2801tS92K6nOT7qQbg
CK3v+wu4aXbNcovafqMs1wOpkpWdeMVZBoMimI/6RKWQfH0UItTj5HIsCXG10xsvXVMbV0cBHiuH
TgCp8txSlSOHlec0K9VMnGseKOrL65y+14yrksEz7lee8bLM4SE2ftR11P5COC0jJ/2WgcF5KETD
Eab2EOqZtR2Feulik47MLNBJSFD5kUPZyJDQjJ5G0ImnxSR71IyONsmZZR3ODt2Tn0P5+/vl7pE6
teb+6IF1FW9BNqNjwqCeh/vBV9qzxd6zhG1Ab8/6WB/sIZgOrta20NNiSnXboGpFjmVXWu9z5HS7
4RARKG7VbMMZ/HPXFv+YUKjUfCaRctA6thCySfvAB3Ulxo2q6Hcj5S6v7iXwL9ssZnR2571Olm7T
SPW9Bi7/76Wt1HMztD3/WLak9OVgTPA3wguSbhIUZz5pnTdwpzUR6bSD4pPmfoAU2fkI0Vl9bWIk
A50xzT/l/lRu3YDycrbYED3X6sopVG3jCWQ+UtD52RLITdmTthkgOrBi4ZFN8bsnh9Ck4fasFFqe
Qdx4i+Go8sx8gZe6e9TCrH/UNcvfDAOKN4vNVqvg2pT+XpoGii5hmRWUrsbkjkdplE0MMcTeBtAh
eK67x6Wxn+LWLx5BZzpsFS2KOIum9gDc84JVbKvXzALNRonpJoZe81ByWv2xa/iEmthCclgoMVP/
66xUv2vPphgOLQhWKoT9i/Tabvh1mLzpJqeCgH3Iar16lD7XLPedaafvpS9S2hUInPRZ8zTvw4D8
MAwvnq08RzDlPQLYbM6FDyJVjDKoDe69zksRIdD65igdoxXUj17tdgeYtHgeEcGLowuVo6qZHYIX
hMlYcGzBrgsApiyxcnVE5KokDO+z776wBo6hGNpWCQJ/5w0hPARpUDzIRrWQhppbBHTlEEHjV0dT
NlDTqGqwW4Jz4UVyYtiESQn13O9VklErHoJQ97ZDVyIQ9NshZ1gDWbtYcSBjMpWdDdP2kdexj7mG
aowgp1SF1B6yXGgFS1rLZby4ES6E8FKOp7atDo1J8XKYzPuC839YnoL+0Td0vm+iZyTXGA3AB86U
Xy2xXwwi68MfSAYIR1+2NRUMgEnJFm99JaVOP/bgCYSA9jh4rfM4iYaqXFSAa7JjqRY5j2FmOY+W
5jv7dkyc1WIzNUW7UOF0liY5VcZCY7Nqcz0Eo8hq0qkFQXR/mcW2vIzXU3Hcw01z9kKnP1KYTXF6
Ws4vNo/cm8zsyEeKoQsbFWX75ruxV5qnxHT2garPYE364JyCMF1Hcmg6yTbtguYgvVE1fo19cVQP
OudDxbdXRsGtAvE9G0JEK1i6arR8By1HtJfDOa5AUWqhd5VDrQbxqeQvuRF2N+5U6X0S+iwwD8PU
sJVRpWEpq7oGzy+HuQNhp47gtlnxtbXLAqUF6ICOTenkey66xhOHDVzJIRL4T2RDvw0h/jc4Ase1
g9T3w1+xJjwBaLEQm6eovPP4uKF419u06myce9HInmwipKjOThX6FRzoeBTgVqveSFoINxkmdfPe
8Nr4ZUhaL34u8659KdXuh9ZFO9epqnfloOrPlKUDj6wbnhSj0HgeQXtsAmvw99Ibmez3US0xAGAQ
PKH8fU58YFKJCK7JIT5SAn6STjk/rr6nLrshaQnL+HNQKzBci2ilhNh/hlhetSx1k/JTey8biq9U
K3w/WH35nmLOmVySCtnl7Cfp2k3ZruamCTHq7/i2L/ZGaFk33dF/+BmCZOOgpQ9DwZWSx0nY8UEj
PnSikY4xz+1jMGYfWrv6ZRIT8twtr7Udr+/xnR2c4nC+dpKiVJDPy97StP+wTZn1v8Ut0+KY73+h
tOPGTIMErLQP485kUjEsak71JtRhDKKRvb7knGQlx3+5wYJGhzDyL9J+X0FO+Stusb2JKeHq2PF7
+KGplc5DBi/85pWWKbL397vJTXJDI491q/8aKFdc1pZxRqhY24qrCkzdaASsBxdWab61SbmzBLe0
HENtEgEeBtC42IbRQMPozVhM7KRRzlma2nXiU1kOyjuAg9ZT3+TflcIaLnJEylXfsTezNj3fmyeE
Qw5RUoyXvHM1VHKo1JjsWEffNNcfpE02fW5BcunqxVYOS2UGu1v185GcLd//rg4/goaOqFDTOrQC
i3xnelN3TZLGo04lCk6KYH5lURLXAITCuQ7AoAfhg+xZOnebQutgR/7TgcoY2WPfepF2e85iaChE
iJb+bAYOkuQaWeGGkEOMOpc5xUZBltrQ+8Iytp44MPC/pwiTnLM2Lc7OGL+LTCvbx79N0l7ZdViu
/u6OVLRj5YO+z5b+N0G/V5O2/75k6Xu/Vm/LYA/Iyd1qg5dfmzTqIVqg0qCkxmQV2X34IwfmSRHR
T/4ynwy4sV5mrWg3vuamD0UBkyDkfvphsivtweYZbWP3XbmmdN/j8KGdL6EJPHtXh5QSOY0zbt4Y
ZVc2RgBAvW8NH7gWmG2w3fp8WdwTFPfdqvP5mNBN/ro4IuhhUWJD81LNivfcbbkcQ0cqR1RKmOem
mD/LkWyG0hRfmqHe6s1UvJc2NYIIpp5dftyYfESzOaqNttJnChP0J/p+VoxuvdiyrHVXUw9YfVlo
TL75Gtrl91UpBztRJhev5BrSlntwy/rpGO+kjYejaF3pUXuAZ+ShKCckPpBZet979niFN/MaixFl
8tX7CRb+HaRp80YOZUMO/wdA+ZjsJGFpY3kPPifecpI0tVRb72E26Nc1xNDUCY8TSDIfacax1B9S
0PFmOUe3VoykXQ9t88yzw0mOXHU2QSnqU7V3kNxaSeO9aVT9wdeRCjM6mOakLRxU42ZO8arJ6nhr
e0p1i0qL01moeQ+poxk3/t8ugGdH+9DbHKCovRn+Zyq1dQYZCsXcvXnKzaj4GlYUrrqwUkF2pCjb
ZK6ciwlDyclrVHPvkBR57KmH3EDBor5YRfSNE676pxPvUdQIdlxn6r1D9dxj5+n2uqgCbHbXeauC
Z/NL13on6bWVBMb7dOIrjtaofVDBQh5TJG42hl7bF8rmf0CpEFJAoSHpLUxLs9hsmNwPhdpRb06E
tCvjVPZwWf+aRu3m/89y/3pVaRPvkH2Xvg1Aytfi+LIVTSdOXmVDsdEmBvB7WUwyItAnbdfpKn9Q
ESttcr4cUgj6Hry7dZSjZV2qZHK4QPYF5VKnDli5kFnOnqs+pVjU+QKVvffQcMI2NXl1KHQ1uuVD
S/WvZdjvyAahPOX5kCuhQ7pCFsP6Mlrd05DwDVbGZm0NnHGyyz/f+VXfUK3K7uRl+rauTEplBLOq
blg0sicaGTILdtZOZK2jOfs56+X0wBUNmusx7L9RrHKqKKt8CSA32lNf3h+qyI+RsVG/WXzHDrnr
QL9TOMXHkQKkvefO01YOm7Httwg15Xs59Och3qiWER/l0NMF+RVCF+eJS+XHACYryo2g3qpUVbmi
/wyuOYd+rVJd/cOo5a/DWuRb5dBLPB8qsv7VK4fZY2lup0D90c+zB/OrraI6lJpgfds8AR09sIOx
NRRL+M9sMqVXr3IkmyzMBJGF/iMejDzbjs5Rt0n0kzYwKIdRjXtPPKxTGFMNHAJRaCYdpp6bdy8/
NZMSJRGd1pa+LfUB7tnfbq+yjHIjV7wvS2Xtasp9ZdsiFbPu0744WUmGTiBysZsZ/Pk31YKEQfe+
KPNgbWctjE5d7eZPRmJ8Q8Qz25dBAE6nC4qrbFx/bC+D+yAHU1NV3WZxGkqgra0aiaWxq4YDhIYf
/byimNCr9ZWnO8qtFYIhnAYED3kK25KlGW/sZZUH5mpwIZ+M2o68AWFyFgy0/XHuUbrk+CL+3Olw
VNqW+7UdAm50SQlPfE9dRje0PZwRhfcVmqCvWtnXT6YxJScelbQtFM/D14TH49Twvppk6jipLVWw
sLr23pzdH3Ie+wBu35SdvBupeOQ8ojO570bWnZJMHZ9Mzda+UFGKdicQkaPcOsomYysUOiW3KbGb
lE1UUfapthUC4bnjwjRczs619OyN3IS6sZBry4O15rfqQ5PE6kPR+J/rKNCOciQb6YwTfzVQG3dd
7Iaum5euNOYKqUq18T7aszFfbT+aVr2KqOAMydzW00d3L4eZYn3o9WKNGiuaGIK2xtTikE9NDy+y
l8xh1qxkNwjcpFktLtVt2bTUGshwprwJfO0i+7cyW9uDzXEeL7FoArIw+aY2hk9OYXd76UB9y0f6
JCpebDOn4rCsw4a/9QB6SHZDQbsTC1ELccO53BvB5HMf34M6jtw0tL4gxBKYaYmKbuBz09h+hg4a
o/BSK6SK0XOd9UMrtHsa4PLc1WPj0Ga6/kHt/Vcv1HfxaRpQhuM5wV1RSxd8m51kX8em+ROG/WMT
dyT5IGlg++gf7cYpHmUiP9WreaUGeXiWw0ALw22lQk3mJs6HZpzRR0rmL7bvlru0HUk+ek79SdiL
Sp++UDILLStfYY531hUIqVOhjtEn000gM/aa526CBTKL+h/S7GZDuC+NcWVlB5s92gnmbpiaRc/8
czgp4yDkC3Hfu/fwELgV0uGQ5/6e89c692gNeYF8tawZeM47hzqIfZ07w0UJigHBe6SsrEF76NAy
NxHzxSa9iToOF9kUdf6sjIGzT5rY9q/SBjUIGBq9rFdyBiCTiPS0WLXK5+Sgcf5TIv6K1jc1SWU6
7JLfxVz8AZ15Jb1WFH8uGrU7zK2mU9UgZkRhy0lQaUdU6f0OlFVgUPrYF6v9yjY2SaC27HmgKXkI
qVsOMfZKndi7Ej4z2K51Td0EQfuzLEnlK2mFTiB1L1RWQIQhxd75v9LrhlfHG5tgyPjL4eYOxa/L
MjJaqsTL3uKQ69+X/nOZxSZDlhm5BbMKv13eTSTeTSTkoWX08l6tUH8fmLmx0pSm2pBjKB5RGMsf
HdEDX0ABk/0gLbKZQ1Tk6sF23oR6aTuxHzrcp/xeYaymjMuY323lTLm06ar9bSKXJU1m1ocoXlgm
aeQojHdzbAXeSuO+ei3dYavJoZyXlWnBcaZq7tSAsnHK/PruEoEIXd6ZfHXqfR0u+HO/Xxxe2/Xn
hqTj/W2YqhABUzYIOTvvMtJOnUeiVLcq913aeOYV3MtJ+lRhKgYHog5j4ulIDKWjLbthW2uet9Fj
nsPX7OD8VYNfqEE79xj+qA825D0XuQpXhe4dajaLH+xfe4TV5eq4ycGNOuvWWkXK/TXjCFRrVCA6
MBvc4tm0brLnBrVxDNr26R4npwRD+p/cz+dDxj+DxDczHH4Sh7YxopUtVpVxy1ICFzo5ZXG6v6QG
V0ZEVdZmEKeNQ98FlOCV5UEO0TpHCNiiFEkO3Qyqj7p7QjDAPaMv4dybv4bSIW29F0e7cgpjmAfB
/hnxkK7Qt6nfoTFXv4tizrzMUqfia5hqPmYa6kze2mQwd8F2kw6wdcihjJNz25hnD5ME833uX+s1
Tdjuy4ZabA3V87NZ9K+N1znngYcGSuBhWqKY6pdDSJZXCCFAx2nFTVHv4C6HcwKawUqrgo1c4U1X
LiujpceHQYQfGtJIs4p4FOKbSGKWGZrwbexdKJkmyTZYqKWXQ6Zu7mOqUN3LPWryAhgs7PDbG48l
JxViPqznbL+pE+QxPOV5xax95TxTVcjzFY2VlAoyzJz6Qeija6dkLKNLRJ0r7PPGKc7SXUCO8xA7
lFXNZWWdOLO1D4E5vFeMgSprWJFXxty3OzZQ05eELAL1p9MnPYATgW9Iu6vT/m7P7Xq+24dMf2OX
8TNwknu8mXbKFVVFKFlG6JOGqrrVQl03Tdget+UUnWahvTs4SAtoCOjtGiG2a7BxOfCLCjfSG0DN
evHthBuUmFvlk/2oKtGhE7FIH7gnN/A/QmE6v2vs3lg1Naw9cMGtYOw2vhpahzxG0EfQmZuUuOqN
vkpjL7n1UZk+obj0UMEm/hmYVb6zg0aBYM0rP3tUMpM/Kin2Q6OdA39UE7MrJZr1FepqBIQqRIAG
t76bAjuEoIiT/Pqq1Qq5tAx4tgyWMdIhh7IpHerY/QBFniAUnC9LoOwpgtK5GL4vy0uzXGSxDWH0
pXM+p2Mx72qjCbRdNdsULSps1zYIkVZrrqMNj1HCZcVJdRk7g6t45sXpjgRStvo/ZoGlik+GZ2zu
i8j17kFm0r9oilEfYiOObktjF6Coh2m9WKBHim7wWKKVMEfWMynJ4ChtS4jsNaU7r31NUzaLQ5tc
ppE1DfZWn1F3KF7sbpTdogbZAXvTxkjNt+/CcEjFdWX31a2T4RT4U3/yVOe1kTY5lI5l+CYkrpR0
9Wb8exll9s21j6zWWnqXyf91LUe8sNKW4QHN5iPUHvM+Gp1wVQsKrRZmf6gA3HJTKp5xzkMP6i1J
tZVAGnVNON9ZT1ZEstevJxWVS+aoBX+UadbPMgT6gQhmJQSYgqC0DmPqODw91srnYdCOVM7Bxq2G
I4dfgrtc2Ku5+mEkMHVEcajfytY8NWG3G5T+FDdW8S3M3Ia7pKF8iGKz2oyNMjzaqhXtHbg1zi7S
E+sunUqk7XTI79v2a9Y48QejVJzHgkLiHLq3Dz7nMc9FcJIu2UD9AKRZbdANJJrnindNY67Q3P1e
oRX8nBg6909DWcuRhZjRszPyI3OTbjPxrL1xjJWtRMlTEHb9UzJm8cbN/HafZnb/pBZFfOUK+FE6
ZTMG/heXp8WLHEHH4ewbk9rNWCUttGYxVyzmOeHrYnOTdnsSwdepaznwmwueYQSJT59qDpgTMYT5
ZOu0+r5KYQOKImXgJvxLiUcK42hpA7GzBb50cVRN+RWZFweKZbIAShZyyjQmjxJpBcrwoWqz5FGC
sISvESPpC+L4oVFTdTW1PHU4VltyXJioK7D65XunMIv3PEtTLJHP+V4OpcMoqBOOY+cmTY3V1xe9
dZ7v8WJSoAi51IBNTzr1cboezPZb7AXdWYZwkuE+tLO9XiZoartWuUheGs1cJQ4PwUkZ9RZUwal/
9DLlIa4Dhc0SwM8bkmX9LRsazv/VlKIVHyrPveFQs4BGUb33fc3gQ/SbdWWFHJGJm2mqJ3Abx8j+
iJFspLMQEUvY/9029ajwjQ3FvYmyLWwXdkL21C50I9spztzzOIbVAxol1RqV1uz7/x6Rscb45xqd
VqFJYhTBoUrS9qmZlE8+7/FSiFGdd+FhHkZtrShm82QUY/uUpJ90M03eS4uFxghKhtawk75o8pyb
OcKTFDTtuzTWgTVX5o29KcrcWd9/G7hlh5YSf2odz9g1nhEdi0S1bx0XA3tw/XPNba6mXJfuOHvK
1i0BQKL67kKHOSO2NLf6hwnqpftQ7239Q9f7zpvh4pXB/5qbk/s7wHmbzXp7kY2nwnzATbeAyvGX
TfbUDsYLUsE+pyC5AHhOGbK6KsySm7uxE2jSuHMOmW3Mp7mEHVuSsncoIHFPcp57bVYOU98B1c/1
6LNaGWtIP8NvACeBg0XuB92JkUgsweAkPcSuRnSzBkW/JTDIUNzEz+SSBeX27rTj1jnagfoSUtLA
UY//sWi4RHj23O17BGw2hTcbz1VoNmeOP/qVHOqQgz9GTYJIT610a8N40fSye5K+GoKFRKnCmxxp
5VSu3dsccSl/hAPHPU+JkqwBACAvMtnTta9mY43cUvjNMZwdT0rWS9+WsIroMGTZkxJ+LIUgmAiQ
MxMhTFKPMDrJmTxaR9/mytrlk2O9DMNQ7vtkGwZQf88ghuv/RBU6h1OrKR/tfvhWW3XyIEeq/rHp
WvUDkLruHYdr1zQtUP7ufE4y9TRYy6GeD9keKLC9Baf3KaM+/ljVdj6DslfmQwnqWk9JDamiscIR
zqnfvTGDKYPNwLCTDtloZWrf4xwIP86Qhq2X+WnDIQryR10DA4Qf7pwcFa3R7dgZ11Ny8zpV54qZ
au9hah7WSdm4fOhzsGqc2oSOyxjXpRsUZ7urKvfezfyyOGuuRQraKWFkVL53BuzcJNwKpIZGYOAT
d6nCGJDF6drhSfeFZnhmxt9T31+Teux+ZnH/aEJG9Xme+MGYRlU+tl5SHvrBJkeoZfrNiCt1E2oc
2MPZ/VVOmtxjCQvRD8caslWo5vWHvEdovXb8flUHKIBzPtjDKMpvrpnM+tAmdvdMTkJojYFtl966
CAMOeczv0ukUgffEByNdskHu/CP63d5Vjgy7cdeGO4A4E0tDXfzPtaSzUmb3z7UiBE9MQ/Ouppgs
14r15yDNzI1Mu/VWl6JuFLWv+bo3435U3HXWwTjUiGfrVof7Y4YP5gBXhPWcarGzq/o82bbiWbuP
a6hvFa7AvRiqozHfyFpz7stI0Ur9aUzeyYlyMccqjyh4DNzz8CMQVFGtlXlnuZZqjP9+peBDGUTc
eozAvzeB3lpAR8Mk2nV9062kx+urV7cc3mPUrNGO4DyOy+S4ZGcRwB+00iaDy2gNxu2s22ibAWPl
LDDl+ipMvqA9V0NtipBlonuPziLAtYoWn2Yo8lRX+2ypITDjtvN3Q1BMX4wZ7qlf5q6CaVeaVeef
5j+i5SK5yOn9ES3NYRz/xyvgNh5Vtz+wc7L2CWz0z+YUfO/tevoOSch7BQKij6YeWxRXWSqVmzXb
n26eVzICmsXd0HtUc/phCaC9ezFibVwbnMBfeZqEeVVV2uIqxx248UHwQnnDdx6tke0qzJ95UN7Q
lXE/D3qN2lFFVtshn7qv4dk5OU2nXPre07dzMTTPEJsP8Mo14/eiNsSFx/xJYmgP6/Cqy735uQfY
Aj+JCsZLfGpWDdzjH3Y01K6tWarPgQsX7GBZr/ERQlFL/GIX8b2I9x3i5fryA/0zfnndgHX+ipfv
58/4f6wv338t3r8zFduRA5Rnw7N+hEY3fO9ggZ6TFH0Yd0UlXQThv5UfSBno39FP/88Ym84Jktue
B07LOsAeFO9815++wNcGFVutvDg6nMeVsCNePH2BkWdt/rbnFNrd7SJ+ds3+QPakXWUIrpwbM6nr
VZop9rkaDAcBj17fSI9spGMZyl7dGEz5y13E3akLR/jGxKpy2qQNFpmyUH1C1hlepizRP5d988Hl
VPUnfLuZ4sA31s3DYUSjZj1Cw7JLS6+G2o8GPa36IoeyJxtl4Lg8MNsGJhRuSQolWuXcXmWTlF57
jUQjh741WmsoXtrNYqvNjjy2HAfKHO8MM5hXcp6cIh1TCassNZ019P6O+rmfDaTe6uBD4VrRpR8c
7W6fYihOxtRGTlNFkYS9gXnrB+hfkjQ7VU6HinoKmmvv5Qh3w92uXEj0UjfnUIo8G4L/Lp+fxojt
jVew3XKmJ1RA5icX7QJKSnvEF4WNspsJYVceOCKbMj9bf6S4bXpqRw8KXGAZMB97dbUORpeKglS/
Sa8diTorUGJbzQjnpw4iLrEb5mGyXRuq4X2Kw+lFg5fwZ5o8OjAZBivbBh8xizpBaPW3Xcpzi14A
O+jV7otOhduwR3kuvEEBJbaYxoCUL0xc40F1QpABGsRualWe5GgkNfIge9VD01fjva9wj91Yespn
NgIEooafqqEsoPS8ojLxWuflWOzrfuKRGUK9NYeT49WibCuHCwqmH6P/5jfFeiwnE77bUtkGahad
Em2Y3zdWDOUsxHKHUbW8rduGzc4dUYzVlGD82CaC8LHNw6Med+PHyY21FRvAHB0GvHOVcEdBAM/M
ohGVkoo7xu8GEcjXIfuj+KR4FXz0cAHdKIPqPzROt+ZZhFOTWOOykQRo4oghdfaQ3vX5Jh4N/kuG
I9g1C7DEpOC3dtnon0pFaIg3iffAgVt9NkGXoA2l9NRLhuGOxdtV1VIdkbuu/k42PNw/GKoGlWEA
d9ndDu2AqZSPDcjtd0VKYUqkz9Bu/5piRtVA3jD8tJhmSDoPqkFCe1mGc1KEbbgz3qc2EFOu07nL
N5qPEHINGOeazLrxAhV/FajtS2Hpwc2FzHMlzWqio6Bh2p80WC0573d3SLCDm0pIKG4UXcCV1fxY
J7WnbLq4Zo9U5OZu7rXswU2C/N5kSJ0gDA0Ftg0U5VaArNyrBjpsVtNND1nQ21TfaM4XKJp3pRkU
P4qh/VTU2vjRdNRhq+hxc0HhbbgUbVFt/oew82qOG8na9F/5Yq4XsUDCb+zsRXnHqqIVyRuE1GLD
e49fvw+yekRJM9FzAyFPJlBimUTmOa/pRds8dWXqrSiRh7taC6cX8gvAaPwK8kWvjS+B074rYE2g
CdJSfZP1Tdo/GlljPKlgp/h4p5cMZ55rMLkPclA5f2XgPGgLO0RpWWTtVlGHeFMa6PfBfRme9c49
KTx3v1oOOpj6ADgnDHGdhJKJLt3QN1/LEQpdbifO/YCy2LHXwAGMILW/liTfdNcuvqC8n+x82w+3
dWM2b3PJSA7ApRcN3DHrDlUnxKMIy5eWvOvWJxewq2bh18bVtKcZcbSJKzs84O0LCRIxqyVmX+Lb
oPxZCmX8DqCU2Q+++EPg2uFOL0J959Seet/4aHsjPDZ9Bz+EgJbyR+U7CbibWlx9G9vqurOxnAXq
kOV1dHRnBWl58MZJPYH9STfjDK34jN3OHESmnYYv1K3HnAcGGm+xrRsE7R/34b2xMELFXq0ssuHg
Tzapxd9PZVsehGEMBxUayb8PUhtFpezs98PBjEruAoAxACOEVIIKyEwPte7sV6F5X1RDd43cr5Gh
Y6uepEF28kfvQfbZbmPeB0Wn7qoMTGoPpSBaxmZgrLvc0qhhzW0fldklU3OO7BvDXQONx8LZpiUq
f2MhtN1UUZKGzG6zDtao+NQT+G8MLLv2WtchsH+1P8sWgrfttbAcMsxZLNYyJg+zngJeBdoZIxNu
JWONJ15TTWkOtxHmq0j9AxmKCS3RDu5WDtYC75gZ/1gK+57qfXRJVBeTmcC5T/XSvs9SszngqR0u
ZNO3B3HBTZEUXudMX2utPwwCpIvixtOuUQxjw6JDfQOAiPypsq8H5Z7MU3c/2GV8cEzhLnzP/9Mo
4nnJN3tYm49WydqkoW62GFBQfhZxlKxqr6x5/QQjAFCCd3bNgsW2oayraeUc20Ctqdjm3cWb7QqQ
iB0f2xaU4Ggo6avvY9ts2wjVWRbqAvC87wuvjr/h4ucvutTA2KNHUi12aoEZRAQ0w+7SJ+Ri8cJq
I/u+JfG3Hgfgh9DGtU1T1rAxAB7srEzox45F797veBsddZ4jVKvZGVMf30H/ZiqyhviC1SKPRXYB
9+NsZlL6xfSIvZlKegRDtsF2TLRXBu0V/4QYxiE/ahsh2yawy++GOu6LbBbh90wYw+2ExUEajAur
0+znycIeN2wrNtV+BUNaxCu39qtXEEg4Q+g54sO6Xb0WyYK9kP86qlZ+QkokWcpRiQ3nW08cbEfm
i5B8WTlJhiyqqLuzWXsVv2mrwgq1VF6cwIUU6ZKdyEX3aPrKUh1PgXnukiLEs2bIDgILpT/0Ivtu
qmb0pmrAF8PIwVdWs6i7JskEUNZC6iL1q7O06xGI9tuWUxb6Qu3r7uLMNDLJpJWMW7CYHXL43YMz
03FlqI991FmSThxcJykeJ7iLB0ymu0VZxd1uABO3wR5JvcRNGKJfoZ1lC6QswJT5gHJhs43RJ+YJ
6RvRutR7sVCK1HpAjkUsxsHy3ru2vOAC4fgLHrXWLGjLq96FWQxzpMzCTabnPCl7PVYARyV4uorI
hpjR2HekqfRp5UO4Yp3Ynm7NsvPEpjERZHIoS/MxRNHGiTVVPahxjc8WMqOLRHjlnTykc/Gm4p0f
bsE426FeY5xkp5oaqI+QI1uXJmYeiQMqpDH86Jzo6cZSkL4fwYHxM86Na9S5+jXIu/IMwRBV13+F
6vmsQWHSG0b7+BkfYsVYWnVXbLQw9tGJxrBzd7sdMyLYndG83UreGMvR9lRX/Z9aPaGtPwT5R3qu
e6f5UGKzXRhOOT461eTylxr9gZ2tu+qb/BsrAAsXDUrInZoFVMKg2MnmZ8etSfEqduvs7rf4YLTq
KkJXeyWHfR7ynBSGkV1lxHDSwlkNo9YuheFm68E7qMLvHuQhcHhrPdGpe9lEqVxD8RclnqHuHhS+
hQ/IXGZb33Fwl5+vkjHUNGGva5F7kOP6BuJLPHmb2wXzsFwE2aaevHElr+oro3uoKvUFS9L8JEOD
g9dsV0dneRHYvRy3kWBXUKE4az2JuFHDuVKvepKxyPIze4o3xU/9jWHp/oG0svagTci7yhGDXX8j
u6U+1qpT7Suz7jdeg1ewmkf7Oi9MHZMX4Z3LBr5/65onVEmQcMVLYGUas0gV1oQrZGCrPXlL59Xi
4RIWtvEShFp06sGgLQvPcl71oGYqVKuIXXZuvpge9iepEyybHMS8pjnxvk517QQ+LdxGUdRf8qYp
1qiNqg9k662lUdfRS1mGGvoyKbr01viuYAjxR91F+yLWdZ5tzrgNvcmDV8KhDZic3WwU7G7Ixlse
wvrJ+OaZibNsJnc6lnFnP4eJtQ6KiTj6K1ttQjfVzPThLRNkpTtkXT0yEbiQ65RA5svHHFhYUAzF
pS2m6t4L+q/y8sIR1io1kWUXVK/jML0j2azvXReoeVsM3Vm37Wwd4Lb7ZJaaCYU1C7/WFu7RcstT
9fuw660/ETl4Nq04fwvzvFyqtSYesmH0N/KOPVuP2x1tdFvPStpjPjVY+VM5DCbQfi38agbdnYgF
myjumIGq+K5R8Rr/mL1ndBE4b1ao83n0ln7S08B4DHpgGH1iv/U6UBYF9YG9gYr0o+on7CIRKJgK
NcPQK7uh6PzMaI/MHO1SouhAtbbLMfvmOWWIAZXnLCutEjvfpdl3CWJJfY9rMvkaMNSNsQ0VLMJl
7xCzQwuAZC9lr15CarehFuLtZx4VVzgrNIv9b0mw5uGvfStbrcG0K1VPZlgnl1ExspmqNjzNCLMi
F/uqtsZn9vrFwRdRsJbAsl/j4RyXQLRf4wXrhf8Ul+OVoaioSKbmTk0if5O6WoAFvR49B52ubNsY
/QPbi+LnXijFwRKYX8reXEsU9h0jT6S513UFbupDcjdpcxGnqb9JuIehdMmh75Ep+ER/yBj1Tsrx
P9AfymAkBxmTABHZUZvUBWrAobaO0LGLQ9udM+mUkZVIvJUOM3stLCxPircGx+uXahbQJwmIwtk8
NPkw402bg2qUmQJjbI2zPBPzGYL+l0GZkoMMfcbzzGq2/Y+rZAcF8b8u9Rrzp6tEMH2vptrYCU2L
Lm0a26scus/KLFBZlzF58KE27ETh4moFiedSV13LAhfuHzwvY9lNccdf+OMS3MG2btk6x9s4eS/P
gzTZzMSVn4KK6lkrewLv0Jp1qKw6I692FUK3i8StAww351eIeQV5b3mf29XzKxhFZ69STyPvpLfu
vTVpMO20ofru6h9FHg3fzCLTl7wN6YXSsnkIMAjbCOx2L4EWm3ik1fZaSV12llqXvVhqBzunFO1u
mJuZWSG9HDvVQfYi5tABZQr606iG2YvZpu9u1FtnON3ZixGxledXdWgCvjZqwqvWk1q8geFD3igw
onOkuOkjzKGLjJtOnoPQgDQ84aj0ZvfFanSt7AXbd+NY9OFfl3spEmMhKupn3Ur+4+U+oJY3a8pv
lyPCbhx92xVLO9VBY+iht4xdsj2xPrIXcNroS92+uogaPTdVrVz9hEJ66kRfWj1wDqR4GjxtivjL
wK51o9o1aCk+k4WrWPVWjB4Oc3oVnIcGd/YBfehdPWKRpPhjt2qCwnyZQuvPIsGdokzuoSazxJ5J
GPA1FpGVnx3dGE7SaVf68c4hvu/YcZj/suj9EapKPAv7NPKAsFbtvkrKhwh1anULJ6D5qYl3TLvH
KuqhbNX8HMQVDEPPTVe6YaCAOB/StH1PkEvZj12JceDYROlFQ3F8Gdl2u5FNOU6dO9JRUESs9Ox2
g2qoVq6egMLr9PFp8MgiRHr9igNhSYV8NFegkeaEAoLbaHIndwMPtRezSRaxGTevhm6pB29wlKW8
yvdFu0xNbKJlr/o6Iu/3SqIlPKUJTmpwvBtW71G6GmuvONShaq1IawabLuEJjsZAZ8FjZAdmG7fT
HKHuGkDuCfwQWZKO6n8c1Olen2VyVqy9nUXTVzzf0Shbkn2Mnp0mBpmFV+pHWoPU86zvETAE0sb2
9Khn2NAOg+EfDRM+G1IR4Vqx4dybVY5f0US6mWo6+ojmt55ZmNKgj7QltgnbwSvsPdxt61yHbrly
x0S8VsK8yBcywmAXw4XEGo4HaaFOQA1yL7rIM6suvytKYFMI/CVeVo2LgT3u4impz92gsOHsVLM7
dVbdn+RZm0V/ndm9qRzVEKg4Az7Dvw3FHb2/9bbdrKtiFSQmY8pmcRukOxcrq1vZrOcDuitF9Co7
ixkukoeLMXGSJ1n8shXjK0ul7E524R+QrQT+FlvZyRIkud2rDF3lkA6Uk4NY+FdM7MwVRk1Am0LY
7DLmzWfk3deKKigX41J4i5eeqHcd1duFHPF5QRIiLeXaQwlK8183CVP+K06IyM/8MjIur4o7x1i5
MXbksuOnu/OCxiWM1OKerUT7XGfOXTh2IEHmlqOlz4oaumfZsuv8u5fOmhxj2j3bOLrjNVlMJ3Nu
FuCZF6Xh9EAnuFJFtGYpfLc7tPXUPcddMC5TfPL28loy3lhLRsa0k9cOKhP22AfG9vZ/0FAY8Tpc
E+S1DkWuTauryUb29rFnAn2c/fVKLDir1MJCseuLF8+KdpMq7HfLUKxVAvgB8lBQPMEfvN7iqHKs
YvbzJ3XImgfHEF9lXN4nHGvUOd1muloZ3OuumZz3oTU0ZtumugRh7J4tYVqkITQ0BJt0WNUDtpKl
E/RXWJj9VZnp+RWPyUl1gZz9iJvCDFYULk1WaIyQHb6pYVaRocAyh/xCVVyEXcdLhlnJUcZSI44W
zJjmqtw3EeBvjVX8unTFuI8pbD71+XTfVD0+QQ25wNGuuyfLhoyIQ8Cpn1u3UICaSYXmrGxF8NXw
Mk/6o2yOXpSt/SQYN14MBtFpW2uTSeaOGnjtophPMY/fGFUXzEsYYu3M7tHA9RarJgoA4cw4XG2K
t6k7HbLCVt4aplQzZUXO1nqHyCjfLhCRb03q7jBRy595SNRHFGJnh13iaAT9MeJ6o2qPZp/lwWq8
BmWpHUOW2UcdnozTkiEXTNoLsx+qh0zJ3F0wRsN2iJLxKRXDH6T+rT8ii3kEvYQveWEkGwfkxYFk
enhFAhc5GSu2/nCyB0sd2m+NwOLX9qzk7GqAAuoa1Ktip8YRbYR64bHuYZqjKQ9e3BvHOTED3H8O
/nTqyqjelumG+jCaj3N/Y2rx0p23mizvlxgSeCfy14az6m01XIWKYq/atLHPOHi37Hkifi1BUe46
XbfB19DhmzWA0c4cICkyWe9kkIqWc+s2gwCyiWt1iwGlrlWroXei6tb0gHeuuZ2NpbDwGpuU2Xj4
wNylwqYhmh58lw0nIitn2ZIXUD1UV8O8VVWVok1Z2LbLMqmrqxzi8QzbT7lmLXTUgB/M+eALxDf8
LHb3sql3fnIO1B2M5yuUe9L61YuJ+oK/gDj/oPJffgv8OMYuKcwfVbgrazXFYqBAlWVve1OwZ7fk
nxM3xA+J3Mtj4JfKgh9+896VyV93FNRA/nXHGt2srTtl6hqrULEztBhNi6ryXhFi/qgsvboGMAmw
e3RfZHjUVdIr6eRunXlUYetbU4TaE7vtCdN3YfJZE+/Qx10NYLkPOFPVr1m6kv+GyakfLJ0tL3Q6
Oy/gYifDz03cLZUFRShrmY4TRku9UZ0iBcLpZpxPu9kKSB5qrbTxDmFMgQBKs5DBzzE6yr1bs0jV
ZZiRdpTOwJoYd1lDoSriN7kwwWg+j3YiqANN8ID93F/3VeO8NNb8Dcq/YCzmnv0+/PPWArS5q1nt
rQKjzb+MZdowtXrZ3veUcOV4XrdRSnDXwsWpK+14Unl9t+Urm79miJ60c+LWgAKziosY+0+EaO9N
344XWJtNX1uQpDzB0uRexHFC+dSHrfhDqlGeScHFmyrjrYeNNqtcb/M5rov6dBlaqb7M8Obr26y/
jvMhKR3y6H7x0aZogMiWjOt+CIu0HFmLor98G+YmVXkpzFc56jPcjCxwTJGnu8+OsiCBFdkAGOXd
5OvVaqeBd9Wz+GvR+2uDqeGc1AM+V+0YPmRgeZbCAoU6VgAY+iAv3zWtecH0MvzIdKqhomXWdbVt
1moFW0DDPwinxlRKMT/0MdBf3XIMyOCkw5Po42GVFaVx7ZCA2Yg6qu9aAaNE9MZM6Oy71SdevguG
dukULhQ9CmZUWPqgvpPdNXxQnGH6j5oN4rYkHYwUTx5jE5ffT62Fj44GjCtTCnLvscD8DaNJPu2w
ObTg8V5h5snhEXmWfdzVwbKq+3zHLIXsYh0Zq2CecOWhaaIiuLVjs8qqhV7DJP/H//zv//d//xj+
j/+RX0ml+Hn2P1mbXvMwa+p//sNy/vE/xS28//7Pfxi2xmqT+rCrq66wTc1Q6f/j60MI6PCf/9D+
l8PKuPdwtP2WaKxuhoz5SR5MB2lFodR7P6+GO8XUjX6l5dpwp+XRuXazZv85VsbVQjzzRSV373h8
LmapQjwb7Cc8UZIdBeRkJZutZopjhfkObzm9IBO8i+5FJ9nqa89+gvYO3ujWq7OyRPLyIjtyMUCt
KnN0zRyEuowuWbeNXrz6TujsnSlpVrKJ1mC2rJw0Og1GUby2KxDV6WusUwxKJi1ZykFq3HUrl1To
3sjC58zJzlMzVFfN8Iqd6+fdQtNz6OMymJUOdLXAO8kWKdXqWmnKuM5qN145ZVpdc7v7+vefi3zf
f/9cHGQ+HcfQhGPb4tfPZSxQQyE123xrUM4BU5ffF2PV3fdK/ixN4fUMTFE2mdZGWsxHnfoiR7Gb
SNhMsyPwteyjmDkz8mB2WounT/wBNK+65yMnHsXt4ccoc86U/AipvmWgyqu2y8KPhpcE3YrJo1wg
W2CDIaOEL0GTtA/Z5EDmZYyvePU5Mg2yItf/8mbov39JdV2omuFqqm5o8PCMX9+MofLSxu9t8+vg
eWt9VsPW5gP7p5bFG2cmEkUeCIN/BUtnCFYVRY6fYnJ0S43/GOeKAWd8vlq25VkwIA6sTikpxElH
IKppN+QwEhYCVnyugiS5Hbohi1A9lwHIsaqKnAKjZNuvXLDhfneU18j4bQiF4GdUSXx0EWpNXeRm
BitBx670798ny/79fWKv5gjh6o4mNEdX5x/7Tz9mATh06thSf5uqutloRptuDNbQe9K9yXPU5xfH
iNSvmZNSiGrNkLx/EF0CN1EWsqNwjGc0iL1HaNnRoUvdcR0PJXaEVfOISSvWnlMSPHRNlOxvzWAu
scg6i0rietsqEQY9QdLCVf3RI2sxI7r3cY+l22dlRp4JRbfvPq+VV33e9KfBXC9fV474jHsDsF8k
FpkXgLwci2z0jzaM/PzWDnTsPnm3trLXmod8jkNIMLhd4corPruTKM2sZa8L/7/MtkLM0+mvP2tX
tzXdFPacZHB069dPqFa1Gt13SPCdEpabPlVdXJbQSXJciKekY9i/YyF3jryqOxWNi5hBlzevdi3C
o5502X1oRtm9luCSmvSusZex26GDIeMHBcat8zgZQwQ4JcfTtVvZbEcru+8L4ZBsTprNKF/c8wqK
33nZraHOeMiFQOeODT1rFkOloF+tx5yWMA9IJTv1Mra14uQmBXyhn04bhJl30eRdPbWGFRBlvON9
Yu6Yw6zTNJTxduj18JJHiVgDr+3vI2aOFYaV8ZPfkcojm+G9KEUPFW+YlLckCL4pKiB9RTgndLmn
JzhrD5WhNbsJABnp4Da+CnLCV3kGp+g7N0DB8kcobxCDjJr0xXCnwbldUJQ+DNYU/Ozn9U0H/dIj
XRkqzFr5LIw3WXkZfyX9BIHbRozKV0t7aZg9fsjChB49n8X2hKS9PK2n0L0FZRNAvnFo/jRjauT+
Ekx7PKdNk7XbBEC95cGPd4YzKnuKwDFK30qtLzUnwCoBsYETVgHeKVGa7kheHqEAWjJu+RV7jZ9O
AX+vUa2fDp9jcpfF7Uq2LWF9iwy/3np5sw/VIngO1LZYmdQoTvlkOGeXOvpSn4sCbTobbybmK4/i
fEOV1dhjXE4d2Wup61bWeKMzSAbD4PlYGTpQXmfCw9i55KNrYFmyE5BydOkrdBFMbyqWRpWOi1GN
sAmbB+uNSzk6C99t3W5Ok9urZ1Clfx2yDKMecgL2lv38JBZ1l6rnSAO+iLz9Ro6ztA91bIKL3cTO
3ZhhYT94VvDu9rBj4tFkW9bV5tUe0Ltzcz18r7ocgpbnJOCIDOWRctzZ6DzvmdxVt3CjA7W08ax4
leqvOzw2Kf8Ct3PL4qIr8CuQ7sViPJ3Ko4xlYF7RBNWKCxmd575AY6Nip+6v2QqTAAMDuxsRc/bX
hcniVsnAj8jr5CXyzA0iCEcJf83nvSYH4fyEH8s6CRLe2AgM3tqYvGBls61Ya41ghYO6/hk2SH40
vcq61LawLmME6vDvnxxyOfHLvKRbtu46puW4mjAcuUz86clhlhHuxopVfFWMKFvaZIW2eVngLQqQ
6a0zUbBD1+4ld5z2SD4Z/YI57kQoJaqFOV2SSfGuvml87wtrxKeW/QvLifpgikH9EpXFQsYDTw93
ZEOLjWxqGRahIDieyNrpJyMYqtttS61gQd6o6Xkyg3STCK3HeCEJN8LxHeaU2P7SI28Uz6DY3+Kp
vzSKNn/3x9hZ9xgD7RN0F7+Ean4DGEdold7iuJm3XxLyyRLo+9v4jLgEDLuhEqHjcAwrJ3+c65Kr
IguNjWwqY5NfYKXuYvJdBcLLAoZ30OX7qM2LRwyyqbA09cc4Ktr67z8t59+e8zxDbAphJp+XKShj
/PoUqcpad6hiBl+7oMUJWsu/TFbt3UdpaZ/7vOoXjdn2b0MbgB/wXQu2sqM9o5Gzqea42Q3J1mlF
uDWNtFnXAUgXHXzJUZsPDpW1o2zKMxkLTEGtxrYPkYizK89xJF1UFlwlXshXxAKxix340fSlWpw8
bexPBWYZz81oXoIqmi6IEuXPrjA/qHc0d7IVzEnKpgjqo2ymbdgvK9fu99V8ZemzVfMn3d7K3hDc
+FpPq3rjuyI9BDPkDAxke+pmPpE1a8e3y6bu6xOoPaCWMiL7PkeVvUBG3GG3kNUoTbVR/53JzJrr
e6mwqI+R23xgfi52cVSTTElUUhixylA97uahdePvbA9yZu2O9p2NlNu0MI3cvssr41zl5rgv5w7Z
K+NaY9n/5YOXH+zPP1NBjtLUVFtXDTZr2u8LvB4p6q53ff19FH61yq0CRK2p9LdDzBceNRL3Ja8i
a8OWIrqzSse6TyeEd20EFmWLOnhyMTsDOChb4NlUqlvnnhEushpczdgjZSYPaEVlZ8dmTvMbQ2GR
hee4g+oUqZbh3LHU2//9l9r4fZEvTF3l66yrMGF1Xdd+WxrFhlk6uhZp77bmfakhNd81zDI/HYYe
dT74jhoLlMlepIhL34Ea6VdG5rnXMhX5JmZ7j5ESGqRmlnuH0gmtgwqEZtcl03TndUO1KbBmvkI/
6xe9PjbHItTIxRtFvQN0DUoomdaOl3p7A/zeQZ4VatTdzrIfZ/+p9zP2OY7CWvxfpup/+/EL07WE
oxmObrrz5v23zRALk4k9+1i9R2n6kWUX0vPe3RBF1jmcsTwSn2OKNF6heGSuPmPyLG4dcdIw2Lpd
UKJRs5Cn0TSDiPVy3MgbyMGyAyWbOfvhHUeK1uNfUO8OhYEyGAO0Vpz+7gb/lqfqUM9STWOy7smB
gjuAMCoA9MANE/XFljomc8wOW+3uNgTU162pz0N8NFcWaM2OyMDW2bWq0yfhmMZBmg3hRJxdfdVs
diYiuhCwaMqDHJun8W1sCt7fWZhl0O58Zdj0kaih+zqttmiH8g6kvPMeqAn29A5gPDIkNptY89Vo
fPfd6u1mCXMBdRGtd65VghirmDsQGyIdnAfZBWSNfykmD9HNuSMbWbs03ogZuBnkd+2gzukhOqKp
+GIAiPz7n4ktfwe/zAEWu2EXYKttO4AQ9d8zA0hWJhpatu/WAHK8rEOSX7gLrCOlt19Kw+tXZl1b
u2BuKj0YblVvsjvZy6Mb916ywmNhmk8ZSycZHi2wUzzcvqEGar+0GvgPJzfUpex0BTYsHj8VDnOv
k98Hff+EO1F5NkvTvjP9UCxblJW/AXOHUaWPr1NdgPrDNWWfhX7xVCnVFzmgU7J6YbVjc4/cY3wM
/ClZJ96gfG3ChRyQi8xdFW4wHr0ic/GJ93j0z7fGT++J9a31xCpG3w26ghuZJF46qUXaz+/5fJE5
2qpaVN+P8wH6z1+xKjOqe3lAKuXnmBz8ea0SdfVt3GdMRCglsab45V6/37+0QQWxTRJUzx9tWz0H
cELeEh17obgcsn1eK/ZrH6EbX9tvXQOHLunUCrUmz3qzS+zAoSyyMO3AlWAwgsgZceiVUBPqzLp2
2YDmdQI11HXLfVdQ+EMoJOFnovvYRUP3j6DPVWN/ZOHRBy9u3jw6AuyLyOsXF4LA3WQ0ziNwNn3d
u4i7hbgRP45+1WFzh+9RhHTFkoULCPOhvcixw4SDV1IpHqxVxvoaxbAqn5KF7L0d8mZpuNF0n7Ah
OpmDpm/FD6EUqXfym/zJp8gKRtrTFivm62dIXvDb9b81f7tdC6NvVZrCWshrpczK5/1SLMcOaoGl
UW43667P9atZaA0FDl5Wn8+GOSZ71cIVt7O/H5ejGb5xVWps3oxxtyTcXZ76ufest5Zx6yA3rZ1c
iZCXvc48Wp4Vgw84hXExNaJJhwQxsRYDRa1G9/KQew1iBl6YLmc0zS3WmMa0t7MZLjyPa+eD2rTw
W2Jx+bw0slvlLKZ22UejWKNu9Gw47nhvq1O91Pqu3sqmPAyZ1i76zkn3XVNM9zKmpcCDFUhPsiXj
xejuc6cY7z5DrRmhn99G10w3m6uZfXgapeI6wdGIVOv4iq3XB/VG/+oqmvEwaMG5Ge3h1SwtHTQN
6k04pPw8qo+ZaaBWnse0AJcPY3AZjXpaLhP/7CFt9uCqyvBY+xG7aEqGW7+bhkdRjvpp5h86bpeV
5CfxgALnAlKQsV2uOJBReDhp8aPgGYEu/3jPNrB4VIe0XVtaL9ayObpxeJ+N5VK2biPGUlsavlC2
MJZJnfnskRH2squN7hn6MRQdq78+22ETae9Mw+rrveyQh6QH9rlxTX3WsuqrhRwtexpbvQuSonzQ
XMSzy8bs72Lb0c5eCyAJEGn5LUGALEXW8Uueptk2Q09xZ6p58Yz1170c8B4K3z4Edq2EqNHB63Ab
425wnIGcyjhcoMCmZ8gAi9sIjZXMUYmN0+cIOcwvMlzUrAZksqE6LJYrh91xgDX5YA7ze5ZUR81H
RD5IaSZW4+2zrNfXqDWUKGuSqLAHL/2mI6BTxtbwHaMigMVYaj50k488TtpYOy9SR+Zex74NSfjN
uZb9h0VRWbIrrlmWjnuexymKFV9amF6Y9A0IANb5Xwd3bn7GitTgY5yJlhsQbu4ioJb7ilXfUioH
pJWN7p4KEDMqc/sSqDyWpWLANCYPdlqKU9HzLk9Fj+Izqo3vkzNTljRlOKcqqSoDMxFhsEkF+b0s
Gq18hzcE+ihwc7g0bfsGNddKsvJ9AuS/9eqp2MpmIg7F4AEPG8ZyN41GvZEXIwm5zOG5fekVBXkn
Lx7XMh7U4a6JNPO5mNTukPSGuZK30Sr7rCakwbysRzqgRXcyMS0DtqA3vBnYGC9KWxoUTeM9Ru7v
Mq75YLfBd0tjg+E1Ho7BPFw0irpzMexby1GFal6M2qLkCwL6TrcKBcXOfngbzQYJgHIR47e27GPH
fLbU1l4MTT29Nn4d4/YUjl/NyIe3XonvepTtKJP4gDCVP3O4kRGJikvJjj1YUObe9HlafcR+eq8M
nX4/+WEGY9ocrhmw+SWECW8Tx2LW9lVabzeKJmetNwT12ouSRYV+4sU1lcxb6BoMwYq3dBNnPir5
0ZsIVJcdVlkpd16vKXeDjQ5YLMqjDH3G5Znaez1/FAvO3zqMQFfWEy+2rQYLh64pvjhJiGyPoXjP
Y6YnIJpd5ermhX/PDsdZ6FA4qMQSs/w+O5siuKdEeYpUvT/qg2Zc1MY3L/iFxLMs21qG5CEFaINN
y9AeKEWSmW1ZMriqFjz3MYBboC8xKJI2fEapw77EXcl8RaflxcOjr3/kZRg+F6qoVs6Y4nnkDs3d
MB8KESHvkFU71cuaO9WxOcxnslMOKw29WJqQ+NYy9tu4MhmwvbSeIO1op0qo07F30xIDnTp6mob/
z955LceNZN36VSbmHn3gTcSZ/wLlq0iKopG7QUgiBe89nv58mcVWUWzN9Pz3R6HISANTBBJp9l57
LdzgIeCL5xjdjM4Mngcriv0A6in8reGyCUGMnU8igK/eJpnmW0ClT44OcaxGRNoAYaUx7BWzuz0X
YZU3r+YWdhjf2ZjE2z12BQIGTcVnklh581gTKLhBGCzauaFdPxYGdJaM6g5qMRT12kRI1C0hvRTF
2HGcfQSX9EoW3X6ojywwk3MRRkXvRFwi+CNxcL7Y6rVehU+Z/hCki/oVKPj3BIjm56mtAz9sLOch
a/R2Xbp29J7ov3KbjJN6PSn1hPF6Vo/ZzEvK7AqKFfR8Vraq97dE2KZ7lX8HW5u7G4LyrHXYzBqb
7OFJ06LxB5+G0mTZj4SVnZ8ijfChjudo01RAhH+4hZ6vUzvjC1AT27saa32PzCIfQGXaH4q6MI5V
MM+3olR3FU8qjIpHUMCZr2jGAompmj86oQkkOlSao2z1tALORXjtgcTTqg/TCMudt2xlEa9xshsx
6G2Wucgf4aMy/bxX0iuvbKN3uq79YDAcPsZRXu4r4mw2NsSUH8PS0zD7VSqsLLR6Q3SlR1151xWM
IFYIsY2odmqzORHNLAfU4WMH3+2mmlp1J1vpLLDcZ00GPotLjuO6Aab0wYRG750zmq/uS1BgvpHn
GP201ZFntNWhvUNxrASaXCPZldrxTQjV4tpt8vYjdOkfiUyifybjCo+3981dAoBa4iSL2JPdFFlI
hYuTIhekloGs8cclys4n2e64cpvK/RaOOQQVTtLeheJOuR69vhMguPZj0YQfbSVUnvN6eHUnonr3
i2L7jKUWKFHhjJcuepk0ebf9z5s87VdbCL0aI49haRbbfIxPf3ETgbeG5QEL+lMOcPpIbId9YmRY
w1efQP6UgbuFFCbwC/xqvh1GAQzrGdTpuouHw3L/xuLgab84reSvgf+dUDzP00zDe4sRmDAm6IMT
RU9eKjq7g3xcr5TPgxsJ4+jcrRfTQ04sARHmTu4PQ0m/9103XfUoUh9K093VqgP+CKr2va3o0zFA
oo9or9hBSKkmfn0haqUfok/MNepNu0Q3aetodKIhvs57Pdv1MH5Ymz5Z4BYKu49KGQe+XiUPcV/f
d/PibcJqzGFOy6xdoxof4wxCycQEHW7aKeh0rarYGnk9jwuwY1/b6kYLh0Oet/oqstRhNYdaAyeY
g7lSFBsb9ep2dE4hJmb4JXIfbdd+TUDQD6+Lo50Vd5/1YiGEoyrvpMKpHmrHMVbuwSAnH1KVMzTX
+5aXBCUYc6+e+P7NfRF21RZZzmRnBXpzSsJNI/ZPff8DzZF3QzNgbW+yzTwSp9YEaX+lq13H2t2D
HEKtTl3dd9cZ+m5rdLf6FXGRqZ+qbrwdWu0WkgYFC14MI2o7Lz/+pjf+6rSU71/2R+wOpo7V4Q1G
pCQiy6mtsHgqHHW6HVBIgsZL6P50pnOPQIqGCKLl+rronVVdRu8tN/k7y+df+qDt6qpu8D3ohonN
+81v0BSnnXCbLU9amX2HPa67KlQ7A8WORrvlgUjL63JFsHlznc/qLiyG8BDN2oTGZsU2ayzdbWzp
3yBA6K8nSHmBoM3KKQO7kMyFuh4hyLhaRuhH/+bRGb+a6nl2RDirQBdcXfNc1XbeWDW1NMgnxk/n
CS0LaORT66vXjzoyGhpgpCCEud2xGUOX7oMVbQDyHgjSNr6UyJOVSYFTDL7D3aBX440yVH4oEF6A
gDI/QdNnDWkCvEq6CYmgqz3EtaZu5qjcg0NV110bnjQXjEsAVaLd5mt4WuzDFC7tusK2uBtdzcGX
l4HnyuElhQRKhBNnHwNlKrbOSNRnhMH/VLNM3dRBAOIrjIcrwsWIRg4LHZcf1Kd9maBqmczfEKJh
84HnZZUqc7+Zw8nZlpYbbQJ25+s2GWq8LrO3DXtjG5VW894YuxwffeZsJvjBtoFpJsew84iFs8Jx
b8JGhl0dOazGRO45qJp66yVfcUBEbf2N8GXrus6YiBUFmmDNhaC0xh3uO0k8b4TyEyZ57zCa8Y9+
i9oA5BZOFe+m+UCoX7WvWpRGwPmoO5SmtSOxejHBid9VA/pggEhGM8DfVXbRwV5wGJvQrsOyGcNk
GaEhNYYTjFQoI3q2Vdx7RH/vvaF/Jh5Fyf2hIUJcw/B+W7XbMXiXGl0DtS3r82MwX3l6le6jetRQ
EDHjxWdVt7LqbDVDsX5rOEjyEMYCkS7qOCiNeiAeYoT0TOTnYbzQ8hO8nsNmLrR1OP4gqDm/b0vT
3ptDu6y6LkOhQLslkF7QKeG1KJeu/Ztp4I3h8dyVTeAlDtGNHvD+N4bnXg08vksneLKbODrU/YAy
qaN425R101ZT437bAOG/sW1rQDlVg0c0CU9lhgvdA+EwmcP9IIgN8ZA85LyU//yl6X8ZIBzT8SwP
dmjN1p2/ANkMfUS7dxrT5zHu37E90e41j211w05mFTBur+e+yW47UNd7It1XQDuxfBPWt+osR/EV
A/bwttXKL5Pbs1JPHYPFVjLcO+ODV7rf5nCuHsJRNW/+8882vLdzq8P0rhu2ZxiuZ/Ll/erKs7W4
RdXTyZ6VEIDdQujGWDqPXZYwcREmtbUnffIjJSgP2AZTf2T5fU9U462TecdCs61DoiPOO6hobbZT
+64pDvoIK1fZW2icwIPhh6zinG5srw0UxpO8RWnNJZjYNTHggcz2js24qL4RtDsoiL7PPbQARupO
66RrrpM8aHa55aUP+dDs5OjT9dPHv3kEf1ns8AhMw1FdFXOdqntvDNpL3oM8mNLk2c31duOldsh8
EuBebt33RlyluAg1e4NNFuEbCKn66ajMrXXKp2aDlZRAxzG6Nia1ubIQbyWOVvvkQJB/ayBJDTPi
oHTmB5yKsE5iFILnIYj9us2GlWI0YIeSsL5ZiuBLr/YMagEkZPjTHgPsh6emJ+b5P/+t9J+/vG8b
/52r6i6d1NbsNx9RM+ZWizBm8ZxZiK6xYh9v8Dp6EHoPoXOIWfTA0p+uyxCbvbeE92YX/QjqBd1L
Vbe2memF1zIpvQQzn9oBlrDGtY1ZN+n79D1DVXCo3PYzVM/TleIcY7fLN7HS3EDcPAH06FwiQKMb
k992awJsjOlbeySs4M7PFBMlAsu4SYvPsXNgYkPJd4IvAtxd4Rm+Vbm41VTjsbYRNQlg9ElRK4P8
HJtBN6CqwrSa9ii0FrjhK4e5BKT2PgiTaNVDTuK3YSEIsFXjBJA9L/zZtBXIU3KgRhgC3wGbKK46
ga4Mcw/pWwYKKB+JN8BprXxQ5qxeJ2PxDmd7eaNPD123xPuQAdkHBInzOC9QL0uGbMWGU18txiML
FBw77fiMCOrJqxs4gxitCTr2bddO32Us6vylViBrhVnFz0W8v201UCLXxQ0rSO/k2mV8CsEO+B3O
yb0WBdMRVdwfU9zrPpsr7RgI5thAL54jqAlPbWYmPuQE01UFG0hQw3/ZEUMwMRRuLZYpmOK3waAC
jnMj69q0oPbWhgFpyrI+TUMDeDnJPthmA3emYPrVXeRfghqF6UI7tdHcXpvDj7ZCqCpj9eADwzmA
KR93QuDgAwaFY9Dkw7Gcv7mZEl5VHgrvU0j0cGN7mp/MoBuNzlVPlkjwxPowwVZXYVB9A+P33OBv
3muldUMAqXln9nAzOkRtjcS/vUOr6hRNVv696Jtr0yb6vXPD2xE+r1uCslatlt/BUFH+cELmQvum
TBPnY6Ettj+3Q38qVP1msjT9ftai3exW6e3Ijgds9dztGZbyFRu7EaqiCI9dCYuZHcOhQxgUk3GF
FkfCVH5iZz1fh73a7RbXa29DeNb+Zn3p/GWN69iaZVjENznop/7Fsz7AgEmvM/tnG5qaVRrNLHty
7L+u1zOGsmR457o1HbLd6nDGIwkZAhiCvX8dQQC5s+Plez7F1i5LCWxPLAKcv2jO6PjAcb1Dmngr
C0pngsfSK5goMToBuWeIC6+xAfmpXYywzAS2rxu4Y8NxdtcaYqMrN0ffSG2/pFmxN5IovgOKUEJU
iPYBKFlrm5TaD4k6wzq1gyPFOFgT0gDApNPPeTtkhOyPzCJ9tJH3GvPY2mJ703cYKfBBhXF5GgHv
poJXtGib/r5PdG21DA+5RUjRVEzJRi2AIEZL8Ty5bb2xp6HbhcEA1aLowkET3wzJMF/HtnXbLVVz
hkv+n1/Q6a1Eq39H6AwNmqh7U/yfhzLn//8V5/w85tcz/uc6/t7A3Pqj+49H7Z7Lm6/5c/v2oF+u
zN1fft36a/f1l8Km6OJuft8/N/Pdc9tn3Z8oe3Hkf9v4j2d5lYe5ev7XP78+5XGxjtuuib93/3xp
Eqh8djka64CfOH5xh5dm8Sf865/3kJZG/1h/Tcvu629OfP7adv/6p+LZf5gmxHyAnw0Ld4TLNQlL
EE2aav6hCsOCyYoJzJjFtqQomy4iJMD6w2PL4jpiy8Kiz2CGasX9aNL/MMEbsYkxQB6oGmf9+RBe
Qg3Ob+/3oQcaU/wvk6GlYuK0UF8nBkHzdBaoYvP0CnXmqW3RBUGtnFBkDdZVFFQbgdhZ9brdrqYW
LgtsG77Stp9cK0A4fQ6OydSiQqTcZjNExkmtQjGPs8UcbGerD0vka3v45ubMLLERjrdQwuOcWtZQ
BjM8ur2/sDaejWJZK2aWbWFi3URa4u4mz5pxNEd+VeZ3rd1/MpYWkVtAIk1f3ERTsYN69laDL91X
y8U6GI22Cuw+WGWa91ltnHvPKx+TZbkZzem7W6Fsl5k9O6v5ZBIAh7jV3ksL9EFxvOWRc516swGV
SXoHTvWbAfRiteyLCvtSDXdgaiFOo9exs6kEgAstj1WT4CeHDZL5wq8QH4H1HFUdvOk/wKXvVHM6
ETxfIHS0tP1tP2XoFGftYQBguw7KH4yvhR9naN6C033sR3M99ukHxWF3g8k7QpjS8dOxfb+UYYmO
Zi3Q/fr3RUORrMNtktb6XZ1BC2Vb992oTr5RdYSN9x62OeVLZw0PaGV87dbDgGhwOycHLWmalW4E
2CfKZaNMzaMG/dIaoE4HuYZv9UOyssF79aF9rThOB+j3A8ia66Gse18Z82sr588FYwszT1X4WjHc
ViIOu0KFZAWz0T7FGJtU2CanvbsAZ9bwhqILM60IZcFuqsfwsmGahuoJxLqbPpXZbYrR3gr7e7MP
cULG0TaFbc3v47iBXU5dM/DCQQk5PoAI5SZIU8KirOlbw3itRGAN6gz4obfcZfFdZX9Ht/l6RFLo
2PEQ5qqc7uap2CcE626wTKbxSakadVX1wYM1LbcR71oP4nI3xsPBUgn0dqfaOWhmClN4mmwabXbW
URY99sbo7qOmu04rvTpVDgHOrolcfCYkM6CaGBxgEmA7ti0vE6Jd5LvmRPuYs8pa20Zb+yhsXYFe
TraYsypzet9GRba32ujGGLQKiF9gr6Kh+JSDgoPId/YLFbq99GOF0tkKjgiodB3tQ1oU8JxcI414
jd0PtiA382sTUC6Yhh5eIRxd5X052ndL7h7KCODYXI3sldR1a8Njgqnu1gZsqxc3jhLGay227han
nKCN2VsLZkLLaIR82eIbZXrqYGFYGYDMry9JywpgXbIGgo009Pw2TQs+6HH+5LnwmWka7tvuGSL3
iUkIf+aS1ZAs1fljVfGK9MHedCHqZ4v5uTa8AV/m0PqFExXrKit82JrfZ91gIlGtwL+pGk/10CTr
ApoEr4kOMIsW20boDRtQLx5HQOXn3KVOqTW/zP0sc4ujTHozLc85WFeRwWMw3mCp+vTSmIAOgrIu
REPIvOTRWCHsvG/gupNtry6XIyYH3qRbV7rZH6ex0/Z0zHOJsPHO2GhxMq8NvQRwAgaat5M7qAVa
ROabAsbh9vF3B4Yzhg+1bvZtuGz1OYv2eRGtHOjC9hHrBlQtSrs7VoBFYOabXnKjUd3Oc6ptL1Xy
iKTRb+IJe+3leKhxX86EkcpBjgWvlYLqLuF3cXVEQW6XL46+a2IdR5+sw1ZZHeUhMimw6R5CdXep
uRwVO7DL+TG0dwxu2lGeeb5SJ68nK4Y4IZ52aLZuQ+9GZ+++7S3hP4zNhzFXTvO8q8Y0+VqB/890
GBJC1/g8lo/BAhAMbh3M0qVT32qs1DGETeYpHxALQYznxHb0YRSCLr0e6XtbK27sJSiPfQdbaAMA
+JC0hBTrME+Hy1e0Ju/YsHk65EI+DpUt+AXfmurkZskDXPAzy6lYQX8WmkE/cBZlrS8ZgmuOjpJN
WD62rsIizVCvlKrqN4T8OZssTjbIuJ765dOkeYXvwjtxDJZPDfRMvUWstuEiooJS/G6ako4Fd3tI
dbU8Vkv7tW41Z68UBjQSc/kNcZ8YMHAd7aN2cB9jL1jlNtyFXaxgdQSpclDc8HM9989F1Ld3Nr6U
W0z9EI4PG0fp+ocFuaDjQmRxD0zLF2jcj3DnbfI5usuJO98qrd0QNGInm9ZRP7FOX+Byq4mQ8Jhw
W61fR099NTU3uFEbehcRLzh1y7luj0RwJWuA/PU6CDv47SCvWTGSgOXKw4M51dHO1uFxF99ZQmzl
MWpaJJlk2R2wxg0eMuOumgMoj4ujTJYY+XYIkLasJvIjRLxEy3bggoF0QhKM4JsVCP4rvkjHGbRD
lhztycsXbOlGcVz62F5bE5JIjT6VR5kE2A1E0JzwVYtKWZ5x0+4qhFaiCda5lT411VEm+FLdoUIs
K2mOdjvXx6mNkCtRikNlVjgu06g+Nj9zsu5SdJbqg1JMykZF8Qhe6KI6zgWzu3Dab2LWCsT14PGJ
FU0npo1WWEqTVaxDjp93MWojttb6xD/Fhwyq36NMkMFES0dmXcsFamNYH217cDcznpMjiAxfN4fi
gHZVd1xEEmsGL+ZnEe9mjsiNM6xy1x4yf1L69njORmBZjrKMXAcCi2n1Hd7lNuPvxffC86RH8hiy
AJDhKpudeT8uEIZFTs0OdXSJwBislXyvSy4Gx0i8YqKv7V1te1v5lqNkWfOEYeSfAXNd3nKPBtix
FYnMyYZsTp+tWS03Xj6hfDhqL4nsCJeizC01II2umqLze1egAGFYIolFN5B9ocodVi8EXEBWhWdZ
vntTW+KXbqCxbiDmWmk/BUVrbUD8VQc1/taGVXcM1MBcw4NbYlsQj1U8Mpl0jpFueki8+HL/rJPP
O0xabWdN3T5Q1Abf2J+JAofJq6JskHUL6MAy6Q4uvAQZExzPVHY3mUtzrFopoisr2d8uyaUPXjqi
k5lCiajdDYqa8xdl7jtkPZYt3lXk30SShTrvRRmIMZflMa4qxqf6eWy78nh+d+dvVCXwz5fZGGXq
vZ7O68uLc0IF6bHfvUPIoVjBO+iWiZc2yG/2/OWe81ZSfXcS7ILyxVxekXxjb+rgnh3gTijS1eVr
tWOU7Gz57uTXK1t0JYLCIxJUgOqfHy9I48yX5TZx+O7iwckPLPv8uMhqPkPxychPKTL0l9ylTguJ
Kmt1czcRLn1sAygleqz7+Kx2rTbiiGwUhgPRdj5A1GHiw2Vg9c7aUxkPVSVqj87P3Js6pUFgTmHt
DpGju4i5sYu3Dqr2/hQtzcmLl50uB46BnY7MFV6kbRav+SJfoSaGjMsbzU2Bv5HlKi7sfYsfWX6C
8pMEKBCpAEs1Rkoi2TZwC4X7BirEl1e43HhjTYCoGHhFXJE/LvBByU/SbvFGEeMYbeTHaefoFZ3f
e2Vo74skb7byRRe1bae+/FplErjM+X5TYwRJ+5QdiPggCY/mbPmmX5Vb14YoMVNZeBYTfe78hsVr
rsQYrcrKfOiUXdolW/Xn8Gx5rD9kUeZkIsdtWQdBoY+oMKrlYviUw2VGGBsPSYyc5yzX/1x4YQRv
cGtuPTHJQHSdH+0ZHa29K/8EGMLFHybbiNFY4B/hiEljfbSXWdnEOuzlXFkMcavM8Bwo34aqIvgx
6BBECsWfNGj8STJ3SX5XVygKo+jlmDAXj+Z3l5jYq6BaHP2Ql4Gch/OCELugZcS7V6f97tw3dWm0
2OulNeiO4rfKVgRjvjqjNW5kqZw6GEzLaq013ZM2iumo0Ph8sDe/JEPL477UjYn42HRV2aqN7hA2
mp1yAvJ2UKvwLuRp4Yw8ny9PkSfLyjeXkcVX5wDY3FiJcVWIPz5qEPWJdOI7xb3PlzsfO8BYzxvn
aWjGgFlMtMvEFr/33DosJspsdBRiyBkm2pHpv4I7Fi8czr1Da1cz3BUliK1BS7sjIpjtMYbCjfi6
YreIb1QTCewJnF0ZSC9iANbS43JfirWBkrBKqOUqIbL5MWGQf2pU09oE4ouYoy7YuhUat0MoliM6
TjYoHourmVBGRBCZFLufiSzi62HklZWJl2sMF+jExWK2PSdy2JbZqjPoCu7cgQhWu+1o9E+5WTUb
fjffjUgcMSPIIgSLzAhJ8UiYa+7PbPDWphh5BvSLeWzBUf4tskr+QTIJE83eDXm26zxrqvatmLgi
sUqIxdToevB3eGL2C8XaQmFiYKsn5kDYX9NVPxXzCnAPY18kVimzmERlDrm06NjTEcUAamXqZ2tc
zE1fWwzEIpE5DTp8M277fSeG3kkcKnMNYMtGC5Y9Ie/8EDG0p6NOF0StsT6XRzPDqKSrRHUAyt3H
YnxwxKCQ65bJKBl86oZlXFaKWCwuYrg551QrRBLHH3Nj0TaJ+Dvdum0IoSNX84eh3tFfJ4ia6Rv9
OhDzrPzDZWL3UQ88AHhtJRYV8PXwd6OY2B1L9vLqCnayhSC2IF8nLdu4MRJKYaa9W7IxVDeW+Bpn
JbytrXLayo7jaXlxtJaC8VRmg06nW5jBVe2FywEBEji7sWfNINLJwiNeHAtdnXdFn+xhoy6Oo1iE
yRzviHnhUqkOcEH2TZ34qfgjLgnshUjitM72UmWJHtSFkKB0QNcxUliEQSgK4ercYhBLCpm7JKHo
qZ3Wfuzz0N3IC2Vy7pJZe8p58GaSwvAyWPsO5PBwCoaw38P1SBgMa3CZCJaWYwT7l4HE+l5FwyvD
kEKrUhpsDrr6ayBejextrpf3jIiibMHTSnfrjJ6Xa3zV0YHFtQX6QnY+mcTYCNVVXoQ/MPbVG5yb
KpeGP30p6vggie0lb/0rYntZzkNihlM4kXHejMcEiqlj6Q4RwKE6igXjArVxHPPjrOJ7ARvZMfBQ
r5TqkrL4l7pE8BMDoM9h34Nh5l095ONNHzSm3+ob1jUYigZio1Mz2C75iMaqrdxDMZQcYzVwtpFu
2/g6SnQEixwagAWM6Kwu8aZR3eUWD8+sFs7e9Ko1QPb7ql3cUzKVDwgiBfs2hvWlM+zPukZE2AiD
I7Ei6m3fa+VVFu6rwL1muZ1c9zOuv0mrfS1x+CDCaDMCqdzEmrnKXOPWw5r7wY3NFFocgJDt4Nwl
Uy2sMB2RV6pzhG8OnHIyBPsmWN6nwRzva4BAkHLCEmPYwX6sxWphtLZxqE7rxVaue0KuV3Ob1Hvb
AfSrjIbqe1NrHMw2uykCDY4/OK13pojhsnFrHrq+h/+FAIwQirub0FmuECFWMAXPxBx7xmp0EDVF
0EtoYU8QluJQOnT6+A7LVn1qEohDZK5P6+fWyAeciW11ZRClyyIXn08KVxls5HUPIl2bV3XfDKvC
qrVjETrWCnE0E/1nJEyzDP+oxm58myerBYcvQVxmuU+yKNwXTXOzDM47hrPxwehjdzvruKw0x0t8
s1DHXZiN+bt0XlaR3ggzSNhCyaDWq8aZtuhaACxzC3U1VERTGshErWBlKteK614bRQP2pwa5EWGb
MYWCglu9tyrlIfOMbuc6MUHpGFJhdP1u4TwyPH3cYGrd9dnS+mZPEhA7sDYmb2MGw1Op+UU5ayt3
gUS1DowHS0jABFWcgPCZHydVR+E+EVQTvWsdq2hxhRP7S2lOMA8UUPU0WNbnRP1mtxhxi+EJlmHN
B0KPhd/bL1OMxqbdXxet2fmgI/RtY6hYgrPkrra1ZmfUEUFrrQG6yZrU963JZDkCnV3QFlznc1tv
XWaKFSFakAwS9pB5QHAwgq+megYgpqDaoOj92rEQtyjV2dimebkgKBH2vs3Sf2vMkMVUKOyscsjW
4AF/GrJ9N3S+wRL2alGSZ1UDLwm+SlupWoEDHNlkCMHKawOCYUxN3BhacMXPcI3eTEqFgEDsWBij
S3fd9TgzYrd+JqqQ9aYRdX7KBtN3mWr7tGWyB3QIah9lTn3Kd7HRdfuw0HYBIM61gXrMOoi1jYET
fT3RQVdF674L1PwEYWx6VbsdVMxVfkgJrasmnCWlZnT/33v3X3nvACmKmMx/7727eR7/cf08xd/L
1767l9NefHfAf/9gTrAtBhXVJhwHB91P3533h4pEhOmprimcdxffneGIk4gN5yz8d66IH3/x3Rna
H0SNEi+M2p+jEmLr/m98d673K24J152H5dVyoaa3NJuN2Bs8Zp2Y2TKGRXLVYn4PaztAH7zqsf5l
01UirUVyLQdGv1ZXqFAYxCYJZVQQ2FGMK7mOrO9mDuepYSFp3UyoD9vjOTHMGIyw7poQQM9fcrFf
QFe4PnoFuB3uQrYg9oveLbJ9UDTndllMnaDGrQI/WCuWyHCGsS80asLD+3ErDFNHmWjSDCizlecU
QACfXLnlFOskuUJyfuZksc+NcDNrCroaYu8ml0kQ82Jnkvtime0IL/WLHJI2ud7uxZJJLqUuRZnz
NNghg3nZy3W3XOJcVjwyZ/Umo6oJ1lwsqSaxMJJJLIqjYinbJW6vZFWFKBoIZhc1pGFmSzHIjYUt
F+hDWd5lWtsAOzEKtk9iiX7OOr0+HtLpzqoaNlNwH75sOuTOQxaTGFJSLVZ+NIrbj+BgGKdZzA3r
GUna6eS45TqLAkAbQbBequGpy+dbBRcWbL2FwC/m113Uv2sSNdyCA9m5bCAIIRJS7X1MkOOETGaU
7DQYWPaamz/0EUiIKmpuRi21djNCZ2qVhLfEPdRdc1qQ+jiZIsc6sNwNmvYVJ93GQQRi02CA3Bpp
CogvXfJNOS7AZ3TiFNvyECa8K/luEux42dLVwXJd6OYH+f7CZYm3bOXdprs1cWmtNYSywdj1SeAH
5myuStV+7sqi3dhB3B/Zm/RHmfN+5i51RsVGwb+U5TGX4uU8Wad6AdvmOhs2zdxX+8txf3OZt83y
sqEeES8is+f29IRULUZo8avl77Dkj7uUL/f739c1sCKu0mIJzneUF8gb9eXRyOKlDpHeZadAIFw6
2ze3Oj+CN4/pTXGCHNpX+7Zby5OjUat2SLGc/W2x+L5kUojtg8ylbYTl9lKWlU2RpNjBxUGy5XzQ
5UzQuLu5cyIWTHi2Zf2l8VK81MlLyWIF3i797SmXYy6/BsNoh396Qr9Q/HbZ8LvjLvdUwt7bNql3
dam6nHqpu/xtlzoIit41tj3Tw8UzAdbxWDZFuI3EPlV63aq2bNRNL0xMjY4m+OptVnrklDl8l0AK
sNVtNJY2rGm0FSEyrKaFu+9ytTdFea1UOvJki8fHxmZK3By+Y3PfBVAxilv/7jxZdz5ZHiN/yPkK
l/Ll7Dd1ZT7ph7RRy8M44hCtgi/ICIMPPHa28M942aSey8iWTMtKNr3KWrMwfMPJlLF556xXTVW/
h0YX4UT2xzFYylS4Z2BEjwu2WcLwIm2iZ1Ppq4NCeahsU8X++nKoLBISDlttiobIT9fN2V8jrAyo
3TFCa0rTb5e5fS8b5HEyRzgeRqJLWVovL8XLZUBFv5g1I9USii66RVgETycXm0uZk4lVChs68Fc2
tT8bOkEkks6l3wuTFiP06+R3dR1hD2ACfGkEnuQ8KJ6OLj5BWZcu4ruRLaE27Stz0HbA1jxMiTZu
79l10R0s4pu3B5/Pk7WK7Nawg28THfd2krN+kAka5/z6KhzO/ibpG5HJxTMnXSWatANU5UcV2biD
tL/LRHfUEQNjgoXQ8sJPk3hUBmFJq6o1lGOo1uNmciG+NzVjhpqTwckCPXyEbfh1IuuIdfiGQVrb
mAJPMAk8wSCSAjpO4rwR4RPmnVTYcGQu6QhQA5d5mMWOiMhq64g81ryzexsGlBxTQzDozRbd1Lsm
KGH4Tkrl7OCT7/fskJBma9kRetl3LDEJZifES2LON/SG0duuVsHFfSQfTGC6e5Ntyi5YVPPo9R4E
oCIXWc1Lbrb7coP2DsiMvGB/aQiLur6YgoC45rs+29ojiAhHU02IZK3bPZwXeFWRXruXHiO2OxY+
dMchYrXB9uIRI7CJcyA2aaTCyqD0JZp6UOplxCxuYuEbJ3IVgmeUyd1JGTeNWNWdnbjS+yPL0Pj9
WSnLskUmxeKxta/0DK9pORExJ8uX9lcHyYvIcpYpSGDq3fX5PtDEyDiaFs+dce9qY47NCrGo1cVV
Kz2yyIWAWR2NvZYDGgitg/TDvHHLtNLia4iVmDzpcgzh29iC3xx+Oaaxa6h0wK+BncK8JxN81oyp
Mnt2e0gPyG/bZzuEeLREj/DNMfLo/6JOHnK+izwliMcnmJaazeV2Mif/NPlXEJdq+Saw2pUsyqd1
+XPfFOUfmipwobzvxKxwSTSBG7kUQzGDBGLq0bCFG4R102HF1AJElNnscqDMTQ5spKvLOZfm82Vj
KOCwCf95Q1npgLBjxP31tvKYf1tnY6ZcGZmxtVUwdHrDel0mXYg2yrn8KiubCkV7Oejtka1l4bv5
9+2vrvT20Fflc/bVtQkk4atTeoIexK3/0i4PRYWnPLTa06t7/D77+ztdfnQ6aw+zVyXbV79AZi+H
vLqEbHlblpWvTj+3v/o5RrYzQZ8fwVXpr5LsZzEvk41ZK/NeHnGpv5zgmKqwdmZfLlWB2elH3cow
18msbOkzVzvfopzZIeYxqsq4KmQyIbB8XESSJsJgLLOyUjZnHQTB/uVImQPvp61niCUInfjZbPdi
syzbX11OL/L2qI9VpcIcTla2n+8ky0mzPCyVl23bXrhMLqfL3KtrXn6SvLps5nXfKVpB/FYO9oQA
tg/yW7l8EbJohoCg9ufvwh6IEifilg9QHqXmlYOtiVUI0yl+ggFGDlw0wlmMYHp+vCRu0UUrr+hR
2Jzq/8femTTJiWXb+q88e3PSOPQM3sTB+3D3CCnUTjB1Sd9z4MCvvx+oKpWZZbfq3fmdYO4hKeQN
cM7ee61vgZeKfDFcMvLpfh60cTHYyqzPyyW3wU+tD/0fHaTii/LXgVOxnrjWuj0jBYup7B9PS3XI
MrR3XnXc2vK9l3xm70MHYYb/4PXyB5Fc38kaCIq6Paq8jkNbvI1LZj61HD+6ya68pv1MjKiwPiez
5e+32hqV++fav/qDWe7/Nlz7VdIvaZfsYcXQeybk5oqPKOzymA1ukpsXx2Qxd4j8y9cIWU2Xx8ly
3hW8F9tWVxqXB11nE8a5IzpUr55DZ1izw6zLH79q160VsVWxeEnpuDpWvPOnUVy2LtT/yu3/g9ze
sGwHm9Z/37B7dD+ACvylWffzn/yzWSdQ2jsOTDacQ6AwLSTz/2zWGdZvtgOn08WW+FMy/4fQ3vlt
Fd7bOP8Mw6XRx2v4p9Be/Ob7CPNd03Ms7Ja6/z9p1gl/c5XVG/x/9RMQ7mqZvASbcYRh2p7+d/d0
3ssln6SfPuN081aNSdUu/cUpFhX003ya11y7Wr5nahZdFt8D7dXl7zyVfo/1pA8YylTB1gX7ddi6
ZREjdUWCdogE+fnnPHmd13Umyl5iIo+Zu65k29BPDQ12f0VqXiwNZEUcalfilyozIxzqbo+Ss4Wx
IWqkjybRV4VDIsaas1Hinj70+Tjtm77MT9JkxGda37IC5GyLT+MwmP77ykPPstgBjUj32fHBaEzz
Mx329CVH5BgN1l0oD9pRj7pc5t0ZIfDX1EmoDRftGlsT0nttqg7tdt/amkPb9f5rGuoY6n0zIcRt
a+cB9rQ52oWNqU7Pr1oCMnfs+++kzH3TE9O5qMKb93VT0xlYqxLLU3CXxtQJukgeqtWzCF3Qvvqj
Mhl4fpmI372C/taxO3dgkng3GnezdZuH/5Glet3ebk+3R2h5Xld+3s/JbhU72mlwmWGQ+3XNF8qR
Rc70IUcRbveM7T34juOcZqQL4JPjJdjenM7/BrqkKQCkDYDk6uJ1MkligI3I1IjJx1x7iFy73EVT
nNih1I1HanWh0KxDLmjZEoJgAIAxirDsE2K5Rx2ttSDfK5w0WIvbRH1wyDvx+mNlV4jVxIAWxJaO
geXP7SAFmQYxL4ztmO4ejBIANNtCcTZ99Jh/DKL/9k38+nbqNOcO38nfTQuhcDNHJ5QDGTs31ey7
oZKX7UB0Wrf3avuH7tYzMuypv8ROBq1+FQc468WwPfp12NQBBsgW5oKki/PfX7bD9ob+9nRTDHQL
czu838CpGP2jJ13L+J8PF2U8w3svglQYn6y1XtoUAtujX0/JReQP3M46eWURbN/01rjeHv06bCfD
9nQBmxwKuwdlvbapt4vR3ab7ydri3n64zf2nzP5olqm5J538H5/p9vlth18/MxNXx6b2c8q/NaSL
rUDfmtFirdq3+T8t/yhEfgKE5K+j/m213K7zMl13vH0OR8h2k3RvrJVOtxU9m+7lT8+L/OCsapN+
U+iuXfXEkmrZd8WXOKegHkB4E9XkkXCbDwjxPbGwxHPYnm4HwwdAYMWwrUr7U0bdJUR0bMYqP1FX
k+mm6npHDCriCTXTtCCAiIdtha6czIBrN0UfvFrtZY0FBCKpdvFM83X2ACUTJ0xzx1tflLUnubq4
6Ot4YPuBWD/y7WD+8Wh76ve1OPqdfhQuX8K8/gMjwm5XZumNBSIs2kqc8yGu8f+Jmt2AFu81s154
3xx0TZsvfjulh8VSH9Oy8y+pliQXa3nHJ4tZJLYKZACg/C9j4tMj4YI/RIn9EaBBfO1c69XLCJ3e
XiJU0OqSlJh1lAOASK3X0vYHiObL9qOrQ5KcJ6akdzFlr/M8LFzRek+G8wu48nJXT1azh6h+zxb1
dejIoTY16PyAsNK463brShcQg/Y99UVxXlpon2u6kRF1b0nAxpaby/e61Z58b8L7UvlfoO7b4TKV
LyTJ+V1xSUFiYUcsiDnjb7Qps0vYXKGcMgwf5DU2nlsdPaVI6VxCofJPsVX7Z1NlZtjDdtwpAONw
wTkVlHqYXV7hAdI/RbOI9rUojUBJeU+NOj7UmZcjWaLoSccUSxfvbjfEjUXbnQi6Crd1vubCoHfg
FjGmT8Rl7Fa2sB2XN1nbmLSa5ZraWqhyKz3Pg3ETrXrrAXsPJjtCk1O6PkA0aexnyfpme+rU2tN1
ySZ5abw623UKxrWfz+9Vl1TQ/jQ4Pkn1PTctnMGe/KbpsQVzSbh70ysg0/XgHNoRYqEGPNcfoXaT
ntBk80MD+UGY4zQeUgCOu6aYJ9qwycM0M/Pq9nZ5rnJv2GUYSAt6VVVZOns7yo+9jbUpM6zhMs/1
Veswctd09gJb9e2xlzidzD4a0Ayxb42Ji47xlduMWoIVXaw6Yko9tWTBaONllKak3QRMnHt4bQad
ZZoHkwA1nKr5j1ksgFeAO8hifhSdM70WlmnsF1M7DLUJ6KMezIM+L7vZ0emnkNx0MrKoObQNv3Tu
YTMsNl4Ht1LExOfaXQHRWsz4ezIXzh1Pc4GEoJHHKirfqWZQ+9zNxEHU1uc6a+LDtGgXot6h/DlD
/DwXDaF1nn5YOvrUWqfdpQOZP56IsJDlaKO7hbs2ZSDFbUvOIY7zwAUQfPMam6QL0cesIjpgRoeE
1kXwulJTFgcjmYzA88wPkxck8lr7eoPQx8AGNYa6nn4HjwRZs4wWhp2IT0YjEHM7ByPr+QmrE+aG
KvnUl2MTIhtyw7FpxVmrphk1lb83cgQrvJjvrjVnhAogThGEzVogbyrz2S2jF3L9bnnBZ+ro9efB
7z957bSLlH+bam5TLtctfLzukmTxfTIT72QUSHbWSxU85BAmSQI4MiIkvhT2u8WNtMMMlsywY+3s
VM27HOse7pKL7JQ4kNyIdZLgNiPL2hAHYVAzknxfO/63wshYTvRYhAAdNHKT9pI6++jODtekwE6R
TDq5BYkKdDnLZ38hA3wkiZOdwfSN6GsKxSIiILKw82A4J474MPW6Ab7J+qQcFhrXNzCavBvSAv2/
Zv2ed679UnWvHeKixoe/4uIXIX/BmUP2pcalqkdeboYOycTsEtl5uQdU0DFmeTZynwxu8ZymsQx6
bQL+bCZBOseEpDs/QI1+XJrYYMSoP5l65O0tfeygVDZhmlh3KdhbjqDMdgO9SHSWunYro6kHW5Ne
dbP9valZIrqRTEy4iNqOvIpqZ4JFXIgI3SNd+ars6EG4MD58vb0RqZ7t6zFxApWLJzAad3Pu00BW
+Yvh5m86HZFjPw6vFvHTgNqKIe2uiYNkxS3dXYyQ7zzlo9jlol84VVKbiKvJDrn1xzuCw8W+bXCT
jar/MOWLDJtHCq07cJyV6W7N4uT0xRFdCgHXtvnFtj+bcxpdu6iF2JZMLEVc9UNLlFqZY9B32cro
K3lHsPOuCNqWeXHAuvRlqfpDIquPwIDYiS9WygyY+BLX/5AQzIWfktkcmjCsvJNc6XRXTZFZTQ6j
u6c78J3u63DmgygCLSMzDtVOo3XPi4efTgsSN7NvhZMGztKwHGmpy0AXicxUK+xuRexfRsI2DBM/
l8GKfZ0F3eA0knfWUngT8rnz0FWRNYnDqoJIvXaoJ3RAu1JP65OL6GgudIjMyLaiVWSbTOtMHBI+
M/H1+fZo80ZsTyfg+D0R6VhM6Tdsh61l+espS2J1mPrqPTljbL/LChpaWdk7fcoqws4ohLbD1vf+
29NaKsxvCo0l+z2T1SRsl/mtaXb6jvYKM/KpT6+udL2wadP2pwS+IeeRKokJOgbl7phY8TtVFe9M
pEkHVGzzvs3ZeRGe0R1IW/0WryrZzWDyy2+SKcUO2GMbdKr4lsqWdpJr2Vlo9KmBM9kYuIdGw6VY
D0hmc/Ag6dNmUsIi+SWPST0zjfKcTljlth93AvWHa4ynEqKEWbfzxYkXHM/rIQXUHtpmuZ5eNDiQ
q3yfEYrtvU1WyWjCPo/6Ra6C3F+HYd2VG3HprmXd7VdveWs/l03lQV7yITKs84Zt/jAgJaMftT73
i4hpZ+k+trFXmVPR/JTvm6vN49dUTKwDkYg4VXb2Uz4wFUEo1164dyV6oLMxlBMChXq5z71+jQgc
eGub9fuoyKFT5LrgKtPjWwzCc7FK69UiCCMzvWetXLN2aqE9Mjf9LhMzP7ZT7V7nXtZotvUKcVym
7t56iJLhx1I4xaGw3fmC5xkkXUd9tKAUnMJiFNoxifTPKWHlhnC+pdCH9tY8kjKCQCzAE1OhoqGT
NU+l8xDjfIoq9gtV4nyRtWWjDmdEnqTxvfIbStMSOUSuYX91QBYf+s74QiTTOrmq3zyxNDRvNdhp
JZB2MYB9dTwNJkkDRpFqXCPlqLLfjZGTXxwj3QkYJHMREctAPM2uL5p4z+Cm4H5oWHvLRvxG0gQp
vTLuHpNjs//Ua3nsMvvKmedxX+WW6aQCfiJaOicEHBGHlkbooAGsWhX9jb7inS/CP9WFnT1b4ofZ
d/ndas9ZBYB/Yn4cmhWttIklftcuTnkABlcfgEq1u7ZJ50e2JNNBOBH58NgP+1qpl1Ii+zRA/49T
Sf3PCUOGrTYETWu0gXTVHvV+edXisjurDkkuvPg7SLn+LmsF2DcdWc9Vmt16J/GAqXZYzWgakDh3
dIOhXYbb0IMJVrP13KcgtE30l/jIqWTKnpduEwRl+dyCY5+xDft75ohgWNH0nPFk6uQDLwQMF4Zx
dur+e4s7lIFmXp80iMfamFj7GklwOKfEhfpifp5896PrWc+JVOI8LwrHvG2/ZIo8cpA/Xzo//qxV
s/k8zC3JQfDu4a9qN1s3o6NPDzQdluII3J/ZITXWi6kr1kNbhYSOI94y2vsIXfTKfJL9nBdU+lDv
Z9epCMtYNa/E13Fn85pAmqJ9oJJ13PQBN4PkaWndM4O8b5nPJ0uV3wbTdGhGF9ku8bLsbnhFHFSy
UC95G1eQUPZ0U+iqohl+cpVx0dlR7EcyLIlDE4Ig+Y+zl1Ge4BXdFbbKwkRaGPanyAgTkjtDtPjm
zst6l5OrGY9J4vk74m/SR8oOvuI2c+yXFbKQR7zTzmduiXLKoOlwkm32oXYoZJd8eHKw7ObRixXr
b1q6NLCOdMAvuD1Y5SvOzM49Eu4JX5+hr8hVDgwHR34aRU9AHUxAttbFFf1LTk7rU4cu+Gl7RIkC
sEnL9NBxuupYUFGjhM2QEkBGwsrun6j6bloSF8wA3oxZFpPGomfX0acHpNUQy1iMBE7J8WCtxEKk
0biqHJyt2Qw5eRr3eutj/3aIHitb521OVvobEavdhxbxlD/U34hF14/5WuNocfaQ/kOBboA2M75L
VEQqcPVJDlxfdZ0cEIrr99GpmYNUXh5U3VexQuMtpxsOoOuRxRjlcobU4+8MQm9CLPvFoy/i8uE1
SU5Y69dJj6E+DWZ3TgY3fm2W+KKR+npuO35FkdXfJ/FUjJ4TxFXiBmU3jIci7uq7btlH8DFil3Tt
cKXb/8UthPnky2wJfNlZYSaQKpQFWBB6HfJk1xpuYnc+SMstAr1y3uddDSrdyt7Kwe/ucJzqM0nh
r9uNtl/gvNr0NbTYnu4iKynvZ5Lo1vn7UHWBXpfzxdILTgSZLOHgAcRKJ/hitnEw6758TkyduPXu
Ux+JDsWhenEJz7qlNWfgsEZwNzbsDHIw9rNFF4KxB4TtQjUH1/XfcaMpzmI2zpTA34icKW5z7KuQ
SCAMGcXgHs8LcsZ95mIBqCfmTV4iD4XXN+xWYKcb3CM5Yz7mFsVuNw63tDfEg+hzcczyEdyD5QJw
KjVSNpy8DP1k6pjrdg+1TPLN2k1V+Ngy99vgTIhVnD3XVH9KHWwPU52u53ANIvOrNek6l8N4iutE
4FH7yhYDV0I11yd0KbsyS6rz4nhpWEnE0lXeBlBG1bEC5eAX7g9ykox3Frt72VJFJprm3ISNIKhs
T3M1f8FFaa+QFC6ecVYYr1us6DA83uW30odblzrFfcxr+4Xt9RgQHJft02mIAk1XwFsM//d+yeJd
5QBB7bwkDVzHdgNCRr1dVLPBlqJ6bc0Y89GsBWS851S0hncYSsfaqzTtA/LZhmBx2M1DyGku7dSZ
hwmQwbYV0wfwIjAThp2s+/dD4Tlh0tUCyyF4M+7T1iCr0K5XMHoTT7tWxnnIUvY0kjD+ROrbNU+x
Y0Rs1oeBvrUdIYd0Fvu2GLag6aOFOXFbx1gW31Q3+6jNRyB8xvvCMYYrdOKrn8nhkhRGuysXAg3d
ojl76DReEZKoMJm+WNOSXKei5f40i5HbWFo+RsLeRexbN39N1rMMjz1n0pHYni8X1we0VXc30d+b
sXbZ+BIvbXvjDFzcPeZ9Np1oRSEg8F3invooDRIwuffCZu/tWktOsEX6vU31XScSLZBN+XunZ3G2
8/zpi901EA4gRdstbIrUiUjbVNHrMucmbU383rmVJTffBWRqE3Uh0yXCxa4lZ7CrLtoon6rVeEsl
9fu46OrJ7cGYUDH2QV0bEHUN2iaGeZ6Waq/PJGPHeWmxZtToewcaHZLcqH2DJPgqpXbwO1RFpvCq
d52uq4c0o4djfQF5LT9YEso7ISUdaLT+mwffXuy4S941fHknv7Lta9XPB5K1xpe2gxuk2ZXHHcaK
jnbe4ShtOpqcvXhD4gHby9J/isfkw1z47BFbO92huk0JkoTVVuoJ4mJrBe4Wi36jOGI9VEW9TwBC
7GpZaE+xrY87Yuy7UymmE8BVOl3rCWt2Rphbao/+Rt0sv8ejWjUf9dbrEEFnydXl1SvNrQPplEY4
0jY7FUv0pYyb5t3MhZiOHjdZ21dvtHaCuq3Fb7OoOk099NaSEKOA/CwK0N6rj7aHlNEfZDiVEH8K
Stt9CQ8yGFho9knUKUYWzBHzaTRPk1+N16TLy3WZ18JoMI1buv4vPZ1brJYLC2nNZt5D8JSXGaLV
wRavJjyv0FE9dG2GNZQPrbzA5Kidyt9X/KeBN/bGKUnZoeZtfSdkXhWdfe3yLgIDWBTnIS9ehJZO
B3/iC3D9wSaNT6MEkj4LACV2QE6mPKeGBX02KW40Jhif+tppbA0y6khDO1hgznaEdWeMglysOE79
zbDZFInRG46RZkd3ZyU8FK3AOIOFw5xAQk1Ln+7TxaN1bIzN2a496rW660J6kCPhixqR7ZVGoPr6
EYgEd5kgo4Rw1p1jRvoVmOxOUJ6NrERLRfRJ1nqnwSmfotTtXoRuBAzrud2ifpmdz5oFzLDy6lcd
KezJjpGQZWBtRrIQbnU5fSKZTHCXJbcyUhYdxVIuxoG9Mg3SPv9otYp8oHIxn6Ky9I/tXH4dypyY
+9lfybN6QT+yYnJiVk+pw+Yior0a4p/JrvVUH4QGFHunmFiec7fRoQ8xdKqzB2sySbgoMG9Oae1R
SNV3jCSHDZPbqJTC0I7f4BZxb5XOJzV9TKt0evJyMuedyGz3ljc4l8L1KdJq7Y2dZS4Rgxy8bsz4
dV0WYFcqH3bT5AdrKlcWF1vItvS6Yzq57s1InerG2wZVoz2szPlk29I/R+uzwc0+Kc6HK0X9SAOf
e8FkOh9KV6vurdTre2Yab5pYAdBOB9Dd1Kx7Nwd2Y8zTm2o9KL/fF5V8449UqjDsukcLANT15dWy
6zakeDAAYw5FsLR4vvMiw7OViuxc+zkcwkI8GwlBMvqScK7PSxamajGPENswCPHFBUnfuGdNZl6Q
6hZpcgwsx6VLj4A2+8Dn3oWrK8ouebk8VM/1W9fqqzW26QkIj3evYtwJ5Zze/Fh6gZUAciwy+W1S
tvWScRoSiaq/HaNmlxT6XYtrcafmPS+wyZ9aJw+scWFzXpyt2u4fvvCKA1o6neg++aBB2F6nOJ3p
b1swU4EE+jaN22L25Q0QWKuZLAaUpruiycMKiP2ZnFf8gqTN3nxFxULH6dkbOInMscvZZj7Jrmpv
8DnxC4OsLhrzdbKNKzBm76hlcQqqOiIdrR0YnrR+juVsfCxuTL4J7cA+9wm39esUznpFn2acEQXW
yS5DF9ILMgkYYPqQkCVN5pIRz2BkuMvqytzbTj1y//C5rkfn9zTrfpCc0B79yvuazLgACYe91wMJ
JlPWy6CFs7m3u+XemXUSLNjAYLojImyYDx9npYajVbDUZ5RNwGfMteHWNodUa45e64owMWL5vrS7
J6k55tl0mTcvs9sc5xJSmV5MydUuhje6J5uAIGZeq2Kb3njytYl874kG7mssWEvgnDDrTYW/dyTk
VLCmfYvuY7bNMzU3J4ekepttCUyX3q5YWgxuRqlRPXovg6I9Ndmw4jVydEPQtux6gObQyul/EGhZ
X6vW3ce6jfcYS4aps8j0kqgCp/6kz1B8o3n6IiU7Ww9g4/Y+pNfaR3MhJzWpOIHTuDhNQr5LvFHu
kzrQGLs9lui9o6z4MGrtwi0QQFviM7l1GTxd6sF6hbsLZFl9tGzWnamzyoNmSyzEq/hm9aP8cqb8
7WdxJF+TtqoOdHNp9pZrL6lZp7Gyr/cyYjQKNSwg/DYBbk+nTPNlwZ0A8+LmWRGVXgaFu2oQtudZ
3wcMrWACL76O+AlqjUkyUSimhO27ZalLNvjFPrWIHPH0+CWWPm7U1eX+y3rDHmo6iS4JdZkiTdDL
L6XpSdqyGqmPj6xDqhCvpvNpNZXrBazaKG78oCct6hIjsgpbE+Ph5tLdDkmR3aNhSI8arZpLP0PA
sRQnd8kU6xpB6SKFwXjhYgHq6rTv7QVvorRS7H/UMvWVHJUY1XlchrpPMtXOWRMKZq4QFyrbuTCl
ogm91MFmFXfxalz8hZXXWGAn0Qd9JzINFjwsZ1yPLH/R6lUm0wZidK4RdLK+k+2wObCKtcn362ea
aWQHpNzv/jaHjkx2Sash2VYRPqz1nW+P6qbCm/XH0+2R24Bu6vCg7SgP2QWvZuXtkffHo+1pkq22
ZsN4xXdzT1oEdWWjEGrG5BrPIEbRhnEgsogSH11wOK4K6u1gs3qdl44Yd5dx5+JR7+0As6LlL5h8
boft6WKwGc2y2t9ZpXoavXy+wjvT2QfwYayvbVl7mvTzVxkGPghECjl3Z7rqDI2ZVrDhzcyOus9L
jn2jfxQzcrGNKqDptE/zrV+6Kcp8134v/Sw5dEyWsf5DP9se5esjOHv2oR+yx/YjBonqnLjvh/Xt
1Gn2jwM6vyScxgIz83r9/PR+Od6lBHNG963BM+60X0ePplnlxORvDTNCmT8Oo1k/SQNb67jqykwb
M7ezdYQZDoq9b2b5SQN+95NboKxny4Pj9r8Csf8fHivWzH8vEFsdnZ/qLv+LROznP/qHRMwVv3lA
jgnstJiGOJ5r/yERc/3fXAfXpmOt/HfdMfijXyxWCKmerRMcAavLcfGV/lMipv9m+XBdfWHqHhoy
fuH/hMX6Vyy5DdbVMS1EaBCQbd9jfv9XEiuinXbU0S6fZ3o54ORZ9CKjxliS7CZZLuECIwNlqgVF
L/rddvKY+d3k/XQM/wX3+38qWT7XmAX7//d/BTq55k8yte1V0EOhw7Gy8MUKrP0zD3bsdW1pPVGd
K8ou9lbR2xEf4UKL6G4vaBvmsrt1jhuMCSNC8ET72B5+n1WTsFWniWoZaBP+JPT7B7T2zy/J+Gt+
x/bB0AxFoKe7luED1vvrS+q4X9Kj0cHqz83IblEDZCoXgZvM/V4Omf5cKHlq6344mmb81bLX2s12
sBIinaps7U1UuS7Yr0keTduO+AVltnP9hT4bPHfuUdp0bExiB916iPceZs6wpkepTf1pMkR00UgG
/ffv6G8xDts7snWXs83jhCJg6G8fcqvpeIZ6ggLIV4ME7uJO8RJaRg2jfrPxLRoFbGf7XBkn0ZBV
CYGd5D+nHponT1Wvae0aj8rwPkSG7v8HCrfgVP/7CbBC6cw1YYKLZD3f/3wCDNxDu8kDvDXE05sI
RybAhuKMDXMGweA72ErZvsxm+8n26Z8UxBzvjKk9Fw7TZoCzy6PUHrAa/uPr+pcT0xFchLwqa1V5
Iuf86+vKiJZsjL7zT9ApWgDzganLBDH93O0aUT0NjDJB8/j7RVTZ0Yin90051UBMGV8u9iJu5Zj8
hxPTXr+mv1wrJJKjNyUNGrknGqb1Jf+JnUynQl/iSI0nMxPTgd6RdnW6ck/wgHbzixQlTkTbxYxf
2qnIXisSFGjzs0O2nPRQdqPa6VGjGBDU7q4eGfYTCm9dwEOcAcDpHzq4+u4YdbfFLNh0MBIK7Nx6
dWYlnhymdpa0EDJmNJzUI/Ns+6w0iqmlMRbqJW0/ezTHx2j+WstqDDzNV4e+rp8s/MO4f/oz87RP
ycAECRYHsu5MnEytv5u0AUhs7eZ7V+Eemtn8EzCmJ44MldtQmVsVhYJUau/4XRqyHSLEu5qwJBve
67+/SgwCD/71A4aizu3a4kTWjVXU++cPmArEY481oFKZAD4YZX2HbXttK0LnUEB056ylP5a33vis
InVXlbVcF+C5z3RNMUIr0I+DRqEltBihZ/ejwxd+mBnvEETyfUpq3vtM8FkeLdE1idxvTZtRJ6Sz
z+drhIRA4qR2teYTLLBgnW4EhTLI6IgMSiDDes4949WHcnxOAG/emVOQOrw+yv04xucon0ffaRkt
z86+J6jvsR2KxL8LWpXnqUYpJZ0a4VD1hq9R3knMUKd+beuMIKtfkuihdq58roZSHPV8Ea+gpcGe
dcnDzyAnT7Ou7Tl5lrCPQ8eoUS0OZXZsdLsLhGgYYFABHRJk1eemys4WLcbb4Df5zbC/ztKoQqVE
fMO3h0RnYf/PAhfqjswAlMAT0BGdnkg8sJ6cKQ6zp1zUjGo8Xj19o/RGZkpQGnH8UmYfZo3BAEsb
aeBima9VN4o7MgZDm+c7mrtnz241hDaM9QRCtKcpabszfQD3UujK3Ym6EWcW9iykKCBV2UIiJTwJ
iANIAZ1MsC0Dk2wtsdQTw84DrjTzlPfRl2oc33kIQC7bd+QUSQeTyRQ0j3r6KCYQqsQXl5guF0pX
237KmPaZpXZn81jtXa1wn1hVzz4Dqxd38K7lUJpPRNamL5E2pi96Bpa71tu72THk1WAOv5WVG3Fn
9qqAqu0gDIc2NObje+tV833SOFsMa1Y7tFdPhpu51i622hffSelroCo4ymb4nAJeeuqVqEJaAuig
XIt+hU2mhUtAHjCTJcyYge690UISo4rsyVoPPdSeUzQl9xzJ0AHLBjbpdcgde+oNeRywM22RPhRV
6SFDSxEsEjJf5XTFeUwINqoJo3qOnIbqOAOINMsvqmuRZpcaSWJD+d7P8+siB/O0CGW+sfRWe6T0
K7dnpqW/VoviQxa1/5hnBthN78P4Ws4yJkVzO9hYrJiyFIBW1p8xVvF+/kFu8z6GcfKgIPIzKkLy
GJZGHUsDjMv2l0263qGNHgFuKByd0iX9rYn7+KVbD0W5eGcuEuK11qcz04aXzmRWbXXOcfuRpVdQ
hSZKQFQOAcVccjSMPH6bM+c6xjkeF24w2pvtoGfMRop5uevr30g8sokKWnDwLG5ubzrP22GArnZB
r/Nte1Z23nLn7YWKjeMFikKzG0n/e7sd1Bh98ha3OszctGkIDLgbmTiKnTugbixKGBWqbZ79YhrA
EfvD27hy9yywC6BhIBgS0TzlD1LHqZ/emjgcabi9b6BXnBI0CSdpZ8OudnqQxBIBoU6v+i57Amlp
T9YB0bcN6rMxSJ3vU5qn74aZkxj5d2AV9nuGdSR21uUKOUcHLFvLDVtDfStq6aPS2RWu8dkrzfEZ
0nUk5/fSGa6WI49EDHYnByF/VcXjaR7Q7kQ+ZhjpF1ckY2d6L/5eY4phy6k4o79viekbbPyjNr0q
AiHpv3bHHF7bHnLTFMweFSSK2vlYlPlyIL4JmU6Wi7PepL8T2F4efLgI3LmkFxYT94nOYEgpjgsp
fUFiVmHZqeiFovHzYMqEUWxknMoMingnvXvNXCHUyKcnHrY8AquwAuTw77LBmXfcutpnJ6leUn16
BZzs7KfY9wK1lbs0ucKi8MlG88jySVL589MsrEU7LwgjtmlIk1vTLs0+2FIOz/rghFmLEnG7P0GP
RqTMudwRi6BrzQsr1R3I3AQF1EcI66m37tpzkmguqENgwvFTtu7OvjNVc5km9dlCVXiAH3WXxhQH
qG7PNekRobX4ND0aoL8WreqEwJOTQC838gs+ISp968SxhQC4p71fkZ+ZV/2Oube/1/1Uu7RtkIi+
C/yErDK+v2cvTqfrELvPbkNDPocyBisqX2d1hGcXNdYDBAZ0+nMknRBDrDUAhbdGT7302lClGCm1
pFJ4FcRXXas69qty32RZGUyVpIkymhl/a0ielCmuQ+JNT1a8N0W13IUcr4zbtQ/Lcpr9krwDI5lP
XlrkJyT090V61X+xd2ZLcipZl34i2sABB26DmMeMHJW6wVIT8zzz9P2Bylolnb91rO/byiwqIjNP
KAZwtu+91re2bMiSnYXibYv8BP/7uA1iUlEZuaN39Z5VPQagq5pPsT+ujTZQVxyOyqsPRHwN9xkp
BVFto+lPD3Z5r8yILKA69LdWMRT882JaqY3NhbWbTvZQxUQR0vdYBucq/GSEStMljAhG8wIoLGUK
/MpOqcB9rqxjkTvnYK4DUmU7NLNHwTfM4wQPzYWuGOVfVTuPSVMoIPO1BUF4gkm68x05G60YT/80
R8McaO9+D2dzeEk29kFpnJvW6tbRHKeK4VNqbvyEkWBr6cOjNCbtlFkGl2NIeKtJxLgwmqF6qOAL
olhlvpbXdkEkVPDaxb15RJFjuwjE6bAl9DClpsNTQ/ADiudYyYrOap2YaOe7+KCW8lqCEi8A1WZ1
PpLlke6zWD4wjs93irMuiiI/lA7oq8aCemVF5EvbllcdlhevEEh9L1rnkiPxP6pkJK/MMVfdpg1V
pqDxbvJTbRs4z11XViwDXXjQaaeuqJaDvRlG72UwKpcmZtDDOxuVqmHaENSr2gjT0xAM9po5rLcF
LUbTnjmYo5col7tqj+ynJnzikHdFt++G75WZ5ahs7X49edWPYrKRIvlcwCMTSdZUEnlRKlsbw8s+
yXX9yEUtoyPYmLimAAVInw5XEFvWuq5ZCkGpvzF30t1g5C0w2SUhWMmVg4g4mubnIBMlc0l9Kncc
QQf01eaKpEGd/a3fbHQvQ8ccm5vBJ8ibdcXZ9ok8Q2sgk6tQEFoQBjhVZkz/09pwmGCvauigyu+A
5UijaDYitKyDaBwb6YxBUMloH9uCSKsgtKNdSK+CpmXEVqtLntt+3Sqljd2zYrjQr6080J8r+Pm2
j4JraPM3D7bbtgmdZwFrcMXoFxH/rCbLSh2gWgadX9rRC+i/H5XpA8AfreixalNe3Kh/dJ0yuZOW
FkyqmhwJQYfxq+mKExHd+nNicuo2wIfX6NLIsLSoTfU02iMXi9fLw7bthjNXlrkVZp+ChmvUIuxu
U9BmikOgYi8vdhb0p0KadNRG6V0oU/EciTj9RKDXg9JH3XfdqomGVJmSFIMrYA67pInJk7AdxmW4
ajdqJ44D27jlJ2Hfy5MtkhH5GdzSiGCViiOOvy2W/6otTlXnAGpOkc4k8+Csamk2tipj4ixt+pO0
Rp8UX7ZJRiV4qHjfUMMn274vVFJK08+IWpTTojRY7i03JI3RPVSt1jX9XKlIijEUVAQESOCoOS5/
UofxcSjhHg+T8wO1QbjuVMaWcG+PUpHi502W8O2VXekxS2YuYrH9GutsFa1hmyY3ewrfVQI9t4qK
YU7J70b5MDDcfVAYSvS5VzyqiTD35axRUbqxeFx+1poDsumqs+mh6gqltAJ5egyqRwJwXbtpyofl
kacJ7SjtDtPf/EufMDm/IaOsydalTMONtM1iwyGj32Mp9PsYh8SJJhVShWkkBY5uy6HUx8AdpDZc
1b45t6pfPqHYdblsPFrEGqKYKtM9M4EKdKBWnm0nftG83jprjX2wDST3hopXQPUD7ZFMTfUR9TnC
FF6g1zgGZGqVHRhB6rSmekTG8+ljZxtRWHu2G/mZ8QJQb4dkRVNRblo9zyMmVT32zI0hd86PrcJQ
EVQU5ZoQc0KI8+mkADNBQpWMJKUhPTIU/1FvmYRO+mCfimDojx2FXdsP03G5yRO7Tf/rcTCOAecb
ckLB58wlc5TfQw29r0TVbZUMFUrznkBzPFqcRCfq8m41MU1K08Khm88oGPRltcPucRVEjm1FaH5S
1InTwVKzNXXDYcjIbyA8ONm0fnoWbfKpyuUXyFz+SUlInncipvtpeO5ypsHT6N9ROF+dKbxWuBVl
I56p8PaR1l4Hgs9XIxrRVZJqLJF6cm64CtioLUmgGz6XCcP0UkRvCvpD7CK6G0Xhs8zYelVM36jR
EJoaLu3xkFPQ+WpOxoc1Wfve7l6ULGjdbnpHaDytZTYjOp+DgjDHroly7FwKO0AbMXxfj65W9/vI
aO4UJ2/BfIVJiJUfUYmqokRRvReMe/3kIKrgARSKt2s8Klwxmz4yH/hqn2esFf5ZMcZDb9XrGhAO
+sSPvH2kzvc2XjnCAhlmmUGF6CDSPeGa3bDvDCPeJZ2CaENyTpWIBEgPRGlmt98NYrO3YCI+hngq
ViREvglmbgRdrpi3IKjxE3mg1eaOxLZF9JSOYCflarlJUeJWgdwTJfe9nnifUVvvSl0eNLtRN4Th
3mU44FKoYlfkRKEoWUG+nqFu+w51T6wryrqIxD6SyqOC1nybEzOLGyf5MjgtRfzc3kltt4ztV8I5
lY0n7Tkhc3DWkmztlclMgxxGNAdcOt2wYzuUp9oPj4+66L0M7DLXbUWbh5lx+RG/61GRPpBLX0IF
HNLt3EHOiqn5xsJxYxkC8gan8GYjyltlvVXu9ZSEKggxZO8ivNNI4nr1pX51SvOQh41DB1SCR00Y
GapOoL9Ip/gEQQ4LWcEW2HA8lGdOH51FWZ+YuVr32Jqrr6xCPJ0Xb3wlFyXxXquSeUlYlR+ybaJV
IstpV8/hhcRaeG4Y4A0yWUPYtMcnw9IG1J+zetXSg6uSOGtSZ6orahXcEI3y2rH8ZCG79mgkS6Mo
uHzZHuF3QtMr16u8YN8kirOb1EdnurYFyU+1VRT3MKRjWGFmhG+/MqRlsSmXYtdpI6ljXnrukgKB
dfuiao16VglLWXMIk12UlXyIBIYbM/6uqIxkbSZV6WqK2h0cs/mc0ThaYWyaWYeMpyqN9ctUb3qi
WQ8BDepMkQ92dOiMUf0o1L50J98ymEE6YDHU7HNJLbWLO/uuTvIyeSJ0Y1Mzd7aGfCrBt7NFIdRs
sAbTVN4rYYQoo/DKW16GT5YREybqEWMJnsGNGNyfQChbGyZPGzvK07XVTvJkxJz9B2uIy61GhNV6
uW74inhx5vE4hcI5j8m+jWtePQmadxtt7kseZVsiA18tBvrrzBd4D8e2pFFd5e7EGJzxb4x2yGHd
GjBHa9PK1IqJPJQ+ceva89yWY3ql++Wty+trrKSFS56IG8YjNS3EY49tUYluqhSulyEppDfRNzFi
6nzq136BL1vD4XaUKdpyQnteFkfB3Lqe3OXuTyrXHPQQNsVnu008lO7PeeZslbgHNNvX8EKKNBHo
IdlTFhYSrPILRtQvEc0IwmY80kc7YdrEy/AYIyJkdlKVF8PD4nWoZnLlL//Dz/iR/+uvl2yLX3+N
iarejn3wZItspxU9lkL5jtEaF5SRCLmRWLjTEZtsh9BtX81/MI81J/hAXE3GVYVJc71AspabjhHj
dvwWsAfXVXegWDt7SUvUjJJSet3agmlNG3b3zCvOsRPxflI9cQHMfowzGlfRa5vDHn/tJG7oiFt2
moqNbKdSUDUj1/f9aHr0SpjHiHPTrdb7d3TdtZc+hVb3Uqm2DlQeRyuqVLIUUE8NVTUbgKa1viuc
3npqK8YqTme/qUOaPzveCJrawgOPJDrs+gM4ufjY6/Z4DcYQMLilYHXNmaE75JyXXQL5O1D3fsNY
va9bOhkjmhsD+dhqalKxUgYF++xsonB842lg4ULYdHTy6RtftsWSrUBL7jN7ZYsIsUwxfhJ941z7
AOFQ4siCjaIbhRNX46rOb2o6GusO75gbJHRW2sTPb2ZUX+w8z05lm+0cjuS1omYOfxXSIBoC+MH1
Bhtz/EmmKbb5jGaDF9ZAspmXnYkHveparrwWiI23FjXCIWn87u4o6AUYPzRfhzjYWVOz66bGeLKs
IN9xCmR7Lwiy1zzzTlkWKR8tIYkueZLddUiD5Molmo2S020KivEPv6DH04Zubg3Ge+cHd3iM1veU
5NauIeyPNYZUWr07Z35UrlBX7kujll/STLfZemGftFQa6QkqdWdgoNO1c2Zbo1nkHNfxQcDlXlup
Me1bz5l2U8bSMUJT4trSEAhNYzLHc75Ty2FHi6M+YkmLkHi08uqXfkI/MNfWimyVs1UpPgIax1iz
2f8B/HjPhlIeZImK0beyW6x12jPNNiBuePWS1BmJvSgYKOXBU4WmezM/skrGcW3aWNeGwfBqSCdl
XxltgwEnew7YI7hRyy7YJ3jBjewu3xkwmKWHJAJAgHIf/MsYmdYFVQnXIUV+rex6PJifMZw31xbl
4DAoq9BUEVLp2HgsRzMOfTQoKLk669JX6cWOsvCsJU7CeHA4MZ3MD6yZl06L2rtI5QdOZJcY83Sd
0/F9iNRacUXARQrCxQqG+WNbczGufdVeD/b0rS7Tbm94RBMrNFeBaQbZVqoMcKsq2EYVgGprCOuL
bqN+m13LUiEOvI9HjBLt+B4EDSV6X+HEmEW6yKN3jI3ko6Z+lLpRbDM0vLuusT9JUgTXQRHoxySc
ED4WxbYVgmNsQO0Z+9NrOBLfhT7viW9rxHCKSieMu2mbidZYWfbY4xxqBelh6rQFm31niUhcSXIu
Ng19X+f8faBXb06D9L9jjFSOanvqkuZMm9M8D9q71aa3zKyrO3G17SyhaC4KEpnU4JJWkZu+M8d3
5ENXB1PD2Y+xPPPxHscw+5RMdn/qpDwhuJHXbOzf/EzJwYd4ZytoOQN7pHeo0lkARnlzCKN0Y0FQ
zeTXt4nWNglZYm30Lc59vDqnJmwfJ2T5G9v8VuqIfU0RzcJWiu3IGDe1ns07dZxSpWJTH6ebtkej
LWcrFHF/X9V+DE5AgMJ13Q35vtuT2xru0nxoL0GJpTjx6aQp06UvbUReY6WvVUJjNkvnoMb1jXwX
t4iDyaay+uzQxV3rhjhE9+OcTYxi6hqmtvVeISjG5+41t1F0kKy6+MkfRHiNxkKc4kZby9JQNzCj
0EgGRX7xFBfwjDg6Qsi9YoTbYGTjGdDQ69tWJeeB7T+t4uKN1Z4qHOvwpEfZ52Y6jGF4bIE6X6XC
rJkiqZYrtfLUW+hTCS1Z7UHNcqhXjXKOKoUnFf5Db9IMGKrpYhuetm9xqsOoYpfoM5WYLaJg1nEc
nILcbk9tjuNicMpdKSrP1apMf7GMEY9Qxn9UICsO0MV2TFQicRq86HunJ3JbJBGW8fYxxIb/qRvV
Ty2W45WVTQh/Nb5iIzG0XVFNwcFvg9ENmM+D/hrvWiT1XU6Gi4tWs7tKYPVFQeEXNcZ58hGHOkP+
amhRcDZr/GVjJpxNUni6O6a1z0GoxHebp1iH+Oqxs0beTg12LRmw3WDtQ/b/p7oJiBB0RnnKqRm9
hsZR3Ilmxw63vJhApI5DQNfUzHGjBPJVTQ1yTYT+yqgCuW+Wl/V2mEsLDfiAK+ya/pLg6BN2kbrO
SIYUZqCQ5AOWV4YmMY0TT9stXMoFU1kYcbczwvGsUVCc9fkmBCIxVn578noqwkJFW94yljqGWNad
ItSe+zRBb02M71opT3RS05OvZxpwIeVH4pUl8wmveNYNu7spcYw2/V01R/O5Vir5PNH0b/r4PVTx
uWAAqs5m6+2tXlPZIkYeQikuAA77xGYszGtZkqCIuDuGOZampzQx0hM+KqxqFQK4EjX0aVAEG0SS
BpSIki9QDX2dmBJfhfDD7zIqky00GwP0S2IfnOYVoDSTAzyhLsmIdbqSXNhpt4IKWlWJPx2xPhQb
j5bFStYsGLzA4ZgtUjKn1rZD59P0syJo0ULxu0NEX6jqS6/aF5hm1l6HnCtHS7EysSpv0KsRNGA0
RX8NQJlso4RBfJc1L0IP+33WexEyWRLkL0mm9xc04ZPDkhzX1q0qq/rWzDfLspNwBqNDiffWcGNo
OVsdGpvI1XlMbQxafTGHm/DNYG9HrPBRhqhnHLX4Fsz3rFD5TmJVt8qaXu77RGM26nTrrkr4mZdd
EODWZ8LodzZl7KmSgwkiL04OQZSyUwgCpqwWO1BHf4Hpw2XSUNWNQioLV25fXvpmiPY4Wi8xyjjS
Ncgc6OPgUKpJt2fdmzZzuDTN2LTeJfn0EVj4I1U7dZ6glV6ypoLjoU8ZJhiJIWTSHtqajX+aosCV
fJBuHZYEdlS5cizU5HOviWAd986pADA0T82tVwdXN/X+0VJ1/7lqtFPYD+PJN+FbBJHVopm0v46B
Ue3gyPUbJRCngLnRO55eIkMaiQNGBleNqImLMWBAKk3EnTRQjh2lnmbl2pe4L8Gvp0wPKEIzm+4f
fICK2aags7PrdIF1qqyd5yhzdk7QuD2163lI6Cd0qThqWlXeSjW/0aLfxLEoPoZO/U428Vczz/K9
h5P7uaA9TWvhOSz0cN83NJeW42E5Mjy1IL8dVmrRJPla4Ns8JL7kPPdDjvg6fjEqIII27YxdjZEV
aES1RiXvkSAyNqTj2TpzqM9d0GguslOmpiKrzkQzPTMAB1EDznjTsXfb0tli28e408XV/9ghbD+U
OZ2KaJhIdKvy4TVzzO9KPfGjBLMhdaZ4mVqq1mwS025ZhAmywPNrU9ORb/i1R5ZySata3YGuycn+
ZLJZRULZtYqFc6q2XoM8b54z1TEugS5e4/KOeNp/krEZPjsVAvwgC7VdEDnIBGb6orFAERFv/AfE
iGvvP/cWwOHyEJgfMqswxEdoNlwSwgiODDyC/1CaFlRTlvVvWhUn6wEJxkJlaq0520udbeM/78JU
UA/9eKHZnB+Xm4XD5MwYxOUeymKuHnlDA5xT/mcGJjFyNJNpl8xpkj/vZ6EMV36lRyYSheSwZAks
lK7lxlki5GR50ppSPdR6+y1uUlyCC4tpITAt2MHlnhbnkjVcvkULZK2bNaU/7y7y7AXQVFqsRgFs
GIgI8BIXANMSQbY8/HWzkJrKmdm0qFKXJ1ie8OdTzSiD5V5lOGsU/vk+ZQOGqwaQx8Yc+tfll/Hy
s+UJ4p+pYjMj6o8njAvEWYgZX5egAWy4fBFLONjPxzROj/6cbdUjylgDaQM+l2QZYAw2+b9YaL8e
eoFCoeo31Er8xa+fRzMG64+f/Xr46+90xjyEWf0fyhpWXbDkdtZS2vMMC03r5ze3PFaUgq8yrP0j
B7/K4DIEjWxUxhGngNTdxkwRZDjxru9th9bh0/IHivHFEXVxGKyhgAU0M6OW5/0vYNfC6lp+s9zT
ArveqFHz9dePlp+jLM5g33JTE4ZNSkJ++PV0y89/Pmc+0PgzCvRzv4TK0QyZXvTJy83yizZkB57E
reGGxZPD8PPQED+IK0NCmph154t4nLpoJXw9OSxfc7Acbr++ViheQKWcw3ImDTNlfLnp5nuGHEm/
nsJgo/j9cFzisMQs2V8e/rpZfpYGEztDha553GCAaZI03yxvxJ9xDcvNaFX+xo+rAbkIFkBCZJE6
oRdITAbI6Fyq1axrCoioj6utJYuC2E7afY46buzU2umOiWLLfibQoloxbt5FaTZwiZbbtCy/pWHw
AlrvUY9pwfbDZmSUjyLfV1aTryE7GHcUaOJk44MLNXBcIzs8UErdSxKKWyoiAHZj/M122O8wCH+R
Of9gikUJYxpo0Cx/s0f90BFW5BIC6++g1VwMDrcVKrALmcmoj8zhVZTmDSuMf/axZgTg1jYsEWcv
lsHR4gWu+pU1Yrg2oW3Q8gc41x3iwuOb4QnRZKzquhk3jUf3fywNupsN8fGEQxVU2gdP6hfPgPmn
t5dhng23BJDWMrqpuEcNMqZxy566pmRGChIJw/WbkVQPdMx2rfeizcCfYLQxM7/hdZNu3jjQy+Ov
rNZrhoC8Hz/cRcRJI1UYv04T03s0+UfBYNYeHXvlF+YL/vsPRd2pNalWg9V8tRvmLDjZ4HtrzAu8
mpiGdGSCEwg2C1zGQwwkgUmUatjGxkrx1E1LD+jie+FnuCgJW49EW2ligMCU3SMmN13K3tLzHnBj
5a4P5y0AdLKyCqtwiUVKjNZlmkNDBhjJtqeBajTKMOtRJrZuWoPUwX5KElBFOp9czU6MHJoOAznu
FOYKwbYIEubnjvaeyx3JNsFKh/XjFpW3rTvvHjbXLB/1TZ7i1HJawpqoa9aN7nbsaZMa9jblF4NA
yXBQJ6oJsc1qKMuWidVspBK4wir9aWyEg2+6aV20ESScJxfeO9nOI4gWxFTRFpQNYC4HQ4o5iVUh
s1fOzh9as24m+qRRzYCbAv9g+Bxcmib23mQww9CD3dSFJQYl9QsbiJpTFjfBmmM7WlMf5mv68ivM
6U3xNjZ6Rk86/BIWM5vKVtcoJL3NZFolb1h7HC3zmye9tdkfi1jJ3KrhM24rVWw8gTVZI0FuVw3G
3kDk5WKwJ4VVKeNtEzTDi0haMUf+jRuqZLHLggzqZYmLP/IHAuwDnEcD9EpQ9xlRagFqgDQ1iSEH
ssBUfTvN24blRz72sartNVgGo8JVyHQ2dTm9CyC/l3RqcGFFuNKjmRQw+cI6+OZgPSttUDJB99Qt
c0UEnab3PKAuPjhsEld5mXGC6nCHMpimyH0MQrR4B7VRZHdDZtNTEBTrvIpwUI0eFY/KYeOg8UPX
gl5JZ4xGZ6LunnGNRNeuiF64UHTPy00zHIehVp+i/Exc5/QUlfq30tYd9lhe/2wZFd1+FVRZNH1P
wrA9irAPH0JdscGJbfXCE6xVibO3rGk+TZTwESgq2ED9nDOYtTuzO5WTyYyggVSVWo96o1uPgxZi
JJ26B5DET2VWfSVBwOFXI73qUc8wTjdwVFStP9harLNq4Amucm1Ya2lVbFKnghNS61cwWLsuzwA0
WOKDeicmuLKhg4nQgnLR6M9W9JoWkU3131cbrx44CvpnhB4AKjqYZ5rtUDoVlIWJeimlbVxMMRqk
8CBXHNA1bKUySs7kCFpAARInLzCN+4F2NjTjXnYd0yUJ9Yt2Vb3KlTd96OQFttt5QHe1n6YSu2oa
DGucEsW6CptZrZ4GG/Th38dEPKGsCJ4a2vOB16Qvsj+NU+08mYFkXYnfUm3szyQrFpdI0R4X1U1Z
0ZUMc/XoT9W+k/zzf1cWa7Nj4Dfhto3qypp5vEKTqvjTajF1InJIPC32sWbH+75j6N2knrJCM/hi
I1p8GtK6WlfTuDVncccgm/BfXoL4h9vDtm0WVFUzNTLEVP0PObsDfqiFrl3sUwW5k9eKm+WzAih9
EK65kL3DJchnQUCxdSCWXQ3Hdx2REt9V5J1bl3qKMs4PTrPYVO00yAS2/9wwXAZq0cMSoY+8dKP+
/sGJWXD9xwdnW6qKewIdvoHq/XdBNm6GRI9ykmNjp5GbxNTsg995V00H3oh4wdiZHRSGodMOnRyD
Hdum+H0ijcGIv4T9eAZ/4HxgFNbs4IsU6mtOM4fmj/kdgYppsH6FG/rE3kOdY/RPyd78idf+v7pb
Zh/PP16/I3AR2I7kbSyC898U+xGeGU0S4+hnlO6Gkq/DpuZNEIIaI6g+oMrIXCRP3XZKrE+dDFke
jAv2xmaTi9zYoO0/9/YXM46qPVyOT87cASmj4p0z7yEaimI3FHnv1mlg7prIuBpN0rrLl/D/GeH/
wgiHmm38lRH+9lEHIXqV/DdO+H/+s//ihOPX4gA2baxbpoHZ6L844ZYudWGjzvvl/yLpD+eBbeEW
khq3v/L8DPN/mQYDR0fXhGWwFGr/T/6v380OGK+w22iMGlSpqVL8wxSEgKVsUdJLSEY0nrMKH2rd
+Nhw1N71WxzcqW4yHBJYax0t3skeV7Kq5khmyF+oC7uEzOGQT9qqjNvjH/9y5uu/nTnLq3OcObeQ
YlLyAf1hC+LSjYmb0uCOEJz9RG5cEkcB5GozeAsT7Z4b3iNGfJIt8mjGVjM5sKRG19in2rZSOyQ5
WCOcFNRKAGbl7E2UzuoI9l/HRnxrPSwxDB8hknXExHhf/uXl/27V+c/L11VVnR1Xku//94Wr8pu4
58Jq3CdnKN6rKY+u5RSVLkyGwi0mygxfC5wHRKbk572Pvto8NJo4pWTWkh1rhGfBlOtnfw+jha3E
m8ZutBenQCaZK/aaeivdhlTah66rH4UFHMPztRWigmitF6qFkjS5/8t7mj/yX4vx/J4sYQguH46N
DVH78z3Rr/QzJ0r0Owd6xqxWxZVXWWirev9AS6ll56SZ55jjY1vEtr0HnKIcTS0Yz1AuemgJJXz5
sTxZqb51olK7GvazoPJxRRQbjzJhb0WcKQUCkse/v/TFRfiPl865g7VH46yawzp/M/YUmYcgzxF3
DZ2MKpXocYQrkuLJT8hSdyEY0OGcKO7DMYbukgyfi9plp7I1TYU6dXb5LyOZwZ+Grd7mTPtj9NaE
abklb+GkROKiIN9zR6t24KdnAXIX6ivkZacA6MvastAoRdCc2Mtb6P6qHIOREUyU2kLnkKSEYuzs
bMoQfkPcQ3aDbojZvC/yvaXfEACqbmLkeDC9KbgXBDCWlO105B2NLqR/ZSjgzJMB54KxxepkujMl
PdQqVi9ww8ODGSpz4AfDIA8dVu/n42cHMdLK7sO3TslJJVeMZMNSMexqFYkDILZoS8uxuy33+rh7
iKMm3qiYth51IdAfl94h1xyYCgKERS9XTMye5WSgwxsQgygaCb3sl0s2qmoFHb74NsrBOaRh/Ulk
8JUweRj3QCv2JrXP/u/ft/ifDlVJT8nEWkuu6p9RpXZv46i3AnEnzffcWS0GBBufgEeYKE0L42Bb
4tozmzjkY/0ShOCG4pkxnftgRWnYa5cgL3atw/wrrqYz+sk7jJy5C7HSnRFrbOVA2sict3952b/X
iT/PMFCWDiZNlmT+//fDVCqqFQ1mpd0nk2GUKoNHNvE33YL3JWRqb8uMsSKpAQ6CaTu7GAG4TyV+
qp2P2c52kmr4Y6nCetvQ4d067MeDdKOXGQ60oA13f3+52v/wKcNd0m30wbOD9881unMcAGHxoN1T
cLQP6kjnbow/h31yDtq8hZqclewz7SNum7NGnudZ89kgxUCt//5C9N/LxOVzI+MWu66t8mrIfPn9
c0Nh3HBp4lvCevhUxppxrt6SIJLnPCSEVlXa17R7j/PMeAoxpfmCbWfTC3FbPsoR+1Y49gkORPY4
6E5dNmWMDQ9FiVSvqsGYh5Fy5svp6UbDMRxwuYiwo0Fu5NcM/mnvac6WnOrarSy4woqS4R+Lkk9R
DFjr7291ie34YyXDS2ZQUmh4t/+xkuEtyp1S9dR7TdqwgY/j1NP4X00VbrokMh/HOv4hc/vOqC7a
FN5AzBE9II3+HiJwfdoWUdPu4N3DlKKzJRocPKtJGXYYphSAMZm/+vsLlv+8kFsWxQXXDP5nmUuJ
/18lsFZEaqjonbhXdWMzvAg7WPkYbqz2azE2M7gVLDoWP8YSFhL31lLzU4pKnV64WLex+aAFE2F6
+fAVthm6syCO8W/lnw11hqSpfCmYi7FbiOjWTyRrC9npCH/fYILbexX9wDHOEcxm/AuMlPUjyBNj
nRY1ujlwU6tOs1KMeWN6BuytO4D6LTE8xnPd3cSdg6it0vbKYKGq7LYZCBO6vd2Bq4J9YyyCMzwT
D1ntmz+UqHWzsNDuSmsd9ahFmRxpT5rj6y/pgHpbo5w/mjWZyUsiugQKBcptw3zUPotK77Z//9yN
ea3440CxBKeEqoEbdVhQfj8nIjQDLV047e6gXphca+oexwBWCZkTOK4UCU/M6Xo3tPLkPI5Tuwp6
+mg5vfpOSYGYqYa3bWtA9ba2MzKcYK3euKYxlC5dC4aeJan2dj6eCv+F1ABCBm1nW5Qt6D0dyYvX
UBtmo4EFTTpbcJc3ukby2baByWfiNOmtQP1UqGg6vP4iYmM79fEefD5WNzT2rtOgVgM7vR24DoL9
sehOmDH9q7xq/+UI/cOBvqweFrtLdsUGn5ep/vFJKYNoO+kZ2n0osjejZARL9smnOOFArEsNYRHd
ChTCCDCX+bM5NquAhHcYeAMMFy+pMfSNl0wnBPrv36H8s4qUqsmaxsaBbbtqa3++spSI+kiNx/re
Fzr2pz6uHxwTaRUad29WklSWcoaXnq2UIqzWmkyynUdTaGXLYtbmcvgWtLb35liZq0Yo+qWyjXwF
mUg9j54DuZCOsO9JMtVEoWyNJp6zkad43aB+2GT63m8N9bHX33rJdVHpJw0zpTT2sdV8KFnSHzTS
FZUJpcrsy8uNzHeHBJBSiYY4KIkwNWrVNZn401yVmavOBpg0LNaDBzMfA0mwZbhauZkRm9DenGKr
p+qw7k19vdDX4vgjisf2HOIBS1iaqT1I3MuZEqZE03a2DmoHKS79uL5CEWz4KKBEjQ3ZYOAckvdl
ZWHyb+svoPI/Tiy2SyonlM6qJmBu/unCn+zYscoQSTxKwPyaKhPEVty9rkk3x82Vs2mW30JvaKCn
j/ahicKjo2fBczMxMIb5hM3Q+jI7xK4zQBc8ozVNkAhLykZNPVhWZQdu34wNrSCjdiP5Jal99jZR
54HWpdWS1+G2bUC2q9o7PgvtMfaGl6aTKuEVDxFMLrVDEccHpjI2rb6GrdylCFXRN5Mx+Nh3Qj6l
jXKMdb9diUjA3QKe2YXD1uaUXukzexbw99booNF6M5cWuJK65ooTndqZWjsk/5uu81pyVNm26BcR
gU94FULelW3zQnS1wXuTwNffAX3i1I4d574oJJWkkoE0a8055rOIM/xGEaukwXYPthPSOSPNplpJ
zw4VeLWp1G0+YsZtF0CuYad4qddrev8E3+0kFpJuuDB1MXb76kLZtcDt5gt311gIvAIUbxUCEm0X
Om+1cHrDVEddLYOnyTPs/lIsPN8OsK8moWck9B0pkJf+vNB/qaRxpC1E4Ag0cLYwgsOFFkzhZNiL
hSDMy4J8XKnCC1+YA73eYIxOtupCHx5Z9N5qeMQLl7hfCcUtrGIbaPFAtuDFrTQ4xq3fAjI6NIEc
Ce/AAI9aL7lNSwTIGLi2b4BEnhc2ctFEfE7LvI1mf1Es3k3m5Qsu24ijGtAnhOXBAEE5CpB5+cJf
HvFJ5gCZE8TNZ1W2t3yg324DIN42PYx/+O5PpuTo4efN9lUufgGIogK/eN9m9N5WgEwpGVzjgVXi
O6jqHwWeqF2SZvYToNYNcwYlM8d+mE3wtUmi+RGXkvJ3Tnte44BITGWnVG15qFPKsxj7f6Eh1mln
glzB9KMisiiP5cK05meLPcVZyOzwrg0LZUcGAjteWNgJGSsbNSWYAxvWo+JUOYyV210r4GJELblF
dHHK/rejlQ61hDa5ZhpZIbptkDgQtO0tWIDcWUMDOu8bKtZOfoYZ7lPOqMGvMd+6tTuBvpT5Naja
ax/DxVNJ3noS4PKB4yrEcPCx7Lib7s4KXnUiQHAxcsjSQgssZL5QxXt7OwTswsL5SKRbepPZnzLj
BBvBHR40LPku75kGwhPK1fE6GQENHcuEZK7D9NnUrMAZkKENKIZ9Jm6avL/GHZe7gKIvekGTEPrN
vNDS15ytZiGol5aJdtK0OdTU8d3kWRdFVQtKA4rzBWVoFAzzAed7h+TQVB9Z16kPsLfU/I5WgfA5
7viS2gUK3y+o93yBvtPMD0HBBqduAcLnCxk+SGM0j/Mh7kb7rmVDjf4Gm0pgKZYXOjP6GqrSvt64
izzGywbj+xg4yn5I2kBux45kSzETAD7iYDkZOC93iFt+iw6cvbtciAVxXzsUhdjbiXNA6Dgd0+zX
lIfhY+5kd1T04FE6EH7r2UQr316bJgivsY3KFmzlcNCi5j2vYcXaIaIcBa881gRB7WGDqGbpoTrF
RzzPv6ZAEZBe85Q8MXe4kJ5Dri8jJdKa8UybERkq7K4Zr1FuakAIZ/FY1zJhEt9bEMa3QDS3MMKo
EVa0qsJUYIDLDNZ3A01TBgLbj9qhPIGq9OolUA4O/Pea9nlWj9GLSehYYNmtPxjzVyuaarrHwt1o
UJC3OGvKV2neqwSqSlprd8apaNtj1W3JWaEm0gY7gaHRQMftdUQKAiodm0M0KL8R5BhHXOwPAyg3
wuvefKN596ZE80jcdFDSygYjjV6PzMp/XGX3zu39qKMqWFvwa+OdbVH196a+BoSvf3ES986ojPN7
ySGDfjur/icFzoKzskFUTsDCImqp/yt0wah41UUr6NrxtfZLPsPnBSFValxZR7FmOoxLvIMg5wEb
CPIczFJQ24Jum0IUQAnChQjBaQQV7kGb0AgcUt4q/IiWQAkdXmeyRExAS/7x927SJyJbJwBp4Qeu
aW4rTrCPUeXbJsEVq0AhJ8tCsKU/xHTe8DMuFL/14pPk1pGIYeey2dkZwp5FZOXrS3CGJEGDVvtb
YxOp4SzhGm5BDucq9sgmIJNGhLTaGLByiYKTZSbvZVPN04u+hHbkS3yHIlGREucx/Jfqtooj/nVz
XlCHs1JbKL7bxJdrZAjZIWjfCxYHUBXXi1Wd83mzmQggGUgigTxXs43kgrm4Oq0312vhmmKy3k5I
Nmk0pfUMpO6wcl+SzAzxfjMli0woe8lgv9XBmjaR7m4JRJr3xCi/aiZ10CHs2+2QTg81Tpqt4hCO
VpeKL7TfaoWkT2LLNujMsKcdNC/ForMh+KD2zBAj6Wja5C7XEvWYhAUsk/KWua9d18S7EOWTr+hE
HLrtfpaxtWGshFIypMiUMQ4Lm8YXLj4PRea0aafSJFMiJm0ATzw2yoj42Eb9o7jKD1dPyYIDWRJG
7HDTLjs2CfkvXYhXOzW3IfGQgiUOkFq8G1YZHZ2auR8Jb32Iix+FEu+wckLrnpF1QtjsPaUcLvqY
rXv1zEPw+2JbcYpSuKOciViBFCgBX9YANEwwerFk4GW5RM4VL3H2kGGLE9PXkQTsdr/elSzxt+vj
1mvrfZ+P/fvc//fPn69gRRQHu0Ehwutf/zNfA+8//01Vq/HencbzP14bxiECJR1Py54o9xOEmEWv
tLzZ9XnVsioKovp304Jq8tc/lAxPqOGGjl+Eluff/7L+5fN561tZb6ZhpbPmJ7AgnBQMLUmPNnFJ
3+UMKckW4uxjg+SU3a8EZbMykrzBOm3e6i7JddCD6W2vF7NODn2fYAEFNMKAj8FIn4bOKzQHzDx+
aHxWAOdxUqhn1U6dbeoO7DhMnWJYpf+E5mIfYzWyTsVQWyewBAuXA/z4DizHi3QczuT1z+tFzz7o
5AiM3XpdQb0pjBjJ0/JsZkHrNCXJuUErvF8ft961Xqw3c6swD4pF1NLyIuv9Vub851qVqVQNwJKQ
2cILrU9gJU/UCrtlaJeTc7CQdiSO0h3XwEKrYfIMQLCh459hYeSzdUi+hjJ4sXLL8Sk/EW4O1Q7Y
3nK1yBFYguTAzoJNmzvWC2mrRDAni7yurFiE9bXhboNFV7Ze0LP9z7X1ZrTIp8SqRPx8jPPfR3/e
tz5vffS/XmYMW/RgrcPoI9XZ3PZCp4igL4dnamKJW9bsryGa8h1OAsRObj7mp8+Lorbtf945Wbi4
Pv/8r5vrH7rF7fX5kHCKnMn7vP2/nsJyYNgISOMkhVDr+PvoPC/d/1zFbs27+HwmbvlubzHlEADH
KK8Hh2BVX67/5fNhn/9UWcIgP2/+r8et3bDP5/7jg69/+ddTJAYQfzaurlE9Gsqnnfn3mxt7YWi4
kpaviXzatntZfW9Bnub5Yf1mqnQo0D6oYtPmwjqsv9nnL7redLslwDLHTM5Xv15f7/586Hpt/aHj
ciAS9u+DhoFQVyJj8nlvJPFhQEYMnHh2K58Uo20NBh0eRHFqJmnhR1+OgHHWk/bruAwx7jr42PjG
fa0mJJQwww3KPFgMi/awWEip60XTgk/YfN4OiKDzlDaygOnZlS9mix3G8tLLiyLTQGKrayF1ieC8
Og4tpdnFKtCq9Vtdf5eGhe8O1cJrxa7uuLoh9eUHnjvkeZ2/foH/+vrX+/7xE1XrYfr3W/+8GqQV
h03c95g8w59CgXRjWXF5nkrs33PvVNh4RPHUjwHOEoXsptka4R6kKfZodlyqs3OU1tnFSYXFJwiA
/Sw9TDyxqS9EH6Hi7tr94CJxK1lKEtQ4N6D3jetINtEX66HAW784xVOgWeExdadjqIbCm0vc132k
fcxaa97qUn21iBeG6XHrU7U5g7x5IlJAP1Bo+Yh3cWtNN1OkmW8yBDPn0SVqkeWRomFf4z56nRvw
fiIzXxNZJ3u7dj5QsGENyRJ1E8sB9SYplN4Yu9/rptBuZY8SfjSN4EheA2AmiMatrX53I8feIW6Z
D0SpfLPwfPmTxNC8cK7LsKswLtS7BhSmF6jBuAOJSbCZOf2I5/F7oQzleUW+qCqbJzpMOmsD1941
LSl2RiqQphlE4Lna+HOmAQzKG4d1AJbrgTMyAqyySN2TcHrHhCyOUyF+kRM57dS2dw+BhQqJyNPn
ugjjZ9HO9b4akrchN0HH50621aYq3BpT6fhJLq0fsFkUkP8zkkog55KT4R6WVKtAbw27Oi6J41G/
WOjKmWID14uxuG752jGOOTitmuKnUqjFdahQgWdFcqAO+mBAqs/mbEfHLM5ueBIHmJXpk+mq+Ws/
hAbLIvNj1Cf1vckOACjLc6kIsUODW24dfdr3iw6pm4fkCDTKl1PKVJjU7glVX00yo/w5C+M2uJV1
Rl22KYIxxVeX/CHfni6zilpTbXHjWLglN6ecPtAlR+P87qTsxYzXEZ7PjyyMlU2o90A/y3AhI3lk
bPaX1Gb8sDRwVnoLhMNqtX3Wau6lLnG7op1knR3MPvq9+4A/+4B1Hk0Nhh6rVzeo+jEsdiMlFGOi
R5k76TnsYPeJLGGjx0SnOOKGzxbmZEITExUiUZXZvu+ekCfBrxlMB5xN9R4OUBYIQjqSa4Z5B47P
RrVAVTcBCj8yTgBdSeU7/tLUfJrG1L1kEdBSNY+Gc6x9QFWXHihxi9k1nDbm3C3ySvAChk1WEpxE
kEeOguKuurkUsf2gdNpfuRtihXO1d/o3rGDZoe808gY5u8vbWHNgkbzmGXlTLD6Nlwjt5CX/MdNy
fu/cD72anvEVBk9abH43anN8hGNgASeZrrTw8pslcOyzVhmO2ChUbyrb92ZsrBe9Tq+Z3sDcU8ef
RUONCueZfcUqA4ZH0kdyVcK9aa6/OkrmSzXBW0gYxAGy0jvu5urI/vSIKAKKiQENG1/QWcTDsaJv
YpdFcx602fV1PeHd8QVvmsBUDhDp3pIqa14xvycBmZmpsQttsEsO9lYwICcltjJKxXRFNUD6+z7T
PfwI476JTXVP02ZcDNR4M5VQvTiRXe7LjP4BGcshPDLbKyxjpKxJUGaKD89AenLuZvfLOOgZONB5
9gadTCl1pkY4qXO2NQLTOLOOGmHl6MlBqw1PIggMNCT5Vp58nRAKLrt9BTBF91Up4aDpMByuiih+
Tx3JlMTM85BiZ+hQAPDKVed67PtnpAcveqNTT+AmguXKoNsCzFeID2hcMCMr59ZHaXuchPJNHZvq
1lXo3qdI9yoscKc0m/MLbdefuorBfGxfu3Bydtj9DqU1X5O8+loqzc22mnGvBvRa3fGbCmIGuWg6
+QmicESFYOENwgyOEkL7D+2rjhCUEDAFaeOxEr32Gk/fEQYax3Iwv0u9tw99Mjx3VvJnVXwBY8Qz
hE43y6PtwF72taVDvaHT0Bzz6dmJa9UfRtv2VqmqHKgwGihSC8Nu94Jda2Ynypumq4hIL3qW6K+R
gUOYdsDFqvWeVEiXbC5FIVHJGdTzFKqIqpvdYE1fZrNugZO13c0aCLksy9r1XfGiShPnUAGFCpQW
3hn4P/DwwO4pItwn1KM2Nub/BYBUqBkRdNj+MYi+6K1DScuoCAmUOUZtrb/k80cpp+bJoVzX6/KF
pRzIPLoHI2FpX402vRqgZFojiV5cvE57LUrqU902FXgMGb0pRjA8CZVC2AxbYJrt/mmYfhIb03wo
rb0QX2aip1IOWqqRACsTqRO5NE5es+RdhTiXn6aOOc3JWpJ81k5JRjWhn5+GziS3YLknMMLmjMT3
d5q42cFGSJ5PiMDVsbg4pqUcZrjzno7VYdsGnDAVERiop/H6JUN1DZOx30lLcl70aMO1JE3epsVq
RvAWlMI8uWM+bzisczoebsPFWNzH3MpOhKk3PseE19r6uW+ZGLA1tNuqm37ZVnebSgJEwilGVd8g
cS6WYRuHlT8V+L0bFpUsvRp3B9yV0v2E6KHvAHcr+UPY3f5kEOpzHGH7AriqO/qnpvKSYcl1TPNP
MfXyvbIIMlFxLBFMEz+T+VZuoNzt1RJSGaiUH+Bly2s7FCqaW0M9dU+KoAlo1+YuYaDf03ZhK2+K
fT0VhP+YOXMYVVHdPg44f94orXD4Kh0JZ5bhlQZB2JDJl7WS/EFxXt1nCVt4p5bu1UzAfmqo3d0x
HW+NfAqrb/xLYun4FnaAIL5GdkPQnxpV5O4NLZ17Y/ICk5JpwDfjVYV460q8yqpiNYhXA9Cvafol
zAiScGx9ySzW211jT5TmVHq7VRAVG7UFl8xK9atpZm+DNFm8UmJ1g7ojjVHarAfG19QqdMRlZgq9
K7yPDdXPxOZNJIqBitkhd8OYnD1lYYorGJRU+wfNO+2min7PF2nkufxmFK3mY/7+HTZ05hCdm08L
IsCtQRsK9zGGg419K3spQw7lIXaGbasx/LOE4aiY5jvpTAnEuZpGkcCPDnzTRy/9HrNrpoI8x69k
sF3DMLC8GvzfHmsckl8TbLT7K67HbK8OnK4dAiLS6NqbknbNFnm4n4Cq+6Kaf1jVZQcX58YWhyWH
S1/9ppnzbPW6+stQYgrJeNCYvSo/ncRWA1X9VGXiLZpzvJ2hjTEgmYmsNWrWjEPqgIOxMUzrtbIn
KZTME0suPhIwKYb6rtbFh8Bt68atPAUxVJfJxO6b60GPtTpyL5Wd3zVbsK5HPeLHMEgObcpOo2Et
fWEr3rupeFLaZeUVZNAkSEVBZf00o34/YKmL9+oc02XTqnKXZeTAyJHct9DsKQtDJopwHRDblaab
ICWUyA2z706U54Rz2vVFasMWdmZ4VjuswGkq1QPAIxcCn/Fwitx5WIXcB4IKRibhPk3hgVI2dRVz
/la7eXmuGQxa2jFbjWTibWlgb0bbFpzq3nhO0Mx4eJS7Q61Ac4BWgtm2ILcqHWnYZSz2o8zASuHq
F0QJ1IvNkeCKt0oQ99GpXeZ3QkWI5DqPanSnU6qr38Y8WwIumFAETdViBM2xrOlbJr5DJcZftaXd
x2mHR4yxGoPiuU7dByrQu65RbMFGfYT3S0B33hKeYYlHnZTfKi09x32l7FVNbzcKPOBNQvcNkhJv
h2VVgiaig0it5c/JpEAncnpS8xTnDwse46wAdNk0rjkfRywHNnPbXbfdY1NLVhUD2UfCGX/YaFC3
ZI/Hb5aa3nOzxTYRsGyy23kXN3Xqp52gumRYnPRm53VEwxeRkW+c9Ds4ZPG7gM1slt9iQwVsmaj3
rDe+lUhL78KtvhRuqp063cxBurUT600Z0AW0rIOiEeaeyopkT6R+UaHl14UQZTCxILckbwgt1ila
XhMTaeYtieEuMMKsOhhKkNNpm51TF1m0vlTnOWX8zSboq1kJGgVyTsJupV4QsYO+18wRHnE5/6E2
/gx+hS+rBMsrAJrYlT0dsON8K2VwZXnUnhwDznASggyOURs0AJPTiwjzb7UptQfIj2qj1XVFTGFJ
1hS/xKYymsB3sNAFRo8VrgPWMXWPqXN6gKDBqTRfiIA0r1oHmXIMtfKqR8NTBt0NLynmowBGXYVq
apdp1Sl0tcgTDkjjVZ4Zxpnug0rNSOZGJBvpLU0OHMzjaIEHi4i0Jz7Oc1JlvH0MBv2bHu/0Ki/J
QfY7qipupOv91JzSM2lQk9UiD6rTQnK2S8iP5LzSAp4LXjnersc4MtltGubVUcbyDzJEoAxwJWm+
0O2nWbMZddrVyPcZsE2wOdnvOuwgWI+zyuKoTE826lE7wK0UbcL3yFEudGnKWzh+VyqEmg5FyAeC
6GSL884lPpqLFLHrtc6nLzIV/YGVX36Zc+sAjZb9WREtVFyUSBnJRJGJSY3tzStBeywsvraNiVTS
1YhityuCpdGN+FKyB1nbTqU+nBIZGNckqN//UxrIFOMYpsq55M4xvfC4AZBzep2tyr2QrgAvj43z
NmWywe7g/KLjf2Aw6M91mz7Vaaqdw8Q2CTKfzpMh+MFVS7marpy9oNbtLezGZ1NOv9lftweCpz50
osLBexfRQUaltiRNnTPL+kqDDzBiGrkIctVf5QwICgepAh3Xas99H3V0K6oDiZIpHTGlXVorwVbV
O1S6Zu8bxAv7LcEVB7PJMG9JUqUzN6+PlID1Y91xM6pGEx3BpJ4U4cbMbmnptwUuEnzfcs+OGPM8
J5dH2YZgMwAdMDbmhw1XdrsIbfqGFJ4iJlpec0fESH6B+spvhx62yWB8scpfKkBbMZXy0rEbO7IO
/8IxAwrOeO6oajylqXtTKqo0narmcB/U8THp0abrIrxaOBY3II3NJ8tVztQX4MImxTXrjB0YQONg
q2AB2RJGu7kikBCGSO7pVF5PeqKAIsxa1vPIunYhVM8tSNkvLTXFq9UUAYxOkkUpcMV+Fgl3H01q
6qHDlHtFsM6sUP2eebHJDDjFpno62K2N2q3Bpa8sBZKsa38ROx1cCR996OFwJ3HYfR8XIHZWqNqZ
eRfXfeW0IO2Si4ow8FSYGktSaBgHUPoGFmsg2KbVE7iV1rc8AyPfpUaCcY0cT8VIxi0wXlvp9Gdz
Sn6Xkh5r2BbjPg2s/gJZ1wXRnGVe0Wl/lFY1QJTn/txDLpBStlsbosvMUYoN0ekPBJFVf2E4UZBp
NyWHkF9Gl4qWF0JIFSeyDTejFK58RHNysqnPKJG8y9Z+qyrlahtTvDMF/sUeoxjijunaJa65IYmu
vwpwFUrdqJ69bEjC2kpu+dx/mcFxiyHVf8kBgnnu6huiWPU3yZCINyh+HeA+bMxB3OpWr7+7+bCD
m/dT1wnHNmrMcJYSH9IAFQWRL5h9jD5/6m1WJN0Q7gI83n7pzi0rc0LAEJ88kF8ax6DhbMgg7bAY
g8GI8dgX1B5IEXeTLVrKZcsAA6ih5dmCKpBiuOojmZFFqfsCu+ShqQKTWhaNc9kUM0fkxG59WZQk
mpacgM6RSDYBIeiq5lDjFN3MMWLHypCvhjXxCWnz0zAIdH/EKoc+6xSM0BzJBNiawHf3Sa/1dDCw
MLSdGdO/U3+4CxevbviO0+rrkKbKiXDj5FkzaIZUvmM2E4l5WBIch82LamJ8jaqw2A7hkmSTDrQZ
8RmyXI2U4k8+Abk02JI70Ey8NnJzfxoQXLZ9wbiPt89r2Op59FGU3ZDFGLbb1BMFaEZnuitTVLBv
xHloE9MAIPpNgY7hp06sHGnBE6RNk37TBYR1OSU9+zY3xSntQHbiTtdJmYxhlITmjjO6QCjJidrQ
ywuUuw4gPB0a0w8TcFBq6mws7N9O9gi7MTpCajKgNpim14mo2pdD/QLEkdw+cTVo4R/Qeec0fM3d
3/qa2j4nLivqpnKn+zSzXWiUDI5REXyZKiyRoe6EGzOr2rshH8xG8UVpxde1BJOJBSQf6doh/WaU
mUY3F0FQ6XWcbrM50kQEroFdut8rgLkbIAMjMQcPYiR+Wbl9drNA+m2iotTPJLyK0Xqx2gJ6N6mr
R6UmM9Au3aeB/Hfs3g17VmMMqJJWf/jYT0Ydv+UwErctJVPPsLDBF5XF4migiiIXCUcUqN87LUm2
DkxzZLcdBj4DxrUeFfZd79VTPJm7cUmxrBBxE2RczDslCgClipLyn2BlbRhV9qxr2ZszxEDcQvMY
AhzxzYEFiI0Tc6e6JQTd3LqNrejPFU0E9QYxfzpZlfG7R2Jx0QCZjhqEPBJtWj9WGw4315Zegk14
E6bMcEA1++0cC7IPew0+nrMsMAY0jm1lXVeqUJIGd1moO0eU1g9ZXfU5ci5GTh0pT3CfWMn8K1Wa
0MvVnuOpAc0Nl4OwwL78vYrhg9H5KCq7/bKhVkU0veWAX+JD+hEn/N2W+N71N2sc5Z/ZIGmIHRPi
OBMGuPbBgiu+Y7Gm7teMGcC08rFa9LIyM3YJQTe7lLPZo9rs5bJvrqV0LlaoFc/UbXVPi22xZTX1
1iV1vKfdjHogtpwLgqNvJvyocx3ikeiFGRPeEOjYuLPOn+q2P5GOSeujsS92YHuTmqNJSgBtDr1K
ZxtnpnDD6HWiJYFUF31IUWpeUtvWFrt/f2hV7TJnlXkNkEUT8inN6WXKIkJvoybcYSS0vLX0mIRw
YJXuoacjVXplIre1S77WbIYvcGPfh4D+i4Pm8xym1b2NF/Giq2x1g6Yn5JLwJN3nSiTivF5keBv3
UZs/ZyIwbmlq/oaEmCAcRj23kUrxA3s0q+TyAgl+/JLGxHoHkV9oEfaGInVfK9N9yTgRziFRA3br
Lmd1SjFuzChxpVF3RwnX3vXK2buBmjHG+6pD2VXBZCPc7E/tDqpP6AATWVtdjTRXzzRZuiPsexYk
ZdSRbOhi5lAuddZnb/GYpE/Nh97W+yIu0zdmZ+1STMBQmnpvKnryoqKs97EK07LRzOnqao2nzGkL
Ujkjg7tt5v1aW9CaZ7YoygHmeryfIc7UEf0P1Wnig/prjJToXA+M9gB5X4qOW3pvbadOc69g4EFU
xoRkKE19wgD3Pa57x8eGzRnl1LAHHKq8MRApyaJ2SUE64HGghhXpBiQ6YpJNMz5MIPUZgrTggEIE
udCUU1vKYU8PdkHiREmIhBLUL2prjHupRdjx8YgXYtobHVq90tFueZHCa1sUNEPVPhcpRngpiaFk
r3auSss5JsD6iD4uu3OtRPty1FWAUuU7X0HlmzNL8MnQHkbExy/oUHqI2/NdDeyM0FUAqAYr4j0a
3ebkUGEhRQHJnq1fpkz5UORg70EpzTtRNsWuit+7MB8PUQB/oCtsKGtWfCVjNfJC+PaXzIFJHIx9
fmvSD5c8jdjR8x8Jo+nGQL6C4ye8Vmkn/UI3kp2lJYxGdoylecTEoUjN+GoNFIfT7ktaZsEpa5VX
o+qqWxsybglTC/Z1A+0Cd/pTMw7FIxj/FDTl/SFid0HJZ3rYsFDvYwo2WhRfG7WCvotlDGmeiowm
JkUavmZ37YtK9weL/YPubDSs3ldMR9bVdtOfOdyAY0m+9Z1m/4ub0fqgXNfcRgk1IgA50jQvzDlE
5Na5OLegFUCObRRcmofBfabunb4osNWmrtzTMxw8CBLas6xSSIgh2kmia/FgxxxtSRxd7NS4wyIv
iQwW+S1r3/7e0AeOCyTZnhIj2LPNQpwVA8GqUkiTQFUiMpl2yleguhwkWjhcjI6gs6GHzyAbsNyr
4UKXrKD0lh0lraJy76jIGxPbuazOfT1Uyoucki891DlH1dRHScOqjXr822OteKLSGipR+mHdKfIR
UP0mykG0Hb9vAkUO2goCW1vs9Xju4WFO4F0ANGhjMj6skB1nGDw1ESFkvANW6M60y6Se+WlQjj6a
333JjwX9pNC2qEPF1Z7rHzMB5ruxR8JRh5q9M5v0W7iMJ0Lgvgaf/4QBmwDrYRoP6BgJhh+EOAwT
8QpG/7RyuOgbKPtaEvFVL23HqmXaly6aPbP6i1pDqdgfkMQkm6pncqDY5WwU/BcA11KWpW15BgxK
8Yl5mJBfNFmi8JOgPdfEYPtthWxuGPCb8ZnQJHbD3ukpyIWj9g7MmOaI/EkBMz1MJkSSQMLu1qpG
bMwYOb+hd8alktq5Uufkzj65YisQW4SuWPQiiqrELBpScF2CvijoL3RXaqwHS8jp1UygL4cMWeE0
IWoR0wu58jxCJRoJ7bM3VMvyLNaA4ekQ9VGazgD/NlM5Odug6dHlYKGZtEh/FQafFAkv7E3sNQZl
XulUv20jNY8K6+JbIcmJik1iL2L7OzEuQtijJ3qjY2ACv6stg2cuSEhS+d0UGM1NNdks/rQUYFjc
HPRSUL/LYXayR0lFRBgGxiAwTpQIaWKdyrBOHgP1DM8eKfW2XdKdKuQW9DTtW+UAVJjZcF0aW/8S
2N/H0O7e+bHeYulI+hWN3FhGj7rAHtl3qpG5i0z9jfzVD1Ov5S1w9nrutuyf2QCtMdCoOZ/nCEPy
2EBl7KtvulB8mccvuS4LX+nt7jGX+dGsE6+0IvClS2cuzTjVK006h06b+PX0OGTC0bWbbkLsn157
EwH6VGYuA2Q23ctoRKBly29wyvmQbrDVS+OgsFO6ZOaHghx3TzjNlqZEzbTZiy0dzNCbSEY8d6XK
yKGlwXtO+ocT4R4ptI42cT1LP25iqiEhCuZsNsNtOxnVvsgpwXby3E+DfLyGiJXOlglSKHln6VRv
ETMnTMgNMB57PjiBQatkSc8mKPkNqfR4ds0RzgadorG1jFMv0/raIFjZu878Ae2vOKu6kZ/Xa6VV
FWeZau9h3VS7wAC9GBKacFqvjcBO5lGZqCVl7RVosw8PLt53Fk6VRgsmT9eRjTkxoHyiSJ4l9iE6
yfzMxRAhS0xcdVMK+DJrfh34SjLa4HJ4TeiAwFwoi2RGeau9rKC9+jInPxFi3WszsL+17FdIcPtW
jQLoPxEfZyFrzO+yArijiLORLqaCmGJgW85Xfejkk5F8R5ZovXSEAJgTQPRY7VUvP5dV2xOupete
2v0p4/xrxMp/T/uBqi7qdSblWewgZp5ombH+yuNTHBK7rQIHggM2bl3HYBOZJz9WfcQYgtQKZFxf
Z1OGRMvoqMtlQSHTcUjeiYbXyE30ixIxUlKG+gH31EvQ6m1QU8AIsgCLWpzGjWovepXuDCD/PdfG
Z+R57jYkXQhQdb7XAoVQRUs7WbN1NUkM3LYd7l3X7LdJPLExdIZzsyaQAK6vYIhuZYWN1yxZdRtd
j13DLaHfGW8hvvcTyyR729HlpnrK7NCRO/JXItvot7iajF3ckwpeKE61cJs7L+vz1qvw0fnou51d
m1M9iaWhwFKN6CVXr33m1H7oMEoUxEp5qAJAMRfgDdM+DzftSMEcPhJlRdkF2NLTxG/zfqC1V1pg
+O0Mfap1TK5oIIM3o61pxjPae66NIiUWGbXRYoJ4ndcHFc6zothXSlks+3XFj4mQeHMy0Nc1uijm
zX1O5yUH9YnqnaD0jPTH42xZzANTeUBYJUle/6DuRuG5Hg6GVNWDkn9gdCmB6sT3iILsBmdJe2hb
khptuU/7RPyUAI8bX86yfy715u5EEiKMpcAl66l/ApawF3iysY1SFyAi88+9Bp6amNiW8/JrTklt
g51IML7AQIN41e1kwC5PIJqYXJKCDm7W4XuxxUj+ijui6Muz61j0P8dE+z/2zmQ5UgXLtr9SVnPy
0TeDmgDed3JXrwkmRSjo+56vfwt0MxUZlfnK3rzshukCDjjuTnvO3mtTl/TinTIaj9BUi3VJqLg9
qNGcoZT2q6bQKKjSruROGsyqaRFuSte28qRqX2jVq6+IZzmv07uGNAcl7P0TJPy7sQ1gtYOCcjkR
jvvAx1AvZiL9MPpPPP/Nmsf+LKiGuKum+rb4CRoVJmWg5bum4b5IVaN7gGvddsp0krWhOjUFgZpq
LvzUeq4UaRCXK2G0YMN7PTY9uk6OnkjKMWuad78qm0PYjbOAVPsyPv8vEeV/IqKouozN9P/8PXXa
fW/e/+NzidM+v6ef//Wfj8178HsgtvK1wN9ZKCJsE3yMJub2GR2uYuP+OwtFUv8mQkaycOuTUiyq
YFIwzzTBf/2nKv+N3hJNYJ2035lXApPlr0BsxYCVghkPsA54pQWj8vdNu/uywtZ/jP9T7jOXzX+y
9rFpqkXTGlwAtCHZ0v+EJOXUdwJubcaTLgkBlEQ/xwAz+yp+G9SNFtrsYrn4GvxzBjWhyUuQ6rqH
bZc6uYG5iqID94p5s8lIcyKY3uK2TuvXba4e/ZHiADyzu8CQ+i0xg8eqwl8Avt0EojD9GnIhvMt4
kHWkcSSkmSeQdV4JuiOoE3ziwSeZuEIvRi2EOino4D6IXuFpvgRSZNAT7cNtoWJRivuBm5gW64pB
pjdZ3LB4Sz12ySahlx8i7nSWT2KmVpZflkEBY9Z0vwyq6ZR0B3PKof97Dbk7QqH/tcByJv/6Kn5b
zbLUb9/SMtcyUdTNTVhP0qaNgvmpfTZCoOHVu5dl0CPokXZK8KD9wyGxTI9n7bM4M02/vRLf09S+
AQq5vJKAJf5rUEUDBvFhXnJ5aVn8e3SZ9v02YANZcBn/b4Pf7/Sv3n2Z9r1eP8QeM9K92zU9vkjR
xHuzDHXz6DL0/UIdQ5z9Hl2GfG1m0S6D34t8r2ZZZBmF9Bg4Ykgl9l/NjI2KKtmfa/yauiyu+cbM
vJ23jyesbiqDr439Y5u+329Z1x9vtYzioaA9LKsoFf7xeegD8e0v4zymyU6GN83+sidk3yaFXo3Y
OxejQTIrgPW03CfcQ3w5LL5m/PYiLLN8rWMZXJZbXv4e/e3lL29ESwsKovZsk1jm+mN1y+i/f3l5
i9+2kisht3EWhknbSkj5i2Z19GIOWeYsfWHWXwM8celIEFqwjOPa/WumZfZldBKCaN/flkWXCd9r
mvSGlSzjybz6Zeh7yWxxpXwvY/LAgRFQRhURCBelEMp9IwHqtrXvwdbLqn0qyeV+eX2ghu0WKBKp
zvHUoIEDdDtqkZBahM5FVZlqRHxLWVrvPRNzVUY4skHsydpoBHrW4YDQhOY6mY9I5L8GpdlgoPFt
xrY4+xG+BpepQWMcVLDkm2Vs+bMsuMz3PfrbKpeJy8vLjN/LLdM8Oe4cAoPA5PiTyek4zT94Xg/m
rEayhYnxEbNEtXW8traXNG/mfBJf/iiLOY74IU7tMLsgJEM+dEggbxy1JZitt8Jhr9K82WZz4Wcs
UauWD7mW4KP6djrMT5IpGR9/aOv/0NtnOolOOaUaMob4PmB0ZBSty4gTe6U8q2DpuU5I+jaoSmXj
B+ByvZmZm+hSuaYP9IDMuEfn4Nfi3uu8B0vXrjVIeeCjTbNvwookoh4W4jKaViV3a3wKuWsjB0ns
tKdkCu01xF5LvwS37JIVVMwmP6MqrY1vtesmLHHxt0+a0r0rZiutySsoD2GGhNKqCRfD+coVQlS8
9SBN9x7Mfb2gCA2Rv0aZWtZ7TTD+GqrNSt0acksJkHO0GVbBCscktYLZw5LMp+AvT8sy+D0x7ERa
K8FEHwzl/7f8/3t0GcIVJ62VVD0voUDLnzjAhmVk0s4CeZ3aAQC+veDDWadSo1dE8AhFzyFABIPk
oG6tUYZ2YM7aO8D3/deOqMx77Pfutwwt08qkGm2jI3iLxLyDkOeA8eejgCcXPnNl9Qniyb+PL0Po
Kcl7Ha2K1FklcQWjG/ZxYcy/sFLEdpYFiJeW8cDkJbqE/Cq93DmZapDeXHttiRqWHmFr9gLhP3SQ
9l+DTbklu1veBdNE6QfwtF+RxeAX8IB9nwMwyCwQJ5L59adsySUaKSm3EQIVbBcIxvHvhCYxw3mj
oAbnERselU9qFeVOTOpOMdiAjbpwK43XGs76PaZeJdjV9wNaKEDAiG/sMHOmp2Qr/MqDja8g7Haw
5LErxj9D+Mp3QF0K/4X+doFBXdyO7cvqh1KQAwsCYosdVgzQqcoO3dNwJdcrzadObWwz0wlJuxbv
pHFVqj9b772jOgbBtXIUqvUZBUO3eeoDtxJWYvBOXjpkkSzZm8OhNbcJtOTMxYel5y/BuEunT1le
RRoVlmAfQu7yYUIi/sO6CKzL6ShA9+oj9AoVGbhC1uaz8akXu1F7BCObtyswL1V0yvWnQNmUyZHu
hImvekS8dsyCUyXuCnFrVjwUr5AyqJB1CVpqGxC6m5qvUxZwMcL4ZbPCk1QCTdgJpqNAOv8FAdw2
ZFSR7QsyT2lasUYPKWxqp9k6EB2hPY7mLUs2ffuM9wu7713R/NS7DUXzg4HBGKhwt9HCPSVtY3Az
dGK4t+GroVNtoGTHN4MeEOlQ4tnv9rq5rVPHM7fKe0/VL8s3ZIcUBC7Fx7TedVgHxHNA5HMHywjW
/0OoPE2Jnd6N/oaGc22h9LSbX3LiiC/VExr5Qdwqv5ALSdyvXXjwq10hwV6x0oMVQVW5tcEW1j1F
B6Qa/cUPXemxOYWuQn4sj+bk7CoYN3ejvhuUTRHscK6TUtxgZ0kOfn4iAUYKt7m31qejKX9EE0oB
TpPwXKejaF1zwUVvS25mMO0r4y5uD8A0OjIzyeJFGo1s7xcB5mp98tmPDjTu+b4jEpiQt/HZdFug
hM/9u8s5jBQ70tb2QBp8ZUW/XO02U3HQfnHMqtrPYFohZwZkZjZ76VdOgkK8I1pOmfmcaMNWsJQg
2uzZO2VjW9IUEVaYuZXS0TublTVveXvQBgeIRk44e4PbHa2/k0VYbVYZekGIhCYiwi2gXfFY3DRh
JakPVrKfRLjXbr1Lm62HBLOmFXJIptX85N8cjX6yocIWYL95ED9O8WivhrfhkV44InkCZrRrI+/6
QKByfJwlsdF62PAxkfIjX9y2za6fDgAlpM/oTSezmdiRvt7IItHYtz49GvpafJCpdaN9z06hcQlf
yC1Rpo3e7ecaOV7GV0uhkHP0/E0q3RVUAMXwNtFRnKg6c9RW0Q4jOO5cJKBrHHXG6JBQ1fcH2Xc7
zfYkDAB7hqURT63TgnyZs34+GhJFfNUmfqI1LwQXV9EWUtkE1eJnQWv+EbGVtlLOiDNhmgPxzi3b
q/aBtyrUdf8az/7yDZkpNF+LdMNjUf5CL5nYM+Dbiu6KaL+x+wobkistAu22VFfBp5yss3JIN9k2
r1eQ8DAnmK1tN1SO+MKIxzDQFWI2Rre06ppHHpwUzFyH9kVTXoB1G8gtt+0NkzugOOhJbNdkI+2w
E/NM+DXb5NUbkxxVxdYV23L8x+K5RrARbhTrAMCjXYGfzmWyAaiB4EUFiNMfu/6oi+vgow3P5MS1
7U54T/i5yobgcWFTh+fOtio6fpETPmbP6ancBxf1QVg1E9Ti9YQJonxTlAtlT2BrNnwdTSJAwIXx
oCQnaSDKlGLnwS/ttHhEVUGks0F8cHLtAnsAk3ANya/F5iraFcz8ZNvcWc8IX60f+ZNxSNTtsFVX
1T3Vt4K+/3U6xKqNNGV4tmbK24YYWexsHXFSHMuCG72IJCfiLqZF2VlbvKPsGF5IMrwb02TmLpij
71gID1h52+lBnfbjeO15KK3fSeZq0HN1hDXaCqkzKsYdW0NGVDnAQNT8/gG72jjtTROG0ZxqvW+T
lUHrsL33o1/9+NqpPD7U1BeD5xT3IUUx2b90hJiIjIhrBUpYsknMm0jqaYkE6KgT28qZJdxjQAlL
JAVHSTjU8YZvCEdMRaIaNcHBJtwvgcpQIi+yJ4Ylu/tpvrOVl+AlVA+sPT7wQBOAb+xsJPTBg+6U
m/6W17C+3KlZZUiSSSXjOdtVylU52M2HBCNiE1RU/NwHFBa6o+9lB+Hf2nA41H9okVM8F6Or38Wr
aqdeFejn68jNDnQfq5Xy5m2buZ/gGCv2NGMV9474kyya6Ml/iEJHvEdwSQXexvfFwRA8k+fqeVur
tv1H9c78WWz9k3/6rJ4BhmvnqLERL5KdNWYOFKhHRoQV1Chbu9Xu4Hjb1OE7tUFs2MFau/2wP4tV
+6Ne6+4uEG35TjmT7XaHTAUTRvyo9vMRkz1Hz3B1JGKUnrUb/VYFqZbqDoQpPRCaxv+D5MSsPbm8
3U6HErFRcte7I92sk3FtwiDaNBCcUNMhwTZsf3AC1+IWKnebbu33K6SYdhpsSdjJ3+pNcQlXA64v
cePXNx6XcmxwE6nU63EV7sGVOwm/BMV/dd1lZwAmmF0k94MmvTMBDFqhMpKeibF3+zfPd5QjctSt
gSLwLPwQn3BsEh9bvyN0XKX7/Ioo9Co++vsYKyCXBBuDnQfxvbHzR9qxbNUmvJqvWGl4TXpOYwxy
Dq0PtprEH0rD1E53xBP4KFy4bXOYFpLAHV5rxDaIzPjaUd7P+xkTxEfpQSYc7F5+qs+Zm627O+Lu
IDbcxQfdUVx29nWL+JIvzdGOyrE+d3fVztu8Cbk9HadjeVbWWOr9LTkWRytYnTi804mDjVGSoquH
xuOaYa8nbhDG7J45SG6wedI5auvgtdlpHR98XJl7b/9Wvw/H9AxrPbfNDXcfR3SHx4A+4Lrme4wd
YZW4dO7s1o5OngNpys3c/JSsrTWmsbtmp9Mwe4jPxYPwEt6oOr9HD5YdPRi2+Kt86leoUmzURLHd
vPrPOtI113oguVE3OAW4/E0bG7DZmqvGM2cydh2+YXwuCUp6hz0WsxHn8P5uulU40ZxiF5+FreYa
R+2hcA3Xc4jWvCNKYm28CizbuMFJr5zpFeasQ/KrwxkKQhk9lVdB2aJZ5uLymvKpNv6Gm5JdcmB3
eIoemmP/Kz6bm+5YvsOVz6l8vYi/XtJzeBtX3q/gNfuZbkW+Cc4x2kE7tCdauVggOH/eg9OSnXX7
Jj6GVz1HRs4PX3NQhfaD+Jm5zCgOzviIAG6wH6yP9q2R+WXjQ3lNt+a7+li9jmdOhJwg1ffqNfqh
Ov15xnDdx4f4ID+iab0rr+ojaFaHL3Ujn/jrECbKG3wUscPZZ107cEgCWzsaW0I89sHLvNNthWfy
aDm9tbNb3C7fIGC1JxQwTBzs9CptswuXxH35yb6aP8I32E2HaF0/Tgefc0zzjIIqP3F1ij+X/b55
ji4EyfAPqQpM9kPK7xW5dH8afY+onmR3cH/02zmew090280zr3Ewha2rSweTZxS+GtVmMUQtukA2
gz18TB/RveA5Uex4xAp0aywU6kgMAyBoDhPhQ4QZxWlUWw87jBEcLXckfW6H3cAPMp6Hn9Ur/WkA
fWv29+yh55b8B63D0cmfhAuhk2t/S2OxjaRtjcEUR+VLvEFzugt3w4prcUfq10rZCyflhB5xZdzS
TwzbWu0G1k9MynQHwcFgULqLn02Ddts6uI43/IaX6diO1/hUHbil0HDm1rb4ivZlRRza3Wd47fmq
B2eGGU1uz63yPrqE1+l5WE6Ay1kCGTInlRI2ymP+6SMBpittax90q/hHIxeNXshl8KNHWeKoT6SK
u8OM4zPfm0u5tz4A2gjENN7gX5jvDFWvwYt27C403dnqifQvp77B3mgrh9+9uzeexcfqEmOlmjbp
db4/eJM+yjc2MSrcUHPLz248TkBV7e5j4mecFSPzyXhGcBBRc4JA444r6JuVPe7H1Qf5o/CV7OGm
nE3Xt8lUcxDyrKoL51Iuk29TekJhUj8mF055yaU/8b3GW9GhoXNofVu6kKLMEcotkCO9ibsEie0R
YcSOAx/FheUUq9LNtqRJuPrGupAvc863TeNqD/5ztSbshXoVQTkcvP72I3CLlbYZiFXcDldsCHbO
BS+6sN1DuQLuyfEyrHkaey654nwYP6fXpne0nxjaLybX7mhtnbPn4qDvmkNQO9ZNhuVjrNpoxSVN
vuN2kDoMO+3jsFU4PVc7FLGucJDuMYFtuENlzZs709UIHrD7T5Khyzd/3x3yDdm3nx3niW26rR3S
vbfROroPr/FVO2Tr/raukBA+y+wCsT0gvHvsODKvHLPeE7VFfkD1U4HbHq7Ep/F9fC/uMPTe0nNz
xMdzNn4Afnow7qVLRRjKzttjKjqbVxAibvT6EbnCbTh0HM7Kdv5PHxAvIyx39Cf5PbkTNNBtdp9s
y9omzUh4EZMtip+YWyh0Q/aLGZy40ohPtXc0mzX3xXt9H68A01De3fG8cI3W0pnbTPZa+ZHQmoSO
o533O4ghe3VnTW4WrWU8McanOIYoEa6xPvIrQlM1HpoHi6b0HpPAiKb1Ib9Zz2zEh7/hBj9CxbOw
KIhr4o5XNvC/JDwfLWW3hQmx0CGWP1/TsB8B2NapFVB/MueGwjJE5hM9nXnaVzXKlFqw9tGVpxCK
UAuIYvmzgCi+R5chf+xNGwWU6ixVqGV7TDHZt5hz3N6Q7uN+GnYBrfES3NFOwV8hNbWxk7CCZl14
qIW3jmKOBDaSlsqKeFd0fGLuQ0nmOwKtHwr9VjLiHK2Vf5GpyW+WTMrlD48uOjoiVPHwuqq5lLcM
1TWCjInYdBkX876O5qq+NCfZUQBCILoMxo2IBiboOV0mdb7LQH/JoUkF03z0zQrJsg+Dts+yG44w
DVSHwgPvFNFPGpXyjjBkaR1igd1L86QB8Pk+CNAxNWP8ITU61RcZe1rAHXUx+DSoIMZxU546Q5yc
xkLnNmjeYqpadATECPeHFtPKJ/Qr3AxTfpYVhRNuKUADNreoNhJOnGyT4sP41HKs44ZBK39MHW3m
mDVLVN8y2A6wAPOQ+JF0KekuNd6lrrsM4RGkWdeX5SH1kMtECuXv5c8YtuVeriiUf08r8KBtq8DH
3TF2lFSkvqKDD/usWwBo8+gyTSwoXHU9T2BLHXT5U8BbllfLIMiPa9PiP1jqsl+1WnmCfiKXIX9J
jRO2YZEU6AiJmxvmyvD4jyEN2NvXtOWFP0aX+ZbF4iWVjjiTN+xVFLrrz1isP8XBRNNvcAKIWw5V
ketMI+UHqZEJ8a3OSVPwucj3BR83JyiWErrQKJ/OBEr2rR+5ckv6XqlSFS/mLg5i1/JrKDatw5QF
sRtNwx3pSRmKsJIqY0rSWXeQlPbSIp9cE+VW7ieZRL+Sqjo1Uv3JkHGifY0tL1iiabihT83+t4nL
cl/jy2A3rKzMKA7KRI0VUiKXFYrIjY81GpIXeiru+ubhZfLyJ6NXuUdhnfOjMusy+v1qWXtUXAFk
/TH9ay1KOycbfr+k99nVbBFQ5GiHHPS76OBGUTuFFl1QdI9jTJWB1FQgaHy9HIMeTLW9oHbyCljJ
a55oxChZ6u77tWXInxl7Ju5cYHTzAopeglZcXlr+lLLAj6bWCRFz+AbdZaZlIarX0KGkpY04v99g
JMz5tarvqV/jywLLostKIyPmMrwMfq/va85l4vfi38t8rf7P2QfNz9ZV1d3/scjyhr1RVU5fUdP+
Xs33fH9u2W/j/3LLvt+6hJeLYSei8zx/b8sqf9v63z7d1+CypPf9Hf/2Tl+DywxfH9Bqec5ETah+
/RzLlvzb72R5Z6MO//7j/fbO35/zjw+zvNd/24Lvt5jepkad83RfcZHBkZtP/uiI/vrzx7Q/Rpf5
/phGD4C61h+rkZam1ffsy9D3PMsq8oV99D3P98v/atqfb7Os4o/Vfs1jKNOtod+2bufPZy4NWD8a
801ZR/tm7mu28/V2efWPUWPpcHJ+zr5mNJcu6jL71+Ayf06tSTY1PFDzG/yximV0+fO9mq9Zvrfm
3y73x4b929Us832/07K+72nD3AVbBDX/qz36H7RHsqJL/880pvMsF/oP573KoUW+/65C+mvRv1RI
hvY3VZN1uOp0f2VZ11A0/aVCMtW/KQS0kV0tqTo8eAUe+18qJEX/G7ESksJdg6jILMZSf1chKX9j
ViLtZMJERcnSlP+fWCZFkv85VgMqH2BxBcK4phMNJWLd/GdyvxEPXAqTOtqGoqZu9KF41EwSOcUI
L2wBQDtSjODqRzBIUwktXUNKp1KIyi1rU0yZeCX3WsqDXJ/pN9r/1opg84x+spAhyyf9uUcQd0fh
EkNFd6e33O74WXQPyoYHsZDGQN0WxbNS4XmJnTgUpzevxUySWX15lpusOMQkedhY/bBphJJxLa3J
AlznpfcGVc2Y7oMzSp5yM2VhXDcyoUZaHloHcknbtQRaF+l7SZ78QCuI8JXhR2MJp8CUBLZcTw5q
pifbacBh35HT9yJWlevV4fAa4ucVyob6cEU2YZTq+fM4ooMtA6PbKQnXRKyjj8NI7wOKcHFqGzBw
dUqRPy+AEGEH1m1dlIJHwtBdKCubJJ3SA+cmaivX0QvUXWeW75Zh0VEkrV6CkrFezFqRPnED3grA
PlZF3khnRQmfLaws1KADt5zSDu8s1vZ4PNSAxMG9ZU8iPA2eS5RdZE0PuZ4qK0HrKlfX1U+Bx31g
v+pOrKea2jiPnIsqvKQ1DcMY0UF/W+AzhnzfGzKpiGq6xv9brwUV/SjWigi+2ZN4iK4iCTR3fju8
4Afo1+nAw8SYRrB4qjbfWjQl/G5d9wBsLYkn5aGT7tShu2VVh+unjQZbTxOM/nwEWT8KZkIdDjll
kxPu2VQi1ZPGlPe1wV16q1bRE2ESropb/04wq8BWSylHVvaT44iSepTS+R918RKiv+e+RXmoY8Gj
qF+vBjOoLzh1ZMRlXkHoJuytSpOHTQElDLB40awbK9ioImZ4nXvS3eIR8aOYcMQUZ6wQ0X5pSPAg
4kALDlJPB7oWPwpBHLejXypXUdiTCKjsJDmzjngpyFxmpeDBQ+KXRN3fKzJNY0hJidspIVRzL7I2
jW5mzoJHV7iXt60O8TGs0rdqNr9BJYG5MDUHL6YnHsxaiIVhjhNJtAgQST3URIZ1m8iQPZlYtCAV
EbdN+xdcLZLVOIQxzp61Nz1cEn007k2EZXOyJ8U/U79CRgPAHmD11NEhO1VKv5PNALcphh5YgpoO
tjoOd5Gf4tkUDGMv0MYgWXcG2OIYC4C/I60en7KR9t1ieTCA9W2gCvCb8pQZeXBN5RRzuzLy5GW0
xYoUltZ+ADHUHoYq+ODZDpguUD1b06GXmFHi5kD4HBNEy2LLGadbH2L5KgvjzhDTjML5/PFnH32m
QCMZ4Hm7jWo2WMzBKBQe/oo8I1illooYkzDQl7CPnzFSVHcWjS/dj/ehR/yx7JtPgeDR5qStX5M1
YXe6j3w5lzZGVWegq0ztxLHzrDV+yJlLMtZSMl0nQHk70dDYucPokHlFsIbUEaywoiWu1no6lKOY
PNUoMOxW7OgBjwkOFehwO1HlNFHlhe72ySCflRAdfaQEm6jK3qA2lG5u5tFexKI0PAoWjT6VBIRc
jiQKEJW5s6jzCKLSkN8d4hS1pqcMR9nFUHPHkAjlAoTS8VxrvZgW+KMJcqAdaemrBNwu14lQKU0B
NkkEJFc01m2pQIZKm+ysW8NwK0IpdRKjAPoDwcouTfoaqikZjp5puqMKaXtpjEq+qrF4kcsmu5i9
cZ0Wk3I+kQHr66TRUHQBV0ElEGgj3uGdX9AOovVP/HVhrijGE76yI+lZ44E2Dnc8SZMMjAZ0RRwu
vKZgToCXhWgbFcKHFuX9PW6aC88wazUgNFoXqS9GRLMRflDkR71SrmCinsWRMz+gaOyIl4K9fxWI
oXiuLQ1Qm0m2sz90LQKjSSZJsMKr16nevqopbJfGO7EP1pPijd5ZraR9FVO2GAqvh3wmYBWN0gHm
miCveeKy0AVE6FUhOOD5zd8Qd6gXQxEeR5FmbqW3j4BUahl8nC0ZZAtJ1IfEpv0VhUibBFFuaXlA
JdAyJBQCGKBtGqvjoTTjlySU7vEyCwfTA6wWJ/FDNf5AnnhpA9l8jAThJZ0dzVhb3WkO4o7lvrbl
oJUdmO4TzX9jxh+U1VkOUGCM9P+mfnybxOxt1JmzI552DTrBIuiT/r/vE42Vh01IL25OV/Gs6moJ
O0VVfkIDs55Kv9RAu/pEWCczjcwM7qMxlp1+pGUixphUsaVmWSSc0kAhV0PB3VxY3UGt5WAbltmL
F2iwoGL4ikUM6aQzp5SyihBtOq9o13oVyRs9kLc1KEOMFK3iZHU6bHQpty6m0mG5AjxpVICMtE4T
j1ZZ0NYCIr4xJ71fGUM6wRkTe9cM8OlXM9irFyz1BEHmTZZEV+p0OAxSPuzDSLqbwtSn5aZrN5V9
yO/JX8glQts9CeS3JlOITf3ClRPBckmD/iWP4zsSZOlplA5il1lPY9LfuDF6p9yAN2/EDqzG9aPf
WcFM9Gjr4wRCl3zBd4gs/T4X+hecmIKElUUvi9yprSI+yap0+LqQGGO0C0y4sWNkQMcAK7Gtaq6J
bdvI3AM0khtXJW1JFfuClVBmnuR3uRS1K7AniWpzqRzlWAnXUcmVOsBdg6Apo0TVtPTNpSB/yMNo
WlnYT2knVgqti7HaJgp2vwof6i5PfYkGy7gX0c5tOdzpUPY/9OSWeBP8pcGj3ymZyDYJLbvFCZE1
TWcdlBKnSA9nv9aoORnKxZ9zeJoGn33hH1Qp3Fdjnu+wuyp2mwuHbvDoZQQ66N26qK+15R0sTkDH
HPuiE8RpvKmrmsJ3Fux15HFOVGA0okb4Cc+duwKsKk7bX0tcgjPyb7j5Ynvf1IL2UEmNnTS6CKK7
xIDf+MBM8uaYRm+JImY7EyRdJWo5GheP1PkGlGdoRqdhCtF6YBBme2I/21DdbO3OTAiVj2miQ8N4
61WgbzLl5KL30RTGsngOE/b9vKiybTAO4ppfWlmZ/qtp+TWnxrytV0oj+GhaIglEm+V2udleOjhn
gRkR6DyW0tbrUebWlaa6qlmadtXJ+GC1/LOtBpRIg7TWg4YCkqpmu7o3qztFEJ57iIcHtbxvDCG/
jzbLbUQs0qOYpFuUZtJaLAl56OM2e+nKVQu1YBCmO0mLfxgRtx2qXLulWhgnk/tCEmuKWaxEjo5h
vWbaTQjU/oKS/x0vXbtJJ/BHZe2IUlRfsTzYQ4Ms1kySdcnDz1Gkl6km2SHpxl+KpgRHdMbYsf2J
i4IREokV0uqMkO0eGmKv29AjokkqAu7WouYu5VZrwB0GFKO94541PaZ8i8R7DGgoVD/ZBkoco4Yj
CgAGjrRODP0plZFLCDEipBSgpQOxU7OHTmwOMawKvI+hoyYkTuKHeFRr0gPBaz4YAtZ2mAfhRov6
S8C9m51V0y4rWs+ZGo75hi3SZeEhItDcM6sXoyxYgwu6rrwUakZJt79aclgCtdhLJFJvxZgoBygX
4l7DxTnfYZeRDimhhxFaVdD3PJRLt1QtngjStONWK3Zml3LtLKZbLIHsC4PxlMNgGfyB2qSfOa0S
Srt6IAJRQJVm6eDzFIGb8KpH/NOhR18HSfYzy7jkeoISHuNsTBCgY6BHpqyeG7NrudrpMEtGQO7k
eJY8ZgjGusb+4ETzFaWOu+cvE+F8M8T22kUO5KtrivsaWtr8FCBfJh8JTD9ZRyPue8jKlLorubg3
BsQGoRRG6zJIrnGqRideR/RrSvTBCXsVYngToQbkCPs4rlp1RK9AfW3bG/1wjAKIjJ4ul3aBEZRs
oPSNWG8EFwRyHcs2KnewGQGrCWF81LCiZjwTQe4cYb/o5biyoN9s24FsB72LV1Hp81YDDsZKMYGA
zOlvIlfLlYaVkO5T3t/mWJ9zhflseTHszIDNKuwJ0P0m84TVYGnpzbcEjl1Ox4hwm13uQ0GBJwD6
kpvtdauhag3lMtmOE6pIhRvfFnOliAbaMcM03w4pe2UpoJYKFBnMgXnKrKonEYBGqyR2K3M0Icm0
tE24w9J4DrB1jUaWOvwyzMJ0a4tratLEP1RZ5IBUCpjwRcGhMqcvZqpeE++i0GedWSeWhYSTyz2x
rUK6T6xuJ/sjLei6kc95ISEezMvAA/EmswsEcukmfvQSxQCYvdpMuMRyGuCnW9XJUwQu7lJPMvLC
yayg+sTOFEAobPK+3+oVuXGy7J/xaWYPUpG9WGjhoK5bWxTeHX0azvXeOAQHdRjuUxG1Z96IdBs9
tEQqtysglFETJLBm0zZ8mGYkdhhX+VozEBC01mC6xj1ME3QM8B6dAhMkF3CaZgTZVRtDEDpImuPz
gnHzGpxzyRzoY827ZSXjcO6Vbp/G8akYi2cc1Dq7H/m9JiEJhyIbX+u0Q9U5W5aj3NPX5kxX7CcM
gGUYv7QWXtrO0kOXJkO97kz9pMkCcv+ejj2yZnzaekSjb4gPmayWO6mkl2pW3Wrw0L+BtKRlHCbC
dvC9nutqTeMY2Bg/0hcdJTRHmv1Neg8bjW+8m/WYiHW6CAF14Hc/Rq3g504sKEewohsePp2gVvlw
aWlu2zlAXZxhHCE4GLsfBX9dlQZdqRg1VhyD1M4D4odH2QT6V6GVrYtsq0ro1EJDNLZxIXNjJ+mn
GOTFSVARtRncragh+j1JbX30YNoPSMuIbct8Jfe+vBmJOtzShJZqfxOQOY1IzYMopZbvujb+gHbX
8NwJK3awTkUXh06eZdap9IAgDXG9rYD4ucD/h5skDzq/4YiNuqh5LG84CRfk1WbyBBTM6954cmWG
hHynyWzQG3T6rpC15q7K76AwbbiKNxeP6xEAE3jqZcH3QtFq05KmN2Epn+BmOY3OsagBNFyLFaRi
0Ucihnbu04wmyR1K7OcDQVJZNJrHRBakB93XlWMI6mmDkRS5D8+mXD2yW+BVOwVT8QU/DUKpBmeH
bsb4ltEYV9l5yGX1CD802YHErkuYUALFe6NG3TQSFyRZXPwwjBIc6EWEHKvJwJ06CIRRgzUvNsUa
lrLbpIH39H/ZO48lyZEzCb8LzwszRCCAAA68pBaVlVlaXGAtobXG0++HmjVylqSR+wB7KeueaZVZ
yBD+u3/OjHHfmWWyC2I4v8LitEOLlL328Dl5eK6Sklk3QNl956VyVaaBuXWjuVy3k8s025LmWixb
4AgG+s734henbsc7yqPGfkoO81TfpqydzhnojBkaw7MzrbKGnksdevaFe8c+bnP31o7m4xdXKvZe
k5FDl0la8dgFfsGZKGNRDQUmqDip3gom4MIHx9VF874CrLYtmoH1pab5SHPNzPJwOBqz+yBIJVCM
9dk3HRfWobjRKLcTC/yBkisbj7XjHgUM4LpTQORz40CRD5Ah6Yy7pESk0sqgSGqIjpO4dFyHL1Ey
vKet0bxW7oxgkH9vDSN6Umn0/gXVgLbz+bVjxSQSfLr4tgLg566YjZceIWYWTv0UJqwvVm1dEonF
I+zafs8iJ48LsC8oH6ygTTHHW+EG6Otgeby2egLawVyVUld5HUwFQKHBLVzwkBM/NikPcYrmQGBY
PM9k2LmImAfP4KFmr76Xy6sdDcvk1qyioxcP7d4KdXWMpr0eOe8Fg5gOg9/aKzqHMMPEEq1JBL+d
WU+3NHUOpkUZNYTEi5ygdAJhiA3Y+W2MdgRzbeeOKdqUKs52Hv+OVW1ebLARdhZiTELiPcYip35j
lIgYjRneO1vlde6xGmklcrDH+Lg3wsE4NnQGnyPA2usg8dpdMFb6kheFcajc7qmgkhETcoJTnNJU
Qq/5vg8hNYB7LjbAOqILcC+5L1Pm3sEEf9obwf53PYYYdSztoXkXFIYrgaq5YiW/qmwMD0CQOeI3
wKMKw7uYxU93bPcjDPp1vXTohqZHwJN3y0WfAdWDFBCwu90acDDmnEQrq+M2w8lmuFWfrlqqE6y6
2pA+IlXqF3dkxe3HMAw3cWO+hX1rfQbGu+8b3Tmy7JMnHP+ItyI4x2564sUMV6dRR4Tceq9i1yTg
wDrPLm5sQEoixmTmgxGTEC8jMB+DoBo2HVBzLTd5yrtq7805Jjq7HLe9zzNbLGKtNTSPdlQjZroM
pIlx6e0cS/owVM5iYeavEC9HB9dbbDs/pBUOpx7Y+1UpvODd8BxR33ZVwzFAQ7/z2JelGPyD3YwZ
zGzAGgRcqe1yjIyL+AjGyYX4hXCOipVr/pI4xcFAccc6GJJxTfqNebzB2TrvpmCXJ3B5yx5MrGwb
6GIlFURfikU/d7g+B53tjYiJO/lj4ECBAe2orhPwRUQhNB/1GTQRIlB4K4zpsbC4jaeOuu/Grn9l
7j4f2Z/vB+X+6O3Ce0pi4T2BvloHI9qEq26DQxWLEBRdIDljtsuco9GZdK+6YJxCjKJfPRNDkLw1
MOlI2NGmRvLLe0AfWRcjljzMJxmAb6dC1sd0U0zWIU8GslAYtCcxYfK1MmrugdO6g/yQqOZgR51t
l7bRm6NLUH/1a2X/6PuZgtu5cje9af52Ei9GskT+cANOzlCSjtpJKqqIqvsvPgfSXfpAGdmTA+oB
4FMwHtNJ3XPUCagvScKDF2KcDmHZ3PkpdrS0kCiu1YIFN6RHNgDsBJRjtOCacWwf1wdM4LWrc85H
7BUxhOJ1kzff+5J+gaHEfUSy/zZmVkbXSv7NNaAvzkmwj7D0sOPQd2awJH+V1bSjng4pXiowgOnR
wSdfBXrYx4G+B3LXnPp6PXaYloHXk1hJHw0IJFbijWSS+QLFK0IazGjxlLrHehLZsMFSknO+/2lU
o0EzNctkh12Ywz38gRrFlf6EJyOPzRM9wgd4XHASl26chqgbJxCLHFLdnXSjoHh1Rr1uGqOgPaPa
Oi3bl266cEULiFxFC9dkdvBWBJyqx9CFdUcdjAUvbrSK4dQFwXAagaS5vG1ot6DOdB3euFZsanCX
+yUuZwaevTNj576h/G0/zFhFfcmFF4LdysiCYvv174S9P/N6be7YKXwTEzeR4RUvuoNVq8BUjRWs
mN4dDxypWVwLTNUiopcgMK1w/aNl0T45DXaQeJqHfTYlx78bYwKO60kB5AGwHodIKoy3WbDty9bf
2X3yVtTpz7IoItaigICSQ11QxNXRstPfuujmbRd02L8UnpGEevZN2FIQC3R8P4zVj9Fms2ZwVBgQ
62rvY/bfv1xfctbqUCh/9RVO1EtCMUgmIivhJDdf6UTTgKOKBEY9wRI5/vqC5IsdlfnLxvDAnSi7
SPZ+198lMsYuM8phW4TD9zb06l0gkydQNrTiBQJA7rTMJVRxVKa7BgxLIVDQcyMUgu90njzmUw0D
M8qpE4vMldM5J9TBYtfzvJ/mLCP8RTaKo641Yv3Jp23CJQvUcQKoB8Pazsi974DDftJqvId/8TzH
6S/fhNcLaYThDYMMdkmHZ2VBrDYnYQXhTobmq2/q/iRVDRaunz4prexpJ9pwCkz3FGLemtEVx6kc
sJxLQE8hQI7JxEzvByMWoIlvRJW/mEt0sDOJOnx5v9yRvtiOLbCwL1++N0fF2U41/rkYOoIC9L0C
EiIgw5r62uOHeSnmlvhAog82i8BRV1ARgpK811xOL15qWZuvGcncFBQt5MvfdU9R7mTeG2DEP2iU
28QGpw9bN8apFPZzSFf3zjT0Eu+dXiUo960ZtbBKXFsxxgj2iTGwZneBep8cYofCPAXCB0NHNSpl
hvlkrkvGJ9xlsKWrENtzk1HGKuwx23YFnTxg276cYcNiD5uakvJI23z847mUY8sKalH0oZwXFfWX
etLPmffTbl/rKHyEdwrDrau+aU8MKBcedj9Qm25m2uu5S36P5rShnIBwx1K4YXgm/jvlHpGFiQ42
rQOngNpMqlutA9UF8kRd+jWUBNhUw/fYyVu9bMZriq05FPFQElxDQ9wBsNk4PzimgLOgsI2GyshQ
d0OqHpe0LrBDOiSV982V5acZ9Xx483OfcAB2nsbmNsPGZhzNUqBLLjhD/27kJJd+uOF9Jpxua/h3
ZgPUu++WS7V8qc3mCRDNiQLLlT/1jyXszkyOm5AtYe2jBTldtzEFvRZV5r0kmB/o+3kJ+aUnHYrt
YMXJ4cu2N/ollBza8LLxPqgqC3I0bZ9ZCKZocnKFSNcxEQLIlc0oZFW19DjvR4bMa4c2oZV7N7Rc
ByuxuLGn4gE+rSD47ATZxgbUteHCaq6yZEf9boB2RytsEQWPYBNRI/IFmkxDscKsTEinn6InuOcT
x5cALAbbTmDRXRhaPaPj2TMXScOkSy+HXOBkVKKNP+Olniw/lGG7oYEUycCASOuHlG5PVgbMRhHo
tslXcyESTjscrCml7DJQh7/bTs1YnbqqHFHRJOw7w1oHMt05sZcf+oF9u6wgXPKs/cxCEFgymDkz
Qxbjko/0hT6wNhyq2mbPu8AYfedATCDAr65fDteuXKoDR1scgjqgF0gQWU796YPJBFeM2I3W9rRk
9nwavZmhBOC8iSLRLqNOXlllu3ky73ofXBbnSTS8jnSNVWBMCn3sfhyrR60ITIzjWya8fme502u5
/DaaudjwKr47jfHACYE8YOpfTdafr+3u60u5rO0qIp0Z2+6tMsPzSKnqVvpkpmqFbbCxUkjNNkus
b3EgLkKasVWwZa2ruKtI7oVpD3aRjgL+tZXP+x4GFL1AnbziWoDK5HPoK7rg3jT5I7zgVKruWrZz
sgeHTBKnmL65MP+DiDlam9dcmpddevmXf/1oSL/1ESRW3RBWBrzyzgCzWJt59jo+WDloOd7YslzA
Txx8S44zyLOUG8sl41XV61JRJZHpR/arYVu31aNXxApKdDCfbLNjCCBEhHKmL94oxnUf929SZ9+6
AFN+NMFxN8BJcMejKFp41vc/8vVbz2J5tnKGatBrNgbH0z+C3r7u82M94P6XwtpjTH21bfYMlnNC
QH6CHg+0bVWDBycAWKlt6rrx2k6JjqSez9aVTkTujN47pUL+rpR9VDY6JuHw/dfmjYBFIrH5ZpnG
s4pGqFU8KWDJzkHgHCqhHht8OHvdaH9dtsmMWsYUATj2tWvSce+TRTUdhpOls1dW9Tr1ccDjXd8n
7Xi2UITOikj4ZNXq0aozOj9LwhuZM97xncTi7A3PtLteOdk+cFtzN0CB623mkWJVUf7bFiwQ3JU3
nqnIws3pm8snqerKiaPjdKFn9wDl0+zkcW4mvc4Hi+9c0OdbZf5qACZsx4JGMlY6fx/1iHmD7z/V
XAFXidvUVxTR2o+4sjTuwYdvB+SjHE9DR5NQiutTL8KcpQtIus/VAoXPw/CBdcJHVkTGoK0nxT4r
SsHKKIKGeufB3zaEJ+NWuyvE2+xWZCapb9jjtVX5eztp0kMgIOKi2Km1NIxdl9nmkaYEmPQNckHm
fkRANY6m4BCjp2vPSORcRy5qAo6bLhqubQD3kINJWnff/Dj/bvItXjnuNJEJpeQX/4a1GvrqM3fk
pxGvU6u1z2ZpkXyIv9N80d8VQEVxyht49O2lEFkIMkPcrNc5fBmjh0g2HLnxCHbJVUyL2U5FlgRb
yWzXS0aDzUD3G07Orx604YPofprCODRC+vjf8cJUYOU9Yd9ikBebVif1XmSa4G1FEIyB7YGeuQMw
aHEa7F9+4dMPTIuxzV1yXTvA4bziN33x6bsH865ssqNswuTT21cgVNcxJ8jDoAB6z5b9yytBqsVN
Awh6WqHe++eI2tiVM2OM7iPc+I0oqOYyg53pIJBBPKf6KpcbBqAUn3iUglOzMkKWd155CNaUFUyr
EGYc9yOMATik6cMh+Odl12hIg4NsH6lR4pXX+XpKIg54ioAfqrMZfLM4sC7jlB+gX72NyU+GWMN3
D6Z92gJw6H0ymglE7J0RDAs39+jZzlKQQYrHn4YApemppgqEyluy0TgZmnv6U26BbnZlsjS+i5/I
9/YNpzJ5/+rSzuD0+6Ck9DlCruuWRGyaXgUXbHDjDiTyYM8CBcy9KIkmK0wXHbR086dfQ7OALk57
lefhSTKLcu/b+d5HGGK14pRCqjidLy7VPb6ne4hN03kcQWsoPa2Mum5ohsS1ZSlsY1IVm6L2843t
wodqbd0epKV/9Zd5O0bof3Xm9zT8KAFqM2ZYPm/GrckAjVoL9SnrZ0tb9ZGySSpoxlgt8yucP7g/
tmbjkFdG5CosbC5J/oC5wiXHndYMlLEwZO4hUQbbEak0CbnSs4HHMpXhGt8xdGyngXkjEcAkV+cR
xsFXeKIAxK/T4OyYxbumFyhzOsKJzkpXPQOSKCa9zBgXzYJFw1AMm5ok++4NsEHM5R9GcUe2qqbp
Tua0K0VNVVEQJX+66MEV1BDQw9sgTJ7TshKUh9oAAwzudz05TKjPB2qpdhrLDHYwwi5OuI5jCPd5
UC1EejZpMwVeGs2gAqZNGnXTUaX4gGqao2yyjBQXkWucs4cMoWBjRf13XdtPc1v3a2T+TVnSG3l1
XCtDNGVshO64Tr3uaNbhzlVjfSrgCzt0VBxANxITTuUuhkcfxHa5SpXV7MaE9y4QwyNodW8d8nTQ
KXhiMJquK7/cx8oQe1/Quz2a5RqfZbIJtJxolBA/GP1acGI0QdU4Q4ihYdCM42wzPnLDqU92BKXB
lxRAuPNnFRHMK5bKkzQe353iEsCdYX6jvqeDVW3cQZu7LuJznhX9B+YfOC/t0kGUkkeIhbFPSYm4
/JZd6o6PdT52nPRGbEjLnzI4ptpVFFVUCpdTW6QaKegYW0b54GT5LU5bj7CCTfmQP/0uzJD8Vu4A
effyFVeIhoNjs7FkyMabwLmXQXhNCFT4fqsOHfa8LO2pwnPFClh8tcp5WsuqHDamUTBoZm6xCWb2
X4SUVTlk28AIPmr5kLf5/LJwC3ii1MDRepCSZE1clGu8djHqpInWqwdzNZreHb4xa8NMHLAxRWh9
7rzn1Ayt3abD6DI+BVnM5d6WJOWoIVmb2fI0NJopPI2NNpWE9dDS1GzGz50j3lzGR/Sfoq9gEwUK
BEg4fknxIe6waHBN5/nARGY1D1bohmfGVBeo+2JVpU608yQJTcd/C73C33StpuxtjMBH16cks8PD
ouK3Dfn/rAOmEHP+n416MwsmRtkETnxUYbLFl3WryvTqa0AXQvDYuKom0Z5Uxq4CgZrVQwhNYfqI
78dO/bBSPq5Tmb+UbcWUt/c+I4rGdqFH1C6ExhTOYpEhM4AZXC1ycKxEr4u0B5tG4XhgxduyOreM
4gndwIdgFMZ5Pnr1bUo8Jot4dRqgc5p2exry5ZM4coZm7SNbEi3BsMrs+vZcOi+u1u3xH7hzf/xU
c3FyJjC6dlSS/5iqBJGDgE+WQdmxFmHh64v424/+r/8to7571XLxnL1UbUIX4dZfYkL9EpwyR+6Z
k0Mey63dJ5MrYULlAm6jdu/XyXCK45YiteVH4d9+9PXTf/Xfvn7J33/Hv/olSo1cFiKqHBsFjNmK
qqWpoA6vQGeJrop5XJsFKHCIbqSOyRMnNL5s87CGCaB+Bl1QX6M4Gra+A1xeVe45p4ZhVTpmvlPY
kdcOv0r1SxiMiCFnJTxE5cmVPYLgxNi1a1ELhz6+48kDG1jJpTAFv4oXjtcBzkobAhjI7cmkYK5l
UonMYTOqXakuOgf8/ynEd4yPBezEAbHN//wUCfx9lf5mzRyh4bDMdc0E0KaiG5w6pZUU34LYolTS
b4JNDhjaEDGrJCiDgTsh4rs4Fb78cFk6jr6zyUfrE6jsbQp8vddc4ZchttEN32VJrNmP2o1oGYI6
Gl1ogm2fhNfaiy00QwvzY4+jSDoECpcTpeMbr13222y87GkQH0CifwE/Bmpm+i9B1dLZZUFlb9ry
RKUUHfAjvpq5lmpdu/uk7OiGGrjZD2Pxc57iC2cXtkGzecUPjS49sxRMbnrPcWHrciOCRKwJbYru
MaPxrDcecRFZG17Uy1A7e27pBGiFWQNcjn40CBSreIJvM3p9dpC1+5wbgC/agfYM0UVw2K3+as3Z
h9sNT2PGwcG0I048mZfi6VGILUFwdsPO2kfzbJ+spUSiX3jsqnCfiW11nHm50Y3Z2C5y0bjRI1Wr
Y01mreuMU+WBzfQ7ikP89mdl88FtK/7AorGMU7Hwa6eHAAW20m19LgDDM6sGabXt6i29GtEmypIQ
ZrkH33nMHuapewo9t2G8LvtN3YNyMcSoF/AgjIMpq7aNnatjzLgliZBTBy/dJ6yC/OvQ0rOMqGoN
fsDz5NENvfQ8ecW2TbLhoJY7Xl8Qui97IMRgusItzM8RzkYmz0rPb1wUYSF7Yht4Q3gowdqUZYLn
exSHr9cv6qsFSXNjjuY90/KTnCeHm3f2ppPkZo/WLR7wvYWvkP+Ts2uWJrYEhGVE6Ufgt5gBkJ++
/iAPLAQke4QaJGcCh7sWzaAPa+eAb2Na0WlMzZUW8D8m1yc4I/fZ6A1UEPX9gYKjvWWbE0MryVQd
bHlks5zdx3l8KrKOv7dH0wePFmggpHTM6crgweE8jMeV23/i7TjkfdQhd0GlG9ypQ78mA5oBVKVw
OLq4tnhrR5uyCM//1pTizoqdfZvqjzlP38e6x9M4Fgc9+B+WH/pMsePuqbfClTmbITHbjFsNIzNl
KSzPaYVU5L+LqjN32ooR96PpIylhqJQJelQPW3Lrxz7fWDM0nwq7+gVkm/a+JH7sMDKszMpZxwPs
rURFj3nIZKub01ftau9CD5AGKkPlExMpRtNufM2S+GAafrgzChVe6IPyjmMemXsvO3XloO6K0TMO
9EExcaxpnCbogMc7vIpOcJ355sgUltj8LcdfNFX6cUTKCZg4lpg6ds0UPqTLLWrQRYEyhW/BZfLA
3JHEdjo8uyk6Rwooet0sU4ei9L7HpA9wc3X5VrjpdJLL49faSPVew9se5NRZMV4+h5IkZgByaW1y
Il37nDP2ft7ch4HD3KqM3+KyBFo0xPmGNAX5Td2yi2VTQE57kKx/wgHJFuADprdvQAoHG+ZB/VnA
y0NsByz/7LJhP3z0CzvRWiiKX1+8ckbxl+gGZVRfctH3e8EkwqWGdJdWxzylGcxvAVIFZvnQC/vY
LgONry9diUHFNoET9a7/OlKDtyJ3UALzgqhl9dAdzILyXg+rc9XNZ45MRbLsIElLMVbwnGccFElO
UKqAYH1yOhhoavkyFzC87JbJ4ldSS8jodS75tVnTs6s5sjvTLsWlp/4poyRHXOX34ADgYrWsaQCM
f3uu266HSL0qmHk0bTLQrixmnn19cfE3fVBvRvsERjMa2d/qZYJduAmB0SGhnt4Ij71bmte+wf2u
O0X8PDJe8StmM92EmIzb9WgAOTF1AuuqoTLJd0bmAGYMPMPNuw1yXHiejd8Tej03CXV2msi5ei0j
7XwW9S+33Oa0ivbBmr5IdhXrfegYFJsmZix7cKNroqo79PMlCZvmnMu6S8a/vgb5++hr+/vYWE+B
CucPkIdnTw/jr8yKLt4NOnD4UWfMtGfDjpjglLiT3bjZMLV7leEEdg2ccR+j4E9EBmZ4r2tPltG7
7LwPa7Drn1PzpmmFpMuOni7lcFsa7I3Krd++xowaFwEUpNqNt34vuRvmGLYssigbEYIKtCL/VzIr
fNTEYMMJG2BQzPll0lhEazF7T3qxgHtF7X6K4diWza017Uengixi10FybFx352bVCxoVg6t0SQtk
8w5n3Dc7vqkxCp/zWiCjw7mIGOrzyWBl01X8TaZ1cLZ93JRta1HV1iAh2AGmkqQonqg2I/hgNviL
G5PrbPU4YBuFMN3/cFuXThfmvc9lWJ5iTra0ST46U9fe+QAAq0mAdI3onOlDjF1TVQYkYAShKL6P
TqjLY+Ciwcrpl2eld3kQ74tkUL9lFR7dGss3l3dnFw28UV5n2dfOFeLIUtjtFQ6LJzJf3HPJNP2y
g4OYjfIwc8Ld6GDuzkFok5jpxK22sWqPNWNF7Th3siv2FCpWlz605lvndOE+kSESMHLbxXVM8uyt
xL7c5JegSpiuxoipfW26rOmd+Ggowd5FidQnvYwpvr5k3AlPydsQtuUlT+LyktWRs3VL1NU/foqQ
v6e1blpbnFXo/B1ubhsCciTjlblMeLpSPsauT9mntzT0VVG5BYW7xERA5tAItfYNW7PejcnWHmld
TXynPba6edd6Tu4Ce3nPS5QblQh1VyXGi91Jb4sOkG/b8LfQIFwtZ3plHARXA5ij0yvc0jbj4M5n
3MSRtaSDLMHkms6nJrR90KPBzkqHE4bT5OY+DU6ChcjO87VbdBgkvDGlD09sm4W6SniDI7FUaEkl
oRmaghpKAHJ36/pGuv4TY/1/QOZ/Bpfb5v/GljOhUTZ5RklsUFJHJYktlj++PUbIg3/9i/ivjg7G
qGyj+OBQtE4uvJGXvoX9L1vvgbdr16FNnRJlUcWFbrN1aAhlF2fyP+eEUjhKYWZPpwjehxu/9sD7
2edTeYqSyDhgXwF16DqQYIbS+p8olJWGcl3UOt0EZQM9BCjbxBEex0DqPLep15D96OisTPDhF/TP
IySY8xY9KTzI0v/4atRpvCo+Ahy4lv5MddPfvrhZ3sDr6J4DUTHXUpyTehxw5qTBQ8EDKGmnEY+d
9vz/8DYq+5/fRtcSy7upXYu3Ejz9n99GwAyCGQPVpu2gf5Z9ID66Ou7XdGi6K0I3DgpHH73P7+XU
4PnRqUW13Wg94nakwztNi2OnUuuR+SvFQmre4VkgwKIy4i+I3U98cAnjdPrZnBrjmHj1Cn9JcBup
nd7w3jfbwnF+pKJuTpiDwwe5dFKLMPxM6xRP0ThnryIa840qwF+xRFMp6jT+vRYd/ZlTdcYSemsl
OT3VVGDHiWhqtJhXVzE///ePm0XstvwDp3/8+de/cAfiPbJcjoDSISar9ZJf/dPjlludX4T4Ag6d
pHIlz/qtA/6wHApebiwnjpJw7HAc0TRiYmUN+13MM7AfrC46Ig/f+znMv5AJhZ7SmmortOvYhnJr
B5BYM+aN6592mQVXF2bePL1kY3Q/mtm48RO8jJQvfxiAYJ6MQZ3x8Pz718bf+y9fnMMLdLALC7X8
/z+/uIkUa97P2N5BAxyxlyKf7obCij7DsiECGRQVHyW+EUyv1M6qmnFVGpHx3a1AYvQFh+CajmgV
2+k2dxm2Mj+FPDV14JU8e9joOkPq5rECcVpgXmFiew1obv3TjxI7vNfSau+nDrqSIZP2R88S6ZhT
/ua0fr1z95h/oAPnmCXnosk3QWDqD7/MjpliGpePtKq38Uck++iF0023T0nAHJTuJO18FHnhRcKI
OUwOFnXjDdXHeSIqkcDXiUA+cucAh+2JdcXc5ECb0NGxAHy64izDW+3KGaK5cJ/Y9KA1MyEYqhSy
o+eE91xmWRB8spR1PPrnpsrf+sbpf/UMu3y1QFKnCY87VlBpP7Y0Ov9KtF2thN2qpxItf19mI5gA
LtQbQxAkzSrsfLrrnfdqLK6inu1fLK0H1E//7DgjgdrIpwy9c6Ef+irddsJ27onZkbigkJbQZcQ+
gQYZ7ti3691sEFEZdtShNx/E3jCON0c+u+R3B6+9kzEpF9WzHQ11+Z5rx1t5mBTwYqlTHNrZobVq
wGMtVsw+lmAci9baphwzQr8QH//+KbT+eSWytRa2tjxJS7b4x08YA57IsMjkHr5qsU2syxbS5kX3
b2kvb5EGZK+C2tkiJspzKhJqb6IE3J+KuPG7Q0ufJDPHyJTfMxudVzG722uTObk52Ux6p4nieOId
siEp0C2u+hmcmm7h9WQTGmRTu1uLOtx164cfGNswbaCOrqGfXMyWX5m6AzhEZpX/4WUv+9T/Xlhw
U5B6cyylLWGKf1hYDLsy5k7qkGq44holk7zKKQpgdBjRfWB35yyX2SEPoEKB8KZUzeyeudFcjYGi
n6luulujyFj2WjL9sYOL4afOIlaCq57JLJc97u8g63EOLkbIefwmSP+tLIMEYBDHL3yISnB8K5Oe
ynvHCk+ysA/I0ckuHX3m07qyN6nM7F1l7xvmX5uZcdZ/eAuE88/feogEyvYoPBGojwLOwJ/XH92b
JYngKjz0suyvUxq4l662mJfJd0e37cMcOCEtdtEPrfBuqKh8Gyg7rXUw7hxtIshlXvmRJte2F0/p
lOBizqT1nGmIuxUoJJdN5GxXdf/mRR8+NoVbP/Tfq9E0D7KilDk2lPlqxRrOtcMnrYnJq0zFtbV8
7PuMscMifc0ZvF3nqH4zgjZaR34Snxqj7p48ffL9nKomFKFNlY3loeuKW1qaw7VmhHxHj9WnazY9
NtNs15QT7nDbeW2m2L62Uqkr6+V7qiJz40jBY9pGLSwquu1gDdzLqrO5GmbEQwbj0pEqWs+BsrfR
MFNOyqhm007y8uUtYc0+NilX/h4cEvaQan4sbfHodmVBkV79aFmtezdiiHrMuAxS843jGL8kDNEB
0ntJ5qTNI/r3bNIUs7vvZu/cmhWjgsGMWPLcB1t0yd5wIPmGbaC2g4EhlZhiUCoc6Lp076TdgP3D
i7cdsZbt0D9+aoBLW9LUwD3dKl8PXerf0kxcURzSfdyn9bZ0cRI3eVBTOEVw3hRZtRldjflOGMku
kkl+M6PugOUU+17EvdwHH8blPEhWUL3iM57uhnpvRHM7dP2tqITc0xjNUvDK4YrzX4qiZ4QEn5vv
tihRvuYJK9fcfwCUavaU2VlrkpGc/ToCjmUOSaGPuTfUc/i7SuUN3+ZFYNm6DnRnbxQJUxdjzqri
2nWrU0oMHW1b23FCcIkmkTBaz/ECatwWU2Q+kzMvHtJwjNaDw+8MfYez+uy+4hRbWZp7Hw5T5y7r
JgY8pW+8/PuVRUjvn5cWLbVyhKuEcjz1D0fkUBgIQ7029kxTaUhmdnSlqdZf4+iWq2lWP3su0Y95
GfubSYAvLqlcpUlHfPa5hic5ItwZMVyJwoP22BgyPHawntZZ6D3bngs2DGTBrtcDtaqW89bmIAXL
KbvYhd1c28nAulf1YCjDtL33fGPt2W7BBe82hkl4W8Z9DxxIyVYIqWEo4/r1Gc67poz3bg8lM2t7
fl+AnDJqQPE2QsfFKTA/9PYAvpao9MVWGWPzQggmw8U3xuYo1W5x6cKwxN3P8xjZQoPCbqu15UTN
LhzgeU+C6HY2tW/ZIPVtSKKtRdpsyentsvCUGV3zQ0/NMYIiidHyJuV35Iv+YBRMywtasjlE3GtO
uOwkw3AAHoL/xIk3Awvyduj5WwLp2Myl/PlgOcGtzWMsN1zBGM3Rap2O9uYrB29Trucg66V+CQwR
xWaVLhVJxGgvFHBAp1AP+YznioO3dQptjzhgq6sD8fmQZIJnbRUx7NVc5dY1yTmaY0y6w4e5FkbJ
YYOgV53ijBmIJsFDD8wdNvbF1LY4ITBX43exn2OSNyhfbka9EV7MOCnmg+cm1X2EH2QGW7FVAWE8
XJJxEGc/PIiFKy+WK1H78iw1WcWvJ/b/MT//zd55bDeubNn2i3AGEEDAdOkpylDedDAkZSa8NwHg
698EdO9Rvqxzq0b1q0OBpOhgI/Zea67/GfMzz7v+c8TYF+Zn854U7Z+Qn/mF/4L8eOB6bHA8jjAs
U0qO+L8hPwSM/aVbtuvpQroOf7jC/gvyY5FPputgRiwqebrUHc4S/4L8WPIvhFbAeHgZk0NmBv8b
yI/hmASa/TbWsVzPsUwHAxLfUHJOMv8Y6xCChlRlcMQlQcEzqXG5QYRPhEELhD/SHbEXM+yQoK3i
ol8En9/3lwdbPaD+i0500yAmvhjrOV5G1hd9ZhlHtIvEKqX1fI5To7mSVjdMW2TfpPM4c+xJnczt
HOKCvphVMxNLKRfwS2T23pGy1NKtDGqG8YclunG5L4V/MgeYlF2QBceKKT9qyru8p586hdlTiqUp
HM07PUj1Q95fD6UxIVeLkBpQ3/X7mwStJPhPOuO49R+bYHrIdNVdKpUdNQU/D+AQPdWk3MUwgahZ
IX0NLPdWQf2w/BBNIRntq4QreeWNhKOy9RiXWIeW6JYNSWo4j/Ai0QiuPk1OUrTWnHNpMoFwk7um
Cm5HvX1OZeVshGQEYaYxCPuJPPUMm5kWRWJlS/+yyhsMZJH3yx42WQ0/k/lswQO0+vOyvYIIsnEz
dWW15Dhok3yusvEG1dStwSRRljaZMSq7zUtnkwsfmJF+B7ITpxgGVg/UtGkJgBfgQbGmIJfmDduw
eWY8gjASNRIhpeh1MuDyajYiBd4Ih6jEWyKxsVVFbxEIflegMYC0Z9TM2VZWbF6Gbf5WznoDutjw
q20g1aYxncKofi1d9wF3/L1R1We3cR4xqz01rkOCjIoPXmbDefJZ75zLnOpWaPVKQzqRWP16GsqT
4iqxCYPqR9UiuynM/Afez4G8blpIPhEbOaUG9akUkmHTp2kwi8OTfYjAE8Xqhd9ITArRbtDKnalH
5JoyX0sc+1jrFMYaI6QBmkt/W1jVLyGYcY36NO3Djr5lcOs54iZtjZ8yZWul5UPWI1NqcwIdw1D+
osW+Rq94ituAlo0zF+cVuQ8TPxoz0sZjUrQanY4drw7fSEmiXeUU464WrUnIBv6X1Fkr5X2UMsUt
oeqbPH9ROrl9Hr2KtcH+sAKWcW88U9UkAcAgoaK3SMzo/Utz8Hbz/lTqpH3qLp1HANPoKMK1mNJz
lB5zpd1QrqZngFLasW9ED/7DnKCqWxHqLOrGNMnGH5MxXKc2PcegjanhQrFvE+wUHe2A3shIIR/x
2+rJE7G3z2buXbcd+sdOh1IfaZLWKiwCrRQ/rFY/a9hJCPxaQ5HADOzGB2mKBJRMWLBDIBQoQYgp
+0dXEDKQZIJABmjaYZ3euzqFKsmA2ZuGG9OlnluootoIM8JDqNZVBYK9a6xz7vjIaFL/WhKhkGE/
qrxcQSo51GZDX2lkgiKiq9ptH1RC2E7qZVuLyKOVLVoyaGyGoG1AzYHoQ3QhaQGlqi3jQ32vepeN
7CAMwPmiRoYxXMU3XWKj0ZfBbTuYpynVTyGFWVaqnlN6dxMsumk5/uIDXrPIOmth1a6SOvrAO3fU
+4yeaH3v2/EHy6DWlX1wNYxnQ8z3PZZRn+xMP76MqoCp+6bv9qov0HDPv6eRhJSagtq9aeEMExbK
VCkhroywRzAQ3zQGLIGg+hW3GjPDa2zqD22t33kBPd/W4JjuY/PchVcppVHUd82tbUZPysIR1KDG
qdruqDRlr/RCnUU+3jmUZrhKsHvFb70JBgSjwa/GJTB8gma0CrThZKf6vRezMwuJHIrJz09dXvve
iHvavWnS6KdvDAa+V3VHfSLkS7YPRmF2K2tEkYX1DkQSikh34pISdv59H/afjVnc6WX/NpBGRd5L
fm0JpMAtnjN++cZ1rHPo5UcVUyh3uuxdG+pHQxEOJ6zHAjdBY03uGhdOZeDr61P9zuci4MCsAJ3x
oFS1R9/9awjyUzxMO02ULR4eriYtTZ81gmmAYhvwpYRPIH+IQQ2I4pqxOWYIOdtm80edtxeuE291
H31NYmI4zOxt7Xf7alp7n3bMuaJj0OzKz2m0hi2+KN4koktFE3Qr83m8NuXuqp2sa7hDpyDNZxfo
sx/pP505KLywKARNVgf0xbn0Rb/ziK52RvA0fTadyVdDH1hvrVnUJWTJ6BWptkjfQ7UDyHynz8PD
rL00zeOQZGcr87GcOgjyulJu687D5I+ItzVQC+e3aZ/+REuCFAOFmtcP76456Bt3KM59Zayj+ega
pmoHymq214U/J0mVXEl0zFReENrWjO1RG2tvdkMNOmk8KvRIXgJFQl+Sd2vGK9du7n/2+ZQzQi9d
uoAfrQiehiG6C1wKeX2Mkgjs1IEIZFwVjv6S+y1GMjPES+iOx6EyAVnB0BNVfTloyXkMGU4oAjgc
TvK55m9CW+11Od0ZTM7w4PbENVXIcgfeN7Gu9BwUQdxiLYvtQ6kMiiPOM02GcD3v7bQAjX1DXDi4
8hHnrHgNFAUdeAwfmVnfYnXAWxnTPn/JQ/3gjMNPb2i3Ggp51H+POH7u8wGRAm7g1xhpzX5y1UUz
zVlCQAQKzL9VMIbzqeHYegejIQFiGIpbsxB3ZKOeIHKFKyNbAX1Odl5tn7GwItbnn9z8wcMLQnvn
3VIin6WeTyUYak1HKI1S4dRoerdxZMn5DpcZ851qX+Qw97OJ+XUu2W9IckYnDh29m4hWcNPqRSqi
C6DhROQcsOfmEK4uGVKsVaFzdWMPMa16H+TpwS6tC6SJF709R1ZE06M3ZKca2Tpb/DUy+ugYT/aP
MAHa5FBRjZX24dGyWJfyRsahd1QJcQQpIqqmSt9aJfV9UTJRbMx9nygA0DqEE4VlbG95uThFUhAu
hCmgjHJCWDjEEbq8m1b8kI8zeaiufpojRS63ejQT3YP8rmC6pOklHSUi3jDcD7r5WPQcrmHpPhHt
IEv3MeoRrJqO/5yAx9rKsH4Vbnoz2gVk+iK+szP/Z54TF49hg0tQDMplpHhNokhkEQWhR5xvVLsy
s+HDLEsMvIF+XZofU2GQ8ZE+GB6KBOc1u6Ynx1gA5QBVdc6ImdU8uMRCkzOlP2saGfdmz57go+fu
G16iF+4zmDKbwQ8pGOBYKGqqCxRsLcAnhdAUJQP97nvDLT8pfZme/qak+6MJsZQ0jbpMGlesPIt+
ZEjUV1E84mlCHhbq5waD1CpGNeWaqHVFa9OkJ3NaSwaB+yy4oStL9+fY6SRYDEnwmpoJ+ozgvUqm
69CM72jNXOO4uQKTSDBYpp/MBlJEk1FeoW1Cmjd643B4GnM8adlU3U+u+ZZr9qmQaF2MNL3vUvuy
MPiNzQBlGZAhqMezKoJnWQyAgJKQqp7JeZeWAae/jZZbD1Qp9JVmU9P36NTn0fAi44mMlrY8+wys
+Sk4TUeICEAKuQiFwU0hqSsN2d4TB5kiWDDgP1FIDjL4L7o7fsa4Z/UAK0pNGWKH3oFsDXliRK5Z
mUuFoQDTMO4q5T9Qw2rXbquXhHhFV7o3NxtDaeIQuS1MpChxwwluDNO7uYtL/kjAB8ycGFwA73S3
HmwXwauW+yZmJcgksC+fE2OWyFWfeWPdxdDWyXIN3wdXvThh/4PW+k8xEf+lFR+Rh2uu1FlXoY/M
hxYiXWqKAF6/762W7DS/g7aR7UepLpm/n2wBCHoM6jdEvy7jjnoXFXtq6mUTg8WLnBcRZye/qn6F
LZfY0UjflCDPwXAPqJgI0xDJrdGRPoce8zNsCUjQc3Vl6MmNZ/SY0UP7o00xDRD9vJ2S+YI3rLmO
F91sF1X17K3Mjq6NBmvUKy7/3T2iuA8zhkyHgXnPCRcAG6pEDBOJbjH+R+KLa2H45IRzZ4Zy5fm3
Cj1Ggo0gb1FQFIhtwZIlGyepbpH1YBqkSHcI8VDL+HGw8ocxCLj8r31AqMSxwA9IFA2fcNbbaDHA
CcFIuZNyVcmB2ijKiwJwzBQ6N0TK3wgcUJuxatDgDUyCGnsdudmuF91lVah7gYoXx0hx6Cbi9HTv
0wrGu8ZMJdHW1XlUxpNeujSr4ksNvQ2HLgeYS2Eeg+MqhfQ1TSpbK00c+4hjqk1slCPGbaK5+3ro
GA9M0WWYc4aqvCdhAFopGoqHZoSjRnesm9qk59MaT4kTbm1XguDoCRFR2SF2stPgP8TKgh6UzqNa
AuuUHXMBjKiYatFVh6Z1B9qFANMCJfjIOYr0U3flv/rKaI9dRipJQBZg+KDp8KlyivGrZlbP2dml
qdCw+JnzaFrhkwv/o1DOdcl6DcpuFp7/7Oh/GlV/mYtnS/Q/o9D/EUzqBX7BRxfaT4HFeNtzL5h/
n4GJ/aqS8tZ3XWSQUUlwSemvkfmQOYyHwJCfkBKOBgFvdXRDA7rdwiHZuwUdEQhrhtkdKsFgYchI
3+jUWGwjm/5RUJQPTYV/PaYgl+RMaj0dxxpd7HcY/jEH50ASyRC+hvUNvD25Dkou854GhSxK7sRk
NltvDH/GrrXrggfJdU/Y289OgSxHJEKUJ4bB7/RbMFaUGZb78ZyWbNtGtF3uZhlezpJ9nYb2SDOH
dIzAH2dpLqTvfi5CeMFNGFXIeHJ4a15Z/lhelw4BxfW6CjYUbP/93sX88TlYl6206+Dr85bHBmgP
+1gbECZhXUUITUaxOxc9+t5AnoWCGNeJqN/9+bHlRnGkQapswPDa5IhllbIRUlSQk0Y6ndslXCTw
IkoKoR689QrppbfwzBcLdJs09/0IytxO3BuKnwBVvooxKkrwMZFuNRdoaL4ShhSiCG7+/rX5/Luk
RGmsS8jv7bwGlqVygbkvi142ZHReBFwqdlpvVoJ7dOmTr1Th5X6hBfkm0fYVdW4u3iqZ1svPShtS
4re/LS7/7Ywwcjhq0ZV/Lc5BJHZuR4fl84amoWHbzMO6Z6w3X2vuay1FWrlaspCXVbqslaTlmt+0
BlWXeTUv639Z18vS8tjX7rDcX27MFFkwmINDhaOxVd3dsuEjyF8J5tEZC//3+lmeqQe0ODSdJuSo
rIrlS4qFa98GBUjOlnLHKKuPdmi2bpPS851fb+VOP2HbMXeZ50v2OkogeXsMzHCXTwX4WqgxnGD5
x/kmi21nTyAa2IyK9iq6+vyA7ZZcbUo7xX/54N++w7KIGoSIJhHOilm+4tfWi0KEo3lvis0w7xxL
mkxXA3uwgV4Nd2mKLGdZVQPlPsIQv48aVzj+SCIiK/TPNWhW4TW+JVeDvWWGOXKy2A3ftC7Tt99r
mEPkQjgu7MV5r1q+UoH9AiFa/xW03OMWTu1J35W6hPXVZBzoSmi7r3+dj6vllcs7/sfHvK6c6DkQ
C7LsCXT0qSUg01++Mjgr5wBsgpbjvw+y+R+gpvEPFsPiMhjpJLAzD51U8I1mm3y1zR3KUr47H2n/
8XPtIj2C7C5J0iR0cPns5SOXbzvFV1hgwVuYhY2VbNmT5rW/7EnL3e/HCodwP85IUkzO1ncqtQud
9OwEc4L78v/LzffR+tsu+rW4PD9RBoXsOutrWdlfL2lDudee2ibffW3VvArIXg3q4/cRvvy85SXL
Y8vdYN4L9R5wd5uwmpxotzxnLTv78h/fr/9zF1zuL1ttWfp6zXL/a/GP55e7fzz2tduWSxzE8lSR
MYqSKQmgJaCqVBwM+vlrvbftr/UjPNmtAgEbd8RA1sAklg2zoXmLKxhC9ARv8qm9deb8toLGKLFN
0xwwrJLb3DUPqiY3t7fKC2qNt1h5igYCBXSwlhoR1siDqUFuq7TuoI3AF5abAkX9RW3UQEmX+07q
EqpT6gHamoIYxUlgbnbzPqQKWvHM8v//vJi7frlTrrhP0nJCCvIwWnF4UvONHymuAst9X9jIOpfF
TkBhjOpZyjTAmcCvGZyWJ4KAC4XtgtrNOENn8+Gz3HgRB/D33e/HBnMg83B5+mtxecpddvvv//9v
nv9+52hwioNVi3i4lEM97b5f/tvbfS0689f57dGvj/7tge8v+P0u//TY96cvzw62fMv9Gv6G2cjt
H09+v/7r48S8c/zx9lOdByCU2sevt/teOX/8329f9fttIAsTrCaYS31/VMzORerVa5jjPQYaSt3q
t8VhpnuIbPQOHVhs/e/2izHUWLfnm+WxZWnpyyx3G3L8OsgrBGpHcACwtuMSmyO4lptxeTCAFcwM
LQhAFc6XkcW7xZfh5P99P8lKEgtz4K7dct5f4laWGzrJnPeC+bTv1UiWCtO4XdozcolDWXJGdC5w
SHSY1CyxJj3cOsZiDiTgJdZEVfHF8NXTqZYhBID24GAlLnmAOh2hvAlDfbs0dIKZY6ETBltEuX1w
gM1cpDgOWV+zAW65vxjdlruImd8yegdbY8YgifmgXZYYSexVONVUKqNgRXc9Ag/TMTOvc/JMY2SU
m7yamgt3Zi2Vfy/98Vhd6zDlYkVyc0UHq12it+YbNTtGvx6L9WEP4npNiBiBRjzXW561DyvGkvP2
xJBeXSxLBivma2l5DKE0+4AEvTCOMeTfeo5EkxKX/gBCEDHavP2X+3Ytnvyi8LdLe23pttH6ZoUs
W/i7+zaWNcGnAkvt0nir5sHdsrRs6T8ew03ZUBisPuPl8v7VgftaXjZ0n1NTa11v/Z1S892Rs5dL
0df9ZXw5YXzM0UouzbhosSsui+NiOuwbsq+SiLDGqCzxabNFLQ28+W9bdHkwzgtqs4xVO01nDUxh
3extzvJaDLLPmret38O7YDLIfQCpsGqz9FHOiKe0bwt1Kot4TnV/9XWyxIBV/X7zT49RgTloUWPs
Q8NsLkaEBV83bU4ZoHFMMgP+fmysgpYuO9VlqArWpg5KguiiDzPwyiM1SLlVTf8ijTkPatlOwbKJ
lkWcaI8+Rl1Iig37+veWWDbM99YJa4NJqgMfYdkE3zfOfHL6vvt1ULZ2sU3G5OeyGZZj8J821ZL6
owpByjLlrmWjlCSCWmVm75cj7WsTLUeeG/dyDdCRlsjsuEFmtAZqNRJOnaf6Op6JU/Po/Cg1lH8L
/CVKyk+fTsJWzespMFjtqWvj7V/ufy16gUPWdcj8eVmF+rwev9b3vLTcNSygIaBNV19HRkwKY5O4
z8sJcjl2vHFA97csfh1LhR0d7YL6WenSmrYzd1ibbH2YJ0QohpohSNfGkB3qIjkMudrSv6TQvDw7
zWcKP8etZE/l07IvVRaQl2K++b67LC2PSY1QUcUAYtnTwnk1aPN7/J+0IkcMN/5P0grsAaiZ/7O0
gnl18f/lJn294F+SClf/C7CKp+tCd+SccoQs/Ds3iVQKpBaeLd1ZG4GY4d+SCuMvihj0bqm42vyR
5t+SCtP9C5+YjiLLFLbhGK77v5FUWLzRb4IKaTmeZ7hCSoeQJgNy1h/qfV9pQY+/R5JsmW4c1xpv
fG8gikHiQMwC+WF2uJTcD7c37kqP4I7UI68Fs8NL5bn5TtLvoSoX+Nva6o+0FSg28LxnxtMucftz
WuDnMNTgXxT4Sw45tGzp1belYVNY7ymmGoqMm8mn62biIA2AKh+n+Lpo6cOOKd1kqb8mCcwbJ3c5
6h/yYp+OU3jIjFk50YgLo+nE9retd/4Szv7uCxH/sEoEchbJWiEDy/5TTwvNtPYNRRLhpDmApwUQ
+SDVriGRj/tC0/Z2LuAmNiXazskEFYg7Y0reNESrGyICKNnzS9sS8VdHQ3CKg0uv1GnSxd5KkP2w
wzSMsdCzX7BmlMf//rsbbL4/NqhLbI6LWE/aCHFsaw7j+l0J64d0/e0OUrwf+C9ZRSm4NAEcDDZo
r9bDsDQZN7l6zpmJYS+t6K8ygTtatftcxJraGzU8tyGg8qoUJA2ngHehxgM5McDdY2MVO3IjYLtS
6wEriVrDFNROCjcAUU1NspHpyUzB/2SoNAwx3UZG1dAQq39mEHtWJN6cqpQIZhAjp7EPKOtNcNwB
QIWD+yL64NEpW+qmkOj1idAtYM1GEoNMcM9BWEicRV23Y3DxOF1CdJ7AXYpjpvnQmN0JVy2ceguE
uQkGGQ/yPOT5qMOpWoU2AGzqI5VrrTNet1bhjasZ9bZBFroybNKV7PaHCEPwBsxh3dgfj0EaNNsQ
5XRq2c+VGvi/pgJuhoPc1p5KfOX0N7XPtksQEDqtxPDUHRBTzvM8jy6fj7YOh9BlBapipULaoiin
jnAPHnK6++t6IGys5U20IsCv2lm3CAI/4Q3HK6H6vRPDzYIh/56MD0MPBykZrHc3PBo0UlZwP86R
dIFBlRZO9g51SNackszdBWn8Ok2Q630ip4uasndjYVyOsuaqsiZzp4doNeQk9k6ev0/JSIgE6Aw6
v9Wm6+uXUtZsSxWV66obBnJxBD0Ed0P9/pR5ANOJ4AFREwMzgaxk3mCrJH8ZOKRvXKIi6qg337ug
ZGZu6BbMAS0Zg35DP1xkTvvh1y0aWyxjtJh3IWF0mk2POMM1tPGJMNlRXLqlv4IABZhF1j/WPQT/
tMqfytF6q9vmw0kr8PXdi+MiUO7b/EcTR7cixN9qRNFNnaAsjrr+GYXU6yTXGniSVYtXZj1p0zYA
uSct/1RO1JYG3XpxohloJa4qfaoRZYp9NPo5egggg6WB7L8kY0gHQIipw6WBa5GjFBJrHlL0b/ub
EQFEKNrLsKj3LYJId1DHJqk/HXGL7+6i87LHBi/GNtCHd82Q26rrLjBEbWdBfeFShy+mcTVwxQft
UmF5dJB/YQvTwu4os5xiYRGuLd16dhPnYS53Wdp0GZfMQCDKZJswDpCJIQzokFD1UXEX2807aNjX
MO33pFbsJEcSAePdW+seTKYuq8Kh84Y+uTEM0n0Ama108DeYwTix2g9TwZzLST8wfP4CSfVWY4vO
LfNda8KSMiEndKeB7Dx456iXLzHb04ihuvjRKalIYqmrR6xUF4znz46Un0CQSuIX3q1RwdSHfQG/
/s6Ny6vY05iGBFQIACmnVr1tLdLsECXTq/Tpi05Zvyf45WfOkbdyYeGhHUofiYHZoTuEd2wzYJI6
ai8xFfXKHPxV1FAVaZzizgHNbiRkbU1tGnPWQA9dpuYN2Vp4xzScyf3t6LjnaEhuY3u89kztUDre
htZ/SgkUqzWAeE7XYMRVcz1GibmyAwQJtMSPjd8d4zpEq+R/CJldAoy/R0QHJn0cHsvUFpvJR/Pu
K/389blJO218u9hRvKYUGr+nCcm9HN9jU8x94/BUZ9HRT/2tGetbg7juyQpe+6oYV1M//EwzlFn0
X1hJZrltjbNfGrfzE7HnvJCRDULQ+xCtfxegmGtUTYi6j/rGdd/cAc2/S/za0Wm82frZv0zHUUc2
VRnQX8C2Fek0bCMPAX6FvU3Rtl/pkOYKgU/DsWsyLUJZ7To7fPAVHMQ46o5CcMoMW7qvjRHA8lc3
TF2OeWs8m3JrxXW6SRzn2naK58CrZ+TBCy32eEXzC2Pwu+7kWBrwMEwRzRR0P9u8g/SFSHHjoBZc
lR26OKwmD03dl8w1w7Uap/ioPOLeHS5va2QBgPLMJzMC750a8zhZqB1emJu0rJ/8cDjbDnz+IHee
DEh0cdL8CKNZedaZP0zyioqW6VjOAliyGWvd18tTo1fdlRZqZ8/lGujSOw7NN0Ha+lSmJBnWwSb0
JiJFLJxyAwglpO5g2JNJA4nW/xrM7taOvPUQZB82zImLoY6RcWMI9mCIIc0Y5hJEX+7EKG8CBDxb
5jBw4LqHQSvUKtBHzi9ce0aD35wYnxm+kpWJIMYBc7xyTPmaDFS6gT29l5r/XIfdlel33hwhlxMJ
r+9Ny45oAV5lDlMSIaS26usRkdsIgs4bratSICwZ3ftYDhvNdV4yPNWrjjLE5i0uo/cxAxBsS/Nd
MhCJ23BXa6IF3kYPj2JSvk1q5xrbLLLAjl2xbO3zRFYQ2PjAXiPpBr6UHGjH1Gdr7q7p2HapkGHc
Ls0W9KqOsRczzZUN4eGEV/PH5OoP1QDPid8A1IMdXmuamhg4+Kh6QQPHSzfKLn5GWHhWKeFwq5G2
GY6qPfM14AbI1LLZSOPKB8LtAiCbR4fURphozlm3FBvbUj+mCPBlJcY9FdVH5uX53tJonhuiWneO
86BsrqCBeyFaxLX6ysJebhfSJMiGb8t5y5/a99Qmu0ayS1ztZBpfKb97nlxrtqxlYBQE7FTrftbe
O23Svs6rrvWRw8/bQ0n5ElTdj0njIM5C/YXIGZqjQHDwgT4HRnaPEiBkR8flXBgvTi3KnWNFK3KL
fvR5T7GW0TY0EmSHHpbUVDvTDHuDQD+tJxz6ys8f7XxET0Wg3KqqiicXyAQ2w+vQro7daN9pQt3E
JUzVKHlg+HmhdcMDAgI5y5c5NU3e0fBWDa9aTYF8XH4dl8c1SSWrLMVQNH+saQPrSrx7N7Z/NvHA
Pj84T6UT3fb8QttqtrA+Dq5/beN00LyaL056SJiuHZ9QkRbqxm7wvPTc9R9TDykrSLpmT30EIbm5
tUtFdD1QxjYbnWM72OSDI/al1UAFiLr3KLZVXj6qdnyledhd0CA9QHRgzpyOAjnZWICjBPXY1liJ
iqmCZ0n0nmYz8vHAc5W2hb1zAg1WZu2JbIEzGZNiqxUwDKucqKlSmBdGHUZbZMkb2fXlZWIhlyGy
aBcLZjCYvIEPxMZJZcMK55PaE8f2SLA4YwUtSjeh5T6Qi2OjE2vYjB0u+kS/h4ib51G+9WW8B4PM
4W+oI+OS7uDl3s8oqP1tTjzdGtcECg2lostR0N1PGjz2HIdw9YHaI1fV7/J84EIYRISJ0Y1MPGjh
ZW7NdNmuWZeIXNLmOKCyIOCiIWGhNklmpZk+CNpYeokAMlX6sXK0U2rJllwYDfVoYG3QM2dXTlbd
h6GTIJlJAXKE4akjo2SPaLNbaVXWc0qzAUz4YXpAuUTVzhyjbFM0yOlaPJ0XJKpR2F1C1P++uzxh
jDYgXBXtlyeVloBPyPOKzuTfLzDPaT0NjIwoFX6/xbKEZrnfOb12rjrqZoXSPcQROtd2cx8Gkw2/
30GU20dU0sK5cKKROMRYmR1muRHzF1reaLlbDuKcY2/eVXM1d1j6PstiovvML/xyHbju6zA3mvLQ
9Ne5xGDlABEmC8Y4ZrWGodFBrYZV3Dri/adUWoLB5fJxP2N7u3j0HyxZslrmt5/fZllaPgJbL9Xn
5UFICzhxLWPYkBuEVFxLqgxHdBOhp9PZXpW6jJrAOeJ42pIbV69KwjSOXq3rJ9/rghWO4+kafD0z
JlOWe3I6Dm5kTSd2GfBXmhHeEAxr7LQR6S+o43w7MxLX0NTj69AP0u2gRE2amudxVE73KOG19QAq
5s4JiO+t4w7EucwYzUFkJSZkhCQyK8/w6spbKcjHExnpNoFViTVIHfiEmWFu0ZOssmLUrgrfrRi3
w09sknjmI1Gg6os3xiMw3GnyX0Zh/dRm2sAoMd/ifduNRlZhfYWNoWUMHkAUoCAdvZ1mlHKXGHx+
I4fgUvXylfrC51RPyTGDSMnlwaeZvUsxbB+jDLaipZXWHUSjC2/sQLJI5Cx2w/khL7lUtBkZZKAm
0reJC5Ibm1hty74+VfN51nJ7c1sF9W1mWfVJGDURLqq+twwBqG9iMqVnY7OD5micbEodIYqIG2OA
qyZyeWSObx2b3o9vWw+OWMAhw1Aj/+jbS8gGHiU5LmANgIpTbjASQ7lG5OIYAePSPEaXjsaJIuxT
2BrBLamCDgWAeNgVUR88qCn/ZVacvxWuCVom7dFTvgkPQr1WCSmTjnKmK3YRKL6ixfkI3hpORc8Y
03FP5F04p57evozvyJKheJKiww8QkzSlN95Ydn+GdEaYcRd8yKIdj2UBGXJwwlPik1822E21mckX
1y0JtNeaqaAbBjjDO2FfjFM1PoDZJeIx7zlbpuJOkv/1EGhNftT6LlsXAk1P1djnAe8MwvJy6lFw
z1Tn2BWX5XzT6xaiJaTJIXHYWzm14jFy7HNSoimKuuGqGbXy7Hn+tYqN9OCabXMKBvVI1AQdFLia
0+Sc3U2ed/FdDc/7MiK2JgyAIjA1uRtHAmjiWsK9La2XiOwINmLS75Q03WM4BMSh2oHY5gShAap6
8RmNbLiImcdGxt4x7YutldXldVlJeHdZYB3tFJK0NM8Em+gHDYUFU6QUtGZDhoZ6MBoKD5NlYx1E
6ycEftEgFcWekI6LCDX9Lsz8Hy10+DsDlXKc985+DC3E6IZkhRnTa18PySFq9xoA1WOXJyez10nX
Yc8lXnJHSu4j5psL7BnmEXRQs3PC/NmfjOTOAV1k+HVzUjCaKz0jKdFhh+gnXI4Iq04BVZlZBg8f
jI6AupYD9RLXHm5xkno7wgmJJLASedAn5vGGLMlcawTGKS3UTr51ant33HZ1ibK4637C9QxvugGR
WWY+9R4jmWGqwVOM9W3NnhuSeXdhBJCMuonY6BCcbo+/IJsTeBlLCOoQ0RuU/R5xcbDV2uSizvLg
FvPntW/CuohAeDIBIV1rQpqda6fSHedkqizeWtPTBHp554E93UdxekG1lNJL6wwUFJBgje3JUkl3
mhtu9a2MMtTmE8I7HyLr3h6bOQ/ELPfhkGN50MYbxtPxDrONe/TJZU4670ZHuM+1OtW2gQNII5nE
xUL41jPh7aPWs6+ljVbGqvMR6JMP9MrOHwEmvGAH16/q56rWogfCaDb4KruzjwhcDAwYySjAsmXi
eQlSa5tbxpaO1+zUYWhXFzWDbJVsMhOUwMzg3zSD+4Nw6nE/qa46DehyHAnvpCRonVrprgxcSmu2
9Th6WXvo8b2UNGDXQxp7hxKs5rpu88s6eaRnDdLAJ7OyVf7FiICyLU8ZmTIXU9qcBDnft9QsVy5U
5Zm+r1DYoNr24M1xsyxF0WVZcUnWKuKBVvW8ONSXS0YaWO45GTw+qBFiYQzLYevr1JK0mlzBdaqh
nh+hlK0zPKIXaVj9yjVj3Da6JuA1zVo/nYArGASQOI2uMIHhzItROZhUFKoUFP7RzZXu34gUEMzk
Iu2yGZdQX4x3akimC8tjAt9mcbZNpTNekFG3CR2UdswwyGWYH1puCLj9f+yd13bcypZlvwhnwAPx
mkB6OtFJ4guGRInwJuCBr+8Z0LmlU6pb3V3v9SCMNMxMigmzY++15nqdB1od6KgYf+LsXi8QDMa/
b+a1TDG1KLiro18WtdlumdjBWAf209/3+6VIQ51wLzDkStLUqkGgulWxDqfCtxn1unNssd6pYL/z
xJDGKjII2jEZY81Fumqsm7mgqmuCZLbHoq10+f20y7V/H3f5G6d5Jti58P7x2u0Nts3vF/xxFxIt
00YsZWbQxqxBf79EetSzZAyvf76hgSOR+av65X7dNBDM030j6eH3q//xQ9uDvuYChEAdDzNSFV//
7S+0/bTwjYYlcNL++rlERu6uN2cv+P0Bf7zB9sQfj/2+a8wcuWmPtEpVi5wIifCw5wJdrjJ3ai5R
WWSIgqdVT0ubObQ5qTl01j6mMUE5yE16FnVsvAiSLc1TtC/bfV89OJOwRlRIUe8hObJ4c8tyDN1x
4Cq6aE9F5T+7QBsDU+0BHFfvgpbP3qmXWt+zi9cXxho8Ebcs8KN2xpdoFk+iX4m1n+VRhUMt16KD
XjgzWKAFANk2s/W3uVrP7Tj9SMoakDbU1ji6HczmUpWYiCgsuEAujskpA/0DexHmJ+p0Z3yxczxY
bd48pan3kdTNvXBkGFvioTbib26dk0U55nd0Yj9gX3dj+iDnAfbxQM59w+SRZfcXZtl4OBwfV571
3e00xB6a3u/0Vvs24LNwCb8AP9ecNDm/52Vp0fuYiSTRBjvAP8qn98stuYEfkUsBLIynarJfsnx6
TiShqIPpk57IBKGKcDsUxfQOrQ4LAysj12w+t/ZPf6aT6/jjfamPJ7M8jwrHorcTvsik/2mTZppY
89VL8mupxUfTiN9M9X+GptB0VmAa/tVzoAp0TsKnTWFP/ZcNOG8HxLxxXD1BJL9OsyDSotzlhExX
jn1vOsMrEQVWQjO9kK8QOR+dust3tW0f+1T70fm2DuUxJRV+fvKN9SWvx/lk2DjuWlHf9G13ajQm
xNRueR7lF9KW4lMplsdGRcaP0YdXQ+LJJXGUCbYISLdwO13rVsZWEab4NPhLWPbOiwBY46TZTQar
AVG8zJZPcN20HvxrS7EVEMMtQkEfQkhcOcqiGtgZ5T/g3cdeviz5Mn1gsEKKLnIMDYs2Hci8PhtD
dCfR/IlR3PaV5DRpqfL8TvezZ9sQ+s4jGw0IbLbcSodgn368lb5DyNGC+hfxbWfT3tTeJyFv8hHU
RB3br6TeN2b2eY6wZ8QRoFm/ya7Mysu9mIhlo4nw6Jvwqny3+V5bJb8yyI6RE8nRyiwvWAgNPkzS
dQ7sPfAJTEnsGz67MGKYpEZewdAwhCitOtnZjYNAHF9S7vvGwa4p5GO1kHGRjoSy/NFq0xys5kgY
OToNaIWJhjG7zDvygTL+gM1U0X9aWAuyUr/4owiWR6GlZBOt/g9vKO5tz+4Dc44QzUlszXX0CeMS
7pcqjwNais8+4Lq950Qvae0dKwi/LMrOrCXcXTny3dm6wFRqOw8M+aOwwb3Mkb5eQVv/rNMDaThP
dSE+wI3I/Vg3FwEZBB8gKpFImG+dbrnYLWZy76EG23RUAxNS5Oq5cpdh2w09+vfm57rAHlaXZKpj
QmQi0bnDTp+hfXFKyU95Q8ok8yf4kj6xhvIK1BQyUZx/AYNyHqCA0CgiRJg/QVNpDhCxt4KL3MFU
xxr+KxYtF5gtd+pfBHeY+FqOlqWx9nnP9RVy/jM7PGcaF+2paPsRiZcftjUtO1nQZWhXLo51lVII
zdi9dGy1aeYGNXlAtBjqELYfCeUruSstGb0lowKuZh4SUD1Gy48nhoRNfdHMfRFz5S6mikbx1452
z7Wr8+Sw+hYJAHM7hzWePMa3pL34+RfCGta9VbaA/lv5FBVkDbZ2cZ93K+0m7Us5ewyoJo4rpdaK
3DezhmEn1R/SyPB1w/m9Y7XCVAufpr28dY54b+mH8G0Yb/4xbklBINECF9L8s2cO2eb5Ywp72Jsq
P4jc+EUNpJl2QcTtE8Ih3eLYqrQT7F7YLnM8npNEvRFFlPRGvs47zymzYJmys+UnaQjZmDTMXv33
ey8NfSzTsrVIBBfesZARK2ab9eBsuXwgRp7O0R+IGJ32I5YcyJTdEfRbvJf6uWOQ1hYlu6BpM/Oz
P0af1TCRL86o3c+qYY9nPAuqAQJsHYfmQKSfkgElQns3k+wmL+r3VvXTzZGY6oZW4fWWFHjQjISa
EFpC6ox7wifYnCNzeZccQS1tZ80wXseU1k2/ADaaP2ao1xgdyCCo27vJYLyr0frGQ7bqtE519yOn
ZXBoGkYHdGSCHpdo4qwV0Vowr0sWMwj7/HpRVIP8YNODRazn4M5japzl71ZhFnunWOkIZo0XCELN
V9w/OefQRnNevNy44uJqcO2Y91o5gqI27G99N6Q7ju826Dt+p4LUu0rDsBKR9JXl5UDIVyd2ZH2G
HO389V2imigRMrl9FfYzgzU8O6ItOVEt7BCR3iJt1x595aYvm94IeoxyNYaI42yJPMSkXGg/WxSQ
9A2Y7AyONnMRhbhTzvI1L+4LGF8hkX3mro0Dy2rM22GQ8w5j8D4fiFCq5L4ZMJdZw63QMeWjjG0D
WFqCU0J82gb+/ws8+X+ocixLN2GA/feqnGeMkj+77ufPf0pz/n7Vv6Q5xl+u4zFH+q+0E6H/ZRkO
pBEThY7ls/0PaY7l/gVjTHd929RtaGsOIJS/aSeW/ZfgIiKEJ3zHtwj0/p9Ic0z9v+CXfFMI1xBA
bC1Xp8nyh5bDo7+iJRNthIReEj4jGqubunayrf7c66+DUn3WltlwhtT9KdBkjUNEPbg9s220ckHv
tik/t/uzijv8/fT2xPZYNbBewiwWwXxgUq9K2E0JqMcx6Q7b/V83fbJmzEL0x8qNXOQR0W4T/G0i
wO3Wtvkl0h1onR40ad1vKsJf+sLtJlghoTwYaHw3IWhuZ+UaGBxNOGU0AgTBEF8SLMrSdmOu6nG+
t/381SHrayfLZt45TFT69TohgpxLaNWGzgKWCK8JK6YJT9Zzq2u6EnZRdnIJUyagmQrCyJP4G+4v
yORz80JviTNf7r1r95atfy2Jk7lbzAzX0KwdcnuNTomGX6IcbNodZHD0mEEmFcpBJEEd4H0fdgtk
hpQhS6EiPBLaTHRUsqNuxunJIecjVYEfPckfYhqiUK+SL01rXRcMp3QmLWy79XrrxUV61RgqzkV3
TOGjBPZxliutgeklT8bkoDqgwzTbeGcZKpb2Z90tnuHlEh8GHwFVtUlELysvgySTRUWadIybAnqm
DnzMJx8j8CGjBRSshv8F9OGuaaD8OyokZSEtZRl1nf60r510iiswajQkazBdh6llQa/JbN/3x6zW
1xcteZz67GtBQE9FIMHOLojkiWhs59ZoHMRKnU6GcJApyc2EvgbCyHRjxg7jL8M+6SkOYMXSjohc
IASE1g6ersIoutBU4TFMhW/trpnhNBsfGi5evLemuMiieSAUSn4y84tDY3+/FLRVF5cRE9ZFANUT
lSvI4BDbLQNMbX30BNiAhO64tviQy8i8iVX4zaxicAZr/mqmtLyg6xiH2UCQVkXudxBcoHWWW9qz
OP2J1QF4wUyWpB1y7VJa1+CFlHZ6feqQtIWLyuapmgrvLmMWeuIWsZj2e9yDtxotZi2Fx24TZc2Z
+RAG1bI9gtsvgp7+qmHnR8ZQIoA59yh0cOizjDquTT6qiXiB5GrBF+pFiCkuP0HPInbCbS/6mB6c
djqvpDk0cARuUg3qVvRJmFjlwGtU/jgGLllGZjp+L1S40bLWn/qe2s6gaNGQyQEjZXXdmssZXHVo
5KgPogaumWamgZd2j1ULFW2hyqznnCGtwyVb6zgQ+1PFJXaXDYWBZAYfpApm0mJGjbpV7VPNuOor
njT7R2qiByqJtjm5tX5j9DHJTzB8d3M6Ltim6+9bwnQ8TCn5oy6ZoXGdIHNfqCUoXS2G1OzFYZq2
X0Y0GaTtHjd5ssE4MVIBVAYUgQEO2sHoB4O5LBZYFVdVqeAqrFv7jpVkuopTwWpaq7v26Kq2IjvQ
JyLXaYUtXzpaBqzNLHO/qF9MVog8BivuQ4Q93bm0n0vDfcuhthxIF3L0cJIlEAl6jZWRTDiGmc+T
Tntrkc01OIR0EWgPOUYFd9kqwqvNu88Fu9nJs8YOl7LSOuG+JX2a+U4y7TtWuI24BZ/L1wM0ZwTA
I8gMy1R4WKJixDSTyCihosW8yfghkaGV7Zc8HlBRNhYpClUC+4RDI0FdJpPq3lUfUhNLvY6ThvPJ
he6k3+qGVhKM2zoPg27/KOgw1DFZIen8MI8phNwCfvjYtvG5E0/RLOLXjmURf6B0Pq0MpJjqBTpz
5cNawL1NlMAPoOhyHPG74znZOSqabSKjzVRhbSWpbbEWtCrEbSbNLSLVzSflKYySR9JdtKOZcOYc
dZfVCxVyjyqqU4DxhNWABDYrbPfVmomPm1ONeSujqgDShBnGRKX5MfMGDZbgwau8er9O8uxiZA0W
0N3QiCDaJirgafJ2DmBeICD+T2QM9gElDhBewXHeMCAf8zfFXGrAKFV+W35x7A+tlD2gOyYUfYEa
h5xTAlc+/LqCvh6B6muN4RSDVJjLCHogaW3HKmcaksGPeHASgh2qLuxyLTqvJPbpw49GxuspUkl+
KoxizslXzrsJcnUlmETM3ngwOU01tIjjYjl7Hoz2BOtCRCqVCg2cVHyg6RMkWKlIwVKFC67Z95W6
HZYLsYNRBgTIfIMV/Ga10DZsY+hCOVioDRnEwdSrvpNE8m1eDg0hDsGgzffl2AyhpQs4vLK7WnTB
PcJeliovzp4ZfWXZN5HEMnCVSYxzVCZH5LB2YPeVR9LhWpy0YomObZGcJsfWqdXX8oGmL9kfDtMi
3Yz2pVdD8QdmHOLwv4j5SkrgjC7LBayaZJ+WGQp499qWcOg1apCwWVlxTmTxzGKeL5Ejsa044mRl
LHpqGeSrBU8qYeXGYvFZllyLVnOKjoUOGjln/o8C4cOJmS2WaB9oVLL8zFRcZfcZ1SddkeW2GVgA
kN94pKf8mfreIVtsCAubZhu5Oh+VisIUKhSzSojHrLioxN1yv+Trc+t2/SF3s+Vm1Og3GCqTzrDs
RxIm9xm0sivxTFfO03ep2xCVbMnXFicT6AH3jsD5UYV3ap1OZBMIl36ULGiJZgi6qkvRTiDQ0JwT
LTx8RLWJKQQMNTirkODda2bod17lPHHkfNFB8Vxk08zHNk8ugnrm1yankMhB2ew987FxUAHYOTrq
ZKJ8GJ2Z80CN6xiyA/br+lyq9N1abazEfCu5pIe679/OQ+XtnZyTOi2LT0mDw54YnrcxKUtaqjVg
JMc6RugVOdfZEipF6TyjyqyAQSxfdX8k71PlqPqMWbENliaKyurbFkw72FRfY65ZVJll+ajnjOEX
9IKYMklhbBzgO/gLvVoeIvEjor+8dwwEZ6kw0mCefJpmM+tHTfvOOb87CE2imRqdQyyZ9bv4kIm6
EsqWaHPNEgUpCtKvka4Q6YKncjARZWdO96lKERqWGuzxXbt5c3V1/s6mmt6KcpuZ+OJRB8CxVXTA
aQMDluOI7imFdDxZlNa59QiTPg411WholdtCZ6rOchugnF7pl3IbNZC6hOvHme5TvQs9qzBO9Ohw
n1fVs5UZbsD5/3ZSiS6eZY7HucsusZvAQp8Z3lsqCMY2IaUtAEWTDGdoDVCvV24Wm2HPAWP1Y9X1
69lKn5bkNW4zxhMDLbHt13EFQScIm8+eKNMDAmgo4JKeLS2vS9aaQeWaJlHoScp4BodJKQhH1vrm
OdusPguV9GGYtdtV5A6WIHPivGcj98V2GTcJk/ClzPdGZvyUjtbv89JNzhJyCfrwLHQl+ZpFRG+7
T0cZ6oBKwiQaml+534kykZXRG5nmL9lKsdwxVw05SHTLf0S81Z6mBD6y6TJphyCa4JObYA2TejLQ
vaVtd8oMKB8jWrS+db/4KlkYMC/6IoE0vFVU7lrXaaH45VuZoipai+qyKkuPRx3V4xxw4upNjk9l
5v+cUDsD5ajvKpV0WJsFQy/rZWZ6TOf2OZWaGYwNOTlDB5vHytxvIkUvs6qgZuHzzaOYlKrVRW3O
4WTExetKKgO/OEkqpfhCHZgQ7JfdIC6lLVjrB/Kwfo55pO2xS0dxPgWLnnz0c3HdJmCN/tz4pnWO
e2u52GoRYdfaIXGBRRB5S2xGTYuJtyFxV6AFZjdCtBXvK3jaqDMVDhHRqiYd7NaMUR0MgSdN2ccY
ZXRo15BpNFW3nEvx2C6udyFu28P+9154YKpWMlgOJhJqy2LSShKUIY4JxHMw6XWgqdmNL53uaOHe
sqcExF/RfKWiEKAUOdl4dgh+jFDyRg2YyhUM+Fy9SE62B9j2SbOApE7l0zglxbEevPGq0SdbVt84
Lyjh10K7dGn/jerhtZA0bTS3uzpiJnyFdGe6Q/qULBe8LwQIiwb9eeIQ7k2IFpDB+dQ5w4ypncFf
ozI1tLz2zohMU80lR4lz+a+D2kZEZkqzCsQsmASpvdBscTG6dp0fZ8ARyBqIlfTGNy/D5ADr3wpI
imwZeBc3xdxz6nA1hBoCzlNczgwS/azSWBHGJ2QzFHxL6p9aEYflUKZHVla3jCHTy/IAAQaEf8/b
eVb8XC+xe+hRUl4JyIHQvKqSL9Mv0PTKg0i81xhue5B4Kyc8ZUd0JEBdUpwgWldFymfTJAc3tmRn
wvAYVzDblCmUyli5/rbdfFFIBE48+V64X73UfEuAeQbj0txkJsIVyyLeiV51ESP5Q7rLwHVtw2wl
M67VKakZMaA1mshzKcZzYr+VlcB7XjMBk/5HqaLito2u03LfRY71aSpX9lG1drXj+u9N0QyvI1bz
w0SW0a/HpaszY0rGZr9tItdrwWjEww12qK1I369YcbmQdhdDmemsfDDQBshvjrUSFJDSwpy1eWTH
RLYGGX+8pK49XIimRJedu/VpoiWBObw/JIWcGT/L8dB/TjkZXaIVFFgqS+fXrXxygziXnK25DqHj
d7p2H1d6ivWE7GVrTrQQ/huRyUR6I1BjWWnLB4BHyVF3pXdaif/a5uOo3YSSvP292R4rMoT6UAWb
/TY9l3UJvSbLHivD9cBC1PnFwodglyAmoZe92zRXGIyQ0pfVORfQ2hV3EmD3MXF1rszCi8Jeoq6t
2r5n4uz7ZO3UXyYj77k2CKK/IEMEBti9hqg762sz0Csocz8BHtoi/vJ8/xNLMXmhBUXio9pE6ipp
JFS7mWQkuW30bMRvNWDO6NyS0wba8xlR2GXbaOsnaWnuebus/X7Y7CnROYZ+z8vXoXmuelvsc3+Q
5K3Y36KOLHsjMqfr6rFTZSsn35V99BSX9Xld8+lauWNZH4YKmmkzI2AgEeQgKsLvNC2ITHHgHKBz
dUFNaSWl/bBtSk3/rg/1k0MSUdAL40UKizRSl1zLFr6psgDVrcPk3uwbVKXmZaYoPXZZcfQ0ud7C
RfcC2wDmYuXEFukZGp0ie80XK/46V4/YQauhhxxQ0ThPPCP9ZiM93nWF012jNfqUVK331DSUBrCl
iJ7iUK8i5yESKefVpPjRt9oxEqN/SRukDxhp6hAv1LInyQjALVXE85BYV8eLMeLYLAxms46vrfm2
6hCqcjF8rVSaCTJygHPW567JzB0TIua16GWuuY7kvorzYMo62KC+Pp8d2/nZD8Vzopfi5Az6cpgt
75hMLM+ipJ4f1zQ9rxh4orI03itZX2gKfF7M0npsCzfGoFPZoRmbCWAkQlTIOLhrUvlDF/4apgQO
ooq3PXqF2XglfObs9KZ3O+p9DcVkoSPuT+itmu/GVFjX5n4uSsLme2h4bV1OhxYOpZ1wRqyXtTln
JivfWFll1hh2eRxTTyzY4w7tBKST1W3Yykriz23bmymao5vYzh6d6dsCwP1NpTz1ek/w+GwxfHe/
+Z8LFN93XBXjsO0d4zlB2Y5nzTzPDUOpJqmWm76A37JqwjlCWBf4b3KkYGB0gra0QgFx7Tgm86Vh
AhaOTb4cPeujTRjCu06GqJdyhAWIr+2LLnrGgkMVq1NgZIRC3MquW/ZW744kx07fyc7o7p2q+5zU
ygChjMOR8msPuIVDupblbrsIa1SUF/wi5SnWu0NkDaiSUAFDWOH0n4/uypQFuG+tZc/bQ9RCy+VB
EilNX4vNsgzjJSOyGUjIqofD5s/frPxqo9U+42qHg08ArcGDENQGO2Bh6PWBIKGXXJ252xGMiqLz
bFCYDVS0mO0Dq/rp10PmZupuTPeln2V8MJU1eNvo6pbvykNNcmGQqiuOTB66tF7O2/MWV/pLx/IM
C0VCrVDqwM/IygJ8427UA8U7KNTGnEGbkakJRBFcPwaSFpcZHYTLVvREHf/p7RZDRhQ7lfG6rXRq
ljVemRjHeTYqXNDy5BrGD0P6yZFwwXM5ugKNdyOuJnzZuh5pGAraKhHE1NBequzUxHx541wgouvF
AFaOFaUcjhwwsCmjhPOH9jAbOWLzqDfClX7Bzp7dn+MyEyxu+1ffzyCSRZg+dtMA5PsxiTOs39N4
4d2HXRblz+4KY3T16B6nJmYlnG552NTynukSZyNpY2KQzkNs4oAdI7cDuzdFt+ytDam1NafI2gyT
vUZCQOuveA77PVPs8Vhb8hr7RR34NNlpH00hQitONfHDYHkPTDWJfc7jsJCmefYy7zGPsw+aWvmR
7zuf5wNOMDJaVyyOSzO+5BlEMFvG5NQOzCgdegYtXwGgi0WFSlQmdCcDNB2x1an1E5cINMIUCckU
J99Yx98PMYQIwYwv6aL+APUwMGkucnoEegRiNvBgJ+74lnLDOgEtIEFXy8a95UQzccHzdBEGOknL
X6qwwTkVeCvTd488U/QJ6XBgFmpPPoJ7nVSZ1fte5eLci+KmlMvESIP/vlg/O5N3yXIln8vvIVbR
o3MNJ2w6gv1Q2DY0eYmY0SlucpdXD+octq7XYUHFQIjA02xsBrYm22cp3esOvFEhreZGSUoCT8uM
eyXcKE2NHdRPbxSL0jWQD0sXNxHjDNwKQhIVRQiklv2cdXq6SiVBUBO0zraEhC0cRCwR42u410QC
3xmddl0s34JOrD3R6H/ay4j5S2N8GTvavqqMraZvOqvrXWbq3WO5pl9iqqJHAlzgX8iM7jlmiNuc
cjAt4icWApl12y9kb2KCfurWRgvsiCve6oA8aMpn14xvPWpiWBXJ7ay+aLkQSullwYz1YGe75rsn
/fXg9a+VKNxdAVaP0Q8pmSTfJwMKGDxyt5NHK0S4UU7h19zJ2I8YLGhke2YGwpzIO3eJYUKlM26L
jKtZpeUR7Gwis+fPxFx5yFmXZ9/Ha+cuIiTolt7j2N7IES3CMkyn3GIKyzCtOQx4uRIti06F4z6a
JgOBlDn0Ht7QfjWQ0tKK6zqdsUnZtJeyw5xYFtGnHHUURAtoRK2x15ma6BHM3sW1q3DRJI2Aydlr
Tg6ugWRqO2bUUwpLwN3+qYn+B6Hzd2ZFJHys1QWF8dc4eUgGUo+XmHhzEwmJTnmACk7JncFn+o67
BHz2DQopMzCQI3jlhKajXSV/LJ2TSnTxtfbNae2P+b1iSrgr4upWIzfkpoyTz1X2zkoVz5qDObrP
2bv7ItThN4VV87CkFpIqDGF7WzvMZQdH0GYH8dYn6eg+6yUrtGO7ug4pAV89R9rkRsHqfsmMiQSO
xYJgRfxAlseosglRbnIgnQ0o9nGiJWAnRsWlyzJC8pIzPLs+moSwNb/UeCAYtFsvdm9+T62q2csJ
qEyy1q9VSauciKF8R/7HtR3wzfTzTKlMNxE8/DN6JdlCGyZ+F+Gp/Ryloj1F3nhT1vlzbiMLExmE
VCT/kHCFf0gyGMImNt4YjtDYOOS5J+0K5SIdA0M+ejRGJqqeDmnEwUWyQD78Sw56JkhJ1qzqUeGf
HxHb9k9gzT7Xi/ha5Q06bCMRR8Cfhy5x78wo/YgzwLXLFFsYzPCV+1nGzKjiapRQQWVxh47Ox8WC
chz1+5JcFMiu2pu5dh4m+sZiyYy9a4EX1mqG+ZMh8IePhAEWpM91Wnd0IsQ+BhmVWargL7Nh7/0W
c5Y3Hqk/3jnYw6TV+Rqr2aWtYLK4TrQAyr5VXkeDI01mL5L12c5tm/pY6wwruth49QilOLJmPq9+
cxPjJSDKSTXw8jq06/YmF2t/nIoDNc19B06kLZCGIrghi6i9XVnd8YfIn2RjfZjtemKyxu/vTV8n
r4eYmYgBZUhxmzwTdsjZ8Oo6FRMg9JU7T/AWY9LI2wh0cqcVb3qeU6yk/WeGCE4gLfM+ozl4ziAU
S6dH67OOfmBhNiqK/n5OYN9zgScMoay9w7pvHCyGjW1qIUc95lU36L2KvKLKYjIo68NYiPc+gvSV
rI17C8LlPKoDqqNHFGk4s8lrJHSK5YCDmTXnOtG5tHorrpc7x4wNoE+sQZehYw2ke3vf9cOpioY9
y3L2wioYCpzRdfcu66o9kNq1w2ftIXV7RsLFOKjwWENQJMbWe4pKPEeteeZcE65zeXZ1ZkTCi/eI
w44G7OCgqFCbaZlqGWFWKEkAT3T9vjCzb0zY5CHt+4XwA85ltpY9tXUOw9DLH8eFXUyfGdhVHNJh
vy7KdoPgKq/yIXS7+dn26ktZojn3JQrKOWECmTR6WHY9iRBZwknV8+sDfqq094H1Eb8at94B/Eu7
sxfqSp1yXc6ABmLjiyyQnRWmm+3kaNymDDinovpmvxOMaN2ZzfhVG1q0mU5tnx2J3XnywNQDsSC7
o6tJdPXd3eB3H5xjEOLqnh9U83jtY6YLM+eMozHSeU3WYe+X4ntNi8pbGQVnU0u3x79jluseDNU6
rEcb7NKxH+3kGKka9/fGU2VwpiAzfzz2+662Gn2Bn62KA0JBILYrYlbVWzF0f3XzF4CJLoIkLRFv
1j8oTJbSWP/j58kJYv4NRanZXs7Vj4Lp981fb6fes1bNBNfk8DDUWwBpvjeItWCKpz5QbbbX/r77
DwrU76d/vfXv+9utXw8uE/DS2MC1NkcEMWy/KG5luEfqzScng5y0fbThJsYJ4jlEu9iEy2+hvIr1
6mDH/TtNMcXSaPKjrP36VFFd75vMfSe75TSOn1MJtqtE25QsSX3neWhRZfU1W6flLSk4TSeed+Ob
g3PSsMDTHmJVIiZBNfTnzUqW3UX6LHD6YXj7Ay2V+YqAtOGnUB0IY7/dTEwhGfOob7fTvexSOvR7
R/tcl9c/n9/ez6voWP96l0J92vZD28Y1s3+9068H7ZXaEtUyhRxS4v/AXv3+tX691+/7/+5n/t1j
ttb7uN2PWwC7ozhbE63GnWcvFtpK7m4wpA0Wtd3dbm2P/b67Pba9wXbr9w//8do/7m4/Vw71RN3G
d9Gq4YjCfm2oppj/7d8YsH/7oNW0rDm2p35jnNLfL9qwTtszrmT1Q9j9pEYH7cAuzbyam4RyLX/f
3J7aNk4a0iLTzr9f/sdHbHctfbJ2/6tC+/9hQ1kOruj/mwrtNW3jtEr/U+TW3y/6W4TmOX+ZwHos
13RsXwnNgED9iw9l/eXSZPdsUFCO7wiF8vmbD2WJv2zHQX6moyt2TVw1v0VoZHhZruXrnuv5pmm6
7v9IhLZ9yn8iRPl8PuZX3pNfg/XRH4Qof0SgTYfbOPWr/OQKFFV2XmV774bqAVEq6Hxa+tXRk/JY
rN61n7BTj8bRLR2baCMroq2ZTcNloqilr3BXgzbEfDmdNiVbDRPwREzXXtCNuJSN9tK16R4H88tq
oKpyhiEU8EEKC4se6/qwoD8DuPJRkQ84Li5S755c82X1O0rNCr2SV98WhjvsveQu/1jX9nMTzV8i
r9EPlsD2sMTz29Q9pK+tQ5JASxczpa/gmc0bGNbvG7uNcEIw3u5jaro3ftcZaN+t/aidl4+UHCDb
c6ND3DFFRyY3Liei0oItw33S4zqITRj6SphaV5556WrbOvketjEnIlnQRlW2IxL4vNq2i5o5hXvS
QCYUy0rwQPXh4SdDyOXey1YMO/7SU7gM8ls2I8kbc5yQ+mshfliOeLbS8TZLxcuMN3JX4kW7wIDv
oTHqj2k0todYTUKQsTOUcwjfo8LXnbnE/U7+fD3gYrV7DRcTIe47eA2LHph5gmRGcQNnwfTES8K2
rewvAKHiw5qlx36N7IDkM36eoMZ9y27/wkLhS+2Eg11U18XrPlA8NzdN6l4LyX97GyiYKxyE2k4f
zAHigxNV9XV0WN8ZCOUOlYhP1hKnOET6H82kiDpEe6GmisTrYi/GK6Sqc8O63SQzGihSaZxorhB5
ueJisnPXOPnZJyv3mHsLDBJ+Yt+PSxudfRKEWLXTdssFJtSESZ+mPHoW2VJN9cKArIeWPncB12l+
FTu+jilO+gAcMTJ8plftrPG6kaGW6nUuGD1i422ImCNEbT6xWjVfmUAlB1exOYF9iPPsnlKPr98v
dGZFAF2XrPjpTOIZacVximsYGNr3hJ7ZYTKJVNSjxeeKsc8KpbGk/qmYvVc+7j7V/zNJCDqkiX+B
GbdL184JS/5bqFzyR3IqrUMej1guS1oiFu1q4jTq87zg7G1tKv+2MALiOp6aNesOtbF8n2dz2m/l
mhjGG3wsdEzUoebM4BsqMyNNRNVL26YtsTiums9sSGEKNWR1xDYhGsEt0kMXZWMPtGSnDDWDQj7O
xVf6819tvbwhFJfBmcBQ279j8DjGPWFHWVtBbbd9j0C4GVN7S5y96RQfZZox5VG7LHb4G04vaklb
/yi88nNb6tFBkZMG2e1nSTWc1bi7pogAAs3rUASwiZjzpyiwj78v42DdcXNDa1EcFdxiqBChKABU
mU9CUcrUHwbRz21WtjTMGDi3c4F2xun2mWrTRtu8rozr/VShO0IP1F1rvfvUDm5+XDP3znczZny5
cyeZjh9dmCVakz14EtPf/+HrPJYbV7Zt+y+vfREBbxqvQwL0FEWqZKo6CKkMvEcmgPz6N6DTeS5u
R3HOrtraEpHIXLnWnGPiUULBw1VqTJLp9H0Sm3YWlfSqjyMxJWOir9RPcUux9m9bk7xb2c5EYkzA
x0tq734Abu4J5pKY2rutXAUVufStXS/1W9dxUcncxNh6oN//83NmzkuWkKwkG6G2AGOZcDWSQn0m
omlK4YQNYjfwl75Rs31VLIeJWlv90YtgPgH5QH2juE9Pj2IaR1J1dWtDQ+UbLmtxD2gTj4+W0X/R
5NVxLrEtzGA2v6vbTjOIGI+HhWgYTDBTD8tGIwRPqz9JuK129OTwUXNTE2wF274evhYPBWVLvRLC
6iOg2OjuCEAIgfF4Sl1WeCglmKOYZr48St+/uEKloVOt4a9HWltgZkzfesLQyA3VU2cjj1wW786f
e++k2uRHj/F3X9L4hsE0eewIJCtNi0ElZu/ddJhOplP8MekgRK7LhAihWAOXBt8n08tduhTH74No
7u3rkORtuCT1dJnn4qUu4njPuOteNH3/NNN0f/RBAJSm79+WvmHf6oaf3/8vSYd8h4UPfun4PtWm
cTWNwX5SDpl4XYkosTEK4yBEkuDYSPjUoV2FSaBrobmOq4zO/DtKgmPxDN8L/zKRT72V/qg+TW4B
KTZAUIwW1itST8KYydg7H+3GF9x4F72dyWxFFkLePam1mQWkH7M34qSWuDcrI+AvNhLmTROh24Ah
Qu4E7d5fjTMF1tmDN8eQhuEc7fRSiw+DVblb1SAhYOEjxhno9g6qSaDvfZH97Zybzi53S9/SU5zF
M4Yhny0ft0w6gZlzeKeuzZx8tXHub+25oCNo+FisGu9kBpp7ctPsQqXsgz+amlXY8D6Mtn5x4sbZ
aW5tXZqRlpFQQxH6vo1koNHsCFQWbYNkHCJzyN8Q9iVM+nFaTU4s6D2XXciMzkfkkb4Ds6svidBG
UptiJCwtKXZET5unscHgNRNW/OIsoR2Xw43E7RvJIBjyPd3dF6OJCCOluo4N5EFV+ae2OEXGgGfa
Ff55ymxxJM3wRzYZ+gFGu8E+IWjw+4aDW4R2glEn5VXne9HA4A/4CMmBa8WeTQncW1Y8p5n5nCsh
X2qrdvfNkDyEFo+bLB+XJ4xT9bWFj5dlev4gXTfbcRn6kSTWUdOstxiqPb4mc9oSw9dee2MrZV68
SEsBk7blyZ8VVvrZGE++h+KiX9DMTdopVdj4LHQ2+xzpPKKgUuznpYt3ep9j/reJ3JGtOz8ma0CR
qD0jlgru9OqtDQq2/jycAysh/U/Cp589azg0C09VEat+NI3gMPnjj8YXVSQr+iD+Un5qIngwVa5u
hYusxZEdODJvudTthUsmnDKHGDnhzVdvlAhYgazscCDelDdMu6wAPWAlR9+WSdRL/pJyqcvaePop
lJ88ky2+r80uiBxaKDXzwRrS8guP6KRSAp6WZHxgXFI719AwvlYVko66eoXtQB8bjlSR95d4Ag/H
KaTOev+Sqh4DqjmVT3ac6mhxjeZsDvaLo5PfnVW9dktx7lw1hCQb/9dSJ0xmNEvfYgudSawiDTzP
URQXCc0xzROv0l5Fl33eACTNxKvwC4c9cwJtqjo6/bxti990r5XxoYTRoyzl8dCvrNLeuxqEVa2h
cjwOk0FkWKJJOuSOehkZyV3GgrHPqDfme2bu6Wq4Z1zHaLq92Vmjxs5aYHL4irG65Lm6xrXUTu1g
tlsJwWwnVEGHoONHwEfS7ls7s6CtpM4B0e8FcpkdWs5ovXasL1J7nCVK3eSz5zKCkJEcQ2DqziFP
wBgP1lQTwZk1x5LIqjuAnVuQL3epgp7GsQkq0sPtVHhackp3ea+V5zZfctgGuffaWyYRUXRdV1J9
No87K0H7XKWsOKqwKlJzgkkjzcqL11W/cxqTSNLJ5FO5cD4KojFWa3Atb1huRbQMerqtensMMf/5
N/ynj2AJgFsvhgfwachhaaXuDrfKiAAoJjd78FAvE3p/SmZnBOk29gcjSQpkkDT9TSBsL03Ltyvq
Ib7Pzfg+Emu2Ia2rfdVNTIEVLbA/DiqrTJLf1mPo3FRQzGevf0VfRht6ntnVO9X+ZO5DbImhJWfU
QYjxMBeFcPy+vKqX0MAtSEtN7ezqoXutCyZ/RvpF4+3m4CfI1naP3ZhuGC9tGRqZYIrqo2lAu642
88hFJ3fFW1oVOhHnNVQWp20OhQLMxW7HNtWvkVCDumbi71CR8bBMHsUTRh9rLCiIpcvq4HPVtDTY
1RVFcty/L7HRX+wk4SonNLmTmmsBn1zsA1HjoZmn0J0CVYRJtZJIhed/wDk5A2Jx7gtsCJCDdLGJ
kSJ9ryr3hdfNT02Qf/Jd4jOtaH9LcqzzKYOETnkqB7iDEz7vmflPPBsfoM82nUoeCXAFuId1fWiq
dOCX0Ic1pInSMbGjFnznc1nDUdPqIdkGmAoZglhyVyLi2DvlCIqvSV8K2KiE6sG0xWoPb4PiUCc7
8RvtopR19Y103FWdzTImFU5NWfwsGTYhOHN4c7R/QITyo8u8oG2OSS6CqK6K/kCnUe1YaHKbjUgG
q2QCf7asmpxBu5racsk5PpF4i5uX4zJGz72EdcPKT7OqAwokd5nualeqr1tSpNyMTKQKvT8cOSTg
eIsmO4Jd/konZewG2JYbPaAnhATW22dybfeLqrky275ngnjYoC0OVL5+NMs24BacQPBoIbOaZsN3
xibdJ8FhUHxnjzw7J0Z+0Zl6HwY2+atsN9QbDDkefT4j2UxTua3yMYjYJYlWivP4VFteS250Jbca
FUboxsnTXPniKf5JC2JCoTf0h4omBg17HZFiZVvHcfHu2aCNB6ZI3iaRiPIAGjO2hJxPZMlVOV0G
QwbjySCalOQZ72Ox0n3Ve+VrTSCaRsBrXaXVJVWd4PkUe1vRkg8A8uRAhMIRnE3YTLgpHcz4G69n
9oLYBeeJ5FUneeo0VcUlUDayu0LxIcdrd78Qd81jYTL1yWrdjKx2/KuE3Z2lWfDT1+5nnxREpdlM
KLx61E+amgEG+ROMPLmKlqHA9tiy78Xc/jRSc9mWbZZQ9Vmk1jerJSVnhikXCYS6dBjQ5dZhQTIX
+i0sAUZ7GYPZ6jlLpQ/kGLW34frjCYv673EJoP4w3twK8iVjB8P12BXTxYunm12PEcCn4A79RFwl
EzetejiWSF9cP8lg9xrPuoYKtpXNQ+sb7K5BQupbr9nXGatAlVPopbZ3aVI3uKUOPdCagNaqy/bL
aNtnzfujg4E6mwVwJKSQPEsEZHrzMiGCRafCH8H/h1dTJuCUMUT45sS120zOAJJd1NwW+DNfwDnG
OD2r9teIxLbKjWeEU+lPuUaMFR2uJfMJpgWMR+A7T2aj51tLx3YbOEUf+uuJ68UIpAl6mg/jogOd
S/C8eQOrd8r1A9CJ/WCjoUiREWKqEUAdbPMsG38855kVGo1BgegPP5ZgQWs0otN3SywzOnriyNSd
LKqLqt2NVnkYvACwpZP/4qg2o8qol5OLOU1PE3FciTI5t8CjYbuvJNOJPWMjwJ5mDbp75di4ryXY
tLmhcunKEqrhGp2Oo24bFOmb25eUNSXvk8nnveMI2LRfU5HM9xkj+lZJ+ceY5Y+0EfY+B71kTZ0T
oZv72+nBX1JRzT3ejt+OW/THVI27gOb/lctwvUFpzZfeNd8sG7tnELyaQf0Jus4/qEBRvBr4Dnxx
Iq2xg/6AZsGuBsbHBrBdOYj2MzUGcorND3uopiOaTUrB9F6rAz4oKkRTLz/S8Qmt7PIeJ8o58s5h
/+vs6lFBzQqaZDlqXn6RUrwhgCkjww44DtLm5vCKn3Gs43bumTqrEf1hAy9vQJeVOMP4my+hIsm5
6FrvJcVUiG9hp01k/jHAYMUDntj2ZhrOlEu3LBvM0JYLcSe0nVzmr5AYu8sy0TaM3f6n66GYSAub
JBgc/wkRqI9ay15mSem54JfZi48FMR3Xd7GbeqMN+Wd5RKNtwCbU7nSgcW42kaYOTDMZW3a3MSPN
DINDaspxW9FcwSaglm2tJj/kMVUQW2j4SeOzU1UTPZve/C6nhv1mbjgKyS4iklEHAD8tT2Ly7We2
fueZbGXJtIeD0hVkDg6Nf3Z1T2xNzaciA7va9W3200zlkQtViQsjiWxvNURmXXpFs0CAGQoZSsQO
jH2XYjfo6cQQ4zTcDJ3+i8+vFbrEHTJbAmDdE8Bq9wudVK3KjzIfiYFS1vOgWda289FvzCs+Vg8G
cVA5v7SbkQA1O8tAWWOkh54lx2Rpg18S+Vv7t0q49RtJFxo2yX1godJnOxET8+ievBEG9pxFmXPF
msxAfBFeNPrmZ4lilyDBa1njdVk40IXDruxDdXHNqnkyC2J7S7hmOfFpgyWqH46SvP9o5IWwX7LJ
B106muc+E5EMnB8NgWYhKYhYjt0ufcj1S+oi4vfG6u5ULFBufW7S7sppJhJVou8Wg3ELtBA+6JCj
AcE2uWwStLJySa4mlJBqWTkGroGys7HqrVbwkrpBte17WAONxgpr2uxrDWh3gu7dEPZTJ5bPGTV1
n4h9HzsDHtH61k+WwKvEjhWMAE6l9cqnLHvaJDfHbH/OsX0oYP6UVXZXnIPUOYgTieUihH2B3lt8
IS3h7HztneC59VOUO8xbgITQfU7c4R/Q3AzvYhr5OpaEkooH+YV5m12iSE1nLyZxpm3db8iymze1
PhJmmb4m03Ilk+k1LW2kl5n2WpfwT+pOIMFANUEUDfq/Sfy0ULyG0rl6qI9oYqFmKS3gLDJA9jHn
1ftkUlgnbfOOetbVqDcIQ913i7yIOvU3Bkkkm7ZROGSf05RKoS0/WJO/bJR/9B8twqbc4ecI0WJP
iOhbEOe/i7mw94Wmn9sF/Q9n/Bad58ZEF6cNBUW2uQCkyI0HurhTRY9i47rzBGyLgNd18eKlhvH2
8AygD85keWeab28JecigMOuWDoEtwr4y9/bSBpvEz19tLGdmie+YhvbqndBUaPNBwrAEFjGgEWro
WTY9jw/e0E9BfxBJroujS1rkVPDLjpX6V2ro0UDo4guiYJ8jFBquHxmFw4OxW7wLQ9ljAui+hD9/
eVpL25j2QdGy1S6LfugrzTkbIFyMBNX4CMqko5vcz91fN4t/KXdQIcQ/nlP5JHLfi5KZOPUpMpnW
IiQ8GLZzRi0OJUYVF5GYYJKWWt9WhvdMuADtv95m3jBOB39y0lA1w6+48O+A1FedPLd3IxjOJHFy
BSwONkJ2NPJRQ5uFyzRmypxkxyE79237O4Gk6KIV3vWdrK+Gdw4m9aWXlRbSTQl2ei7OzpR9JfY0
HAvoAfTvnnN9MY5IMOGLZnlow78f8MRcXP7Ico0ET2djYQAe/saQiG6qhz1rJL8n05YfVCoQnrz6
6mTefoqnN8iz+AmxmdDwprJrLD7aviUYfGpF96uIcZUIzStu47Lq6DTl73x+tzXVeDM6dLyXgDeA
BydDs+2Ps2qI/MwRqkyJb21123xKCq+41Mw7GGO/+ZgCXHn0OlH90i38z5X2T8tNYMKKFVeu3QUH
SdakrZYqpHdsVHO8UzUO1sUjhtOR4jXFmLjv2uE58DyaNmZ5GS3NP5klZnAy4cW1HFkIjDe6Hw4l
7WxonBw1t9mGf8eWjbEtBinAqHP7RJH5zpWs/5m7LffWWWqH2FHMpaFfQ2UF31TR8tpQNZLTVygg
MtV49S3nEtTtneqO6e6zpoi2IAO92xseXZhBrxBpBeQRuGmHVI+L5yzrp7pdHu48MhmAdr1w9wzJ
er67pMSDrv6hK8S4CLYyzjCy0lOM+ZGp0WHvGu3ZalAysvGaEFSFaG6owx9KH1skIUWxzZ+qviK3
wrQQRJK6fh7A/iddgnFAql+xqX8JkyTafuaSxD3mi+3GQAy0J2F82ljDVzIZ5U6m10xi80oLuey8
xAHvNADfLQcEq6ST9LvATb39wPrLy6S81HoJNoj6wBcDMVDTe7ogjy2HJJICNLw1gTUa657lXssN
fKd/cab+LYVt3x2dcU6QA40U3CSzgkNh7VrZLpRrL2MP0BVCG6fXfnjdr7nlYHBU8pE6CV13hEXd
fDcWv4sG0/wEAuucq0x7rosBXHWTn0oUhyHUso0Rd9ZTYLZfrIjKYOISt+2VeAaUabpRXOuAioLB
UgIqenydJLi4RajxYkGynTD1T6OvQVnvVFg1/VsejA+3Qz3ldwzlKkjqTIKo0N3ysy4LAGJCf1sa
lxaA6oxQZKRFSlxeF6/FsT56r0OnG0DtmjFy9WY49Jl5tvR8z1lX7y0t+AqQ7H+U+q8mJRuTBNTh
sHS12EG8Mw5KyZStaYgPMMQxfJcthLrCe7e66odHzzmKg2F+X5FDs2LEGWd7VZm/pibGVKvSV0N2
6QaDXXHoPW/YZZmZ/DJ6P3Lnqrp5Fdw0UJg8CD9c+vRQZx+SspIICLR8Gj1Y5ZZnevAVEM/+ouBw
tQYVHiroTYWKPsKdQs406tTcMB8aeyT3Q+NHHsecRy2SmxhObdoZzHRh7eMy4Z3kv9TiWd+2c/MX
GJzYNe6fqUWNV7V2CnFKa2iRUvp31U10fGKIvazEZH63UBYySzqIBqCRAwRflwATqrjVmN6Ix2jq
vxZ+uF0s0c7a3vQHYyTa/Epf7u7o3eXAvtXN3c7uwXQ4rliHIVP/VBre1l/OemqK+2I2tKpQTOX8
vb6AVZiqg70CSpWjQncywVSRhTIl1XJ0hnbX5hLY6iTeg54UFdt8GwYICuPs/ZCqeTVH8eLmXpS1
wyEpXJw3U3VMpF48t1IrnnPKwpOjBy9JK/Wzb9OXS8HXOWyrjeVqN2ZfbnutAB1egJW3oe5lRy9d
Pf4mV2n0CPVHjQ2sNdi8i8F/nqvumVK7C3EIHn0tMZ60Qi/2WctZVWVvhWOZl4quSe/E+jPvMAVw
x7nFQbMd7JbqYg2Vdef1Qk8WhdOjEG4rEU4YOkOnfQIHepsUt24O1qWdgfF2d2np1IV29yF+Zys/
sFbuLydwsn2tVzjeRfmymA6fWwbli3t6pEnpAy/mJG9oURguY2wVYQlbtYXEsfiqAlOQ69vYWcx7
b2S7vM6IxJYFUwpCR3yNxzMcgKkgdJ3FNWDEAFJG303IlL2+xCVRaEYkoEVneYDE1GPsn3dh2TIe
6VL7Ffr1lkONPaOwzrlH6aUvF6UxEe3yhmkqUD6GkOV+NNjqUme9dARFf112Fds6kI51b89StQcF
hzsXhjdEfHYnpgCMD6jhWZjp+JW3hhECB941MyZ5AMGrH2SYnqbgS7aEFeVq+eE2LJTEmqaN5FJp
F+bfcqGMLRTjyVRz35z8n8itv5PqL63n2tFcZm3ko9Tjl6Gp52ekgKgcTznsr7sHqnxBtEfUPSkL
3Rv9NbK2rfHNaw25YtBvGbdSZi2VdQsIlbCm+E/hkSVh1w7gHg1j9TwVn6IqmqhzHgb87nKY4ldf
+Y85BsmxJLp5af35aLqTzc0YSIDRN7+VgBwAWi85SM/Hj26OcIjhbsSUu0NAGhgI6U9puKEhydtq
vc/ZE/Tby8/AWA6z3wXkLSFh9Rp9DqWwiIDIUKB5wrDAdWVOiB3nSVbpNjAHxbTh5uvxnU9whyod
uIPZ7WUxHiS8nn5SGMQTo96yfqG6LOOzlqyTK8dHiR20WxEUYM7BshgkgS1L4+09X/zVivcOM17t
+e2ud60nVcxZJFbXGKlDAGLu9H4/jA6Sv8flcoDwAvoiRLXPf9V5rv0x/ZhVP4FXX3l7Zc+gmlv9
3q/1ZFs5827M2qd8Vn8IOOC1WaY//EIEsloCAkj/AOf3CO5KJdMrA6+d4/rt1R2dJ4cR4lJAvPBt
LrTInh9F5fk0O+Fhsw+RQ97R9Cm6Pcvn6nb9jWktKt4xfRhZcvU7bdgYFg4gCwHrmKKEqfI8MrOg
PIpseI9XH6O0p30meECKmoRJK0puSQM7rbsTwzXMArHaVy6qbB9UE6SMhIv/7G5ykqviphwiw+1I
VkQck3uuT3esnw4afJNlMbubbNIPRn5ulKGYJyIBmY13K2Pn3hnmBYj2Q3REc9GhuzoJMgbDpBcE
JPtHMP8GTAw6cTHRZQDhMUpugK4ux9AKXDwrBu9bzXFEwr0YrfajAMl6XrVN1K7I1sUwyaiBAb/R
ln4nWBH7Xtcha3SixUw4YYzxS+41KdgLzwMLOqYuEm3Z7Gia+GBBs+ISp6Bn/PHa1FN57ipxmhME
suXonpKMnB2Da5eNCYp2f3M23HEA1UJGhGHYT6S2MDdg/rSd86DZovL9JVIuT+nKsSkZrsTucY7R
JUGm3vU+TE2gqPjG68/1T7Npvtq9d+u04MzFK6K1h1T0Lecnd60ZZCQdicmF04c4J53u8zi86Yw2
Var9aEY5XcrW/KEfBgTkIu2vhsWoAl9PfRT5sM0H9xFkFUEjYLWNtMhDxE8knnbpLlkF+UnSAJlP
JP0BmdCZHQ0txFUlNt7SXhW+oWgtgU3ve5aXhVzNybJyU4ZiyWfH5XprLYDYXSSNwvGxKkhcPhRJ
SWDrka2XoA+gYO3LwYGmAOs+am0kTZhT+81SDetj0+3ImDItoqminkHoXCE+yl2cAW00zRcH2UdE
T7wLm7i+xumQMi8iCyKj7KoMf4MadltLBFJT0UBOAXgzc72fklJdzHg+FzyTrePjHkroYFt4faaF
sbNj04wZ/Lk5Sh87LPbbwvIjywoIItCIVbAwug1lwXvWH0hLB3YUqDZKfsYFBpu4LCIrt3HJ+mMA
ywm+tnA55c5J7V/ThfAc3Uvj/frWbm1vRBI063WU5/FtrJ1PfeAxOBlhV+ulYeloZvfOrsGOtFl0
uPB9VBS9eHKNC3aG6pj5/SfeOJ10GSDLhV0QjqAnN5HT2fXj8q9NENPO1uc/act7zVXNymWwx2CO
QaaV4u6SoIVI6tCYSxzlQPxzhjCy6cV2bOpt5pXxFiQIlhpXR3W0QGuU3gMiyz6j4gpTkeX87VbC
JgEDopzxhpgxO2L4oPj2l3AEBWPRF+PNfzGttXWT1gdrHM/C8vdDyVBBzjDouX/YMHZKjF8NP5ln
asWJ9t5LHg/d3u1ehaoXkKTehpM3p9E7XPVheQ0q5zU3aRcu+bhHUBBKj6ZRSd7cZvA+g8ZMD/Jr
XNyPhenDJrOR70yZ8Sir3I0cuHGbIHO/Ur80YFV1TSSa7h9iopnAmrCsZyvE86QI3WKpN+TAzRyy
+RWPR+cbzOqSQT+IgOD0zAUZTwMCn4NyPiGPLZHGIXHKmXhF6TgDPMVtVNWQnnDqb+I146HAGNLW
+Z+aBJJ+SjxSe5g6BRSBM8fVQB804k58bCgX35buOvSL/OWkDsbMQkdmeaQWC/jfODhnpyH7rrjY
9OTpML8An7hbwhwuJgr7uOcXwPlfgP2xuHyuiaALDoFDI1hOlF3Ery1t8wkWv9s0vYnxYDaOWhbs
hfUv93P7rP8mdi4JdaE5R6dFuOlW4K8zJAhsAmi5ClPtktTpLylQHGUY/7I5ztbB5w9Dj2kfuN6H
sMU+q1zj2dAEMWgOek2Z0Bi2GAsz2VfbmJHcnv56H81TiQSGbDo9IwKG8a2ecOXG1h3ak/OzMrIJ
m8d9Dp6ItzLfOSf4vXN33mQYBRcQYvRUfLzAWAkROTZTZI/YYfRlX2CRgNZML9YgFSJKMP9u0J0p
zOXW2yh/AUBBA6L35X6ZxZ1VVGF6zjA/xpdS6ylOiXrJRwZNQ/ucSXIZ/X4EOM79blP02btH8gf0
kleyIG8jfeJdPcW7mmMmShnnbRN3xL6ZX3kE3QvKqOclXrptUKYrjfexuP5V4g4YPb/cukG/LRwT
xUoBnI8ExEgzXcZRC4rYsV0BNlhX4hbBVQVhIvT633jnmU4vW8rwkzM4DhtDSidVaXc5F5SQbcCw
G0zw3Fg7Z6ymrU1S+dZs1puBPZTgsAiZaao5GuIO8mCJWZUpD6VQsG1jdVVY0w+6TXLAaHQsbJ19
b3EOi1cpfK4xxaqJI4gPHGAegkNcRc2X5MA/qRUIpAUZmTu0d22zfgfaXtDbjm+oUTCt6ulyoGsw
9Bhm0q4+fFuRC5d+hosrLa/zo9GgfQnGmw5zL7RUDaSxcxitxdUO5dVXlcpuX5hkWoCmYl/m47Z6
2k0mF3WAzRpxUambIiDOvaeAAspXQ0fzr0Ua5oPLW1JewSWwrzU+z8YLwJ5LspgyR7sOXfU3xoG3
4yY96z/7VDGdU5jg+4cDhezce/141DDG9Y2kvq+ILGVvizKrVGizfPtQIoxZaODmmOwaRxqhAwFb
AiV6SkeJiJE+GkcqF7gaWR7LDnQSy7ICqcYIiNvYSOWimJuB3npgluPeBZDHHD6NFYryrQcuV6Kb
Wuk9w8rxSW2KlaVd4W8r5addNX81dIHMLkWk58ZftTKBEuL3Nt/x3gt9qm5xp6NGagW5SekT+jZ3
h4Cb4Khe73+UAcyhcrUQ9Trr5XugJhEQJiujSAdWVKzUIoay8IvKLj06II2+LRMoo0DSdDTn5vTN
zl48w1BM5OOHtXKRvt0WNaikMh7Mg+PP5GKsHKVvsSUnwQ0mg7ML/OLkrtQl+t3ziTfsSuuZ5sqI
+XINm5fLaBxSsE0OvUvPNYZ9HNMA3wxrHkSPQUutvKfvHwegBD1J/m9Y5C9TD0+YGY4dVt4ybv6j
/v6msWZyfNDs7nbfoELNxPGmy1gPpVQTXkh6eogRFHZbzRF3AZ5471AErOyqbqVY6SvPaqh4qu5K
bXKNgJb4yqdKahN2JygsUEDoePXsd4tdaJp4OVx8U9syzUYKaFhaQfBH4rbbkUiKp9nFcwkfCurU
Vq0crgEgFwG1K5prFZU2q+6WzI9PbIpQsb9hXhLnilr5Xgmgr1WJwZjG+4F9yUd1iJpzSyIw5mGn
OQjczNGgtF8GHQjGK/V9NGInnFayGK/tFR16zljU/FWv9DHmRXxZiWQZaLIWFx+GV2qYwFQGYYMQ
zBpQZq75IM/Bj3JYAP4KPPv+0oE/44Wb92olok2g0VwQaRmoNHcszhPeY1ck8ylfEZ4OVjwPzUnC
P4oQPN56P31V3ifMfYmqA7UwkdV7i6wENi7nWBjmv0STUPHKlbtEFOrWxutMAouf0wMDD9MhcaLM
BL+0xMWIqR5Aj+0g24b89GaZhrXv2OQCT9aYKA3/FBexf8LEEZq1p4G5NIBR7NpODSfYeF+laa4S
xhrc18KSGBPo6UBMPrnivvuzATCp8q4cgBgxdbGcmpV15TcQkrqxeyCdnqKs8h4B1wGHG0k1jUSk
+jFeRrqay1Ke6Tx3yJ14+zSuNi/D3Lyp1G62U6N9YE40ufsSziPLz2/lsEf18R+t80ITdW/nwZ2L
A8XT8ukUqzlgVOQC2IKEP+LPlL4jr/MJtXaNKBNiWU4tnCQKFgf59FsGzfYJmEAc8NyQne50hzdB
cEQz3jJCLaCV2TpOv+ut8uX7rTJiuiGTSbJGq6dnYoOeLb539L0sv1XP318UKYdE192SGRvEqN29
Dp8JHXHgOW0Hz8pf3kojkDuKjvdpjWfj6El2ywrw0oBRQOXV99NQGScRo7tb9AvbNsLk9aftG9Qr
3bpS9FjPz/aSpKGe0xuf3Wk9HZaf6Qor0joyD+EoHcYWN8HGW2kXU9zdHEIzwq6JP2pLu0J3yg4W
exK8m0eJP2FnJAqvaJmSQ01M5t+gnjjnwNsTaMkAenKrnXRpquWmdhi7dXXn9qlY+RnA41ru1Il9
MMkr1l2GP5Nd0jBL4n2nbJSXVnUMqKdozM1bPRYKFukYBodvf2Iv5j80yDn3nZoRIwf69wuYWGwJ
JEMyydRoVmcrv0yum5xZvAhwa2AiyqF4EoYjtsMyIwzLkock52AbyDJB/rED/IDquB143ewG7ZVX
cEf93+xQ/5+w9dXe9H+4iwKdDBKsNxZdOQPfy/+FuE6CSXAxn3sU6vlfRURzmDtEINQuw6QFJNgm
l6xf0wcOhvDEpIXC1GwB2kYbb//f/yz8S//PD2Nbhg/m0vK4ipjO+sP+/nxkdTL8z/9h/FeZysV1
9KE56DryaQ+uw65cKiRHhX412+6FGwmUBHI2NdRXtILgSBijVYcDgGB0y03y1jQvBa/WxcuK+rIq
oWk1P9q0KJ5cOmW1BNRoLyndpzmOptSvQ89MtZtNOZmTNQCjJLNOY1mNIcaC4RLbHiLKkUmnQd7q
dvTz5eTXFE5TUe0zSMKPcYTZGagn2KbZPyb3X7rU/YNhtim6XKRGHDmCF555rF7V8XYk3uV1ceBJ
LeRSFpl+19qM3X2SzrEsmBo4DbW9DVsbTinHZgKfakNG247lqP3Eww/58gi6stxOnfZkzgwLq3Qm
9qDVs3cVUFq6ZR0hHcGhkibH3PX/F3tnshtJkibpVynU3XLU1PZBVx983507GbwYuIXt+25PP58y
s6uqs7qzuucyg8EEkAFmMIKku5urqf4i8km/78x279MzfCW//SLrITsRoC+OkcHBhs7tO62s3QNj
CGIFda9fcpfrvKwjlklrbNa9oe6Ys2tchdIXcyBCXqwFTwxR0gDNnFO3sXGt+ALagilMgyqB5dbY
pqmPoa2I3b2wihlVO/W2kqV0zeCn3WJ+0KHyiJfUmrM7zXLvKKeazwXD6FVbmtSRRmV/w7rUbLFn
qVl0/Z74eXAccfseDAcQgS5T7cTk8JNbhX5IqPFZJjFDxAGU9tH0jW3kDOOJsHy7oMFsPOMU1JaZ
aV3FUBXvAJCChXvLXSJ/w2gQQaUId6iW1puH6ZHOv/Ip8sfkpKFS4mqjy9Pxk1NoztzoGS0WmZQP
UiPnlM7xD2InO6dM3TWuthaHoDk/Z15RQ1pIfxqllFvq8ZoTeZQJ/3RSP3lO+6qrNuW6ZxQ2TKk4
m9Q/700/u+nU/8V2PzDsUB/mXFBnQ9KvDatGLHy3SqFjqHJCl9DsUowdgbzAkePq+19+/5soR8mC
MxP++heFozlwI6Zp59tMJbCfJQezLdnik2UDKCzZklrQ3gNsdPsQPNhdM9b1ztRVq0PDyMd9MmP8
AzlCdOg65rIIHEhWU3pPPVN1LjxbrKCOCt6VzFJndlK4QEi8857M75vhiHcouxGZE+xKimeR5KeT
R2x6kdqYx8LW3tt6VW8k3SCVFkru7A13gIIpBmkvqLxFbd6x38RV7V9p9EiXXecr/IQ0N3TMEIfi
ib1SGUUYekjcs6hzWL0txcEWw8I7/OewBlwv3vtmg+Dtk9rrc3AjZVxeE+tnFfTDo4uTxoKXvW4S
pnQ4M61jFAOW9Am+JG6rczvE4evYMbPAyXl3g6LeubI3T37Q3UO9Ls9jDyXf1sdNVMLbaMua2GI3
M8orqOjmOas3vgmExWKQo+GpIEo0r/3RXiB1FIcwNy6xLYaDURTrNCm6Y2zU3zMmaNJ9Rt9hEZrL
dhyGowOxfIU4XW8wjBJst+d3Rrz1ErNfuoUfv3NTN1pZkI5Xf7w4684/rM2OZZum67LUC2Kxv7tR
JLUuASyJYoejgBog8oSmnscHAZbpZA3S54CSfNVcxyRmgE9Dmoc6MY8U3VgiOklKVPSKg1IOi+0J
reUn08R/8iNKlYQtUijl+f7zL3+2TDKqFqAykxQv8H75+3uZW9sM+fBA7UY9NtZNQFBjcBHw8HrJ
o0ipge2yLP7yWcop+KpAT0t2p/Cabvp4WOniNs0ZvYeMD5f97Lbbvh6ds41ZLSpca4kvSWfQjV7F
zBDICBt6Rp2F/Cd3QZ3o8O8ehQsHjeIJ2rCg51j0W/z9TbDUsNKLaSywjeXV2QysGwJ4C9g77sqi
0vLcZIey6GGaEMgCxfhrZ67N5G/D6jPgby8fzTqKKLh6Q07CNVdUGn7djEzYH18SpvEf/KSmFK4n
Kenw/uH5Joao+YVf44SPATVJCJOrphT2TrrDKg8qEjLN8DEG9W3VuvVLa39A32xPjg0Zvs0Jdrh+
Bjszz1ej30OKzbznvHKOGVXbJxcT97pOuNVbdQWzMJJyMfoZB5a8tA70DGFsRABdlJljbPuhlisv
y7aSM8Wzb49f/XylfGC8LcsAD3Rq7oLIs0nLYvUXLeOdxMEYwWQ/Ypq0q0G0/Lqt+v+1MP+sFsbm
cvi7q2j11r796es7yn95y77+8ufnr6b903+Yyv/1X/5bKt/5xZEWe0GIjwStTcGb4N9S+ZLWGIOb
D6wim2IK9anfUvmm+MU2BEUjruPZBvkM9o8N9KbwL382nF+YIbL3dgDamtKzvf9WKt/6h+UQqIuj
u6blMAhhP6X/7l0aTCZgmDgI99BYIc/I4ivrK0rHhujaOG1NL4qRwqnhll113RsJkmw/aadk0LsL
eO7QtPdDhzaT05iAr4Zy1MRfWWamLRoi36XtvEXoCp0SGAob/FsTMJDE4QuOPQ6VDuKfSXqXtL/S
IXJQ3Q10U3oaPO46WfvD/Dy82RRmr+eucgBj7dyupBwkKHeDYPQFXKfaCJsmuZYS0Kra10oyMZV4
0isZRaKnOEpY4fy7iZXUoqO59Ep8GZgYzkqOCcIKxD0CjY5Sk6LYhMowoyQcEEjhNkfV0QrkHVMJ
Pbq8Z3oRgQft+o0w+3MqjPlmtAttTekLZ/6GCF/TxuznJwabJe3f69FgqGrpYbY1yW7RoKCR1o2S
blHK8T5RohS8jZrhE0z9itFoR/AuNRfUfU3X2BMIV0rcKjnGKLHLRvWqhxFNIHI0cNoU9+JZjKkS
Zj4cVBVj4Y4qvaiLN2FYMkdhK0lZ9vhg9CC0mZA2RUrQm1HsSloNmRZ2oLsMfa5UQh3g3gcd5W5C
wbNR8ji5LHuUvQqFz0ZoB3WPbfR5phc28qZ1JbTjUHpXm/aZvvMehVO+mTmCEqcF+gZqgs5TvVJw
FfVZA+oZqiYZD9THQcmQlhIkWyVNCjTKVomVHFrpyEG/NJSQGSlJU4ODk6BxDkrsJP90CAorPbqi
P8tevEQ0M55AcLrYMPViE3JkyCvBkog5bZUWuJi9xNS3YGzLleFaHdgHmx4a4OJFHya0+khkWS7w
RWshWYnKsWCppdXLbKii3GOL+ZwLjsLiysVEW+rzsKwk5dVKBqbcNVq640eLPswGgrYPbqarIUjO
kuYCUkjGHbLwKUFdlql3pY8AktHwagaps671+KUqw/papxBcI4xDmuHjDmXsainEV5fVzVrDuxbV
uk11RBKeGrp8szQKN0OubxMBNS9AEW+UNG6ikSN0TqRM1ZnL0IYtxLo19IRnbK7YeihSXCO+rlgJ
eJshvwtGWuQtfBL3zOqVRE8I/RqycUAG3uoNESiwExaaEXs5JfDr8AQTelhAc3vUXSCjYNS/tCZh
eAe5hOPQ8Bg+mLK8i+o7N5PcCc0cO0E5f8YtxhkqCz4tt7r4/gTHFwsCrvFsSx9bunR6DAqTsioQ
0lDy/I2vTAyesjP0ytjQ4nAgbMTb5gVgcmWhP3cDbdxEwteGbl2cOga8FRDMnJ5x4n5NWo9Bpidl
b497kpJygzV4yaBw2syJXoC672+mKUxX1IDmy97Fa1J3GnnvjnS6h+TnB7c1FHkPR0fTX/1vgwft
AVx4tCxAqzDomlvKUnK6Nx28tjNe/YBiS2ohOhonI7ETzRtADvpWmrdx7Bh6CIeZvHgTs3qBgjlc
6uz8Hb/bOsQtljXcEKTcvF9aQf3RkbNYZVTNb9N63lfSk6d0wJEjDJ8zhOc/hlkK+fU+C9ENW+B5
aNwImEYYwLu3eTBF+FXCmdK9wbhGA76g1HAQPnzsNuHw5HhGdgjNJ0ZP1cLG9kbhiVKsXRxTFE8r
B8+o4G2uV2NvCgpslmFIOLJsT5lrfdnxTwDqT6kyA2XKFmThD2J8uwBEQH+hTYRbs8QDEYxmPTQf
QWQMF8NCBSxSXOqK6symV195nECYz+Cac8OVZ7BgtRhrYpeQT8nKVBXzdoTysugwq9/aW93p6nOr
TRm+x5JXt46yLUaslU3fKuIPTg6zEqcE11SOe2pUNqoQP1WNrypTBisjhA7fxPtpTiNGGdHCLVJy
XVrLmJyalYyx8Cakkl4YTneusuCxwrLgVtehH7ZjWbpLLcbe1HOX9KGJ3WYeMV6TqGZVZsOhsbR+
pVtri2KMhiwthOlxHQzYySxlLKsSKk8Zq5Nvzu9h9JEG84KYUnHv1WYCvMt+UhT/ErtmsnTwrTXK
wKbvRmVnc5PpmoqLmdo2KxzLS0sdC6hDf1G3Br4QJd+IoN4adokLUlnmIrxzlTLRpbjpYmWrS6Mn
7gXV0leGO8K1+qXHg9d/m/Fw5RnKnlfg08tQ5aC25C+jsvDZysw34+rrlL2PTEdxorXk3OxyZf8z
8QES7uwvDs5AmMHiyDHgniCfcQCxm9xoHUZCLcVSqJFDDvEYWngNdTyHs1M9cgh6YEyKQJiARs7J
JbnDM9M97IpYG/HATWhioNor22BQjTt/MLw9w5R51zdMgQyECg1oylxdXcgs0A6O5QB+sHLqizdM
9BSBS+S8xN+rZ49ZB0YmQ5tu/Q5pEEvCZ8fsaRGNlYv0L17Lerjr2knbNwHXv1cRayy5MNlzDDvG
3u1yngwYYJzhu5Z5GGEmWoqLIilXXe5hCh04R5nlV2FhF63wjZIHASJHSyRKNP4aptHw4wYmRYN7
aJIphyEX/shG46Em4b3pTfNO9XFHKefyzqP4nK6UhdcVUFlwtPpTe0KlJCnL7SiqtWmFRXPJTaE/
O/1LJCP6gnBFwsFd2PhlAfRkV4GDNlRW2urbVKvstUIZbQsct72y3k54cEO8uAOeXFCgpLYx6drK
rivx7er4dy1akvnCS/tQ0LO+M/CarStk7x3tId1mDnhBC51GuDF6s7R5eKlF8MG4Pt/Sxbo1pHG0
q6HhDcQzJjRDXxjSe+xzRgaRa58kh98NZGmdeZTHbcyST5kyKts4luOWeumUyY+jzMxkEG3yxv1d
NrVPadfPq6JisFe0uKTmCluh156CEbD+7PSPMC0C8t6sXM2gJecihq/tOHMJTAKoTUcWpnwXynht
4MC2HEquxmiMD/PU7rMopGCgpKCntN7KPqrXej3fRlrJrJKJCA5voiOsiNWrjfMb8guZ9xBbp8nc
feGPGpZoJzw3OF0XYTrfppHVLSojtm59V/+ZgWQGrdtjhoXkWbN94hTuxHvAxOvUjSmy9Z85I3qb
WioASJvv2a2kJxdZx8pZ66LBp2tUOd1b5Xl3A9zvkfLBV9PI9VWf6XtIN0CRY1AVC1wMJRmsRZrI
d00b+2Wv3PUaNvsmkK+mLPDda9E15S561DMPNXIuq4V2zQVLdD5gJNKm/M6vqitpgYLxU3wXz5eq
CG+R27J1a0dsKVUGIFdpAF3lAkoCAo4KChAYmHJOsaKrl1MlQM804q5Q6QJkiaVD3KBWuQMxlOHC
kmpxj81qO6tTQ3dniUEHQ1zfOsQXXGIMvsozUDXcwcYg44B0Ei9MlXvwVAJiVFkIViQaX1Q+IiMo
wZaXvZ3KThgqRZETp+hUrmJQCQu0h32pMheJSl/kKoeBhw/el8pmhJLnW6U1Sv4N+uK4NQlyjCrR
wQOioe875aHyHr1KfphEQBKVBWlVKsRX+ZBU+8kaoypuSI5YKkFCuwSBkhqiO7RQNqlETXqVOTF5
zItB5VB0AilTTzIF6NW4wIPmL1zWVUflV0qVZGlUpqVV6ZZY5VzYJ1WvSD7WIlcpGHpZuK+pZIyt
MjI9YRmT0Mzs5OfJob23wHDx4pfxR++yG42T8dqE/VdnNMYyNiH8U3txIzhsnCwCOjVBnRFREDi5
re8D9Smuv4Jx494m3tMY/VEwYqbdqtbIs8n3MD1pGYOcSaPXOhyq58mavmSV3DWxIAiBsLvoRnlq
iDVY27zKz7kOL7doCM5aseIdae7CEeF7kKBDsRN5zZp679pYb+cbCosOKo3KKeqWke/TQJWnoMcb
y92RzPFrq6FgBrmOrWr27rI+gL+Lghe2sFiZcs9B2i/nO7v07qwxeHPdgGcYQJIFKVpCAq+DN1/r
9og/S+h4m4DjjWMOZ5mkABB0WHE9JFCS4ZBh9xFMCcqQ7a2F/99ubPzd4TvVEuM8r2dObz0B7xKh
XLe9R9MZo0WzpkbmwZ+8D3afP5yeNcT0BVDvHxB9PDNZ1fh2cHfvXJFyNshv5pblz/Fv5kAe85CJ
vdavS7C7s9vcmJ6CTqfOnQXTLAXFwlGJrGQYg8UaYzwJnDcD5G6+VJxmtyUIit42DjrKDHgl6kEk
FW6WHZ7KoYYbI19y5lwxbGirbw+5zwqt+TThFEeRB5fCakLSexJTZIbEHuINVFz/MZC3hdCfDALf
qanyh4n1njCvL4ozmC/oYhQieaZxjsv6OsHjkMSCGvsHriYVmQXf4i+dRkONMdeMHKPTSx1h8dQN
8RDmuNhiVmWq4+BWsHibVxBKr1VRPohGnoPKv3QJQSPAwaWKwCXKwM9+r7Le8bRi+yKnloQjoUOz
+xgrQuZscRI/XJZ4iRJwuEtCOS4eLVLoXGT5xZHdOmvCD9K1t6lP/M3HhCqkc2O59gpL4gMRlGWl
eALqpaF3k5RntsnqnRdyeM84jmIljAvIH/qg0r1ExJkTLkuNEGoBIcgzdqFRLlEHn925I43E2j5w
R1LPOUbeh7owt14QPvjluR/KN0dAeJcUDPXAdwvLWc2Td9PJ4SlQjUxNvyYdSVwQ57hpPbKteGJ6
Qaq65fSshf5NYvebIAaZgGfaur8riZQcc6rF1mML7gnH/E0yapGKO+0LJi5nFEhxiuhqEsVMJKln
0Sjxaw0z5yjEoIXLy5QKmxgIyXe7KTkoa1R7uv2Wez/SitGeo0Bcx44JADcuqE5ldrYH7T4CUaCF
EXZU37zJadhWmPxyUaTtuE4mUB7BeJoTh3XXAyBYVF/EkdjJ4Z1A193Mo5Nem8p59mhB2dEoCOcV
wzaWWyrfYuT7WZsvaUwvCnAp2ZUcX0X4RmXFbdQPCyqssrXQ3ZMRlFsmV2zjAuNihXG3cS7Y2+qK
bUEcSg7z4Zm947vTG+90JDY127gYHMzSbgkUcfXgvTc6UlJ0ApNo2M1l8Q6H3KXRs6QVVTVy6JSX
hF5zUwZgk1uteLbt+Dg6xGH9RrzX2jA9iOhauT6EWjiFS7+1HszAPXPru+mNGECAwNw/aQ82SkJn
DE+yYQRTEI7npOxttEheHYvcSFfMr3pS4XEyQnPTYmX1i27HdbmRtUBFyuCPDzlFUpTyXaJAPyY+
hGMXvbamz+GgJQyGfVyeBeB24HDug4X1cBuW8hVxhk10+cGU3V+Otb2Ki9TaG8LBSweaqEiKt8In
0jtQqjuDwKDU6iKCqH2gGm/ve/GaDo/2mDLxXFmCcgziJijQcPnxejoNFiFbVU4Y5THXVRV6YHJu
10k7xRAKU0cjwTdDRSlZNnRGnesMdIUx9FTCOvIoLY4cxXgfh/2K7ZYPxhKJ0ZUgLtjYkCtfDaZG
tkmntSqw4JaFDNjazn8JMPtX2EiXQ4LZxGtACdSGvtPr4UJBL0xKi+FkNAP1r+yfWc8btHMqTpIW
edMWoEcx3KcpZadBjRoSFTGruMepZEgd4+jVs72RpXbbpTSG8LeTNUFHkkCWsx0B4+ykKuGxZ4uM
IMbO1CU+2fcNpwQ2Z17MzXZw2nSfWPgWR/tQh6SCKxRk0/Tx8TaMNzJ96u/G7rMwBnhkDRH7ogXL
6BrnqjNduuMEvRVmsy5kx74gG09tyaAyLZvLENc3EAa2OqPYxTBSdV9pm0SvPiyfUWBsx5/zCP8n
4UCHHVz/cHzrK3P0HBw4kmPnOvGxL8V97TU7gexJUje4aUVwa0TaxXepqfU9B2YAjuaSUw57QXJt
uivsBVUiN2VqfkSNF6/gwJ2iIsB/5G8SwpS8RQ0oGFgBicrDCwqg6OfywZ/hPvQOXxgm2jill1Qw
vszBEKSF8dBpBcOBSXvNNWngkBMHvIpY3yo0mUDgkzHYmWilwuFQ4RCxb6OGYWtlvVg6pO7bJ1ho
zGMDe116cbY2ifab0miWYO0oZyaiBx0+HGrvUxPy0VZRLjumLimz+nnLQHWHQklPAecOLcJN59Qj
+UDY+6Vyi+LIrda5w+Z37NxlSGZ+lvsKdy7JzbauPgCo4IPjUlZHJuArkzw46regKeWBfkZrg0vw
xhjxDUYxAMkkZm8B2+0whM1vH9VBPa+HAe6r52vagTcKJ0LOOivLZfb5/Rt8OvKKJuXPcqq4AL//
sPWiCfsnb/WGNfPQBaorhYHV/rvGLuj0CwMZDPyKrV3mIsRCKCR5CJChGCmKgxGoWvZW+RqnfORD
gxQaGKKaw0as78yJYkzGyRXsmX43ZNm0RekqD0ZPqc/3R0PLpoaSwLTkBpZS9tgVt5lO7BsVuj76
31zx7+8OjaQ+lDhz7LyAe8lM3l1+f9/vH+b7I0biBS87P8vf/oxd6GqMS0mXHy9in+HLHlT52VDP
7lKGzH0YQ4P0seVvv9HTNC5RVp6Nb7aohcc9zApvwqvOh44b0Y1XNRFw98jPDlHL/Qeb5KmKiGcg
h1qgYqJ4yzsPL1UEijsse3prIporwP83h+/fOt4160GKt7/9kbRcuEI5SUXZMVL72yfKSfXW/fWf
xlOmr+jt5C31108MBQKGUbGZKyjwYQLYbDlKAnX9629erbD33/8fRe26qmWxjD3eBW7jteRfyGyB
3zrAt2ppqJOAD7PqnvREdibPv5p7qilJ++EHAr6VObkAkQfUgYjqWu+IA4qe3qsaQTntECdDrP9g
hbqsozCJADpsLiCoZZZoW+4Et5TE496fOnEHGe0SleyRYu6li1HOkvvpEFEnE8zE/Rjy2gA91mFv
f80SxFNJfxtnAuvUTdG2bl06Y5lKaeO9DOhRztjdMoW0F4HpPgy8DcExMFWcouxxiptha07DwuGi
PMYmRQ2SG8toMYFIpvhB99PypJWg4XUnVA0Rh4lMMjcBdFOAh3Jd+N2NCeaHjvFwrRdEsMo838xu
5XO/oRG7ZTS0LB3MiqS5lixzBRAeMrheJ0a6yMUuFzigCr//UWnZoxgbuY6ZB9Et2w0Z9CEygaFV
OvvU7zgu1WR2BbjnqoHz1PFbwSZOBu+cfdObUiM5avuph2gDwwl+bp2XnxXZ3kZcAlPuKoOjCv3G
qcPcM7OeEh23f1IbXyT972sO1WlVHnFgp3sD92aP/1F5T8+GIR+TyoOfCaw5cfdUIFK/HkYWUK3x
gZpjqpEeepkzbzGGq9+Z2EFJk3vxRUTTCofZE8N4zvvo1hwl88fJZMWdC5zjXf8aZt6N+ralC8e3
xcsBo0sAWSZDUpBFZIKPEDe9+JVYk7wOgUBn95bpPJsaCk7PUDYNxUvesbIWc/051MZLyyO0YgYj
VNQtDCIjP8KJGXYh7+v2VHSgSRlUOlRbNM/q0S1Nxg3nxLZnfAvtm9MHN57G5ryw+CnD8kCUlafp
EgcuJzfSX8J6KOmEKKCvcKdM861fCgiF47aXhDHDqPtshpbtFedcJuDcK+W+FKZ2bNoHGeOqs0SG
4yp19xL6VSQJh4QINXaVUf4SZV+QAlIUEwz2+bSII1xSIZExim1HzGjI/YY+PZTS+7ADaz42JTMo
vRtwxU9Ni6Rv0wk6VOz7WopwtbBm4rC1Osb0ruZYS9Cz/a4KI5sMJ1torGW4wa1LWhDoIW9NU/3M
QwBfuVFPHUKR8VYlExY37fWSFZxSpY8I4ZBv0exhFbT2vd7FW1RK8yyR4OK+VQ2KzLx9nYGvX50J
l+J14vUAR5tvapiaqvf+DMfgua/FG2ulAZPO+EEuixg5iKC8qnsVdPpIyFovNDDLEoBvO8BrMP36
wTYTBggUqWe6cQ3ystwMA9Yo5jW0BsXWSWdYt7PJ1R7SNn6fchctpLmNoNo4CYNQ6h+VI4Xsn6XB
KvXmdJkgRAhexZUxYn8Mjde5dHl5PBfXv3eaverO74zPIevrReMzcy0a8iVtTtCeD9Snogh+Y5I0
n7KhGNw1n+yIN6kf9bwdi6faAQk09QOUyB47m6lt0+qJQ5a3NNDuFfHCXppDHe89PyAcyJEyy6wH
FHWTi5Thr4drcDXjhHWciuwdAdKo6dk6Y1+pfoiOKhkr87mrRrwkbn20nOJZaNYF2ic1YPM6Dudn
zPd7aQ7XVg+okLH5zpLGwCTq9ppyEBNpfIhDq9q4OOzYpiLeuZq5DYKJvTH1gTyvau/OacuT26mx
VdFcx/F9xzT7RQth7kAAM6dj4uinurZfK7ZgjUX9zuBReF26d5Vnv4NZXWhcNrnRfclivi2rG0cW
68lkDDj6XIvqE7FFriev/Bd1wZNNWXeRt9bMYG+Y2mFsKAgNO/M2IZSoTfEbgYmdZxcbfrR51dnM
4rxBkEBiEsNmQa7IwT2G0PvxhGt3GcS/sn/XAh9uUd/uZ0vspyo2CTEGqqse8dAiBtl0JP3wXgMh
gtjgeCvf0HaJPV2YU93ajn1jpJCtIIznuQ09x7h+f9+pTeHKJNBbbVyItUNNHzawhVSldNjb8M2r
Tiv8kbjbJDuiZMKDnj46IUHYLA0UzHxS/WDbwiWCNjJTWYwWQzZLYnzv7hrQ1YteONDb6/zs5f6d
TcefMQ31NjPfPOa4C9uyPjB03ww0ijR19RhX8bapw6OVaxcDvkAUsiqO3o3LNMloGRQFLSEhVNi3
hviCNjmvrev+dNN3UXwjs+yHHO9DQ5OVyB0AHgWqew1WuIa8VddMWEexm4f69Rv6goOMYyQ8GRZa
LacOICDSUQ7X2qNAujTnXdv7JBgzZ16zBzmFIjgIz3ywhPlcFjxnGQ+AveU+mpyUqgHnFT8brAcm
73QPLEpkmIXG+JQ9+Rr19RBb9ho58E10jIy7tHyM+/HQR3fCaj8EkDhLJoCUGoK3/Ykb7TZt+ytc
PZD+SDbmtC8LxsT6zFwSwmm2rHTU9lrjGI/Vd0Hz6RYGPCPmQp7diKIHYb5Us1DqlX8ssLTnuBM6
BxN8YKm2PWvpVOWPuOufm6SlpiCKrpT3lYs2jm6HNv90XSZIlJO9uCnklrZ5pxTvNaPwOk/ZFnTR
Y2X3P0yHmqw+H2/Za+Qbzo8UIlf4i1PYBCHuYQ91gkQKQkNev1u8nr47St4MYLwKfU3MMwH8eR/E
WnsbF+JUjispKoJg5WgQQNdTnGcRVLmKVCX530NhrCKoaYuyG6mwHiKuBDxk6JTlCwP9FXUhAsEL
jrGmJ29thSOAlu4FspixsdvqjMGP3BtPDHaCOEThRb+VwY+GmJWYqmPesvMxXe6UWEiOTF5vLI16
BCfcE8B9gwWFY56Ovkl/Y2hGImTot5qHp4GO7w/1/vaLAPBAay8ZsZXw8FqioKb9gOVy3xOM442E
CjcY08lyUNqwNGbw3ZyJpbTbBU5rXRvyRItOah9FxVextKecVVM0FfGjjH2LVZvPWAOgm9j1Wtj6
tAdgvvje7jvtp7SZT7WBVlMDpKtb8zXvfTYqFUsmVUo0DHxoJj9Fo+nvTQ0bTxtWs0eIkZQI7lfy
crXlYevQ9+TI5p12qPToMZEwbQirUg/p3mAEjo4dSokBK4mSSBSZAoG08B+8yH4RIbpA4I/nKfGf
WtEf7cal875qjrAlGr5L+QUhhyVDzrd5PG+x8RMPy5JjwXGIqQJSSOtW5I1iXE1kjJpopr/eWjkj
IEi/AU2fjLs809cmCv9SB1+/DBmDYGE2BrA81nM1R8O+ajKmdKSolk70XMkZII0str4rSVvI5JYt
EB6FyXnBeLOr59pbst2qlz5EagguaNzdtNYFXNS0u0wMV/uuGlky7NeRcQWOX9YVXlyTJGl4V1VB
tSZ24+Pi39hFcC3C5kXO0FGH0aB2BGNS4xlMQp1gqxs55uAeqDp8wAPqzdJBcUUMOpYNp4qisS66
3ztbwx0fuRSo+q5upDUMe2w/QFfjR6oG8Utr3GqjnBtZBYI9HsFlYA+rVmzWQFrlPHKWqH2Od8gH
eQ0MKuWtwnuFkGbCJs+hrHmyPeiOMYWwZUCnNFgpIMSkB0Gw9gNyqd6aZHQT+8abMIYQ/D6nzK22
aM5i2+vJnVUa7yXQ75Ow9l5yqTlk31KddBxDgOpIZq2YeUnajJ0NN6ws7nFfB+68N0v6SkphLeYy
xivFNK/sMvaRoVjU3kh9LoKUzO/agib1XtpLNPyntgGKYFgvXvlht06z0poI0pSM7rIIdKXBmK5G
s5wasP9+cutSDD0zEwEqBySG6b3dpcMmnbWfoPSRlKKBlNo8estC9nDzu5/Sy+xV6k9EtcSjqb2m
if0lyD4PucyPBv3lCGbRaSZ5tIa0DEdcGOtogL46p0+mxWWdQynRGLbFc0MzSZrD2YeP3ZXBbmja
S6+PYmVOkuFg2278UI/WzKOhHyQww2dDsCZS6xpSJKleNfY28b7pJqUHUj1LxH8uvK09mgTDc2fr
jk+MZ5gRkrrbuG3/nktkmaz074fRedHl+MQ44hH4LTe4ygPNndmXMe+YRU+fYF+e7bRjS1Oj2gRA
PJdZR1LU0/ZzKWC0uh1AjCGwVtxDuUzT5ia2zXARgpoll0QtPBWLlcesPnDjtznl1NZlL0CCufi7
10Zhr1ss7aL0KzZUAwRVeZ5oy1sJcGa3aLOOkX/ZOVWIpPnoPO3GeDVw/AzmDKyyc3UjQknZ3OuU
tTg6oWN5tQKTjRajTsvYhE2ECxiUXznq78OUt8sEOkAWxDvufQH9D4+dZ0KilGz2kjTLNwYEVTfN
bmJyH+zO+lsvl/e989nEGYVHbkj5KyPstnuxYzI8dXamF5C9Df/NWJboNUxTwqvzyRAdx1wqnhe5
NA/I3bsErkALX6AhMLfj1Kcx91sPHMTqcW3DI4giOL6ZQSTGrKnMFuST23Dpd/nPKofT43UB0QH4
BqYCHSQKedBH+l1oinY/KhxCAxehe3cLIAkQEhGzq0Wn8AkWHIURnkIkASuEPkfaZHh0reocSjva
uq69gFsPFKZ6jBScAV7Qva1wDZECN+QK4dBKUgOdwjrUCvCAS2YrIT7kkB90AwQE+tb9HJAGs4Kr
pSARuqJFKGxEL/tro3KxtYqjpCNwxVBhJmZ4E54CT4AcW9qQKGKFpAgVnKIh39FhWl9GcCsiPd0h
5vjrQiEtLG1H02J3myjYhYzBXhgKgBGUawMexrf7+P8Zo/ZvD0T5qNffNurb7que7r6aLm2bf/2X
j/F/Bl+F+ixhqJzCh/+9v/THX+g3A/c/sX67JGu/n/vf/UzfP/AffYn0rY3a7hNzOK1qQrhw+ckd
/frrz3/icI5G8v1pjvC/EFC0VUbw10+TH/wf//ovf/cc/WfPwh8/wF+fzj/+O3/0CL6+XxmVQXEc
7/f29+8f6b/xJJj6L5ZDkMMwLPH9i2f13z0J8hfH+C6q+z/16D+KjsWaizCIivzPvz0x6tFLk0QO
L8g/vQJ+9xX+3RVgCcOySff/+gqTQvr7B+9xheiuIaQHgVv9wnb/f9cVYNjkdv5rz8LbZ8a5JKKG
NvpoeZx/fR+YJjmG/8Xcme22bURh+FWMPgDBWUgOL1qgSNAmLdIW3YJeMjITE5YlQFQWv32/4Qxl
cqQszTHQYXKTyD4kj876n2U478PUZXhLRoSWXHAtIqDbiiMJg4gwmJMXFzgYMTzTZ0Xho0wwyHlN
Oxs8OL3kigl1wYAU2CzCEK7smNDaoKICJthCt0b7gbbwjok+KKUKmFS1dVXPxiIvSWhqE3RUwARX
EHJVICY6SEJiEVVZFUDiTOTkpwc8sdQaoAi1xeC7Jgp6IgPOFNYyMW9Ld1KUvGRAtZU4NLAFPp/B
SBVDA9zs0hq0urBsMaBNPDLh/3KOiT17CA2w1phxvhiBIjSFrmxNv0w0iakiqLaoVaMZAo7mIjeT
SCd6KWUC1qC0TdNUl9WhaQgRKC64JkpKdpKgVGmYTBSJgnYF/XqV0iaNDVAE+vOZgc42NmCTllQI
bFUYFMFWc6aQ2MS6LbSqmRtl7890BSOcUaagLKVtoRAQJzIoXjZsuApvmRhF6mjMyrZ+mUqQt6ze
351NCv/nVKksmPVSltDg4vsTJ7MIoKYR8iGfzMwzsk9BagrImn02hNEPTPBuZukaXV0QP9I2waKF
6cpOF7RBV6W6oAuWJUDJJaYA0IDR8tK6KioJn+cmBK1/aJE/sLrA1tVVY+0pCFwKQWsK/+3Xqoyf
Z5c4a5/tSblANqQdmXHEhzwYs+RCA7aiHKpAxjRd2SUMHD4tjpBYg2CJhI1tm4uy4Mis2SxSOR01
IsSlOTmHlvBFKAumLFoHDuEqKC2FoFWkEhT9tIsGMzt7iDXUUntoHHGgJWVsohAkuULriB3A0kDb
girkZxbJeqVxIms/Kg1W5tgNNF0426UsuArfCIdYfBe4kJ0s4NHEyYKxhWUvZqNsAIk8NrfkApva
C1WyBbB0QewyMgUazy11juhC68WgSiKjpsYQKgC2NmYJ+bkD2uTETrEBH6L07lTE1BMuYCMpq3iU
MVd3gEs0YiS1LagrWOsRiOlK7KFSNblSxb6tCoZw5acJ2rG1SBgmEgBpEs+Gtf/TldhD6iv4TA80
5gqj6bLye8ikwTIomamqGqlaGkLiw7okTqb2FtxBKOblZA5N2UrNoTVF7Sq/zDomhIk78FEyAqJJ
KE9CklfGpJlwk1YVAE/Yu9i0nGB0+q6XskBo0Hhmt9mWGrWpVbBSAkiZ0okBIap41elCuJZcaIBQ
WPio2HWWrSzQViw0CL7WyOK65oQTJS4SIIkCG6GIjhWo/LJnZf1qZ5lZrAFVWbZnZuOfuMjW+h16
+GId7pSRWTS0BIgjhIqCMp6PFpPLBsGzx1CAydgsUhAQCgGxMpsNqaLZEAZ53VoaBF9oaxpKrTPG
kqEqNE4cJ1FEIghQLVXV6UpcpCqxCBZu1ya7jNEYEHGpFChSAuOso1Y1XakpIJqm9QJwIRbhMgyU
lN/ZKTOI1BdIimnEuawLDeUVfIYu58QpO1kATmyl0bIhRHCGFDJGiz4zWlkEMBbAA1arEitN18T2
jLyDZmG+NFAiaG5ZKUs1KSJFSYigdFnQfKA4SCG71yd0kQoBmLJr6TyIUeCUHi+FgKq7M855tPHk
PPPKGbCKKlipr4+WyRksQTe7PqOoJ9EyZqIArCCIiqWMjJTAv78YTkUJStAy8q+LbtF5KaEPiba0
IAXZBQd0DWhp5kjBlT18DarwAJ0vdWFqyuO4RK3r/N6fplIpoOhBdVBT9r5fDo4aV7B8E+BSPwQP
mdkCUkZpoIwt4LgBzZ8kNmzo10PI2N8f8dYQjOVkCipnxf4QVBln12BWgilI8oTgD4khaVHKzSEC
qot7T8iTaE6uQI8ut6FhCmvPnpZ99NOVIRdaLY6Q6bqgCV/XH2nLBEsmKmKcn9gxeIQvl4UvUJjT
BAzjRNvrafZl6MdLIzIf+4G5HfP882SuYfWDfhQm3Dv0d/p/f7fq/JyGUhYfzkMq033ir8cXPL/1
6l7zW83/+WzoD91hc3M/fXAfHzOcrvD9tnvV3XXLmQykD8l7eJJvv1k95/R1hIDoM4TH24Sub+IT
0z2wO2y3Jjx1zcsJ33a7sRvnR/TjKaENWUr5SbcdXjPVOKyeOnT3imlzhsChu94vnzo00Msp73b9
5jhs3h5XxKd5JSnxp/22e98d+iXlMA4mphynY672r6/Ycv727tWa7aGfWHqXH+D6cL36PmOPrpTy
j/2eTUlrymEkQEr5GRwfhiXHlQGjnv/j4rDeCQz5lKo/v+5uVgIYO1WlD/x8ux1YabTWSDo8yMnE
pHfXQ5dYkdBYKaa8f7/+8uzUqicl+/O5bQotP2LCEHi7ub2feTqZvdBHIyXtV0eNZ2wOjVpS2i+6
YbeyHtQZHsO9vOg48qXbXS/ZERtK5I88jh0bO8b+eFzJdCxQi+kPm5vhTbeerwxlTzlpfMG4P64k
W4cCkpz2OA78ZRvxiulqKtI9BvX920NK2hc9xKT3u2NiQzjVzBcSpJR/6V8duiR6ovnQ93LISb/r
1n4rtsrICb+/etbdsUd/WLt16Pv+g8eg/1N/GPv7mdY0P8zZzI9E/EX/Ydis3FhspHuMJ/9nf7hN
ntvjy2LSe47GuXrSHfZ4yrVyhkr/49zgaXeb6n7oMpOS//VmWHM89DKLyd5uiUjWWU2sa4hJH3oO
j5y/uTDCPpUKpIR/6znH8n77rkvSBB2geCn532/21/3V8/HMt4Ueein5P/yZeRcFMYLIj3ODc0GM
GL2U/J9wvx/HfhVSxBYBOe0P66wylluldP86djdLQYxAtZTs3/3hDs+2ohzATzHlgcwmEW8T0GUp
6Zcdfmf35rhWTToOPGopJt5/5gTKaZnH1+dPL4dxs9+x2nN+VG9W4lYI8bPf71kZ8WZNeULxPk35
EtJ02ptyjj/N+1Au/doaXPM/sdn23eG7fwEAAP//</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txData>
          <cx:v>Sub-category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Sub-category Wise Sales</a:t>
          </a:r>
        </a:p>
      </cx:txPr>
    </cx:title>
    <cx:plotArea>
      <cx:plotAreaRegion>
        <cx:series layoutId="treemap" uniqueId="{41A3F595-8A03-4DFE-BFD0-04C93A62D37F}">
          <cx:dataLabels pos="inEnd">
            <cx:txPr>
              <a:bodyPr spcFirstLastPara="1" vertOverflow="ellipsis" horzOverflow="overflow" wrap="square" lIns="0" tIns="0" rIns="0" bIns="0" anchor="ctr" anchorCtr="1"/>
              <a:lstStyle/>
              <a:p>
                <a:pPr algn="ctr" rtl="0">
                  <a:defRPr sz="140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txData>
          <cx:v>Discount band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Discount band wise Sales</a:t>
          </a:r>
        </a:p>
      </cx:txPr>
    </cx:title>
    <cx:plotArea>
      <cx:plotAreaRegion>
        <cx:series layoutId="funnel" uniqueId="{54E010D0-4653-436A-8A8D-E77BBF459430}">
          <cx:dataLabels>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73B429B1-F93B-413E-8F7E-F352E18C2B39}">
          <cx:tx>
            <cx:txData>
              <cx:f>_xlchart.v5.14</cx:f>
              <cx:v>Sale</cx:v>
            </cx:txData>
          </cx:tx>
          <cx:dataId val="0"/>
          <cx:layoutPr>
            <cx:geography cultureLanguage="en-US" cultureRegion="IN" attribution="Powered by Bing">
              <cx:geoCache provider="{E9337A44-BEBE-4D9F-B70C-5C5E7DAFC167}">
                <cx:binary>1H3ZctvIsu2vOPx8oQZQI3bsPhFdADhrsGx5ekHQEg0UZlRh/vqbpCRLwqGPdWLrxg2yO2AOKjFR
qzJz5aoE9O/b/l+36W6r3vVZmut/3fZ/v4/quvzXX3/p22iXbfVZJm9VoYuf9dltkf1V/Pwpb3d/
3altJ/PwL9u08F+30VbVu/79f/0bflu4KzbF7baWRf6h2anheqebtNb/w2dHP3q3vctk7kldK3lb
W3+//7TL853Wu937d7u8lvXwaSh3f79/8WPv3/01/WX/7YvfpWBb3dzBWETOOLYdB1PuHB78/bu0
yMOHjw1OzxBGNsGmYx4e9uN3X2wzGP8qkw4Gbe/uFBgPJ3X498XQF2cAn1y8f3dbNHm9n7oQZvHv
9ze5rHd37z7W23qn37+TunDvf8At9qdx8/Fw3n+9nPz/+vfkDZiJyTvP8JlO258++m/wrLe53oJx
b4YNP8McM9th7H7urZfYOPwMcdPiJiL32LHH777H5s/2HAfmcdwElTXM8Qmi8k+6/bHNto9T8wYu
Y58xSrFNH10CvYQFXIZjEyHbBL86PB6/+x6WVxh0HJdfAyfA/LM5SWAeA9u74uc7t0ib7Id8S5T4
mWNixhh5QAGc43lgY+zMtKjNOXtwHvISpf+tdcchO/5bJvh57knid17k9TZ/Q8gwQIIQsRyG7+Pd
xLEs0zmjmFg2RfglWK8w5Tg+vwZOIDn/dJKQ/KPkWLwlJAif2Q6ybW7hXynmuRdZlnUGsZA4lNAD
ZpCi7tPfQ6z7s0HHgfl1JhNg/vl+ksBc7Lp33wqVPM7Of56FsH3mIMdGFp8GNnJGbdPEHBzp8Jiw
gteYchyTp5ETUC6+nSQo/6jkrRkbPgMaDYTMekgqEzbt2GcYORYhhN9HuEnSeY1Fx7F5GjnB5p/r
k8TGLaDUua3lbVO/oc9YZ4QRi0CSOUqoGTA7xCHY2RNcXmnNcWheDJ6g455Gnvmfaf/zeufFT/5v
a1HnjEAtQylDvyLX82TjOEDZOAJa/RDZ6OPSuE82kxrx92Ydx2ky/MWZnEYBei73+kBRvyUn29f/
jgVR6yFiQYJ/gQk+sxzABDjCSzBeZctxIJ4NnbjL+WkKA+dbmb+hZoMJYLJnXc/q/ueYUOfMtqiF
TfZA2qZs+U/m/AaW+2FTSPyTzC/eLt12W/WGqCCITiZn1H5ExXnpKYycgchGMTC2++g2yTGvseg4
ME8jJ9h4p4nNdQSa3rulTrf53WNQeQPCDJWKzW2HPEy/M+FmDMiBxbm5r2YOD6g+n5cyr7XqOEYv
R09wul6epA+521T+LFT+prINOwOxmVJI8UcpmmWBBmAxm4G4cw/TS5ReZ9NxjJ6PnSDk/nOSCF3B
hoEe0nb7phhhE6ocgOiBEZjmhBOAtMYR53vZ+h4i8LTnnvRaq46j9HL0BKer08QJ5M9Cbe+Kx3n6
z6MdAvnT4YSYGLSA/WOCkWWSM4IZR3QS5l5jynFgnkZOQHEvT9J59nLHaqf0bng7WMB1LOSYDkHW
PSzAmp9TN4bPKOMEthTvPceZULfX2XQcn+djJwhdrE4SoRl4jbzbvh08Nj8jDgGFGU3IGwfhhjOE
bSh1Do+J17zCkuOg/Bo4QWR2mns6812hwjflAzZI/iDJcNgGPTwmaidHZxhjBDsGD9loAswrDDoO
zK+BE2Dmp5lh9s6/2GaljuRbFj0YnVFOqOU8Kmow/S/i2V5xg5oIQt6vePecCrzarOMgTYZPoLpY
nGRUW95tozdkAhhDl4BjMhs/5JRJ3WNZkHOIgxhQhcdIeq+n/dGQ46A8DJuAsfROEoz9Cjvf9fL2
DRGBTTVsW4hZ+H7PzJw4jWXSM8vkwBM4sLapu/zZmuOwPD+TCTYX5yeJzTJNZV5I/ThH/zlr3tMz
8BMMvPlX5fI8nHHnzMKcIsIfNAKgCc/xeY1Fx9F5GjnBZnmaROBS7cIif5ydN0AGwXYnB/0M0Qdm
/DLRWLZ5BrtqloUmLvNnQ44D8jhuAsflaW6nLfM7+aa9GqB27ndhQIZ5gGNKmOkZ7KOBmuY8bLVN
CplXGHQcl18DJ8AsT3Nr4PNOZdBH84aOgs9M6HmC/yZZBTY3KbWpQyGxHB4T/fkVlhxH5NfACSKf
P51kVjmXWheNkm8HCWgxiDLY8sfHi/59VwBjoMQ8StOTfc3XWHQcmqeRE2zOT1OSWRbdG1b70EID
W2SUMHy838xBsB9tmtQyHz6f4PIna45jcj9qgsfyNKvKNZCf5jYZ3tBX2BmxGbI5fioYXzAwAnkF
hGWMH3jAJK+8xqLjuDyNnGCz/naScWxTNFK/cdI3zxwOMYxPc4tjwY6AxaFP8IEOTFB5lS3HYXk2
dILL5jR9Zh+T9/+X5VumGOhcsmH3+Vdd4rykx1C4QIemDSX+w3bAJJS90qjjEL0YPAHp/ONJOs/5
Vg1vu/2835DZRzYyQYbRM2Za0GTrPOxnAm17XlK+xpLfwPLrHKaYeCeKidbb26jRu7p+y5rfPoP9
ZEQIBUL8PNVAQwA1gQBAt+A9YZ5sY55vX2nP7+B5MXyK0WkGt88S5P833WxGQAjAPUzuHCdpjJ9R
BxRmUNTuFWbrpf+8xqLjAD2NnGDz+TSxOZe3kQy3bynKQLszw8xh/Li0zAn005ogEvymYfM1Fh3H
5mnkBJvz5UnGtovdD7XVyfZx7b6BYAY7LzYDlZk9iMyTnWZopgUqt99VO96K/hqLjmPzNHKCzcVp
tqN9kfq2yLV8W8ehoMIQBNcQ3j9eph6ga1ADwU60c3y7+VUmHUfn2dAJPF9O03U+Fk0dvXO3qoDd
gDd0IASKswmszLYeEstET+P7LijYdoZLoO4hnFDq19t1HKjp+AlaH93TDHSFArS8bfK2XeoMugAo
AjAetM0JyQYEofl2fyHbA1bw+XOSffFKq44j9XL0BKeL0yTbF7t2+5adNbBfAFd2YLiU4CGiAU17
TrYti0KFStC+++bA4+DzFwj90Z7fYPMwborK5xP2nv8HsQ6aARG0ABBga4fHpMuGwb4nJ9hisKNz
eEw6Be494DV2/Qalg/89jZ+idZqx7tOuf9PbQVgQwxDHkHF+VTrPXQgYHYK7DkDb7UOr1KRe/aM5
x7F5GDaB5NPXk3Sgy0i+YSMHtAtguJgTLpB6uEHHlCKAKmdCaxT/Tdr5kzXHAbkfNcHjcnGaeCQp
NDu96d05IJRxBGzgYd952vjsgJ4AvTWmyaAsPTxeJprLV1j0G1x+jZxisz5JbO4J6JtTNWh+QnBx
GrQF3k//JNXsqZqN4OIOi042EV5rz3F0Xo6eIPTxNEnaTb2NHlfvf64Y7CmajRhk+Ae9c4rM/l4P
DDZ5bDopdf5kx3FE7kdNkLj5dJK+8mULjbV5WL9pyxMUNdDPxBBcyflIup7n+/uWJ2AE0K7+uAru
GzdfZ81xVJ6PnWDz5Z/TxGan63dPYu59VfEG7gLCM7YJaJ+/6Uw34UI1QM8xH+jaFKTXmvUbnF4O
n0J1mvXNl6GAO96Fj6v5Pwdpf5cUx4G2p9/ckAMUUGgbtDAGtnCMDbzCoN/A83gmU2C+/f/xod/f
9u7X3QG9bb31D7cVfHbnu//508O5w90OJ0MfKvej8N273/Lu7/dwS6H9vWt+3a5w/0te1PzP+2ue
Ddhtdf33e8OBXl0gEdCPC5d/wNZdBw6xfxt0BLg3G9zai8GNpGzY9X7/Lt+Xl3+/h4sVCHTzwJYF
NMTDVSUYCIbeq4fwkblv0YJrg03K4ZZ7+1GP53ZVpAO0sv6aiIfX7/ImuypkXms4E7a/Tqu8/8G9
pdA+DLuGwHNsqA1M2PVF4Pzl7fYaFvf+5//PkNV1mzPJVxVKvvS1JWoVEV/nhttUTuGaQfyZ24Pc
cENvtBz1OipJ67LB3hoxkr5RDek8KIvzMB7bTcm/R9XQLZEX60TeyDETTZn+HIZGLobBuevZ91oZ
1hqnzG2G1liwRNqfkDn6fcnRujTVRraDedF0N4Eyk2WWJ2rWdOknaBZAHwZWbgzdr4ayy1cylNKl
udHNaR44q6TjH3HJR1fVDHlJNrdDxTehYiJQbb8kZRLOUGOUggS4noUK+UbBMre0mFzmCdNemtIv
kRObl4Wd2SJFqV/G4XhBmOXFNOhEUGL0ocrpjtHUcXXU7iSpU39UZCOdul9irm+qfgxnLNWNQEEW
CVwgY43xsGi6+lsnkXEhG+W1nR25pAvmQW71N4kRuyXC5zaG284hh64LLRdhMQ4f+iA3l1ZTLzlK
K5dlyegFhR3Pg4GvrLo1Z2HLCqEIW/KqTL3UCExhlZfd6OcSx27l9NJreSTQQORalWz0eGfboiiH
ca0StMDpcqhDr68sPe/JwomY9pGMfCcppcej4Qc1UnszNI7psy4JBOrzC9w21rynqdur/DtW+maw
ZeM3AZ7rNMrmVkDuqjxrXJ1SvQrKOHU7e2DCaVk2H7qELovkqtbKXjUUdb41XjeZVa104cd0sIVF
eDxPJVujyLft1nSdvuM+q9tQlBj/RChfo6Cr17mhNnFvOJug4zP6OanzcD46/XnaG8wd0+gH7qrW
U7a5wm1ir+qQXGBSZLOcyH4hi50B5rlNaCazpM+MuRk333LWdZ4ch8xv686z8oAsQaJdd5WZLzUL
Uz9GKnf7KK29kWg0k5S4bcvu8oLEPsN2J8wwuLOo7BYo0dhNQi69RA7Sqy1Zu6XBPpC8Dd22q2pB
QmLNOG2/52bUL1JcnyfhWKyDgAhUdPUyM4olYaGzHm3qD4PgRRF8KYbLMtThBxovUOt4VqSKVQIL
bF5Z2CMl/0oMNK4Hxb3WsINlZpcflGrReVt07Sa2fmLVp+eR0QQ+ySPTVUZQeDrXomRYranV5Wvw
uN6LlbnOcNksS0flXl3LLw0tIxcnFLsRy+jGLG6NXqu502bfwqHuBOPp6NkKRSvtuCD6kAvTDjbK
KGMvlFUAq274hnjG52ltda5BjMsuwwxcuxY8FUMcmcuMm17T4o95ivPzzMpCwSntFrlDZ7TEWpAh
T1zMazazwsB1kqRx60GTBamrWc/SHzlt8Txt0tCVXRrOnTj5WqdYBKy9CHvSuMN3mUpnpvNEOBG/
Vh0ELmsYqBgrU9hcrokODFEFsGri/Ls1Erno4rAXUYa8zLZT3yz0h9Qef+LA9HiSrUPZ+o3Tc08S
c8dpuKSFQVw7KAMvGKpFH2e3YDf3woQty0IOIq+08nmOBGFFsR7J6Bbd0HtFo6N5Lb/1FIkk0Iav
sxYAHLnfm9FNBkFb0KHOXJIWnUjrUgqly8G9VgWuxBg0iUdon1wY12FVz1iey6VdppdYd+2sIfS2
jaLRTa049ANa5TPSlEQMSWMvdV2Mbp3akaDxldK09Z00KX3chfO8ppWXEe521OCLGF9SR9VunFiR
2xah6TZBEvuDEc2cagzcOvtajiqZQaKq3CyWuTD7VuBq3Gg777y0GEffGO5ISBOvTwIu7DCcZXjg
3kDVd9rD+sE9nGVVs9LVI/uS7XqnS+dJrsalqjMvMUsBUtmwcSTqvEbmt0XvbMyAJRdJYwyitmrD
M9sgEkGzlBGYXLRdKLAqnGWe2UxUNilnjbEbHZvOZB9VouhN5aFul7DOcYfe0UJLFH6GnDure3k1
Kkd6Zm0pLx6GTRxHEJPy7Aemxo1hBmur054VklHQ0G7d2mi/VH3jG6bjKisOVqmymJ879jpKdfjR
ydrrqs3JbOyR8hEmid82FZr1UcsE79nHITD1jBdG7DFt2peJm7afB8SDVRPXzNU2671uoKXQpTXM
A42zC5PVuYvskvhYa9MNWa79Ao9XQaJq32mqjRVoWD5w/yoxxmy4SqysgMWuwDficVMDyxBByJwV
xzITiUpq0ZcEebaTKpdVhuVip7LnkV0v8FguCtksjSHMPNPho1fpVok8apTr6LhetfXo0ZaMF4iW
ldfSzPbKolnLoIOcwPty5hjpDR946hptdWOag+XxUEc+a/tK6KFvvca0YYXbRiDqEeZNjVYiSFuk
F7gYIPgG9ayj6lw25SajIV4jpZQb2npDNbgJ6Yv4skvrOQ3RxVg63co2tAflb7LOZRb6tly0AUsF
NWrL7508FZDZq1Xf5XNc9goyemHMuNV5fdxRyMhj7dIi+iBNlnsa515iVNWa1dnCqWQnetnEPlfM
mVuNnBupIV0nt2DlxmW9JBEkYJkVbg/Nc67iXS0im583JbYX6qMhS2MRIVSKQYafAhaVHmT4ak6D
snW7qC8Wqmkh5SYihStYNySochHFMTnHZYsB+llVGv0mI6kp0pYsm6QgPu1Uu7cyu9QSaICTEM+o
5mGYGh+5jMKlWXMmDIOGgjZjumn0MB+qMPRIOphu1VcMApCVraI4yFY8TePmYz3CAghLexGOzBrd
NlVKhOFAvKCk2guiehQKl9WqUfzOrgfDa+1lmETV6vDu4RnWQ7ViduMys8/9VLcfexaMK94MvagK
1sEqM+iqtKntkihO3AyW2YqW6HucDErEedsLVCKhIIgtzNpcELMZVofDmDaWT7CzTbJO+yFpb40x
qCCGtWGxMrM92qkpBZZlscrI2CwCYni0t0oPR2HqMun0QEWTfB3bvJzXmtupqHCNUpEwyAMJaaVr
JLVrhsbgW3X9owYOLsKkMO6N7PNOgTvS2i0CiVd9QyK3bxNTIH2jMjoLQm2uQkPdBEmdzOImrVac
8HJlOXoTF0M4P7wKS76xx9aYxQgW4iCbanV4Zivj4dnh5eGQYaBcpXQWjdWp1eGgfz0bbGQsZeir
NpDriPfFqnCuUWDG6yoIkmUL8SRvuOWSPIndPKahXxAzEzXw15mFy6uDuR3cYnAeJeGCjkGxSkP7
4YC6Ok7F02saRswPA/qlH8Z8hVOer9oyTPNFsHf7XqpWKKhlILeqdhmrXM21UcEPtgreOzzVGKY3
MdPePaw30/pitVa15FYGv6q1jME9PE2JTkQ1Vtw7wJpwlMMsNmEq7o+HNyxcXI3UTN3c7r+FFS2A
Z8Lh8OzpgBxZrpQNE4PNzKP2WIhx7AbXZm25Qi0uV2R/OLxUQ7IzS135T28lpUoEdhrgWXle3s8N
OUzLYa60TTbElsHM/pSrelxFROFVMGIq+BjnkKXsaH046P0zzX9WTR6LqCsGyGe4FEkINUqRV+2q
b3uXA9lZBCZrV08HRyXdykxZMUuc8SYzSmNVRpGxSrv9mpPgn5WhxWg0enU48JYp36R6l5pjZ7pj
V43zSLOFAbxjFRjmw4E/PctxkwpztLHfG/W3OmLV6nBgVg7hktNqBsQRYl+jK4jqzijiCs6UyuYi
UCqc93hsMhFode2wbpgdPmz3zo6qPnLrqrddHI46FU3a18IsMiDk++hB9yFC7b/t8MwaeJmKw+u2
Dj9L3oWzAygHLA5AtQnKZjRnHzWKs1QEMYScijozJi06P6zSyfrVXQc1lY579+kD5kCV1TpLu6ny
0T0s5B6iRirwUOmFAkLADxMCefz5fDl92aYii5toCeXE/RQczvJwvlja4+rpzCFs5zOuomU2tF7Z
qtiLTHRXpLwVUZ/jBautDxZUxAzzzCO2Au6NnBYwwN90GLrcbqlf1/FsGIobI2+kG/PcEvY49sLh
9c4EVLjWok+74atKEgiwPHREnqcS8riDPDXUyfnToXeU5TJLrjUZhIPTxqejkwhVLExW9K4tyXUb
8chrnPPKqC7sMLhSFGo3I4JEj5tVGFtSGDZdYo2vi7r4WOEZZMwGarHRFiwB8m5lyWx08vO+PY/z
/BZ25T+bodWK1Eig8uvkl8z8HEfJIFJefg3b/KvNAurGCFzAyuILFeXposD9B1O5pKjiWddnGxl2
lchMGwG1QF8aDZWnAvYugO3MGlZLmC+SzMK0WXTBANSHtZ/i0i7XoarPa9TxRZhGN5U1MG9PVE2c
WK6ZSLa0TMivoVkvG87yuYVs1xr6Kyfjn2KUmS4IEWv+wwCdwB+ybDE0vLsmDQf2xduVxvg8Vbe9
/YGP1yVc7D0LIiMXVZZsItL/gIIkc6VhXBhNmAgbZ7EIMVTrnFegRGSVoAELQXMwADH1MQ7JZZ5e
DTy5CwY5inKIIICm4VY3QFaMwexds0k2nPTc7Vm7IHF5zdXS2Zd6dpC7FqcFTFd9lbAMeEKPRoGz
1A+67LwpqgZYX3tu9p8DxmpRh/R8AJJRKwUuYQ1SaOVFwJk9VpY3PIVch4JEmDHwKp7I5VgXmde7
NU62mrSfNOXfW5iEMaoq0XQmLERKPqo0WfHMvK7SugJ1AfmlGm8TG2rqNnZyEXf6Aw6YiCmN4Lwc
W4Sp/Nz0yOtb+2YIgkKEjs5FRnZKIeU1qFo2dsTEoJurrGz9qJiNuF/XTjwHh/+pZZ0Lp3Yir9Qi
sXuyqeLU12T/dzci7FqVZH5MGEykqa+z0qBiWNjxGLqgIP4Y7eQ6dgbk9gk9TwfcCJ7kGxb0C5QP
qzob1gluZkmbhKLF/W3eWBdRpm5GxT4mlvPNoU3g2uBHYzGSpYmSQpQVv0rLbJ6b6UWXdJ0ATjpX
tPlaFNk1WCms1hlEaMV8nkdQeOE0nfUoH73BDAQoJY3ICqjcmRw9A2AIu6s+xUAcE99cWO0Iek1L
2Ux2SiDcDi6B/UkXZc6V7PXXcQhWjASDG2j9VYVRIDqdLGubajfjvHFHFTJR90m7tmUl5/lofFN5
4niBVUAqWDZQ9LBCs1nAKRS3Vbs17QaCn9H48LcJeuDgEA5oY2nB0vqq0Zy7geFFiUpFFAJXNlK5
prn1SfO8dXnVpV4UZ15sK+4i1Sr4elYBT5auytpu3Wg9eLwOFwOpIqFx3buqM6s5by23ifOfaUWk
29LyK/zZl9ItW8cvLGtXD472oqK9KIFiidEMtEhTJ3Wb0mFu2FZeh6PBTeT1kETDuslaKcJ2jpIe
NKIschZmQnPBmLGKu8rYmHa4icw8EmFnxldlkwyuo9BcE3btRCp1i9ZuPdjXEjjt2Swe6E9gFqGP
mrZywUeZHVqrPvs8aPkB6uJxY2G5KZwMmDVtfqLGqVynAkFCoW1PlDkflfktl3HhjyNeN8y23Lgy
RM8jDav8DqeK+WM89j4POy9JSrfHuZCIn5MyE32QgSOP1J7huBJODL+7NHNDsCC/kXK40jmosVmC
2rlZY2sFBPYzZA0NSwqEwCHf6LCDUo11cJmaee3E4w9qovzcJiRzR2bQizoll3C7LwnBuZJCZkSo
ul20SRsuswhkgTpDIgj4zzhOex/KEOJqQzZezGTqZsTyI1J+1aBYbyCsebIHNEmofoLsMcxUX3oI
J+XCDIKPFcSgVe5UP6O0c2sUQPrM1C4CFUVU3U8eD4Vn5BtuprUf4vSDjNrES1qaCpKZm1o1l7hK
7yDFbDQEslkG9J7K+mvT8h2k9NZF/RC5DsErKzOXcXyXEDr43dh0G9pBboyBkzUYubbmGtSrWawx
UFlIaeBImvpG0oPgFUciKUYFsqQRrrLAK7hzZbWN9IgBUQZYrRTI7GwIg1wCHzV+sEYRrxw4ck3a
QDyQ1yoh2QXNu1bQjAZu03TMhW+yUnaVQmHt1rwsPQN3yGuxr5rzIuhd2Nz5rnqWA89sunmRkYU5
7hQHl88sZ+YUWSeQVROXg2lF3Q7CBv3c7XSzqoroW2FWuTvWnlMRN2q7/BKNevgQkICKMJOjj/rQ
9EfZc4HRJW5GKdqKwQnbmShMK521Nr3WcclEx5N4UZEFQlW3MSj/ETnk3IAqzKM4K0WOP+XJKKFq
SBiIpRDQwqa9ClrkNqpcdDKIXTvrL4awxecIVrUcu/kYd8MGo45A+rKbWbRKslR5vU7XEqKEa9Bi
hKmpWjEW4RdJ/KzWeA2CtxuWjYC/o3EdwtJPrRlK2Yyw7jZByaeiOdc5J6KFnQQvbSLHbRsbaian
cftsBAWO2iLn9VwGhrwa2nlvjeYKZLJctKZTuia0rHtS0Q9S2ldRNjReir8koG8LvS8ZDwfWUrdK
8mBh5eUnDIGt8zo2FILVNiheIA6VTVj4oAXLeawCf5AJJP/wZ9YH5TrosDlngd0K3dB9MOwXBkrP
Ic25SdQ4F9IhVKR9/jFuf8h6HdgV8WugRIKVAXEDhG5UjeHFELs1S7ZO0BYC9iLUAm6S+W20+h/A
m3wrTL+bSSe6JOUfgrjwUAu8RckPKAV7NOvu+ggvQancGBnHfsZG4Md4S8hQruq8pFAoL0cTyitZ
p7sGs+uiyltR69ojKP5R2vjHCIqHV9ZGDbEISs0GVh3nxrkt29ivi6By+6YIXcAEwnCSZyAQAHs3
GgpwRlgYYeF2g8UFSKbXqKpiV1WZTzLk15azDGjRzew0rmbjuJeSuuyzsuzCb5guQcxES4qyDCSP
Zj30OV1FFF8yK6r8jMeGKDKHeloW5WWdJjMzUTkkRlwL1qbAUFRSbSLqiMTMSg8EFT2TZJu3be6Z
5m1V1oHnAI5ZGdmzhlq9X5rOtitzP45DYG0uqE6jCy6eCb4XzBtr2LDqohtBtHBU8SlLmYL6amjc
yEJ6VQ+pmYoyLOvV4bVZhTVITVB6fU41rUH/2OsImYyb1eH100GWEYQLApHeyNmqH6xyHlkdEgUI
/96w/w2GCV8gDzUbh/UWyXil9l+U9/kH2BPpZ0B44Bv2bz0d2q4b3YDx2C32Xxr3JNWLFqtmZcbn
8Zh94yBl+GXqNCvOUigyh6Zd5XVeWG7OR+LGsoW8UiQhKAJh2K0a2HVYdfsDGLAZrTCfH9436bfY
xsNSZrRboabvQMkBIjgOxPK6sFCrvtINbLjBzsjhJaO14xpFSfdiWbWSe5EjMqusXJRAZ8JKxkvY
7tJC5v+XvS9bklPXtv2V+wOckEAgeDkRF8g+K6tcbsr2C+Gyy/SIRnT6+jOk9HLWqu214+z3E+GQ
1UFSIKSpOcaYqDlGGApswnUCz83rpJIkj5WtaGjpjT3TO/klcR6prGCp5dUHd7b7rbsk89EkXdss
RzWV+LM8a5/ojXNRyBmuLSQmd6sTZH6QMwNsximc8noHnibrdAwQOK66lm+VTZ/Fwq3onhQzHq2S
m7702r3lYnOkljbD6p4ALOrdYgyB68pjpd1ZXePbYdIVBVxthWtvRqBbVoHjPIsPx7ZTw9HkmC6a
nO7R2b7cO/jeUDxI1ocye/AdXhxdOU4Y+GPhH4lN8Sd6PYtgsNnH2rPtY6tzU9GlBw7kcxp8ekzK
mdWhOwfWlvflvakrUsycJkcXZodk9ODgbMYX6jjLpnE7WBNWRo8smeih7J5NwVQz2chDiScmSUOO
Jul/594UYfAOm7J10tBcnyUWB0M2pgP+YDIK55qY6lXK5LCId+Og3DrENqHctVVxoSxDsdIXa664
hJEQcc+hUauvka2KHj2dmKJJvE4Wcdc/li1W4rrCY+LN9fdfXYS+SYgNyOtw1ddhWlYMhDyByZzN
pbtJ/A+s6++DaW2jMWtT7LlC0ZGnOsVmRfGuCvOs98JiwcZr5R4wDifZ+2no9C27qDqgsOnh0rYm
eLOHRJ7x2Y4iWvziW7lUz7CBospZ53C1ay+mIn9x3eajkBgl5dpEmaBdpEoyAukZSahK3K6lESeY
+dhLWAAPp3yoNxSOiq2zspPEjkYujbsrJ5yut7L4J4kX7Dd3KmE5jJP0BKdvj5pDn9OPgk4vVoW/
wJv8IUwLC3eB8xBIKUbuxI+p9EpMquS9ZdEi7Lw+j15/wPBvnIPvwI77PM1+fUDyd/G/P4ga/8wX
DW+V+vuTtxJ0ktcPV/7bXoh1qYljw9tOmjTy+1y3bydqosbvDym+oX5cP3X5F3fiP2n835FGMDBB
6PhnzsgtCPGNaHI95hdthBJEfWEggGj1HfwROsTeL+qI/r4YgVoSDlodPikgr6gjFJ8ecTwPRyKS
pW/rkH2/qCOOB4oROGA+Qvy4COpHgv+EOoLLeMMcQRAHX1NjwbQEhSRgYPG/Zo6QOmtJYinrVPWZ
tgww5c8DHN/u79y1rl1EFRZrDkffbPKm17+0LQngpH5dO2xqcZbb+UzRJIJiRbGxe9qmc/Agy5Gp
zTBX74CmyW2jHdPlkMGfMQzDEtWA4LGJQ2Wu/dYmadcVzddOPSxcFZlq06v6e9dXp7v1uZ3J5Bar
xlIyzl+mMSvCW+ObX51ZYZWvmv90vuuVDRYnYa2ZG7c+DR2eSIHtsVXJQ8v7aTckTX/EGtofCfNK
EoGdIStMPKg1CfeGv5WBF/1qURk4IpabHszRpnM1AQbCnl4ffet4O9mt57W7/tlXP/Cn5jd1aSP8
7QD/S0bScPRIe7idyeSw7t1x0nnbTMM3i1MC2DFZkxS68la0F437MFjm18rRIcDxg4FfH+XtKb55
qKbYmOfvpzbcMR5vQ+m1HihDDFbIqgddwUCYEQvPNwU8HlVoBqGAHQlwtwVpQnc0dSZ3Pc4MaRvs
iy2V9GLG6WrqTHNN6alzsMKZUjV7fjTm0gOUpn/z1s+e2YM38nlrGm6D3xSvJ9UX6GThQq3LrI09
uJ+xbTZZk+QznQ4jgoVoo3BNe+y4a22fljoBWiKPpohY6zJaLUdEubZuuaiyfm+ycpWhSGFN0KwG
98NvltBALiYZh2WE73XuY5qAzcX9dWPqc43SmBwpk53dwA1icBeDyhRBCSjpVnZ64Wwqr/liLz1s
Pp14xgTUOUfbgdQYg7pYqfVJra2/MdCZn8KBGcCLvrj6ZQKkgRRI57QLer7Hbq+GhZM3x5RLvwxf
ZZ383eKueD3WBd5YeONLYKsAPWuTNbjT3C3Twa0fvDRwt51L7syf06gAP2GyV/ipqus5EgE2wI3N
7fre4mnEi8IDSWIFSep2+ZwWPLY7bBo8PXZbDUMZRMsUTWKASpMr6+7OHzJ/62pDFzSICji1YiXA
GX0X6hp0NbUO78xduAGL5tcIGBD7hfGooD1ocUG+HAvVpGHWrN1mmTkQfqbNdvBwkHVdWcZt2bjY
ytn86CuAwC2gaXBwBqmi63VRlcPbV2CECnB5InNR5pkwqwf3Y7D3pso8utuzSraqnZpjlShM8mVV
f2qHJt1ei+DlAOssgKT2iYB9RGzslZL0kOrRl3D3U7B06XZm6lB0YtoZOMu0mRyj9saGD3VvQKwb
PHNFZgy81WXWAD/2+MOXM1yVBsVyAN7/wpVMuVHFe+qX7dbgStbkgA1gsgZOMjl/qHMMpvRsMCWD
+5UyXXBjNDzq6wQYgwi9GUPaDdLPxMqGI5gwMNh+J6boqwBcGpX9NPXjmH7xp8WDX3vEkODa7ver
Otk6qbobaSmPpipLpb3LPbFfSv+pZRXm+99Y1FtsaiH5EtqL1cYGObuBd42TAXIzyForqX0g9dkA
87e/0hTN39tqOI5N03bx+2SXV3SNiMZpzV9u/lxuTRiGrklNhejayOOzvS80WDwuHPO5XZSbV+PV
jA5RDkHseGsJeFwv/tc3WL/owWjt6syhVzzc1DOQWjr4oLZ/QsFTVeURd3PQmPRPCjhath2ZHgq3
FLA2JPaHetk2xYKIDICeLoNInYZCwYkRGINg1IC0SYgPHxeIHdO2QlCyCBhTELe2bGOux7ynd5U1
L0VUwIUd9XpraeqSZv3KBcA5e3SLk0m8qlShhG8tnrOaxY5yZWhg+kVvjU2O+yngQ3BYlwMABQos
KeSN70VC7wLbul4wHEg3HAOdTAt82AFZ6k1KsNcF1FH0RzPAr2XWySRqggyvd0pjr+3xqpnHb3BV
kyiDpoKAC55VF7jRlclhG8xb49jSIkBQRQE4ReRY8XD7zOA2uVtR9h7dYKs8bnxAgFxvuUySpvQJ
RIkJaAhedqLRe5PwHPPprc4UhWoANpqs6WOab0VT5xRptrNX72RKDCt0CQ8hTn3NmtpX57lmQdiJ
PIl5z1tBpOiH7mw39QAfB4Bbe1iA0gzvhO2BWzRiN81oCResBXhVuAEJ56YuY7sF26LSpqQ0JhNt
MGswXTmYrGnHpHIPj3wRkgo7Px104zjrRaZPLVylyZpKk7S62eQshD7DoqGH2+0YU5zeOaObX09i
mkytOdHq6TWrBDMkbAevhWmiy7k+ye1MWQJYAKBtM2sDJb02C2PPmJ6ZMXL1MYXOmSLIMngIt7Lp
eCtem2v9wlyz5qDKvDG3c5r+t+K1+c2vFbdj3KAQOzm21yswx726ymvH6zl41ydhmvjwaILldxSL
XvSGGYueKSc2m+I0kaDn6TqTjL9zpqh8zfLQB5vc7VhTHFWXHSs3NAWWciysJktcT6nIdLaYXm5N
9lp7O8/tp7AigmdXVVlkWs3v3X7e5G6dX53xdq43l/jmkFs/cGmWg5/vbf2yUv3amkT9zr0pOmsd
RFjgXbiO0dnWlJZOWxu3hLl1v0nc9YepImOO5T3QfrVblzdF0/CPdUJkZZyPYKGYfo6xF96c6/or
f2wfJzeJOq9jv6749x9qrt38FYOZpEz2+lfpPqa5NwSQ25966+OCkXmYun3Qzg4wii4yd9Ak5ubN
lsQj53Sut1bpvW9bEJ+nCqQ7YYy8eprusrTmWwMLuNpo44Z3dMMKroCBqewbmoRB19lYmDQ56dbJ
0UdeT2lOYsqm+VppymQFwEYbBSCGW2HmW3PUzgTU37kPjrKC35pYrtx0fS5Cvwd3l7m9ozZdywEx
ORYQEbPsgYAzv6fLEHPNYJkYKeDH7gnmK7wOxmk6GltSaSvSBhFYRX7f5+FKidgkY8COgSJgLelc
1tXuNcfyie+w1d9nevUZNE8nMFZV0XhthLglfbRWaU4i60RtzP+1sfiMuxdkDu0o007fVCem0rMG
K5rsgYWC00c7C/ptRdKFRHkGl+Yi1x34BS74dEhGJtpDLsH30O7uwrjWda6eBiB9sBluvsdZM42G
3qGbVLjPbCTj0fi/b4mpAyQoY4c6K+71ADKL6uaNGBwLC4XKosoCiZ92xWfV+/6mNsuxr1dik8A3
OR2EeCKYgvGM9Z1wNXfJ3BiTM4lpqNoUHIsJ5AzjKr8mdpXtB+VvEzM3SjMzA8DH4qHn58JkTS1p
8svKimC7ztlfrugqx9+b9uv+bWeqZ2tzmGkxOQDlrYOHYZzQt6TWPulb0eRMXd5REVrB4sbG2Z0E
8IB7BWvwfLM5MnW3BpNb9K0KlgCIi7bmzfM1uVsyaZe/eeamzhShfdD7AX2IKV9zanyXqRW+/Otu
QbeaBnOw6Zen/CI9RrdKL7mjXl3BkGyOt6JllsjMbPYQwrQ5doaBeOsKESwEAGQNoledKiff5bnc
AHNOdoESybA32IhBSQIbSoZQ0Ba7Xi8fYlC/smjmXMST045nk4zdHHE5+nsQXDX5msLoMMlYww8V
MgbyPhnb6wTeTSsWl9scVlMCJAo4czg2/nqsHJAZNOhikBWq92m34qhYVoe3ssmZPqa3KbYJqRBs
AS7IX5q6/3PW/oBoM84H2eff5V/aTSPYI9pP+s/O2v9ffXv+dgv+cDvkl6/W159T9xk+IuDr+I7+
K5mf7yNmOoTPiEgDsR9SuEl/yfwcFx9i5S7X32HHlyQRnvDmq0VsARvfMgZK7Hng6gf0P/HVUriK
X4v8GE7jO/oywJuDS1hfw2tXbUGB9Q4Os/aylsHW9pciclRwsvJZ7Nt0S+u22Q9dSsJ0ACS7VDyP
1JSU8at79mtw/U1t+KfL4Ijeo0P7wzdtv7kMRYd+ncB/3netABm+sv2TTMZnSB9+BI2M066ww3xo
rc1Y+jySBDTmzF6c6yAHBACB558u443jWt+NgALcYvh6GtdfJ/773fAZLYZgAoRDsGuKk4pVm5Va
9sFKImfih3kWn0svefDy4HO19lijBRRcFKpA1TTWbnCm6TLnTYcggr9H1J8uC6E//uUxQYUNag2B
VhSKbB0R5PVjWsoBQBfvkz0HowckyFHsQAa6pyLzzzV3g3BZGERDmgjcK/BR+bpQqBds8CmBxMLt
NXkC3B3m7ZIxBUlbBGe6VP2Z8125JL7W5Cj4b+qHWdjsvP5OKriV48yd4R5a4ddrZuFGY5At96rL
12NurU8JUNzTkvQg6OcWxJ4rXGOeIC9W53tH9s5NHzu4/bVgb4fdS4Oldrbg4Wl+Bom/wGzBZNkl
xWaQwx5w2l1Cq2EDghI0RVCg3JF6+DEtQeiquY3wZzd3pFDvfdEnW2v9nqQycoZCbBe54ekxmWa5
w4wt4nKdTml5oP5G5BMWYK92tprKyosfwVo+sGLOTlVZBbsA1OXQ6ar11NjzhySdiq0/jt5mCE7E
qqPCtptzBV/6lgbAcl2+x/ddQKTKy+IAjiqIqHCqlKvPQE2ORVId/IzuqwKXVdY/147UByDVoEJm
wYvUD6TJljtNfgU1abfIsY5VOg1QWqVxqToQYwfYXr4j41z6u3miya5b85emttJw4d6mBneKN+pB
BOlD5zhRwRI7XKbuXQF9XPc88xpKhKnpo0IEcQ89z305rKFqtUYFwsAhdcEadFoZASo4pzWkmVZm
aRXIGlqMbZ3eflBJv+cNOI80cN9rNGln0+KgQYxdOvVz2GZr7NbzR9+mCpSeDvqmJa2O7dI94xsE
24Q/UMW/plxZW2iH7NDKkieAFlXcUkCklkPeyUVeeFm9ALZkIahlRdjXCoImZ4FScp6yuOFfaPs+
pzU4pc2a3xfkOZ1akGfcGFh2SLK6xAuwEFD75pdFlJHbakxjCOiugYMmLLBx23IAuHXSLHfjSiGj
SkfngdWgWgKQwqhYs93S921Y1N73NQWhbS0o9Bvr/LNClN6opGsSVqMF9ornJfEwdhCwVqncOjA/
4oK17l2T9Ge3nJM47wYXU4Dd74PKOYrRcWPQVcaj4QIAyXdB3NW0AMMUuCW1zNy4A4ABhi2wacvt
nte8UptaO+PbJbv30sHdGnPXVE3GaX8jesix+UgDu3rVxTQaUog54nasqbsVrydxF7UrLHdv7KLG
nuBHmxf2lCaZB2ICzKZR26Imx2zFN2ytnuysoWpzNTFzJgYQOf/qSLXrU/Tci02zSURAwa672qHG
3YBb2keNRZvIHIhxBB/ENTW98qD0QzU77HqQMexup1Pe6DtzaA59dSUrIdk+WelGDgCRWEdBT9IW
4e3afOOYuf6OqV3NxZvTc3MNJtuZy8UU0oC9AVa5B1GVWwQvo8MwvCwMTyulz3O5OprIzXapK9eo
T7uTzFJ/OxXJw5CQ3TwT8MHSPu6XHkyTZfqQs+FHPd5PyVp88jz73NTesZmb6R3v1CfmjD8l7Lu2
EjXIixZYWm0mN9U61nvQ+FSI94IcLEzsIU1T/wLpFQQh6SOzPHvj5sAWJ148Fk4SFp5zn5Qk2K+d
fGenfrCbmvErGLIbPmYOPL89i7OgaqAxbr0d9dkFWEBybqBqJf4dRPZlLEHBDDF/Q9IetC9yAum8
8fp94+RzlNj9EuUudNsZoe+DhuQ7MbUXa0myo8qqAxjJ6oPtiF1iDd8HvoJwyOxN38yAW11RYnru
3jVK+mCzDkvcZmA7504bANIs3Jjw1QIK2qbxqqoY7NhDInM42GYybIYMCIqo6jEslwEMtxW677y2
Mf2qe8ulLx3e3y/deO9lo4hzKJ238kfJU+/s5XCY9V5TxHYGHeYo9aIFpuzoARvu/XTrD+O47bTo
U27rQIvR2xwyHLF8XMEMC50GZKLJ8hnYYqdhydwHrtI9VOtJbOPra9t8/NHP9QtT6nki/UfX6ptH
a+Ld3raCfQDpOajFeQtCP+RVTgoUkoyFOLGf+svhYSJXMDmh5puytQLVcPo2LF4R8n6kkcNzsfE8
rKOkh1q0HDEZk+MyaLzMLSOoYUQ4aRKUqkEv8eD860BWhso1HqoHn4gmtCmEf22b/czFdKw7enL7
7gf123m7pv6m7e6hxPmcB1BS2KC8Hjh4uTUfNxyRCJ68EXS53D4hmGId5lUH9qKw3tPR6XcTq3cO
zeH0pN6zXXcv3gIxT5t33WZV2CRaAUTwoj1RD4p7H0Q6JtRFWUAmoYwPXRvCiBk+h4gU8JIQjAAb
gteBOwdauOCC2+eyWncwMcB+JSzGwL737GzdQj9fxsxLsXkSW2rbp26clk26ZhyUqNJ6ELBmDtPy
orDng1Y6VdsiUdtUzl9zQVTM0gqs++wdVJjf8YofJhfUTygkNrx1z6qHkJg3HxOpZVii/+C5FzE9
+szd+It8rJOxCK3e/tZP7d7JmnpjtcCBcz/7DI9N5BG/jEgD3nbQ3heqgpZxEifHxgK1JFEZdH4E
yX11RsT5B5KBgOSqx8lzHtd6+jwnjh9xf1lO8N9urSnlke09wPI7lG46RAraTysHauGly2NPGYRO
3YglVzk/AwgVwtQ+LcKZsFrWwWZq2x10F1/BuqvDLGi/swbq3ZkjokA9go3U5VjFyvz9HNgAEqbJ
icddw+88p71fwIPGCgUe/rgEoJWOYKUDHAKNsfYffN49DB48/YvFQhhOXwCC3BHGP/UlpqYAFIfJ
Onb+1GLWXh+WPMWNXsFH7YeNS6cPwkdcgzaHFKNPofDzreCRJz5mlyxzoiwdNwt3sQj36xC7wt63
fHoqyASac1qEiKrQ4+WoQMjutrIBMa9z8rPn1UDZ49Sb8n22rGdPAhlxLXJuKohI1DSeevVoq8ze
+Da03mnSfm1BGghHRj8VEqzGmTkfuDr5OcVTTLI7QqoPa+G9+Av5ti5RaSUfrcw7lqy/uDBps0K8
T4MaiuACNObA/9HM9ZNoQeok+T44gTU2xV7Ns9hJg+oCPzIjYbMu9aXqPGeTN+DwmhZTd22mlQdb
CtT0UrQfOiwy+2qyP5teSQuPbDsuAOGx/F8sGDE7G5rjUIIDiD+GQh5a1s0FAMp6thcWKtCXL1rw
LW2r3sDJ1sFBEdQqVoD/877F22irNOZd4ISkg2CClX2U+OQn30+iW89OCiI4/CGPPUNciHbgd460
+d1MYekJUI23oLeHcNTYQDqxpCWkXe6o9SHnHH+hvhJGpNp4Q1JjVuW4fRMpN4EDR1avIHQbXRf3
6WcqVXO/OALJ0hchgMVvc9ZPkV0GFR782salvyR3I18RkwLPW+F/ISBXsWV9F7T2ix3MWWRZy1cL
VPTKTkJskZJzIRf/UBPxMOS5t2sadte4ZdzZarz4dZlviNP+hMz5vuQOWKAyvZ9tx8GiJ50LTSeo
J6rq7pkU4PFDA3ogwjvYYhoBw/R3bKYD4kOQd25lkwOvh/rcrnUMj+yAY/kQZvohAqYrIDeD1obY
QkTrQNeN300JSInTYYWiA+x7eNMW7zSyLjjIrh0v5TA3lyUD3JSUlwGCxT1du+dcpEeHJfIUFHN5
DBb1mIzzemGLDzUD3ItpXf7MPFxjUO6cYcLP1BhZpXLFZXbLOwp3EoxG96lrMO+7A+RCdhcLyb+A
27hEFVQY2Put08XuyWEqCfzg7XrM/Oa+KmlyaGALR8xtklipzsXab22gklvjehDdKVizQyP9+VLp
JLDnFzhM2bYmGOie+lQFK+gD+2JOsRmSsFwYh5IGag958Z38OUiXeQ82ZXnmvYhrOKAPia1++GJ5
cINnL48xLGbwepBMOkHknZVGJjuMVNHINDnp6GORwo4u644GnDa5IvOAIN/KppIZ9NNkM9Nu4E9T
/mPlwIK4dCACbkYBVYp25hqQ3ORy7er+x6Lp8gZmN53NYf94Kp+tmKuqDnyB34pXzN+uJf3DGyqD
Kf77uisB4E99Okz8YA2UcYJwDZoW80u+yu2iI5Bv/VWuO4CkpviWTJDbwV89WXaqk4kdOgeMX9CP
Tf9X7SkbA7oxtSXi18CM/X1+Q1YYx/Fr76/2BqaSJIC58Ztl52KiNtkKjnzA+B8rBbarnRT3EFFW
MDyd6slz650UKb2frSEIZbkOkY0tHrQNg4yacprChvtJ3I2QDYG3/pAV6btcw6A9ohZAyTyGmVcL
SIxFfbeOvA+ZrIdt5yfVnV8P/RYEjSE0xSml1V1uwbtqZe6ynduZnengfCqIy3bKwVa6chN7w6rZ
bWPPG/d509OD7/vOmVc9FGn9ew48IWPFfpz66lxkeXVusz6LiIM1jGYe1NfDdPB7cl/wQEqYRWt/
XnF5kJ/a2XYNoARW4gyn+0dsxNV5aix1Njm/t2EkiAArrW6gOmkcHzhMUhyGLv/VLVVUnUGv6Lcl
pWnYOLuuxZUo9wuQh+auyAVw9BV7gqEkHaABxOBBeI0NkWnUIxLYcaqS9Cx1QuG7GCBIBfWmoxCo
My9G7A0LAhDsVI5p0zknO32osLDhHuGE2M5jeVFiQRgDJG5af0B8FY55GT0Ajc/n0oIkci1Te4Mg
S/AD8bbGNr2Ch2HJP3G7b++U71ew3QCEBKz5DuKHvU1GRDgJhm7vZ+xUK+KerEnuk067/Cvwk0VQ
1Dtvyb8l3SK2ssg/94GX71JfkDOpfHI2OZM480rO+NSriuyqwX7Jzbfw/VgOHsGkSlvEple7Bs0W
nhm45/3APXV1451ch+6b3ufxSvn3ANv5M3d78CxTubF0adQjBfsL+CmZN2Gl+qsu43CtLICpp/mx
bWD1QoLBzmZgmZyPgDRbSAEE6CH2CsNRnsd59PZurZxzMEtnVxbFkwqYjbggEIK69Mx1k2n35tY5
QxvQZxWMPht/Sj7PYIgIhZhm2FGuQp4sMMVC7locppafnG1SW2eTq1LfxwYsh6ylbu/y+gz99LDP
R9fqYse1oCCvuicFvn3vIWyY3c1r6EILe/bsqjw7XH6BVjJgC92aWoTG6GNoduDhEX5x5r97mu4m
4f6p8MYP8MCW23EFtcmZ6iBmEIvBmsbDAlFGRr6+h1IPepMgnIqIFKUt1tYWG0Hwa1Q2/0qsPIUw
ypSvWcsqVr1rb8LRUp9Mw6gPEcU4/q2jaTJnM+2myAn0X04J2PBNw+1XTedbMZCdE4NsugIB/NuF
mX6tM9THdXxyCh/EsF5HnjG/Y5I29bAFYMH21fXdLuV2eZ258mqC5ywBFhCZlhmDK2AFJKX6Vtx+
+83lvSmazm8uwxxr+k0y/16N3V0P+uMO2kuCdTfFrqAt35cjP/tzNsYaH4wZUJQHAYfzHtFYPouK
WZeit5sI0fQQoaCByqD0M/cuyMrtzAd1SURwcsjynSDoF6QMkD8vvTvGDbQzR1HZ9hnOxweETPL2
sOqzVar7tHgaOEHIrszZ2H353Yadi5gTQYBJCjtdJnwEP8HbyVL4Y1viQBfhDtlXv9nlokLkJIUQ
R/O8KM2BJbtaggXi2XTHRv8LmFrkzhurzxn2NTt4N7AddZY8QhHxalwFCdkAcxA0FX9r0YdUremd
SpqvNVn9pyn71sps2/YLved5WEPVvLf66V0zYZ5FMDSEEsPmCTyQqd+UTfkF8dRAKpnVfIZqFfSi
0fk+suE74Ex20J6OzVQgYoFciotk05ch8R9ql3hbi0VpVg6ngj5hn+aeqhWBBPGMNpjPk00Cmnto
+bM4dT4CpkH6+D5xiR2JYsVMVPsAAEBlTdb0BLsfDBqv3apkwNYpYM9uG8ioI/OhwSv4aIvShQcd
7HyZ9uUuIAIy1nm4XzRhvxFyhjdY61KHfKdGr4RqljzP3fBVEgSoYys2Fooh1l37WRVu+r4eyp2v
o2hhkNzNM5Z/wYqHqbNzSI2We2tKLtMKhw5eZXas9gp8HmzBrHCUXv+OBFo+lbebcbIQOaZK5pOr
wIHI7y3pDbuCJAhhw7zz4q8qFsLO4IAe24v8WiSef56hzPkgg/wo4b48iKlgwFCTIYLzy91mUK5E
tBUeZK/YLokaqmo2qO00te4jgp9tEaPFCyfh3c3WTO8SkuyKtnaOVdMscZVk/gnxnV7sJl1BX06d
DexssGol6G/wnYHDFii1S2rbAsN+BG3ETa0DDBKQKDJrU2JLvCE1gV6UW3SbsakL4SOz3iGqwwUx
JMaD14AcOEFyFblja+/FWvxkmV/eEyYCEJihQCLUgZNv3iG654iQWdO8zSrL3YzV/IxdH1RHngLV
2rUPXe0fSurJKyz3f6DvNazrdzE2sl8fX9L8FvRaI7i2Dqv6G6H7l6CuH5tcvvz4f+/lN/kyvAaL
zXG/gF8PmhoOeBZxVYO/4b74UuN/QRMDqJMjdoIdePiQzy/YF59rhF5Gf0Ybmh4b4OQvfQ71/wsE
Ghcf/qHXkLD8P8F8HYq/5hXoyxAfFngv4ETH5viikP8Wba0oYjFRyNteOkfcuQ1xPi5dhRBtmUIM
s8mzP86ss+Ma8e52ppX4Fr222n3jXFurqvzV+qdjzalM5z8dS4NveQp5MXAd7Op0gkBjXYt4DX+V
g2VFhDWdvKlD5NX2r46IO+s1ctlD4tafb0mFAJWvijmrrZMoEastcJ7StqphIAdpZOlitzYEy0XG
dzaYZ082h++4kfM9yN0hzbKN4H2x1W/yV7dF3AdJg6cpXUDILyBUDAlXDNOESk7QJiUnk/PaIDk1
Ser14a1cJtRBOKsCUCEBa4sniE4IylqKCJiKnpYKe/ytBn5Pppx5470lEvLclnmxX0G/ORcqE+dK
J1my8Aj7aAbM6m8NpmgSL+/FuWxLhIEy2XYfpHN5Nm3VslibNFuKDQK4geDtKP9SDP20TdvEv2Q6
p5ZlCfvAFcDsduBEDZ9AQrYeZCXKXWllIgT9RVwmnSRWiYR3MA5bsE+lnFPY66z26rjt0mDnSAl/
iVSXtLXYewgch409JSnCQvTu+yxt57u0HT52NSItkIy402MJSekRUaK45w6P4MRL6DfLad/kCB1i
6kyi35UwyAuIW3U/T9np4787yJyocqc9RCbiMMOn0IVuPiKOoF++Tkxdi8iKrxpMHdiTH389c9+5
rMW0Z3Su7nsEDXifJJa7G5hHoQHy/oexL+tuFWe6/kWshQAx3Hp2PCV2ppMb1hmegxiEmJH49e+W
nI5z0v11fzcsVCoJJzYgVe3am11kq8hsGJHjyBxko+u8c3eEOP1dFYzDJgQnzZHKzF+i3FqcHQni
CGrl7CUvEOYbZTTsqrK2EbaTxTwb2+zZnBUfZ+1opVfb7SyAZtgmK5C4IwWKNEmAEtCIxT2bmzZS
TXSd8CjZDARkByCSQT1qO7JLIPNyMzUARyLUFZ4rTeE4WDz7xeS47GrG3zrk1RbMs9ID7cDcmri5
t0DmIl6J3qNIi8QJAR+GTWf40YsV4oTiyBQTYKJsxFHpQx0Aggq+qWplOhACYAT3DXos1tEZ+Il/
Br081HHx5mQcYb4qqhFSRrNE0T6bC2SSAYMSb7g98Qd9NJvSax7aaUvciYM0tXOxNMw9ssvKIk8W
HaTblu4ItgxjvPZnLfnhV5xtAk7TpWAWmH5Bhxci8vLT6rg85EHsHrmM5mEWFNPzUAC3ZddpEpaz
MEGKmdAK8W2aq/tooiCI0ofSW2BE+tmSgGhD1A1WBh5cJQLfKK1W6yJI0gcBnuaZoxr+Mx0TkMH2
8oW2zTEo6zUwb/HOHPDUi3dYrr03uXmY3Nr4Ak/xVAJ+35Bs36FI78AaL1jgdTO9JrENCkzH/8XS
6eKBrvaFh9G4tGmc7UFswg8pqjavrkM57TOPi5dPr8J/AqsQDZK58YZDo86OHI2k8SJksvCi0W+f
T7zhAeFpz3wW/g9guWKLpC4SV44uYTJV+x2qF5AT10Djr+2vrp/afzv9OrZVUz63OmwWPHeyn/pa
406UPPE0zZ4Q2YsRxJ3HQsXLQn/N5kD8ycMzDFxdJYJHxsQdgWSpOUV0iM+lBToN43cb9jHiZqcI
s7szM+K/r1GXzaFGBviiQnAJtoMYH1Knafaxz0AN4HfV9yQH+wC2YM88slLwh8ccHGFh9X3YdWkC
Ai4u2lWXinCDSpP2GSv/Lc8QdJ+6i0ym8h4QSHrmrAcYJ+hfFaVsM/m+tyQAKL6WQ82xfWnZidM2
2YAXisxJQzg4GhV7G+JWAWdjS8SeQnXheX0faHsbSobV7BRvaxQaIDIAXjRt76MsWKkuc7AOztkb
6U4gLw5eY1Vam6FvvKUxJ4gcdlmVPiWgq9t13oSg5Jikb66TXVes/28EVwgZtz9/fUEAxQog5EIN
mMJP8c9f35S5YevbfvorQ4FHnoKt4z6z8+nNsycflCSaIrYCZ0Q/YU+XCPVmF5E/t5Ku3YM1xz2z
xHpRuGFXZBTZQhVxvm9cO99z8D5ez4zNCvl9XiIf/MVufGXvI+hj/G7dmV/fg9QM//F/mM7Y7BY5
BdY/BNQTSwnioL3dcbrPmzBbcjElr52fnQJ9c9OY3te+Z78YV4d5767D5HxyFUER/BKWe489DXnx
YwW234owVIZ1iccA+bGmqrwP+3GLW3I1Zh4oUPSZXXgAACU9ez/7s/ernyXTlcxBGWLG3npF2JI7
p+m9eVhG9t5S0+dDVJFt5voNKIT/sN9887iy96bpU7HvJI83aQ65gNnN5TbW2CgyTM5YyI0ZajqN
/eswHtlnsB+B3Vfkq3gq1CNentgnhqR5Bac2KLCQ6vgBfPlhyhMUVWXIpaapBXQuB16no1FzJimg
VhbIGkgms5PDbOfpozVFiQtervrJGXh2Irql+0zLwZvq5vn/NW7SV/iY5XY9VG5er/7Rd7ue7ru1
Pj4ZLYtgCw7/fgYCR3YIq8SbS4rIJw+85GBs5ux2yE1HUnhzICLe/f7Jmck4/g8spha5+HwjY+/k
6m2S4yCCAdBb8OVGrnolAvx6w19WUhBqzSipUfCp9x+CID7kWI+mkecbxOOtxwq5jkuqvg882MWI
XB98v8F64qMJTDTWE9kYX3ujNGgeokQtwKS2oVPt7AHzSTZtZTt7qs9cbTNnxnbrFVUMqOeHnzkb
0/GMwo10PwYRVq+eI1dd3bSnfEreD6ZD9BF4ez5sxgXIdaxrdEdFCwnuNT0Oin3v0xhv4xjlKpr9
+7s6AIz46//Y9RA9A40E1MqgNfLnw1Ky1HJY41q/0szWNM/hQ4i65QOoNYe5eWpi2fWzR6LhAcvL
9FB/2EPY2w/7MAEhJGpH6WXaTxTJR5/8jd1Ngp9F/D1tonPUFVOPKBYn+/jjyXA90zZ7At8uCHsA
OGAtskHmPjbd5mDuaHNmHLECAU24C8rZmTFeJw8JCi5qUBosgF3xLjUY7GflEJW7Wm88uHDtNQhY
04Vp2mVYPHQEbDG6U+iDGyfVLJVc7FL6NnXFPIwVYnF11yKJDCBql+b8J7JXAIr58o1jK7K8efj0
V0xBIxb6W4iq5OCh9/HDu7Ur9z9WXP7fv0UQw2J/6EQeBXY60HfSpwUXOK9TBPqZ+4uWSOQgHU72
qOZ6P/htiv+iaXedh9UhYo8ugv13N1Nd4vYq0sEFaIt6RyvNPSSqwcyBmuGDp3rv6OiDsacZMNGR
It78S4fpleBK6honXXZ9ZHVbMaVBcbQRlVukDn+tZUq2VND2BMaA9uTqM20Xnq82V98883IE6/Ld
4A3O0+SI6D4IIFKCXMeTC6Dtve6rgSC/9bW65XnjoxBgLRWOVW/bsULcX59lo3o/Azfu+9mt93aW
jEG2yx2oV/z7HRb+7SlGHcj0gK0Kejx4lLlf7rDOT+1MgUnuJxh9FoQEPnI9U409i42NC4R++M40
axqTGW0yRDgnLI2RTET3F8csZCj0urobJ6mdjOfN3UxpmmbKsKKnwgFNcpp16ph6buXMurjoj9XO
WIC2VMfcmIMKFIlgw5SzArcg4PZ6hOlHHKsHc2aRryeSquO1+30Wgn31rGk4XYoEdK8hRAQGq2/2
JENiF/W1ODWH1iriHcjYTcMGK8X+k/PNTekeZoeoQCiWaVVhOmO6noJeAg/WwI1ROlUIsACWalVh
FQO2vEEcjM0cIJGCMnhzGo7BvrJVs/VZx95tN0cWde8zGFtU0eju338AwET/7RkbBiGQ9TQE7Q7E
2O0/704WsLjIlN38AiRwaj3AzqJVw5QFiFx9D/r+AVBGtK6mgMQg0y97tUjA/zMvru2P/gzCMXdj
0GxVCS4+F/Scw1pF4tM0psPMBRpEb9EJCA7EFTh+MzFZ36hTnkXVIGWBCJnqdJY8ce+lU9ZvY1wl
86Ir7YvNAGgrhRUf6srOtg4KGrahz9xDjlXTEkjf5oKasgxJOZa86RlZHgB62+y9OMnPocuatQek
zqwba/7Ts+11LcFLnQ48Xk4gl7oDAiq+Nx4ooAawJMuyWWeeV/r5JFGftw/MQ2usFVSZ3KRY9R89
N0fh9AVwV0M5L0e3fYikmAGtyC7A2rCLM/bOIo3CdmVsHx6drPMFkfG51gEEOrFy5cRxCtIzNI0t
LQK+Ak4Uuhsm5JB8tEts1R+Mo7FZEZjcJhSMPJiO21zcRC5KMH6R1uruvJota1CmHPtEIiCiz8AR
Io4VLemO1Mnyi914mE490rjeBlE9stEjP6Y1HsZu3JxUXqc1pi/D/5y2jcR/LNqI92XzH9golvew
/cL+Hz9QN/zya08iJIQi0Eb+yNt82SF24QI/CbZrInq5MO+I27skHCJ5DN+MIS0ruJp3iuKof8tB
bn71NzYzckoneRx+4oekZ9Vvqetcf85/vWiaBb8DPMCg49Q+cH0YgjOzvfr+uvLTyz9swW+WBKCx
+yrbe70zl3gKPeTgxb0g6ZIsWk8A7h2jIqKc/Gzn1w5wdrpXEkkveoAX42dgTIi4YsA4zYq2Lddm
hWpFeb/AG0JsTDPhdb9wCgKYq17MgpXqvddE3m+9JvJuem3t/GUsyW1QxfGRb6dK/o6VA+SLzcrr
wUqGX1OVk60xmc4+LCDB4DS/OWnL+8IGz5EEABh/CRdlv8rcZDHoVU02tPlcOYqeamX3u6ClwI61
cfLWBpqmhbmv0xQvkqQG0lv24MStGnYZwGN0ITlgsEkHcgRtkqkUWGRVbDHSDI+4fnSWEaoWkJMD
TQQlIjrVAFSC1xNnFU1QceJPxfbWIfPIO9QW5Ay0281uJuk78EzfOhArRBWPbWGxkQLttBuaGtGN
HGvyrBL3tuX/7FQgX9UgylVAqFr7VaVe416cUFMwnnPG/uM+CJDD+WNhjSIy2/NsMNQGSNu4/pcY
WD/GQPnUk/whQYKJJHUpAX72PUkPWKc9CMrjCuWiUC4bGMS8gHq9IGzbbgBLHuemaQ5D9eiXU302
DRB39wsvCMCoo/0ZKSmk9eiDafVxOVyGNP6dF3W/cwarOiK26l3jXEpZSzGOoGPToa9rrKoII7Zi
Q5GDofYvP9dEsSIIgYEiZGEVqJzGIoxH2O/kVWEvzLoLNEefm5GK+ALcRCukvejBLcTFBPfNocr5
PaqGqqNpxfgKloULoMA1G5A1/s1fEDCxD1ig3nkZ+ODNGfdl+FgDngMKUfVm7J7KUSHVgZURNMpf
7e5o422Ypc18JMCM/8dKDpJyf/tO/cDzQRqGek4IMn39TsPaaaEt5osfLWhUFmUcN9uO98dMKugY
mNIu0LvIgzkTedlu/aY9Yq/R0jvjrJt8BJJ4FrlnEMcGh0ikfFNFEUPdNkj6g2zyl0HJ5QXrqAji
Bin/HnC5y/uqxfu1AEfMkDu/AqWyWWlTwDnD6oAgfokIF4rzPGzdFvVkA9njF6q8L1EMFQXTuuco
E2ODk6dIZafdotRp/0kvtG4Hn6XtPtSHm20oUZ1EALAOHGD7Irzdu7MY/C1qnzYoMXIBbmFioSqP
bmlhuS8d0vGxE1XnvlDjOeviHR6B+XMVnIJgyvf4KICBfhzAZQ3EWDZ00DUEk6rpaKIBGSInsdfX
LR0ST49F1cbr2ybQ7Btvzdue8MPXmIyHb1UguBi6bVslanc7TEOldrzgG847B2zXSQXRqQ+Xaztg
SFj5MbBU2eidJh8KYyX4uFzdMqYOb52d3cmDaeEZ824fhJ2uVGaP85vNuCCH80Z61a5HxHibH5lr
l8uxk/7WLX1svyqVfONuqYnEU7UTipcvBGhpYxeQRtgqCD8tEZlj31wBygLuk+iEmjb/gXjdk6/t
FJt3qMLIeF1aUKoSjmIT0Pa1JGo3yNG/lK5InzqxMoEnryWmYeJHAB4w3WMahXZLhk9uSbqqs4j9
R12ra/9Zb4uyY/1sDBwfRJFYOfi+vuU+7VylO5agbpvcH5zhfgk8O9ybgwW1nBX0QwHJ+bB5rFPD
zNHincZYFoW9x51HPzyM+UvT+FMbRbMFx5+EkogLsyZ1lw0RAqP6oKg99zysRG4mFPnbM1U75aZ2
hHd1Y66fr3y7DefG5o45WdA6qlfQP5PzSrZ8S2QdAdJv2UtUViCjq5vV5DWbvIN8gmlmqkQ+UFTd
zDRBbkFOg+0dTCtnk3hM6HWgsXB/2MRZFtwnUfozs3m540Dib3pPggtDL1mVXn9+sdnalv/pd7NZ
FJnra67ty7jeDdWOjqhemazkW5/z/LkdBmtJHIZXikrigz/Zw6Kguf3NniAkRnr/15+uOUqJdgD1
xQdaDwPEAFD1GwIijczLwI6hPtQ2wrmo2QOPY8GOEAfk9sz0mvYYSgCibG+LohvApowtGig7NlqD
y2WqRL3Cx7jacoJ1ofVna8YK8N53b1MQQVnGxzLN4wjcmGZTjd46yFm5NM3WKdKlG0Jn9eoMoA8g
oUOzM83Eql8DylBQljTkGViseejS//UxKiFQL04v0KxID5VPXs1bzJiQm9the5OeAhEFoFXzzp4S
yHOa9TgBanWGAlEUU+i1+5dVuekFIxcwBbr3tlyHZqvYSgL13WiK8fTpepXd1am3ZRL1ZJkTIuWu
2p2rDwlKN5AwxNkkcoGnXbS4mcyZcTMepmkOdhe0UBaFxiuy7ukMxMrh2okDdylEmr76QqgZZE+n
Qz4m8XOkTiwY0lcbsgI7gOLATqybTgQIU+ADK2yaoit3AzhwzlmTfYtb/zsqaQNU68TyLmKCP3Ws
2DXFoN6MPdV2Bypc/2QPEFNHfTkkbEw6VPpRvjRNkyI12VDTcUub3mz91G2qCWWTre0C1AXVGLz8
bCS90bwdoo9mbKPUjdYexPu0DYImAGiY06Z2ssOUbuOqdg9ZlNXLBMocS3eCNIfELgwlfmP9DftG
0MUyP94NiC8/VX2Mmz2tv3m55a0zp+hW7WRX32rHO6R4s19Cj0XX4ZN2+zKc99bC2LFU8gD/yvZp
HVqf4A+uqFAfxQMXbKuAP2AlQE7tRPA9oKXKoJvTCavEEJJDp6B/SiUI4QG8xjKBIdkIWTarAfoQ
CSxjg6AHMhjBU9SLP9xK+pqP2PnMWGVFD546TwjuiTmJSmuRO266om7PLnZUx7qz1tiHePBP/xU9
8dw/3xEU0X/gLyNgOmwXYU7U1//5jrChbiGClLWI+WPx10vuzPmYWnf2SJPXFDRX4DYqn0LNae55
EipQ2g50aLCyh5SsrLRkr8A3Ao2ZUf+I4IN64hB4MW4Q6S13CYsgrKRHQQoPRZTZaG/9MIX8ggR8
dLLHH4L32W9eHaEu0gBVj5BJ0MfhN87bCpIXdX/2YnzJ3K5rgOdBnU3aelx3DbQ3RU2ShaOI86Ln
Gbo4/T1N7/M4lnePYkorqSqgZJgP3IjIhmPsTocQ+oK4NQhsdej1eC4k/WGynpqx74/Gy5hNU/X1
tPEG+7uxG5PpNAc1QGcX0iH+/HoFY2z1lC2BHGtfQiDZ2D5dLAy6NZ427e6TjQ8l33d2vaBjHbx/
KHMpWvb22ikafv2gV5vxsShKfgZaQN7tHz51M0KfJ0PIbF22Sb1N7PbehdJOuco8ks7HsMD6Jbcd
us8qZ9jVqFMCk0VvDTvTFiG0J7qEpMvQVcsCjxqBeD8qj8YIJGlQG+CXoGfBYfLikw++nIsx9QWC
rC0grFtocPCLDSb0neXx3zePkdq/6zILlgC4gMZCj3R8Hmw7YC1mZo5Iz11Ift/7PT0YD6+o8w0Q
8hL3KDqNDUgZrZTO7q9XQnnxiivgV69zpPU2ziYkc5t12ubybKwQpimXJILY6XUGaGw8uIgG3iaF
+Ga6EKlXrc2sKOuJj2mRQAkR71SIhXTZPKpitcFWzQzqktjby46/GHdjkhP+j1046GcHPisgrt6d
RSQiqOZ/pg91ApgceBAgXo5/UoLq+U1T4Tsxn8rYXAcchoEdHs2g1EubNcLXbGH+N0rGb3qBug+R
wj41oNNEfhpvRH1wJ4lnG3GjZedTBtVs1DgHacAfjEs7Be46sPSz1IEYiJN5HbSkV4q2xXdgcSCW
NXlAQ1hO9VxMkGZBfvu718QtCs+Es3PHQaL+evhB6jj/npQjopkA7B2hhJefnHiCMInuKH35G/I3
1kMaixwp/65YmAsMlO8Qj3pVYlAo5LT6bSDxVZiLFPGjqCL3G6SNinVRjRHwXlb1ijjqHHFd6AoV
bbbCNs47W91uzKBTCeo9VMprCfAtQXD0AvGb8g7a9FgJyNSugUZx5jHUNB5ML8TBUUaaWsnaNJkV
eftWFG/XqVCbeaoRhDyGUW9fHFtBYw41NkvTBJYExUQp3Vx9O+iQz2oyCQTI3Z9mtqAKLJRqjHSO
cBO5OJb0zhxrUP2xrhbsE+e8ZqBL0bbQ6sCS6kJwwNVNtwD3ZB81kG9sUY6Xtn995sqDBFQ8MQC/
8bF6YXvIoJbvnxlk1qeuL8rrZ9Y/B+C/KPAHesqC1tNpCoKNaZmrmM/tOeN4/Vz/9pnNINlaf/vM
SQ6Ou44KdupKVG9ZOV33TbStIKgGxty+8u8sCwGgmTlVBcAp874D6DVFNQPCfOgJLZRxFmVB5te2
1eH1l9EQIdopwXA9x2h35SpOQygGsep9MrtsO7Y33VdrNYCCB+vouLTyBUvxAnDzS9bWZNU3tVw0
dlZcEFovLjV/CfF7ejAOfeC4SxvcNkvTrOzcOWOwcTRDeAF17JGN5crYWgTlkdibA1OggHwv5u/D
MG/LQOjsa96S1BmKiw2uipOCKObNg9cQsYmsHixP+oNgyRQd8B/RYbWqwmofH9gMbRIJTTNwmm2N
rZT2uAcl3bepnvptCOacBbHDbA0NN3pnQwfokMimnSdyEZfVNsxF8zTZJbQ7WKX+x6ZVUQbtb1VM
P0ebO8+hGMGn0sQoae7tcIvsSLAmTpc8gFVC4bM4/A3Q6l2pB2XQVsYTwfmeURfZjG7iZ3NlqQSF
mAv20QD0rqvQb9bgSw12Xcb+545OvWSoD98MkPk4oNAoWXlVQpYWpJsWKq8jlKqG4RNYomsPavIF
iNK/h4l9BLF7B84d+x4KuvgnZ7IGA70jfkHG8SdIhv1XX9rQnR9VfIHUmrXoINNxCt3p/dpJ6YDl
9M/rpn0SQpRriuYBY+NznyL64ZD4y/VGaBaCZx7KzpGqyMoPCnfVdHQEF1UMNo6BBAuqBvLd6sks
BnviN+glBivWKAl9OyGeUShxV3M9axMR6IVBK8uVAzmVaU5n15E68slqdYkjAsp6Lx+WZgAv10AP
hW+ew4oV6cZ2q4OYj1Pk35t+RL5LcN3X45FVtjwGluLz68AoeZiIFzzituu2EmKaq9pp4re4WV0H
uuGwdPpJ3BG7ny4o/X69fhA+QRWsxD8uV+NwcIKazIX+6Olo3UFdvHyG6CAEG0OFupKu77/lgF8a
B8uFNJMlCNd4yfochUa7CSNb2naaRpzeQ7yo3/uDXSzMZ7Bou4rw1HwBhYy3DqtGQd5YWi/Cwzev
r1lBnA5ilmGxT5Ipe/AhS379dwnXBTMmln1niN73u5g07nXKJuO44Vr2rZt8iN5OVbPxx1A9T8LZ
mr8v5y7FSpVzbJut6AS9ZdCE4ZX0RHn5BCZmCPyFNd+IJO+u+XCTFKcdiENAwsM3t0Q5Ss4vlgzB
eYK3aWNl9FzpQ1hgbVe7mbU0r88U++RzFf5kAJ9dX6gV1N/W2Cy4czPIeA0FuygsJw+m5cs+upPh
iNcwKmvWWOaC0LlAcXxRsSdUd1kPeQI+j3hIXiTkALC35f4sddLkpWmIXPc2B2Gp7vWhmAtVOzVs
Te8wer+LKrSPpqVndMYweSr1jMMEUL+egta47sQbiiQE9vT50guHcB/ZNNz3dMDqdIBW8GYM+pOj
O5o4RHHip25LVhs89H1kQDJEhkjOEX+kzl+nivn2vJvkr4S8jSgX28T9wCGPCn4CbF4Zqg3xjlzX
iOMDOJoUa2cAthviofw8NTZDctU+vTuXFrbnEmxd17ZTuuBYr+tui/0+JmvLS+LbGQhGouIM2uZk
R8H31fsF+pw+5Euna/EzMxfChupnX0FGGXrn9jLtU0S9hZ+9FIkFfi8rEmvTrMcYhfgsr/amKV1n
kwIBcvZErJNQ1VKoMn9JWJMf3Moe9EI6fwFneggm1Pi9F2qNOdBNsdqa3sEOvnuCNScz1EqWEwrz
nhuUXdwj9PBkrsNLD+Jc+kNxPT/AIP/8oUwvb8j1Q1laO9HN83odazBfrFE8kUb2mGY5pmoWYyez
vNkgewlMSmiAQMaaWDFy89opuGJ5Pia6Opk5U+1EOegt6i4B44yc9zzKLgmqYZ8QSFzmXdWfTcse
BZZoKX0wLbBFbIEJzq8tBFTBeyFGlB1iXNxFJxDrhifTQuT5goSDuLZi133pZUCOpq9M+A/CaHoM
oFn3ZMfIWLWFhwoGPU1ogygc90a8N72EJ80MJB3d/nqRXshZCn7Wnekt8Z6fEe41u2uvT2PcU0UA
DbXEfgIZJGQ17QNK4/ItUEXicfKDDJUXoJM3zaSwuwOI+V8DRIrxK64hXqxi+2w67Q6XEm4b3ZWt
JR4h+CpWZSZbjU8Sj+Cc4XugXIEdN2OhMgux5kfjyssSCsVRgoW7dmX9OCxdIAZXphcl2OIOmZWi
Gdtj4XpsAf4PsgAYtT3SWqDmodenGQsHiEZA//xqBHs/uuqW3IM139s6SalQMaPnsOtkxl3+Coze
Vk7IUpR5XF5INILyP2VH2yKWmDcFaI5a4gZb00vB37mLFaQ3Y16Li7E5WCdT7vR7Y0qjMd6YjZAy
E4D8bdM6osXTF7NLUvnQZ55QgKqbZoSDygTQlpyNhTCs9RSFrKDpYyof7yF8eHU3HqMEoUZf0Xxj
miHrIHANwqApkG9lPHR7Y+4sjVuZJLT19IWStgadMt4wIPxH0xzGxnl0O1CQmCtFE3T6Ury9wGjw
l4dNF3LkC/xQivvRk5ARsfthiSdNvSo7ARFr/T8YBLHO4/+uf21bR1Cv0RRYZhZAoZ1TXmRrB2HT
619Ly6mcO/bkvH/8MPGwB6IvyFAnKNCd/BVwxnMPIK97GbguhKRxG0dWiGrav0zmLIcmLlLO8mBa
V9MI6cCoknLN6v59ODiHQPA0qWEuwcbIKhksCy/pr8EoE4Iyh7gNz3ZaxtCA0DEo3iJVLmX57udG
/Qh9b/BTRaxKF2OekAOhRXegOQN5kyzYz3hrsCa3fshV/Gu/GY9XM8fmrxArPiBMWacC0rwAp89M
euTWNIDeW9OkSIR27nwbzhrSe+s1Y9s+BOMEFBu2oayiU+uS3zVz1asfMraymsZfU52AxqrtoKCD
fe6wCjVecRY8qZEgrgheuhWC4RjjkCcwA3cPqDOsHwq3eGZFrl6rDKRzQQUsUY9X5yvDP8sf4xkL
bIGQY16CIHJAnt9q+J5h25LnKauWN5eUQNUml6xeSAYyLTUKZFKCqLyPLSfbUuQgD1cbRAvHgy+7
duFEDeu3lWzspVOBfnEA+xX+aRkgDBMUT8NyCBcd1GCfTG8eoJCmguBhgfjxSqL+aF5Zo4hnxBH2
geVgjGg6de/qg+KpukdM+odCxfedaRl72DvvQ43NHGzfksg5psGJujm4AyRQnSpoh0ea962uWmp1
5fnw6Fkk2IJYM52bXtQjA3DQeABPodOYKiQoItcmD6YF2r0BFFeAfGZt8nk2m6zSpPEfgA7tABs/
9E45PhDXas8jCiS3UdyB8F73GZufWNDiTUcEhD5sUX7omt7ZDxk/3gZCwhOKW3qeLwPdkkLdEING
faU0nt6vZAZkHKK0wgFRxrHEsqEcISJlQcFgY1mlg7rD0f/bGVb4SM7Hz5PdIXqESBqiFJ599oFz
HeuB7k2rlxbdMeJ+Ny1zCDzovmQ2OERcPpLzMITJeUA8VQ8208RpZ+m7O10AMwI9Yj0jaC3pHlAD
dvbZCnSG5T7l07Nj/qRMOf7CY34Iaib82eaQNc2ucF3rYFrIq/O9HMmzaTWomNs3IpzWBSAUe8gL
kusBuc73MwrR33WX19+MR0Hqd7tpgmN7Tr0qOwA324FWClWcE9K0s6iwguNYFxFUr9HBdYfwYm8W
2nZwZGKMToMk7yOyLPo9oTp7iGmxBU9Cd4awgffg5et4ctozL/vuHODRDuQ4wijGwdhGCaocLflw
HdQCh/wQRCvNukbl3M+ddE9BmHA0hzGSgNdOKEgfGtABGhsqwVGJpHSPN5CldBFSM36m1xrbx6GM
8W3TXB7KCFLPIHrejT6K6SKCGjWwN6DDtHWvFSc/Q5oMD4wBtFNGo3O5nSUgAlhU2mah6mPh5dHn
3pufFBQa590PppMeCM7K2Yiv/xiR1DnXVfRg7A0g1wibtdD81skN6MDPuaz856HHgkeJCFtubb8N
L6shAcA3yO87pwH/J9BdL9hIgHxVnzXaZs6MzfQav3Fo2NdelLq9jwVBcDMHbZizBmNecgg7xg5Q
M4MUVgWqBG262c2Z8Lvk0IdeuwY9wvToFfHBqmoJafb4kCMBZ05Y/W4JGjeEEnsyWJcY30Sf9ezO
ash9EWMPkZpvzpy20QSanVCNCJDgywb/MSA52sedHHYX/TUixF969DkHZBoF280mDNxp4QjZrcew
Jo/4Kq31WIBiyzSLlnZ7irANtAvQ28oc2zSsFJImdfq5azmrccyyB9MZWaKZ1bjzdlbnkkczcZPV
CKzqJvMxcVQi1h4jwvvoQCXongLwBXVkeTQ4OQOfsynAYWAJLECJ3XkuNAezadfmvEI2CNrZll8i
WmuV9aaLa/elqdpvirrFPdT96OM/DLKIshcllHgOZb+wQNuSY60ESNmAE8tbgNfFFLMt8MbyN9DS
pCtuOeVa8Rhip7qcxjTd1sPOSr98TbPrIoilclY/KFV4UA6OrDly/+rVBlc2BMIpByZeDS+EHErP
U6/Gi1UeQG1VJF+jUCGCrr3cwTJeZvA/eblWTRZgwNTKf/nw4gG6q2eouv79sqb55bLwaotRgIR6
JAvlOPx4O2TuWiCmcrhZOMF7fAbU1LxpaLU3HUi0l8e2F/3ergaU8XHcy3jPPEHA299wVdNV7tn0
dWjaRdE26Y8sIOkCRUzhPgsC5yQHL5ih0jv9oUfGTZY/oZ7hfSSJ+XWkcQDo+H1k7XD3OlKQkP2o
i+5BiQ6Ebln9HehGSWP2G1XPIJisBv+J/h9l57EkN7Kl6SeCGbTYQoTMiNTJTG5gZJGE1hpPPx88
qjtqyu70zGxgcAGEhItzfoFQU1CNU3JpGyk7t9Ks7oCJVq9EWshtWSNUEnga4qqsWr6GeE2+9QTj
0YOZ4mush7jaGMTvQgsccdqRlo8KdK0T0FbE7pM/mFm+KFLdfa6J0/gpui+P1WBtglrVF4v+wm9m
nVgUUDgv6hf7OwvOQ7IMyR/FUB6ytFW/ykLZsAhG8qT0oXqw7cw8VJpCkighFmio0/ylm9XFcZhb
FSn8GpgQBsVwriHGGG8jLlVevWT5QXGq6k0mVYV3ubN6tR7Xb9MyyY/9iLLJ1lf0MGb7gIwMqqxb
ldk6nZfadnwU/ZH+NvZNoeS+aCWID1l+tp7FS4kqO559iNfDsyj1sYbJRiJHJ3HvJGmlnVmhniuK
ZoSUwxjV30XfuSraa5EYsovMinYe7KR4I3R1HfOy+q4lXYj9VYd1hm03H8pa7rpOqb4vIexY/sX8
KepS/qzln6K7pNjJfkaodC+KtrLD7mz6qrShOSBJ0O1E9TLmfq+nxbeyLdQjKi1NIG46SgZKP44E
kLF3glTTj3VbZS9ZhTdhopcsIKwRh+4KiRijb5iriSa/1H2VP8bLGBCVnzIPJMZwQCtLIkG6lf8f
L77danu1/3gDRCB7N+2rIwEPQqL9hNr76LynStldBgV5FVFfKvPq19Gk3bq15fyPbr2NidS9m8li
6QiZrb0sicZ6wyWJ+CvJesftLGV4GPpV/wZPh8hAl3zIsoPKt4nw6roNoqwPMKxMSzDyW9Fs0M7M
CBQ8iGKovY+R2X/EWqtf5yKCNrzdbDQN1wI+nNXp6JrFMvzVda0vo1WDA/VYoiLkON917MI3prv8
UpsWkg9ZL51DB5xOS0wOSfNaek4XpfXiIUu/G+NwVcX1K1rcw5S0v+rSQPPB6qf3WWuToA4dAOz1
MhylJFkOadj1j8UiDfhHxuEHCaLfRTrGfyL5YKga76NR1Hc7t+dPa3v2pLrSntK0Ufaabg6nPl7j
C5L1RpAgh/EmbwMFacz5p2R2O6khJqZHznjINDk8LBLI6r5TtU2exT7UDUEIUVw0RkC4CemtKKmh
dlCdDj3rrfMU8ZQWpZT7cpXq77k8ky3XypL5lWJvpDNFs7p1tkhXHxoklW+tZhv1B+Qt+E63znGF
unOXx/2ttTbJniD3MNyu1cK5OIS6NN5aCzw1D4Mtz7dWx6mTQ6RIy60131C00ajIt9Y1T0P0ugv1
9kKtRSIkaTTt1grC2NjD0zRuxTiRtb3cm2itbx+QuU1BpKmzb9eW87TuVSN0bq3KqM6oP2CrlS/d
sbNr1PMWeKv9pvLRjEV3EQd+3r/PUg2O8Yqq3796iG5xDD2WRF6+F8Wuxr2hjI3cr+bQeSx01b44
a+/lYx0+MvlqlhuT3Nw1EULwolL0E4eoSn9aiaEcRUk0mhJOFEMx7dLt+nvXNCcWlSOneHuZe0Ov
ym9qmU+n+727NZHOaJCdOpDgliv6hmnp+FjKocmx3VgpGHzcBPHUAqXl8/3FwqpPzo1UPWVsyP/x
+lPGpKqvZRqIvvcXs9TsaNhd/XCvHyKpOJmh9CFe+X7vpFRtj8CYcruH9RpaSk1MOxtuBynRh4cY
4bQHnObv1XkeG70rymot308NUmkVEy8UDKnwMWQcHm6nomtf53iT9J1za/kfbtfnCaCviNTC9k6W
7T5mNLArEmV9kWwvKh1YP6nN2ixbP51JcY5NxL9cFE0jQ3QNiNUFYki06UJ7ol5B2eTYtMhvq7hR
fSpdD02zs4dLXA/6e0E0QNRnOFof1xjE9+3mqB+RI8GvghgIC1ow2g/iUPep89BuB1HsewPcJSZR
rqibmoYkNTl+8MrIURCZSq1LavXWJcs7f3C09cwkrBMb2xrM0BoDAl/MK1nJOlt0FC0K4GjRG2Oo
v29wv5UTKn9fJi64XdtGxglyyJyzNur2y6JKD0Aa0D4vNgF0BEf1pLxM20GcibqEhJEfWTIw9f+9
IWZK/sdlqQSaXcY27l/14ibiUtLkIQYQ6Ar9H19MXKu0zk8CiFtkjtBvPoVoqm/wb8Gsu3PvboS8
3LSdoxnJQSvIfPc+kxbJnuxI017trBQ6tpG8SmqLCE9d5PspjvKPJMyetWgp/lq7MOVv0f+zhxP3
/5ceodT0OAD0qEY4avHgDD3Bqz4qH1TZQtYj1Y/3KitPzc69l+9XtGo2HJD4uaBIVzyI+ltna5Et
fyyQtDWGoX9aamZoXZeJNRI7cUj3tdahgkjoNovRP90qsQPcTyogQFFXbQ1dC3yUPbbsi9vcGhTL
ck3Qr8GdiTlLi+zleYgo4MbTFLzNG4VTlP/N8/w3N/Qf7aJ/16G58a/b/ftGovw/s0LF2xAkUZ46
JnZxiV02szfuIBcC4iHjMrug4aEWLAomLHyV8rlBvFTWYoqiZbN7HvwIcTXX4FfeiUqzNTXCIouW
+hl2grU2dS9NIjOWqIl1tJ2McMnUZs+q/SnaRE2Dazbgf6f07nWmkehuUuYbeMZoX2KwAi/Vi+gu
DjnKH4dKtq3ba4g6PZZRxLbiDpMAezooCIMTxC9y0JtTfumIfRziYfnWhJUy8d/FK9YVLaIPOOXe
6xR08ZWtt2iwqkHZVaO2kJTO1VOF0Gn3FhZpERiNbPI1IXtoJPOXUqCp3hpFTx66aXdzHgGQKLvl
tDSZuWfhGD0hudBChUWDPmPr7E6FvvzSUghAjjFFbo4AhzVrDpglXcEiOxnepJAk3qi1+XWy5Pwo
59gNSdu6S66aKtDmZX6rO1hFiWnFPzGvPt7uhAoBwZWw/zUOPH45+uzhWviV1tdnzVDJ41pLXpMd
+q+yOBOHLumqAz5gV72Joov53wdCa9GlnhnWisRW97LdfYnGe/2/+q5zE2/Ytv94j/ulcWaPp75Q
A3Hve704u9ettZ08JPbrvebe9V4n3ky2XlTJLh/u1ahZJ/vGLC2SD0Z3sWMHMXYr0nC1LroAqnXl
r8WzY/XGq1T19ltdqk+1taC/SCL1bZMfd1erz8/jVDhvazh0PnEXi++AVr2bzJ3G8j9Qt6KzLM5x
lYDgiDulY6uggRr/EI2GFScvIY8La+6HNjPqY7FEULwzcQyTosDjYwTLIMritOBPdALR2p+NeXbe
i9D6zkM5oRxGSR2U16KUp8dbKdYJbNnoqYs20zoUa4Vw/VZyMiIkZq6/lJr1DY167IUmJFbFQQUI
G5ShJgNRoK5s9L8bWhCViObYdtDLxmC6uWhR2tiNYK8f7ndoshToGT7NJdIBD/f6YaqdALtx6E1T
U/rgD/Wgh1X11AO6edIrC007ZD8QPqqBlmwHjajIBTF9ViKb6byoG7Ror7Ur0mBbD9E3TXTVbc0k
O5hDOj4Ng2+m0vwgJ8vkF0S2fqY+e2fzZzv0gy9nBZIeUm1dl5G0mmhoDEYmrZO/xsnQSCD3v51C
svfC3hp1c6QA/3EqjMNJ63arJzzNkXGoAzYo4XEjHfRZPjyZRlu/waGryJiVkMFKvX4rWODsWxxK
fdFaWLNxaafig2B03nsDxFB7SDrE1sjOTkm84ik2wXfDZAI/HTRb0KEv5VMHDfx2yMrpn8Wf0moi
0KpI0ZmoUHQWZ+Faxf8oioZ/1eXbFbVdpgjdb6fK2geMLcahJQ81xzEZj6WAbRzL7XmMkvRZMdrR
jZuu+dmN5pszy9pbhoYqDEU93OX1GH5DN4uwQN3+bNZiAKy19FcYKtplJtvpNe2M3UMSy90+Qmkw
KEF5PZnTFB6VDqkgvVPDJ3U7sGtqrlg++U1KuD8AA8sivZuuolF0Y4r+Tfg6PYl7iANaJIDAkW8t
NlxarK8f7drsIl1bvmt1PQUDifTjbA3pPhlBhIcbgSTV0uRaNXHkQWc1iURQvDfEWxEJaqBP2gL0
4r+vkGCoXCSAm1ZTQgUpO+tTi0K8UOPWOkMjrb9Nw09zq0YzxDwOW3CQLEHjgmCODqioS2h0T9JD
DcnroQN5HUwRjBfRIOpEKy7FDhbfWx/gsI3nwH2RsEV7dHoQ4ralJz/lJX/pmgahG6Bd2MciUZU3
pfSJdocnOsBXyvyhyfQHcWWIzxQiTkwQkly+FIpMfveGtXF6I2e2y7TH1DTURyKS0y4qcLu714mz
FnsKbwtnIEy/jFmQsTMalxnR+e1acTDaXL061ZsoaBUDhFsA+jvOlfXLapchC1h354He24V/v6rZ
ro+0enS7JbT2okG8lRDsA8YjUeIKQiE0HNCaXfyx1H32ONbIFpDQJ+DcrsveajorEN3skBQBanTM
u1vr//dVyKc078PQuZKmjk9oiY5PsBHGJ0hcR4dM0sO9fkhKEsXrarMdpJtoyHIZwQIkpMVFop7P
uxyWftpCXJb2CPWCCPtkm99kQ/4s8kr/kzp7SK3WbynqMKJR7PrD6iTTHx3wdVoUQ1ks7fEAMkt7
NOru76v5Rj9BD//BD+M3t4sucKHTybW3U6sp4ktstLaXhHmGsCh194Z+nDGiyuSNdw4YuLMvgjgm
WGHpqO4jObEvoiTqtyrRy1njcH9L/KolDmWC5lEvavgsFS+CACIO60YKSZF3uZFCgIsSEQibZd+k
6/gW28NDp/TLo7EW49tA1t2zQQIeRWOCyOtujeFmiVbZyudzUWpb0oJL22KIXxZwXKJRVMG0AGqr
L4+iZITEGMLuIWR7UyJZOxWnXHeiywig1EfZjVjEVkR8hfzPdgbfm69MlOetT9dIvbeGCEPLlj0f
kfdeXm0b7QFVUu0dS971VZIhftoOtmBbSVTJqvpRNlV+Ef07/rJ7aF7MOlsPGxjR8xjrBPC5mQOZ
olV9kGKqF89qcjUhW03FzOhT58+LbLJ61JMLeSnZ5w1Nz7i6qCxsXcbN5xnfKcCVKpT8YoFwL42f
wK0/I0TInrKTyWDzbMFJy5eFbGteWHsY5jB/0B7e6VUOSKCWAOmbkheTnjyQjj1KVps8OyGDOwJ3
03ebQLfeywskP11DXVufr+JMwonUb2pV2am4K+xS6Mk4RNSln5PWJ/7ELE0olsgZUzKOdxXWlaHu
25VKFDfbkOQHa35enG1F5EAjjnh9twSqe9LUdvXe1SQ822man3j+cVlC532juL7UshYdEWL4csbo
B0Yezj5MFAc9N4nYFtthZsmEf9H6biRLvjc3wIPdzce0rfmsjunbCYZ0KJMuRR0/1Y3m7OLhSc1C
0OeN8jZoynf0Km1XBhHm60NItFOy3BZ5UU9eAP6gXuuNE08PUYIy9te+w/yrHuQnx5GRAiVP6OIt
BQGIREQA6NmSTjXET59MByLCA/OynKfnGdjiZgx7GQjHo4qX/MqMUtm8zno8yZVmhzrGZkQFwBTW
oafWmBy0yZeCFP6Pvhn2oZEcsRh/1OpWPjsomblMTmPgJG3pIr/zJxx+tGWReOx9f6ezwnfRfWHF
vU+d8ttYOC+9Wg87bUFdFrSaO7V15arSt6jEKLNtmFaa/tJWsf4jLz/NOttpfDOl05KXsbrfMmsD
39A/YAM0JyDH7E7aRHb1dCRkIOFHr674svSW8V1N1BXAN2tKJ6kQwhqXL9iRQV0ywWJv1h2bOrsm
JsjqNSJvZ2Tdrp2rYQ9a9Ic0leXbEP5pnIxAYtu9S0RHWSes1xqjW69IIljQc87ksVq+rKhX8Jh8
krVJD6jBYAxfTb8xWW2viAZM/pi/DeOovGvWaQRB6Ulh/KbAC/EryJmIXJhbxBNp+Ba7qnU+VWhi
vKxZcZ1QMMLwLNSDNePHINE77lHXbE9JdMQWNrDUWj+GVavBfJmeByVpWXz2zT4x4xo/3eEJ6Iev
t8sEChmbpsqWMLtKCpB2w6u1ViQsl2r1EWZoT3E6oYABNldGrA65Gy+VBlyYJjhmFVZtgQ6uC6sE
sv2J9R5VNWmifrCxtzcGhnPzaltr82LpQTw05r4fkpNTJjKeXLMXl7Z5WFd4DDpDnIvumXJiW257
E0Zu4IPRPYKxpjf9AopDPsHh7k6sIhI1aBb87IfMnFuUPjht4L3hc3lvW1WZirIyxz1ozWNVE+gC
HUlXcReEX2m+3SDaPGcRGSjmdUIyGlPQqdVb9KDxJJ4RPTrFTqLujEF+lNW6OQEkX3nCErt9zNkf
+x2k6P2gLr+ZxExoMqvz3CFR7UmsDFxmv+hkqrtMKiMvrK3AjnP710s5D1+pzQZusZrELdWfkMxf
ET12VXJ6x0gbksBKx7/qjp8ndtanWjeTk1wjE0cGvipzD9is89jmKIT2uHdWZvxWJmsTYDyRBe3w
GydZQhg9FKBEqutglRL7cWxxSVvtLefvxuGSnBVteC8NaPNpXX/1ZS4FVtjx4xUKmIdwvMhmPJLC
J1GtdNVrl4zfo1bvd7mBYVlmklCpp2EXjm3p8X6zc1HMeyfhCynqwnHVwhgvTcWXpeTxWzGR11cb
ti5hjCtMsVsJKB/MuHsoigoXo6x6n2rZi3HwOK02ybU8cmoymtmur8KHtm5fFwTBA1kZn+pQ+UxU
i1BN155l9hvesI5jAHPROEmqFBOzz/RjHsuT3/bNn1ipKhdzFk1u/6hIvbqzns5e0+W+E0bPfYk5
Tlqc2mgw/LZxK6t7lfP4o9HlBJ2Lma2vXVwTy0T1W5uQRIrAprZOcVTxn8b4LfvsW2flf2QvntU9
1Ogs2+Zi4mJYqq5V1PauIt1zHYAstjg+XUtjIJpb1LtwZg0F70Z2Hakb3onpY+A4Gp9aFcHIIuT0
GGOGOuVeT4T+VEnLb+T6VWS8v4ypeMkMDScMMk9uEpMuZnKevQVvILdCi9IjDI2KaMn/28oat8mL
5pxOPWOwPes7MzRVd8AP1tdy5SPP6xnsKuJXi+34aY33xZRBTo0xZxGHcXOHITt6zovWPAGBKoDx
jq921h0HIkvoOGw+GO2fVDM+jGn5q1V7cmCJ/gAY+1zDQkTuA4ECEw0lLWy/dYjVoBGSv2EQYVxn
pnsE9/IWr/aueCoWcHhSMjzHWEXqmBgFBYs6X4WY5TtGivCzMoGlLVC+VroiaNRYO9WVnR3awo7w
qyLL1k1acl6dwjiGrNROGNcop3TSYGgm5YqXTjYdyhkzRKDh2h6J/OUyJkXEYhZaK/CYZjdOkwqk
ulOCOs2sp6KPkiBC8HiA1qPHJsnUZTBenJolMSZSJSZajuxtKEivz2Ty5jrocyOOjTdTcyZvQq38
vesOo2QmXlmm9ntP0t5rLWP4aFMsRODlx9+0ZcQNA0T9N1y02Vw1Y/UpNeREsWGdj7WhGz6U187t
GS4/ZwOmTwKv5RNacQ84GewDOFUUGfCc+WQCG9weqtbnbA541Gax/FklBt7fxEU+I6MA31yt0yfx
dDZsWTN+Kk44ugUoqU/H6Igtrnb7GVUMEXOYN59QyGZXGfX2KZK0U7KwQkLo3iEgYWEevRXTeFWv
pQSLaE4+1z6rPXhJOphuDKcbfWaS1fVTYrInDiN9vOI1M107Put5tvGn3UqscHS/dgqolrllXFhr
E1FynqS1ld76jK9s0r3R5F3WYZp5Q4aVcS0pWTBE2hYFHQBpxi2wX0xqfXPWFQ/T3Hkny1K3Qxf5
hz3mpJg7pFkaGXkfeV1wO456JK1q02sIkbqjouWPjTFZ7hJnWoBFcupqSNOpVeY8z8x+u7W+jlmz
HIYuDa8rn0VKzQcwi+85LpxY36BJm7OJYLkhyY8Y6bQ89uuTqS9M2FW7YIWCLNUYb4tqXCg9eUwH
DzIDlty24UUDanS6rGWP5jRUR2dV7JOSrJo/1ev3asAXrK3WfdNNrChq5wNwsD+0Uwrxhec/XEH8
Lo0d81FMsCEY6/QraG10isIsidwwJ9CKL8LCkA8ZK02hDMUhlBUcAJ4w6b2q29Ad5QSuzGJoN5kY
X6pbg4k7hvhAQMArh9DwBqewXBknuqZleuhRDn2Z8D+WNaPYdYNWu1NFUANrdxsL4sh0OzLLQZfU
po9M+HjSDNO8pLGS8qfDqSjtCJcpOgMqJs4I7FQpdnANIF3tYZF6IxgN1C7hdjQo1VoG7wwTnnkz
m8yusdSF555H1bUinGKtdfAMsoyHUdYeEEsnhLxYuGn3YbWvojj39PS9M5XmKVpm1SWi9p3Rmwzz
FC8nBBDGBffXpIukR7PuhutszpJbkq6/dDHquyq+DQN68acEr+yyIsyT9e0T0W7ADQPAn6p19ENp
1OHeUpT4Ncfoxq2hv8sK7pi2ueMvMV/7jmxjBirxFIV26RWFfcllVoGRlLujLT/qBHQCTO8WV+ml
U+9U7zg/Wg9lL/1uZ36o2VC0i143ZdAt2a9OA7/TotvnZ8NTNbTpQz5Os4t5mIVRwfTYM+9bUM9x
KMZstpB17LxR8vfjEab0EIZ4d9dYgVrSb33WpzPKb9p+rhMvGWbD62L+J0OtFicpHqGAagRGl7k6
2ss4QdKpmgd9Uq5yy5ZKAyqi6bqnSmkKWJYVWVyY53Z25hMq9q2rtGO3h2QbJJjv7u0mXg+FkXdA
K+u3vquesVVsPHsg7Wh13ZcSY9Kq4RPME5bz8DloFg0zLDl0WuyouZpbTHRA4S2YNvwS1PnFl9l9
1E4Sn+AoyWSv1u9dp4GVY1ng81Ag8IhTIEbEc+ybg/OVh6Xu9tZIrKPfTXPenufORBWkn68zIMOS
AXaX29GHhdBOMDtq7aUx5lVzZLIZHvmC8HPYmRgUBLGVf1TFPPsNIbMAS3M5wJy59iopuq6FWj+U
c7IGXcgUVZi6hlWrk++kdLS8vkh7Lw6TPTG4/JSt5dGUVfPMGh97E6M/6Gn6pCmKtMcSmkd3ecoB
cExFGj937Gcjg0QzkoXM+fBK+qZjx4rFNit9dna1Fs37ojYVPwVg48a2ZxnpI1YpuJsW3egVICR9
w8qeEyc+I/bZBr3TR+StC3mHjYRxWC3ZgfHbILqJaYmrjlmxGwwV+y6z2iVknt1I4psLFznoLLt1
oSvnO0QFGUnCOAr6tP9SMhOtyKGbXpWCsFAB+6ZR1diVHSf0es0k9hSmOFOp7Ss/FXZfof2D8GeO
qB4GgdiKWjkYmYigHGh9qw2mvE39WcU+QEvm+CMhPgPP1ZPABgJq71ucVjeWppFAGkcJAnR41b80
ORQujUSgQ86/nUHQ57O+uDIraX1QMFzN1p/ILEznOM2fpbBZvVFWwkvcaV84q4/uOtandMiwjV0Y
rnUJOBfOrnZtnS12mVBPz6Mm+8pKOLxpFKzRqhDqXAhOKetOvYolejVje51GjRuahryXceg8jY3R
3g7GCgoCM8/RR0PgOXSydQdHE3fpDELqsErs1OcC73i8S49KOg2neYrHkzi7HyJTx/I8BToFp4aZ
2iLcDr59v5S5vefHrU9aLtcnk3jXDkfO6zJn6ylumBjSgk2bAy/JE3ez8UveD/m8b0gw6rZzJnph
u4T6r7HitKesKT9auyCAUupTe1gTdHKZqL+rdr6cEBtBzFUbymBE79StTKVAhsbY7J5L/ThK+Uh4
YT8va3liFinZBM1hYAzVh5mACuhxL+D+hFo6AwUgHe/FpELIdLHDkziwfGUdmmRXg7D7TvixrgPS
rNiX7oUpbitnYBcTlqVu01ZvyNz/1fXlcPuuxJn4mpLVUFiphKuNjf0Q70OlKNnRss8QZ/ZWnNlx
8Hv7bV3OvGkOJlbhJzN6h9RUM9AFylBp7C7IyjpW+qGVUal4ndxkxx4Tzgb8L35Uz4rkpEE588FI
vhlKvSlBsILvujD0GKS2N9A8jlV3zSSGizilPVtCbOoxHN6veXOYEC72wjK03TQ5Tj28RInFGjDY
WTuJd4CYB3lha30nbVefmBjs1ROniKHVbH9DDfV/QJRIhUD/fqtKh63VpBOv6WzlBNBBPcVwzL3a
gsfW/LTX/CdxF/u0DuHMP1c1bHbHlEt1dFFXj4/it6rVuTq120EUxUFHzIO/+fZT/qfmsMYg5d4b
+fhut2DaY4OEVurJa0bzi83J4HV6rpqBKeHJDGfzgLuHQ1KHDlHdn1bsOF18UNzWacFnxrgbi8MI
4m+3/NrMY8kAzorUPyAKnRxzqUhc83Go0TUbEtwNw/ohYxw4lYWWe3ld/FgKBAElrYOmNQzSaVUf
u8JBl3KV7MDKWskFGE06IUrxsMY8lbF7LfDSiJ4tsmJh8ZpY43sr29p+3MIEsmEUpzlyXCyo1fOi
rD4UfmeyXoeWZ9gZbfCSRfXmCBqkRQgxgkg5TkepMjMeHXvBbyhBlMaSOlZNxBkdxBuaMT+h+iQf
ECNlWQUZ68xXc0QLRjLclayzK82AtGxNdTMn0l9nwy3rOjs51fqLH9vyFkCrR30qbddW095PSJGp
U+9cp3jV9gSVa1hjXsoWwjfarnqUC0iNI9soL85RZhryqHo0UjLOVYXi/FDuIdqvPlkYh14J9pVz
rHhyR+p4zT5B/bfnsEx1L0Rbw++ktXnIEM7QlEr6qBlmd9bc2se8h7vhSOyUV2Pt/5qzeG+t/X4E
LPNqWXG15xHAPJE4+kdVYkBWptKPIdRrD+H4EcRonF8lmX1P54xBnSfxjwg3FiJJXmXN+tcYxc9m
mFi/i5h4GvOCWmKcnocsX8oobdxWXg6N3pk/iczbxAIYoyy5Hw4ES15IDcJxGRqIVkRL/CrqsqMq
kdO0Cn09DKGz7ldSBz4oTc1fpb4LNoP6qp7Svdxs8Q6HiFRJpLWPB/MK0P8gNfH4gi7gs5ZWyVeI
0w9McJIJ6mtWy9VGXkkCWTPXl26Sv/pO+SynvjmHI4RJsv3kYaoCynPqoAM0lX6UwfyN06yA3Jot
DFJBvxT5uSlqfCa36N0C1HfS2ubgjK30Li9pEDsaIVUYe3445MEcpdE7SMGfcW+vF73FeEKTEcxf
RnkK7KEA2WhUyQ6XdRtX3OjYOjbY+i5czgQ+Iz/XkVMaI7U6aAsR6pINVedMmmdlFp7WtaMd2zrp
9h3cs9dE72G9kwn/3coH3XDSX+3CH4YQi/bsVHmNYkqhHxxEY581PLK8XorLv/L6N7ICCTlS3EnW
1nReQRuj5J5YEIabtWRBna2PhBh+LWp/XJe4f5263n4eELZIMLrk7860kCctw5HIf2PEXZ1Ezjsj
l5a79/KtWfQUlaIsDqL7/ep73X+8hWg211CM86FaSEf0DVErlRJmldtpNSksoreyOBPzzZjIdBLl
f5ze2+/dRZ04/KtO3EfULUpf+ppc43WHrWfuAgmumVS3U9liCUM49b9qtVFnQbC15xKQ3UDd2kX5
duntGC+kASVD2gmfeXEQ3vSTjjGBK8r6Zvh+K0uxwypyxJVrUaMXQ5F5HOxC8wARRS+iri5MRvdU
n/aiThxkuOlyMoUPt6rCzJ4ihrH7Rf3kOEddBeZzv6js1pb8Dhv+f9SluAMqyigf73XsOBFmNrXH
Ss+VIMEeZm/UEeYkUmNc5VqXryFWF0x9c/+jtZWPAiDyqypL82kN4yIwy9h8rpaV7ROmyKglV18J
iIt9qtXZgcQIrGXYiVOu+IrqjP7Y5sRSwvJiVmP3oKf53maOPbfmzBJpzfIjzLF9xpb/XLZWt0fc
5b1sc2tTh5QDiW0Xw0qEcSsWuqzw5Us29yfEUIqzM7H2bNjcHEBRrYHmKKa7SAX6cdX6I7a0yOOL
dl4J6F9wB5W/0Fsr/Xgyy0BelSfSzQNbzKH2zCqbMdNoyr3eVmR6ZASZFNxna5befjaO8jvmdgBG
+2xjUxBJygsDPLweaZ9p/Uvrho6dMoDGITI+1kmv/QLu3EueIFJQz9VPYvmI0G5VbaQOVyfHxGsr
iQNE4WjXQf32RX9R1w/qu2OM7YMojUm1kmGaL32/OODU+tivimx6KeOwhAabTIGENuGLqEsqFruA
o66i5AxNc06a4jcyNH93WGfDQg5jBIOy3UMcCvVPMhnxs7iNUyOCKGOC4t47jEO9Le/b/Cjq8HtM
HnopvDo4h1QLOoOwd5+UtcBsqc2WnWVHW3iCYVvURUbyXJRkUEWVUY3rOc6rv8S4LqqSaV08uVbU
vSimS1e9LETFb3cos52kAlQSsFoBcgUO+pTWqXVIO8ZXJFv+C3R769Ihm6or4bd7/b/7EeIvgUNq
6k7c795xVJLXmWwcOxvUuVFwqi5IBur/i7H3WpIT6cK1r4gIvDktX9XeSTM6IUbSCO89V78fFvMP
iv6/2bFPCDJJqG5Iksy1XnM1xkU/p8JpQupk0xdq8dAumyBWsPrQp3nRfIKa8++BrbGWzM6l1NXn
rUr2cA4rHrY6N87+VrFQ3OV1hDFw3cQPhU7KOByjf/a2OltpARHU3k1aKGSY1mZ5UKUXRQcMg5Hj
QJza9Bf1lvYjIBCEr3Tun6SoIdN5Yk0C79qxGsTp/QXks8QKl8bREGaXOAwBVS9FbMHL6xiBM0Gq
ibVXaH8YXgq+DUOXtWiSVL/oDch9TJPtjzGvhwsC8NVBGqdjk1zaupwOgQlXvm9t5+bXTErshOic
qmghImmp/e70OUswL/wiJSvTkrclTyClyPXtd9S6UUlqsxepKrqA2URWzvdSBDFl7pPR+rNC5+Gg
j4jyWhGytkoXKUfL89x3janRRc2Z1EmxQOoF/TUmOdLYYLh4hsFwJwd9EB3vX3W6db8fJoP3qiyf
1eWiSct0t/W8/F4aVh4eOf7UYSfp2ymu4vwQ5p3+MWxQofJY33tR2UOi4RM3yodNvk2ujjvsmsbB
2lGZ9oatzxcnbU4orKZgP4PonKMW8h4ML2VZZ9hCV8kpHRbdy8F+I0hgkfzVumMBKutDSXqiU6n6
FS1Qvu5Tnn1Y2jgxz2eU8xw7ZS5uOHdzBN3ZWYq9MpJs8fwvVdqlH0CEixevM89SqsqhfneMK6Nj
dLTn6uyACro5uu5B30q0y5j74UczEslKK1JS0Gj0i5YHzj4kJ7BE+Zx9D9LlGKVmdyKMtcTGXKbz
2dvUGfne1LPg4ukHe2Gh2mpfv8hGTy+GqTwZef2105XoFLjV9MQfjQxHMRKvTlm7KAa0yJjk8T6w
S6iGOhqCqGYVf7V5/+z7lfoeByhNgrjZ1abnv2XEtZKKubqqVNyfSQNdtGxkL1zmGHZhPgR5kK5V
2uhHN8XoX+Mm/VHarnFpDAOqOEZ9u4kp7l1WZX8w925+uGb42I+Z9neNfkPiNRaLpSe8KXdMyLHs
HNoWuISFLruO+lSw4K/DvN4FrmZ9mHFzjQDy/tAyhOGU59SzrFfdLu5qTc1PhUacNlfi/AiApSTp
HX1l0oeNvQuRIWy9cOfD7Ho2+wJjusiOftThX2ow22ev0RZ0fu4eJpUYYY5mO5YnLkFbFWQs3rkY
CAz5+9DFC7swDW9SxEXggdSLdg/z3n72u8XtvBsquBrG+BzV5sIvi5sTqOD40lRohFh4txt9ku/j
1K4vBP3qo7nQylmZG69M/fn5mRwkCYoDIKhjrJDoJ6mFyZTeRgRv7J2pvwxK+xrMjEAGQ+0p8PXi
YYhzUF+KVn5gztw81Vn+YrFa++hnV3tpG/0kx5A+9e46DFl2o/2zY3D+MEPHe0MXeWfbuvXRW8b0
Niv+To6NCMERa1b3UlLRW3yteiL3y3n4McyvuZ4fpYRTa/naeMkp9Evroy0q5YX4/lmOdZ6lvjho
4a+l0qxe2mG+mmqiImuhX5IqnR+zZdOqAx4PrU64hlLZNf2pdxUbLSPdfhx1zWHNO2U7IjpoBkil
sRyJLb4x05TdZXptP6qDxlF/auejGWGhsZblkGxIYJpN0T9KYb1UVjUWSdWCMCrWupehzwhLNmGB
U6lVhxCGUA6TYrH8AEkAm7MX2DNZC+BEFMdWp/XsqvO1C6f3tShHtLrsb5GVPGZp/4dZxMU1I+L1
2PfVPxsUMJ1jmdjV/tOBQfXGB50/ZWvbGo5m7JpRq3YAyJEWWa4StQSDRj1GMADrgScjccdT2EOm
1FI1eOJNgiRg9/N0HwGvkjpp505l8CRFPOqeYdwRZVjO3+rnqkG+qLYVdBmDmqmcj8nx5IcwTtnk
cZsDMIZiOaQlSeSlLjIZPRECCoBz2O17ZuUfpV+Fj1LyvMlfoJU5i10ODm2snJXBjllI5927auf6
g106X0GMtIBeaFEBS2Vx/CaFsCbHlNXJfC9FrQXKARkvPUuxnPL46g8eyOHlTGQ8s6d5iNYflirb
mvZRnQavUrKygRDrgCaKFKMhHo+2uQSil9ND2ypvcDHsnRRT3bGeayi4UpK/rw30S2pn9bP87dmC
8xqtWLlKi2oBFk26Vh6lWIbqTNfMq/Vqnp0hgxQjBLX8lFwt8vvntCTES2KZ1Jql5Sq26019s0kW
EEieKsZqs2guqk1mKLC19MMZGaPjIHD+AkB8V7MXwjB5Nhpr/kXc4stEJPTPsoMuQlI+fMvRddth
ylHsetYrjyA40ktZ2P6tNeYQcXMlupCHzC8FIp5PehZ/SZFn+4kZDArt4fjFccufeVbYu8JMxpuG
heSTG4O+IfYT/bySiG+I4LMw0AI3fkzHPAaJEwR3pEjP8Ti/23Nu7JDjBL5RpvZDO3fFvMsqje7N
m9qn2ZNsFNtOn4iGGgCq/nJQeNz3CQx0d8BkjYBmD+AK6DkcOhWNzQ4Wi9eOd4Dl52vdVN/LJlWw
xcmmd6ur6Hbjs+bX+hd7Dn/ks4uKfvLQT6V/Cu3w76rLkqcojtCtTR3lBE1f/VJascaktT1prm5/
hPaZlFj61Zjn4WQoi3Ghkt4FiveD6bp6M+vobzMqvndjaJLeqZyLBmKULJt7jEuExsY6TlFggvzg
hUbybSBJlE6WCxSpIlnp8GIn1egd9JD0UgUQ4LUozkTkY1J+4Wlq8/gtbVEnJkugfa3mwLtYHplP
gO/psQqRxzQdwEoDWPim6f1765sL6/txyLVXQ21uENGrHVmo4KQWRMQs5C4JvIzEe1Xm5rVjPI3j
N71lkvRStLZ7mbIO+cMRgHK9J86oXDSFvBqcpuoEd15HHsQ3bj+AeqiPKRGwA/pK9iG3852BWuWV
zyMSm3bwZ5W59dus89GmSn9ySNwD7nZCIqZsFHMM70cv/jHl2KSPA9q581z+mqHBlK3ufQu6oNlb
fdi+kLzVzhaukbfAyonKR6V7CHLV+ALy8zsmSeUvExVMckF/R12HwZSz+KgVJeIQQ9vtVETqcF4J
hle10KLnCpSKlGRTWa12gjhPcGxpIRu/1EG6jN6dD1nlFRkVDdhffAEbcYztgQmPZqpvE6nVo6eT
65aihZDiYxZ7D1LqQRe+DQZk7NHu76XKgH1wdiK7OjRuor15vdGC8gRAtJSkSjMsBN/aNLnJCcvX
52rwZWbuEl0KzV/UPsvubfKBtJpR+SKlItOCY+r6+UmKIysb8tXtTUqernVvkZKCEHD6aa3TJ0+7
9l5ug+TlarJhUnLi1cie5YTAVaZjUiUqaARaMKuOnzud7MNyNWXZjAOBPwXSwFVaEOoebn6BCtR2
ycBNb4ivJuvfnEVDsY+86W2KCXdMlqa/Nb6Dtlwd3tIs5EtXtPEvu7XRlWbu9OqE9ms6/Cy92Xgn
prmfDGt85TthvJdj+SNMEJqQY4Ro1T3ilN4FxKj5bmsteK4e13Zpmxt6cKvwZNjL0UEl06M2kYW9
/DPf+xIwTD1l+Cswg4CKFr3KBnGU4ohda3FM/q3TpyjbBZWHeLetR69TMILy8j20v81zGkbGm1t0
xlsyKwz6YFquUowVr7tqM/AQaaINtvHGB2xysmhtnzekkUdUWi/2cnoV1Cfg7j6C6HDbKqVzXmWT
xA2jXTOMVyeIndcWbfTHMVagmesA0AozgB2dzcR5ljOICIYvaMmxpvHbfA/qtzlyg8YjwOZ/rld3
v4pM8Y8w+wFG6ZPyCpdOPyla061FqWvN+lBrfM+kpAZNcZ4rAHZrUfc5a87OPsCNJ6kajZl0Xher
e5zRgjepm2b/puW8GFKqW6W/tFZd0IIflU1vT08l4JCHtQoW5HVg/r8znDx6dlxe8xbtLHvCEZDc
LpliYwheZeOp4VktjPlRSqPvNo84RJwLPY2S/dwsUeC6cnZytIj4yqeWTuisSeLTVmd4yd+eqvLR
68vmRcMHefe3052ssVFfZUM/QsGjJ1u91fnm8FFH6niPoo/62gd+fF9r9h9bg4R1CsobTXPe6twD
Yf9xvWjTDwhWICO0t0Z7utej+LkdveyRb2CGJ1Z26yFB3KSEOaat7mTXS8NXrTXb6291cprVFN/r
1g8OWok/PZLQzots3JoooQMhAIY6daWqANIlF1MPhwSO6lsd++Wbn5SE17w4OktdFuXEKmMg5mFe
lPup8nHziTL/Ko1Nw/0WFKgUGybwn1K122PKMHsMuqh+q+fytSVQ+IDea/1WJIjcmqHi71XooHg9
DHdOZ/bcAA6GwKcOJFJBSml2/aZOdfzUxO5VDkqV5hoawfvGu2rTUD5O5nhn12HP8xyMj8Ycyps3
1h2ooCnIHuqgPOblUVGH8tA0Tn3QrGAGeOQ3J1MxnIc+gaIR9/jRZ6Z6tOzqa2P4BXz4/t4v+wer
D1BsD8lJwUv47nfxyQoRPEgsVjoFMwAM16vLGGHY4+Yg2Oqr2gcwJ5QQTLfa64eWOci+YfaRe9+a
WM92M0jgPV4hEEl9vuaS7QMfA7veBIOuKsMNxMSHVjvROeCDQIBbBZIOSLnv9Tt1Rmuu1RSD5ALs
JFc5p6P+hXUXgw3ohUNpqI9Zl14nxVHuq66EHtsP7jXrIcAZxkfcDDHLP5d1MmjPrA/dtzmztNtE
Rpt4R0sw0Sh2WT61cKZ26mh0aNIQrYdO1By8ssd0eeYbyWL4Qe1ftLDxnhcRvgkSgz1VJrzHwLg3
m1g9KQNywUX0BU3XdzJCh6jVylNht+5dnxlTTSCA3W0zDSjA20Z1h2jZVxAW49VX2/5U4vG6A6nh
P/b5Ty4T3pBbMXboPg97xzTI3BaKdp8xV82sUX0xUq48VNl8ZyE4G4SARDJlPha4qw4QUC+NNtS3
uvPro2q6w6FxnOA+dev5oLb612DEPwDEVHcM8Hyp1Ll8sYB/vFS6+aHEUXXBNq+9RyYRXAnflGPa
OO19WRRESfQB/tbs74Nq6u8BEly6GkHGtk72eV2evWz0rrkxVTg8AYiyezPcGRHciLrvLla1IAKD
TjuaAz5YAIS/I9X0F6NcdjHJku+5W/0eOFy3R52NCB79xm4U4HpJ295pbNFJAK6FlgQr9s7ga2/Y
sG3U71WiT/DqzPpuAGhwVZaAh9G8yIxaW6bVTFHoRh15kDREmCXH4OwaDa36oWd/9bbymKbwfBFH
2afxC+jlX7NrVDfybypfwqRGc029TUWlvZowPEy6Peleux4S8DdOtTfyMLrv8iq4BSMzjEzj/Z3C
Yg+9E39Bb1h6b5kRsnJ6NCmc6GPCH+BoJMRQ7aquz6E9fXcXA7LRxZ+KUGAbEgpdwQ4NBLe6t51r
0Ic4QgSQaTR0ObWiXiIlXyEC5Pshjn42WYlJbGRe+Jb3CYgV5K3qEzf0V51iETMShif7gClHW1nP
BEb0XQy67IDl6BsGt3DM3MbgJTaKa1gzDsaKibtf3+zLjphAnT+jaare94vBrpjnOuZkkaqH2pHv
Qj3wj2YHUi/UdFYoitMx9lrNMUgSdw8o6xQVwU+FzANKDBGKQoQyfvTWUH5pkTXno33pch/fExdO
kx6QA1FH6Kke0+OHoAHIM7+wImn35D2r0sQGMs12KjHINFZDft6xFgj1YYJc/DR6BNhrvZvICgev
CKvw+WwrEEo+StElylL3I8hLzIjAZhGMBTCuwuExW4LXcxqcbG9Rn636n4HrZwiUGcAbXR3jYDSm
AB7653B20NuHML/rNKhM7d8DpMEI2O+xwcAyrG2HqLOzM/NW3SM0XRzVogOh3CkYsGiqgnwkejFB
4JNYKN23qZpex9Bu7gk14qXYTYiiZe0T7OVXIs3NzkJP/upNOihQ3beuju3eFL/3bkriuzdrwelU
cfdX43r3ZcQwaza4g6ppVV1mFJZaLcSNuXDPVdd9w/vAgBNsB0elTKaHAa+ie4fgcbEQiINUf0sd
9w78w8QsezGF04dvI6t2ohsB8CUcA3Wj83dNAYkiiysCFW1gknUrrUvlVsXOSuz2DHS9ABTnWYBu
+BicIDPfnJyklF6guYV07FtpdS5RnkI7JHF8LqfWPPd15f2Reu9wmTq19X/Mdn2A88631FsgMsqP
yOj3uZUFN30Mxr1eqc2Blbp36QGenS1woOBOSEkpPou3DsK9YxUEPVTzwAzwwRut4Tkd0ChyKCEm
g5mwGbznmWLfbZtqKJy1aDPzv9o1FLF6th4tn7mjN1jgGN0MoGfleScfA9996KG+pjH07Vky73Q1
4FX0TeNurmPSpsw+fqa5fsyDZLqpM/JNCEW9aHHwt7U4REHVucdESzojqzM+xMtmEc8x81G7V826
fRl6PIfbeBm5KXll0L7UEVPdqk7PZeBge5c6PEYwYVelZf3R9SkzDyv6kqQ6Oodm8WwZo30a84j1
97Lx3YfZ6+ChtVp8bLqX1GmSW8jy4Jb6TnQwCggAsLGjO8s2X/TAgL3hjfQoTMAGEFfE9+LjoNQv
s+4TXCMGQ/9H4EzLLoIBs5eMNFRhYImmtXhdgcD8d6N05It6tE3xfOVVDZHU8kuQGmPmtYRZ8Gtw
kD1fEgHKrB91/6ZUGG7BkeiOiQfHOuhBY03BMLHi9DmX0Mg9gtJXOmpx15jT8+I0DrXDtw8jqjR7
7CpH+hx5v97kYZmpC9DMCVN4JR3Sk7MGusgzizsQGZdhgpECXOmxM7sXpcX/KTfj5KB3VT7vBTMX
WnhoWeDPjs4w5XAKZvdxTDWNqWCXPXmk5m5xU32ZgRt94LUB2rD4Kxyi9EPN8YLx2p9u4dO5JUrg
LKGCetZZ6aR0KMdztQfZTHzCAFh5ysGX1miAB0wqZasA9vRBCkx1jmntcoVi1t7xh86vWVwyZI+d
c6itGHgIKQVAcMW8L1BMi5zC5r2w9yZD3sOgQemtAQooHcCqpOH3kBzxH2ICrJdkDr+ESMEhPnrC
dbE8OM4IwX3BGwHQPmCzV93Q/00V1LfqX6xr2rt2yM71WPOZBBWYOIl/VhNIQi08zrq+OuGfRV4a
X5GQR5FzfNWTwLqkg/I6EwRY6K24uZuL8UD8Te2MS+yNIdn6gxfP3jWMrMeYVNo+1ZFVatUc4T8D
xLh955r6dK+l8fuoskoNqwAZxRDK8GLSVPno2iQNvwcU6MuqABFkdXeySXiD5SrtVTginX51g6O9
Adt1kcZWJhYCJuO0tuDq87RvDkVqe8+wAJwndXqfQfA9G4AR7DxoTlWcfC2ZGCBfiYViX5JMleKc
6hlzvjIDoKlga9y5IfMnIwX+Yh3yoDP2VVn0F9gRxXtn1s0Fm09rL0U9cRrwxrW1CxuleWC6zP/T
dvZBL4Ofk61M5yJO5zuEP577GbC36drJU4CUy1PQaDWZYaQwnd5Jj1ZtV+cSGrgRwM5QEiTmMv68
hanhDkgFOyFJxgIX3nnMjqyinwziHIzihyx76kLAYnhavWNa1l6zBTNTLri6EITF1XSeogU3WhuT
egUYES5IUtlMevRFUQz/GP9bJfXSPFteu/pWBtxXr4VOh0N4ylaAno0Oclqrq+DgnybVYGIYvscN
SAH/bWyC9BRA57VbA27RML4hVI66IZ53q66GYIQEN5SZLBjc2EHJu2n/wRp1fgpJcvw+uU1wA5dl
zUcmq/wlsitvtFXBJbvIbjITQYKFxb831AVoX7fVURAqlfO0QAqZywIc6oFbBw1eD/4uUbQljkBt
ABbrSFblT0fJD4kaOC/TT7MfQDEvN65Zrih7Gz7Rxmt9PgpUUSrHOZuyi7SMnJY7gyxi8M/57XIR
aaWF6rSznSw9yF+ZoDVNAhbhs8XV7xw06lkURhxvD8l9uILh/NEtz280I+eSo0Yt6WDZJHL/ZRdX
5YCUFsZ3Usyy6hyWio7/zPI35eA+A1w3LvKT8md4wVMYVQPiJH119Mryp5yXjgEc8+Uxrk9YKgUv
lftkXayFNLrVjaXenZFawZMJ0MeK/ZXeAO2WDPU4peNR1eu/BA8smwEYdVfDryOeiuRIVg02ZkSV
kzLGu81Rkt4rzitUg289zMWj1+B1j4wD1MY2ad7k2duJ+zQQ9znNtcGwbg0RentM3UlvFbfUYfnX
hmi2bQ8N7LAOhLoJDvK45GnIXqm5pHVlV3qBFeo+eeVu5xV9fsPX0QN9JrvLBiICfUM5VxqrKPQF
kxkgAjDnlBXNfPxtV852cKQAiewa+W3dndMeNJQdXeT3xqYhRt0c4jb5Oo/6Te7cepeglu4KK50O
cq/lriRtwfq/1RBfWSDW8kzkDNmTurU7SFk2RopjSNOFQDQRfRy6V3nwa9eUW7P1BjlSE/ncVWDY
D3Ir5I/U+5r70waFvieCzizXqr63i20Icpfr/TVzp58BXhknDOEtet2bVuUtTNvwlM8QnVt9etWX
oUM+21lsO+c5mEEC47q3U6FzooTboCdkJXnx//vh3/4G2cX2CrK7Hupry/XpoSaTgzQx9IMMAfJ9
75Abv9gAssbXFC7venNXOMVvb81voIrPd9AgjVdEsCbn5mSEuTYfYzf8pnSZetzuMIPgTXdcKN3b
4KL2zxkmlif5W3q/ekpxRz6h0djP+yYL79tBV4B5LOPQ8lrLmbL3n3VeV84IB4TJQXpCH6cnpjAs
XZaOoI9IO5lwrLfuszSwq5kGpr4fkGC7SA8eO2u4TLnFsqQ65s6A8ZG7gCv/83ftIr36IVhhLzeA
KyyAlK3vzfGDqy8ARqOw60XehuFtGZalJ0lxqyuI/iwjkqXPztF3qgHMSvrsBApjpLSXzfa2/tZF
1105PlfecPEacy89YT0FW4Gz8qVtSBDIWMiCvTmj0H3d3vCtL0udFIOlF6p9f2oA6Z1DJzrJMVM6
u7TYzv/cBaUsT0321nOkvO5+Oi7FT3Vrty0r2/5n6MFWjgR/al4DuHK7FHhMkQJy620QzsuHQ/cg
mgY6C9VJP+FDQZ6eeYE88cHWMQZ1nvK5fXGYG7A+vNeJWMxqsWuhTuSAUoa6u7MWrOo8li/54HYn
05yZSjS6elCDgthNj8DMjgTvSZgFU77YRZrzUB+CqHxysuq3By+/Kv1gfZ22slRu3WTrK9KkGNL2
0mM/KJ1RNvUyXMuenkBfMmM4T3L35SIFeMYJzArdrveh1e/lLYHVTq3s/lY7uMYfuYWIkqxbJlyD
j5Dq/rSFSxFyw7pYSa/EwaGGxAu+YUz0j6gH7o6MyVHusWzkscfL9AShXNbIU/o9n/SbFxvZSZ3H
u8QsESjzuosMMhqjdgtnt0Q99xAWwfoFMNqfkPKzq1xQnrzsMdK3CxvGjoaf8+A9Yy/nrphlP7Hf
fDzPTrn0iG0wUDXVuXLe9vfp7agd+gni/XYXy8xhJE2Wz0zmZtbBt6ALCakEXsAf4JINZuIe8qPS
hNwalBMDXZRRs46rjplMtsDrVufJda4TwBzyuWfokWgUR/Y+wzFsnV2tq6hICwpybrq2DsJwqR9r
IzFOcn35u3w7Gq+t/jQbeXtSTeNFnur2aGUv77ofsTFFu7EoUPqHQv7PAm0bOBT59kt5ndixPC1x
pGH5AMb/qGV2Dju/zYcHBNnNC9C06iasnSHqqht94VcZZtn6fOVJbGPM9mD4QP+N9/jOnLz6YEGQ
RhbDMXA4KXgJXEbwAwqBx5JbJk9GunWgEnu0gAf7Bb4h/w7m0mAb0bcnuXboZbzfbsJ2VPakyf/9
UszVRthLD/I+yUxB/hgprnPxrSx7a+UcYfvBhBZhBpnoKp19UfFYlCbys+uUS3Zx2ORVW3fJa/8D
q18/lPJ3/jbLWM8tc3cPLOCehCD2GHzoZf5KcoTQtbwmi/n8vA8m8xtaK8STwz65FE0Yqkdpvu76
yxc0AgzSBek6j5OeKjO6bbPVTXNGykFDKVIDJrZMwuTf2TYrSlLKv81l17++nEeYOA9jga5bz34D
PP1kk6Wa9+j1FiShvrvyh5j1TXd19So3WyZ1srfd+62ORBCa1wEEkK2x/PpW3M6Vve0xbge26306
N8o/OoQ6GMMYM2XgRMINbJGU5c3jjics45fj6x8/l1qxi5RB/W0aKY9w7XnzXwFE+6t010hXHUDT
yzMIuw7JDekp/3tXzl6HKkA5zcUt08NnKkgAU2Rbwn3ihAjBQ45uB7Y1oByQzdZOioP/Y9Dq/Lr+
9UtPXske2zuzzmfWziy1np535E/+fe9kb20lu5/LctJ61d9aff6Bz2cpGomN1n7XZqRmZVzZZg9y
7v+q25rI0XWeLbvbRp7HVpQ9Oe8/r/rbckZaS8NPP/W/6j5d9dMvBcuAj9Fc3YUw+pZXHA9nchXV
vK5V5YWXDaEUyJnQiFi8L2G2bbPVzRmeoNDvaFO1BrtrIxlu5eJb09+OyK5vBiCESMGvPVpelu2N
//RSbS/Q9qJJ3XaanPGfdZ9O+1+XX1/XOV/I/UUM2m88uDi0Ma1d5sLy4do260p2K/8Wq/hfzT/V
reuJ5bLrL8h1PrVZf2FIvHtNGX6pnRfuZWiQNajsbd9oGUO2ouxtE7Kt8ae6T0Vp5/cIBvQ/tBpJ
hKSwIfLxcpJ7Z3orXXjdlVopz4SyWVZnVXbSveJtG94BU0Eb38rKvNDIpSwjP3OhgIiSlVnuGjry
A6ud9zI8EP1HkrVBGfgfuto6aNgqMQQZXYpyhoSJ+NtBnqRstuFWitIVHFn0b222brDVfepC22XG
oEkJWbghfC51Ng+do6fzXta/CQADwkXJ+B60Q3Ra33i5KdtmHVa3styu/yzKge3VlWJAIOWf4VvK
n64gdXOWgJ3QEl6jbbBfJ9brcXk+25kNXiUs3rKrRWDEWCIkv60ct2ZyrmxkYrAVZe9TOxlEt7rf
/nE58umUwauU42w8gAp8rqFS4BogLYiUGxpIjuXDVeKI177J0OVnSZZd5M6USZ9nl1l1dk3mWBd5
wtsTXd/934KZv00VtqayJw8/KnoiemujNciVO4ieGHGETIqOVvYweyXpGNRctOlRXtE1Tik9YJz1
uPlDXuR/olq1GhyxziZ10pAczPPsmiARDEsc0pps6oZs5W4r+1agoH8WWrty0R12ZgsDMgbkLfJh
6VpwNnX/TjjbFgmASEW7Ru6qPJc6g8qkV8V7GcMzET65vjzguUV0p13jmZ9uv9zU3x7RunRd77qs
WWR3fc0jkpOzZ05Hucvys9tG/oCtKDf2U926qpMjn8mcW0s5vP1LehjqextrvR02hljFBbn/pSvi
8WwgBHjUYcxShHqGAGlxxWeSo5ZO7sxwkOlZjnoeME89SfBuqoO3SMvO2nINNamzhzKo2520mrts
vChzaR7UPgOkNwzFrol41WXjZa65tz0AnhqYovs0cU9qFFr5EckgDJdZ2R+JSoIanpxrowfNE5ws
cs2IxkI8zxzci2L1PvXH9wXR/hpASnmFf1MfUI0bUeWgKHUZgkdZQnqiHlGBiO0qfY09B2VBs3uY
YrQQHGALJ53c/tmz/Pk5rZof8B0vvamVX8bcxFUr9b/lJVPyGh/4mx+oIMWz5r33Zusvj2g9mV0/
IOGgtajjDMMuaOr6az2D6WVJXn7oamrvUdQBXhUh26UWiy2ASSh5zq0K/SZVPVRIBKMMVYLjxoix
ehyXI4SSMBMYcBQIE+3cFHb5OE9J9Sh7ssmKwkH3LM8RFiYIbxVxcCgr5If8afjTJHl2btVFyi9T
KwM7EpQ4DksAeOf6rNziIkb1WoXwafgYiaooGB7arAAT5LUD6+GmcG8gNUiveQTbW1S/pn6Knodl
A9ElevbV5BuymspVqsoMk250F1HlKhA+MyyyNU7w3KCG/aySCX1OFU3bT+MYsILgQGx7QKtSm3uZ
YymKh+xuGobuUUs672leNnUGbM+mb8GupsV2INSzdK+VDq5oA9kZc8Jsbhx1dGH8v6ckmh/XEmgO
lH8d+tx2fhVZ3hMqM9G+CtsduqfG0dEs8zBNTY7GG2D6wtDMm+0AdQbWqh10W0/aHVbwyGDgAF56
YXlfQbW7b5bNVqR/npOCGOqAtJENN63Ub/lspsZeMw3tJptiCv6/yqKvlP3kwXL3wpRgM6IG770P
YNS1x/7PZMj/MEilgwuH7s+7ZcJnBpkIWqGoUInp579Jd34N80T/c2oS0AoI4rwHYwbsGh2sp1kj
l2xNiXVXuXl/0/u4vaRpXDzyCDQo/6362owKnStLzQfV6N9rVIMe3Ch5Guyqgfqq1K9xT+LIQezx
KEU5QCr0A/n1/FiPux7jjt20NI+1FFO+GCzXch4ZbKocBdotY8bht5Ot/JuTzuadXKpuTO3R8cIL
5DCcOjNk0U58cKrD9he0QfIrDOdkvW5tzO1T07XHXEXWZu9jsdwH2RtGhTNB+6JhrWybdxAtmle4
5/0joeOrlDDabV8xrYMMlY2INS0tpM4xys8nJe676qLHhWsgQG1oP0Qsll0FBt09+mn9fT0QVi5T
1E7kgIOSxRUZzAQ0G7dCN5X2jNimtpei3J4sVZdPlQMmbLk/9jgCdKmWiV58tsdf67+TJrl/tosa
ztly/xCcBpGXTR7+9PSZcTBRTpFd2VTBDMN9K0tvG1skJH+rlMNypIPccRieAM6AwAvQuSZW/xf6
oQxKev1HXQfhpbeHAI33sPpWlic5Hg9hfUp1VJuqWXEIWCsubuHEA69NEAX33bIZEnRPXMM//3ag
71PsZL4Evh0foTDEd+WY4WG4bGRP6kxW2QWkABTVYi1q8Bv8j4Zyytp6O7sbMQf8fzkldQfwFap2
/nyZtisQuX0ZH0uVaOD+018nreVHpqLUm/u0XXgUpB1Nq4UBiyLlQ7RscgQmHqQ4+T6KhZE/QF5X
Y4Lry+FSRbl8tzWSPRz07vjwdeSROTl2iaqEZeXhiTEpys35YgHFR1lKjn46VYrywy2qoxcHIfD1
VPm1387IdPPYlQA0Ph9Y/qqpjCE7vsyF/UeKPSnIpdlN79qpSu/cMQJwoqG82WXkGVWyFcekCLU3
tQyHe1evv+ehpr4N/4ex81qOFVm77RMRgUncLUV5o6olrxtCS9LCe8/T/wPU3eq9Y5+Ic0Pgiioh
TOaXc45p5PK9GlSXlgfshbFpnC5AB3n7dRr8L7Nq1KOBtOTJSjkUgznFOYFm8BSW0jN+ZP9u2SgK
/+zlkXFdtqEUXicY6n5l855D9RT3inhQvDB/VOL9sgvvnPRermvsl5egSsZT5yvJeZgnwP3U3hFx
xaxRTw7PbNR48+KyD0ZTBnI860uOe9JLLWqXOJeSp9Su4GgrWrNaFrWu7ncaqaluIXSI+I6ht90v
Qq9AF+mDug4xVD7VHbEIMn697eyvfEIKVrhG6ondQGTmtTCGByQ07atevE9WbT3rktUc0iIEnWSo
7Ws9IaSQTT27AtGBpRt0f3zTaF6RbKnuFJEibtTeg4L4DIZt06P3ZC4KmvVENCx+4b9XYYv8a+N/
rVN1E1VsOp2K3q7W5LUVEObM/CGVdONQJ+0Ic7vLH1Qc07+IfneWjRIytgcUGM84eeXzssrwasYX
rL7YLosDNIm9Yo/xalmsIktcJ0bplqXliG0vn2VYbyqO6KM/TugScj3QjhWsGGzRlQeFzcjOFN2j
1kWLB9YTtOy69HrzsGzpGs9eC6XXue5IO5k8njwAY8KnTi67FR6f8LAsmqFsIFMIu+OyaBBERA6k
6p2WxUka3y3e+ZdlaezSK8/r7KpF6Hu8wd8FYS/dkrSRz6GHjTjwiKvqs/KK0GcNdqK7FXbzGEeN
fESs0N9UteFWiaDKl7F1WnZY1sNF3BRSlV6WVctEQDkKDQwMVasSuJqTHpsa/m3ZPcKOds3Era7z
jdVaJYGF1RqMeXE0RjM/hi1muRkWXBwlmUndlhaYWXl0I5sULdUI67tAMYkCH/UHCGHJq6yX9hpu
ZrFbFvHoIKlX86dCDCAptQ4twbyb0o2eA9MPVU02kK4sNwjFy+QVFXW6xY5vblTGPl4NXTtmlqTf
iyA1z0WsI7CYd2tG+WtELbnn1aacadYppBExZ82TSUm8FRW8Gv3u3+t+dlnmdKn5KjtV2f6vz6sN
ApjWiO6qYaovg1Qil84t0HeougRvoq9M9h7F0BtPtTnAB8rU/JQGmgHZuExQxPXTc1dat2XXQUtO
VajZL1Wdya5VRfo5KWwCWKoKWgpc2EfsSB8S8Kt1lK8sZEMnueCmsobovVUQiOmaVd/ZovUPkmHG
2zAJ5HuoKpWzHN6cXuTCrj9axo2QEYkIDuOo7ajZFlB3C/1mGzDHud1NwJZK5sRplUPGhVF1Knim
nowicDtPjQ4VcPK/Nnzvs2wuftbiI0H8DMbflSdfjtxle4Du8bQcLTItVholdsLSFPvvxWWzaivx
sOHWDr/39BX1potY38pGj3f75xC6KY4G8vKDGejSOlFylViq3tzp6H33ZN3UJ0UT5saI0/E6kuPi
do1cP3I3ykh/LPONtvMNNo/0p7YfrD6mSTrk+uZ2bzS5+MCTCCxS8Jzn6uOmTWMTk4o/rauyrC6R
2lQ7oZX9IbQanXRfryCWoDXhYyFW5cGHM1MtwGJ5nfca+cNjHArpS0Jp+f1FaaaAisv1zzHp3wNJ
Ml8Uo06hHSvTfWDABqeJ4t9hoba26QwVlyUvOXZJpG8pByR3FlYgNM61Tv2MB5nhTcErD+A3zIfS
p+qTg4w6iRY2jfDYt8RXChlZbbsH/17X6uZX16JZhlNcP9gNfcK2K5U7dBst8hwSlvBdmS7FNc/b
qapGBtVgzkgDOUmPk9Kmx2XONCuGAEEgnNsYrAv5Nb8Us7cfssR+UcZIOovOtjkH4HurIKkOy2Kr
QZ7LzKjdq1EHmEqhXbZvC6RueW3Zjz6GdKfsA/nclYX3GFbTq6r76mVZmmYFuKnqd8uutmIeQ0X3
rstS0PnbJimSXyJXvUdvYiwx1+v7QjPNR287eKn5GvGq3DaD3GzNpvffcnVb9ZXxVqDIIjKnrHa9
3+cvxNytOj20ftGPPBHykF8qTwKe72PeaLtAcb7XzRvCnBFnknVnJ8uwBXY0chMBXtNC7WuJO9SB
qQWm3z7+7FBrleaWRqtveiIFL+084cIY3ZpsZHdZXDYwYJtf6om0LSKrj4id+Ga/LVE3EDjqULvL
L9o8MUDxHi1JO2dmOf2iCvDSFuH4Noaz0KPBzwEHCuReor5EUz++DVWor4Z5fTiv/8/9LZBLP/t7
lsdxkKetat8C+Pb38X/W/7+O/5/7L9+rlj3ObVusRaZHq54O+63ox+qmmkLdGvM6cBnVbdmQ0fn9
XrfsAiiyvhXzuv/6LG9OcFaSvY1U3onLRJ/dlnZZyxuujPSvdTLx0XYmNj+7LRuHyLadqsJv4Bd3
UtroGCbxfA1K1ftrk3vd7eDYuOmg5HfLZBD8v/LuSXWUulyrQSyf/BIjHg+pZQFCu3xq5smyaGgS
pvvv5bR0O7prsB7/3rqs/1lcPrGsg213zEIEbT+rvo/0s5zw0JsG667gdL13xH9AJLNfY/xMXFRF
trc9vKTqYP4ajc5+1wDQUS20+zvdsggcjeGt5IkcMvqKmxjj8b4upI2m2tMzRIZ+23LUBXj6hC1r
v3xHkCLn68pGP5OEbV+8VmGgaz424RV3KmftEd2ITuqApm3UuhkOahXA7P4nYec7XEcPcsy5dL6W
Dcukg9W9thBZ4UTvzL1IRAFcp/FuqRlLNwDRravubGLE4mmC6aLBjgFCbgqHJgi+mGiotlKZdls6
f2DxtT+laN5AjPTPYUQSfNw23V1Yd8pOjpp07w2JuAS+SiaGVExPSZD8QXSY/uHDAXHwB0kI6FhE
/97Ik9lqQ+tfyryub/k80WSah0EOLnHeQVNnK1KNZENviouS4IsHmSyveztvL8v+y24EPK0JjRwJ
QANOE8+Z7EjmyZLt4psPrGNNLmVyBTpEQIROMJrWysOGHLTqovttvC2x1pzjFFOFNojpZFooi3HH
G0cz7cN9Dsr4aItQ31P2yA/2OPWHtByGvSSHxTHVcoJ9vC48xbUH4qk3rVNcjGS9VhRJwjb2NlHT
yCQwyNXGsvMBoyvQZQBQ3ZXxiWKdRGZ786A9wQ1GO8gTBzVQ2XX3U0vUD+HOw0Oog0duhdO1AUUp
P5cfa8agV8Ega0+DZcHyhnv6TPZM55ThOJw9cqhAUGeJW45BCAkLfhzvJgwfXjL9jmtr7ZFH9sLo
dQ3XJpy99lN4j5b0T2jI028p1n5T+MVervsUyn1L3aQNL2evF9tuPoIVkd+BDqwg4mGgQ2WMQDqR
mPzO0SWqrXi30RrQBUz7I2zU4VrFpjrT+Cega9XZ1scWFDJ3AD2jYpfWCiAZ4H3DJYLWQqN82GVC
Ch88yTYvpoKbdkl4D0SH5U73+l2X9OOLMOg7KYr/YOXcKcqY5WAD5OElRAC49ou+2y2fUqN4X2m9
cshMpXepJeYHHEERXdVZGazbBHJ4jfO9SowAEZddlrl/rTTmLcvK/97ys/uQLnxCvuDnOMu6srTw
oTGAt0pJDLzoRUOUYyO1Ty0BlofBk1PwFZySFN42dcsep8e8CNHOXo9NTs7lvKiKEdOS0PP9sugl
leLgTowcQh4wyRkmnYJ5omYBeU+FGIvjYMclCRbMLZOffZa5ZR1J4+xdq0iU+gw11v/H5yaAUQUG
9f849rL4r682yRHY0xJy/rXu5yPL9w9hMR3S5KUeg+CBZ67n5JGp71UPb0WXafeybXpbrQ+k1ZTx
bzbtPLoaZb5blpYPCc2+b9rUPuu6tANdNF3stsZS2GTNczeYpaP1pv/e+NIDhiL7UyjKJrN4HMAB
X/lKpobsAJS3TaM/FDPuoINEv8uwinjt1M3LHHe/ivW2OFPnPspA3M8YBcpzppTBBpzp5MRCLs8/
G5atNLD+2k8QyZM35kpun5DIkNw8H2H5yLLjz2JnDKZj9hVjlv98yX8dWhpi/EKq95SgUQWYOX/J
zwGWxaSXdwx+RQfX6iXz1A4+AUREh5L4InUBFhLVvApIjtfEmJ++So7CQATW9zqcvkQqJdbOpFRw
NmWCSyIZ1P/34ryOpO7+HM6TZR0STGVNLhqjIPPWnw3Lfsu6spLTjehJBVgWG0PL1iFYGLeNRsr7
ZfU7xLhg53L1qvgj9reuGJ/Mgk57NdbefTZlnYtUrLupbQQN0xzSO0sDqhIBcTuPetfvclS1EBxD
NPvEVu31xIYJMj/Fe1MOL1kil5uUvu5VhrVLxYDqdaJXEoX1PH3k1wUrat7Wc2xAQNEnId7IFH3x
6sT4KHTvIFPI9CHh4GuKq5im9GNeNAb4PooMDGi0f4bRPnlZln9odfQuCarUPC0R0KMa0vWONCwB
akEH6ZlOaf/oVX0N05wOxLJ1MIPiGKRYAZetGRGeJ6+bamfZGiVBSuYlTLll69gYyaWSxFs8H4kR
j+wuqcr7ZVskLGpOgJZok4d3RSNLl4gkIeZ9fQrvlrllIqf+66TK5f5n1TJHGmrgRuT4fH/qZ6ts
puY2YiDKWdaZdQBu0qrxnQIHXf3s9/M9cp+ea5EbB29S2XeKSKXCiXQ/xHbBEJHH4ImSKEfbapWj
jI8Kz3qobJMJVMyyYZkMFtSglTTvU0nSWG5+PqN40kcxFZDt/jnMv3bRzQgP2XLwn6N1xHSsOnMs
3O/jLpu9JOIr/rXnZEjSijgs4WqGjRFsPrzUV1gEcbD+64PLhu+vXH5gkMrexhbi6XudtvyCny8f
7ZhL0DNbeV8Hjfs//6afvf86rvKZ+nAbvn/DfBaWuX/92PnHff+mZcv3l7ZFehcBdsUqvtUbSz7m
827LDp6oKPMss8uWZTIup3+ZFVYLuqH/bTMidJbafkNrgzi1oT7XcViuKgIs/BCrmV9n73pejzD0
0DR28t4IvGlr2u0XstzRTQAryuFHp8ZERwqDPAobPpjdt/sgaT6r1LM3tJmOFgjTsFRDVzHGGWVr
fxgSEdlR60gVD3JAswIcvmVTY6xJt7Kq+Il+5g4T3qOoO9vpuO3geowPlVciLm4fFX/gYNj8IGLH
l06uT2aE/7JE9URBZ51Q3cqF+h7k/Uli1HPMiUQcQTAU84BfLjHoEOP33eEjpptqx8dQUm5VE0tX
OaLLW5BndC29o6AtQrzcvKofOmxSSXz+XqcQ4uJMeZ/ufz7lU8lz0wrkErmp0nXZgAftvZlwXJVN
h5Vzuq/L+zoR/bWnIdSYFSz0jC55PyEZAV4W8UP8R6kgZIWEHGIPytaE7NAMzoDVVNjoDfXk0ikD
CWDzZEy8W9Xj40/zo+n3Oqp/JjnV4hUes2Gj5rDGlnUZBIbtRMoaBdO/17UTDQmQpuq2JEUvt3Tv
Lp0n4CjswiyvjQGuKWng4gy0Ya7TPAkTrdhZozk6yyJPEO0aQaPAMFR/r/pZXxviOdQb7bCssqRS
hUs2TMSF1vl6WbdMNNVTGSaC2bjs8q8NEPO0sf7+4mW1ruaM7455tl++eFnnBb1j2I3mNmPFiPX8
I5eNYSxnR90AQDiv0imrX0xTcns/iG55sc4xBF8bRQlvjJn/GcLS2/eKdgZEnpwGwqquy8SaYP2D
tdI3P+uSscsIcYPMH8tSJGFp9DQyr9tDrMf6lWK//v3ZNjTWU+6RfhQ09SrLLDptXkLG0KQX1vZ7
mYSkclPliVih82V7UOjqcW48R7V1N9m0DrqpZKyobMXVtmPpTg+P/ryghdFfk0GvXluqlodRJHO3
EL8P6X8IM372G2IoR8nEo3c5kCnnBtkV4ZXAu/ZS5KP7fUVNReijNW4cqMj1XV6l/k1QJLupUX5f
eP5wXHZbJjTJVIdYoGK3LC77KlDWXb1EOb58almHoyLBkhCf6cMNK1v27WuSafYVLvd00LT2zfcq
KCHzetVMO5KkIseLLJz/y24QMPeM3AfnZQ9aflc5VLRjOHH95WPY7CTfNq6YRc0rCWLlWgkssgyG
ybwuG5QGuKdcMDizLC4bAKaIS5nQYCR5Q4IcGzQMJWvaqgt5/sadfvrZN6B2SphZbW4TtYw21ohi
ApxlcCtwQ7jEs8RrzYSMtjKb0ttotgY5HH7LDdRzeBNNjTdUi6kfDNRDLS0hVGjOMlkmtF0m0rJI
81SngdZG4ROHJ8kVEViQ+jzAw3/NzYvw9Z6zhiw/sjVs9HdztIpHOPRhmSOuOWX8+tDMLqF2ljAu
c8ukX4SS84ROLcLJZSXo2nZrq4x4DxHAl3x8CL6FV7POW6bZXb3I6kSZpaEXOxsffia0kbE6LMvp
4nroRPosZuNROztpqvknkE2E88hY/Ed6CdgNGiRFAbi7h2Wils0wEXBUzfyNf2bVxP4IYxUGRp2B
fVw2d92EQ3SZjcDOgPyPI4Y5AOczaAdl7/uMWSMRJDGckcgyGEJczuL3ZmAvx7kqs4V9QtwBDjPs
C2ItjZqExa79Glvx6UGLSPJyOxD/5erKvU+u4yFvuxeT03oMiQPbNIp4C0Zhr4dZVRtzmNw+8sRJ
18vf+3O2l7nlP8AYVrAWPudKIiXtKLeqW8W+2DUEtR0MLS/2Bp2EuIwqR5LbbS+Mx4S/WtcHHPqY
OmT+w1wCSkWb3AJIP0m6G1WYmGdTWjYrrs35n7XMpUAb1iVYEN67nXKoIVv4pcFAl1ZA4ouT4fSv
E4NFmfNm2DUIRVNZSVLqUe+n4FYG+odIA2mt6ae8r4ZDHRj990QT4XDw1PnMpeNbqqjlActvebCz
Euj4MptZdqesl9klenWZWyax6ZWonWxoGLN2Pp/jWAqtxKBDo+N/XliFbWb7MAUEMHtE5z9zmSx/
8M9im2qQZRRyM73ZwzTNGsXldOSL53SZbSYKXllqju7Pf2a5Tn8Wlzlb6Ym3wsDLwzuHE8hEm2V/
PxO9FcG2FfoxnrX3y3WwTMJ5sWeIYzOF9WlZVXg64Q6+RWtkiTXolkQDQ+r4/3Z5/itR6or0US3D
Aza7xr5nzVbt9zGQL0zynNOZD1EKQluXybIYhVCIlVD6U9Gk7I8EQzbOVJsdqShSNBxNK3c1Yrqa
fBgdPyVaNyCf2pWtkl6MKntbaj+fdjI8KMUM1qU9Qm5sTuAcVvqRofO1mnb4RuNzmpeBA6OMgdKp
CE4GWpiz77Urxttrpx/TS6rwisjsUndtKKtHuWxWPDIKhtCpLBZluwc3MHdtJ/mG+17dTT0JQoZF
Jq353FRNthEMwqBibzuyWGp/EzYEUZIELnUp4yPIBF1euDw0ojuhKsZqVEZp7UkNsTCduoH9D55u
etREss+KgvodkURhLV7LviSzcEw24JfCtY7RL2/aU+BXssPLEWdykOdujSEjaE+AX9GTRAzpSjJD
r35EUQUv1QooW7jpyzkjutFQ4VKiYHB6NRVqT76xVbsFiIraotbYDX9qkxNjdTZRKXx+6uyTP8bR
KiRgy8siGa4pEaWhQrm6kwHfauSfj4Rmlt2fyMORLaOkWg2Tbm09WDdS0ewaNeAkwKELhcGZFgFe
8boX6GL6J9uaS5cEQdIeqz9NXt3zs0VRYMeYxj6Lt5o0YgSW0Pu3vbSlRTGtGH98o/EcrK0R/34h
GTFsImQ61kTbU+DNscCjId/kD/cze9zF1m0AgbRjxFM+IaYlPcMigUHO+EcXuHTxzLc+wGDLt2Sy
tloBcwrXUyD9aTyyZarhPF9BamQ05ySYvnQ2rrKaF2VJJ1syvUuuth9lCh1J5RZdKX1HWNPYM94Y
mCTmyJFwKYie8rgmAdfAJ4aD200oJ2gCU/gUy8nKaGakCKxlZ1CbZ4/3hQvl1SGXmXzQlCEci+8y
SjuECTF1K1Q5I0Qv/dyW0ib1a+82QlyfSut3kZCq58v++9hJm8aiI9grnTs3ADtDC45o5Ta6HXxK
cFidfCCbWBmmF7ukYEEBUpG+TCIS4Rpp4V5TqOTZkXyDuGCttDFxvaB7GBVrQxAu8pEAKZYkZEZb
6SFJ8UdcKu1mKofWHYOk2EjWUyBlmaNHqbeukoz6TJdtdEPKT1PAAfuGymCoKHf+EDWgKcd9K7/T
8w9W9mh267a6r2OiWivyuqjnrw27eFWaDjwLgCRLI/S46Z5Q5GrAjqJgRYpn6tAaVFYT/FXHJjDV
acYhdSIz2OlCkp0OZJcRiSdAYqVAJAnmK6F9VMpuFpG+YkEMlZV2p2i+zrbx2be7d88vK6BO+Wc0
vUxqDHwtCT4Q56ZurT4SofjYoZdk1AVaan+0QabOYxvN0FoutbZhbE1KZoiADU/9Q/kGhInxGvX6
JR8YtE/sk1DZLVX6sybT+ueZHq07Uoeboj55U0uAbDZuiec1SJfNgt34m+Rs6tUPcda+KS2B8nIz
XkVEy7+dZlxvTiGQaHQG+gRP6AzIZItmGLChzzWxqvIWIFj03nGSnKogFFjSpH0x0MgKhFKumi3n
XnYTk4I/kQJHrdhUqe7dyDZs1gztRKuhNB+NIXW1rOVBIIGhTZIXMu4TV7EZ8K6rJnTqOn1GL4rJ
saEPPcQheUmoN42KIOE5JxZl9LCupeQJmP8NdJrl1M+dAYGuDGN89/3eCtXPXIo/01D9qEuNsMAK
Mr9MH4oK9zbr23FjpQwWhApaditBRxSM/otCFXRIgf31Y34vR+WlnAtV2TgPxH5ptUn0Qs8PDpDK
1p1w4N5V60EyZrtzcdcFkRPmBtWSWahb+sM+V3gppGiEDOB9sF54ahr+KlL2VRremQgxnCLJL2mc
/0k1c1+Wxnsd0vEaxDWwktQVcrJDqEI9yGvIa+k9fPVWf2hIM/NBVbslCvR1q0UQefoudg2JNHpV
akZH0rPB9TTpw4JsFHgdQvRQWwtCpdTGNLbjUD0Q88YwdCq2VAG2+kQlM8ges0HeCFK9N1ZgoB9G
sxLqXGZS/mLLeXToVn5gzQyxX50WQBtPnsapSVz4Mw9BNX3kg/Gs5uOtM1ZqapQbwx/OE2jO2IA8
V5M/qRjGOQdjbeU1nMFcZURN1PvY85BpG9s+lFwrJOv+dQyLN9tPHoyiPQ0Gmka5fwqaZFejwYkH
romoqTcg2UDTdKcAcCCCNsBoVaK7cUEPXKpcreL+hCqvJ7uyznuKuCPMOPjQQAPIrvD1t7EZ3sim
Th0zkR5rC5BNE6qvdRp/9OD0tHJ4xV/2hWwXXay2nbpw34r0YcRGvkrk/FfRAi8P4TB1MYpqzse9
IERsmzMMgOZPo3ZUT1sGIIGp1Xu/bW9kGpEhaFEf7xvzqxY1aAresGRsE/WeCZC/AJQdSfREXsoZ
2KbkpDbZLQbN4yhTr6+FbW8Hw96/pjWAPmhD+3zQG3j7MWL5EXlEQI4maexHQjHyC75hJHwm2HSV
O7LwqOxQFW70DzltTrHcv7T8KLp+zyEiDEifyZNdSUeefPeIywqnbU1OvX9RSKbPdXXbRP1uyL1N
vav7bFNzWnhI0PNn7HBwGNsLaf/3oIDN4hJSpdo15KnJNcFig32Kc1ifrRYznpJt+pC7t7e8ryQh
QjlGn5YN1bPRNifVbq6tlazIc7gVjf+mp/QbsZAR3dAnryaeevikebdiaIaUB0H058S1wYgA2PiM
ZkOl9LRohrWlyQiM262gn7G36S3n6YXo0Yp2QChTq+J2aZ+NhqLylFiDA4fnLomG2ilNiICyQHCk
pf5DbiRfRTNUTtokvVvaLYmRmA6rQN53sv3L1GhEjgHk7MzvjlpNK7tovbe24b6bWnVjAPM26+6s
Ub2DnBK7IO4MKWE0tPRAiaKdArn7DIMQoZNPCU2jdlh1GifZ5DQSeTLxQFdSt1VNG8O/ZTld1Kdu
el+nMKK6WJI3qgazoa7CXwTANx5se15wtCRv9qc8tO1JAURGb0zfWV7zIIkR7KbdvokG0vgohehe
2reqtjd+B1K0DskotmPbTSgRVAxwJAjj3UyWuHlohJUiWpU+FYFWllMq1vEunTprT8jksxkC7+EN
3nbFp9LQNh57bs8cvk4UnoSUkzDXw1CMuFzK8JfC48fFnYSqifyeKSxPfpj/IWQ0cITSMqykPXq1
RVBJ9luBXGdNFS4JhUQwL7TI58zOrV8eDRqLfpNdOptBQ/JFQF2dMRA90dZ+shi0WOn+nBWhDh+j
Tg8gtrrhYtm8aozRja12ThjkbW4QIBXVcFTL51gtuTv6lVFN8p3epQON8SR2hEUbzEjQbfjhn456
dnPU85mQpQ/w3ob+Uc/7taLqAw0rQjNCE7aD0V6lfij2oRRfNZ8GOZm0mapnW43KVFlOPQ3aoNti
0tZqI3UpCD0agf8bvhXs1BjNXqCU3AFcNNIfin7vYR7vPUMbSAZuGK28pAUYMxD3wklQ2+4m3a/c
GiKm3UeraNLPVWujTW2/dOlA1PIpJJg1owgN8BHtXVyssTJeo06IjZyVr0AWDm02QXzOZ0TzWykI
rh5sBbN+HjwWwqQlhAbKokjglLJPuzMPwUwiQc+sLaIlnWhIs19FBuYeY8QVor9HLQjIrh/JbDfU
jdDGB1U2TmXEHRhwhmNBqASjkl+66XVu0kAcTteBYmxDY3ibhgPKmccERapDLki5ThXOE1HiF5wY
yEYm+usGXqVmnEvw+rMEmW/Wtq2gh7yo9VFSNgaBR46tS/ciF5sOwO38kModOKhYoUYE1NuZLkf6
R8yDTdKOoANfu0D7rRrSuPHUDlgyFlKIhnRPkwS8HS1C3ebqzyW8AzRMiE0M8K/Qxm/CAEZSrP3R
jCZzjIFyvw41iecmJUQdvKAq30JLVqHKmW5Myqkj2Vwlpq6+U3D5IkO5OHYxo9YqA/cjUUWxqvwC
2Je6SGUwUGqKK8e5Pn9gHVIjdlWVgX0r3godLq0yDDtT6SzaAVGxAjVXQ09pXiKlBEfdHKWQqy2v
hFMnxWOUZNiRjANgTHfKaT/3jU2qL0UKx0iCbU/iONTO6WIgYS/E56jYH0U6RS5CtoLLtL2ZWf9q
1v0HJNHdNI4rQ1Xe8iHUoSX3IHoxX3hDpcMn6bMV4yByIe672Ly1tYUtI0rPndUygFLKDGTbr5He
kGifag9e86sVMqhuGKIkiJG4I5ueOwTZOdHFSSgGt67fkOfEOEYlm3cFvY4uz3o3COUrgSOPakcq
pt1mGz8YfwWe3qEFNG8MqBDgEnkwm6cXy/5lGRIiEXVm8aXNsGqaiAY2DUzwdb4bqbk7QrEl5tzp
qpbxhmArFdk5Sx7B5tkMdno7rslVVQTaeogUemKdwq5qmK0l1dBW1qH2AXZS9EO7QDa43aI5ycx1
X8ovUpIw1NKqW2+AuTd4hOElYNBKs135XfMRlEjvdW1P+6LOEhoYvenotCrpffV3crynJa1DHU5I
qQrtlZJ3Bl9DHkJiSysPbW5WasrKsqLP0QxeAsYpx7FNV1IHGzCy1XFvjs+5CJO1p24TwYB0hg8V
D6q/NsiByUX7Emf+XKGm5+9F/Ndso1rxQmCspFKotJJXJ20jTKSjET8OA29vnVTvTdHT5OiMhmHC
muHhgJBo27RhKH8WHhkZcVBcGj/YaASJbOxxOBax+juRMOwGEeT3mTdUNh8okh4ZEM83EhoVp+SO
X9uSSd/Q5lbq+/qSjRsbCvA4Um5Hz1W6XuxDZ8uxBZY4ERJGtaIa71/iUQsJw8/cS06yKQE1jwqS
hTydoaew3gUANhxES6ZT5epnr4GdSh4Vw8xI3FLeTEXamdNA/cRGzaMVn3kO6hRe9ye8mXda1P2m
VIPLBHIYsm8cr0iDhUIw3VUBEa7XgbcptyKGw+wdSQzS7+4P+ZYXzyZiOeQZpRB0nnbmk60Mx7EC
RgJnjix5rbrrKvGe8c8CiXILY1vdSnPkclCMp0SXob6HWbsJQ/ppMm3/ouifuEeRgSCqnx+Hxrry
xy2fYxS89QHfBntihR5jRZVcErC2TxhJPacvPdRDn/bwXFraM7XtBzNtaW0iTNUnFGdEV2OdOCax
TTeVR5Sn0eDl3kRkS623rJDXvMqG+lYqaKlSNBMUbH/lnDwn67WblMSUDIX20jFuqfh955L+M/NU
bP8U6OLBn4ydktBAFz6hfDydaAFA2qMPa6mwW8tWQ2gMSZiC1dUO/FvxxYPXY+Snx1k5BN0tEfTU
jAo/TdQTiyLkl6AiqGFUc/Kg+gcApMkGDdc1MrsTwwoY/aTkIhK/cekEnvqZ3Dpq98q7n1nvZls/
1TIXZqw/kX1xrxqZK3xyCokAhgJOkOx4qCvuFmxdKMR3tSa/tI3+WzI76soo3WqN7LpIphgT8f43
p1DDMdHty/YSl3DAeQAgg5vhzcqrN3deLck/TZAKQWqfYtWYKNzVH0U5bEpTekqIJHbMQOtXfU7D
W9ZRM3hcLbRi2iy3sYoL2dFFcsi95ncmsFAE7QSUEvlT1d6biThqqVH/H13ntdwos7btI6KKHHYl
oWAlZ83MDmWPPeTQpAaO/r/As16v9X7171ACGpSg6X7utNaVjjFVAf1exaB6SBRlY875vJ2n+UjB
iaJPyt9RHu0xrrir42irptZH5NbUqWpQQJJUiVKMd/pYXVKbQNFaZIeqJzK1UysfVvhbqjXQRXUS
uq3YT1KA56SF/xYUGAdbPh/h2EVXJy4gCctToWj4O9latEL0GEjjMWiRUATBn6lQnnWihAa7jJ6V
9BeeiYU16WslVGFjSf0y4j22MVrtt9O1B92Ln0oJso4C8KMN5h87yn6NWn9LC3TVpC3gflXynWN5
GVN5LhPoeUH4xhDijWDVaOWU/daqxl9dNevyVB7kSu7BCJxKvMd12HaMzedK5bADxYs2xkhpVo11
AuB1qgnRL88ikSJtilOeEadUWo+5K00QdOXnFMqTKrCQ9oqzThduOu6uLUt3nUtM7orWj2X8I85q
c/1HWNVvy8jeg6qCa6mXDzluja2T07nYNWlLVos93nEqpB+QHw/LCa22Vh3RGT3pSg85HeUvKov9
KLEljMgGTRKVol5X9FyNcM4n09ioYKp4cIVoQQq5VtftNCQkJcbpdgqdIwrKN9sUv7Jpuvb4fAGr
2WfukJud4tamdBuvKOFguuFOr5O1IzsIxwppUcl0Qbx0h2vttBOW4VvYG/D80cijzNauzt3VT2q/
J9MBF31o4IPbYbLOl6oM73FwKN441FNWBiM6ruLibGSvnZluCFC9r6P2R9QDgc+X4DQSMQWxRN2G
NhcK+onLlAU7KuI/Aqe9ULm9BhjlM0tAh5YJzSeF6JiZ+VMb6T/zwTaZ6EUMa9FTuR4uT2bLg7GI
nxaqQKhSlKF4XO2ZjT0Rqv2japPfzH6fUYG2B2zzyVSegg26lx9Wdaqr4CfDA/gYEUOUgEL9SQHI
qTXCVrrRSn031/ewjCjrJaPBkEGE5EMqp9KplAtzzduQU9udOmdLXnaxKS1bMqcfvG0+YUUzmVm6
L+pzUSoABJzAd1PlN/Pe1YgWwowDdz9MCrrJHMtKQrLCwQ3v+lgyacQ5AWxfWVeJRWzxaO3GJtfu
lAwES6BEAIlwmKi5kYo8Q9uNoycOyOPiVT2SwTRoRv6ojA2m8U7a7JbVr23Y0Cfcl00WbBwkHBjx
VzrPqpawcScvyTKY05+GH64ZY8ZNgIXtDONaeOOhdJCkI3L6ZVNH1kz4p47RKXu+z3bSGKh2ZkCl
DxN7pjavU1Y3u54Rei15hvU1Bci4fSJf+K1rs1nZxdNnUuTB1Hpv5wR/HDI712OmvcEj41nTQHdL
VDMk5zj7qXQYqpYGQ3tbap9B4XLTMMLOg+DdSMxuTYnI3WAbYHoGJs5qwXey6ZZccRfLecgWKcfI
gcMXOL8jT//dN9C3RzrhoAsOODFjkE7FqvX0m5di+m1tq1E5i/nt4hmBMWzoUxLne899xT8P28OC
ZImpWPdjcppU+zGvrlVi9qskk09FCPqcue6hrkxKms411VGTO+5HPViY+IfifrSyh2SGDjwlp2w4
1EdTDeW6qQ3uCI8UeFRld+RjFBsRigEMv90wuJbc1sah6E0CdSxmb3sjjEzMJmB2qDaOBJpT4Yma
Gg4OjWHtJ1Z1rZP+x5DPQYtD0u8CI/8j46k5tzhthJS3VYuZshF6PGBHA3zAMHwvUn/Eo3P2wj96
Y4DJ1uShuUw4q9gt6B6Tp1y+BkaMu5DLHC0KjXCFxHo1tHg5DOWwdr2EubNjyRWY6i6JVe2WevTW
eMcyu6XEMuTkQ2nx0eyovti9eWGO/Wyr+a3J3cxXajOGaBH+wGMECbur71AzqWuIHnSDM+nQIXaI
yiFFqm49lz39XkesrvMf6zPaOikEQ1ppuiPIlKP0owEWtlVd+21CyZ9LSpVBD7iChQoSdxB32Q7M
4RRyl9wic9epbWsomvpnLcMQUDWwfOnLCloVBSur+kgTgfdLIffZSJ1ZyyzvoJuHNm+71RgCTDUT
xSfHSd86inw8bUplVUB6aLIyOoRJPw+g9Z8WEpcV1coQu5OhvlfzHGBFt97LGXoKfgkqLGstVRi7
tqeGmiU02fouRBrYMRh5CGyuyqKk2Nmp6E76S4++bg1HpfK9wsIlfQT2sOfEmk5Q8YunToKXccHg
jJDu6giXCoZ3q6FOuwdBZvqmId5oNuQ/Upc/h5ZYZx11mwFHDU1S1mQsVR2SXuD4wRMhEmawFl2s
nlupbnPGlKvRQTkdTySWm+rVq0xjZ6qd2OIQeZhE4qzstPAjncCWKeThEIZmc5TU21MXgnuSDq92
AclUbV9Azfj/iwnqDxXZIG6Su6ykrM68FZ/axCZ6pd/ixYCLhCjiU+uAn4qaon1lDAqiWPwgMy/3
p9bgYSybH1j0+IU1jz9LpHFTf7BSetIsLl8LezL2jl7CZjbL8c5sZkyohk5D/AYcPietGddm5Imj
3fDNiMtCkSYC7IZCIDca0yzbes2zOl87WhGssVwp4HKieq2SNZFtBQZQ8y15zQbeIh25hY2sttam
ac55CuJkmcmttfltA62190mcQmDitkfm81rbfGNh8ZboiajEhDbdGpCM7fY3y7MgFqf5CavP4RiW
DyolFK6oYhXwr/hR2mD33dRM93hvrRq3BI30oM6MshywHt92q3KdhP3eZOJOvHBOxGpnFjvAYgOP
mK3Xn8uI8Ba0sm+qbRL3rgd+n4w3Q6K67J3+pQnQekIDqncFQTR00e11iCcaKX9MUoIo64TvlWF3
G8ft7kIwVAqHno4xSjhSNrerD/yb+YnG5L5XO4XwaRcFTO8Su1EgTBAVfFqdCp1O2EhHwmbBlWwF
2K1xI6H6r87m2NLdDIV+wKiknBhWWFxzZqV9DKH1pup/+mH6wHqGcAuMwi1xPzW2ijNOQB06eMN8
i6NN3d6qGQoKIEPcaxpEJtQ9FNlfJBizTYpPEvV+Eyk/vdp0/U6rCVyL0/IM8uf42eSSjmeC6QB7
rVWNkQ7zHMS9jFiZ1+4w9jHXeGKkGx7bh8QIxjs7UME2mPqYBZQcJyyHrYIXPDzkp1bJ1G3t3uNx
wcBQHV/7QdtPjUpVeKhf2h5ExJbtWg+LZj1IT2OgmE18+vAcNe3PzAYiM/7ofXzvMttnEsxTse8H
qEZMB7oBADryFMbs+xrd+DUkj0QpCbMm3GkjG+WjLvufRkiuVxac0w5updl9SJeCfpVQgodd+dxS
FCDvzcP3t7ApfhgvfcD0MMG9wUeg86bM6rXIGY+DQ3RBniQPilnhnm+NXHJTVa5KqCgbrWfO58ye
+E1VfKqGfG97lRGLLfcafc9uNt2WZfYOd4P0StxPwXuZGetO/cg3SriqooTyi5XtIixwIRtuUiXZ
5yqBznVg3IvGS+7KhmvbEJuQH3k1Vh70QEBwTXiWH7VSXirXN2DPbtzBJG2jexvH8soTNmEUbKzM
CvlcXRbwQKrtmMyC3ZZ5B6FtEOSn6iNBZMVUIXnSVS9YR4LSa1RaMa8onGRh2V0LG2Wu8ptau/yl
hHvQVxVrJ/PSN8Bs01D8dpzZm8VkalQ3EOt6/hVNnXahNzXXeF5YVN9ymLR3yyY7E0QZUXmoUptv
28wRNMGwz6E/wsnV6UsJVncVDxf/uh83laAfDirtOenihOtAvTXYS2w0XXfWobF3bdvamJN3C+PI
ROVGTbtscunXAROZXKKDSFb1UIqDGJrn3qmmnZ4Ysd/X2WWAMgZ2DDpn1JnYcfMQbOx2KT7CA1gt
SBxDOPpYVPrYVFAd9o266S595T5mBT9oMWWrvNLqS+u1FRneW5eHvlvhydICb+A6dq2DkSI/ZcY2
Gt5lp+Ei7gDLJ532atgwC6vmVyVwckHRxVAo973aueYgYptqMps1g1Y/QDrYA7HimTMHbcjPpB43
gd23xBfepXU3bDH+hrkYXLwpPIc2cxWmZdtUr6K1VFLqMZq808gfYJAzfNLlYh7luPeaUT+ILqUM
Y4ev2Qj+afJcCnGQrpXxz0B+cBIY2iW2jH7TFnm4VTKSEYTm/nEsOJp5+zq0fbAysUFeO6O6dpqR
/tmYPszB3dcGMdnJH8fmAp3y7LcY0NaqTsvYTyHEqBjDozSqlzqFTNFycenNMzqOo1fD8AmDyA/i
GhePTl85nvl7VpwwEMedpPF0Yx3ozkmHeZ2Bv/h9aB88KD93CBVftDlmPKwU0PaSH8AxP5oMsSU6
opLi63YIXExtkuzZs8GpdYeMIrxA7uxyvPYG6IFlBj+jexgo9CrrQE5+p0Pd7+vz2KXZDlrGYeyD
K3EhSF+oRaTaAFXH4ZzhON7ywvqsp+Fsmt2VUSq2xdExDWjB1alACGq2qdlxdc+jM3CUq51EJsPZ
JqdyYuyF1R60gRz0fHhSxkk7d3CBdHjA2zLe5zVD3NYzPvXU6FaF3dyUsp2oc6U8DPjddJSZAtJT
7UbHFiyNmtubbrbtSSMsNonccau0rbdppnLtmRFXS/yQ4cywDunry3qHrdIBziSP8lTV0fdXvzKb
OLFgMEicVj5Dq3tLzfS9raOJq1/fScH/YsaEF5K3vrWn5ldoUIRMkllOn4CgGWQ86aUbrk0syqgw
gNha/Mx93W8hPtHD3iVt8sL//+i811XtbULqBZRpKfo3nrpSJNMqK/wcmuGx0Z3PKmtv7tg8gUIE
az1R8Ml3CM7ycJQSAdMBU5vZO+CoCqnBtgklm8gDd9Xlk2DKr4I6O4FxxCjtXQukuxYFPLEZzSpa
5PnM1LINsTuHfrAxf7gbjXHncAcVYbnL6bgDW/lhdPEfzM0KKs9i2JUqtDbk71H9WTjNjZwpqtFF
eRXmVgt4ctKn467s7XOzx/24eNdTF2764HduDKVONStyGdCdVnP8jDJCsAu0D0f/BNB0/WjyzgOU
tE2hYY0A9ToWKpxeL7obrElbJXF0rkqF1EojP9mo1dJC5Lt2tFQf2pzF6EKuu8LeaXIIcRurBBEs
4lHnxDiscfun5l3NpDRE0Um6Y4Tw2hMtPfxurJLPqBSz6VR7MAqF700qp2lTxWF4yyRszkAb5as2
Rd6RysZ6aMged61Y8weneI6q+t7oCILAppqPEW9kDtfVpVqO3ts62ylTIQFcvo5HleAqIz3hqfcA
/RvTv6ECsRoAMQbCnWBO7USrVL6sru2kasci77eyUMKNSBmUVc2+LDTGrdSE4yLm3xsK342mc5zT
AQWRKHy1au9Cl+D2UCV2AcaR5imN72UKcuX+RzbUft03DAHa8F7RGPTLovwIAfREQhilFyrxRhn1
N7sVV1Nt97mXjX6rMd7N2tSmHmQgFspwZAnkfRsa75V5DA16TXICHeCwPx4ch9K0kLn33icZKW8U
v0zhvoKg7AZi4NC0HA0mpVHIMGII9SuClWsk1WssO9ge2qEKs3yrUR6wc/t+0L2ZysNwtBIEKY5w
XatavzVD/AzDkuEoPlRW2yPUKOxLMRlPgZE8mvQpW9fpdmk97bxKuwt4kiMWXXclABnRlH6SUI0k
sTOJ65UuBmMDjZI1N2SwU8GLaXKq5mi54zLajb22ddqWUQnFRo/MglWlZCdzqD+CpP9IG7CKZFpp
4jETXcdNg+QvKH/okf0RD9Zn15f49esbQ82qHeb34GUjxgqCWbsdvVOSBbCviprimXI1yuk5spzX
xBn2qm4cRMRQVWn1E/Y7yD1MODodD0SrcbvV6Y9mKr5QKx4YWEP0nrm1BE9YVb7XBbaB6btpmOSw
pQeKug+2QyUua8vbFHibepzMXdRqLx45rEJ4P6NuZsTH0UmRECkg2pECkQ8nKyf3tNQpcOfui4qL
WxeUVwyPephX/ZPoqcW0IWLY0rHPCMcItAuqxxwhw8qbxlPReZt4skhRogmIycnAJwWY1d1abv1o
WPlb3ZBVpqgOXvsQ0tT+2TMpLxsesgLLfZKtxoDN2tDlgkDjkQAN13xJCehEboK9mGXUb4XabRRY
qoLU0CHWr7bmkBmKb2BCzb2rgv38yAMXuE1Faq3MqECbjtQnENaDMJqLVQ/uGqyRaTehdStFGPdZ
Zzd+AadHujAfh/aod6DBIXBKrfzGyYGoR2qrK1njIAkvVXf4ayV4eZZpzEudAyV4+sZYq3iuTbtO
615zlRIYrkizIn2nIOxuPJtBCQNFiVplhgHxk4qxnVDDkeIAo9+g+SVcbdvV5qlzHPxQKpIhU/ps
DC2ckoJm155lZbZnrYy7MwWICVhPKnvoI3LVKNVwyBuzekxMJX1kWj2/XjaUDfpHfIp4bNoBXpBB
FGrr2lKb3d/dNFSG3ifWUFyXTdABwCEs8+f3SRIZJvTj7uBbU1M9UocRj9DFnioV845lk0G860V4
6v6rwdwqI8B0y6eNNt8nopCOSl/qymFpB9l6eBgE8fXzWZcF2pJ9hKAS2JpPtmxr7KZdw7CzsHH5
z7Ysdtcapj7XpQXeXSNsl4SCtpXKqzn0fxfM7R5cs5B3/9puMjbASkcCaP2nvSZsXCzMEzipfvne
nBGtdglhGC0nXbZn5Uj0VGTdMxfZVroI7hMyPZ9FAHGqrGR7t6zaXpnOGXCTHw9J9+zVYXbUBbXE
IpQdT47WfSADYZ0hv2nXhTOcpUrnuxw61l6zDiHrHZbVJPOSHcIGc/N14jCQJ7IKKZrNb1tnuM6l
2lfT5a1cr7qBupjn5Z1kTGTjFLghBQmay07ke6bTynpZjVGenqWnv+RC4XOo6tUQWvO0nEfjSEoZ
tTgtJ7IKSH2i8ILtsrdNrPUIpxdVTVY+LAsrE/U2rbm1sMqKonVnl3hdyLxZL7thNJcPvGG8r8lg
phef2+TxFMG6AtT6Pk/ajAPzgWJHkULftq0RXymxR9tSDtk9EPzMHKiqByzqnE0Zxv1jiqXmpsFV
4Wmshb0OUN88M/aq16G0s9eW6hv3nSVv0YSfnZNZzo9isIpVpnTlL7OuPgmVRS5ZFze3T/LfQ1Ug
G0yMj2KCyJ655Z92YESRg6mAcJTrXq3oOCb1PhgY0azqE9UqKLk5LjSmnUA/IJqY4U5P66ncRWAh
nwARR6OdxEdWOw8ODP/3WCY/3SKq31TmBIzeGu+nDna7SpNs3MZVSDSKp4kHwuTx1cwcuqA5cHnZ
FqYVkspJYfDTC/Gw7NBCzaGTCCp/WV121DHFoSTMFIY7nOqrXRUOvg3FbLOstvMJSkd3/X5wcdT7
5z3Iei6hT4OjWVKU0XqqHXWrGBouxHOb5fwemOBuEFb/9VGXHUUTdLuiAdNamiznHxQVnn8fgfeX
Aj4bivT91KfERQKBXkkLyvedsBIiQavozG2m+K0yJE+YGMTrWrPaX3mmXHSrkiEY8cPkBtEfkVtv
ELy9m7R1lwjkFtmsdDKqKp44KkVpHB1dulsmrz33f66Dixv9Dxn0P6wSK5fI8lEP8AdN6fRQOJX9
c7D1ch2Gcnr0tLjcenaO3U7e9Hew+90dqc3BlVjTZmOIVH2FUZhgmBTdCzV9LCZdvxhVjtGCYUug
CbDALo3EhQsHoCgs00vK1Gln4LVwTlMz23UCl5SsAODKUzmeU8tod0YBq6AwAf87U8vPWjfqO5xt
wrPm6faOG8U5pSlCgJIOl7vsroB0squQ9u8NK4keGI0wpNMc+3eY3eErYX+0zMNXTRuOj0vT2JoU
qjL/aTr0zb+aGsicH1Uyvnd9a9H7dukT7KnkRPbZTgZ4m+K2TDlj2UbBc9eLSka+JC50U9UqqF8g
H3K9IVk5CSZfjyf5sCyIl3XWBnYS22VVm9tpPUrc0KisXUXXRnB3Qi0bV5/woMdi+DouSigqu3pQ
3wGCf0yk+WFURaUfrv99W3nY3qBTYjbo7ktSVOBYSsTA6BIeDFyFN5B2Bn/ZJks3eGB0D0cfx00w
Idot2xxpbOSIPdOyJqMgv2BRtl/WlhOhT/P2Cel50Jk5x7KwTCsguJl76HsbfM4aKNfWD90/7cA/
NjrWdtdlU+W5BZZu9b6siVAfsqzdqLqEXUEBpd0qicl/Rxxk5KNGRI+pTCm1LL25OjwWIALMG6lN
puuv9UbUGPBRx/1quaxinE+paV58n2LZUVphe7WB1PGcdrGBkc1VC0Z1vxTuCyXjQ3Bh/n82hpat
7hWNEv9y4NJwWSw70KECB88HT1MFfTz17EM4T0BFVBuXnvrPNcwFtBZcA39RNWwAeazyXq8wqrAm
9DhlB+BoOMVnoZfeQxwivPEE9fRle+54T9h9qE/ePNwVAlmMEnW0L8pjWeEKZY2kTQdjIfxlexcx
I5JddQPFcTAnGohXTYAuc4vIWS2SyrFxuJpWy8t2JLm0GHqszC3luGyqk5S9y/rXy2Xr9/7eQ7iW
5cqff21fVv+1zdJd7ZCL1JcuNVRyr8ZjpI9/F6raPMQd33Uy4YvnkWP90BLEB2qVVr8A7T4ss7Lf
FKd4bTWtPZi2Ye5cLYl8Lzdw/cAD/tUsNeAzFB6F7tKfhhq+THUW30i8JNSYDhNWhuI3xnh0cdkK
xsTYwAqn/yuGyyhE/jlWmHp2jf4jtBoVBmnpMmOXyp287XWtx1ZUBbpfqdII90FeMLVukXa5ev5W
edpP8smVRwyzy2OhYzMYOxOEhKHbirzKbr0KiDYqmbZVkHD9soM1J8j97tbXYXWniTrbqgjEDmUX
5q/uOB4oRhZvmjRKVE9BcMyjPnkMzPDP8naT7vIPiqG8OmXeX4IQlGGYD5g/BwxKMK0EbmBhh+YO
O8n3BEvS87IwiqE7C7ODXmu5WBwozNIFBMmzocfmsFraoOWcX0LTRgNnHv+u/nOKpXleVbc8z8r9
96kzA1qwqfSt3wmkAcMwHfBt8S7LWpEiQHN6bO+X1aSGxQI99SDd5uIACLaHhgoI7DA1XpdCqW9j
D66aFKb46Uzg1vGQNW9llt+gecjfRDSfO8ajn01vI8kqQhLsy2lVusgEVgoT+bkc7YXoW/IBhowb
mrPcPkcn3qJTns3lSkfgMKdr1SomWnq3rH7vSDMlJwcZnmVPufsavyo9MeIGhtQn146Et20qKL5y
sJtDZHR3y9qyWJpYc7tlVczqIlOG1Mta5yEeVOVQuOi6clTqzNJ7TBR0xFebeN69tKmVQF1nGTXR
2rJow2P1N1N65e7rEF3L1rUeWtevxvxPF41kCau2nAcEQ5zkn/f4Ol4Gec2VxXs0UAqOQ9XK7bqF
h/0YpnnxGMxTjlit4er8s81tunaTUgKDuoMlHMoV/b5WXfck9KQ+oWW5MSe2nlVkVfiN2fdV42Ap
m8And7gQT8tOC1f7DTyQaq9W8ATb3qh2hQPfNWuN8CUOSseveswR9GRAR4W8k/CcHqnbkNvPUwbL
xitD5XMLvhZ8Fj1DUqNureecc/kQZNPTYBnRpkoyBEQwBZ6oZvoD57o3LMN6muqAwqmjM8NEZMfc
HFN3w2yT1bLXMUA6x9YJTsDzGIzGcXapGru+ODDWgNDr+F04+V1dJNZrbVQOmooQO5Apj2+VQgFh
buD875FgqQ1FdTd6hy/ydaRNj7Wuxka/B1ui4u6I7FlmKJQw8IwfkiDAN0prSyCSzNnJ0daPCc8I
6DB5B6KdlCf6t3Y35qpzMfl9fCdNjYcyI/4uVhXneZgti/DjXQlhurumC6Zxlc8ZDJ0zamegzozC
Ja5b86YCBv+5mhdf7draLMm2UP4esexpx5GEZGkGRBAibgfj9mEkdo+20UVPlY1nRYzRm7+sLgsa
mI7dPTKyn1VAGA99N1i20UAzKQdSAZGHwOtMkmn78GgXWX2Wkcz9NM/aVz1Ofi9/tWb8iS0ZfSRc
qxTTR4Iu5mNcrIqO5nxM5lBTqBOzeZ2MGT6QwadZfB1TeJm20t387zHChpeSZsURSZV31NrROwJ5
gm9JHUBCJEW4TXk21KRhs6tYdv37JYNgY6N08TYbRN4RUmCi4yNVd9Xw7XF5Jkd9DDFhWFmqy7KY
N3wv2iwmABjW6/OEkNbvBhLXm3gwTmWhp35sJcoNkfxVchV+WHF/bzbSuKFbKIDFm//TNMi76zJ0
NaPhvvLiv03/dVZzUslYL0VKGfFNrwvjRQ3q6jns/2sl7t+03ta/9mjef+359zGVV8ldUweQUCbR
kyzeqAPPWBT/AKKq6S8vUw1DgHheVF6Cw6R7VfHtOtbpPF9bXhZ40Cpkqv7v1mUdZ/j6bjIoWXuj
cldY4RHJiLnLgIrvQOWVu2U7wneKp8tGLR9cfJHn1oB+XrFaWnW21ln7pUGzbF1eLgvhWmBlTpes
Kpwz/rZf9oxa+Kvz6ug40s/fh9wa+2ygMKflorgPCq24X14xCn1tAVPvvrcPQajtXQPgfjn0f9vC
Nv3btsW7d4XHQYftsBuel4WF0SfXUW76jsjxLmk7tN/Ly+82zQjc8e82y25btTBr6QmWiaEZhs8K
5u/HomhV6tPzS12B8bW8WhZNyLMLelK0+t7W6+4ozt/rqT2l2yTHx2w5GIkjTk3/Og/lSkCaprHp
rlwwsv86BwMnZ12Mgwq/pkKrhV1f78X3GBkU96EaFfciGx004oGx8UY9/+8d+7bHwO97a2UYzgak
1dgsBy4LrJWL+2Zfzy2XDY2EH2Yz5Nih08hJmrlNwI1nwhDEallFylTuGgOnpWVVN5GMKmg1T8tq
bMcbHpD6c+Xp+n2am8/LZhnj3dqaZMglYzHeGg2olymEc1j2KpZ6JUlzeiAo23xqiunr1F5mdkeZ
dBV+ShwE4jH6+AoxH50/lpbhJlhainGR5Crd9IBkkv/7ac350zIMi7YgScPt+9Mup0z5tHmDQbNA
pb9bnNBzHhfbtgzhRc9m6V/u6LOf+veqaCKUaB4UmmXvsmMaMnr2ZT1Ti5+ZlhX7ZW3MxZGuEolP
pvlewlgXWWAc3+PtNmwa6tn+0DgjVKYoXwcYFVxKhkJEJwUW8EONfdbS+utAx4jgTgt3zvWI7y2l
ie/hm4VMLeRDSv7FCQP5Y6cM7k3VefvRG1Aded696NOXZt5ceOhs6hQ4ve1S9za0RrKmEB+flr2t
nZCJMaavoQZ7ujWJ2Bmk4t5qRGPbok6G7XKUrkvKkV2SXDwl816n5LS8pav06gmnVxDA+a2CJAHI
rQtlt6yO6fhzIncWD6umem7CwF/e0mvBxrSJ5Ouuz/RXE9VYGrvnNjNAPFQVcTFBVmeSsp2zFBbY
S6LZAbxQ82kcMxO7oX92Dwochu9Dpmka6USx2Ld4tBoWqpOofwqjrn8iaInSYQY5NAhZxfKGABk5
vn230LrgRSZGdl7ak3rS7IweoeWyWs8nnFHc+VzLMbLOrTWeIt7OM6xd2431dSjQ2zMAgGpfK9yt
KiaZnWGHH9FDF/XlBxlOOTzBcM4aMFHbTq2L0F8mL5bdvHuGUnykgQ79xRY/DN0Sfosz4YlqpH2u
Jk2QgeQ5vxJFbJamwgXn06XqPk4Z2XCjGvMksWr5OFVev1rez0akmPW2eAsqqIqKGBiMKal1bBBV
+mVsuzeIA+elaZvoP3tXRYOo2xofiorO8h3KQIq1wzzqP98hZQ719R3KnDHV8h1qVEMvcSHeoe/2
20Ck5jZT02kPOSDf6Bh7vCyrfZ0WGz1S9Rezbf7unbzQ+K9VNdXFHtAo36J2BicxlORVJSd9o45q
fYEMLw9CS5s9tsn4iCpxtnHwzfsxjv0NCrT5x22OTaZMn62gm8CEPEFQztGTF9SXhnpm2WG4II3i
TeYi2uGXlWN/l8nqRGWOyKj51b9WO0yeiRk22zXzAFoLIUfUEcRAB21uXzLN8INBiU/ARu46o+7q
L9uFq8MFQuhcnAyr9MtWEhkRdhxheDHBL97gfp1AHgzHJFVLm+P1HEc9mSZc0HlNJCEsnrIev3b2
daT5dd3jSDDvWJose71eL48ACLjoJwBUOIFtszq0zib1zbM9L5bVKJP2cSJccllbti8ttBz8CNDH
wZm6SJC+z8fKkoyjyMq3Eak368WAHaXrS4XR/1McQphsNHgWixG6MzUvtuemT8Dp0df2KnPWnaY3
v3DbQG3ef+A2zjMM+stDWJnBPsQ6aOdGWfGUSkCOVlH7D0OqawyguzcV16YNNo7aBetUEtC6LN4O
Qmlea1V7CetUYqlDUNZYeDcrIUMl0Zz01FVCkgFijLj2j+E9cwzE2EX4gKxcngy9tR+seWHq8Bat
8mFMYnt2FOvOUDCP6P/gWtZmWh/0iWHFd/uuaeKt+v8oO4/lyJFlTb/KsbMe2ECLsbmzYGpNZlLW
BlYsAa01nn4+RFZXstl9+9hdFAweEQBZyUQgwv0XNVs20SYua31Q+EPQJCsRig45KH8gW29sb8Ms
kFRWlSUnyJvmQ1y41clupdltAMoyLM3C4dvtNpVmFat6hNQnLhIdTRP08yj2XSgX3Ei0KXXaY3Yd
JBsRtplrLtMgBw0h443jeMaLzZZu1zmAAERYDYO/QKlGXovQirKnmnLXPWQq9wJDfVnVjfGSDx4E
Nues9KF+oHSBBL8n/wSGJa/CMmdLI9rEIQjSag/nCtoyY+Ux05buWOabuk3fwAJDPXdcda7Idnju
htS419X3htwCxBnsKjbImEF5nTqzMovOsh7Ic5nq0EK0XTvc/E0bVGUnIqQUjXsnfRfDRUtgKPKG
RevH+4RxJoOKqKVFabUtRNK6evPgUF3vweYCuHYxvkF+sWelQ2U6pPSvTBNQgN7r5Ra57jUSc1WP
ysWtr/1T9Ps6Mcn9Himuo+bUXdSOWvU0Af4eef15U98kuPM31zm9B/rR6zZeN0QHmI3RwYjcc5MM
7Ro5luhwaxdn17aip2DWgWxg+K05LZnp70Rcje232AOYjz/DwU2M7CDOxKEqBjRV1LjBQOyPDleR
g/5DrFvBOpO9ZBt2+FBeb3O7Q1tJw0IJJ+2+6f7iIO7FoqC9+/e//vf/+7/f+v/j/cjus3jwsvRf
sBXvM/S0qv/6t6n8+1/5tXnz/b/+bYFudExHt1VNliGRGopJ/7ev5yD1GK38r1SufTfsc+ebHKqG
+aV3e/gK09arnZdFLT8Z4LqfBghonIvNGnkxpz+pZgRTHOjFmzstmf1pGZ1MC2poZo8Oqb9tJNba
qdq2vGCA14oh4mAnhT1LS/C+xZ0UdA4LFUwC4qUXRvqxHA3tekhG5agztW6pDfNZo5akH0Hl5ytJ
8Zq72zjRQc0NA80sQDI5D0iKGum6SO3uYKRJfxBn2u+zaQTKKSnLOHCnPluTg6sqmzposoc8AErr
6sOHyEnljeE7w/KfP3nD+fzJW7pmmrrtGJptqZpt//mTD4wBHJ8XWN9LbFwPpppkx66R4yPuFtM5
7O2K+sbUUiyMAWcyYBs90iHT4VdzWDrIBhaVe5Aobs4TXTYQvOmrByewSiQUaOtd0wBOKrc+rL4/
4rwpvxVx2eA+4z8XwPVPAdXwZ1l9jqO6edIgTZ0jsNyi1W7q8KC4UAxFGCsUVXpNQjx/usaAe7Dw
4qqEvN8Yz2At4tlopfFO9KZZ9OH+ff7h/pImb7qmhGjpKrieum6NWEfVHsg+//MH7Wh/+aBNReZ7
bum2AuVL1//8QTd2arNg9dIfZEQ69GL4/MQn7CUOH6qBlAXEPtTyxGd86+4yZFGrNN1ex/lVA1MY
HdGtr4/lnrQOfNiIL1xiDg2mmVNja0/4YXHquvp0aqm/RuWG+aMtWHcVXu5s0KzSFq1dj1/r+m6o
yIePGMQs5URtNk2i24+Gq9yL/oRdDhlzNYfJ6ZrHEnnjWdXa41e3ih57csyPzAGfbhgDPzjLjgbQ
cNbH6JaORn/fWpa/b7r8ICJEAof7X+3tPT7PKPC1eeretRrKj8BctLmr34Zwaa2n10tVSS/nI+uT
dRaC8vCRDkHCPujPsls8Dr2iYPDWkkuy6+n/4kmvlrUYGkN+k1H/XwMWMq+hOQTHFA7rRbMxCQoy
I8Ewlav/7q7T5aWGFsI/fzUUQ/3TdwOFHVOxmQBNWdEME5rGp+nPSqQUES3kNXL+XrNkqMyd3AYp
EJdA4Xg9N13D2IG+lmfAw0Cpi67rANF1PZQGhrsdVPGy8jEdTNJ4ISZMSsfFyq59QJPTXOpibbvK
JIzAxTRrthC6RW+Ia/CD4/RL2Sqzow+N4yjOmqp5Kq0m2NzacwSiryO6PzrFeHTAfl0kQoctSDhW
50xNWcBFAV5vcKDaZHwlO59sfIDxc80rh1enG3kLyb1/jJzuOkwarfaQ9Cgou6kj77sqlJeugbyC
PYWiTRyA/CLoYyfKtU2Et8GiQ7RdB0/jbuHtzvZ05083Vft2z+7aPjl9fbQq1UQtjMqzFHUvesmG
TofssMcIyUHxdlqRSWHyWmnlMUAv52vTsCzapF7tnV1mUsB6Ey7SAKPcqfJWnf7TWmUk62oo1YUI
xTDVgUicKy05OBdNHr7VyX0b2sn9gFnLPVyZpzbv5a3TZJZ9p5l5v9YS3mJiiDjU02DfzJ6aLpO3
t/bbWHFPUqjcQDKy6/1CxIBRTvLLmTnG0VmLBmXeV/h85I4RnsVBTYIvY6IPOxG5SIvfu9GrCMQ1
voUKNXiK6u7W9uk+fRrJi39+gAzV+MsDpKmwGh1F4RVmGuanyTUC+564fpZ/gfyb8NJP/YPw7iE5
T2Eqd5y5URkp/oC/7X4+dYuwzo23CmjYDvVV0gvOCdmR9iyCiNfjXEXMciVCqW8oG7j9mfnCzWcA
v38UmeXt29I21oMCYtRF6rrDTBCkrYa08rwrB3NdhM1LwAqAnTrKIjXTF0gx4BZA0bUXOyVrItpM
JXNO4SApeyazlYjGQW/uYsoWSLO0eXUeMPDRgT47+gP43YX4pZi2Uyj8pr8gQdNe3KzxH7oQpE3m
dRcxokTcGsxinG1EWFimve0KvjoihF838UWDDjGQMd1jbDivNXs4mvkwHMeizjGV8mUksRvg/b4N
UHouuipJ/uLktr4eHIznPVzI1tmAA4XX98rZtyqEH+RYoYA2wPGfzsKpDaUQ9UACQxl2VqQ4WyTU
la0a+/cCfiCACAJ5INqtMEQtD7zCiIJE7IfOzjYj636UJoYST1FFnm/ZkptYKThj7VgrmBs/Rd0i
Rotf1FdqNY02voMpJu9f/yIOyPY+RJFVHUR0GwH5wr+Iq37fQ4wIPAS9NJ54dAD/mBfFZAe91Gff
+f1TswitFuVtr7323aZMMY2KPrf5fptTxVmhH9rKLs3j9HyDOY32mgWE3aFxbYZGd5CVLFl6dtw/
tJYf8KEa4XPjgwnEayj7WiT1PSlX96dZv7fpYJLUBlKamaP6vaqVL6nppG8eiPRZavraNlfDcK5O
6bdBDa1DOKXoAmhXm1SJHmwkWEb8mGkTHal9MX10CVtZIoU9mcrO0lb1Vrfld5/GywymIN+CBxsC
8rffJ7EXXlvCP06mrlqxTpKPubApx/ZBYn2D+F3ZATM1ILeLRsRR+CWK2s2XYDKChyA0jG0ug53z
mxo90wodkDkung4FWKM6M/uUD+FwiiV7VbC42N/mPxLP5jIYmROuU1/LaN/G2EoJvU0XRDBbRmAU
rt68ozuPZJ/iRWdDd6qtJYPnL8q0+DLlIcSIrFGCeV2WCJqh6HQ0XZ2JoLDUjWRj4quy4t7lSQot
dTqI8HYoC3nVabG/uTU1ZtSttKEMxmcFitTKsLyFrsv+kZofOvqWpt3bUojAD8Lsq9bSYepkdtgu
/cKUZ6JbnwYGvR/uZdk7SkERruwAcp7WavjPxSVS6UmaIiRBShPaIl8eAFizynCtl8IyviGjm/7I
I2haDjhB2LjDWirK/j2SAryImsrFBVhHuLbNykuGlh11AbIgUOgvWFAEC7mJoJxNnVpQW2TynKXo
FE1YBqESb+b5RoSSHHc7w5tkTbqozmdjFz/FU552LPJ0nhuVVi0xyEsWAUYtOz9GgVzWTdQExKlo
FAechFAXnw6guo3sDtGxX8NFowiZbs2VrfdUyFwf9HWvl8HWD8JXyj3OyYXifGqnM9KLlN6ifFiI
ji7K+rVbYiGhJCMi427AtGL3w6uqLgtEpF7yVnV3Xo9UJZA7UO56OD6PqSzzxVXDszh40lPjAuuV
2iA61+ht7pSh/HLr10oIpF3eq3PRpsrVVzvrQxYKVocLWjwgpdZ5+dfagJvugCwEy0+Bm0xiN+Ob
knz7mxG5JyMQm+uvmj5kZ89BZ2lKz4ooNLwP0dTHSkO79mUIeNyiqW+AuoIjZ+IiFdKE91APKDFM
z1sRV+mqt5B8F88be8P6nFbtztWrJQ9pchxqRXo2bDSxUAeASVu1Z1lJN3GcSc/4I/b7QqMC3U2j
wrzDKafwIZlOvXEINtKvcuWOGqhzJ26tZnF8r9TN9aeJH9l2bbYqXZDDIgzhkKywrg/v0LlDG2hU
ya1YEPjTAXGrFnmwhQJw5iwOiFId+zwz0EOsToamj+ziqdaijFmrMORZVl4bgbShTKgWER6jIa8w
BEgWAaTr+1xrUzYtUndCVUm03JpvQ30Fb0fRESdKPw2VrYmOn4OIXwcZRLHeR3vOQXn5BxlJMDbu
DyuxEV00a0Bp8WTUpzTjvs8VZYf4Y9/MWCRK86xQhy9aHGwdc2yfZM8qt61nf2jXey08QP9/T7xE
O/Pymcmx5jwqfeE8giucOUGXn0WEgvarQmnlICIVK5RZ2xQZ/jUMbT0Yb7k0xisRBpDHUGuw1Lm4
mzmUw9ZSJ/Q1jINlq2ThQlWhy45uaSCWMRin0lLYdEJWe+fZe2iVyHtCbM9eo7OmobSXFYfBJaGS
1SmFcyn4bsXkHpmCm4s7ehSb/GEAaW62ZyjVDYK/DAmjFvIqq424k/iLtH59GBFcX/3zalL/m8Wk
JVsWu3QgGQZCNH/eqcPJTj3onvEXHC7vzLZooHpK1RlebbTNK5RQwdDUZ9GWW5XCpB83KxGKjhFK
3aereklZD5lTSxcDsEU6zuzeSVCPbG4numkkGDh6KmBs4BzQNetqJw4k3YplZshfR0mqdqlnIUiB
TFG1k6eDGCJCJMi5TpzeLv5wjbhPP5Rv//xxKbr8efFt8R5Cbdx0FB2qzufPqwLNA0BF695U5ONA
Kisgh6b1hDIdxFnux7zWA7k+l1A3N7di37UWaDdOtbIkwA2iQCgqh4mqAVVuLbZAmcdm1FROn85a
NVavbf3vs//5uE4tl7XhjSt5woCQMrDJnJjhTmyLRejpYbQTe2gRRkCVP4Si9zb4dm2dIb34afAt
9KqSH4Tq3UzuFWtvZ1l2sgdEUyH6XsQBhhuuh46mrYzC8S/x6KQnE6klHSOyd3i/EpoBaU31oFXR
2mYT6dt6xL5A00DstSZ1x7uKv/Z3M0KYLYn7cJsrTMlmjiYf3Oz01RuY8iW/V1YiTHvrUcqs9CFV
x+LsyxplLS1BripDaERq6sU1DEdEEDp3OHRhOzxr6Y8wGdNXoFopmDF7+mZza6lOgnlmy9VW9A46
lmF+Wj7BPO/ZTvAbiJvJSQArevoNrqE+zVBt+tA4aXGuWuOYeCDsDSNEV9mLlXnZW8YuiXP3PggH
sCJREbzzcLwBSdQumhxqGxNpqWVlhOUX23qXast//3QhtrAv//z9V83P33/NMk2SpKZqqLKq29qn
+WLUmDUlkP7PZs+y41lXbH1Z+SGkHi+eN23j7iRTc3d+Wzz4yJusRCTa66Sx8C6ZekUcQjaA9J5r
667TKQWhIX+XwmJCSARyI3jBsdpordGfi8LM7xE/mSFaPJxFE/D8dtlKuAeJUHToqnMxy0bdiybL
6tp9hTO7iMShd5UchUSyKqD1nUWout6S6p+1yoDIIeiQay8sMpG8l8GFGOS+X3qE7cinDE9Bq3mb
IrQAHrSIAq50/GphNFs2SF62C9dHXjzKQZ2tdL3ceQ1SpwavpVU4UQBAO/46wKuFEB0j4HDrQHgP
EPp0hTVdIQanufmuaK5JBSwHUtR6TbGTJzPN+vdZKXpEjHe0baN+aUHEccKlGCj18hFl/PtPeQAR
3tpQOh6BMuxFS8br6HDLKNTYlu+Q80PiAdoNqqC29IyfzBeduf8koqY+4XVrP6GOkjzIln/CKlJ6
Vhu/38nUxSDNNdKzMjTBCjGRRdUpvOMKKrBn5urwoeIPgmuzcZFCDoXfZdRfwmIn2pLcWWV1Mqzc
MG93kis1KHYM7c6JVTu/u8Xi7DbGnkaLkG3f0XeihYrh1Pq6ifNJXmx9N3+6VU/Eme43UGwzHGWv
NRTPqT6MMzJQj8g9jSwPFP2kUMmYmSUrKG0KxUGuwd2mev6QATndDqURWHd1i0NpierBp2FhgSK9
jFwwK8XR1XdRVfoncUD5Ozraw70IyAZCyrB1/zlr1HGTjl2i34keK7D9uaIrqApMlzp8mXY2FQNm
nPAMMAe8M4QPEeUmEjkeeUgRiUMSO8USYaBi0sYIz+Kg55Axmxzxvqj1D2k5fK/cVntCpt8WkajR
hNL4IfL/iCrM0p6iyP3Q17qZOif1msy93By3SJbIW3FWd/14PRNt0dihHNnFYB2auNhaho1hRKa4
8sK0GhR/rufoEkWrBNVexA9bdWMXIOD7pEEOHiXvVSEN7rHpknEhUZs8o54YzPXUr59Sg3Ke25Xh
W98GP0L2k9+MVOHr3KObg7wKXjoBm44KwS4r8hJ4UjE+L4Vkv5t+9RP9cPs1dTJMRXIlecrI3s9d
BFP+QzYPstefFxS2ptkym0cmVSZTuqcJ90M1MDJdP+2KynrCO0u+E6/eLm8A6aM9sRXp615CnhSQ
ULwVr17RmwTVr15ZQYdc9N6uFb0IcW8QW8wf/u762wW+WntgQ0p12KUFDh9pjXRXYuneIVRQEBBn
ZoNpNpvhVoX6OyWx7NCBTqkG1Yz9cveUA6qe4avWPels2ptmmEuSetL1IH8Z7WDc9lYmo/hESKZQ
XtgeugkiND2Lom1RF4exVrIXw8hmMJRhexmAtr3aN9eaXRUro1XNJ5TozmIjONQjsP06qC54fhjr
ykNqyKtD6wltjHMgmfXaM3x9jWDdVq6y9M2QsN+g+qocdA33ISTvjIWTme0zILpnkeX+PTSp0l9D
EYlSrkNtJGOzLpfmRq1aBx2+wDjHEgL1w6zZobbAYq/BvOmgqmFy0OrOfleT8WzyUL4jmfbD8nvz
Dapbc+ck7vjiUl2a5abZPiEPiTqSozaXOETvqmhIUsgSIlv4n+inNAWK1FmlfwSpK6/6Rq/3Zqdb
a1Xqna1jgyXXpAzn2K6Td3aB3/Fg4i7kBFmwavrcOqKSKIEWGcZ7NOa9RZZ1zTkNsxg+rF0/VqXK
Xl5Nu2cmLg35i155DSzkzqu8kyAeja/8T8pvLAAOUCysH0aHR2+T+VuPos266PjvtECvT0M2FA9p
Xryjh6Tgz6vLCA8qxRZ+xAR27O5Ee9LX1qrE5nvZQ+J48z1jjZCY/9g1p56HG0DFEK4B54wPGOEi
JVS10Te9QFysiLBcK6CQNmaTQw2IvaUKeHKHKCLIWc9IFpj3ei9RZz53ztj8kKJw2TTou5lZqK4H
9jToC0fNOclcbak1cruzwiFiQvRyWON+fsH2lekSKaV3oxiXSg7sBFF3FOehv4OAlKzrQYQIB8Ew
Lg1/LjoUSwFSKE7lJORUDLqeOtPlcFfTXRR8uI0YbAc1fjdyFm9UycF4saNC6U6aqw3eWMh92Mkj
HrjI50l6+kPz37rRH7+lvJipSabyg1qM6Rr6m73WJU+9l5CwnTS0i/fKKwG2cU1q2z8bVc6e8kSP
lg1fvZ2h5d1BUlJrjkhXTzq6lHkthgnslP4iOIpCaUmbVimivWzGy63p1l6NykVEV3pjHFTXe/y3
beIm4if0bfyaaFATzMA25paseY9NW1THOrHvVSn0H0WTadTbKlKGE0aZ/qPtlMncwKZiJTpDw062
ekgxQITofJGPM1e6JYfVrIKQjxLFUYvH+mTWUo04KtaXCDNTe2uxPVEQcG2nrBbV5RC0slOdCgwl
L2rjfRjWDC3MSedFi6xhnZOmw/OWYrNa2FSgjeHXQYRJNPD3A9YwJ32k3btKhplAsJUNl3ylaEJX
7YsmO/WvttHkQXfRk0Y0jwtYZeS7/7BAV/+McdBt3bCBlgAcMXg4FcBEf36fFIAuxixMsVGqfYox
S+bafNuN9sok7/ZQTGCLEeMUx65/RVPfLZr6xMh6eq33fxr51+vESLD12tPvn/D7uiCSylVXpuMd
ngSUU9ymo7zi7OWqNQ69bQ5H0SIOQ5wPKwkA1N2njsqM2QWIRLFtJ/IcgjtUXcM9IGYWnnnAkb8u
3bWIxEGvUNRkoihniuED2Gpru0Hzwx7glONhZVo2ttSNc7KGwN0GWvgQpKFzEk3iTAoo1zTeiHT4
7w6yW+USUSv4s061gIGo4kbKghWUdD6HF45NrpUaFx9m2Y71Q4T/hfpekud9DBT7x4hE2VOpoJ4+
oN6zVdzIOCJ+6M/V2Ks2edY5WIV5G9IYxhkt3vwS5ekqSszsxUy7cG805AZFCNlcZdZCLbns0/xl
GNVgJk2KVHlzlOIUqCqA6znZMJPHvDMyTF6wXq/0Y1xJaEeAO1q0idJlq2EcvxoqKoJDBCGPzLT9
1OTqWaPY+i1pKaEg1VheTLRc10Caebn+dQT5S/Q1kGtZlV2uLEf8i3emmiQH9sD5AleO5Jl32XdB
xVHVt6Zuqntoy5a+di28uVQ9N8jexMZ9F2fKNiRTgjxlZbzKyJf5vZF8UySYWGIEv728bQZYYZZJ
+arKEXbxk4gleJ4Pr6TUAQmX7JXVPAheB20WSHa3c8UyxfUbbx8M/b6XvQIjLaootVRNblohmptD
p/70FP1Imjl6L5HOx2zRcV9sFNZmLEqjx6ENlLnLf+Y+Dpx6mTpSezD8ZFj3taxuh6D1d25vZOvM
hgtKujFehqUXPPAXa+atRkF58BKzWrIGHw9aMYzzTM20jSdLwyuWXTMr7x1y5m556MFi4y1Hu+5i
g6T5PcOmiasvkEv7PUyOCmSbphkM+Ch3q3FLEMOiCFOuyPnJqz160fkIFW0s37y4ixexaQMkCQvQ
x0rkzry4Ud9RYY892fwWyLgDjhjEnkzPUbdVXQb8smrxEuEQlJiR+S2J4x+p1JWPVlHk/2npa/wZ
JTRNVY6i6apCOk02dEX/NFXVfaRYWDMNT7KROLDFnm2tYeJN0S8yWgdlwzgq3pIgzO9MqW5OLVr4
D72qvIj2aIxQzMH9Ii8xSsj7aCM2IiIMKuNjKHrNrN4VQf7gjHa8d5WgW/plj+AKiLRZT7bjTUtG
OMY5Wj2OvckNq/hZmflXRKbsF8lWIGp0SrKh+POzrit5J8kVxZsGaXXfSs+V7qiXcmr3QeQhvKgN
X1psXpAB6mRS72JHD1dEXnZI3c7Efl9s/ylw9YcA7baNGVt6DZtDRkHL0MKVFbesLA2UAA7YkJe/
kulWp8yd2m0xL0+B5Ply3+1F7HpZt/d6o6EqgfL5pw4xxMxNLhEDa/TQFondA6M171GFrx7KVC8f
GiQ1QR2Z91LYVg8+qmP7DIOYeS6r8sG2aiTS5GkzJMs5vjhB/70O4MhCOf1p2cU5dG3pNYEDMovC
UrkfrYm9iGw45cs/Lofc+etyPrnr5abh6T9L9EhGbfBOaGZ3ayvo0xOiozBlPDN9LcsATSnLTFZS
WaWvvmW+NS6G6EExBhcHH3PRPDipvY6jyl+Ii9KB3Z+ulu4e8736JcjWuuYmrw40+B1V4hJtWsJe
Gi7SmJ8EEjwt3aMVGsWjhzLyrlOQMhTtXuqdXKUqHjWs91IHaTUUqpZ6XbMEZyW/r4bu4+HWhoRh
t9CzUrsTQ24dImxsTHhz6hLztKsAfqtJ/OAgFbNguSHzopyc38IER6gC8eCIZeE2Abmw03hA11rY
NAe/RD9D9lr0fEJsg4Yk7M+o/rqz3E6rJzSm3TvAXc2r7KOFm6Bq/VV1pxpwniGtUi0HfOZQVQLJ
bnj432iDe9dEHn5E2K7t0AavvzVecNHaMQ1/YtDBcnWqn/UVdQG3iR7kKcrsAPlIM3oQfVR0rn3a
BBn+3Sdqcn+9zolKf952qbrwcpi4OEYgQpOBcdMnnu6En91mud8ixjmRePEEgywd57V7xzeyuWDv
vWEZ7/20OPHdLHgjF4Kin9RHx9iJta2sQeNIQtW62CVV7El+5wdOZzz9wD+VQkZHN5XOtgLTCvXk
YNt7rn30CtabhRoPb1nh7QInrg+VHGkri0zeHYlP7yeKCUmKGgr2q28ZxeUXq4nyeWE340mz8mE9
amq+0VzoqZEUI+oYAv+P/UrZaaUSHGQ09heAvqIXrYuRROF3AuWC9Inufx0iS2FnOPhYT/bMNAUc
aq9stQfLj3AIwrLq3eq+sGRGhxar8+4Q9PCTwCXk3W6qT3ap36OQQgeIoF9nujL0d7UB/V0eDPO+
7eq3Mnf619YehqWV6uQaJ0RJrehzNIidxyHuUGS2s2Am13rw2mSYYGp8PdYidMYSZr3XnbFUqtH2
iC7qNMrJtHid1HByxCiSd2Q+Jf9banTNkXoCH0WOpPgNJDUiqk6lOSCX/xtshfr/HKeh7iSaEO1A
8AgzJmoFGp4svbGlFuSs9LxiZpBR54GM1zxCnTPv0FvrvtRe/hDy7fCQnFsg+pL5d1jf7Aat9d7r
UWmwcw/0J3k8XhcGuKoyUT+7OLa85LUyrpskRUd0Ch0HMXUJ14fdtZf/Vpd65vGf1+nmX959pqaR
IFYN21IcWbU+5dEVhGbNwSykR5iL2PS42MkPxdie5C6JtlVXTj7qfvboZixLdDWxvufgAr2ah/g2
djDArg5I5RQGwyErovTnx3d5ppm34Yls/7p1LKENfB073drAV+Oucmt1hkejFaMJiB1OHMe7mozv
D3gH277Joi911eozFAnSewgm6jpj37HGLQjipT2lQbHc+JIM4c5jUS4uwrYpIgsKTmMENyEIArmR
BI+IQ92pU3Xe75B2izqKv9MMIvp+R5iafe6brgPlYv0HHCqQuU+Jt0kERDN49Zga/3T5E4yO9I2r
Aye0HjVKu/OoGaL8JTYQXfbHaAVQrNrBJxtzHHg4LRvKkfV0uPak+uDMRGMXV1Qix8GeeYkBktQc
DwLnIuAw4uwTJuZT2HUGdhJjjUtwzdO00ZvJ5Jh62gXFPBaddtvsFKmw9mhKIsVtKvpTkOClM+2C
fiQ5thuZ8V1clEgBF1n4SqH4+euiKvJ4LH1be7LinKV+fFJR+v3edN3CViueksLLZrBT0h8BVhQW
+kevuIEhdaDJxhlWpbHIosA81Ejkrcc8kjeRHPkHA7jAUh8RP3F8/dl3SajFgGz2pOiwuZ+SMFIy
do8pcEHeld3wA+HqsNb5goDHA+/RIuiKz9IC7+hfF5EID64XsW0tfl80CKRAiSVRCXH2ehFiyOV+
2jZdf5KrSt2j7JqUSAAArVod2XtkCf3geay9r4phK/tOi8LtmIcOi12yjJXLWrbqe28tcpAFDJQ7
oxicaw4yCQCiAEx6ynFP7WTwm5KkYATX/qzidvgCmapfluRT1rYRWlNzoYXZvadHrxgAuEeg/eWm
qtSXtO7do2gSBxE6Sbwk8R7uP7XrlarOmqQrF+lwjho0aASgnQpIuRdnt4Noi7w2X0fpnhnKbtm3
yZcUlzXsO11jr0ylXcsET6vaqYmVuKk+id6hkY196Vy8sq82ahJpL9HoLCnSmRe5t/yH0u8usdpT
BENXba3AS4Y9rmoLqemDZZaX6boj/z4XT61iD+naGezmGorexEQ2RxlWRl7/NKatWe/K4OuBcdFE
KIXKoQD/eXaz79pgSfsKP+qDWOD6yjKw5OJwXfOqNmakZOfVdk5ymuUM3mmLDus5KiU+6Opu+MIu
05sPle/v89BPLsYYfmzHBWzfp0ZymcYbTeK86eo+HjT7kNRy+hQ1/kIXv1GQ5BuW/va801p5bY4G
f4DER2CorqHzRn72JNX4w01jh7TJNwn54VkXqc1l6P18ldtauBSFQjdKNIjmOt6ufGQvaXify8ow
US8eryAYsF7afNRwKWVtbG0Tt5Fwgq/ZXoZ18WrU0b035TrbMN+aiEO/dREaYciEBKfCDdwNsrTV
KvAc/RynMaLgYFW+1/hJRtXP1JWNtzQ7kwzGYOH3CXJDn1o+dsERShHD+TAmLWrrDauYZ1FyAPsy
1YhgnIqiQlpRMlIDHLJEb1tugF4O7zbeZwN7dZc/5wxWY32MMdfZN1DIFzEuc29NUsIgx8sqydDJ
cBTI8jGLJICAJiRPeEhPSd0+ihEYQLNhDeKnOkdaHQJJsFFwBjs3U/JNjLCQyc+NdjjkzGlzzMCr
UzkdOtns5rKfKHNb8ZHmisyQRsvU8O6wwqekD46aGhf34uWTEXFBfi++xlPfLUJ95kP0+zo8l9r/
8PJxZOuv7/8JbkPlR6FQpzjWxJL4UPbRDAkitdwPj6OzLSWlazZBAibJcfR2jqyBuRPECHHmNS4b
IF2Ng3lYuRJYstZdNqlrAHbvirlCbmJXoKNO9Vx+jKwI/w6mqhWyJOHSdFOywhOYWICMw9GrTtjv
YsSSQy6Sx2pnMrM+Q+V5Tu1IPYlI9jDpSMPHKCBro5ipu2XexrcitYy3AR64BVDuIXcq6RiNbT+p
hanHwZEQFo/6B79uq/fEb74b6Lm/lWTWwC60w0uIMDYGovF9NHjdMQuNHFUYOzuWjuWuQ6WrNiW7
U7y5JLgqRXvpVXncxwGO7KPaXoYiVWchbq1L06GqkPOu++6YFdI/oI0iJcSY163fBywQzomeoH2m
ezC5/j9t57XcOLKs6ydCBLy5pTeiRErqVqtvEG3hvcfT7w9FjaDhmpk9K/Y5NwhUVVaBrSYBVOZv
FKf8pvBrT9XcetEHHUct3Uy3ZpE3F9/MTzFQ3tc4QdR4AhjKdecvhy7zz1ZYXDrJD/d9H5hHN4WL
Ig48PkEoIsDKe6bHIzTLgvZ3p/K8pUITFM4XH775utbk8oh+Wf1ASYxHaRMMa+Svik0ZufpDyd0J
AlZhb/CRpfhgOz5yoE1kPdouQqLA4L4pAGYQRZ28TCws03i52GSy/YItSfvdtoNsUXRltQ7HJtya
sIqX3AG6F8dErKPU/faHZwzb0is6f9Foz22qO7+NVrqwk97VVOdXgwVjYYjUZV0rCOomvr1FMMo5
Zkio70xbOqA+nK4V5G/GGPdNGXQ1qsAYB7Tg4jaZ27ADT+sHNQe/VwE6/N5E3dmm2PqLkhM5G8tZ
IsqPPTE68gc0BIByG/49AQluYlnrY2Y5ttAW4rve88OLOBQF8t1SBIRv6ookqcRCAt0goT/UWZNs
UZd/6e38XJhp/gzw9lkpnfgB+pn8KZOUz5mnWPdqmFenwSjPEAGA9GPBwRbuVyg36Z0ceI+YMQ17
z0oCfVEGmX4nkYB21iPO7q+dSdY4b+RyI5rSYD7YOdtDU227+8ase3xz0/RVl8LJe7Xxj6rTnIBp
2uCf/+Dh+A5nha/9jHLf20JcfePnCI5NRBKTdM0UItqOX32VLFw2Wnf4RGUkfSji8BNvJ9X9gFzW
ktcn5YBxT/tZtrlTAw1PtiRJfvLc7S6J3Wqnvrd2Rqz7KEGaJQk9HQj6NIhjb3dpe8s65GP0nRoj
EZ1iDHsniEDaiXagWpg0V5hu4TnQrnMyy595jWnWQO95rE1NUzMRZHWUBkbPmG8CJx+WXV1JGaU4
LT1eTy0dZxqXNy572U29kccDylalpY92Yuc7h7QazsUQGg92Um/Zfa51R/uZdRiIyWH9vdON9jzW
ST4ZAJSbMngdS36HITudoQmr353+hBhg96mKfOeucEeMU3ALWfURnsJNyC09kBp3J3dBssj5OZ8x
es7P6XRm6co54aZ/FF1isM2qZNuhzrcUTcBNyb2klN8hXR6zSaWsjOR231W4voqmFXgjmbfoWyil
5nPQDN1jglVBPLXyTAa+6bXoUsq9hOkZB9Bkb2dxpLXb1je/zV1z2BzraHlBaYOrv8+0MJEExfsb
SVr70BdVuLcb1zmSv0x2ga54py4Iqq1fatE9pUQ8jXKteBjt0kLnUEZ1pvPODk/mXZZkyTG1x/rg
8/PfNUFm32nZgCfrgF1rX9QorYP7eMQUAjFlvZOf8/iC+D6oA3tMEKoNw12rl+U+9Jz6AbEAPAac
uHxV3fQkF/zSsTPbN0pafQ1L7HVB6iVnjbLrDiCVvGvzJloWWOWsFbKoe8Vktc6QpkcGYhw23hzf
oDKvVbk0f9l58qTwDrGsSCqeO01ad1gb/tYhlfncC1+9lk/Y+VF2xoiy2ZVDfW/zU9pGqt1tewOs
jGzZ5BZMX32Rjeq7aibh79Q8gdIkkcuP+WxSe361fHT0i1apHkd0UzcFAu93NlZzTkhN0PWk6gzD
qFmmFZWAAuM2nC7iXzKapQsn5Z3ERA57A70wO46jZpwQo1JWvtMpX3SkaMmB2BQqHYVb9qaSkSsJ
fGNExlIuDqQpLeDi3S+4FdwoqdqzI67MS1I14VELEAi3k3a4T5xp+2IY30Ml96Bl1MNO8etma3q8
IinBcGlA6f5wgMlhP5MMj0OCkEgcIyFbpm3zQnqCAgkRwfTibBdZclE7vISavtrJlhfvrRGZUWVE
OY7/y2g7yLX54OgIiwRd4SFBBr14UAOU6HPg+H3guM+GrldnC/WuKA8XnYYmezGpqvZ1fArGQt1S
Qa7XAtyFB0y2Mrug2AvoVxNO4Ax4tPditGpQ1rEM/VmW2xS6akbKFAMyo2zjpaa33b5pFG892kr6
ChHjF1WX/lw4UDsyzf8ZTPdcA1/fvJVybF/Iw6KBZe7boB22fRulj57aOeQrm+qH6eBRhEToL1ym
fxVyYH0qZH1EsTh6tQf8XbNUc87JdBgUtLXUkC8qdh2qhAotArxjaeVr3y2dswh0HBMB0VB3FnNf
LmH6URrcWKZVRFhs9ObZvq59XSw2la0HqqHtxhe0Vv21neUpVHESgHAGeX9utfjOCZ2vVqQ5p0Bj
f+1XT6OmBUt1VO/GyjnqSekeLMdGlw+CynIcfAXoSd3vnLhSsTyMh4d8OgS7dEjSDZvjYJezU1jB
3FdfTHwktLLvf1OfG0Eq86LCbruUYryuaydbd+S+uV3G3ohzJjdqXTIuPfeRnTxI4SouTOWTGXrW
zo3wP+Urz+9Vib+AmYlXo13xwiXjyjy6oEcSzbA2oan1q86IcLmQB+suK5qmXVCSezJQO9yJvvmg
VPYfIZWtkldDThgCToWVWVW92FVX4fWqB5/bMstWbWJo58jx2aKChQDPvQ21EYoAhATwPbG369Si
w4S5PnWlxhaQDNVTQp1pUSB8uRd9SqKZi3ZExhgG1xkXJ+sXtagVZoS169mPnsZbcqDK32RJGqCY
Z+NBl3gRRL6du/swpSYKqeNFMPqCaFX82sk+gHXgQBNw2SYB7h9ApbfHZtTMZdTb5doEQ2/4AQVJ
L8FGM+/TfTCm/B5yWcJGacTcwnfcx8HqHj3TO8GN9lAJDyUSLFGzRTU+u5BPg5IsIZgpKbUEE4O3
Jii15SeMh8JTT16DVEhdforyzL53Iv2Z7w+ymANsHuiyduNFD1ZDsmdIryxawQcr2MWtipYCsCDV
ir4QDYP7Ov8hGqbvy+vM6qJJgnI8R54Lk0qpe5gJ2ni+9smGuVVjG+zFFCIG2C3oD4Z0J3ryDjlt
2cDFt5YaYBKOVdw1Tfx2Fmt5tM5a6q7oT1STcD0x11PuRHyvYrndxDwJT6WBZShOPCh9K457Ege+
Bs6+gWmFNcR4MkqTB0ASXrCmwZcy47YoJE+Vscf5i7/M3pg0T0VfbWcHNUKuKQttdVnoMLua2KQK
30fbUcaVKysQLtJd7SwPg7HUsHq4+Hzq7WAN8U5ia1mo3ggbbZhSCA8gWFetIes8pkFuOrkKFyfU
X1tIfSe//TloGYXWBjkSxyZxmweRdajcinex6Qzlpyq9doq2ONTWPVXeYdM2Qb0mbUqJIocJ2Unx
qxv50VdDIsmPJUP9mfu9sqxD13sCixKs9bB0H0yZL0UQfWNzRQG+wTFGbQweLVNTHLApAFVrOGQH
4LUxpPaWeUgRhu5i9axVj4FeQWyUzRiKOX/g0AkxmJOdMt67JmbD6aigKJ+P5AP0yIgxKpG0izgU
PpRA3raaDa6Kb31l3cAw6tVi38elfo3rFHzBelJRaA87mxxtffRXFf2Ajcq4cNwhe1Z8s3rsKqxb
+yR71q127USydJle1N2mUl40EKt3JAjca9PIEyzRhi7cJGoeIrDZ9tI6z3xsBOU4phab/cApLzuG
KfKM/NYCdsx6fzFQAsLaPh63huPax6iUPvsh8j0dDEm9Katn/GjK5ww0Uq6h3pR7UvnsaB0iacPQ
cIelaVMH3iotqRm3du9xSepOULfc+zQ0fyrjGL54SVjuAxmzpMLxItylKffoXRXsxCiMCJyrfD0H
vcKoKxkrMi7Sk2zr8iPPD2AsdPdWC2/RR+fBZKN5tKQRwGBraDtDq1BBc2UTxlRU7RIATCt44Oan
hFTCDiS+vCKvzyi+Sds84/EuRZZBisUvtzow0bWYqzqtt82VvFlf5zaAznjak+ebgnnDqzCTBBkv
RqOW3J+OBtm1CUyLBxayjhsRnHYx9c0em2MRLHuYm5Y4RW2vc/seR2UK2lsRrLW1ikWN7V5HY7PC
GdNMit11btBReGspCYl/QjRiw0aFNdpi6bYzLKd9aL3B2mB8kd/Z0RH0SfAsVctWkbtnSbHa56Ts
P8Oick6Znva7ooW8KWl994C78h4ZVQfukBSY175a+YYTRH5/7WoRK7jXKTa7cq7i7M6OGaC5f0Ba
s3sQa6QlQm3sn4OtnfbLxEo7XvECC7XdMD56HsRvWG8/UpJT3/LcVxegPIyHxDXCXdDbh7oek3Nj
RJ8aOfJe4CMj1KMrGN6hlPRSRvglkWsfNmIU8AC+H0XsHMRoppdPSZW1Zy+wtc/Nt6pIvJ3qIxOV
d1jQoc9ZIt1c4MoWUuREynocDk6OJjKGx9Yfpzh3DAcdmVJ1+SHgw6meKPjfDaQPPOPRhYT52eSf
R0EWGG/veJ81vm0XN84OoiUZnf4QYpEgWuGYZvc4rv8QrZJ/NPTtAKfoHsn1sSyao91ToxOrhvWI
zBbIlFVoStrD4MpvB13aW1LnPczdvPDnh9j1PomguR9tTWXtD1SKbwYyL5QxeIMtMAeLEPIR7HVM
+657v5zbsmE0SkX5BB9+E3T18GqPprsaa0DNg5LKJ1kl3QV2emWH7JH9ofQxI4MELw7FpAQizhA1
t/l5pzzDLVRARJ/yfhZnCcLTLYSSmwERLEa7RvI+jEL28ShhdxVZCXKv11WrCj+xCpnzsIFUTIJl
GFOsioK3A3qK6SGeDuJsHpjj5oGbuH8RMi8/AoiPMBjiwvM80Zxj5iv9i5Cbpea5f/sp//Zq8yeY
Q26Wr7C3efv4f3uleZk55GaZOeS/+3v87TL/fCUxTfw9lHYoNo0fPIqu+WPMzb+9xN+GzAM3f/L/
fqn5n3Gz1F990puQv7raTd//w0/6t0v98ydF3qHk7VDLlgiE8GoXTD9DcfiH9ochSlHMwlX9bda1
3egYsohVru3rhA/T/vIKolMs9XGW6P3L+Pmqc4xM3XlczyMfV/q/Xp/NDFvvTg95O5+veF31ep35
uh97/6/XvV7x479EXL2GA2EUHX7p73/9+VPd9M3N2w/6t1PEwIePPi8hRuLpojd9YuBf9P2LkP9+
KTD1DVq8WB7o4VDdN71vrUsQ8Riw0sSBHMkAPa1A7tAEo4WzSWG7K8muMnUbV1gnVqXDG+U0LAL7
wQMTB3gFEdm6PKhZ3esrMezhGK/HzgnMLww60dWOTnwsHN4CczVXt+qAurdOUQmf7WJJmQHoJcnp
o0HC9dj1aNYv8BekHo5J8dup0Y+RtBS94qBabxPnruvsaZ6Ly6W0LKv4mxvgQY4DnLFMkyTaUpMi
HyUn2SOozJ1epPU9Ykvpo0T25c5w6rMYE1EFv1zMrcp+BS08fRRhKsqvC59ky0GEYNTBK1LKqymr
ioA4z8Bw6aGymBf6l1fHn+ZsGapLEvUvruwMKC+p7ncv1cjATYKLI0gscGCT2KJoW6rlI0LnvA3P
A/p7iKlLhGQ9IfjDXaeJueIg4pz3VYwiwkZOh7yr5DBatDKkCiBOxYEsoRVCnWFoPlyDIts+gb4c
th/mgDz9I/xDL1qLsb3sNblbSJWfstfUzfsWM717cRZX8aJtcaK56eeFKFjxfsp36GZCX/t3beSh
1vDHGiJCHHK2t6hAme127hNnfmy1O2iQv276xSJ5ZR/LfDQPYlB0WXG3SeRhEnXuDDCT1AmN6aCV
qN+bpXPtF4OiX5zNB+B15lE0RyGAJ05tiiluGb7NFdMqPXBXgVbiM50k/QYIANYk4ag6C/T1qjM2
2yRJsLWQ+NYCoSZtZ/ab0Mnqc+fJ9blUcutgtfaz6Jr7kd96RhLaZq9BqDgkwJE3pu61y2GaKfqu
1xArzZ3iOrblDdfriAE5H7+g6FzhrAJNV5whCnV54+veUHcR4XPyxXXsei44u4K969cDaId65RTB
yaeGe5BrTYtR8i+S6iAVEobwC1eSyz+d11iUy0sR7tZl2x9rBSFIr2pxtwm1N+50JDWOTXYDGvV8
0PKq3xhk80XXh5Bb5rUY90IbOvaHUE1yOzFdELGRL1gEbhN8JXuXAzKGKF3Ftnn0J1AE1oby1yRD
HagroDi8R/imouCk3CVLdX8D+okSwOcb0WmNfnYH/9UgAbLK3rFBaBodMXOicjRlAPmlPAZUUY8i
rycOFgJaOzOu26toXj7i18OWIn6sqYZd44BadGtUTyqk4/LqMikUbIK6DFe+ESJjClIwBQ6C53Ln
OuUl74byIvqUqa+B1O0vK3K0G9EWwzfr9HL4gMOMt2/Nqrtr4T7fOd0koyzaoetrR1vFtDfr09V1
gOQTeIDear77Wh1QuFfbpSx5+WpeoUnDt7Vu+rBT146uen/TbcqBtJVUnIWnR4N4XHx4rlyfNrCJ
xiU5BOXDE0ZE/sMT6fqQ6dxAXnqAnpYw/KylK1ExTTAYQ2w1w426jCivcIjfzwbg9tVibovhtouu
M276RZMddLsF+f+l6hobSyud/a7kQGJO9EA6zYfUrd6aulcvGmAid2JQ9F/ntrBxlt5Yjut5Gll1
d9XmhbJETgmdVpybsRQCnb5SdS0IAAErGMdZ1as2oDJ6qFOru0vDlI1pUBX7cIyLfaTFtvzYGeQO
ZCxZliKmnAIjQVUYJuOehqobech70WX7mEjyMtohD1IpcrJ0EDpejL017njMKQ+QWdUHcZYgrK6O
GPnO/aoBQi5RDbSLCHVkQLULpc+NrcXHhuJH53wgrce/BNT3KpCcqTIwDQc6js7K+9VEXzVdss8k
SjJcbf4AfolqeFvh4/jnD+ancQE6Rl/CYFX3YxwUaHykuPA1CUKVEsaSKlrUfpN03208EZYlpP6z
+x4baNZ4E9tZX0ouExf+vekplACaCnG02KlIJ6XeTkOvqbsOF2ZARhKkw1tfBrEq64t4I2ZcJ4t1
MGskqVf4OHlMa5XomCkrsaLZ+zsRcjtlWhtqbXAUM8Qo9nGrWLWs3sRlbHIPrPBu5b/O/Gn68ESU
qPjmmyG6HkYVPxRlVB161cdwG57Ls4gVci1/jpXb0aBMA/RBUrFlsRQeSYIzUKmtBBkmojkRCmS8
5q+jgm0gRi0boIMYFXOzhjrkmwyvyzpLnTr5AoMyFfKwTga+AD81N8VogQTJdTTJ8mNQ6gCaKmUb
AvFArBmnRoRKYPBMZ/PA3OdPoyA4lK0ZwlYQceLQ1dbbANyNnyMVvrHrKKLOE8QlblYSlxhQO1mI
ARE8XzuePhToq+pUAGvSLB3r2gE4XmD24Ss8KKce5FePPwDFwkBfA8BXXgtDAWSVD09D1sHPkyJE
zVoPyeBUtih+yu7Ji0f5UQn4wk7TxappnZb7nnzvv1vVxZVb6SXJspa8PO6Nzja2itvCzAafhcm5
1N4FauC94D2w9wqy/bUdjs9ZkS37SRgN/lx2r2LOsvCmKEiLvDubeOuKUQdTDf4pLClGxZKw8ro7
MRro8ocl0yGlUMwadp39pKQQU2FwMhD0VvMoS1G9b2zf3CQk7D9LY3AvnsNzRAzwc58HlrHxKwPH
DB11KkxWR6PYivfkEfvno26ly5t3ZUiVvIGPsqwdjfBt9K1PjARV+WFk6Hn8LK6v6hR8dlpW4UWN
1oIWo8ge69UBb3qpu39vUhT1TuIwptYecnR+MiUHrFpvZ7tKsYNHcXAAeOQRWDzRQttCxcyxPmqt
XkXoLCf9Nmm6lpssE0Z+/48WLmvLOgiUbYYUXbQcavmQ1411EiGD6nb3pj1u5wkqrlA77qCw6sUE
V86MZW0UwTXmet0xesizzL8uoiHv+OAPFD7Fp7CA4e+cwjUWIlYcQE3HK7BN3Uaflh8lG/VtPfKe
pHglh2i7Zk3VPQ1eqS6DzvB3oq8HcXsHKuonBnHdk+gqMh2poEQ+WVNXBzodW22Tt8ipmbPpe9SM
L2JMhOvYxS2dBMpOLbv6YUjcV7RDuqODofFxcHtQ6OJUHLi9S1J9nANuo/DxfJsqYkTTzWqvWIg2
UmfBWjXG9rrmHJNk4eAu59liXaMc3ha7LiHaeWI9y13pbW9CzErmieo5n3yj1JFJdvSD3UoB2MFR
5lQc5rYYF5Fi2EIq6y1StM058jokQilIDEvFQ2dEBIk1xNl8SRMZO235l1cTkexRfVQHQSbKatU/
WAgMrrDUjNai2To+fa3WPyCzbi06NCg2NwNuF+M/FMb72/6sP/h5ohzLtIzNhVikt5/UIe/uPdWr
AScl1sZhZ3kx5aRcuOXY7UVTHKLGxr+jDe9Eq8D99tIY/SqNfP8hm1qO7nkXiJnzlAIVjlODsZw7
4PGzdJoalQEn+aZA/w6WaLyM/ERUxP7E9OnCve53mypIwCkVJdLwdXcpLdl/gggArtJ9EgctNGsQ
RIZ7iKc+uwKoOo5o/otRqvXNQ+qph0J33iaoLRAGDH35kdMFFS1ZW2OLbOw0Hextetdm1u85Hmog
8C6zuoiAoi2Gpdf6w040xzpvAKOZwVI0JTvWHtP8cxLFb1fDxa0gfWlaey2uI1A3mUbSxp7cMtAS
xc8aV58VEuvZSfQFeCj3bOX/aOt7DaLcSXS40yQRJZrioAVmCI4m81Y3A3MTDy194xsYR5efNcXO
T/2geRdYxRSbUOVfGgAfV3VXjRuq8P6Tawf+RQ7sBQ50yX+Mirl64yxEbKzZ3pOYD7n/dr6I8BGn
vUbMV3i/vhic1wAUjJYvIHTHCOAH+Gh4RWWE0L8JeedkS/UaZoaHkIDR/Sjr0DuEE8Z6IaIbM7CW
g6/1Z3GoUU095W61Vst6OKcmJI8kdLHumf6FSEy/upVR3l1bNmW0SjL6RST+HO+j4tMlfzEakxL7
MLeZ5uIp7D+lmBXuqFV7MJxiqDdRXh6AC6ItBQD2sfeXcTAV/KeeTA6dg9mnv8XQNWjy644LO1jP
c7wuixdD672tIwYQV/3/uM587f5//zxNO8pLPOGLdREbOHFW6rbFm2VfuxrvW3HbandDwTK8esXa
XWxq4aGHApxOA6KrE6PXGBFeQMpZK7UDl2SaIiLF2qIp9aMMRMBD8KmOimEtOsXw9YoivIeEtIZ8
hQm7HURvd+l8AOezyHVt2DVjvZb1ItCXJDX0Q1AkBtBt7vm1xyPvTrQdcX8X4+RyBnudF3W9e3uv
cftgT5ZPuucH4j3YTWzjClljsfPeJ08DZlDCzCnVa3+K8o5+PU2y8UurGvlezBezxASFr8+Kbwqy
KNN8MdC1iX1nqoOEqWQPnwOjMrASxd347lt20xQDom9A1Rr7Rqi1/3usWDgOvG+WiSJaaT7lkiYt
xZkOaOV6lk59eSwZT+LsX8TZli2BCiaZacfrG20s0VSB8UppAGD2XTNL9Jd+633Q0YqBFsR4XkYY
1J0Uy8tf4BovdD0B49zrGgDm8EmburF1jTDpJSUqmkYB9R6NJAkA85i9qApJeLJACI5OwbzRX9cY
eac5h5b/5EFWeuEQ8bPVeY/B4cLEaFzeZrn1WLlmuf/QhByybz0ETbZS5VxHPcTKLqGpG3fCrwQn
1osxaM1RWJi4k0lJFUioYBeBurKEh0kfmtEdTr/XCWKWONhafJ0qWmJ+b0Th2gJKs8rtIibX2Qzb
TAm0Sw7Rat3k5Ml0w8DQeOpzJZzr8sysriFiYGABPKCd9JCrw6/GM5QDqWHtgqjpQQ59+aQ0tY1T
+MsAV+xST0NDU0snxex3tWY5wZJb6HCIJPX3NVKHrAU6Xc+W4przh4k9tL5DYDE5GPaj6I9rp14W
WHxsr0vNH0YMiw8YWvH1g8zLZS+KE1n7NFQ9BBPYMWrTftIOpHYH1B/elsSWfjF3KsMI7lbsF0U4
mG8iEa2/xsxLzANz37zMOC0z8jvFrrj/TArtBUKl9Fxng7HNGj3f1UkZP0sjmmUAH3/8OaAPMLwo
PdIyQgpokOHJaAh5CTFA2Te1lVkkH5v61BTBYlQEz00xejM3M4Gn12Csl93k15ZE4IF61/4CvlVx
D56CXDokHlS+yhz/NmHWRm5XO4noqseKvNS6Y1b/jjNDP/hIPB1hkvJfVUg5AjtSl+GCNfXaGkUl
UkJidJhCxJk4lBUkqevIbdsMau1gtj9yB1n7WsSJ5USbJFIDFRq3rMFDrt2L2gQaNAdtVHxp1xck
7EeeI8vWwA7rdxzryRE0cE7qM0iSYwUiaokPMKac06TKjp110DQB71apJemnIpdhrXcDDMDJSmpq
oho1PDi+2/hLCzNgMWrIbXkZkSo/QcB7YdeZfWmScFwoWeC+NA1wJKXNhhe3CIwFhnrpi2vF9iLL
PAcXhQoXXAPObqPBaKJs4BwUS8PybeJp62HoXpuKkHpAhuZDcx4Vwf92bhx7wdLq2JLXE/tTa4DH
aCVW4EHgWCdzUjuhfAaKfaBmeOy8Yi36eiCXI9670/A0JWkzzCSnFXQIXWtHUcu1XUr5DvkUex1B
231Vo/BzBcXgIreF+oBfZrwQ/WnS6qtEBkbuTKBe6M+8milf3LGoD/wBKpxKkugVdlu1qDzHvQcL
OD7mUn0R/Z6aFJvY1Q0SY1wkqOpNowMnqtHZfAm+an7Y/+xGD7sCbmuXNq/HHe4nxU7WE++R7SAY
ejM1fwZf1Rr9ExGJvNlwMUNkYd7erNGbhPmUDv4KCYsYDlRM1qicOHyiE6pBvB4GKz6BxrMe0gKH
S8kzeJq9n3kpqVLRF7yfzaPXs7DPTk2KOFbgmReft9c930XtXhwgsev3RujKWzPWssms+uOAaA6h
e8nzxN6L2DkCnXcyYQaY0zb2HhH3S5+UMg7XrgzsP6sgjoVSni+N1op/1H24HPWh/+qFZbgeS6xd
54hqKpH8Y4TQiYrDYJkE/vBV9yQIHylSm1vUbRJ+RZLsP7jTDqTyHWtl4IW1NP3aJxMrNifWtA0R
464Hv0EKjKODZmiDLTUDYtSJbX40GMwPUl5CCpn2NB+mTWtTA+6PVXmqgyj5obYkfLXCyR8HgIn7
zpbUTT/m0mcyWNcIDdLPIhkQHjJDKFEp9WFl0lvHfu4bpWfliLJu/YiO4nCP9vlOS/nYSzkbsg3e
dd1KxIqDJsffkLDDHHKaXjTBCKcSh0U2pWc2l8t2LClLuom+qger/1JX5OEyjezIWNXDJ0tNV4IC
jTwq22HsVFaC5WyrlrKwTRN7PgwDY19ppafAHYY1qvuZCVMGWVxx8E1ZPkjGdABrnnAX4RRsra5C
KWi+J9wbqRRMIyJ84rT/3WnqDYi8QIeF91oM/SWY7teIfRnUcGKDbT3EhfTX6Nbppsq9AQFXDiO4
2+OI3WhsD9ZOdGkaKuLoV/4pJA21/hgPvr4YUeFYzXPnOHHmRdU2fF/qJiyyHyRHSXBXR3JFDVd1
Yqzq2kzPRh6z0dSjcFuqOBRXasBOU44hzjfyuDf08nuXJ85GbeURKwL8AaM+qS6ir3bacTkbB/5t
nzzNheEHNXWOEWvFZdUtG/zbVqLwOAtEX8uWH+qYPu5FG7frPomq5XX4qh39n+fX8qauaZCExZJN
1pibNms+2cEK8cuFofbxqRva1l9HElRPjAdvm9HEMsYtNbnDm28rWu+h9XQfEzez936xomiJfhHx
Hi/6dV+tHt7jxSVFqPPVLBBgyifVanHIctdcV205LuY+cTbpZ57UzEHGVsQYNrqE8PXf5tV2BylI
RHZR4Z36LrLWWTEZC7/HzCvWCK9tqUb9xPnAPBSFcX/9e4gmqlfQovkDzP8iqmzXMNFlpxb38/ep
16YYuekj4/vN9cpioaidvK5q7mxCXSCvtJ8A6tsHD2gxGFYMFSex8sorEtyX0QkVUWKS5bWoL0yj
/zmprqLTW6lECZR+7egpdLc8GvCQ8rJhEeVmjxMqbQ97nE07UEoUfdLU9zEQ1vWau9VknsqIGCYn
rFBZJP8G9lpDeCj8pVN520vpoJ3FYaxba2V1WMnPfSX0OkqIsrdIUllnW9x6q24yDhMHstXorZbk
vNPeRcFxMg7zzUi7L/uvIuBDd9MqG+Rsk6Xom9cgJwfuqbKs6xpiwEwV56R6vGpOl2rerwcKKN6M
o45f5p8HeOf4Qem13c+LFw4/g1xv+PI56g4FJSRhJlk1RA3Li6Zm8Kwt/aFKEVkrpsMUILpEgDiE
1scuETpNBKxsXCf+ea15+T+vNWT1FycIlYOt+gvLNKpHcQiVTN96itu8+drUGaJI6ujo+2aytGnb
xDm3iT/lqPCS6bxO37oy0dc2iStq8anyFm1BxzlnbGVuo+friRnytL7oG/TeOfesL1pNrrwEif/S
R4F16Tte94pI8/eiKag7zmgdYaFVJ8HhSUIHK2zlKBoiyEeZHi6j/hzo9RvRh2h3G7WgpkoDMtiy
wTpvpVT8csQMMRcG8tul5qWmS1kkcU8iTKkz/+KW8PymNWSYV3cdl0mcqbIluyl+4D4gC3D6Zz9p
cc2Nh6PoEoccVaetNUYqYo6EkXkEaRESJxvNcIwkqzgUvR5axUbJWnMnthKReMSJU3FAw9Fd1Yqi
LMQ2RfSJbYk4m/vmGTd9YgGdqt9CtrNm7UMABTKELNgH0TDIota+lGOcGCY5Meiub4Jh2VCuDUNF
IrPFXHAjwZ/clFOBdIzyZAPNINoUUzV1Hh089UevgKChpBcs4SlZ6xuYvGiK0ZyS43V0hskLOD1V
Wv8692bgutQ0Go18k/E2JLsFiwhPo89jjlKXq6Dob7eK8dlt1K8YMqUPYrCp1QUieepzkeDMOqj+
VnT7CUZ8WgcPt1cD83OfydU+lfNoJUYNr5LWnhNSR5su4FrF2wWuS/bWzQUoJn64QGBX9gYpU1Cv
0FzqO8OPljRJu4hmYgDoGxR1GUftQRpS+65xh2BVGUHwvYDIMaron2IEp286NTMRtciiT71UXkQA
AEoLsQtPe5hnYg/ofy8UNsGOq3+Jx8TYYO7C18pAtT7uE/RhAr527QR2mQ+iL8V4BXnbdDv3O0HZ
bQqAkuS5MAe7mSqakgBTTnPh6eIX9b7w8BgGfJmMxivzRTP5U4iDmTUkqsRpGQLBqqfDPCz6htHz
V2NHIkgM3C5xXScvKRSThV5pamnezYeuaatDmwNdeu/3QCPdaT1Ce6s/TqEctmP1ISarg34b1c53
4TyMVrJ6KqWrS/HVeNic3KBFf5FsRZDoEWfCERqj6P9h7cua48aVZn8RI0hwf+1919JabL0w7BkP
wX0BSRD89TdRlNWyx+ecuBHfC4OoKqBluUUCVVmZ7Iy9zc0cQ1ASnHYosv6y6Kf1bvZfFo0hiDWU
Ign8JUPnlD5T0AHEjQJvO47Z23xE0Xa6++38gUbhLxD9Ap5WRwBfxjZJOiJbrIe3WF+v1vDkbT4B
kXc+zwyNXAHgFBxTu2iQ0inbq8jRwGcaE5pRisYHj3DjPykPnekgrPkHEnbBs4XnJ3J4VnSa0rY9
MhtASOgX2Vf8zuWCG535t9Hdkc6XnuM27H1OZBnRScRJe5yyCpLrUi1VUeFUjIz2W4fn82IAictd
KwbQeZgxTl+8mN6ED+4H8EWqZS7A5ehLVa1QUUnvAD0e916gjC3zRfUQWGGDkw/6sOwQdMuaPEwl
8n4cBPvy2ySraw2wrTrVQ9eC9yBQzN87MlQFVCewgUR/UOtvMre0X7J2vOQqyP/K7AydlNi9PYJf
s0WPKSK4YdovrRwulD/7U8THGv8xAk1sEGdHF/Aq6LNn8FIU9wR06NcmqlsvrhItGsD4EwEqKm56
hxEcWzPMoahtQD2hhrGxR7BX9eDb3dZ2OSwraL0fCAmRlsm8KM3vVrSoAlqSFiUMBRo7/XnR3oKo
ewrREkCLsU0xfXkfm015grYBTiAQJ5uH6KEXD8Qba8GE3AkYVrSJ7NrUpmZ5oiU+1iETBD2XfmpY
+DWDvt8D6BGNVyD5iE+Tx7I7oYX0es7Lv3p9Tu/C8A1ix9Eqx0FrjnA7c1hwgHRCIO02nkjRQPWR
TwUdgLir6tyCAzJyivKnN6MLHmzIXBo4utBsFG2aBQPng34hx96qGiek11RR3BU1uERbzffWN+kI
QNW/Ha1n4CyhHTEyavOMbAjxLdaOOK2dE7PBQ3wekaoqKmGK63t+R9p+sRlRoCa9u1U0KPNbl71C
KRQcRAM3l0moposFfNMJDeygCHsPKIdk3eYG8HxGGmxV129cs/OPnopcf4V0SbYpQaQIlJGVzO7E
YP4xwb8H9EPQq8zRerfPGZrY6V8GmPXaBvr/tR/B9HGzgxtn7eQZf/1DvKftLAkrIBsFuMgq0Hvk
WYu/Up2TpLEZxO0CZWMXgnbIXYS1NS4cr+ggGdvYrwKVl7ZDEhLJgQtv+3pBLJsqyEBpZYDvkIaO
5/z3SY3lAJxXqjOSVBXob/XFAE8l4IXQz+imnzbtSCFTBkUYCdiTCR10sBvXVtCcUqHUA9eXcnTX
oq7A7q5HdAHg30kENp3aEha9edejVkwjUDqCjwPIPkgix8ebKR3b4igH8yuZ6OL1YbUPTNbNM0XS
8n3Zuj8g0dMfwf0JGaN+zAaIg1b9EkToLmpMska+XRvJQ5F0N4fT2ImLH2VumsDLZOMJRyZr3UyD
XBDW0pLovsG+HB4aUwzd0QUsaeAtyE43M+h7035R9/37hFZAYruZzLuM+ZAyMrrQxzPZYPjN9W20
Vk0crNLMVk9i4MijuuEDM4Hl4mMN9lDPMo7knKRpoqESQuvkDQK32UG0OlqSN8Cr5uwp/xs6i9WT
Cy7oK+QAqrZt+2XVGneNBLcYRVYuurMbVZp7Woe1+NMRrlRr8jLRy4OFflewYeInAo4jvU9ZfaBl
KQJISBD2Gc0jjZISRJQ4cjYnWg05qx4k9o0CjZYHvVEHeniuNeAYNnH2HKGZFQWPBDRRUCLdSXyR
9zZodM/oysajuY3rpwbkGAtTQpmtwi8tQsInhlyQWJlxOu76uATgQqdOcZy2lknCG7DiYViwitsL
oBmyM15K4GupHTTbGI6/SrvUWuZR8Usg9yECEDXFxiwbqAC7qL4ZugQXTe4IuLdchsPYXchETk+A
wMYMHbmhCHJ4PYicaD7ZbotYbg+MbtFfyG4KQ0KSBppZ6Ne3Tm3flLuaRw/RZDig/iJKq7hgILKy
wJE6RelfBd7lIFfRHi5C3EILJtt40A5ekBHczQin2zkU1JXluu9RloI89SoMX3nVqbtbCkAZDtoC
osTYUeKAHIlwRghhi3aFB6x9T46cCdS8K+sVBBn5wa+qEg++kG2dog8vdQddg8JNIKgQTdPSbP30
tZNBtfCnIvrWBM1FSiTkF+P0VuPAh99q1aGDZGh+ZE7x4sqsfOsN/Neif1k94zxQrADxFQ/9UCEh
4LjWOeDjtFOx3x8aM5RQ5WX/+uRqdD5/sqs/2eD1pVYV8ixV/oai/edPHvrsJa0Lc5mWzgDp73ID
EjOwcU+OsXUqZXyzJb7nYZ8xkGG3wRoU/+EJPf/DAXV0iArK1LzPQGi29EVTf3FF/6pB25j/D6iN
UOmcsm+GZZiv8eBnK4Y/+vs4j4wt+rfTQ5Kl4jx26bR2w6l68nkEwmjuWN8hpPH+Y1j4MYwojr/3
NpKAv/0Yagr/9WMkTlD98mO02NicbeyTl/2Iv+dGQr4CRYjiCVSw1YPd4bGiR05o4gIsX+mr8kIm
7LbEKhR2v6UhTecTsEo07Oxxno6+bl8s9VQ0BqDHHKTI/uQkq8HmLgTireIBRy0AEzr3Cj0B9zrE
OgkDEaQj2do41qhfzXUFkuMrEEbFgxe9T4ckGOqJiYtsgtObp75z3i9C32WAv3vGAHSpHnnJMCG3
kttInGoPyHmg2mOZexMslSsSbHAsZBdQAplOYIOFpp75F5mhLgqpGB1FOjUUVU5KnerGfMC+JVom
dQ0+TCWd9jRoBhW6sG4YsD8GGXQC+sf9zQFpBESbH9FqbNdVF+0g19kvbeTP9lS8yzNwX4FhIgAZ
KnDW5AXndbinwl/BJsjxBqCX9aJoPQMHJsn5IopksK0Sq7VXJP5uaSM0FYItCbuTWDzdkZeBxW3R
aW/TATvTyw6q6yAJu5u4/cSIpVaPlGc+EYUt+fTo5tOR5kfkr/MgMDxH1nZro5EMsLBIumqddeBQ
oi3gvBsk45jU0AnRm0UqldNljnY6G12+KM3fLqEy1FrV2P1K7u1Sx7ABUkjUG4BdqzoPs1eVtDVa
/WAnbtosCcFk0eSzPVCaYSyI1Ju23+It5vzA9k3iGYbcy6gZ2+nSZQzdIrJPkG6D7eaNdVzhdxPA
DnRaLPOCX2ILL66uk+i00GWeMIzi1WgX7EDVHb+6nyYlXn+Lkn6qa4uHHCf4BwP/ab3toXARJL6z
CkqOAqcWZpW2GB8ahf9SKmsMDGc2Kq+NtuE/5I5pX8GyszbwvoFmitufjBznNVKqYbmF7RzjaCLS
OjaQfSkBTefiSN4udw8KtBWPccwdWoPMA6RFT7zAGrSkjTwY8EhZsSh4lUHBqufXWjUN6HcAVGrs
hF8rEPeDrCVYTiPYZ5eNPUDTMIr8TeN4794Mx2qaSqY/zdcR5PTRYLd2oUkTtsvW72r9TxEzgblf
Oc0J/xQxc5abLm9P5J10ZZy8qI4jWNfNb176a6Ih99nnuX8Kpr81PNWykzyWiT8uSy80noxY/etO
jezdJj/ufoszUmi5j6Idt6LM7CMfA5Du6C8tcBCPqh7V1R06+1j3KoeqIb6cLei+bZxePtnpyxz9
jJcpuECnoZKeua49HwkikJgcJ8HZUbHOW0ES3l6Q7eb40xC5BNYsaN7NbZeTt+o4FLJ/c1h6/Rxv
3FUX2JD4Mix+R5eiyp/Qv+oD8fjTRHfgdQuX4JTP1xXpZZKxTgVoU7wAFGi/RiccYPfc+34z2ypO
bp9Q+NX7J/gusFuaNS5cspjna5pxC/aM4hrLYm8YYNlE91K6aIox3XRQ+YSWXMD23WQ2F1OXag1e
hEezB8RAV3rxphWPIgTFm+020G3VEeQohLO30EM2T0J7cb8SEDdT1hRdIEfaLYw8rL92NcqRLiv4
sYiG+hV6ZLO9VVApgiCRs26ytvlaY69qWVX1aJcR2IoKBaSxtg96Ojqg4tv0BpKr19jrXyByUa2g
vZddpYl0C92RTWqb0ja6+7+JMyqkF0oT1OXjyK1laE+g29dPNHc7Dar74jCujsoEZpmsWV5Yy1Hi
iVJzG/oV634CCXYIER4DBHmbVqTWloQuJt++uFZlPmbFmN0ngv1NZooKksDclo6jvugoM/S3dgE8
TGU4V+w10c3s4iGAerx7JVvF+WpEk+OD7UKfJIVQ88oH6npLETTBUUh3agHYK9n0hMEDe+ucBwhY
nADEl63B2s1fAZdu99HQsjXXqS8fdrdzP9srHIvedPyf7HLKoT7bRAs+8v6SlTLYZGyo1lXJi2fQ
GNo76FKGSx51xbPkLZqW/dhfGCGG6RQhKaF1jijYssHnMxTyQs6sTqfHDCRkMbZOEjpbqyKu2BPr
ZfIg/U7uhswLTKThvO5Q42WZL6QVR3vH3lquEMPf5DAq0F0dCzZ2hzkcsn3Qm4EIFcBYDVhYpnq8
OEnVv3Yrb3Tkq2mIDoJTYw41EwzjutcMkwZkYPUQqqQ1xBXQykLDYoSCWezKKyrT4UPQe2cy47cL
hqIYIPc6a7FkABW0AkIwO/L6lnqLHNVtshznu9vrFtmRXC0SZEigBfDpNUxv29vLNxrXuqn3UwD5
OCmwwDlB5mV+V9NEhhx0AjKkkwN2d5whLbkZdJWt6MfuMZmiTdfz+I5MvRlA75i3f5OPTLdJN9uv
k7pxao5WL/+m+P/fSUkPtBjYHvCj9SJAntQf78I0BtSjFtJuvqs2PhopdpvXMuqqpzKL/rH0rqvx
22QRYDN5Bp2gPQ+9X4fkvQUjYyXOt6HM0HFm5XGzCo195OjO4tEOpnuMYuozHv44sv2yXMjcax4B
CWFLt+DsIWCW2kBWuj2BCG44SAGxnNAPxB3yy/bKAGDieWogpKGqpv0eNHwvLOBtFxXg3CApgFBo
YX+H8g7/4jGfLTOU2+YlB0PTPvrl+5JyAmCpl+77kmgpP8X47iadkF+Mig2gZsSdQg/eAjoH8ksp
8Jl0J7Xtj3GVPYEmNgRh6XLsCr4hbbAIaZWz54PiogFx8pqGbd9CKByKnKQURpphdcH884edpMU8
JDDwMs5S7AXPQQnZ4AVunAjvnwWkOuabz67/EmMC8HMYpsTexL3dr/jkR/skDNUXH3LWvazqF2FV
6TkHQ/RihK7HFwpLoPS4B0cwdDYdf1GzIdylGYu2HM2KKzQmO+tE1vi/rvOpX9lVDt0PGqvO6UEr
4jjrEaJC0AX1prVt+ltgmf6OXBXvibceoKvuju4+7DcT2SfXmuOJ4p5MrgaMjLDjrRrvyU4mcv5P
+2/r4zv+6ef5dX36OUNCdHysLZm7CdHVtrEMD2rhH5cBRLaK9Xd9mYH3vZEBShdl+r21/ShbA9uO
/E/bg2RET5hj7CmF0EvqQxUmxVP630vdLB/LzdNTUPp6YwGFcK2G4FSu/haJehlaQb4hG2kn9GA+
vcjcXNgDAy82XqW2E1t7lEbNGTcmg9xZuCLozz5Y5p+Txn5/Aaf1e9gMI9NhYVf1Z7CGeM/Zz7Cp
G/+12q9hNL2KYvwXe/j22xMOxlBguutqF5r0duM/JCJxHoD2lOgfxhe9Mk95B2YLihSO3e08zw7A
lchwKNHx7ZSA6pC34LqlGGW43qIVQNMx1FjmGP0JYF92P32CuZrDcxlNJ9BG3FM0LTuGeG7Zc3HI
FONh9IFacSKj2OXQwXwxa5QkIj+KzzQE1d+2LbrkakCR7looe6V0j2uW2wxdT6Ja0HCaLHsHMmZz
9uYjBxBmLMsdeWlJDsGNMw31kioHJx8tWYJeJ+/j7uzGEWhRjBDJCr5klDfRF9EWgIlDDu5EuZQ+
rido4iXxhoZWxuWRmdAsGhpePsWoG12dfE6lUEDbgPL5Nl2IxlyGfr+2OhsqhXEaPowNWtWYVgut
5QDaCb8D0LgfwP7w7wgZdMd2xKv+twggp5AW1yWPP6zh4/y+GhMb+vDYsxRsDSQOUiqe7eA6adr9
ITU2RKQ/22Y/SPVBst+0YIF1S8Pauo2DqgQDqyk6gpuTT0OUTOYhIWwIU8OlO5tumJqPSYTWoagP
E40o9GMiQzvCicdopU5Zddfn2RHyg/4V0GD/6jP2gjau9gySWB+S5U2wRn57XJOz843wrJCy6rST
TGWZXyo/Z2ClxewscdM1WurbDU0PTGHhJNp+n2frSZDS2ALen9yTyQwGbKpA/Lyln2Acgv7IoQe8
IC+twVCDK002PJBJ1gY6iKSf7ehHgLp2c3CZZwIA8vMnArMPVL+MR7J0ZgHVp+l7lCbDnhJwAgS5
26np6zmBJxO7u+BF+0BO+pKhGgvR95Q/0BeMZx3aPn6dLoq6XnGPgb65zIJ9gvcAsLvBvgub4sll
aflUYJ9kj9l4Fzc2vuMuc5Yu42JHTiCkp50NooQlTfiYjudVARJX5a8Dr0ovtn0l0ATDS2gFSO8E
9h3w3WcNisqtHJPvoMH95vXQ9wHRSLgvONQY/Ty33jCR/DRR1UawclOAZsqVYaZs72oIvmU0aoey
uKWhF+IBdWF3EdVtvgnAWiAhg/SlzxIbbKc5Khi6sthpKRdtB7KWfbL/Go+a4ZmFLe/3aF0eAWHN
gFTQmb/fcoC1n9RLO0FB4+b4lCxsKRPoS7Bqlgme4cNQgUtDRg9Q8YoePAtVFmyPw+0AGdsHcAQg
5++h9UsG4YkiWJRa92P/bVKumy7zkHuaPvxH5EsvXbqaHbjVS1IsrUFLuk0LzT79Cc3AkLztod4d
DWh60yc7PJc8yPjF3Z6GLTNXHKywzwlOHti2/DuMXhWDCwXtsOj+GNbo1QjI/BGmzzHzamSnDzV6
R9w+lFbrBzAqD5kEcALCZNtuyrIjdMHyY2EZzlYBhXDHZQUYe2UF1z5C6rphbvWVJfxrwmX9o0mh
d5f5I1/YIyDQLa9+9GHzVRm8/Fo0ZQppnMy/KoY/5trg+R0EKt4/pbHGz5/iOUm6Rh2sBf3xW2Ob
76wxUJqWR2C2iCPmkxnakDOtzJ9sNElTcASxBYmNMFjnyL1dIRJTHVyUbCDM4zpXssXiSyed4VFa
eB2ELmSH2wlcWLd4SF8B0ihM7FJbq32YL69DN0G0tHLuXTV6B1tvVj1gNzZWplKUsSdxh2L7CLTr
r8ZZPJ6Mto5M185hFEHwd5WZJxMsJ7cb37NmS/jz5peYKg3VS9I1b7RHpt0ybZTVALF5EZl7sssw
uON2AOxDPn3tY8gO3NK7lAbWdodB7Nzx4g11Hij5UsdQqoBUhLVKUGeE5Fw6XexImEsKcMOXrGuc
JS/RrN6KOF+KyYw3U+I6FwOI2/lihYyfQuGshyJCeoscFCIht7Qs8Ue2IduA/r+V6SYxhOl6cTdI
0IV0bjZuqlLg99dUBhKQQh2waVRfwJ7rQ6LSNQ69HjK2acLRf61BS3N0A6j3ca0dbRWTv+wFKPwn
3yjBhFX/qJVtvOmbIKvfbyzw42YCgiCuhepiaeXWSxN03Yr3wrmTFrQFsjYpDigYgNEhmsJ1zaCK
kFpRucxrkO/EztTiG4i7PgDaG0AejE0LRb90NK31f46hQLqkKdhOuI6+LUZ3vPhWll2I45Z9oiPn
UPHpnhnTiWTIspSpe+2jEyb5WoZviz6cfvj+2zzwoYDlfnTeWsgyLEB8xK/cjoKNCoCxkaAxPLM0
TNZ9I6yXyui/FdUY/WAJePCwq/sLdM/2YtSTDPZzEsC34xkNPSmYNQ3zZRrHeRJkVedJbYWEFuAm
RjRkx6RxjWU+yXSJnFN2jKMRJO3k6aJUvd+Sa8pMJFDcYjrYIwpopW6rrAw0gicWhNehBZacwggM
GkYh2kfDSetlVQv+pgp557vo9VoM8tsggu4HWqb+4YEbvPi5DR7mYHTuMt/MoPsk+AG/2fqcKZut
hRP4V5aK1ySKt5OuH9FFVioEtoajb5zGuY1yceaOB4sqUJ9iPtw84OpAo86E4nynwmlLkKBqhE75
0CKjNyOENHwIlCx/tgkPDBQkSk3BFDd+zCXUEa1Hcf9xPXB7xecg607g30B7iukbq1uGZXDMJ7Ck
A3OjkzSlA1Bg5XqgKtPoaH2hSRG0ndY325SGF8t4a3DsPiRBWOOUbBojfofxah6OsvDulCxSdO4m
IdIFIE5K9IUcYLKLFrZb8u2naOyWV63Kh/Mt2PU1sXdWXz+FQcg9WY9u0YIL/BUEMeFZVLVrLzrk
A/ahHb3WjEUXJXBuWQF+v/FskI/NIei5mhZpEhl4uqhiBTwRRA1uz6eR5TXIrNf0YOrI7qjeuZR5
V6ykDiZPlKMCtzAFAIKpmIN/e/jR6gWzLZAtoi1dsx16mh4xZiX6MunWJOLDm4uM0kodoPqAzdBT
SAPvUxwfrIqvKNBNLLQH2bVv75kjZ9u8gq3qXQuZNocvirqA3IRlOfdJNjU7N+nyfWm76m6CECQ0
4tLm6wi5R9+IjR+BbHZexfy3zi/GJU0qvLTZydwC80jYqzsbS86TCtM70xPBKbsdckTePCkCru0+
TNWaQaFvUehOBU93KtClHpslklbh2XakBVyNPtqDa4OD/gqtByBkfI/DqQnMJaJugDdHymfxMdms
ErmFPhrkjVHOuQNmeLwrMtmcmQeFesEKD+I74FExk1YdqtB8oJGnTXQH3pJ813u6PUFPpUXIURpx
tjFrwO/8qC3fVwnzvFuxHpnUxAqiZF06OGiOGQMh4e2jUFvCTwMEzY5WG1W6i9JUXARIFdZBIJM1
/UVV+s/KTMorlNzYiUZtFHbnsunB+wcfXcLGlGsPiIt1WoXvNnSuPkSVEcx/i+iqLc/1ZN9RPP0p
gjxerGMum/VtIRmJexuyxWdaB8lh0G8oP0WSCZQqtea/srLkHyFT/94dIN4tIrDWk114rr+0Wosd
27gcn1nKt50KrK+5tKBkXbZqS2EZSui5hYN9Ow3s8J+WnZhRLzwJGi5atohkebAJFtgavb1D12C0
Ltyp2xALGQ1T5NY/DbkeEmWZ2TbR+uaNJJISZvlPjNfC8wBNoYPI8K+kocORLa+8AI0I2pu6miOS
18Al6qGZAnsoNE0/DVEySM5Z3WXzMFbSPMe18WNeCRWPSxqX32gUC9e9DJ354k/T9NyVorszoCNG
Pm7Z/L7Nwwv5RiAX71tlgzMAnwhGjeYBG6xdBIKV58SYDGCK1IZ8xcCsRw+EgTSvd/v2qrpkSb56
ipMnr/inxjdvK1Ng3fuoHK6yKDPQcuXD0dPkToAN27uUOTW0dMAXNYegm6axXfeBRmmZM2AAE2tD
w8Eaq0uZhRca0aQSG/QFEgTDkYa0pB/0D36WPilNe5IPbfZo6KxtWXNniw3GALkbXu9H9O5fKARF
GX6BBsX+NqErhLlFIwAQFHoRuvRFIuZF4qIZ9jagywswTIQoZdfeIm1CoJlrxzEWzHA5RLZEuHL6
Kbqv8yq6R7dkvksgb7QwKaZhaLMr6/5CXrpQsDqUYezdz0FZi4dLi+/AvG4WginJdLN4d5t0+6xS
f4yVgsI2zEp3hYYrYEjC2GRHF7+cj71AIROgtWn86e0/Jipf9z6S4HVnbtM+H3YeuoWuMXf/5ulU
/FWaISoHfvVcgC7tTwFZ6z+HqqrnALx4h12tcOjSK+Q4LD364JFZJB407Usrrs9+btivTGymqEhe
62ZsLmMSA6etzX0p+TYDcHyDYpT9epv0PsRuPUUma5qq4/xmHFmIv5GEV2jvgzzSp0sfAfDGBwWV
Xzha/W6lO8i8+xcceBJ7DFdkCRnDPierqm2Ul1DDc50Qsq65WLuCpc+iwFYw6eLu7wq5KoM5zj8C
ZazaV+lXt0NSIwc+GyftHsdDbL8PVt2i2U5PjyB2M0+fArN9RsljWKc5dvutxkJ4Gh8hWgevS7+/
0Mg3waYwdZlYWsoCvkN7+0C+e+MY7fKNWwExpad+zA+DsdyYIRhME1BYIxeARvhB96jkNmhV8Ady
Rd0+AFcUzgKDz8y3Xj6RPwK324rZ4XSkibme2FFzyzQ+NXmiDr5uq2i6oLy4+o6GsRfh7zQaTtYE
rW2wcICfsankicIoYjLiatv1IIvdA3zULwO3aFDxVMbcGxDlabVILFPeW0NQX4B9MYBmRenUk3WF
72etxUl/zrDjLHwAISA4zHPnL18E4kgvp75Nwgtk0LYdx5t+2bJ42IBJr13dtnp6gifz7kgmCZq+
jRnYAEkjPSpSb3yL8noP4h3jh+VaJwiXTl8FmAWWPvr978CbZezc3hx2aC8FalNP8l30LaZms59G
Xt1NkVMuMlXyc647TrME8GgJSaB59GF3hVuKVSGLQ2mDS/FGMgNYKHR9jN4Hu6pZHsiR4+u1rnIH
NX4WQcm1N9W5AUPaa/9PLa3+NWZjDI5csKKFTWi/CvB/bVJLjhsKAmvr+xzmNc6r9ZcT5zvZlMlD
39j8ygobwPjcBH1VmybXXFTtCU+cr+ScOK/PoKg+l6OXn2yV5Sso40JgUQ/DHm/ABd3SJTJSPMK0
R40ZPD6EO7VQj7cm4+B+ByQuf3CU31xy4EcX3RCaX3g7GquqYeWehhkqFlDHlM+ZpY9gwNkuOJhh
vkRpMwJbYQZ7nwfpEV2n3hLboUWfCfEyFTE/m4YKQaALGACEZLuVUQXxodJDHSZ0mBk3/Ix8JTTR
4hbFMKCwVqCy4QcafoRZejWAxcCNRqCCqf2Ozg4wbNXVt9BDTl1nzFOzlUBa9cFlDMvqhI44b/UR
gZIEWgBSKZeejog6UMpTBDSJqm9x874GRRhQnAMXETiS8UAyHzsU09ZTgx6QsWqsR7TSW4+5CDct
spR3FFEkqQ3EQTgukJ0Cz66fetMCTxu1p2DHRmO2UC0wV5hKM1q9JtKR7dqp5FQsa8/YjIP7lUFT
a5+BjmnRaWYYd4rqIw0hUmM/u714H8ajSjYJWpVXYyO8XV1CMIzO6h7+1TtRyWRFB3ny0pBO67dg
p5PREUmddEFVrc7pQBWclsMmaQMDIOWiPwjHDo4mUFtzdSyLQMk1osJKE8hOpbNWjclWAQM0r3Sb
8PuayBRBlXCVcWx7WA6gGy+G7D7M8EYbJ/+hiUqYgCE4jix4u5mG1IMkglPIZdzlfbr0eSFWqdFl
m3lcx5PmLE/s/Ty2Irx8m6q80BJV4WX3auxxPtSTgbeb18/RYguSuvGQJ8ciltkJu533yxSkAPv8
PuZVDeb19kh2mtFFoQ0aVZOoZuyLr8Hm0xBBMNhHL6UdGWxBNlc78N9fLUuAotY3GhC6QxodZVQg
7XhSXCdXuU+jAExGJXc9KOeeyGIb0x70Ef290KbBNptFWvf+kSJKVCRWrYASWmu0HnZUaJUUDTik
aCqHlOwBzVjhgoZoibUu/+OTfLvp7xNAXFpU4cM+d9EpPTXFsdOXZLQx7hUvgBmaiiPdkbty+hHk
xPYI3saPOTGFk58i66kGn8/vt+Q32qFZQ0or2Tp5nK1IN3xf6O6wGt+TFWtNee4BwD+7eZ6tcpPZ
x9Grfogo60+W7N8vcer0J7J5Afj1XCc/knPSET3YGpBH+wghz4gOOlA6g1etMB5uZapp8PnRVM1X
8dFZ7qDMQCYqU9HF6EBRqaNoRKE0ceLdPHGuaP1c67b8r2uR/eMTb2uxn59IK7OytI/oxcbjEw+j
JkPnLSF4g48hjjvsOe3wWLl5sZ34PCQvCuI8Z+3ZcQ15HpmI9ni1HTqWArFDtvk2AEBln1rWgWx0
Kb0a/cz6gjYDkJS+8g4nCPB2CV89G4DfB6nxWndN9b20g9cAX4TvoIKeb4AnnW9+cZnR6L9AKuOg
3aWe+T+W+D+PgQQYurzA3712e9c9NaPnLIjooeA537TQqZ3ZIWwfyi51bbqXDv/kFxY8JROzX/80
KQpYO7ND/HvSmNb2a2w7yUmWaL7sC2O8p0uX+Dm0Mpc3y4RE3L2X6A15xrXoq6nZLMva2loJzqie
tNSnqXm/NKKmiuYlBwtcHeaokxL6E3RO776JuLXNIhDBks1BhXLRdn4JatCyXg/oqd9HvshflDFt
y4YB1Krtpp2FN7uMq3e7D8a2fQN83Ytb4Qz5Yb/F/2qvGvSvUfVqLnzp6hUoL6HJrOZiWQPa2lMf
tk+3+lk+sGY7uMG4vNXPJEqYyMImweZWFOud+GseO+ORTLOdL6sIHWVUc5uMKDtxu366fXSPB862
abha3pZpo+Hz0uRQVj4vTQuZoHK+7z22nCx0CApvQmIwByTlkteetzRaUaAPYIwuswdPKLVHX8tz
oW0U17IICopAkGxphXkuLfCxigS7Dxqa9KIfF2xP55VuptuaTZJt8b7xj+QEDuwxdfP+NKCNfzUW
PnbceiMz7zzw4quVg9KsNgXgmd5VuQJVlx7SdsUtY9TaZJQdyeYFIDgAKPyOnHOYXtdDKXxzs5Xs
n9uyhgo+L0uTQgPJrFSKDOcobINo2QGM1uSkS/exbCRwVFA1dlVjZ7j7usPOjvYzQQwcBA1pP0ND
LxgkGpFQmrgNyYteNvy9ZKcgxqlnQAfxNhqnb2GHI1Hsm8MJhOLY49HY10a6o0sSlZCIzdotTY3A
so7Xhp5C49sKUQWCf3toH3+zzyt/+hCVh8nCD0q5QYpj2I9+fGXOYL75EGINIzf5q+jTYdmOaXCB
BHB3Ao0H2glVFX6zmjMFuFAlXlY+OOWbsa7PJXREVuTwtjY0pr5D2blZeY1MziGPiwufgD1AaSv5
y2NPQ21N32w0pa+gY1vqbXO0RYkYuQcB4U68c9VbYTpikWR2fF+WnnMhB44A6K3QDgMtdrPj/1H2
Zc2R20rWf8Xh5+EdkCAIcmJ8H2rfpdKufmFIrW7uO8Ht13+HSblLLfe1v7E7GASQAEtVJAhk5jkn
18C/7BrAUXTFTuo+qBXFmALVVe0N1bW1QJZd3/Q3BTyDK+5p7ZUb+8aVXrJzNS5qQ4SSqNTWmr/S
wJgPRWCIPHpSGjt4VbYEarkAXagIdWexA/n51Ej2VE+HHqGlnQiszef6cViwQ2u7TK83H+zHerpA
NGj+HoCcqfFTd6B3ET9m7fTxLngbMkNKZLof8nh9GdZATv0xtNt5oVXd0bIQ0OmQk3/VuHhdA2gW
3FSRg7TfDIoNXemkc93U80dZlYDxtWX8xbaRBdC26VcnAnlSaqnvykwXUZRI6IfeIBgUYpcSV/Pc
4e53hM6Qxh1Hr13wBoxecW8q1S99TI2HgqXZXkd0dTXYJhaVIB+YeYldf+WGN9eGOPkODu4HJXrz
0dE6OPfheT9ZGmNbqKJqa4k92TlM7Wbe1kz/0pvNtrX0+DuTw071TvEFSZsQ6AL7oVTVzG+b4ZYZ
abh2zSLaFbKKrkzb9xa607RfkEm/7vMo/sZ6/0nFYf/QtF2P3aeeHhxdmQc82dlSNjJ7lAruwNGU
18M2kLa/L8pAzHMvVKDAFtU+sPXhtq70W/B0iC/QaIaak2vWB+iH5TegaXulevwx8Mo0RXtMQVt3
LisfidSBvdAcgOtAgOmdtCQNjoXuY7PPefNaiqUVBulXJNdAJms0MCqrXwND6S9DI0qvAX5JrzMX
AC84HHL460VyrUN7zZ7lCT7xEF9RFTBcGiLTrcP9WadlG0+rw1U7Jn3gp9bOhh0HM7iN2x0f33tT
gwu0wOBm11TyLTc7JoZ/vHSKM7z1ez8AieePgVIEjBd4mMKVRikiWFC/D0w20terWWKXX4nsbRj5
OPNI9fs6maVipHybiN+mI9nQ4UM577xhXyHXVen2DhI2M2GBxSOL+WnKWRggjQHnQLiiHAcvNaoj
ABoP1EhVlq8fDd6821fIcEeYzBN7rbTFnOgozKx8ygJTvzHgNDv8or4p0o/1oVE/ibh6ty+QADQn
9grcN0+OGxo3nQc01eTJSt2meud3RRDkIC1wg1JOAkHVEvAv1GUN7gnXvMYXk903kGTa1IBwr+qe
608DJl5PSf8VrzDQp1SRduiVGK6gUm2DKAOA5LEnYrrZfTf2rDI4hjwrn3qSgXABAqOeHBkVVyqE
6Lj8syddk0mkKFJP4dvsqULyERlgpQfshbdMvNK8QYZ4uMKP4RzaKADfMMSrN7ziOeICPodauGLQ
o+agV+VG9BXSRas+l4MHTKK/BEeX/jU0gSxExmz4IAbWLhyjNa6y1tPWzdDUO6uo+wPi7BAfl1lx
U2CaBzyvSZ+xjLhzIyT3zvybQZVgDMtlPqqKmM+VxtL5rz7boPhfPpuXsw+fLdA0iOyO2C+Cbvld
lcwr7te7CZw1FpE1X+8I9lUZ2g1wJNU2b6OoncGzCgo5ctfZpSyWPABjwFRpIWy7tDtfmyGMnWLX
WstVBzGzud+5+NapssoCvKM9cRhGFa9uPKSKyVXlQexc5t2adzLdaUgJObaW6o50RgcVZmAocy1r
cWkoCvc1qJg7S0rZrXjo8a0tc//G7kdIWw+qX2SeHADxzB/Joje5gfgmvwf6p51Dj93bdZhK+CWs
/8HHP52S0QAjCgHIMBCrtvOx7QcbXQ/nrpA2MChuvCzGtOKKV/VMr5EZ2CAt6M4SSJE2o+GJzFwG
mlOR5/DANdhrBEFdn+rRrPGA5Ru7/8qsw5O/TpGKCBkrqe7LJFkDyo24Hp68lSH8YZ2MxTbO5yF0
Qx6jtGC7yLAgO64N7JmJ7lsfOvY1As3dFdi0gVgf7bnuWPNKSUSuxmETla7Jvg/l+7AZ/MabIQGy
HdTaYNhd2cgZmyO6GGxpa0vFnIXhdtr4jq1AbAQfivBlBtuwYIhEF0CX2pS46gWimel6I5ZO6rCD
oGxXvCQaawV4xvX7FaFOs/dq+GniwagPAJmAXiIBUfUBAp2usfJygMoz2bUraqeDJoOX0MqNdZca
ChgWHILUa45ZVWSA8scCDDK21c2oMsiqdxtuKTXPqwrR39GaGpT0OvBfQmkhyhG8hda6OqrWRTIh
9KXmdQaJxjZCNj9C9zjFyqtegfGtntlwTXYzqizHFjqzkSmzzQp5danPdQPUH1Or4gs9R6Jhh5WB
wGt8X9GDhkfIP9aRiWeOTn37NudxCIUz+M3pgBhV3MKl+2e5Br9QCl5/qvnQk8pDFOjQLJ/TWJc+
EBKCK348GInkS7OLrfgEerB6xcAFfsp1lx+ZutfHdC86UDWdDX7L51bYp8sAKxWJPYhrHwYvmZNJ
RHW9k5bQ7/HN5WWEMmD32J34oOmzVTrToEq2c8YDnXmRqFMwKVioxH7OWVJtPZQm0ndHKyFNKJ1X
/YZsqMoU2Z+9achLmWyomGWJMOeXFkuX2UK3IChZtggYtWnwfgjhjSyBl0c57uwChEPet6kuphYy
F6XMVk2ifScP5AcnZRQEUPnxQZ5eI5v9gL3jR2/mJ+cmdbaFd68F2gOyoPnR0MAP2HK/h1J8Hx6L
Pk7BvaS0M0BoxryofQM+ntibgTEyfeu8aIkkxRS5HwGEa4Trf1Nh8Zp5Vv1U9ojba5bPbrDgscE9
WTH8jlm0xUurAQtOCTS/jJYWXq54HkSK7yJs+8N0qnGl7fQSa6o0KoAkGlvoYLXIzOpBi9dhN1gH
BkB7oMN4RuLlGWKd5a095M4BYMFyTvWaAvliVvrFVeTy4doRHdYvYwcfXAGIGGVibwJffGdnkNNt
WXrvZUM568DId6BD32rJgY2HSx0VVauquYiNVTYgIbxNq2Nledm9gyzYm8p258wofeS1LEorje9F
V2f38LwivTFXN2ToZfEJWVL2FZXKsHzr0qKfBoFeHWhVYx/P4ThmNm5oMRG1WyrGgxgWyAUy11Ss
7RzhQTi4V1TsA7fCbqy0F3y8KLhCgy2iG3xOrYjEa7siA70FtdpWExzrGitUamWdUV7BZXCmRixd
g1kuerZJNI0PYFuOSgAyyl2NxQFcSUnkHnFvuUc609r8CXzZ7cbQMzHMjMJt4IDvwQSvJ9gYJlBm
Hs/o4EEVYOcGOFyKv7K7dKMeZELdLsX/+1CXS34a6tMnuFzjkx01yKpV20a/dX2ILGtQCclmdHo5
gPhDLDKedzMIJcT7S4MMQElfZMmfXah8abbHES9FOvt8gbhGRFKXYDn8+2H84scHo6vQJ5kqL1el
SqsszGxmmfp5UAH2buOHuHSh4mRCp9Qlz8NHKG8WW40H2XUNaUiBUNAhHRk76ZD3AlkgmpvPe4O/
17V0FkYrDaJGx358ApAbrapVqSJgJX70pR5ZiGy5ThrHS/3AgN0eYsxEdNVLQw96ndZqo1Nq+1iZ
K7+xllEeOPPpij8GhpcKwG1weLd07Vil2CUXeriYhqLOvnqOZetfTUPFSs+XfqAVk4mjOScOEqI1
GCbUzlJM7aYzGTfvZ7+oI5PONmWMBxv96JD+OLvUWeMwl1Gp4VJXgCV0Hpp44kHv5tzkjQQ3lQ8m
dSq6InJulAEJ7TYyrvzRooC82savRTOnxsK0nZsM/pakaNlx6tQqKAUCxAPPF1JEU1WlVzbnJ9Ck
FG/5IE6axfI3U8mTL3GSosZ2w+oggxjcTA5zt7Ls7ikhndLQvTEXHZ6Aqf5SRRZUnxTDFVDmM9Zj
QxCL8BoEeuY5DEJ5woS0pBIdtAFszjGv35reixDpq5GRlztFNbctFywGMvH2ZWyO+/nCeq5/nEWh
/l5HZ01sWs++38czliXyeWr11kx3biOlorMQIjqD99o6VPWwpyqIQ0TnGon4Vy7mMqjmdd6czJrm
7IOM6Zqs6FCX1SbiWXukUheE0blMs8dMpmDSGEemqq4CZ4WlGd72UtdkvJzbIYvWZEINsUoAusgA
4qE6GtMvICfq1Wa0uFzVk4qvow4M1JfxPB4bW6l3yNfSbXzgMBvsvWnVZ+pGfxLyIgrInOYfRtcL
0PCG00e4/AkRdpQt2L9Ol6rULa87R/qHyydT0g1mOmgSgUnFF0a2lVW6M02z5Ie/qjBcpJEaoKsi
Ezo4AzhAKr3Sp7+KBpWNA9G9JFHzy2VZndobrUDe+uUvbcpG2zG7fbp8cXCQgvdfxdvLp+tS4Vxl
3jONNf2GTpePXtf+aioOubkDw0Y7gmnarTQgkqBlSfcSVvWdESfRXQjJxp1kDBm6Yz307LiW1acB
63Akf9rVqgaV0dZOcvNegeiOjJhl6PPaYuUx4EJbaCJLZgoCfLdNpz+0dZ8e27Fk5c6wQq4ImJML
R78tra68tkF6VduRfktVjQ5qLy/xgj3VdY2Xb5IgY/OpgzC8205fuUrpYOJEih7W1U24pcHBiRvt
4BXRZ1SkDg5uFs3SuzNVNQNciXHXlGsaHGiT5BDy9Bs10sfVAn2PEK53NV295i2yzQJrSYPZMmpP
zMxPZE8HJwxfskjqByp1WB6uXWk0oBPBHzRonXdGpsqCGqkqg0TmzCzdbkfFaMj5RgZw1pEJfYQW
yDg23FKFJqHx4hQD29AHAK0H23mqw1YSe6o2eGQBb86DKdV1PrRvbus4T5B275dQBOw3Xoeir7QF
SLeQoxk6ziEvEyjwAUH9BJ5CE5S4Sb3PmwCpa8Z5qm6gwKeKAnwh8NHM33fcoFDbTHl6l9z8CKGP
fZPmsw+JejysICau8xsNHzv33EeKX3ssfVWVyu5yBNk2qoLED7y0zt1oQKFtrAFfzeqLBifnayiQ
ABm15veIx1d13BvPKqx76IEa6dniQbO2C6PbuYUVwU8RMbAGmt1d1EMZN4VA59exOzRKze8BussE
zmDcou7K5TFujZgBkjDiyANbA7OFHgF8FvvdAzQqwOWM+otZO6LPY0cijAiH2mRmAXtPZkBHvI/W
j2aX0YLwq0tEB5A87kHzDXiHNkv6t0T6yC51jEfIDhdIStSTTdXV0UPRmAeZ6/4r8DzxPEd69ElJ
gx0zvUdojffB64+ebQwxCuqZWR7StjlnCy0MESDy0viBzlLPiqaz9hd1v7LzmM4wb+bxhzibZvF+
D2awzYeo3hRjE/2tJgZrS+G1qVUiSrYUWgGYyY8YHRnTKHFRbai+C+NZOiCwe8qbPF9boB94NJJ8
4rOyYltfRtwut8hCgjhvnE18VlhLoz6sQaBtONrDaG/DTwaUGtIUBAmIG3lrLMfc+blvOeDBLvzo
P5TbeahmbqDcvRNBdgSpMlF2SgaBgIveLqgBccLsFEBDkC/CoVsgh8rdX8zcXvir3ovlvDOB5myR
qLFXSdPc+a2RLsFS1q2m4gAiNtMq8ZEM2dypVh9A4BofqJEOrQRhGEBdZyrRaF2kv49m6u37aB7X
vFWj0hoeL9uIZsSZBfmhQ2vr5YlKFYurTegk5ZyKdICTF8ScXnUyCwcJm6NFBQKxuTlKiVDdL8aY
LMYOP4/xq6vwAtqveQPuSb8381st0vfEzeBCnXQTAWu17MaHAhp9weiLbq8KiHbfmu2wZxB/XWJy
lHu/8vx5bQ/moYoy/sBAlz7R1qk024GFMl94yJp7IjM3LsyDzry1bWQNQPXWKz0xVQXhigI+i3PN
WL2vvcZeMC8KXlVyzArufGki0K4O9RDsWBKnt2NHai+jDBo6BtKFeBBZ2yjGOFZlWG8eHD6+X7ev
iJa288Z0/OvI1nWIuQ5gGeXZABHl6N1WQJFFQY4xXegInjZg6AX3h8kWHZ1xbFXbVNlwF+Bsah3P
uP8i6g4q7jZgQuMBpJjKW1dI6F2L2kRQVmEmqrGMAL+/HNYO5plzIRFaH/nSph/Dr/tFZcHpSr9l
7DfhGcpyowbXtXCY+BKDaxdiiu0XY+jYXEVhCy09r93UVqNtGCKdVy0g4XPE5YbnousOxKHtpGDv
DLL2CytiyEECf6G1YXKXAnoP6DbOvDKHbCim5DstVO91l1Y6Sxmrlm1aghnIxEQJiEayo4/sWnF8
sIryZfrE459i5SD7IovEVxsoFoT3TpIfskxz7kIQPu0wo4xPYdt/GetjhreF4fvmzpKgSvm5fkAg
Y5bpVbHB9NcdseDvjoOwWuhDm9k6MvJgVrAOIgTUIv1gmNWF8NdZ20PXTIMOgu2MTq2xeKmTUdxv
kNtWnpvxUIFYH9EL1FGRGi51WSWrVeEazZyy3CjfDXvgszQtd0v5bZd6TYbDmiF3eBYTTetF2crh
5RmxtWqZKswenqYbV2kktGUwnnlW/35Gdb9qRWIp6HOQK7kOcffsbIQOVtUg8/uyTN84vIxvQVGt
4Ihrv+iJGy2QP9WflG3Ds6dn1SqNpTU30kGbuXaiH2xiRCBHMZUFPHJY53g7qqKDHL3IdIYwBbRc
8wFCtEheXYVSAa08Au4oiYvqQAAA/RtuHeHIyU7OOP2myng2oCy3CU2BKTnXumhrMg1viSKCBnpT
eSbEdPTwzcVTYRuWeMkdP1zoQiQnJ2L23h+yatmpVAHrDbw41DzfzCr53mdNfWf7Qb123SzZeomA
Uto4GFkMHIrrQSVe4NoPF64c0oVkdr8BhSDlqNPBSdNi6UphLKnYArx3Y70bmFysrSRBunhf3w6p
C2h/FCRbxDQAMITCwxnKIO91hTxqbrhNfWv5K80Kl+NVOzYOYyhepj5bIGWx1W7hXcO30AZeviDs
f4TQ1QaxXgOvMKg8gUixPPtwxkx1VKQGZLfXGz7XJAgQGrMx7gEDb3amkY/c1DbchyWkIS5FCwSK
+F75MeQeMqRty5lHI8M4pFofrKr0bqWo40PTR+6cGL2tP+tVxuNDxkd5Jnjgl+DyjSFKmM/w2Oqv
4NtQyPk34muprB5cL/ghYhE0t8wuQTg0TrW9/27b+GA05obyb3wd5NXKRSALe8Phi8mgzNOp/hFy
Me/1lIgBjsypnuyHNHSXnjYAY1DX0cZsA3+FIAfievaAeRGxcrDbABQSxfFGj5L6iSz8OjDXIcT5
ZlhsJfOJer7WWLf+ZZmI5xEvA0pG2M7GsEAN51sV1M/oK1XlxyK1wuPfbun7L4L2L62f+l6Mm3Go
wtbUevCGXdsj6Aop9GLfwQOwSkud36ZICYPMcTq8Ze5V3rXuNz4U37mw7XsV69hZep17QBZ4OfVR
Sa4t0x5IJXreWG+W61DzM/iexjWQGhc87XiInYHPGXu5YKYvuOocZBLbpIC4jwnkdWslFQSKe/WO
xL7YQZMBa/MmuTdZxXCftiW4aRK+igWSi4OoyI8AwadLpD0VD6XUvxK0UbO+YtqK3i59WDD4C80V
z8rCj0moNWQYF6tL0am6YgV5ZH8VS887iB7QK9E9UvZ7ljWQpvPd/mSbdnswFDYyQeHqL1U0GfDu
lnX6DNGCAhkieCQyrDDhFjbzA8nQJGNRjEVq5Q2wndSKvaJxT62/6htZPiIXSQoCVS09YZmAdSUE
aI2is/eFYlhqjvVtaYEwoK+fC2Vn/LuKpH0DPdoFGG695Ox7I4BBBQcwdQvzawoM8QK0GuaVlkP1
r9dkdO/FWbmEktRwBOQr3ll5ZK2HPOPXPMzFvBGW/9wY6U0SZ+Z3APuR3+ioN7/4s7v0FdI3msgA
kT/eFeBHcOCKcZKDqBsX2QPdAz3+VG+YqbWWeTmpDzm9kVwD271PUwgjXQSJktyv10L5IMMdIEh0
adBzE4If2jUYbMBElSNrH86VWSGCdk/Fus/eiwQ9xNvhY2v/c5FaQwZ42H/smw3I0SnSZAFq24Oo
ZLp1xgUWshGhyGYXiX+kMh1GEzcb0m0YyeCgY/FJfAahar+5IvOvrbYzb9gQnYgMgactXyNtNFyR
VZ8M34DS866xtp2sqNroOay6GFbjyvXHWOCvmKzSKrdWyq74Eh5KJAh3JXsMOLjh8Fy759SvwMeN
yf8IjAxiUG7jw+nS8uOAVHGII1b8ps6qep7pafcUOvylcWT0zShqdB/jUCIusFVi0ZvlQGi18wSD
IJuHZ9qrwI3S9giTNHpwdHXtJdZcc1pQNpGeHLLQf6FlGm0QbKBcZzZvoh0t1hwT9yDA8PmS2LyI
10t1bnzUSrwqRuYvqq87BWjHWG+29vxiSvWQ6YzxYnCKGQh7hzVAM8mjhLx4qtv+a+ICBi3BxXYK
Y7892QBQI9Wg9l9DSAMIBu4NQwbu+ueekR4M12nCH1OsbI6gYEqPWPWmR+xAwo3otAebB8Geh8HK
M5LiNo7D5tqKJBJaWiiDdvC5zEuXsQ21ao2oD55nf5laWW+9VQB/7LE4wq7FMjVIXsJDRrZ0AHHd
SrSpdkWloHCsxe+//fe///dr9z/et+waaaRelv6WquQ6C9K6+uN3i/3+Wz5Vb9/++N10bG4LYYLD
QjhgH7EsG+1fX24QBIe1/l9+Db4xqBEZt2aVVbe1sYAAQfIWpq4HbJpXwHXrmBvujKwKQNLf1FEP
GK5S8g2hc4TP06+Ntpj2sV7rR3sgVtYRrbBaIZoNUs1EfLIGP1nbxCsHuVRz5vdFsJ5UBqOg/qkM
HPHJRyLMZZkRRiJcIBqTQCAEzER08CL3Yx0ZF0m8YLjHd5AnRvbseBBp0h35eOjCulxlmPTAyPRn
a1yqJ5DpJxvRMKzYRWKVyEeym8mE+pIxDQA1BTb7+6/eNP761VuWaeHOEgIxaMv8+asHPV6mtZW0
bus26DcIAnvImtKHZWJqxXMZIWgyLifaATjowjbLa7KwgHkCVJshTezXVmXqarvEtz+M07KRZoN3
CmLF2k6Iyn+Og9JYhDxqjxKSmPsiB09Gj9jUwwDSZ3y91ttoCv5p5HiPpsyF0ogX9wd6zPSyv1J+
yHemaWDOBaRB/sN96fDPX47J4PXFt2MiNcQSlvj5y2ntqLCROp/eTot0KxfA5WfmAyIU2RmKss0Z
UP17mg6DKtVWNOVRcbRCulZ67nNoFRu+8wIfsFpaIknBmoaJyU8riDUIUT8ZqjzKcY2Il+JNGrLs
UWg5JIPyFqZ9Zu4ree1rWXmNRPsVAvbiNhvZ9Atw24LuIHL3VAfKsGhd5+B/pFbqUAbdSoy8/PCa
QbW2DEzg9ngyh3Mq3A4yBWu/mwLy2LngzOBtVM4rFyhCv76Fdr24/WRr6teVZWxtKHd8WtqTwpyh
hLMbG0l+bmg8oJNaOD2w/GUH3Qy+la2T3NXjAZ7CvBQhCMBQSAKrmTWAHu4SJ0/vDKWXK00fsiW1
Uu+2jafeGch7ryZ/o5kbbGmYdfSBXL6p5Tgr6/WKGgqD+f9wR5jOT3eEYMzW8U9AMVsChiz5+Dh9
mKkwsxg9qGS8W4FXFOTjWHdqddArE84wKB50pzJeaBFmak138ITbnTTfwRJNKyEFGUZHkoCdVGJJ
PHaSh6XT0snzfFaPam8BkgChvVOEEJeJij11ogYq/se6aTCPRe66qmxk2fTcjjeyHfQ9M219T2dm
F/FilgY9sq0QKGIb0w63l+a/2EwVZqnW/zD3/Dztj18mCKAsk1m2Y4CIzrF+/jIjv2R6nDD3RnZV
j1Bs4sx04BeujUBzkPSd6MsmdtLnjIklrXXJoix9oPRaswXDLYhnEUbMbWCPm3xTIc4wzrPlOLt+
OABkdGwUxNtgQNXQ+IDTSffhTvOGdF5GOuhdDZacdScKZuRsoQaWaO8NiM4E8BKA1l0zVToP8xxc
Nq4Tny3kufz9t+LIv9xi3JRMSN0A5S4z+advBSsq00vr2LphkMs98lEwA9QmEVLYRpVb4kT1rDBc
dPk5sIZ48YF6OYOgAdElUx348wCMtUElT9TKruyRB9dZ9aIqQw1c3Ek1p1TATICeA1LI3l6MGYOh
t5Yql48Xq8pCdppkkG5sR9dQ7oYgxQg0b0NFNda1NhBKfs//Ukd2+ehqmoxHO6rrKxtLbVN7Lkd6
75n0BvMW0zB0RQwvBFOXVWypJSigseWWkOGi1g/WjllVEMg1nYOvjPEW6L/gdspXoVENm1QgUWWs
Z1lnYY6AUxGsKdjxg7DfRjK+sGdN5XS3xgggyQFERugWO6WxNLa1PRSU4hpuOUiE+V4KeudWd7cQ
985Pqg5AMz/U7t5O5FOcqvqGqjK8uhYxYhgrKlKDHgNCxfSXv79HDPGXR8eB3oajQ1zAESZ24WP7
h3modxhedz0vbnxfH73O6WNYlcFr2iLp0O0sdo3IT4D0PCQAg1/Pf83BiIH4vvucI6y0gm4qWDKk
Fdz93NMpG4YNTH9wEi0AxhVcLFYblvBJga6WinYwLP1cDbeNL8Eq4qWrAEygj3mmZUfQxCLVdCxi
h1FvbDmy3IzFpAT5aGGLbkNFAI3eh6QipJCXAVLNljbHXU6IoMA1qmUwWPUH6DXQ4lgZleUEHIKj
atjGJqBuE/RaJCCSgBKYPkGvoTaXXblcfIBe515XLVWbqOkSdJ0ewBzkfRuRfDYMqc6W4XhXUQP8
awcQzzNXBpTCGUsOyFCQd7pXbF0/15/BKlKvMKe6azILQ/Cf54h1tbWNfKcGOwiqt8z65TIs9wZ4
gMfuNGyuMg+u+PxQKXNA3iikG/ui8e/AuW4iPwfeulJW275CRACwAjkH+0XwhuVTOkuGwr2PmsFY
uFoXX6XIDd2orDG2NJKoEQG8jNSyxLtx8g7gZOhkNW43NyAaB+c0sMn2eKB6Udb9shJczXVreK+j
BrLr0Iszxqcx7GANEavqyvbgQUlNlXwBAfyOlCHrsN6LbnCekcRozUPZ+8BPQD5V1qW+6QI47HWD
c3wCO/liB9WuctN7gBmiK4bp8NxjYwTNCwhci6y5Q5zLg5ydl91lyVBBJiBv1lS0ilhtqwaJ41SE
CDO/riq2ChXPzvCw64uMxfLGKLL4ihVyrfedvKGqLnDrhWu4w4qPdYZZVFDumMzdNk5PRp5uyVkL
0SCwG8bWlhxGPkXIxrq6k8iNbhgA4Vgs2aBue9ZS/RyUAk69rNpytyy+N0b0wsPBBua1cufYppvX
hc6rtRlXGvKBBtA1AMW5ygOV3fxqnDjadklerOGwaJZFA0m8NMhv8hGNgjRIqCSPQJRUyyDaWMUp
HinU0UFAOIBsrQGzlB0UiMl3/ZOdZYuhz/r7MAJAwy4sHbEW7NixujUB0MjwIh3JDUWcLwAs6nZt
WZeIwLVNGx2rMCvmlc6cM/hJ/TW38wCKM1l/iAx455GSKG8tA4ECK/PtV2CqlnHimd895eybGhEZ
6o50AOdsen6wRkLTsPr7mZB/flti1WAyzvBisHRdx5zy80QIN1RRG53WQDBeh4u1dRFeIsgA6Kau
HV/pG1CFwSNCdQ20o/y6uRtqq4DgDVjyLZnr57BJsR5oi+RrhrsSyWXm48UCOfweAtVusJEjxQrx
rCiQrGL/0zhLIlVRHsiP6AwSjhDGnXtVlUzrCI7s47ky++ik/Nq4pgaGCMj1338N+ud16fg1CIZ1
w/ifZdEO+8P7QHYd8rxtpk7vOe3SGZGkeOQZlI9B4gU3ADcG8GVeHvrY4wuz48XnyYB65DGS/Onp
93Pw2SFSFs7//iOb+qd1jtRt3bbxy9mYPMy/7DyBNNUhNBiEp2lBP7iyBBO6F3yBTzgenfJg24nW
heOy9Z/V9I4vdaRS/bXaA2/jVM24Cr5AauNiXYW1XIigSMHRtCQ3ZyKd4N4Q4HLJ4mXvVyAORshj
kUa6f6N5xfsZhBDMRasA80g93Vz049nFLoVE3j9sx2n/cPGECLzTsQ02sbHglmMylH++ndt+6IJy
ENGmdwH1EnMOUZZmgNS2xEITDiR50w4tBHVHwEmromskvZUPFwtXMwfEh4xu1nouVBsNQBmCroOU
kw+C6RjvHKBAM/9WsKTYtWMrFengIRDcW5138E0Graof/dNWRMAJ6/ora/d/fw8Yo3fh5z8XD68t
wRJiGlICk/XznwuoRdIjkuVtJgwXz+eTRwa+fedoeCkCl+BQKcdDNHgVeMBR3/QpMG0gqJ5FFlgc
PdWAmI9JuK09g697cDn72C8AuvuhfGknTJhdTnfzf//kw6rIp/U1y/sy8Pz6U/Hf62/Z6SX5Vv3v
2OuH1c99/o3XFf79rckx+Frihf+9/mz107i4+vunW7zULz8VlilWoP1ZfSv7m2+Vius/fXGj5f9v
42/faBQgGb/98fvLWxKkyFqHj+Br/ft70+i7w21qYEr+4e0br/DePH4Xf/z+2Gfo6v2iz7eXqv7j
dw1bnH9hEtBtzF8YS3LcA+23qUnX0QS9bc4d2+QS7hfQWNY+XIbiX+NzYjn4n5kmCMB+/w24OWpi
/3IcR+rYXWJekbZu/P7nn//uipx+t1+7Jsfn7cMNyjA/gR2MOwIoGVyHf/IA6eB0jEqnaE+8ePJr
OG7Bhg8/TzcT5jVL/unpH19Wf3e1Ty+zwuMMMS5cDRn337tmZj1k3SKLZ+5ZpNi6zsQjdNu8I19n
d0E+M5/yZfDNWwdbc5WoGQBMYJM5tA/6AV7RLZt1oPbxZwPe01Ax+ocnV7fY51fOOHvjd8OKzcQe
BLv5n5/dHjmdiHSZOpxXI1iwGCoksuDgtByyQ6YmISTv+XKe14Y9+3/Mndly20iatm9lbgAT2JdT
cANBkaJomVb5BCHLFvZ9x9XPk3B1y+2u6YqJ/+SvCKMAUCRBMpH5Le+iFc9Wu0xHKUdH2u1RVfI7
ZWz8dS8JHZprU6NvIxVjslovIBb0cXpaN4OyJHuk0L7WVTHR80YyRFMWZHKTCoc6ca4IRtNVTGK5
GsjfNsXfYhPU9QAPOqeeItWFv25gbwYpsKwBdWxFpw2b2YUfyyVU4Zg5DrVtjgekm/31EBOKa2HX
+LCHaumbRrzQjajijdZItf+x6cm4fYQwzX24lABps9pfN3kTKIfKCL2PU40SV5m7WEqKLwfqdsrU
VAKkV/m9xYrr9n2V7ggyUeMTb2lYo+oVdbWxIAv7FJRS7JzW7XpCLorKX/QhRp1amTej3QQHbRj2
VERqXx/0ypeS6M89R+yth23zUHYKEvvtXPu5RgzptpFV++umFnvKJAHglOOJJqrc+IHsNL5FpJ/9
clxChN5lU/ClzmoPooh6GJS08/Omg8tpQACKu2C/nuoWScaaXNVMQG7xH7Zct37Ype/2kNQ7Uxyt
p9bNx6FSJy/GCIhOqjthMsvnRxSr9JMunDCBFZ98/VXsJnyw2hzxIPF510+57lGoKxiE4qSMNPc+
X5JPH59QTaX6z49tdVDw4dL236tIQhKwbhvfnioG6ceHX/egfmcYIlChlvrWx4yg9de9GJrNYdCX
oz3V4d6xjPv6WIbO87GtEMHGVpdfDZvuKe5rH9tb3tpRu3Bv9+X95yEhUuHPB1WMBMOwK3/dW0cH
pQHVGyHprufXU/ziNq4MjPnQSfmKanUq/TrI+gWeaSe5douYyRRKlo91g+HqRpdupaiOkebup9Ef
Rwgf0PfmmhQb5Z7JiSc/Vhoif13kmcXiWeIa1mE7iGv+ubf0T7kRwNb7GK9VgpeDu15UW5boTwXN
eb2acr2kf24M9At9B8a6vz4atLicwXk2PJAWnR/YTBV5ychZD9cNNmC/Hv72J5legX5vZ2mrl/xe
gKUaP8wxwcClpLEOplMeFIehuz66iL3fDouADpKD2sUWzyxj22Za4WpaoCroNfCCQDCsXZX1Lx8v
v+51bQycNxt+/hWFSO461Hk3jc73Nbbc+bPYrHvrubmamL4LKu/gTKLAXU8uSg9OrnYIPNeHf/nL
Tv4hDVJ+TMSclc5L4a974MWq5mXdpeRCd2bdXTeUVV4jlgyQEJKduh8PrM+uP05+vNr6NxKQJzcr
7ARdCr759J9fv0mxkdtOvfVRDeKDdXbZcI9UfmiIKUrJa8cbF90d12tHLe/Pz7t+aOj/6QFl09PP
R3VzYb6LZjHr/Xw8Uu1d3Ghfynkq0F/QHgKcRAzxIj//dv2r9bhU1D9feT1cH1jP/Xy5X55TSD3e
LCOKX42K46CMpF4ibrK/epmPc+qINdpGbbrvVltWWw0eZSSGqT0a4w4N/9f1KBGnZDFeM5xEt+u5
Ea1bf9372Px+Lp9YVExDiw8S3wbEOlrC698US/Q+iw//l89dn/bxSLk+7+N43fv9rcQVfpwLez1a
jRdnwHmNrL6XzGbwBllwtUjZWVOVeVIhv+hBbEAuYtVbN6NY9WqwNoi/qlN1GFRY53XYIYhVSvNm
iRuUK7u53cIE7pko2NiGfNOSvNlrYjb+2MjW8Ovh+kAR1z9azFN2s3gfGeOHTdEm0yYRy1wxdrm8
60YcDrSwb7a9GPzrRhUL8sfhL+fEqtekmGqkZSaGPV5aaGnzJRcjVJN+rtVNi4FNQlK/Vx39aJP7
7NOm+8rXMRwJSh8SM8oOMbhSOno03vOBOR0l1keM39Kf7zlwt/vWegfVepluJxRZgDE45S42+Hqa
Jt3NRm15BXivndrRMMZgsfGHvCVDW3cjhYlp3RDVGoinhMvWnsv9NM6BVw1v63djaFKBalIB1a9V
L5n4RtZvyRTrXUpHC8ON5EDlwNjlo/HeJ1p96oFyzZP9WrdRuB+t0HPSdvacYtsrZejr4eco4eZt
RYQ1ifDEsXqcfIYquMXlAJZInBPDQVP1zEN+iAtupcU5jurDqLCEtOi5bAmWnkzFuXfEujPMLB8o
S9koKSFSbh6MMDrWRqj6iqQpPzeL3j86hpl6A+wJfMXsS4UURaQuzzVmqvtkzv1hrG7x6htI03BL
z9ZthP5jojfVRsXabCuDdfTXjZhsfSef/jz8+UA8D5s0K9JNJLil6+bnCFh3Y5NM1U7HYUNBmUXW
ki5WBOJEbpcGqrT+MEIY2Vgq2pPd0h4He4T2MkGfMTBSdLH+5Z7trUe6KtD+QN+woObKezvJ+U4V
odq6UdZV2on/PCy0QTkspn2g5fu9mpRrkWmDn9rS4K97dZJPkKeiZosQU+PDnya2wIaLgfFx7MhM
drgLitOpE7U/H7OZOtD4yxBc/sep9S9+vkbe09SC0Ns5bhuWxqYVixDEPwyJMltbsGBmt9dXFgAO
VggNExHJtFx5knioSok21j9a9yaxcq17Hw+sf/fzKdQlvmd0VnbrOauunYPd6HuzKpgJxEZeCih6
6zGDXXGVBWwSMRvQRPGwJek8XDWAKxVMz8Sp9UGBAfu5V0ppuBlAULhZTznVsmVawIF9LHrjOgWm
vmeksKSr0TFrgvEwmjSpgbWIc13zI7RDgGIVkfl6ysBlCCSGk7govkL5/ucDH4cjeELXAUie7YbJ
HfDTkrYMAGV2KRrbwyU7hPgNayfF2Rn2bvxS/LCV/Ax1AhsR9dBuzWdAJa5yk3YBljQufg+3GWDV
dOiSHTs4x9Qm4fl2bm7t+NDEF5ElJdsk9Ofh3quvuDu5UXrI7B0Ujii968mjkhxoyuXSqUwereTQ
qdwzB0s52UjbSAH390ORXOrpoZ8eMEQOkMcOTp10tEG3G08hNVtnG6Ijmx9TlN2aaR/wufamXzzY
aN2xYm+6tyXcIrf5Xkebpjvg5WZJXxu0vfn8nzrraCQJmgqPEDbz9IuKEQRyQNvosxm69TdFcvVk
M6jPlFei3NWVTe/iiIl/aCftzdTFsRaWqplTNN+F8T7t3Fp/xCE6+dwk11b+lp3lfeU+GH71arvJ
ZXIrbtFNvIHn7xub5Ov8gL7r+7zXXnH0G3blVroazESFO311DnAIjup35anYjcf0Rd5W93prbyfP
WdzoUfMGr3MLN75aOxNJmCtJJ5TTo73Nz4pXfQP3EHUXJXS7apcCBYv3gXSkGWw+aMO26vcKEXa3
LcGBb7/R1H8sjsYeRZVlo+9wc7+EP+bv0b16Lx/qh4nMf9Ps8pcCCybSbBT7t8ZFfW5f9O2PzltO
x/5rcOSq4sNyiDdcMHGIX15xmfGsQzW7s76Tw11ZsmRtF+j5hyLfmfVLl3gxtcVwp9ZAIPdm7QV7
2n9ulh/yCTVpa2N+oteL4qb8XS+h2G3mP8JyLwx9Nar7qP256OiPUAtIa5PNZKEUuyOuBxuXtCDT
dxUG13LztTk9WE8OH6s4mpvikzn59rBzdvERTpAEe23xSuxp5h0z5MLg+NyjAv+AEewTmKxzuJ++
ds6m/Y5na+Iix5s6Xhhvq2k7f0Kb1XT23eR1zm5EPZQevXmDal68atVJXvZ/4HSSQLlLvQoI7l5+
A6hL934XsZKKf1Bs5m/Wd6tgJG5Qa0gt15JPAaHwuNEe0c6AOzZvTsjgYih9Uvb0bb4ggM86iIcl
SjjOQ3AL5a31x1Bs5mCTfXUQnkZtGoPLk657w9f52akeVN2TH4i9nrKvyg8UfKlMyN9QZMv84VVm
VNYPSrkh+jkU6RZrz/CYEaOYqAptZhtJdDJlV/1SHLphG8IwvZvfhqf8ar/Ux+mcyy5uEFXxwO0v
DUc72GKjgMoefLrvUAV+wIvTFYDjG6Rd4HNm5V7XD1whL5+NJP0b5az52lMxb6Zp5+QerrPxD/k8
vkpv2RXR8Q1J2rP6En5Pn7GVQmYGKRnT7TbBJf1SfylP8hPVgXCPCBRtfNe8lB7CY8tLdtQv9/mG
47anXZMfUE2tcAP8w9jK75T8TB9DrF2NceR8aD53h+FJ9fSTfAQH0dxV3LZfyY7TIw04V99JL3K5
sfbBFvXSbf9MV4W5kGJ9xrPdIdsCPe6iDWaDDHrpafiaH4G/q3hbmS5yYvJDuGVO/aIrPr4Yn8pg
y0cvd7kLd0Yl+x1d1VX3tlc8OX+kW+c+7czt4qVf84Oxk6pNbD+iZA7jBhzmIduGfgGFdAulM3DL
B243RNcumhemFMkYhw8djGWX0pefjy53vpoclksSbWwQUYfp6S3wwgcyT6/wMFo8ZOnGvnaefByZ
eRpcPV3EQXLApI6rbutPfKfH7jS5KXLEqDkzUkMv5jMMyBFvE27rq/OC/PyMenu4qbV9YLqIPhSq
W18sLzA2NuMQ6wK3P4Q7tBwOyR/juWw+k3sl0ibkFZ298UUZNiVjL99oD/Y2PNYPwT73zTvtI/sg
ufRP0w30zo0FTG5feRprChSArQVtZo8mfp/sfsyP6YPzql9BTZ/DQ/StUDbGZcqQn/pY/uyipuCz
LpEa00Y+ZJ1H8cintdQcsOq6KDaBTScynKAkXweQWW37cdTcuDX7XazaL2ZiE1t7ujmqrlZVGBBT
AfOFAYi/7oUiIVn3EAzs0AcTD4+OHMuYKwynVG+TQyz+Jluzm//92VpaE8W0eD9YHfBLIIKbtCvb
k43hVllYJFQRCgv9PzdJg0aDpNGNXvfWB9q2+iqVskkdyUZbCv0dP1yWfZSm9MupXNmjpGyWRRfs
ZLE7ydQeW6OqtzQrMJlrIwLOsQ7KTWgPkx9VVpa7eRElzLvUIJL1OLB4yNKy7Zyms2c2DuG0XOSU
Qm1KReteF4mk4OO4oeh4iCP5ZA56tq2yZnZVIZ4iiw0AYIJesfdxTsgqHvKmvwbygBYhg9+c+YFJ
T8h060KptnOiSAdsf0MQC75toQfkmoVyTKKmPfQill43XWpc6llS9rSaCigX/9iEIhX8OER8im9p
kB/XKtsksrZ1r6lsptyPk7rZInAaNxHmTGSBptpvEI3RvbUc3ImS4LpnimpwnKqyl0cOIAPlUyZr
wd52KE1VE7YvM5iKU9BX9QlMmLLXNebj/j7V83jEFWUvGZNz+CggyXaB/Utqipsx7nM3rrvFzxcq
MRrcuI0K9BrpUSLPfgDGYvTwCcWhPMYDmhLGkzMEz1bYyn6U4xrmRovyXDXQvegBTD59gEmoRGkH
LbY9JMv4xRvdgLhd2QDSJrT6ElGv01NtcK3ArrZ2OZCpiN/rY/NxbhhkOEHBw6o7owwNtDC9L+ft
rNfPctteLLIeDKtNbxCFuLVEJ7ogG2MYmPVEOVlvRRXpZ/H4o5isqsNXkFtMrBKQEamcNL+YO5TZ
64iZFdP5Dlcad6Rpsi9b7QtmdQqZGxsZM+NCHvtd25jKbi2rrj/wuvk4tLsy5kOSGEInddefVxGp
vTRbColR7SDSOY+2O8825Z1aFJ1/bkQN2agaToahss3RpUVTqAuQIFWo0K0V1kRNGv/nsS1P+W7t
MP2fmnH/L322f2nf/W9dvf8Pm3GqZYoO6v/ejLtF5fcf/3Vss9fi+68duT+f+GdHzlL+W1FlVTFp
7pkqHWnaUH925HjIdnRddhTLMe1fG3Lqf/MMRbdNm04+2hc0yv7RkOPlaA8pjmgWGf+XZpxp/QZ7
023+08BEcg1cF0D6f+051Q31odxxSo/5pMAwG0NGPzLl59nu1IOMomrTyh2g12bYDAXSpyN4Ryz5
kmPjMKv0mXVJNkhAXKFtIQWGr45qvNghVCYtfsAMPd1QC2jT9BW2KJh0eT9KOsr25ygvj2150Yz4
qS4sxDCcamOMEz0PQnMHj866tO2DFSy3eDJtX6mesH6l5xCl26UcU1d4U4R5dslkEvHOLnFI0rJ8
U5PNk+zK9345W/CetvEEjbSWdB/esXBnbGs6EwRIivFOj+VUSF/LNJqYzGRUD8yLU3SLW6PvWHSF
gv1g6pZDKtQukvdkxrLbbi1MrIbUVSflKhiBnW6hsWNtGycfWNBHdWO2uoekNL127CxU8OHSeKib
/rnTee+k3TpW/mOc55tUI0sZkQkZW4tFHWoxISTCHlYsfbLMLkAbejinQXkKW75NCyOZohieRjk7
Yw54Lgvdg+jOU6qtXstHacRmtLGQzZVPsbycsNW7gvO4R5LhacV8DZCCG9V9kyv3Rmr3Rtrs2nam
Wpedmy5+V7AhcqT4S9DOt9juIUobWEEjnwqirN1Z1J0sbSJvSs9mmrwqxnLCwZkSGZIsynCLkDJC
oMdJu70e93tdTc/9vFz1ZD4l5ogAcEq0EvtgZPG/SM6xLTMq4nOlbPQs3VtDv+8IvOLS8tRMsNhT
X8mdy6jKyHSbL/Xc7hHUu8qLee7mLzAAU4oM0buWMw5CszxNRnQMTOUU1LqHAvVuTvLQlXQZuIKt
eD3vXOIK62asCnFXbVH4fEmHDLO47CEcd46tXKvI8Kou8hP4booa+nKTnsUvrATjvW9VqkjpNz3N
3qnQvdfddBNfYyUt99pmUOvLs1IfmlR+m+U+oviBPdZ0mPEnbKDvUVk71qighNp4Q0+RpnM5nhaz
ArNLiaPVHH9Sxuu0mF4/x3QP3VQxLjRyLhCdrno1nZRI98JwPsVR9m6HHTknhA/MQ/ayDpbZWO5i
TC614QFjAtAb+4ExvdmgqW17hxX5sxnNt7HSXyIt9ReYpARZ56ZGcUa8x9yn7jQD9xM+e6OUbfo6
fA9a26SRMR3CKXu15OlE3LaDF+BH+BukAxBFxl83XwdtdGM5fjH65L1JWyaJbp9bCc0jyF166mvc
5/kcewGV3rKZ72ggbHIkFqZkQV82PacjHoIJY1VqPqXlbkimQ1MPNz3rnxspPw9iOrC/TdFyd5b+
RsCMufhN5SdpcEBvhz+cufO7cblb9XIXvyDWUScpS886nrziixHjUQnHmxWTiZfLvZ377UAxaiDM
Fh8p0ND0NyjJWLpngFomol2uYytfAdodynCvThC/Nbw9qDQiBEsZ0doldgKuyXhpgb46tNti3f7m
EO9GzAmB3n/qpWgrxnaaTidxbVnIXDYO3TPiHptkwWA8KbBpYiroowXH+n5LPY+ENu/3eZu9T7q+
i+OXcWjR3JyeVYgXYjCh3LWvY/UedOFWze8d35Q2WC9ThepoKi93WT+2kvMprFCDMxK60rCioJjR
eLwiMXaNjOk5l41tV+yqfLpK/Xy3khHqVs8sU8avdih9GZzw6QEb54veyG8RtWO6rdsBT0qAquZF
s6Y3xwg+gwF3HSN574oZKAFMYwazFMa7DrxQaF5wR66kazCWD1o5bDHV2M9q59VL6me2edENcIK1
fIUqVk9i1/AMbTlp3yBxPMll4oOS9Go1O+c11z5xe8zU/hq+aTOjLvm11ZrHvl9OTtU9t+2CmB01
mWA6LdwI4h/a+vuSnjxqlSwa1t4IlVNt9G9tMF0nxmaj98+1yi0GahKdvmXXWCRdTFagdHAJVNAz
7ULc7JBcERO2PjXbkLKhw8rWJctdSfLXrq4/q8G9z6dnOF2ob+rTmxrRiHGO4WSi65SexZxAu+gS
Jfx23EQt1jOuoqA8PoT2C3gEXJYLVhpHf6l7w2NNhHQkdzfQiBeVicpNh2vUJa8d75EhPz85/Tma
LBN8g8mtlr8mzsj9ET000UW8F9arl/WOU6aLojbhBsTa106SLkoR5DtZih6HuEkgypAtQSf4vKiI
qoSVmviT1GkILWseIm3IbhrdFzupX2cHN0MjQfUaFNmRmJRcMagetB4/InU0/YQp9iFFFA45gpli
2eRqqWX6LHefEQecvWRADj5Cai7r05d8mq5Omc4nME2nTmm/apKhu5gMdLs0xfA7KOCVss520qYg
IXF1VQGELj9PYzT4qJb2fmzq/c+99dy8xNQ18u7YW+ZTHCXqfklMzc+DWPfXvXUj6WSl656uicv+
JXecRGfbscIvgz5P20HrHqw+CnzZCSQ3kzK88Iwo1jZOsyj+uhnnWvHzRO/2wUJNgZx3mfuAFnsB
FD77EsVU8MMuGH2slcMjBksb2tn1fpbju2Ip0XHOqYNHdEucHiZXZ+4VW9otxbDFsoMGm7Qb+9Zl
DXBL6cVu383G3KcTjeyCCu7cUSWqrXo7W5zp1AepisZd3lIwqXupPVV4ef/cAFDsTlzc4i0WCVBE
qZqgiFr9SiKJ95mE7USplzvirzvy65nxuhiOF7EK7PDreW1AQu7qfrD9uOi/xpO9KcC27BQHffCE
jKg3UYLBpu9uThjLVTDpKKqbKdON7CqdAdioYGAvifqWSbSzCqQOdarR5LubtLE9AIAvfYVa6sJt
njRMHtwCxdzfcme5hQ3GMYh0zwGBDsyMPzI57x7lZOcw2SArsrOZ/iZ0UV20ZF4sybwY+fisNvNz
qqM7IMwZA/uwGPFrrHvS2CDdl/q/BPV/gtj+6xc+rfLvYTK9Lcc2dbQsEPJWfsORxQnDMBnT0uut
9L1Oj3T0nwtrfA7s6dLgvCPNp5o4akJU/W/e+TdQLwG6ozpkDxp0Xl2xf8chO/rYF+h2F14QKlcM
R6iVAaPPtmbO/EKgE1ONnrDolhyTMkS7/5u3J9v5FUAn3l5D/AHulCyrDmjof80PRsuatCSoSk/t
COKZa4qow2qkOjjY4CjjzdRiugvHbnqKjfyE0PNLTWAbUfz8mwv5DTf480Js8iqCNkf8/18vJNTQ
WkE9vPDEj29Mw80gMskkalfyI6iPm5p1N4tit10bm15pMLfvbwKRU9BezTICVgjPcaHvKuvLf74y
kaP9+1fkQPi1LAWN798RxlUajksy24XnoADKVHPSIu1Jwi0FBwLsZ8HZ7/S0/7YO76olPs/mNyKx
57C9lkbyKjvTG51jxroID21juYYH1cT7K1vuHUuXlsxUpghDiO3MnO5VPR1ECGI6uGwnhofbhSui
dLnjTsmmWx4lvp3L10UzPHC+uzG0txmkgygabgniDYr+ktky/pmGF9j9oeipU9vtjcKQl3XGJtUD
YtiYWzfYF3Cnof/vag3Lxjy8S+H8ho7MF3PC2GbWNpbWXG2lvwUV/S+n5+WTV9xzMAkdNqqONafF
qMG/MSAmJv9DriN1+xG9M/TV/wbp+VfDQ1dk0IymIhuq+ts4VbPYyUsEJ7wIn129xFnKyfw8+7ZG
1tNd6Zq/YRUqK1L1F2zpOiJ1RRNZu41gj/0bstwZEQvlwQLRqPnUZsmnJN8DwLkn5XhrWfj2tp6+
zhOTGp5ZrtwPz6S7VHRyXyOuzwbjiA0Log3Hojwv+XBznH4zqcWjZonBAHHOhYB3BdVPIqE+tioU
VnuhAjnzJbJ0QGZemA+R4T2J1x3taq9JrjGYnk4AKrKCjJGAu4evqNPJGSmnW8sdGMomx0UHYN9m
zr+arbKR+vFAfn/Qk+xcwAmL2282AChXSfutA52D5gplequCpKyizDbaBlZ2CHTqeJ6Fbh6q1Q61
qZ5RFJxhdPZ0aNI3petdcCvPal3BEgyRoZruoxU8x3G/GUjBiMC1FzUjOm7KXWZofwA+O5RZ/CqC
1q4aDwkKA/ncfmn6+W1QCceKmJQ9utXNEeYommfHge84NJJzKufnyNZf1NLwxgEG/fwwScm7pFae
GhpbO+wx9MhelSzwLXXbadcJwUz8ljx8UGHV2C/moFxFukfEckKwlNsV+uaaJ5Wmp/YL027k18XT
pLJo8TmkkfjNDC+jVm4UC68GlPdGW34LbP1iKZQJ/vME8xss+Oc4w1sbBLZtqf/GTFwsqax1CV8Q
kb6JlG7iZ1fuVlB9ER8ZI0Gv+JvZ9q9mfUMm5ES6Cz7kyjL4hfzSqDPiUfrMZJuSkLUkpuXfL6l/
ccuiTUEFWGwd1RYX8cubxFENvlCWC9jSA/4qBj1HNVuemwnWiZCYpxT0lMr1bcF2cbZR6VLkUxul
7yLKbrBwTjoksTRnB9RcVFo8R1IvKWnPoOovFhOhVWQ+etvYZkPDT5Jvtsnb1EMKY0vxwZ66YiJO
8+neh+p9SJiqASDR2Fp21ZyjJw+D1epvGr8/xtqvqoP1T9edyoLLJC+ztOUeOfolrXRv0gjJ2wJL
39syTh4SGc/iIgHu+LVpXmbNfC4pWpjhDvvnzxUVBpuGWDxdUy1BVKZ/VizjJcynk20mZ+TvzpEa
7qR2Pom0qYvis7xYWxxHHxgepyV8tANKHwgu+mpDlkR1z52G8ovSW/i3RsWunwi9ZDV+N1gupJmc
JIYlP6W+Susw45e0M80TdQXxdnLDRDMkxgs2Wc952+zS2nqRC7BNJCXOlG3QXt4FwfgsZnCdfO0/
D25F/osAhyHm6DZZEcwD47cKZKFW3VTOeeEpGctnkdO1q2HIxh15U4P8nSul8qnMpA4sLr+RNMWH
sa2O0SR9Up0NHfxluDSkeQOpYa+bl163/bbDSZFWFxm6SN2G4drm0y2SwofWVh9qO/nDwUCnwgDT
TeRLosVfZjt9TVRe31L5SlFePOqYrpUU/goYCr3KnIcpVzpw5xONiqCib6ZbHxgXMavWy/BWBkBK
ZNy1gvHNYubPmcwsrTzrFe80276kGwQf00GhuED1DqrpzbGHm9LT+TWmfV5+FUmqlSZ+I00HY+n2
FcWRVusPuUG0Q/3FrKZ7HclXErxp1DcaxTIRjQUpzXOSOTc0LkW3D5Xe15v2lg/j29xPBxEEGa0o
WWgvTjK5Jp7YZmAd+nK8mwafuA+5JRAQqijRdfY39AJvxO7d9j//0H8xixG4if8UdGVU5befeQxr
XC5HnJcgtm9bZ3D1CvsKaxzB61Bg6KarbvpBFf7N+FKNf5UcMcT0aRM+s0IrEPb+bfpEyH8GlNcX
HoDBe95kZ7HOITUxoMI+yvwYWX4OQKuI+lmaDNtA072GgKeaKbxQ4VS5UbTWcHv4wTDT9yLITilr
0lbbiFhMMb+ZFFJw4nJFvGRTKLWmq6huoJD1MjjtfqwT+o4QnONzL0mHdjAPNNMtVEbczCEKy+e3
MDAvkSrogz1pX+PWVXY2cvku5t2EQZfQnkPw1W1yY9fXuzbJz7PTb5t0vIUEPcQTZb28wbjeIp9+
thP9AbuP3dCl50IjH0+W25TNpxxqMKii5RRq6av4zNoi3xGbvSeLfK57fpf0G9qJ55l+fc9zkfHZ
RRYoMJPZt8l8EehYk3zqGPYtmStYrL7OLl2ztY3ghXogd+xgIy41PsPpdbsoYrnVL9WSv4tyCP3e
x4LI/HtZO4cBXQmlQ7hsfG+QvOrG/AxQGpGyZXkDvArxV5QINigmSvF0WTruShHWLUbxusj0FMb5
MYzABcj6CCKyVtwlc/Yt6W6CqtksIz9ky+cK2CGmSJd+Sl/72bqIqrVCvU5Um2bIBRLgIVGEI/d6
Ex/a0YhYUuWKipYvI8jZJP1NrPAx98Y4GJcwmK/iuFLnk9zDKcn8po/PBeXkYTLPUQsNJVpwKUpb
LFMxREVb3xOzr6isleSLejc8KuNuTWLn/tmexzelTD4tFGeUXv4k+WLW7SmSy0FyVmkdQNV51ePk
rBQ9yWb0qutclWQwQ1N9haIPNCcx4NMIyfwXUWnLC/6Au7eQjReW8FOSsXwQXVbRp6Q20U/htbL5
rmc6uhTRrgzUnZIub0PEUkc0MRS5Lw2JHznUEZ1mrwLaCi0/tsO9qLV1XUZ5sd6FpUd066NucVoH
PE0PEUbGLMPTyPfJ7KVTFdCLYiey8ayyLk7WIc8TbNR8PIrFp9A7MkjjMrTDtgjfZIm6vhhwovqa
sKhWE7kD4hy+QzvTKikvtNZwzxY6PNHCSloz+S8QRWqqzkzHok64VMGP/zxrKb/ToX9OHxZ6WLJh
MonIv0X52awltaobqG1b81vR8kUKMfvgM3UuCh5gw5H6G252nz9QxqRHM7opN5KoPYuB1UaO6SIY
gqeeQ4m4HLNblhrrtL2+gKV+qxMC3CZ+R4rnLbElWjoTHOP4k5M6W4ReQjdDR+iBehCMhKdUQkpB
LmOoL5IKJYk1p2gkEHAZgC20Lj2tFoCXvr/mFkl6CA5MpnN8jO3lXJTxiyKqSCaKo+5kAjSHEfBa
NU60DZNKdi2KGg20BbytqG3KGuirS0FGtDEjgIlqif54RCW8/4Sa+h1EQDQM73IDxbTkBhfzS7Ro
xxLA41jJGzGrm3p32qlMTmLO+RRK8kWuEapoIqBhRCHDeNfk6TYlutcB/YjopqNNKNbwLEZXQGv3
JdoqNbLPYgrEDP3sMCLF/ddazie0LAf6GlkiX8WriTApVEVqHPvpo9RYu5KegBgVqaVfxIs41Psb
ysuiMoAunpsiAi8yDb0dnpXU9IxyfkP3ctdTt8/nIqb4tPea/2HvzLbjxLZt+0Vkg0X9eIGoFCpC
VmHJLzSnbVHDoi6+/nRQ7pSvM3fus9/PSzQCIogSWGvOMfqQjIKq/pN6ndS2GmjzeBgyGBakOUd1
+5Z3/aNuTZf1gO5INHsf+v9f3/0/mGA116DK8u/b7v+vSZaqhPHybqldfbPvT/nTAuv+poK/YwJj
GwTYG8wt/rTAGr85mmFhg2U4QCuegcgfHljd/g2PK8eUSpyMZtkrSOiPlruu/aYLvPWuTfnJRCf6
33Td6fv/UjNSXce0depYjEzo8f8FSVTgBmgnRhHX5AAgAlvVNtvNBFrwSkvEcgV7GzGOjAb/3Ta3
2ug24+Am99hukiX/XHYWfoVNmDKvRXNyumGHrEvAzIq2iN+NmvRj/7Bsbr7NTZa0rbOL0c3eHZ0K
fcoDwusTqOt0DxvtMa6GaPE3CY5aalHzoorlWsQYETe9zseN1rYK2q1VxFMsgGK9wSg+GwLP1yaR
alb/SWwTV+FZm/vDrK3SizRFBMYq+99uRE0AoU9aI/c/FkXufkPmRI29LZFjbpuHYRn/eGRalPPi
51k6BynsW88SKbrB7RtzZoyUmRHRs7P+ZT5834yF5dyWVxNqhAKJlTljC4FtjuHsz7t5HjNBLBUq
KLhQNi9XuWQmI8TV1kXBT6DZWhe3G8XVOjyOtaH6IYmY/lINRKavCrGPG81aP34EcIDL3PprmKuT
SyukjcVktT+tZj574Dy8c1qC6DBbWRrlrHX19oCPR42NeDZHnTYCBu79XNef5rWrAdEQB+W6pP25
lPR6Q+Hn/9+METXEqYLVaK9MGsMKNHUZmeE4YNYHbvcFZlI+zcemj73/tM9SX7/ambYYOYeFFvzy
6vJ9859vadvH+yttix/vc3tiIdFzo/nKlExcDUQ6vC8pxOdd6WaOfHRb3DZvN/WSf3EMNdx9rNqW
inUH25JJdOWxrNL3R3ys/3iC2RKuVskDZLLqaipXMV4bNdy+L2+rP27s9b/yvn1b+bf3f9rVtpjU
Y7rPTP3x4ynb0vt+ft3FT6/7l8XU/Y7soTr9+go/7QmwMh6KQWBY3T7MP7zS/+6VP970T5/7p31/
bN+WtpufNv+0uG1KrLTyjFzf2+gjkYtz+H/8vbelf7vu/bj4dXOC1fT4y0plVdpuhw6dM1y8v7yC
pCSk7kBQ8TMbzWQdBKe0j+d8PPqX3W4brOUe16B5ApOP4nY1l21L2qrW/Lj7y7rKCPEVbwa0vyxu
D902bUvbzbajbZcfd83NqL7dL7bdbYvM4NnzP7/69sDtZnsZ04gfGa3n+22VyGpreNkWh5SG3S5t
F+2gjhg/V1+WtTqX52U1OaWrdHJbud04uTAW/33T9qhtLaBxc8FfX7cM3lMSojolHc7bpkVNreVh
W1TNqKjuftqNsHDbTJJKc5FFaDPf96Xohpeem4ZSTJZUZjDn2o2rNKQrWtPvSWO8hgulroJKYRkX
wp+a/vcsx1PTdEj+h/z7TNW7qOJ4VyjgrWZZCkz9yVnmlcRrzxDPStFeXOl29E1fMPqXXIK8Eaax
D3fK3v30Lt8/xkwgu0cUCvr19ZI2rOfxzdT4Yan8u3Xtn/7L96etV4btcf/2rruBFX7Z9f9iN2CB
+wNSv+O2Z3e72G6v9L64rd1242zX/e0F/u07KdQEQ+BcHX5+Nyhn90x/P8ntSrZ5CD8shZvD8GPd
r4/52PzxmI91klopQ5H1y/nYvC19rBOb2ndb+fGY/+5ltnf7sceP3Wzr3DR7LTJMsgABsXquly6x
Xk23pW3ddpcr+EVL1Xn/sX7YBOnbQ94Xt03pdl3dnvPLHre7xXaF3Da/P3J70rK+7Lb0vv3j/vs+
Y0MJZsXMA/S/mWdXChAtaZ419QtV0YJpGEzuUSWouZihEfQIqVqVCY/OiHSfaW0ALl9FeASdjoQ/
oqdj+TuVzdVJ6yY4AmS3s2JsvCjY3UNTFNftKhAdOg3BuIpbNHO+6EaEzpyZVvvFUpyTlsniNDp4
hKknQKi1P82lPq9UtNhT2vpbugyQ0RhhULAnqjCix1kDVJWTc5U1Obb5BOU2hsZDXLUveaJ8S4s2
Ocxa7+5WnVo0qo6fgg6MzM8taSEHN3HxEI62DxL+gPYbzYVK5lleQnhZwXt1/A3pJIKB0aJ2R+nY
DMddbGT7QjIhHEgX2peovmRWX0IlectKmmzMOFSMNdY1U4TYw9ZqbcLVOUfyYTpZeU4YkQdgbK9y
oX4u9Gy6LRJ5rc4t0U11F8yW/QD8LT2Z9d6NGx1xVO3uCleZEM/NmT+MyScwCEpgQYfzvg5lVQRx
X8X8kir6/CpJr5NxeVl7YHa36DttfFXbhz6Sl9owfZjHVYFrVtrreY7smaXRe+rKFBWyRM0C0wlJ
y6MWBNoDHPq9YeXH2ur599IjQMRflT6BAV8gt6Ji7SKF02KoI7DS74X+HTjYqqGJh6fcxpCNuudT
0RFImtSvJrzdoHeQqM33ROpdpUKeUzm9yUIj6r0mshBrR89vAcBR65Av5fG8oOuJkxNsSdRMdK7p
WF6NHSfVWtXLPYxRv+hdmtUF3ga7dr+lWoULrBUOKK2ClmMdETdXJafYFq9DTAZaU/hybRzWBum8
UnYHDYSZEZn2jhDrvGTsDw9j3yd8LIvqDC3K1zIW6d3Qy+W+f3Ee0EwOBzuZR89slR9KfAzrUu5X
1W/lLtWhCRsvj+LSbxf9oucw8ss9cAYbkockF50sB18jkGSQ8UJJqyl9rC3wfg19D22kPdWA59Fh
JDFIzsYO4noI0KLZAZjt3WgWNaD17jXK+jdZojlCuU+LNLuj0lfs5rk170ztHFf+kLnhrdQ76+wg
x5rdnCKP/K5YUbgf3RytB32EulJ7wqmRJrXyrayNi9mHOPckf4cd8EZkmoD2qVpf6nQgSYhqh28h
wvbMGHG0XsjV35okQUvQMF8cMxuDJBLPiQYOnkVbS1stnjqqvcAMei8dX7tlurc6C7Vwgj+2F7QW
1mfMktJurM7UlNoLUHn56pj5MdGWc2fb+4Ljo82KJghXs0Oa3veM9j3Z5s7ZoocTQKtEtgjd3hUG
mcqzdhZpGvp8nmhnRNq3CYf2LhyJszOjWV6m0jrNkzsfm9zFp+ro+Pny/l5yVPl9Qr+o6ap4VRQX
lznhl1jF7j6hgE/LOHANb9TIlz2YFVuPtENtGhCxJ5I70u6h0WPnuKxGlyQ1vLmRJHFXJhMyhtB1
FrU3qgNzPcbfpueXaWT6N2TGjNfUfCLYu9w36N2AOlanCTPwAMPQ76Km3UmnQ5Y2fDWAknkTejk8
5Rg80LlWe/y/RScaAu+IJDCjaQ9skv5bL5+A4NieSb38OqyH1AfXpzMYsfS25HxK+o6CAcazGnaQ
DI25i6IB13mNnOyc8W88mZBbe3MIZpNTgtlAVYr7/HOlzr4+9hXW4KgJdKO9qUcc2tZA50uN8U8v
pYZmRZteum4ofDMdj5If1xND/GMZwh9lFd8kw3K00ukhLOtLG0rz4HQuypva3kuAyEGnIDuYqu6x
Eohf45A+iKrk8aHTKdDpQP4W1JFl4pQ7ToXzZUwhOeqJQhmNk24M233frXxgWWHMQ22w70KB/LNY
DlHe7ep6uiXx6aVwU9TiWZV4hVt4VbW8BnMpPtU2tmXY6x4jP4k3QSWak3udS+tuhB08Z0npR0t0
TkV9mJoWJeBcDj5alifaz8Oh179qFbF7YzfVGHDsyqPw9DCFbhbYQ+z4cxefBlCH3prPnEXao0Yr
eC3lXhOT5uZheZACL29n9D7BqI6nNcWDHhaLF9FJ9hUS2P1YzcHngIwH/zgMjjj3d1ZdK+eRA4wj
TT/UaTKTH2b79Sx7ry3cs5gH4Zk2Au7Iuh+WVbcuOSbHEDpzWSviNJkXp+/wrWdNUCNAZ8jaO17U
Zqes+9wwivK5NKohpzsijb4wQaj8GcO727nuvgrpq5rEvgTYrQgxbdIEfoxxAo4Y9GJuL1BSkdAb
6X2GeIKzXYrgcTbOSRWHAQde0Ee26o+1g1uSvoS+HKoFCzPohMnvbQNaYPi8WLjljcl9noW67Iy8
RgTU57Aow69Nb57JlymDEeopKZ3WD1pySmBPc+JzpCBzYyaw6lMfygl7cBYmzS63z8KKVc+oQ9fr
JsqyHdqBXaqhWlcs8Vo7SJHdBjGcDaPVa6TqHGdbgSFcVq9U1IrTMjAiIv4H25v1NA3z3tKKp3KZ
DK9Dt5VH/MJ2m9NYcBe6w2g9M7N9LHuj8Xp9Eb6rx7eZU427YTYzj7CB0G+d0vEW7OV6md41n1SQ
qbf4u/Z2OnVXFceGnYXjnhMJ9pTh69Anuyg0piCxwotu5xT1I2Hyh1avEEGUu4Z6xZgRF5H0RnZo
0+Q5LNIcCSu4jd743RimfawtGBOceP1nrEJZtdkvM6bkRskPBoF0lTVfk3NIQpo23GLmZLIkOfON
tM1lN+5Kp4EZ5yTfpZbAwTcYKJBeVXudalRBU+HudxRX8cUgD31aPjoUiHrOx1dW5O5jsCc3Jbho
TCqi39Fwg72qkimjS+HPagUHbHiqa6sJEEhcSFpqcPLqPlnj8s60xLNoaOCDdraAh1t6xog1lW3Q
q15RZw99pl3zIH42/X4ycU8sRXSdiIEMMF5KTZ19qWYzslz7qhlC7OQi/mRMEKNmOoo0JL4jyAEw
C5lzestHyDq1rQgPuuipLUcwy0aGStwAUl0QR+ZPb/rMCUSt88oTtvHkuPD0dDW+DQdH8WNH0bza
HgBflykt0FJJ/CQrw1PNEFptqmspiZ+yVKM9VgNxpQ4gNUU/9XGORCADm1aO/tI3qZ+gZcCXo6un
mpjFBaLykXPcrtDc8MYq00+OMXwjE5g/AOC6xOGLi2EopL0CwcXtz3Vs0Quv1wCPY5nPycklqTVq
T5k5aufOXUrG87Wf08yXgNd8t5L6gekDmrsvI8GVd3AEOXViPTlY0xSANfmGO5GTSezzjYfBEjmP
QGAk07pD1crDHKGy4Gv5NJGHEiilvAGb+Il4S5zIavlg9vjtW4TNKj0imva0XFwJticWxEzVOzUR
/RHb526pYSZUcRqfVdu8JSVunhbYaYb20iSx63EytHZpRkSjgok9t0ArOhLzWIXGOGGgII1Y+obe
GgdQKL5mtpICwlgR4/kF+s0XxRz2kU5mmKZDeXaBZuddEQYlOMA+x3itCkwLarjYXp+ky04dxF1q
NZc84mIc68qJpKz0RqbDrZl8R09324zC+qyXtp8nV3h5dMwy1LqX9Me8IOvqBoApUBrjHYJM/qOQ
RRTboGKSI1/vQGKMxJj4caX19Kc0Dr7EI5k0Y2Ryr4mx8tNQ3CpyZVh3yGsinN+AxCzYdYTNdVpO
pWGEcd6rGaI++Mp2s6DTnG/CJlb3ZYSsvF+iQ9nQEu1Xnw71iqeuOpP2TjpHzR/M1XozyEfKHVO3
0LaPaW8nj2pUWQHsxjfRade2O2gnbR7erOiJcny2H9v5bSwm/dmMCR7IFLkOLCd9N2r24qVV299Y
QYpS6xgZ4Vlpo2vZDcsO2Tq5qcpN4Y6/u3OLzaIfCcjTDaiG7U2bJbXfLNEpoip8pEb/1aza2Rs7
SByDerLicDnYbv9DOnIO8nAXqwlqvgyBg2FRtHETAwt5f4rz7ntThO6eONGzM5teUoskAECZ+NJ2
v1lKEVRgd5TGRWMF+LuhqUo/Gd1rdO802XMlwiNyzCdaea43MEnG1DM/NmHNr9o/adHEzsDIA8DI
bge1veYsnfhwEK+cJt0RovlcGeJrXI0Ekdse2Y9EIsNZklmy3FZK3npZp8XHQRji0Lj8ZIp233SZ
coEnHJKaXeeXOjwbimsr3rZqhIhFkBd6qW0ddCaJ8n2E3vDns6I12b1opngv13XbhmHRv3aLPQU1
OAw9Xh7a+qHNjfEyohnqbKIbmagiTlqywRutNOWNRE+KHCI4K4xi07q3d8PQTd6UnE3UDAklglsw
AtE9+IHofs7D+4b8irKoznY0mpfthnIk9msoyXtR2X+sQ3BeH5Y+5pD/c12/YH0SRiIOxAt6FYKP
u2K96fkzSru+cFAITvkEMk2FEJdlvaE0K4/ObM/edrftYogZjZ3cjXgetlUf61vL+Jww/L3aVtEH
F5dcTktQjG21+3isLkI4A5EZcb3iIT9tgMStM3z5WGMKAuSTuSpP2wtvG8IYSI3b6YDZGxlsq7aN
SYZu27Tmh22VWcjk1raVgLid9J5aYWVn86XDxXM/1tPbRBwgDgD9Rp3THIANNK/txlk4rqrOIiTh
z3VEy5eHENydn6kKBkhJ2eVaV/qrzMzMC1RU8/25PQHxSxUCQIu7FhO+E/Oj5pHlLaaEhLXdb6ql
3je4MHy53Y+lKRgZTRci0+8W3Cq7Yanx5NW9cXHdTLkzk3O03tGZ3rzfMLUiDD1ermZSy3G8RGsS
AFISmtn/etxEgN8xX9T6fUe2WlnnqEguhSz6W4nN/v0ftcgk8qcVCpYX7V3F6OveUJzoXqTVgwyj
6bw9bLux6orUUaeUx+3u9ljNKbvArEd1tz1rWydmkePUy27yfpp8V43cS17q7iXKeMO63n+Jwsa9
bOuFXQx3JGmQAOyofI71YWE/n6QtiOlbn8ks8KImmk7Zhv9fNSfdUYlc61LLyr7IMq53GmlaAXMs
+7Jt0Lq0PanShLSyPm7bABAL7UBe+3qaAXHrXOR2bUHiwpDMjNwG8/rjsXFd2x7UOPuQizrdO3Ma
BQi/43tZmpgejTnbASUoI9/uSJPXUSP4bV0n9/16Y3Rtd6KmhJRpmv6IJPs/FcF/UBHopiro7v97
GcHzj6ZAr/uzjOCP53wY9w3I8a6lq5qwVr/9nzoCW//NWGOFoJaActYYov6pIzBWljarAXDb6mbR
/5eMwBC/2bh5YG8Dl8WnYNj/jY5gtbz8ZEAQa8AcYG7eIChvGAK/CKgdalJLwpkYA4L7zeltptX3
izZOXhphDP3pi/kbB5S+7uynF4NDoOl80jVaENHEX3RQYT/UQq+i8DgDLNwLh7G8PUw6s2Y92YGV
adTvbasyzNrV1IXcEoaTMp0Io0JnPRRfCpsua16ZXjO2YzB2Y5BNc8QcNHI9p0yeMIU/ypxCp2Vx
yOami8auHoO+aWHBZg4DKxualJlcV5FzHFtV7JRhxjSsNJd//qA2Io+/fFDTosi7+q7+StCPiRqf
9IyUXobFx6lbQ8lSJyOxwaQ2toDtz6lLJeKboeZveaKjU2s40ZSFDwgPQhh10CgsjrFavBVGcZ3n
wxg4GQ4Yi6JNVhIWPFtJvRP0uLB7ropO7XPWx9WVOEAiMU7C0U+DBZ54iQyxqzr9xkafm6eAj1WK
wsQmXylCreAip8+bOTJfYgdrZwmVSMY6HvA8DvJGWxiwurxTg7fdDQ5pS5i7OD/hurSj7mWurdaL
qSrHjvZEcpmKgy8ufMdNj6lDQs7qCuMpoAFSGuhyvAwWP0Dc6lhBIPotPzgrXjI1erMQZ3hLljzI
fg4EIx+fj+XAYsleq7qC4Oky/a3N1C+sfAz+w2/1FwsBf0rb4Hda5Xkcob+I89SGcNGiWzAyxgrV
lzp8JPwQUBnQqZLTaMncDco7XK+ICW8w1CqijWYMFss8tgrVnrCnlpzHQK50x7ezWD02NlTtUYhA
JOOVjEtrZ9bOy9RaObMrgdyUyWEapzQIrejQyGbymnwlT8/32udBzc0Ay/SbmbotFWuA6IRkxYyt
+d/Xg7JrxtHdLYb7ex5DxNGb+iWPy2sD0LOnJACZHGpCsZmdCyGf+7G8FDRqKI2sgpHhOtGyL61Z
XsIWATIEvGE84ccJhJbfpqFy14vuGttKzsROV9uBGQxlPB4weUw03wzkoChi3XtVG0lWnjV+/BRv
szsHTGsepxZ8OJgGfijmVvxj/sPv9DeHFEEyyKYclFXWr+as1kCQONuje0zQFAaNuoAvj8x5r4Gz
68RDZ2Qv//yC2t8dxMi1dOTfpmOis+Id/eQtMQetLaTGK+qTfibB97I4+PFwHxDaVfafZVLe6kpG
1d7pX8g+bYFn8wvblch2femcSKt4a3Gz19Fx6F//+b393X/WVW3yOTiZCvfXwEOhYd8tlNw92uLa
bav4YMe8Na5krVeYNubFyoKxsPynKIS/edlVEKdTN9Rhwxu/GOTcRgiH+ohDIQLOgOk8MptXPadK
39q6JwEd103WOo///FlhV//1pzcFq4km4zL1l2tUGjGhZKbtHNUOHlsCTGuEvhiP+XW49hJtCRrb
GLLON57C1n7MUpim9QRpubLVN01zz8WwIIHjssRhh0Q8rc51ykkmpCh0SNgN+SWHGUO3V6YzkDDV
zn2ZW1mQW8XFQEjlUz8h5Ve5L/EXkI7D+deO8gDU1Q4vUIcMIIZ2YVj7VCKIb9SLpVdk81ktU+S8
OAHtab1IP5cMg73qS8QQ1bPLiG5KTMkYjD49GVjWltN869SnTGa0N/rxzg2xK9M6Q7FW2186BqqZ
yTsbMzsLsrpdUaOZ6xuO8TZRENVCkQW44AdoddOOZHU6e1iuUafM64knn5ZrI+JioBrUrmd+Nlnv
lVUanEwWiTb5/KgP1VOvrY/l0uq58GVw7eeQb5Dh94n7aEQceKHLl2vW+otFiy4Dl+6bMyl2Y12X
gXD3FBezY4POo+qpzU1GVHk5nbf/8I8Qv8YUoahWET3yRxS2Y7muuR67Px2b5IXlwC+a6Ri5iJlH
fZ+Wwx1ixOWghC19MPcegtWMHFjeQJAHJtbZNwj+GOXXEY0gww2GXT6AAIzVsmFeoR41Z+wBe6ZA
NFIuRIxVgAmN/tgXGZacPrquhPbUp/RnREFJPt/3nNCDjkJnEBtUDErc9J5ifsP0VuOKRNTS0mU1
gRkHRd6pHpPgXajZfqsvDleQKN7HxQwEw8JQmKiBYbq/V+qpiUG8VGO9TwaCs4jaPojMaG6qxfie
Ka3ph+H8OEk4A5yz6CGt7WUK+whi1Pg6N8tPTk3NwZoanV5IZlLHFS9onsc9Tto9Kbc2NXSXMItU
odm7hBQaGWJFWnHqyM1D4TTvlbLsQcwpny3LpCMSzwen0J/apXoNqx7Iamt+bmZatDiTCLBFaV4D
V7RCJUhD+9rJM/KpWuW2Xnri0sjIHDr7ntdt/dCmJtQ3p65wZq+Oxwei4o+CGEdHLZLAIm24mdM+
cPiG7JyvynjuxhxXOjCXsjbfiIWuAO3JfSkbeh7STQPL5n2HaXwfM7CmttvRksq0feamElG/4Ll4
J6ZQcHVayGuhqpXPFdUIBX4txe4edot7UiIGX5Jst6ngn8xzfWHNXxmaUZinxotIPV9Hp/TWtTDA
JgGAlSlf4JDbQULScNe2MtkPCx2iLKWPkur08WyXPOKavwQ4Rdw5jZFQY9YZAtI8RfhAzS7KxLkp
TfUk14uznhSek8fdzjFkHCAceplNVARTHT8vUf6QmgTPpvIEGl0Ap0KNQZf4WPT1Ma+pQYQS1Lh5
iA3+DHNpBCqpzQxyJ0RQdO9Vl9GTU/W+mEmLixBqFMrwELVUR6XWPBUcroCs9Pt4tJXT0GZnrRXL
VzDQMLt7ugSmdZCh8WzW5i0xINmu1ZjxI0M8lCpXl3qqOQuKCMpXTFHInAOzSp6wt55TbQAEWqkA
d3L5BHgBrq6bw7uZKt0reu2ABKGBRs61NM4KC7UtNW7qKkoE49QpZ84oMzjdYbHvqkSel1i/m0lq
loryFQc4EasG0TRU5ROdVK1mKnAah8MrTSFws/z+RaOqZ7OZrlpbPYmBEarJaKUyiQove4X2Gmfm
peQUS6jrsU1i6uDJferAW2odjNcKjfoeDA95OeJ6aeDLWhpHdaelR7qBeAK96ZVGcOHRF/Lkmlqh
jHiI05RTdEHpuXptdNq2bSKAphQzpa4QWNOU619d8KZx/73mbHOCo61guGgPrRne5nX9UOKKvqee
Gt9I7GYUp8obdQI7nELLsOPnrBh+1DaY2UENj5zZbtvp3Fv1a1f3j24rvmTGFWzOq3oWiZe4q16V
/BuP2nHqL/b4OTfNoO9CBt3dwczq24WqL1+C3Xgk7SXevDZ44+KpyQcbD637NXPo7ZvZ9JC7CxZt
G5mEXlgohdC45ZzqSwVHedfkSzAPsdiRDI7IedIOCgXmvWq1ASkk10MZPo5KQSBHteDSiVK6Dflr
Ssvfi41nqY7FddEkFMYt7B4MbT+D0MACmarZvVTcErQNDhlXq++NyFL2FI5ElsZHZYJb3M/ECekk
A9t02mNhSa7A0ErY55Mz0uXEh/WpptWVGhzMssK2Whvdk+2W90on7zK9S4PSGQIAMTQE6ZPWrU6q
4mI/2cxvTnDSDU8STgmHlC5CgR/90Dr9yaHLAtLEKD03Tr+GCZ5dMirGmZMmOpgywgC4RD0tqkM3
GfFBi9NHm7iXKW0s4E+dxUkh7KAtu/Ouy8hXGOoqMG2Domuvg3N1APuO45N0qV9D/Sl9sFVoW0/J
WHG5nZVDsioOM3f+XUm+cJRDoErHlIaP+9y37v2kca0mf+aplc3BmDR+fpUG/b1Kae1ktcUhqxME
L/FcBbGsG1/CTVMLFbkSMz/GkSDP+tYzF/1FusarY3iCgh0DPK6bydBT3CyvpI7OUQRDHn0rDGyg
RQ3yi9HUUyeLBK8aMHVpjlcibD+rivstLJKjJak4z6HyTDIccDqtCpjrD/UOlAPALeNlAMNScHqB
SuLcpTZpqp2dH92B0KiRaSRevN6139IUI5LpUH1uMSqPLooBTOG7sYxvKz1+CaMX8AY5ZlZPheni
p7p70CRk8C4Wx+2545xEAWiafbu4u3nK4Xy7DA1GzZz92PSXOkP0FI2f45Wh2yiUqodUoXQArePY
9AviinyfjEN8LN2cgGe2lyBsAXq+AUzAi5ln41Gbtc8VSL6gJtNQ1LClafRdgRwsqEWoOJId5zw1
7tu0vtji0CkQUf4cy261a0YefsKnWDBdgxYOuui1g5LLpfNFRJr5ojT3aaJ+Kka87IpNKVEQDuGP
Bqf4EoXda1YpiJqSYJzT9GANzrQjGyYF6qL9iFOEiP38FafHZRyVNLCpIpwUiWTDBrkMvGgoh72L
VwHKt/I0z5pxmlZm4yhJ3WXAA/EDoyaXAXr3tnHJ5Fl05cnAlHGlMHNtDfDKpnpAq9euE0DyNtYb
c1n9e1UxBBS07xmuLjDFgCk52Vz4/bJGUE1gT4HG1KeN1PTBbNrubjeRBb2pSAFJgL8Y8dOHy9Xg
RNDxcufwoRm26AbtO7K+5tX+Eq9umLSgTe3mi7Z+lwQidALHMm7Omn4fJMtz5BSOl+fdbbwmgmR1
+dw4RbIvsT5eEXbMlWPEMRrbce1lqYbQQ9xIkxStUg/KUUgGleImFYBUs+KJvziXXeQQ8L9w6vUR
oxETMkWtFBl9xe68OMO+bmnVRkr2o2+Sy7gUYMSc8gcN6xubEm/C3GOZo0sYTjcMk6he2/FlrNqn
ss0e6iw5F331oxkn+JhGoDniq9NbX4wrZ51+DmS19UX1Q+TRRXSqTwOxYPpjuz4KBzotePd7i+t6
/zT1+Q/GUGe8jwxTDKi06sKlj2KYo0qvmZ3Yx+7PybTjVZYEr7B0iy/M+2byWPr5atT7cjfYAIYr
BBCFZxKC14nSOA0KjGcpD9MqaN5EwpaYwp1Jnpa1gqW7AeJ0xg+dtSbNAA5RJanQkc1OeLXdlGOu
XKlJdsu4OyQMgL8sjXASekfzQJGGDAk1cxc/Kejc1U31SDn9W9sxVtl+3W1p+68kC3F1yRwyzia5
Jj6EKwN4SyLZlhwD8rBWW8UuhnrcNu6jJZAEmsXyO80eMBBWfEoa9TVKqf5gNn+GR3Io14KGmmZv
KZBiJkxHI68M3y3Na9FFT9ThUZpaLu9Xhec3cXUr4U9hx4XSMFPfiXCt+8nQ9T4HwSldJbVoYTq/
ZujmG3rnK2pp7kjP/m7AVt5qmF3qEIZe+W5ESJlTaUzYEgIQmv6FWRvDI3VNGVhuLGDvKRt0zpu7
cUWxhHw9TZe+DQYFOdNUfkwDOoSm4QN0ArgLaShetBQMbhhiXtlMLxsbDPo0z2JXW2/ZellfS3/b
JDGkuy4tyJ7Gmh1eGZq3TbmXgX1riTVjH+5OUhRbc4K8gFB/0rQZICZ8lbWEt5W5lMJ9rNX8S70s
jGsz0v/UPAWpl70Z07Kzu/xkTXy+tLmNVUX3xyifPKGq8S7p1E+pQCGBzzw/2fOdssZzuBVXVyvW
UKNyPtzhm1dkovlyipZ9X6KQ6rSFvi+OVEtcwo5MonFmCEdo1FenCx/MpjymM6FqjZ4dcXZ8Lax5
1cMJkst1+1ok1+iMCKkIhTc4iP1jS4xHm3pqB6SKGdT6j5mW2ArqtY5pLWJXxPthTc9pukLuTHMK
jIamc6Q6sJjXcjSojcFPSatHdMUx3q9lxbFCzhCO0z092e+hRUUAjN1ZahHj9YFChZW2n6FYH+yZ
CoepVs9av7Q+6iVqGNl4bgwRBogXmKA2xBDoDJqouZd0gwnWyRTelKV0F1rIkNl7kEc7ekdEOnCm
SeKk860w/dLxQ9DsK5+FyqUspTI4mtVd6qagl9RlDZ4YPy0GUl/8ERwemX6r6P/D3nksR65sWfZX
2nqOawAcctCDIkILaiaZnLilBNyhtfj6Xoh8792qMisrq3lNYBSZZDAAOPycs/fawZOJUzlSNbtp
kAnPhsLkO4V0JTreFV+viVye+qp69WRIer23qy6dElQrJsqfid3JCASOz36vFn0nAe+0NkLShle3
CKJlJR1H5g+8Vhm8ZtppuSz4HlVbzQV1DFz7dgJEspbUayfGz92npnF+ZGiWolBWdzSSfilswoXz
kgylRp8c7m5vqdIEsgkUsTQq55h71C3W8AheeJl+Y29L4MoyJBc/X/u4q5PcawkT5QLf4o18AUN4
r8mD2g4ltVwOtBPpRWZvMJNDzcita1alh4JmA1whYSNkWR9uHef11twuaMbR2R6P3agiM6XDY3h5
sS3T3j7kqJVQgGjSjGgMl5WjDiC5O5pOKW2j3D323Vifyll/xg5dGMu4DBZNiUZjHcqdZxnU6Y72
PY/jhByC0Uq25JA3kR6CXZirdtM6RXcIJZgo9PCIKbhpyZig/Cp65OOuLtNdNlIpLOF0tNR8XNEA
MaMHqoJqWxeSuJL0+xinwzHta32XBcvv3ERKwgXsJjTWjDD9VKOcCTCgPC74JSl9M6sxn8bK3+eC
7hymHURZrtL0hWhZcOHRv3CR7p1vM5kM1BLtFU7zGLyqjLytxX1qJZctG6g2y7utj6zRNlAd3q6x
xSlGELBiZ8l6XqWs9tbs66e2RYOUlNB9FlbavrkKlso7U+X2Rs4u3TCLUbeN74GGvZnXe9tWIUHO
2SY3W/pqRnWcU4SvaFoJBSjbH1LK69rFlemlq+dnEuffTfQK0eTZxiaDNh0O7dpHYxccD8HRky5C
fO5n/sL2V10RRj+r5Oxa8PYqZnwH7dAgDZHHGqwpa/azRf+BUVseI6xswkpukfen3vStqYcTj1i0
zzOhQfElHGGdmdwo4LDYJU6UOa0zSyxnxkMcHnJ07mV9aExianDWpM64j6uqPDIpeFdO92S2I8J/
6PC2RqwbKAA1lB17i8CEOx7OXc5mLCamZfS+NlbGoCOb37zFP1i5/w1J2w+00eS6WYYT2ezganH0
LLaFiNVpRbkiaqhvYIECm0Psoebp03dHIoKG9DiI7JLmFnVNYQ0M+QcwpV57TzLTwe1sCKlFFCxE
MMH/EDNT7NJUZNWryxISTiKz5hAivD7Xpffd6rOPLqZYVEG2DQfAjqRWHFMfsa40F1wqyv2w5IKN
ua3vjdCp97Rs9ZmA0XBjYMVwun5gJ5yW52lmm+J1T8qhn3mn+sO85PMWJMwvudh1gPyrXpBX8VKl
KJfT7RCbNXkGf3/ehLQ14daejLYMzk1tNXthxM8NrwDsNLAD32ENGSYDphsiJtaSeiNYl+6mxTRP
ZSLm/G72GvN0+zxM5IMl7BLoQ5DTXRTFRTKQXYDcMKtDfU6z4A5GaAyvzdx7Y4bnYk1369IUDDlP
TOtUrZFvt49uB6AnTEx5dm+zbrZPt4Pss4QaF3VAl6Tiz9du31gSdaHnP21jTZ+wITBUx+Il7oGv
V5u4xujMnZeWdkTUbX8oJPNJWqaUxu2x53Hkns2QX1Ty1Mayoc3T3wc3rNSdcPppm5R1cTac5g9S
839FCf+NKAFqPyKC/1qT8G9N+q1ov7X/XpTw5//8Q5MQhH8BZnN8hATMj3DZwRb4B9sgdP7y2Bx5
Hi1hBAZAtf6lSRDeX64J9yCw1sltKNb/9U+2gUCuYK1TMr68Ign+R3ADSE7/iehlWfw4U5gAFiyX
+fKaoPDvG/w14j2nsnvn6GZBEImcjn2ct+dEuV8yx1fH3lYYYzwHz+XOJ3ZFWN7RC5uv/lSzJcST
uBIVXwIv/9qGDLO9JQAagq4VFT77dXRXZT6qo1i4OG2hPJJDMyh/V/jf01bbVKyaSQeeCv89nkFl
h4bG+9VuqjgNeB5yB7r+ct0kgZ52Rs7cmLged2fbIt2yB46q1PpOASc1OkETHmKU5CadCB/FNMvh
wLzH/50OwntpFTs4Ci0bQdVD5spD1nYIUnuE/vSAMK5OprtHBnfHaZkiz/TMrT8nj04Rsl0lii/N
P49NlbwhKsbzUwczMKURLtXi3OdEKTxqpa1N2i7mpn2ir9FdaGssPEXQuZclQWElnCOV6qMqtYKL
ZERq5LkGsmx6YDPIMLbcdRA5t6FJZWQ78OycXE5RTCVauP4v6YtsTy32Ec42W6WxKM5AUhjDuOha
4b+Z2SDv7ukFj8eyRyws7XPSoPgc6pWyQDSdnr+Muf0CB5iaOk/ew6XWW6A9zm7OjYLTihZwGX/L
bKLVKB8zjfS4NlOcWwONaDVUXkTrgzBv5ZyhVTGZMsMHP1ylD3Ttxp4qfXCsd/DxAMYLs4lkSmlJ
EF7jefVOogemf0XoF4+UfTm6V9cKdvQ99zoMAMmIelfheqJzq+WdaKZ4b6UBS25Re/gcGS/Ebvha
uaTO1U3TMEpEaexVmqW7+CzN9JnU4qNP1lET9ISDwSm+lwbmuLYzF9rhjTrOYXtvx/UJx6iDaiXB
jWkWn7VxCOkGvRHJ5BcLaoDih667qE+mZ8A6BaqwQ1+wA6T/95kEdIgyz4rGnDSv3LTQRTLh8irr
0HnBhwnVbpc1AzOf0Ppp1OoN05wMq9cmC0BFZAShCcv/5kz6qxNQtEAhm6LaLb/5A62jeEx5vgaQ
R5Vh+AcwnfBXsSHiAJdnvB5phdjQZseCHo29GfCKr2alfi12w2a3ROsvKoe0DtLeMVNlWbXRSzcQ
S2aA98njb6Dh3WMqHw0dr+Fq84cW9sEmxRTi+2asYYx3bRw+I9M7COOXuyTmczu5PwaVOfu0iA9E
LfyUCWawNJsT3lD7qR2DlywZxPZLqWGZFrzquz6gH2NmYzT13mOTUl9C3GxDtTH8umCgos+Dg8NB
oLDYSDyfVtvfre5nziQFui0+kX3o7SCh5ZUh6O2qASuZYnhwJScVmchYPJfeOOy9BSgbLo0vSU9r
2XNwFHFDJ3ZGn9v5WmZ+lDTdOVYIYyrCOsztWI5X/iaySK6WCp41dxyN6AvTp3vZsCG3XWLzipAG
zjQgo8/Ghmmg2BgBo5rMRyoZYnUbo7nu9WFySOeYWgv0JNZ2lEM/7GGk+MnzxxpoynbO1GtsJFD+
7PEah/AT8sKyN+RGk4M6EC4xFuNvsPfTnZHh2OxNgNTwPYwGEDCswDZLErD+zVF+rT26dHdMvE+O
7nGFsoVSBIPfWZ37G19QwPBgkuf4OajoKqSyNl4cmxmn/zMrMGLkWhNPwLAtdjs6VLGTkLxYpyg1
hyP2J4zSTbedwvgjXUEwPAO4zJkGU+s1boQM8+tYzM/TJNhLZZpWCSWjHqW4Qr2i+q2bdiO4QMUw
AXLqXOz6oYpsRLEHH6H9Xb6sfv3BYsznKDbeavocZ4MGHW5BtE7fHXVt3OYnHok4ijGZLH5VbEoq
kF2T2NaeszaFS7bLe/1ADlq2m1OqZS9uG9oF2jgEoD+t1gyPmnRT4mkQsacxmX2ToS7dAgOL1eeQ
ZsCNs5/l5KdRTLQdYrRHW3kl8DnTBPplB1Gd+Yzx+wGObBic+zF+trvSQKJvkNcrSc5Fh1QZ19mc
EZ/CeSHLg35DZTFLzmEZzF6b7SeXK6OcLrlsIdsy+V/MhFCsrFE7usvGvpvndY7hcEEnBlhMtvjZ
SG5xV+dfpFuYPMymiIA0BUZvxC45eFA0F21vSuqHOWmynZ3bxrfJyuwDHikescjhtmFXPAxT9RXr
akDZ0t1POJi3Uzt90D03jxPdq45pMPDoclMWuGVIdkNyhk3OBZ8F8+6hiWPnzGLAokw1HSlIbi7u
3aj1WPFCwF/UUNANw+3QTN0mE+6XoIy/1GSZocVomEO7VNOWW9BblWW1UzNBJGkP4t0W+zFLY6oc
Nsd2nH6r1Pimy2b5sgSHFnHIhi1vTImzBUJ4KGLdH+DNOrsOewjXDBr0frpzpvqhGJZs64anWLQ1
5jb/6pUEBiK1gHojDk3BIa3UYVQjMWckNQ9e8qbCADcwhZAX7mGtojOvhgu2OV5qH3NmFxcvkSBI
JGHZ9SVP1cGV/FYMXjyBhu1Yf6kDHi+eDOWmWviH1WL4WEkx0kr7VKTzCx39B6/jNRosJHc48IyD
Wh3zRtdcPbIks1TOT3PufWKbX7gmx+Oi0Ma4MaV0Cb+pweYpG27kErehVfXJVWrvoua8u7QuWjCz
PFTFOl5QBDzk8CDtcyF9Uhwr53coKEtRD4DJaN+SujlVCD9MMiGwroYlukdMt8xTH+xlyK4W4KSY
m8+dxFUu4mCp3iOZU9Dl5A1VfXgwF/kr7N5z7TpR45Z4csb0kHQiQgyT00AeJQOQ+dFF8cGFl1r1
p2em+PhGHtDYt+58FrONbqrljgQMzn6q9sgdN6MEXT6FzveGG5GUyP5jMMo2mrNq7/UZuZYfvtl9
ziWSS1MGjyW7t3MGP3o3ImQ5ow74tDQ5j7XtswMa01dtGCCG16d2H8v6iGQlPGneQF86w5YkO7kR
efuxGMJkPF9dwTpjj4xf0XwnTN1+2TX9HT27+3Joj3LMvjnYGTdtxZO0SGOT9YjFqlWtPvjmcgyc
8Mm2wylyM3aCypnfZyUIRGzxahTYR/CjtQZtZ6Al3GFwEzr7qBu8aLJH2iEThAZ2YsVRWE/HZXTV
VndJwHBGHgN/UeD3aC8uIWsXu8CezudxEpx1Ro5cogJiyZCLTTio/lK1i9p0rpWT3Z3am1iGhx5i
a5QLmgKWSL5lKWIANJK7bAnueS5NkBfFvIl9r+OK5ALNCvluMx9Z+tdhGsJItqN5zfytTLS/Gwpd
blAqfbg+2O8CFUoQtNOfPVdqqA3hdrzVGgHwxNzA0NWG7rTlZv0hD7xLJXx9HD0egbNZr5k67Cya
pCA8xVlVEUIxREqdDUUsqvqHcByIXe1mXlJtPi9Zdehk85woEUfuYtFpbZdNzUloWsJCLPHe9t3M
oKqqkBvJbGsKsg6t0d8YA/oG5sjDSr/fu8CwNx4nM8onj0mjiGlwO+Y2JfeVvct+0Az0CS0frv7i
f1p5/b2XMQHDRfx9laXYK5DRYjC0n1Zbt86m89zDsp4pOaLcHn5bbeyjtMXS4gsW5XlEbuoQHc22
zWG7yVYTl+jXoRzF/fh7FNW3OfF2KMyIeQFVozK6vUkvPlAKHfq0czaOJg8yUyiTp4BYBhXgp4dY
sDZadbVraeIdbTLrKYZ6ekTJ8uzjsNpkeaN3wi9Pbju9pgOJo0QJ4QruHKyoUyCoOhCZNCZsL89P
n9uS5d01wJT6g7vRXTdjJWYLntv6mzLNB7xsbDdLpDHMrFQWwk3wgIcVR/9n4MdbRk8W7riC+6TZ
4FU3jx6ppWX+c0mI8HUHOAseo1UqV2LnxiMoB5jwRbNTtPHYK32y0ysmIBxl6fRb9Hj0s01/28x9
u+0mYoYYsN6VdizvOm+NOcDie2d79XbwBkg1dK5zjF8oYrnf1HyJZ/Oord679rL0IoZVPxZvLHfg
Su56vxDbQqNoadtd1hFebklsomKXJoO/CyyBdDBJ2Hxl3YPjAAVZhoAlDpQv09tzyg14bIT9kPR0
R2NNmk6SwDkY9GeOzNvXBnK2BdBEXnvDOnkbNm0/noEzhE/9rK9GEqK78nEixwHkj55es2iWQ1OJ
35nIXmj6Ic+yrkGCHW0IBy/SZbjNUvMhbnem8ru9I9sLLHjKmEYEWzSXx2FuLlLJIwBttQ9q8SX2
V4ZEP5Z7RO5MfMa3hSqMjuLZsx+GmL1EbIJaKyYvihv6eTPewtg1fohyj3xT3YE/JcB1bQGXXMg7
R8oNaXL7VBnf9YhggV4AI5CSJ5wr2JNQ7OAi9pNkZ5vxydl2FPPdnIAfJ14T7wtdvYRLzLYIt0/Y
iEUpUJmgpWlVFwxjnTzQEY/T30Dq75PW32krCfdlWk1RNYdflWO/W6bsXrDdPZsFgVOo0jIH9oOO
32C/8xwFxY1ndLgrZmqT+tmpqObDZQBP5UmPwGkiYs3qm5WCrPFUGu68ll2WXoqNdnongpT+GvrD
BdhMcyh759UImSZXzbybaUr25qvWxBBPSB7qHrJDYmF87VWK3mTpozCov8wzM5V5JiM9Vu53JIBv
lQYw3aLrc3O9SXTDc49tlLA2LiOx7ThqfIpYrHZ16qHSQHWSQm3o2xmto+vsBIEr0VB+7VpDRqUy
h509fo4qKc8lS4EqgmCvE/slwDyVmU716uT7AZLsVuGpYIvwaLaBT+xQxzMvJfmsS7cMKFEN6B9F
nLxrklMuOCWuhNmQEPRpTdZvWFufMWlHQWfunGapERSOClTLuLVzYuql1V9CXHOR4XIPJ6PDMyS1
wIQgTV3gU9CCkMcYQsgKIZiziw24PVpGfe+b48+++G2PYbgpR4QlJhp9SdjAqtt0t5NR06h3ChhF
47BZOp8kksna5jEavra8971RPkmDxqo/Mfu3BQIMCwFnH1xBG26p3gyAX1jKiTd4zmQjD1Aoo7yj
qgxqk/J07sfD3HubMiPW2nFJvO/pUbVJsfOxodhj7R8Dsbzn/q40UhnlmsWllNY1Bd1x6NjxeNrS
mwFx1KaJYeM0QXUv131JLKmbRFZcycdw9l0wW6yn5pdqCN8awZ3mdV+8Olh2wrN/jCSmMSrkWnbq
yxiwc+ixIl49ulquHV+x270OJksUwSa4DnruzVy/TAkGP1QzzMt0Fr9kK0eyy+drR5DeXUd6LJeT
aT8Xi/pIbbN9thLG/LoYSXvajy1KRFTaHxDgo2sXdi9qSV4XgZLWblnAlFPhGmDQ3wI+WP58ePtc
5z9pb5dHQ3X6UBvkI6wqi9vB8tBxcM/tb5/dqHW1VXT7wJGPNnHwc46Ij0yC8ES0g7GTvUkcmQkC
M++Pbe5Yx9tY350DlHm3D0eEIR29t31iKVaytD/cismgccJdFuM3Srx2QPKI4KgefwM3T4+JBZ8m
tpPH1rdRUjXxpiJQ4iAo76yBqVzHivxjNB69xO2/j1l1rDPYTgNeClJbQi8ye6+hxcEwRyhGtHk/
sTDVGe9n3Pzw/OnoGQsNC7dnRbOIy2KB2Fo5ME/LTh/W2xVsREpuyIvpJw4K9PFRSP9KSAh7yBnp
i4qro9n1NIEsRUlnQqTq5mdJvjCbky2mke6ZCekPliKc4sK7OkF+Ssfs0xvH+zI2xk1poK9L43vb
PzfKeRtFkO4XhUYbJMcdVtUorwIUESGALNP8hD0AWaEneUtniA3mwH7OIORvOr/6yuMBSlh3qrVm
DqqRXDPKQ4lfsKMzUgdDixWi/Qvu0877GlY2UrL8ua4qBLAVxIIJ6PNYggLJsRl5Vr/XdTwzLcrI
Lc9YVuBvE5G9AT+i1gCe5or9HChH6Vv0ZyWJx+iiq5p8stkUBzcrXhZjy5bsaXCNdA9NFYelP3zk
IiFZCEXimOeAo7CHZ4rhFzHwTZFEKQFt2EfqRQKIWWeQ4t4R9mWejXrnDk51Ql3WAT1L0Bz5MF3t
fx3ESmgU6z+5fc1NZBsZYlrnWJAcxykftjYTsyrP7JNHykbLpbS/fSbr/K3Ng+9qoGtSt7Adlqzo
sVVxs9z0MY4Z2CwybRRkvXcqFUMawrEnULZFiDA2G4ONmOqPG9RwvLEU2UNWME4BFzD4ZKVaX5Yx
LSDUF2q/ZQ2Evr3UbpgB0fpjEuxVLPbxkH6WzvLUaLb8wYpmvB3+MBP//tziRDG3TY63l3g7zMXE
+/bnfrYPDu30Y0ll1Akd7gBuNTYMWh2msCSHNTwRJNY1bm2NZmdt5lBt1scueL/djAICt4DEd3D+
pQ1C+/DPn77+bpEqGqRotGBZ8Esyo8j3t7/Y9fviH3DH2+dFAtHbt+dnV/TfwwE6TkL7ZGw5uy76
IZnUCKyZQo2M2xy2U9RjyBB4RRRj8Xhywo4087TbG2tg+O2V3laR26dlI5YoWOum5iZfWv+ORmT4
EgGHTeCWTiEAst4bnAPzlo7xWLkN/HXiRUYVlXn/BM/M2U2uNuiP5jlDsps+ygjDYlcX4TOTipXj
6ADpLYc9ezDWBLKUq0OiF9pSbn6a88nYC8AjY6S0eTaVdM5WQ0rsMBHkRzDueDJjUpW7xvc2xK0D
F8L/BYd21WEtMWmO7iqB6y1i3/018d1FY1MarX3wDBDXEc3FuTqsO4zb+puumexh0d53wOg4hRUt
fxIcaYeheUduX59uH90OtyvOVMbvxYSvPxcr79iGIIafIjv8uVVu98t6QFfPgln5PsYIoAn9LbJe
r+jTkP+Ml6v1N5XSPVe+gOPVosXWPZlJkIRgNh2rmQB1xs2/8ri3CeUiHJBOwc6c++F0OwifECi3
45b3fSa8oqoDrnkx+ZEOG/pGso3pd7ParJjslq06xdXK/JP7dNLqPPFg21gdVc/tZrwdqvV6vn2U
KKM5dHG3MZqVIO2GEGfjGj7s7bCsl8aP3ut5yt7MlXFF7HvvvZmF7o6382Bn4CD/nBG6OYFt/DAG
l1LQU9/rMZwvlHrLpcXBDbJZN/vYXBDNQxFzVf4wGwGYgPVQq2TXG/a8a9vki+lS0k3B/I/vWY2x
d7UXHP2pdC8Zyc93CCy3QUXBlNORuHgBna5MeSSL8A/g2rT4/gGfrt+z8vHSevL36KAJF7UBHWOc
92aKgNEe4wGxfU64l+BGu2uqIr8fgNEMWdgeWrqh1tCULFCoH661Sw/CnUAujmiUL1NZbehevdBb
oIPbsEmy1xdtNsy44KUMUc5Gg2RSylJjtWgZzgIfpOfxKPpL5zvnoS0O6ZJfCWKjfQFm7Crn32Vv
JRfPbukh0XC7W5I5RbCnD0HsmTvdUT2P4+zMQCNt68qSaV+Hpvc35LqoOxKYLwkq+UNfGymkomzX
UWLBfDK+1rFPNYXwwCBnNJAFsrMe+semmtwnM8RuZU35ZzXT7XHN7KOvlxF9LReDNQY/VJM/5itZ
bG4Hve9r9tjA/oMKop7HdN0FeNjj+ycptXI3ntVqypMkZq45N8iBbJGf/z74RIRBWVosKCwXe/A9
xD3hE41bE0fqXGfn3Jqjsl869iDxEPWKRx3UqI072/YpaIl0uH3kaOzNlu0dTDPLz5iOsj8H8FY0
gSC9Qdr6Nc2+2iRuvsUvgD9iRkWAFMBCbMRH9Xq4ffT3N5K2sk+TRBaXMjGNbt8wE4fdX+XCV/nX
D7j9lNs/JkjuS0t/fVebhncaHNs72aUmpen2IYFlxmFGhZoZiMbBjN+++vehGUv/z38qGsCupZun
YBQFW7TJPxUdIrBgWZ8k9MlPsQS1N5k2lJocE64EFsOOcG65OMcaFfzQdN9prqwcRiuNckLFR5mc
q5k7JqzElkcB54XlMRbIUHlwHqs1q35m2cwNOIJ1NmIzihHfWYj4HD1OmxYSTkTA99GxWdc6VBI7
l1XgTrjWDzcxub3bd5LWf9FdiUqv+xAE7EQCmFBftq+KMC7atOH7mAYygnKCI0IcaLf294VMfmYV
IYqTnyWRGCtGb83WbnPv1sM8iTT7BKel55E+Bp20wUPAatjZj8ms663gLcua9kfoM/MmJTecxKsO
P5yZxrhyIRt3zvzGIxvzfdgB3xrpdJXNix8w+CLNi85JR52N2f6uhKOUqFf0UPDxO5RPlEfbqczf
s1bv5Gq9KUTPQ1acYjfBsNBWvAsu7bZCPwZtcpJYk5mwJa+Y94EsBqxrD2I2ygjT1wOoP0iMuXyT
3XqzlyjlM1A7RXW0Cqx7Yc1mYUmQbvurQrWo7gPa2laDGVnK4RTYWXde27Lrrl+I6rdvVAy//INX
60cxO5iofR6lS9Z958kw7hC1ZsZ0Yo7/OJUkfOjko17tMWH22jE45cJinIVwdixekcMi/lHA95aS
K4CVch+GEwbPGLemkPph4YcNdBeLqeE96tS+rUo6xmAjm63ZOmefRTF271wbafRSzfd5Clooe207
1WwGAXCGBZA7WG6BHmF1rzuat4t5raX82lm0KbH2l3V+nIKJ90d9q5gE+GhMy6K+z0qmOcajYVcn
yZzEC7OnWuJChH8LOuDes0KkUD7BZuHPwS/ua0kKWjKobwg3tlO/7SuB+Ek9ySBIo7QV27AEJlJB
OCGnB903Ph8ooiNAqp6eQTDsLVp+pcYwF6JsdewLjUD4hoF5HSXkw5HtpzC3TCEutM8d8HUZkYnD
QbWcVbf5MVXLNSiwiI3xubXjL41nvVjeRfruz0bcp3lNI8ymIB1prjFAPtZTqM+z4U2bNUfnbgH9
eOZut863j26HXsT2GZE6D65Ef1YL5MnZZ1OWOktCUnj+brurIhqiK53+JGGynhBhwRLAzIHIobE3
90ELTbQ+hGsuwY2FbK5wZq8JCVC6fd62/rJRJbvu0e5CTE1gCTUdxn50amo4Vl7UkOJrwt4DmTwC
K8q5jVjrTHoVnMyObumpWQ92AtgrqWbN3UksnoqJkcJ9oYS9+gfL5mSF1LHKA5l2i9O4HXzff2rz
pYHqROv4Dr5PeZoDUS1RO333FlNHWU4Rg2+4PA1DdQikP++TSq5yAnRpN6z77ZvTA5xMCIBr9WKt
h+m2Q8vNoYtyWs2Q3DTSE8yLGjoFLQEba6aDotcvuIdTC/+c4ZmceAZ0iGXdaFgt5SzBYTQk7gjT
cEHmjaC3YKLrjad4PeSUPCfzU6z77W4xXoKCv6Qw1kfe7R+tiC7yZosIuG5zahO/PlGstSQmrB9O
upJHcpytFNBXG8TvxOlRTuRqTVNw1794+rN7ZBjk9KgyjMwX/XmK2ezZfU4rft2hinaueWqU8DH+
/ryw3KM5xt0+7EamvX//er2+EAZ7TLpZW0ysIHnqBJFXS+/uT27K+rXbR7eDYZeXkluf/VE4ndiq
+IfJT7YyW74Kp+2oXIsvwAPUmWeBRQuOJhO6cYZ0JeJgLBgfZovjTeA+PjRsf73ehIi7HmLyICHD
uwyBPIun0XqIF27YmDC/gt7w6XZwE38bSEMfuttfiDcXYilbHjoB2o7gMtPGsrTaqUq8ZQbL4nbK
kHFbftlsqgaGQ9sPsJvXvTa1F+WGIlSyJdRwfZ/5YtZ63WnswpebBO1/xXr/jVgPPK0F0eC/Vuu9
lH2X/J/oG9Qt9R/ziP7xX/8JEgr+cvlRvuf9YQX9rdkLxF8rk8HDn3DT3ll/c4SE+5dtupYLrkF4
DiUDTId2/YX/7/8Km3yjAImd63psQSEr/E9AQraw/3M8Y+i7pms6+OFM9HZU0f9Rs9crOMTMtMsD
AWBMYuXgE3hFIKiDpMGf3ptxaKl3a2B/0zDgmrfciyY9d0GE1Ls0AR/8PGTsD4X83q+fpG/ITbiE
wGEN6wQ2CF9FIuVWzvdw15rDYEL91pm/ymtxg6OxANTJaq8UltHRg7Me3wc5kcohPkuSkMXbDF53
w5bN2FlLD4jW67bunOLUhHm4cWN0hllDRp3TMFFsLbiFN52cC8fzAGon3FVTuMOu4J4Z8JE9jCvM
tqytxQtly5SU1OJVcSylYh1hQNaYI9uFJg73RaXw4tJ8lB0drJjk39YZqOGq7MW3MqY5KAEPdboc
lDHgjVRWdTbpH4p6DI65YkBsJ9MbyeX4tTLdXAx3309rAgWFAozvsf1KB2piWkdrR9OJMTLl3MuO
BVdyvZy8sfjZpDObsrIDvIbOft+mPapkEoOgB7uI7FX7kZXqMg9G8qXLsMfgMKeRWYt9WIdHm6vq
3NOAO2Wj+N60ICoZsBRHKz76ynJfCTPFgqLqY2E3zg4VX36JJ/rlkoxay2HCKrd4tudvy9BeYAkw
Hg3PwiitrcZhIkxNKHFGBJ5nZsHVH5DSU5OEXv4sO0WUuNE6D5Rz+bENeRimCft3CT347Pa0m705
OyVpp+71EE5bhMhviC26nejnGu9aQh18a60m26wf5EW2DYocCbxeJCONQKd5WkrrvYC+eDEb/8tU
+ujAXNqtszT95zFFX4JCAJsxVDgPjVcU9oPGFMmw1evKaFHS/QL+B1+VFEe7iZ8dZvK7OtNRUFeo
rfPi0aSnfxZeje3EVumGUSz6yHSBK9zhW/FF+swbujFCD9FgO75ies6iNsR6Cf56IbxbI0uoRogR
aTlGRhqLXdz8tPhz2et6/qOT4u0qxdcqt5jzImKj8h9wOA/0uZwV4dPYg/eOavYwojQAwoRgvvSz
B9/L5m06VTHXPaPEoJ6veeIbj+3wSohKdU6m/Bnz01b13QsKYlh/5JUESUy9xAYubKU4KWN0D7CJ
/CdZtQc8YDEbd0CqTt1c1MQDR3SOOCaYHHQG3R9lm4n1BqOr7/btuTOWp7oc0sMSpvV5+akNxPa+
MsnFzfMXb+oAlqr5CVjYzxxZPLt50+S8AkxuY6jpSR2S0plju7UUSp+aiRKwnGljVAX2CsTFZ1ue
LePTn7GeqaZ+QDea69rdc6KSsYctpYOLETKEYgoJYBbzNCkS6ZuZOwyiwvAyZ8WDufatAtE/TPaU
PRT7GJ6jdy69SZ8nAepX4fbeUmdj0A5CyOTtsA//P3tnsty6kmXZX0nLOczQOoCyjBqQAFtJVN9N
YNKVLvq+x9fnctxXoYhnZVX1ATWhsYFICgQc7ufsvXZUjTurLE/BVPV7GreR3056cxkX7JwdoQ5G
ET02+jOr2W3uMMEvVC2+CUNbo0xFKIOm2Lc0lR8Zguxbyta/oWWBHC0oM1MxL31oAgJFMfP0gSWr
29NPiFRTUNaSXoqUhAZN1DdTGNtXJQRzcnEVZGAxoqK+6xXaAv19XtXjKYlF5DnjXOC26w2fOE4D
1rMbs3/0d8026VzWBHeosApake5CujJ7hVr5AZAFDgKz+bb7meUaOTdepyqRPyZOfgsJIHXOY6M8
IZjVd7EBkyevMHkWQrpQZzzsUajcLgTC+MsUDX5kOL9NN3gGok88g0ZVLlaEuS9fZqWPb2YHN1zC
sojvPV3YtdsIOdJ9XXzTPu+fGiQB5WTSaHWtg4oY0TeJCNDQXUyAxTsafcdG03OUHjqRqpY6ecOA
s5DuELptOg32/E3XgtUbfOVNo0XLrmvrlwQhGlbNRngq27hF8dqk9FgRIZTb2pyeCmCW3jzRYwfb
cBXBy9iOavFrcZjRlxoVwmL8lWt42vQU0UiToASao2RbZpmP0paOSabtMeQhFTAwzsc1U06tC+kT
zTt9jjkpI3p980T2qwGiNV4ATIUsF3Z89QMrmmPtpPaVaSrTrSNZHOPCdFmop97GvV8sDBwGCkZ/
CsecYZ7QicXE3tIqL2YcPs3tFDObdw0pPKZpOH5aU46s3HBY4oIHQA9fv+nh8olCAM5rgy/THO7b
ud/MqQVRx4xvw1jTPLfDsGQKcGgzaNtta8Z3TQQmaZploEFuhF5PV6ZIzWsjmID4Fra709KwwnKp
0S5J3VOmgWvBm0DeKvYuT1WvncFaLijkYe1XhXpwiuQTGTlyPdqgm8X0FUa6falihbHr+RTSebvJ
UVBscS+BykdyAZybApiNdp61SmL56LM7ejC1H9jmfHBTsMeL0bxAXo4OeofzTyviwk/GAn1Mt506
NzkuxPOhAFkoHlgTRwkHWFYDjijt1j2W1a0QyAKmXDnkU+2jLVqof5pfs21H10sSGRvUiAw+3e85
d7THoj2oZf6q2WN1n2Mdk+HKBS0pf+k4ZvI5BpZitRfUABn87yTeu4GinLS+eXNEWh8o7o2eW9G7
DiziUO3WFnvXXvIHTe8QTSstYskJMZoVYHLlHzAaR7vD1uEnEMdfKYkmUxscHB09o25rtN4L9FJo
K7qXdDAfnHi6awsteh106hhWrW+qpLdAtiswYcBlsEte0PZ9RSYcF5Gm9NtixHMuM5ht2JXqARB3
6aUUHh5MKXunPEnKqsqYp9ZoXJKoDV4nMb/rc9fdaDFcGje5EqFufgxqyGLXHoNzJ7Qbp47VMxJu
dcOiw/6wIucVVMpHhAH1qJq5CUAfZWEZZvZV1Czm42A3L4NJMa/TwmHnINW/twQL9QadzGEh2svv
YnxqlT0Rrm5N92Y+DNfG0OB3XJTqIMJDuATRd63QArdEkzxAVez3g6PRRe4N65KM7A8Lls4O2FlE
Em50BMdl/i7DhKExuxr1+Tty1Cs7sukB00nfWATvLKj192MEYj6NtWDfzDLXRsPaPPfdlSjuyTEZ
KfhWJ3d2m0e34yDGXjP8mpAPVaK+j51W3daB2tLmCPysLB/YVUQutnGF+dPodyIgjsnIGspdNXop
pHTbpHZ6fhTLKxut9qwpjh5FcivnWUO+7PQsoNAfsWZ38/qJa+9ONGF6hB5DUrxq3fdVe6uPR4I2
nHcnoH7baouLNouSUFQuxXXMdJWxmm5AtpiENATfcA4IZZIy5KowFiRv7Ki0caDM0F9Gq5gTPFIY
vxHmWV7UmeKQF+qtQzVpaV/MEVG10btvgV7FryrW3i09Jy5wlB/SxRp3Bl4KEZbPQDVagpyJBMDw
G/ttjhZwQvj/FtwWRnwd2OP0HdJ/jsxoeZtb40GxrU/SnMr7whiOs9lfMx4xgjgIaDMkEWJ04ovG
YSkTrDq8c6/Q72nPW8xKsdajQVq05jvo+B3tNhYXZzBhDeWKryq/jaCPzojkeggJhF9QlRoRMpOh
odnSnqKY4yajOgFmL4hvhenlYaw8O715Yh4XeaNTqZcyUKKjNqZflZOmXjtq86EMppe6bP26ImbA
nRf3LR2a66Dm6ye2rR4saAFTbAIdcLqtreq/xxyBJ/OezrNljcAgS2DHMuELhdUmFXp/RlBFJElF
jxM/6/PaT2TpgcmnHHD3yr9Z/3A0m/4UmTnFiJxtmaE/VKNCFxob0IY1VpIt51aNnoHU2VvCIr5o
l/RYoUpQEDXcGmD1z0JVVHp41BDXzul6w/h8jNQKqI5OqTBbiP2OkZRyxOkJ0RKoJ/ZMwK4nvQ/9
oCIAaO3ErjejG0+neBjftLJGDRXTZTVUC1exizt/bvxBYLFMAdNuswHm6RIi8inmkL4o+GOKwrJg
FIwA2NKqMuCnJC9ARdNd32EBbe14r1k05qM0NFGRV3B12v4c2n27tSJs5T35sZ4hiRYr22KUWAsj
H+W0WXx29YT8p09siQ8BuBR0j/VEFa8lG2RrYDMNwelv8tmGbDJHd7VFl8YKe+fI9GSp7fsSVpUd
fQrsxFfdVzS40HfK5JJbINQIN0TyqrXncsrCY6BY5tVEzkERq3sUE+4xrMzoWkOeuitSrESWk1wc
fK6SGOoj3yFby7HdazTozyW2ShBUJqbhEcl2LbZDDzqgjdLkHu/uvrLqbxc384OCFH4z0oL2swIz
TBoQdRsvw5si0UzWgtg/DZ3XQo9rytmjuXctap2ckm1CET8pCB4fje4BL627VULnLZnKw9wAwlEL
GmGZ/UblfN9VxAWM0WdkucDQcvNFaa4hlOKQoSsa1IiNdGg67Mrlgor2jbTh3aLC1BgJMnFqxcA5
hUZMjmxkQm2kHYSFyTktkpOZkeVtocEE24jh3rTUeT+yKm6iYTgUkzse6InuV4TIqkfPF4vpLmvA
TZMmgk4fPLgIelQ4qRdT0DcKrKshH82T0dcfQ0IdFC7vvdKiQHVVonOtIIfPD29rdD7EZNxy7t4W
ffoSoL46uV1+0ib1xhS0nZjYr29Ukq9zwPB9qAMqiW3FhaMyND8A+INN8EUPc/0clJzHUeOwLBy6
ABNSlcJ14PDr03xkFUT5IHKzc+Di7AsadDl5Pu/n3IDyhoivGd1sj633MpBH0lngVtw5r31bltBD
nf+pHQhgwIsxeFgNWo+W+AMDzx2JCsxxciaR8CzA8RHCNfnGCHJyzC8kZjTnECvQfKmmRDtWLZ2v
vg7Dc2OFSD67L6Vn0du4NqVieGgsApsbZ5qdXZzak4cwoUMWzo4klLVn1eM8srKyTqZRWyd0QdbJ
RWe8t3i/qqKgaoZWtlU1Be+zHNPcfnwwl/wtE91F74FS9OM4o1NiHsVc5lGry/xQuPa4U0M8LUEU
/mI21DCvD2njRtZe1a2ncQqkKl25LwJAN/295mipn3YjUDs79+l53oACWPxwAWPC5fVZFcguFRFd
h3b2lTt0TVB5mTtF3Ssqc2VdUjPHDFu8babVKe2nvSnFraoaPNmIJD0Iid9j8daSUvKg699icZ/z
KQ4J4HJAxciU595INwZ6qX0WXfKZoqwubKTqSnnskfwE0aSdE7v71GrtAKoKEBZMok53boGcvlMt
boveOlIMfuuoAZ5Kp9tY82Jvuh6LF02MBRUDmk9C6A3tAw4K84i623ftTJZXytqmmWusCfp3pdTu
9U0/u+47nIfBabcY2HtpjkcZHJ5FS7ncbWeMqHq3Ky2JBoFU7YUkevWpMV66CfherCb6zgqc/RTn
yZXOVB/KRxv6akbheGirU2n6Vs6PMaN4my3ta5zoVmaNXANQGeG4FOdAQaseJ87gl4ZWX0a2wp3y
pFZd4i8g2+rcInoEQQJY0wHJKf0QXzHD6GJDz6ROM6be0Ou9FyAGQiJdEt8cAwd0WQHXHNbEuU1+
tWS3aUG3cCq/a9a6eNPCQ2wjrFawjVZPEcLmkdZdHjXPLiZ04gWzW1zBLYF073qk4FSxSFPMl3Rv
5fZT1DGglZRCFh1GnrZL5uqUT/l31XE46EZ9NoFObK0G754yTJxX6GCBTC6IrDZmVXyoKG7qWjzU
apJtCSXx0gC3mm5iALbM/gMN1WHAXQ2fDu8n1xIaWZJkZvlKt1zbtsV1oWTOQisAocMmNr8cAoqo
G8Kbe5hCQohSw+AHal5Tkb6NQtq6AXHxy2l4U0ybfmxg3eF7oMw6ZB9lpF0Pk7SNIrLJArySkXKE
63oI1eLLaeoj3dACTICFb7/dqklUkP+HYzNXIQgPnXo0IUxesajC76ncVuRhUu25hE3yiPn2wYlw
+DPC7xLmN0yO7jlHurC6w/L8LXTQXq0mXsJhuoGMTEpyscVRcE+B6RTryidGaUGKs7mr0oRUKrSI
JsN82IWHQAU0Wec7BjUFgIBx23Si3boTI+5gRsxaX3DP/lpG8xsJ21NuEnuBzyNxxuc2EAe3mH7F
AcgFrZmvldj4VKb6YRnz7ZDEX4Oq3dvQbVR3OC5p8TZkGuLWkvqRhde177OPSalgnI/Tl4a3M9A7
Th9+BxYqN6ZO2ZRlwtGVdj0r1J4MYR1n8KEhDR2XTLqm6iCWW48jqwBiPHeZtGmX6aEdzK2Ba3yJ
lH1Olyqi3c0/e4g2pWLwg0Yc3BWuREU1vpwIZEUJgKmzY3qOXfZsiZLvGLT3NqsQdah5ieASL9Nb
b3aqT8rAt9HRzL/Q4xFvA/akwQKuqimWwnHmpDLn67KrPzvdPAfWfMTnTFllKp4nC5dWp7lk0zAv
61TqnmX2PZvHQgk4wjO5unFy5Bn7SXO+mmB8MxEtgQpi/lgWji+q4lIv1VkxbjMUA0r9DKoVmE53
63JMIW/J69gLsJ6hleGHTSEqWcEObw//gEEdVx9AjLax4QvbLoEF00DHwAkKpWduHVnKAx1J8HeJ
+ZwaTyTGnshSOpIDsmwWatBdoWgUQ4kRNVOWUSnyaAXVT+4sb5GTY48IjOVoJEhYUXfzg0a/UX3d
dJZNvBdV7d7pfR18LyE5Bb338numDiYkfd+IwJv2jnIQ/X295OYRClBEjWNL53P28Qrzi/T3rTtB
SnaG4NgB7AzSNmJVTsTmEhQ+yZ2XfAiYmFLMKWpyRWMSbHEpaSh7inHfDKpx1KKh2S7B9ImU7r2o
kV0Ai7Elx5tVONRZ2E7O3Jyw4/bnjNZEdICBNqDGD9BUBKG3xtsqDWUpiY3tlF7f6ioBR4vLFc+B
Y8oEGaZnPBPq0AblfKVwWulZ7XhxXlOT1axta1fm0YQ9gjSxZ+KZg94skg8RhQSggnvd5rhnFQ79
DTxZdQtGAuF+bAnkantjApGrKwoF85wCv30CzcIcCPdRP1hPIRqlerwRlvZRZL/qYDCeYOYeiwaN
iR6oybmdNexZkGKOSRkWyLJV0imzZqf1AzzmWGeOoVGXNEw/KphpFQO0n1aP75ekLymXm90xrCl+
1jHYwiZU/Agj+KaxqkOD2OvGuiz9L7UyzO24lA5XuZlpY6TtdAXy5TgMj7OuuhtFuV8qCf20KUmo
YHv9SBJcC1r+6BzgThI9EFfptOe6aB70qVdIIk9bDxx1hRCkeJ6pwuFXfaxcYJJREr+k8FA31mhe
BgYtsKX6HsPnrVqbjxoqtY3uRPG1wEq8icPMQB1v3Vdt0hznCGRqnw6fTRQ+dgL5idlCjXdC6qql
LkUl7YODAIfRwLU925MOYhaTpOOi3iBACchpxRWiolBPnihnp4O8dNOaKnMRRHvgIqD9a8zWZnxm
HcfBVYOFxQ9xIpAcyBzFcX4TVpdvC8YqgabCH2pxiIhV9eME3rNS3cJfRXzDYdgVod/jFvMB3PkA
trZ4O5+Z4OKKr+z0pFMTYQaS/epLIvRK/QlDV31MXRZhlpsbFzVcSCDIBce1Ud4MUbPLs/opD+x2
Z1jQxq2ZCMVirDwlDz6qfskoAAJhHAx3oCqV7fWMt00Jt/Dq4Zlqf4/v7jtp59Nk5F8jmVetTkt7
UcSbKYrLEoa+KKt9PRiIQoblFZQiBnC3eJhsvpR659glIw9V/cYamQ+/6/aIYoEShguDzK8sCgoQ
ibcKDssdqwoCKxDLT2hd+pFdHSJchE6GeoXgPbPIDsSZHTTkyV5KE97sZlJuiXlsHgJKOvHEwG0n
LOBUFLY59hMQaQ+tEVyYFlD6B0pKGRP8VGJ4ZPxsQfqOrDWx87gpBQX6EPczMSYekjlsoWr2EbFx
aoa/8/nLmptrWw10nD+0/Yy4useyo7kJk29zn8/JTZU3783YccRmbxbTXTFNV3GENHii7q5gYrKE
DW7BGG5TuTYwiIGaMyiUL2KicxilgjmXWn8viFfdKGeVQrnL2BPAe6dP4wvdRT9vDQTg9klxe+TA
YDcs89uZssZTK95lDJGwYe41PmAvg4zIv3LNm0L3rpyhR2h6tbXd8UpXBd3XoPPzQdw1ltctLWSA
MPVtESJ+bd9bO/Wbsn1mlmfu4t656SdcEiLB5cGqlQza7HHou1cUUyf5Xo2Vki5snpmxEiX7WqNx
omPBYms6oZJibjXug7gARnmp7eLV1efbURX3bt+C1ZY4h1ddt6/4JVEGefpcoK8NvBabkhkz+hgI
nrW9zhC5mZiZNKXlZwxSTSfXJ+oCbmZhqVPN1wYR5WhftAdnXh6RHr9OFDrQzHsTxrBcVGdjLJ8y
85G95nGWHmO18Xv6Ic3kXqyxv8jfq1ckNjK58JE3qoxUE3dB176P5A3sF3KaN6JnrT2NmxxlP1rc
QzCOB5haQCSyhktLzpXRpLZeGQ22qLm+E1n/QtI0u7vlCqDf68LZKJ21ScRyK5LGB2C9o539llgG
wtCkvoMuXGjipp6jY+PMO1zP+4JpMdJK6znu9Z2wQD/1xXXd9MDnU+VxguTAnrtLEipV5MjQrIma
ZE+27vOkTF90FdExtd2WVOFbo0/vVYnfrrKBvJzmbGb0DVrF9KI0gMM8mJdaDwm3jL7KjIZrVFcO
ZbJnas9k2WkNGEEdKaNQscDfBCRYKji350H3kOiBC0sOcND3MFsPJavkfPFGhkezvw0FZmmOEUWb
r2NT28dJdATE86gnTLwVY7d0M4EW1SEIlJ0Fzi0QdF2q4hRUE10lDTQKcvPM6h8CisCdwprWxbVr
krHMoHgFAcWHtPcgD/xOST7KjKoH17RyuBnJth1wbzeG/Ypd+two7k2WWn7bOU802l/JgwZkMJ1Z
YTNc1eoLImOL3GHMStjipry9mznlNxroCcgYo7IdteLM1OOqRrYKZ3ifS9KsGTzqVB8q5i9lrt9M
cXxTJNUH7eu3dnIOWtJhO9LzvT3+KjDKFbQ9TWXxGiYuCiOq0ymfi9Z+9bn5NOvOUxtRd6cY8QVF
+HFOha8QIyy6+pk+5vvCXLEP3lUruDOX9ndaR09Fke5IqLuj53wcwc/hJad2FYIZTi7qgN2ifhRR
T4YTp7KbfeoqfWBhPBQhbkOr/0UZ5rB03tynH42i3jdZ+5Zz1hMtetVHyatejW9jBwMhNA1vSO1D
CupkoQVrlPS+Qx3BccoFiIBgJ3dPkZ14XGOODkGWuqHdlvwmhuN88V039UgKZ9vsy/xJpZMmuH7W
Wn6bTI/0l76D2bmpQ/2mzdL3DDhlaCeHLCJediGsV6A5UYrrxTDPePO+YwJOm3Q446B/NTipBEIq
MeOUj+mZpupd1sZvRQ6QrdGp57HA7RlMOMFeLMUC+4I5nWJjZdfQ3qqbiMQEY6CZonbjxViqy6g3
KOrAcOYa5Weul054AqJ61WvjI8Wlh4ZrymahI1JCXAxnKHbE4AHU9y3IirPD6Znrt33F+um+kIS+
DjcgpUjRd2dRytVXQ0zySQW5j4C8ZgAHEuUWc4Ts0CFSOb8NwlstaHZRhU4upn7FOKNQKmmbbBvg
zG5w5QQ5Tv+ZTIKykZmlF3MA5N0Vj5rpgNUAjFdaEJJBgnRqdUE76ff2g5Fg2J4NxAlU+EOM/xip
9/lECcieH8Ar8BFjTyWtuSyDiehZv3WV+tOYokPYVPsoXwg7R/6yLAht2/e8j+/L/BHtJ2gj236Z
nffAnSGvTr9KpaKTouk3XZveB1i2pqdRqz/Gfjc07dXYtq+ROb/ZPS7R1H2OHE45TG0Zmr5fMPWv
TargtEX2lVrSxdSZThkNcQ+d7pGheUhtO6c1RmcDXUyMUGJ0qcWBVpzS8pq0xH2QMkdixPAFMsBl
rPKNjUkKUzvw/F7DDcQ0awu0VEOG6w229kR3iww0fYM64MQa5xCb2bOJH5ueb8i7L2eV8kNltIdC
azj8KDxZ5i1z3u+Z1wPN8Ulm2k0aUeH5Y5lhKjHupiV+acfmQVjWTnKF6A5QLse+C2SEOeROUSIK
1JbrC838LT83ncWdarjnqI6uIxBzm0ZHqiM/EOPlA+zV2COX92oK+3s3KrAfcKRE8ZOe67tuKJ+B
7GrLtaXByA4mk3VINOwzyzljVG8hHerkfNYvPdB1jvhvvY0gU+aCEPjqro92tpS+e1lZPDhISsx+
8dLc/dTbAG+YYd2ry8KV3PUWFnAYxiHTmBOZC2J5huq2T6x2V+Erb2OUnCZFEaWhyM1kp8OEQoEZ
ls71qMF8TWHojNN4aOyBxB1BmdAEMtDiurGv59A4hlG3TxbjaL4OPUXs+ZG0D28iZhvu9sWM30JZ
yhzL72TE20dtgGgoZBMqVCD7s3afaNEcwiD7DkznOogCYrOFJIW0H0sg7gno9sc+OjqwW7ls4tGi
laO0mTcvDJFVnu4p4W2JvXov6KZ5Fh3yLCtPAFDYlWlv+gtXra1dkDJq01bdJiCVGIMwOI8I702D
CgBBqm9yyAxB8IgcDALdH7FV2otwkNC6iVqf0vLg6gyPqCaurTk6dMwnToXyJ7/r/8s//y/yTxLd
XOP/JP+8pEzVy/zjX2GNf/3RX8JPkIyYbjQbjeYf8iIwRFnW+8d/omQCvKgKYZOEpOqMov9Ca7Tl
K7ZmC0dbI9OIfvxfyk8DxqNlWQ6QR+rPUhT6P//r1/Q/wu/yrxjH9m+P/6Po89syLrr2H/+pa+rf
lJ88gZJQd8nQs3XN4OP+XfkJX84B+KARBhDb56wkEGWkamrbqUtgc/Q84jYih1ehSjPpgIAeUkgY
OCC0ifkdDou8G8+zi1G9kEabSVpuapwXamLS55CqCJVYipNpnoombAy/19FwFfGZ5kKlWpL2RTFp
xN0zSZvPItX+yNsx2iyeOWsH+irpDnShc1oMpgKoysE8RDC49VIwsgrrGe8SF+7WlRAkaVJqaais
935uEBUg4JtOs4puw3YVaLtsCTYEOdR6t5ZOpTSHpIHf/9nNsAVU0g613oTSNgVEIPeI8DI260Pm
KxSQFrQgPxuvL6w3sfyL9d7PG8wFxTHXwjk+hQmob8Rh40J9JsepIk1e642q9fm5YXQ5WDjAhDSF
udIU9ucePrE8ZWClTzpsQ83ukD0Q3bws2ZlpEg4z11UwR8RQC4IrU5rQhhbGjAOa+/xzQ7oPqEBB
pOZML5H2XgzTZVgNbtLqFuN5o+Sz+O1NLsCQ1XiA94W0xyX45HT8ckIa5yhkjj6qz9dsyTOPKc+7
4wz04GYUhSNpSmok8OABwjnDXceagz/PwafXS8OegXNvkBY+zZ2WQylQR0h73yiNfkj59WtqG9r1
tPoAU2kJdFdzIC5BlULMETMlKwbpIKx6zITK/NuQ5sJB2gz5NtcjvkNyLs4NrZarAEdi0umf4YhF
MZ5Y8xfStgjEYNhq0spoWJgaK2lvVAakmjGOxxnn4yQtkEKaIWHvK+Q+YJDUV69kh0FolPbJEcdX
Kw2VprRWRqvJcvVbatJ6SY9h3pu4MSdpy3RUrqI6Rs1COjYNrJul9HA60s2prr5ODJ7ra7JP5tGq
9+n5oe2UG4gEZ6iORVSTPtJZukY1+a07jKSDdJRSfNytry1yA+bAl1m3KFRjRBXSkdpJb+osXaq0
IuerEeNqOOJgdbGy2gvplctca6dRW6g5zKTA9w3nfItz9wThxN6hm/i358bmDXrUTdyFKExSKgqK
7qqHmYu0XoTdCcByhzdEhjyud9cnf24KHBAKGYQUuUVHXQk3LvkkyZ4FzXl9tPrCieOeIS7bjsT7
YAeNA79G8Wsh4Yppu3Bs6Gf48FOID8eaOFlqQ9xmofZHFRAjy2LGMNwgV5vQEiHZdbsGu0wdY5QQ
BdwJZ7pd3dJV4uj+4OTva8gEEqHhACkSvaeOq6ZklkHXWN6tbNNrQEce1KDCUfcrczAqr0oIXbpl
JAHM4pcDsUu7hvklXhoWEM3QeS3NvcP6lNuAYIdmNbBC1xpKEIw/PZwICpUDqhMBj00tw9xv6hQn
EtJsCTfB35KJ5FeK7B7JJd6jRN7Mcf/XvfW5CbtXkmbWvpUt2hays7doyHg6ER+Ajyy+WVHDtgP3
w2jcbNfSlT2tXwl8/YcWN9hM1j2JS4rAkUnZ4opuToWZUfVhfkW+Yo2sbsGkp5ksygs61xMHNr5K
cs3UrszokECZtpWBsWHFLqwO8k6tBWj1Hanxy6lVC/XUJUZ+MGIaw+S4xAWo796NdiBk592QdE/G
MotTzZqUMPriUaD+8+KBJkSujDS4Aqy5yoxjiUslP2NnuADtRIMz14DlBjMALeFVO9TRzoqVL1RF
7hEVutYXKPsQIq7yGsGyiQ6zdO6vOSetUv91b6zJHHFiWorwNqK9S4HktB4As3Tyr/fasryn1VLt
VsjAihsQLP2WrSvxA0EvL15ZUHpukCAWtZHsx0k3nhTp8zcLKGbIwCY6tQbClUH/hfEUxUIPY8BY
2juc78EJALBx6NFstm9W+x1qRnuq85Du5CJ5BfZWtzhT6aynyI0jYCiO+B07lHzWLcEqGfjsMZKt
W6foxL0gwBwcoK+1c/BIzqjHB8vods18rIvZOcb5iEVTMl0cCBqespgvenY/1jJ9Qh78P//7+vAP
uyVdwmtSOZw/u6FNkIeowXJYd8oPfsGaxFWmz59joRHYlgjjZA4IGixw85TXMETpOXW8BD1+pnJ0
gBzb2Cn+qUU2zRvdJeSvprVFo5ZslpvJNkqgB9puzYpxiuaKxIuUqHWS3noxZX7vQksONFINY9YM
pwaWQIzGKJFOOOTnOMHj0yxFS+oQPSAPVnZ9XoU+SH8JRLf7g2oNXl0v7HB5s0wNAxgcZBPNO/R1
1tqJWx0jyZORyADgKYR5xHhDBdeCqgFl90/iwN8oBO3S36lh0+3W4W29MeSw9/NwJYXkMew+1m2N
F5VUvjnMDuvZH6okStDVYCBYbxw8GFuK7phUze4qCRMknypWSjEF42m9wYja7llr/RmDoFFdY6xg
5VdQ7mz14aJUggKDqb6vn7uOt+t3+dvDJVCVfSFyyoNwRmwXt3TnHIO0wsw91ACu0Wi8tBZxakM3
qqf1plUyE2s1e6RUQ9gEdk1UA3DZnPmXP0VKdJYZDktRTQe9eFQCQWuqkEdmZIZ+SaYk4WLy3HTb
CBaGKcgfdTr0Jao8B8egVo4Vdc5BtoPG8A2du5/wh7FTjzvoPwzMBLvgd2nT/QpsWNENf7ga613z
nyiHn5e1/ND2LP5+XvsBPiSBWR3t4X0Ft9hjghWDPsf6aIWtJH2GYzFT/8Kw/LlniPRojAzttQjB
8MpXyzTEz7jux4qO8HBOyHAAP2rtDf7jQi8mHMyZepWgBLqyevc4VAqOaxv5d9wU3/ivtZMmwwLq
qlx2hMLfrSCOlbe03lthHMXqtFzvrk/+bPO/e85upxGWSJj+gXr8/AVRo81Bqwfv56m//f36AiBp
vK2ro3Oqla1Cv+/PqVdhfKYhI8/CuhGFtnUmXU7Y82Q7MaD3xFygl80Ok4FE8OcS+vNwvQcGXfpg
VvSL3HC9zP48zKnAEg08n1BTAKbTVKRRK6pEemUbGiBQZuTjUZ5Hlul4AxQ+nKMadtD1hoxZhLtO
1zuHoQbkblT91Xoz0dDGTzEwLgkSWCqC6JAS2FJ1I+Eks6SWBFCJW4CYabCfYab09QEhDXbQKpyW
7Xp3cuWlMFO08vT3l/5lq7hPaFVNOV903arwe7Wsjgtcs4XECAZgcl+K03pvvelztf3rlYpEvua8
PsuqpUZwJbdf5ImiRagOkB9ydzYmTtefd9FbK5IS6yE7h2WUemXNWgBOVoOX+c+b/+szP28JR/Cv
N1+fm1rdOfb2dn36b1tFc+SAo5V/8Ofu+ul/vsi66fo4rm22Wh//+cSft8JWVm91V3TF2QYV9Wej
9b/527f487V/Pv7n3f8fnoMUkti12gyQoIPjEsxzy3o0ptmpkw/lt5WxHNRxphcCs3WJRx0gcH1j
JvDfO2D5cPqL5yQmhbJ0q+cUYS2T2cXaFY1q4p+0b3FwVK8shXHVzx8dQXS4DijV1ItS7EqdzTX4
S0BBLeo+bfQ0WVSJehj5J+EuiOSQQOaBZXhtK2Y/i91u15XdI1hFrjQOnXjoQN1G0A5fRmf0evoM
QraPOlrz9mCfaUdSqYsJCNULd5vKf1OW2Oaxh22pcOEDENQByJCxIizbu6ThXOhaD7oH0a1Nle2r
ovsORAT0bBqDbaQOb3qHBUWIVyfBQWNXSerPwJooPe/mSXvHEkPheTeUUupTO/F2EXgjbHhYOafL
IW3TU0RC8SaDslCWXc/QF6P26IqbKPoa588My1NiFIFMbhx2YRG9dAPSWdtAH1OzIC3KCWyzsTdI
ANWqsOOnqomqCfsvEWRepbp4LQMqEokokJawcuub7kWxxZeleI2QBYx85trKn/43e2eyHKmyZut3
qfGlDAenG9Qk+lB0UqjXBJMyU/Q9Tvf09RF57t377FO2j9X8DlKmlBBBEOC4//9a30InN16Twd+Y
ycaqRwyjZaYtZWqvw9T8Qgny4FGaeOmyLx2ON2JjcRkRF2U1c92qnkN/9XsAFOMC3JGx4Lsa/HbO
ikOqchnYH5PnEgqde82+SNIOlrIM9rGJLYhV9naoiT3KbNCB6BiXNcDKree2n/rUwEiqg5dm5igk
WpIvKZwQHsvycZ0LWi4oZagIAkesJVmWJUVC2L6fsP3EXcyTeillN210kB8I3559h4yx0tBOk80E
NCNEL7dssR1anxERAV5YDuauD+hrkkG2NdNiH2aVvEbSfXTL9Nx7gtX7TFHHq3FRhBmgqu5XaEZm
ZGS5whiZzvKIrdYD+kXYdsyj2P+p4RLlH+q1BCcXxeoC1xcDXCMFgOKQYTJibkWCxiou4mlryZSY
Sf3iEdm3T4IW9oATH/VuHC8eZPd9pqXnspKg8blehfBntYy97SrUYQUKQNkTeuCqydwMBuZP5fX3
RozhIZDVXdPCi5knWa7uDPu+fNWky7CK5AFYS43tDGh5FkjmRK11cqfCwK6JZMoAgHaQRmeiOnCu
OZ7MUceTiyIst5K3yrS+rMa64qHW38qmeC0ZopZjl0CyqZROUO5Ub42p7054oiJSnnBOs3SUBole
Y0ewOuk/vl+jqMtXktYNuknxQPumuR9zcq+ix4K4d2Ab5F4NIWPfk3OsdA+XKXlQVTBICljaz0mI
lzzyN0D9d15JDqQdIxHNArvdJikdR4LHomXezekKqUUKlfcIjLnZVQcVN3IrwQ4sKrvCgaQQzeK4
6HFD+9xu1t1EVYtpnrsm9SHGpOgfm5RkI8jbv5jkIv4fKOn7DE5F1oHeTeNtpBwC4bBfkkU9oEWN
gZaIdm0HQOqSGUnuwdkJ03ppFox8TsUkFNDO0iih++IGfs38Ll7WdoyaOt1hJHos8Y0Tb0QmmkMj
A+XOAdRv9aANuFxiNNEbJ2lQinjN1meMWuojksqoZY0rYbxEbUOPtL8PsGRvlI2IbxY1J1Sl7Lxd
uYb+M7KNA90qxFZ99Dn16VK6ISI1IwgROwp/k3vdyTfqF2x4PRDqMd+M5CWHxgvmw+8yIjfT9Wpn
R484tyB2yfKTMgXviUyrhRTJu+cPu8kuEAw5SHiK5CfOa8wqE/32WNJzAhKUPWY22W70PvAtqXu8
UY1JakZTpNcO69EqkLZcQ7pI120ZFRtvNFdlXKLWERPytuFTBf3H4FbgO/rnNkjvqF8hmm3SRy/q
nrVxJmviGhuaEBbLcMkN+6vLN23KUBM58R3cYJNYOCobDkjCQf/uwxIutOi+XQGtKwQaiYq32+QT
l18ENoVS5nQW8wnKiRtH6oWcbiCv1E0kHHeR0eFIiFkozdxYecyPVoOKvsp+DeK3Wseq2/YJLX+F
NJC2bkTfhabQNvXUKTV1d2166C3KCCegnoufCKJKADpvdG5z/HVSWxRN96WaVixxh3NfoISPMG2u
mi5YGR+dU0GgLekeU4cCwLds0FGcA0IPfJgAXBtQbEdnabdoer3MxkGohe/SOoEsOA+0QVdhX0RQ
k9U7zZa7gtXwpu6tgwLhcCZe7VTrBLcFHm7/BCAm9WbCtWbtexCQ1agoDyPPKx+qVOx4ClekJ8hN
7CCIhJn4WoQx+ui4tfHBGPkqZNKIxhw7ToSu344K9BHU2M1w+JSIi1cxn0jTpC91OIEz14xfRnEf
WJShZAEmapAjQ+ELWYSH5rMM42dEvp+tF0FcAYq/FBNpbSxXzyNoL6YF4cXsxEkCFN5a5SXLxb07
YfDLvRgjqjas0RgWNDsDgeeKwTj0q41C4tdWoK1VyHOZAsJVauazA6UIhnKpP5DUobZkkZuUebSr
ROCKwcZbALAJlqolOjosJFnDMdGfoadvMUneJ3ihDIdgpkFNx0jPIDfpFKv5yDLHAQ05MjqgH8aQ
5Rw08MP7oiitnSSagj6b56fJhZkfXW7HeSaM76Dy8N6JKow3nfySuFqIckHDjm81AuKzHnxqgWGM
rFWRNOELPd9Frf9DhMOTmjiPeKSrJSRgJLMY/6hLNtnKq5jBdsZVWOYd4L7zhLzE0Mx2rYeOWqPt
A54fhyvZ5V9pASLcqqA4hhCIKf4CeLDcTz/ucH4aTAFNr7noI0SpoTQRhzjbWTUfWEXwizUHVXwZ
KO+11vKrV85YZBmNlITLez266/Ni2+cO4SmgoxadrntrJK+bUvVXVrk8qLnriO9jhLOwKUCwQ2sb
6EtDjE9gdR4Lo0mOfUSUdkqCkIZax5beCQU58fDZFY0wACe9Wwk3mU6jWT6ICHu91qLHy7VDE0NI
EnWplrqDzXqaqvLB62pqza5AlW322LaAbdcVgGlggJWfMLt1WPNpb5pDBY74ApjdEj1MkWBSTMcc
i7HnXEZiStrC+2A4ot3LZH5TolSG4zCIc1cnh1rX77xZw49rbOBJmw+zKpEOTL92RgsuKTzQUo7D
vWPqGXY+Ua+ogUdYfUqMx1Qmd/iXY+SmOwO0WpBjLhrJBXUsFBiKZ9JKV/mPIpY/I425Vuqo2T9E
QahP9eFCv3id9E+Y+KctBjl7jZpqX/Zk5hS5mHYmQwMDIvLCvh1m3KABMsza25Labtp7a6ZJ2tLq
EBSxhl1mVnNOZEgcJ7tdFB0FSs+BQKKBCdp2bbSKI1nvETnFUECRWrRpGcFwXNkp8tbWiOxNQeeG
Z8eXsrNyM82g2Mgge9dq/GOMK5yJVvgdNac4F5uM5yvTSH9nZeXVtB+RZYknvxarPuibjefOwtaE
nO/qHe09iSit8SJxxXBE5kMWWK/IDVYU8B4EyWqs+3KyesQUrIaGWBK9mK5A3brlkJkaWrwa2oXW
UvEhyyIu1Y4gg04lSL6Js1jL4Yq3SF9qRZ+Rd45HEZO8RKDS0ugkbGT4YRF0tepcGPap4kdoTfyF
TloL3kLWBb6x7k2iGSRygwVyrw8V0JkTJYohp9SZwtAXiwwYxkO4zEeeNsi2n8asJqoqyjBPghNG
iG+zHsMtJSJ8jUUFyKvC55q1s6t6WLUJPpfR2xW1ba1qh5JvEhbljsxRAu+h4K9TL16zyiGlTcUb
eoun1OaV08IiGbSBzd6bF13x0Bpksi6jibysOS43jtSHYuxfmiqatkgr30lrVgx47tov0EiIWmE7
a58S5T3Iiqp6NVFjEHW49Kd13aDaMMcBGwnyoczwXrssjiiXE59bVvZCTSXLtXDMuLJ7GCLA6ICd
cKeC8G4oAGWut09qbX6XCEus+OITMUz2Wd9k3V1x6KLoy4ocQK0o0wDYvfRx/43veoMYzdrYQfdL
jrPMZv4AbbzJYcyyTeYI+SDak/Ty7FY8P8bMe00msS2d7pfKhmesw3uSnrZM6z/9JBz3gcdkOffs
q97kuGjIj4DkZadae9daapsX1rjKJxR3CNcsAkJnygPeNXNAjNvfFb6PhNH5NCYfeWUfeOupNBBq
BzSagwwJO3UycVQ6mlIy3oZDK8+0hgIiAMm+DCdEXgm8oQmyNx8Z1It0vLB2oRJkaYeWOSmjsEe5
Rm/Vy5SjUWaVYiQk2zYTpwx/NvJkMDdj2P6gb/sdqmn+FYXHwODStuUzo8TPiubZpszMregQmukF
iu/WY9T2LagC0xAcO63jIRoQkE1nHc8LrQXPQluLhwJ7TLdZxRgtr9w9PYxRVil+PSu41lka/dQn
wDAob94LDJoj7uw8AZ3rRV9ObVH045psHKSIA+1qAvJwOwByX2mCYmJTF9/hhKw/DMcdKI0vKOvG
surive/PB6BDPBdhrRYYdZJKe1PBoMCGOWfmCK9maz7WRndv5tqDK6KLF/MpQbWnlJr1P0wwTfiA
XmsW8pWCDR9F4XPg+GJRFt7GnFMTw5HYWpvoW3LXg3vPKATarZB5X4iIXaWorjovy5mBg2PEi70Z
BaLoHEZq6o1g0pm9qyHnhPg8IuVM4C8ssA0BvZtwhF+gj0QLR64Ux4QKQwQNnFG7/zSr5t1V4M4m
wJFRSQ542scvo/gMDfGOnRbfS2OV2Ip5OpNSF3WiOeMQd1KUhcZgnwxSMA+zuXqQBI0jpyA6ST9Q
fUqAx3speY16dYbNAY1OPcNqIjG4v0tdcNydYXyR+ADjU3Vqo7GM57v+OpbORrSAY7ok+fZqdLla
hTQPrtSmMcNgHTopc02zH3lHCOqyVlBJHNH8a0WxUdZ1KLRn1X97IVVvWzz3VqWwobgfmvUMnYan
nNllzPmcnZ+yWqRPtHDAKC8Al9JLTeNoSfNrH5bO2Sr1CsJlII45RkBHMVMFB8jMAb074N6IkDxG
EL0ldMZt7kONpmCVSIaH+N4jSSxQ+pcI/Ho7cgiwWxj5OGaALsW6omcumI7Wnn6a16gkiPsL4YuK
G5K3NOjDq1K1BvEJd51mGMsgsJh+29iXSvc+akkN0VBcKy8o12AJnpOm/m6z4nvWlGA4vHQ5UW6s
VHw+46aKXsKe8C4DoVcSpczOtTcTTRpJCNZ4cqIfMs3uLTzB+2qq5SJj3tlNJp6HyjzpjfaMEYUu
sZ3nq84n0/4l89VyYCnAYEyIh2hDSM3kRVbJbmB1D26kfOKhiah7enACLs9sbc6fkwBPsuzR9C7t
lBPYVUbNPJqrZdaCaU5krIMQUbzuXc1evOO29xDgDYBr92VMgENoOo8hBWgoRqfEQmKQ+rDIg/Ce
ehwmzz65dyzap8gsKihRBNZjv5uuwxA9BNG4j9oSTSMhdfUZHux7wVvwIRw41Y8yZLHRY2a0Ji4v
7ThE6A7zyQGcnW8m7EHcuExoA0GeXfAJxup5MnC7zQo6FVffcejUqN2BKWatu7G0Z9cbd6WlnzCa
CwxLCM8LrJlLvPQfcuoeDD4tnF2gRpdQgR/daXqCmRPvxDu2TDNlgsiqdOnEXbZpM66YWsLgdq0a
pb+3Rvf+MTnOBzI1SgjipIvsWzXeh6nUV55/9Y3vAEDTjxluXNpID0A8lplNAggHm07ldxAmj6lV
POUdzHYqlrCAcufL43qegWfvORNsjGMMSXE1Yoxpi09oavu6dh7z2XQlUwoFw16O0BSN8tGy4kPd
6K+OaB57J9uEA63iwvUf3GGistzV34mbPHjBSy/VxWi0Y9jGe6WnP0qdrlLtaBDrcdxOnbPUg1Bu
6q7Ca9945coQ1asW3ZdT9J60za8sOJszu60sAdgiID0VxoD1M7z4AsGCZsJEs76J22pQOs/FKsM8
d51RLOmhUUViph2Wa6yCd377Cn5yFwZvBJVq+6wdMZiwFHR0FGgYp6LtTaX2/wV9/0bQZ4H/+js9
3/Izjb6LOo/+SdH3+6/+IehDn/GfFFZR9Hm2NMk3dv4Q9BmI/aAoeo6HxhaJDVK6vAAf+F//IQ0y
lt1ZZafTKjINHVnh/xX0Gf9pmaYriZZxXdNxPfG/EvT9Rc6nc1gkMtuuzeLIpHoAafLP4cvtZBZl
pdRwznvTW4uC1nc7yGOnl3jhyrB7LuSQ75WMXGiFTGm0GpS1aKNyG/nqsfPRX2fcCUFWHDuYVaCi
8/MMHAPhH1tGfsl0T7vz5fgRaS4K7pood2L5dtwczz3CjUsej/C+Wtfe/OmD+Idy8c9KRWtOjS7S
MSjy/c//+g9rfmNS9wzHcSToS8OeU6d/fF6jPEDXKP6PzDHrAiXozgHM9W3vkQPayh+TrLHitgg/
ClBOKwH4Y5vX5CMp1bjonVhylqH81YZ4Xb2huxR2OZwMASjRVFoLWrqzT3VSrnXkZ1QYQrn0JDYj
VHodrGQ/PaH6/tklfbTTB7JiEZg/ORn1XGE0PGbisjtELnk3tp5/t0XYH2rbZRIt27WWV/0+IBHv
YKqein7b8GyCBLUdx4TuyyBAC4b9PQpJd9XMHkvSVYhdcmR4CNdWrgV7KlLao43LcZfLEcVfQPzn
359Tm2v1X86pjcgU/ScrN0qgfzmnkYOCxBvbczCN7aZTYbTxOlLWgtYJnjrqDFZJixVVCAcbaRE0
zPijLfqfrgyabeRVVKTacpP6xJB1nTJ3tKgUuX8ooat4Ww+19QjNObmKAJEOlbBnj1isRe1bb0Ha
dsSfAEHoyg4X16CvAySLWCPRVYBT6Z8IIaT6YeObB0QOwJswVrgMDLOOkRVnOYhwy0qPVbnB00wr
3PRC6iYr/66lxyacYDEavXgyHc6lN927oZ29jAFKRyfrSUAsw1MiisvYQdgpMSRH49QS92tdk8id
dnHYZi9Ge64sVR1NM3280Y//+NLNOpJxZEL295+H+Neb15EmblX4j9zDpvGX5HSHxEaK7yl1bOsr
Cabi4CY1fH46YjsMwVATAYEcOmLWTkMno20C2NHGs1wZ4aGtiPs1cuusUHYcoxYiDoZ1r6XOVekv
f3+cqI//6bJBmOwI1zE9gzGGL/Nl9adbERxfgKAsyM+6oTV3cWKdkIlYayskNVWNtvdvXo4A+n99
PU83dEe6UNAd9y+3PvFE41TVYXFeNZoIL5r4VbUJk2/NsNaiFvI8tgkcaxMMVsUNtdBJe7c9VRyA
cS4CJfWrczVHnvctBSVA0ibDmfMVk7pMx0SDxUOXDoVvuS38WV2GivVUTBkQb4OaYAMG9PRvzt98
wH8eyzh7SL4tFj7StuenyT+fQMdhlkvdKjpb0vwgJ2A2j3PxD5QKGK4CXLgIY9YAJbp1gxQEgayf
IgzGqhfPyLHIwGWih+tW8EfmyGjYlOL+9iWR3i+Whs4eBGy8HcWUrHodT8kwsf5qsOwaqmZkF7w7
8sn7Ta8ogfhQJTEU0oiehSaEnoo7ParkpqkdKCwOpg1/ip1XLytwW4V3o/BJIIuVA7g+ddUqo07r
TQ1DQNlsghIZLVFuAwlYOOFbT6d9aWDadCiNao36biFVnbWa4i52HuQgUSSOrjuvNmGrktydNvB2
8n5B5zM///15t/71QnKd+fFIpoQheZDM99+fLlzdVlZuWT7xy+6y9QdjITSrf2AS+9bP2qSwA8Ld
1zQpjHD8mQg3/mXidTVgTHxWCZzPOpH2JdRi2pW91gF/cfwrkeisTudtwe0BKB5/KpWcZWLugTvE
H3HhzmCDMbxQPRnvq5QCdW3RmuuIGf+UKAWIFL/KCskmwQ/eeuwmVq/VeB+X6IWnZFIrS3raPsjF
Y2/M9DIDQ3s4ud1yqqhza5ZebZAoSOSUs60PhipOoYoaT56eAwvKj1+/d2gRLnPn80U6D7XRDK9u
Y7XM0td/f4INDMt/vbRhejAi2LSwBPBOh4nOn0+xXbusBcj7xYDs4/EXqThA6xcHvRl0CDaRYL5v
QxuYf3H7MrhYNKn4sU2taWO1+eNvhE8cF1WxP/3oT5tYTiyqxW3nf+ytgzu3pHKChPu239uvfZCm
GpGMvMTvLZEmaMucisOcPgJ+bD4Yra+zPUEcmz/94e0Xv1/ydoAh65eNJ+XL758RWMsR/PHio5fw
Yfgw2/b4oQh7/x/e0x9b/2O/4mcWuOPd72P4f4f4p4OdD+73Md22+f2iqswuCB6xz+KPal39gHHw
H+/OlzWA29u2t9/cvoAP5fTfvgUku0qqM6wcQN8da2rAREfN9A+RMLydRXpCo06dYOgDzGyuY630
Ny0BssueeewLqM/vaW7Rju3zqPXfXYGaGvDQMZbTtz60BFeO0VObkCU8EB8aJsNXmRF6TjMwXvbk
eiyH4aA8vXz2lXOO6eqhCLGD7VTnr0bEdLWwplOudIRvItiqPDvwwC8XSqTkp+fa2mShS9OqwG/c
zjbFimkCdJKzYfTFchweeo3HOYwbpPwU7nobyIBPm2hqfW2ROKQhsVjcGHMrCAXYY58zjKqOfUTg
BJZ6/IvZGSpCbTLx/yLadZAxGPYrhP2zHf2s4u6MXzU+RSartIA0mMSu73F+XUj5hf8aY+7S27xk
bYv4l8bDNuM2oPfmkmJtFtfQpKICG23D7fsh0w83q+fwn5LGIMgj3KSEtkhYubFEYll4HkcF/YqO
MUb/mmpUUh4L6J3rZi6SeFK8TThzcHjcJaYDiZiur9ZSeMXFs3YtT+1qkhGbvDaOVhVU/Dh5SyiU
hA1eV5EO4JzKR0PWalXYxjUO6pNXte6KfLrrRB96UTbQF1BibpG9abn/5HulvwqIqy/0fp2r7ocz
o9LTPNm2IqWbAMPmYsqPpC2XxLeb23YsiTc1KYyQ7Tpodr4l5kkcCrLkDQFvcIz2dbnTKggOoW2j
e1KHRGmEl4QpTAa3JiAHJzRIceTDYIGq9Jo5uXYyADaPBe4LZGybQGj6nj5Ts9IGLrDcpUnnt8dM
UVHMO2sPT6pcSFLs6qDFNY0BpwmrY2WNW3uE/6JIQmRUBxsStROlSqwEC7yMwWpSMbObjKE4cZ5F
BTFwMgKcwHTZUrpeRIIgqZ4KiH6mTousM/aUDajqE2G+nIzh2+mTu3R4kVb8E4XHhsyJjhCW+JrT
vjq6lnNX6CBHC0Tnm6qfWY3dl+mER6KUYKlE15bn/KJLqO9VyWOHviQum1UkKcyJHoeWTHe+Jg5t
ar0MhGZc+hJuaojRtmy6+7qilNiy0pv04jE0AXKqArZsUJdnzTLUuogjTO4NIURO4OHEkcGd51PB
jfMnsyu3ukuyfVPQi1C6LFZthKxrHHLgupKhNZ7Sn5Ps3IVRtjA12+VU6qTQIGVl1t2dVdYieOn1
YwADq6y1dKuP9tnC1r6xHZqNbmgsvATzc0/ifB47X50WXBiwUuynycsIKoGVXTnilzDvRh80BY2E
uywwrKWktoq+NHgg9nzg1orBxnyio2qx8CRcB+Rfs1ondXEk5dUOxnP35MTpxezDtc6AiPINztw0
ocdpXNormEbOqpG0o+cyL47Tp6pjPSgmcdQcdPyDw6085OVuYn4JdaR4ZrK1iWPvucdTsyFe+Ch0
qMutUb1zDdHnJH53ZyYZg2yGxKzqJxg5lfWuuZy/gY7huiwTYyOLiMxORUTnkBxdu6jXTpoJakby
0WCGiuQ5z4lHMKKloVUaLQb3F+S3YskR4uzHocdy6MtKM7ygnOnIQsktXe0FVBajnx28do7cshQj
InlqvaVEZBXFp6FyCQ4OHLC0Q4r2KmShNI7yYBH5QDQSZpFYxg8pcX2dMTb3jR6v4lrOBGyQ04lZ
b21MX6vSJ6PWbz3gj12zQDJIBF+bfCRd1y84kXjNEhAzryGRrAN5sYvaQY9YD0m98lR7Hq37ogI6
MPgY4eISFmuPUG0V2g/tZCAFgfiwaDPvUI8QX5GSUOtOKe6murmVBCshJNcO3aXvXOOQzcSR1nqM
9HQbMB4uw5rAJ+kDkzbq7JF4d2agrSSq0wgppfs5NNEPEt6PhkJUnuTmk2W4R8fnE55aHLxdiBnO
96C8RtOjUc08q3agTliIYdOZn9xgOJ9V9JwwcMI2bYDYGNU2ZFY9JQTwlL2Eh5IEWwIrFoMHpX+s
FdyOmP/WTvlSJfqVVsr0Ppc1CQRCroxXAZa2/VZXwzlk6CyzaUvmgto4DljoQoZLldHvj8KUQLQE
NICMcJKRCLTwtWHE7Onmaz3y9j0pJCtlmo+CyAEKOAUjAI4IWGDtk9Lo5FYYIlaZVjkbr/UO4OCs
LYWJeyceHkHq7IoiPOmd/0vlyS9MA8gqumFnTVO2FGJ4Q5RDhO5MjoC2gq+iDGkYDepUtUG9kj0V
6AADIkTLV7um5zBxkS86XBR2zaoptCo0hceGfE8GGPJs5A+ijHfj6Is3w6KF5umyP3SBp53zptCX
ty1uX27/TaY8uOh2OIA9A3d0+7P57wUn5ocb8NrdNGnXdlADDqfU2QZJQGG91b9v+2h68HGQXF8r
nqcbmekGubCOhjMcxPA07yN3H5DktV+oz6JVgc39jGahOabKxBTo1dp7lxH6NB824O4RjL/nPhja
UOxZimVblZGDC3CP1q2TfjpaWf80MnFAMN6+aRIIEzGRxZGyS3/CTDSsPF1lH5odbG6bcupTRKgB
5REMJazeelKMp6l+QNpJ/+q2tw5aQpPiESIEINV1nUQDt71zscNsBKWWZ7/03qx5S10lp853wrdR
6c16oGB97FVrnYKER0YpvfFjCtJ1L+zq5+Bg3BpVpR6Z8hwGVs3r0e+8XdcJ8aBjRILHwma6pBpd
yi+EHvrSjPL6MgaDuLMaQhB6vY5eHMN9uW1pTfIcZ6HxqgJ3WEfOIA+Z1gTnEIgSVBIB3hP7e4Ha
AIi0GyBH1m2TVJcaN6MxksrutLZGp9wQi9t7kQAjaj1vvoaCHPd6csMLcHxyUEhG3XR63bKCd59u
J0ik1T2Pq+o1tQBfcx/0hyqpaKJg01gVulF/FgWCgfkMlXakFggfIXYh7t2hk4Y9q6LqmppQVG6b
QGdfuKHrf4Ku9ujYa/Ls4eM4aFqqrSu3ICvECx9vmwYquBLUTtmgQsJWl1ZxyLjuzrWJiDhDg/bZ
pt4/TqSr0XGe8u4q/Kkh5DJEgtC3+tUv6L7c9tbT8SuVS8srYB9WQ0wgoNLySGtSEuM6jCivs+JH
L1+1KTU+Oz/UV1VX68ciLcjZoDr4ewPkPLUp0684atVK02qfNrUWnkeOcemPZv7DK1hf9uIrs2kA
StkXp1H25qkrRIhTlJeAdtFxwek20eapC8/St53m1CNMWVXx6Hy5gB5uh1IrqqstHGO3raOTKEEu
ZZgGV04DZN3vdretmPJBo+C1zsWgmcfbBroXu5+jdr0dj+1jv8jHSD8nKT4mr0Hr3hM2+tkRGf37
gEJMukXh+eexFOiCK8dbIdd1Pxw+rNsW1CGQrbtZdWHwtA7haMSAU8b2o0FsfXsVy4MdOeceXFKW
0wcQbOUaKbv/HnJV3vbR1AF9VaI97gPXyg4oCTr0QVr3jkyPTTkxqDs8lME+orbAxIie6sZ6BHj4
no9qc3sVHwPz7EjfRbEWsTaoprsuyr01F9P4Fg9ye9tPq1liUTl28gD/hyhenrkb29bity7I97f9
hMCVYNHVw0NjaAHBcdNMLuP2Ynpwd9sClTSdcm6JB8Ra4IIyfdjEkOiV4RQvBWwqa5iGz8jFvA9q
OTpUVmFcrUon/zwZPrl5YICjKbq4IbN9hG6YBeY/0I30SF3Sek4N09/p8CU2fmj0H6I53P7QsGJo
S9Q17nieE4ahh83GdvPn2y/LwgU4O5b2ubfcFm0ljobbXuNkuvYYcJ7iurH3VoXcr0ii8RMuscFY
+Il8LNsoPSz2XqpXSE2K8+3wdTTrS8pa5ikP/OEiZoL0bYddN3wAgUweVWOad1EBwf7285z2bNq0
/Xs5oliYSO7d9QMKmMmRu9shFiZclj4YxTFuI/PeAgzye4/44EGAkXj+EMWIg7uRsfq2S9v3Vkaq
wjd3aMU21+ppq3t28qZHcnXbJQnO4wqBC4UDvfYfWiDgCI1ZpGlu492XuQCd2VTivmwi8zi1cJ5u
732A4UOZZ3opcov1mRicTTx403sJ70+ocbqnzaFmSTYi3rI27qJYZo8ALd9/HxVBuDj2i/6ikwZ6
cjX6ArdfNOF0TgInf+4g80K1TFjjDtCXCFm9Ha2aepLrmwje+0xGLOA4HiOjuP4+O42C7hqUDWO5
j7ggbEgonC+LWqhnNBs+UVd9CqUvJXJn/gBT7UA7u/tw4ThuTDwbNEcK+9mtI5an/F4TGq6v+RJD
ruxfbpcdKYgg+mCgGuGPoePRHYhkuPMkiESTKUHru86iKGE4tyot93VsfxCER3iqaVWngvwCGsJm
t7VRR5xwPlkb1wH+UnUdT1X4NQQqw+DHe93rLFaFFNteB3ZTeyrFGNC5l7idriMe8FNBbonuliR7
sYLlEfNlj4l2b0Rygq1tk5PY9HLlDTYoJJcMIhc5ILotwcrOLZ4LJFgR6bFYcyrzbujcXZ2zBoyc
1jk5JqvqYMYBehGNt8noHtFwfVDG2KWxa70opFRLw4B7ruzWQOHOPYp8hbhxqJd3U0uUkl855e8v
AdmaC4d60vyh5XfI5lB2374dLFxd6FYP9VCFW3d2Wf3x879ud9v49sUUeEB+/1fJcBvk0+H2Z7cd
3H4+3Txgt2//+CHDuLcsHEsulJxj0G9UgKQjzUuSF9tpSBUntxlP7KtYDraWrrskh2Qgqb9ErIAQ
EZJP4LYvUfiGns9jQgwvorYx6TVKlnfV/CVROnPdkm77mOOUFn6Dob4FSQqcY2W5kwXpu1ab1P50
Wn3ca55o74o6bReTLMp1h/6Ih8AQr93u4khl/96gGyGRJEWLE3/+cvsuOWAuiXbmYDwmaU9HP2zu
Wv1XoRGPNHO7CvIP+DKSYD9ZWCvoxhgbr0d9r2YnZtW9RU1QoIxnAeCjf3VQ2UirumSOeXSCGmLR
DE3gLmvAJIKkL5IabZzGgiGuuufbm6M6CpI6W2R6OZccCc5q5VfSsleNlcomd6Jn0RF40DTtE0Tn
Ydkk/EHb15wroc8S6lYcI1Fom9vPbr/NG6botolEV43JKkc1ifSjwtviEGR3DEpgQbcDC80YGUTJ
Kq5IM97xhFCND23LdOwJlQW6ika7DzFlzE5cnG7RKlMsLR3PXIs5ZhVqUnNXjnjSi4AHL+boDqye
8u8QBiI8NRtk7fMJ+L13qyYq/vb/LBLeMh4shQGi3Qs/3jW0DHfTf7N3JruRI1u2/ZVCzXlh7Izk
oCbet+qbkCaEFBHJvu/59W8ZI24qb+KiHqrGlUASJOXucnk4jWbn7L02zvxtwFBFiwWC7EzXeiPJ
b0E0m5JEPjvaWvZxA8m6vu+sBc1EIxXLLSjvxrlITQmuodn7oPlTGiKlp+3meniJrGjnFJV7KAIP
a0pJ8gne71BgoEbXW+MOHSlC9pFc2+6IokQln5YqTFOPjWmLrV6etNH/DlPsR+z4qEs6NMttZd4g
BS/3dSFvU0htG+CZL4tXefEmLxyBZa+mc0aJXxvwXRDBs23xaR7y2nyZI09e/ZQw9865g6AXnmdD
AVPjEiE6T702Q9+v08ZDcFJprNNj29piKSBzVo+6vY8rt+mgceJGlYhYkmlv6723NXu9u9GQqB6D
uX9BhDmfoSykZItY5QNkj2QTTYG8Yjs2dzEmvfXUAQqjCens/IIsONBYJpFn8B4nJIPR6LM05tZA
wIlm7lET5Lduh62xokAc4BcVJUhhMT0FCBvvkgLJognXakuu+vyAkL9a8Xtw4HbUbBOwuid9osMR
2/BT00HXD2WWGkSZeNepRUy3eIgTx0bW3lVFum9wb8cskU/LhrjHO68ROstZ4+KqAWyBdHxtEk0n
BK0ADSoc7Tuw12eBl27NBMw/aUX3IkNtiw2TZgMFEUdUzYm4MzAK/bvtJoD4RuMuVDQNp7FZgrvx
ITRZ6CiWCLpNu0cVFyZ8QIZe7wezuCDLMU5fmwJN7WquUfxoWfHph5lHTCOpbKBvfr3/QZmjcdqi
flSAj1IFtC4bSk7Ik50XsBHjcYFxtG18G+WpvUsN2CFffI5lD10oOgzHflmwDuk4woNYgA9glpsT
9Asyb5zxW5DQE6dac5eh8udKDMpN2inET4oHC1+k+p47a7NmNNS8qT/ZGhjjYBbHwU1gr2TjJYkL
QKyGz+RIWZ0rjDq/NsuhQMPy2wQtKJ8T8FIcB/WXLBt049jN8lwVu0IfHzIbzA7pNlOpXrqAVpHP
xU3RiyevZpQPfd7CssGi93uP5Mbfe7yYucorevlJjIGxVXG6y56lKAdfh8ueKB3UrLI8BARbnZbN
AljAFP0cWEa8+3J9ZxXjmM+M7ZcJ/JcTPEGdHocYfzWFXPHhEzEJR4wcIqlHFSmfu0DOtEBRHrrq
qQuGITTnYm1nZDZoFhbDGTCEo5flWffclITILMg2dN0ojbqM7Qa6shI5bmns5qF4walJocYScGCJ
zct8UpEGHYJ6OzFeBKoHq7VEk6e1apTyWS0byWx9VYgIDpX6SDo4hxTxPaqUCg2y/CUJMbV7n+W6
0A7QRrvdGCUfokMNR2jSppp0FbcC72QZthCAU/igZkgjxL+jvNaRxmqmaB2H8WRbFrr+rPDpBqA+
XngdcUxMZNKQwbNgXjKHS83IBcq45djr4lXgd+nRULE+gqoangBznVVeeepqcgpMn3txCD+57QwT
MyQSzF3od09fFIMvpMDfzgWSLyIZjHRc+V50mEvgO4fDNZ6h8KUh+vqkSPILvUJ0gjrkKS10QZwL
7CVOJlq6uyzGjMJ6SvKk2okxdm9Haew6lrkf9GCyTeZZNoVpAIOZ7w/HodIuFT3pazdGHSXggPNm
cJDOnFxMVDwnv2p2Ebjsdy8zrhEt1qeM9Kez25sYbh5D2xsf8mb2bnI0BoWp9acY7y+4enpLFi1x
CIN6s5+iYLrFQDthUtNyiLTELqyQQWE+NwbaNFhSqcUa9gXc0z5LZHiXDUnmMnsndi/MoIOWsVqu
OPYNipfh3qDCu8UcKAiuHoZ7x4bfZerCJ7KbgEJ853cZ6vBJSvPOR+y/NjxaN8CjIJxo5TfdswDt
VGq0jkdjbav8Ix2d2Eqf4AlLI00uTkmAUxe6BjSFwHsi4fRHDQ/puhxRi2cKSCbCOo29hCBU23rF
O78Gxkg8iqXJrWnpqC/AvryOVrVdzjtlTxfBCPWjNJP6pc5AuRax/QCV8a3GY7fxEpOaUtXKgzEp
EfdsP8GNq18t+vzHMtKRGgd584olzYZJndMUUj91EVhXNqEqZunluwaCDixQnfQMUXBvdgBxvjpE
FjGd9z4rcpuZPc3bJAMoI0QbUsrZAcYZH9qbRMbN7bIxmzJCPDF6x7jC3Mw8Uf9otRrxQGY/BZ3f
sTBg4tHY6XTX0W5n7fFStZr7YhIFhz8oudJI6SAIh8ZdoPamaM62YUQeE0paLh27TaDgWNM9hlkN
0I+cIL2BvEf71fJR46oe03jCHS+QuZWzf3JmRqC0m+qjCG3j0OTpz6zuBIFjZfkCfoLeRtRQbMMu
uDGQCG8hDeLPT6Z2JbhXfvYB8cr9IShNQXhbdGrGJFzHMqieHDJTj/nY12sUXNSTxU3TaDZvwuE2
ogP99qyG7EpvbK9hSoqLJPF9lcYJt0Kvbe7rKiPWXS/8n4SIZtumQUq01ZvuONRV+VLT4Ogwpt1C
/UL0NZo30ssf6EwZT1Fotk/kwqZESeKuRJRbj11zm/NXSGfKDq3Z5pflSo+ka56jfOdg6W8nnsO/
Gre6/CHN0+5qGvV1OdIdRHuaqOjcONVKMwOwpP4c3h60MbVenTHd13ORfQ4edTa8yIFyA7xVYzld
aItS+7ZN5+i4tnFvq83cA2eJqaNnwiI0iFXf2qj4knlx2t6hfVp3SCvwANXDJvLldG/ac3nsQ7pt
PsYsv0AskuP9Id6Wuaff5+Y3g2IlhloBf18PP92GqQRuEfra3Ru6KxxOTUO4C5a3J8+jbCEr9z1Q
pQRKleWFBlG3JnZbEsJiA1ipp+m7C8TAxWTy5nk9iqg0BDPgEjkE97bZadbUPrYZUv2umqPvJM1u
3NKRP3FHjskO/l2wZ3rmngr8xgxk4RsCyGCHtxv0Tie8+26KWReNr7oXmM+VLSIaiMzejVAYz7Zf
/T5cfkqHkyapzVSxgPn6KEcG53Gyvllmg9nED5CsqMOqHr/1YGYPsTH80dhiJlUgIEXaS0HYRcjf
Yo8JrkUF2JZZckvVMlsThkivNJqom1DeFfK7l9G+R+IRPlk+jQC6JBMJOa7zMJMeSBuGoDXLnLH8
7W07sP4Qbf9J4nX6muOd2CDeyW7TgFlS5MFNzeqIPs6UxN+GqN6hTYyfrWh8I4+FPJwxcT8w591X
rlH9HGRBa8Yn7wG4BcUfH+dLgu+qtBmWi5QSqY1XKQEPc5ocKZ/8eQi2MTOCvebMBvAHDTbQ2APK
SfW3NArmI27c9mrNzkaXcflSMrJnsfXcSzk8ZlzzuWm1t9CKcxhorn7kSwSBycayUYsk23RN154m
S2J46dvHokqf9Aova2zO75j4Q3OF9lyCRYgeGq3RN3XXa/imy/6V53xLamvEGcuFUdMqXlfO7K+n
lvrW5JUs0SzLfZ0LQPhWs04aU34DwbHO8uNYCbwHVbNPg1DsKqzUFEzJT6OUdKDMhLVADtYh7wGb
cH8tCEkCkx4a1GVMP21u6QqzYOwN/DcJuQFFbjiPNZBmnPO5PKWJSU/PBsyJly84Uj2a4VTY1zgR
4VsYkJ8wp9pnqGv06OKRtWsAv2xiRP7eAKgfB3qw4HyupmYV67zu9Zsm7oDXG/7KLTLC67vmva71
+jENypJUOeqb0q3tD/cN/0ywb1pbfyK9Ij17baY/5Nw84ZI2ILZrwujn2fmIS32jhQUMFimNLZ7G
4KgbMid3L473zUxhzi2q9tjbpgs6k4Ba7AHpnrYINzERTBekMtQVosLB+y+Kq9UBVrAt7Roj0t7S
Ly4fytqsd24LV+/3v2BrpBszMJ5k1oyQBpPmo4niHWpkWARDmB7dQn0qwnysksg8iiQtz6VPH1fH
M2/29vgQzqN2o7f9fjmyZe/TYI2bawMfoZAztmqaWyBSI/NHMhc/alu3dgT1ultc9bgRGgf+POvL
VcJUDHRxWN20LY0MgGnPzYjwQncj683rn3NColV+54SgstGuJmmwZ/A6SkqE/yqb/7mpi72jQZco
WuJEfYSFmsnUAjr7WSPzJg31+DnCRHzWkM+tQlJObieclbdclRPibx2yHZqtn6OdEhQUWvOBNlX8
mGb4Qhr3VE/SOQVCe2zMgG9h01AhlcYMfINgCZulWDOCupkJEN0lXUrsaogTbVlMNxlYdT81jsPQ
eI+priGAiaK7LkP2MIJ7u2GIcgr3Jh1YVpXqL0T/pF0rnwlWNWzj4TkTE9C1PnZvmha0uFb1Nub+
cJ+RGroafb3EcWyVm7lqim2U89zWrrwTL/eciOEVz3D3YoxkTvlDjre9Kt9U5/EjCgEjWPEgt1Mz
MUPLaCDw16RXqxz6VUt94aQNU4vtH/uzQd01jYz7gXjIXUJ5bFM2MWEULgFS9oBLqZXNKbeq5kUK
aulBFq4zdZn0TV6sSJMc75PJ/hQlcS8s4Yd7JPbZ2WJqv/ZDPdoERbNvewq8iek/B+aIuggd63df
zSi18SARwG6LCMKIe2+aFUC/vu8/XW4sEuAjQdlJijxIj+6AF9C/97WNwAqELSzeZk0Rcasjms3G
4bY2Gf92IXGaF7sxHy2HLouMtPnW0IALDIiwD4EHyiel90ELv/nIBppAXZ39QY2GrpruZJfBZbZk
yOihcstok1pxcbDdfljnJgP2LO30bGXFtOrMwDlqIi0ODWwOPnsospAUh3kVGdByrNDalE6RvgJq
osRCvT5vsU9RzPU+BTcLEK8ZAJP4tnYa8D+99G4jw2xx0ob9eSqi4JzpgdzrBf1Uo6OXJfu3rKgC
mrdZeh4dfd94LfewKPhmBw7AM+mj+tY2hV421yg2t6nAcbIibTaHc2N3GK0T+k8Y60v+bN6U+Uzm
b4u+IbiHzYSDHwHulgKW/pBVsXjgAq6JnW3pjFoWCz+rvixS8SwPa1KvmgSXba8zroT+HioI0a8m
eADiQeqzWbU1Rkru8gXgyAAB/p4ZB75Az0i3BIlCAeAn59od6zNr5RtNosny2wE/bXqtyFU8Mjch
pMIyKPMRtn1mmsXdrXkL2yq+GyEsnQVMd0gryY0LxYY7nBXi/+OunKQivCRpureytjnrkX/URaYR
ZwCMdOy5lFOqYa9Amao4715g2UZplN20hAjfaNWsH1s7vFtOZYmOnDaD/VKm001pJE9BJJynXrQ6
8lK82FEt76PqtR/3I6WThzjCfq9JYqD6kcxfIP5bt6BO4uiHNiy4YMoZW3Od7wONqU4GfIp2xbsp
6fjGhf1uy656iEtG+ybL5KeodCA4QfCYTI6xNltsNEH0Hne9h19d5oc2aMfXFl0SgSvQHTMrPWqa
1TwmQPpT2h8HF+6SXBV2QOkP9h1ql/yRT4OiFP6jM0oYUiM+gXew3DXfxwByRDz6/mFQeTlRlFym
nnlOUbs42nBWfLTIintBap6dOMa5C8cZ4wefRDx14yvGEwW3DGIaTM74ypwFIaVfP3TgRY0ySO5Z
Q+SbIa+9rSxkfbApYKjaQXBdNtFo8rowqzYelK7aap2nZZNQ2p2wVg5RNr4OGWKoCnrlnsw2vC3S
w4KjYaYNu/Ta+NyOrRwFjD62ySFtQ3FKfAhsWMTLdypVd2TQfYPpemAt3jO1YiiIO5avbuemN/m7
MTHcxZ0K8wFDvSPuTSJIAfmZp31KMCswI4izyZNyLuoeK4Eekhh3Kf3GL7HKSs1irR5lT5qXFGdB
tTaGV3LXsqDxEm06RV1DvhvMz7MBpwv3ukBDDg762CLay1tdh47KMrNIHYgrsRbvEdnafCdZt41D
et9Jq73GvXcJ5BiypIRLMGc0nDVELQ5Uxte2rLKToPDtNVxoSQ85lQjNq+PSo6KI6T24RO94afDe
mI73AmOoPKVMR9CIFv7LDEhu98IiP8fdkua3CEy2vWMMl3CvQxe+DcIqebZDPPm6GK6VobqBJM7c
1oHlHInM/gatQL9Fx3LO26g6mp3Mn50c6OxYxTRkKmib0wgBzI2jzxH8YrwfXMN/qoZpeDJmctLq
5Ad9rPaq2UFzzwoYk60PYWL0NcoLWVFg9omrqzPQeBXNgM3ehtWEUcNZ5wQ/H5KClAwGj/TQtl7N
BIONbED/tOZ4xhmUXewEFDhzIFTR40j5rLBpDw/Cfgrb9jbIrewDJouJ+AtBSh08wvFL18Arire8
DGjgOPZPkza7zD0SYcAn7Qbb21e5G58yu9ABE/nimtFquSLHa09DrV3avNrmkC7f4IdNWyhW0bkI
/NeWmvCBDh7lPpbv1Jzv4Jhtg8rMnvzW6O5NzV3ZGXG/BvPQTNTio9Nc9HYaPeNOJ8cCM3VxtF2o
SVQqzRfhmtEumjTK/4ltvBgSucA4OenjQGiMX7jNj2hOn50SmU4PfoLla1PuaGpbO+p6tW7A69J7
9zFzyitk/i1FK/s0FhTJpno6RDYjHVGlPrM3EZg7ADLm7dgLYmja5lU2hXW7nArDxgW11wPNLAtq
htw100gQEoj3YN2WAD96ZJYXGAnfLUpa66LTXrNqHqEfV8NdZAXjnW6XBAVhAaRz0yEiopsc2y66
/1GkL6z4brAqEZ8UddjsPEFALsLLA913k8pHIC+xUd06SCBa1wiuA3ath5Z6Bo5G7dnp2t3c2NYO
a1q8MzXTAUwenRE4k0xqczHlWrExNMumtJXSFJkoTuYUVQ+uHnp7vI3GRkuLZ2NOufjm7K7CmbK1
LI8x1tWfZRRVhyBImDDoBVqGqTzQFUOMSCLutvCBHgPr+72JvNo7QVTPMsap8iODYH1eNlpDJEuE
L5CSi5dukGNTRiiqR8T++r3TkdEnItikZZBKIkdZhyKAgEcwj651P+Ell3V7H6tNhWUf5t9Zc8g6
b+mqbnT9DCMtedMhSa+nSe+3cpr1U8ts5ZRUZJLRz4vR3HTByszi/EAvWt+mbmWv67E0bqPaTNe4
/QhF1SgbToM27JtpdCDchwMGntyFMwrUWY+qx0467pmStnv2gpDo9HiutposstWcNMUlIlLvsYmf
LDXuBnrk7kmSrp+QhrCQb8BSaG3zI5PITKwpnDflMOL9TxFrSLfJDqjUTx4M4Xs7/2j8DJR0v4hB
p+52iLgwffFs9l1LLCfSq6QytKOmBw/TrMGyKDr5NLVc7xFGsV/r6j6ciKdCM1TMaODa+t0DFvk2
StagpIjGu+UQgchFFjMacUoEK8Be4ckYdeu2NKcKeekMiMMuv5lNa94Nw49hgMw2NwFWhgI1EDgS
+8pacpfoToGdaiLTO/WqjYu6xLbA2MF2AxI2CHE0ou6OC41OvgF1ye/Qi8radyD381UN4X/R3ZlP
Q181W79XDezIt87jshlvqPpUp5bWarEKkfMc0NuegH6Jm2yI2k095C+ZMRBhn7vmm6zmQzab8r6S
GAeKAnyWKX9YQYCuuIvHh8GpLswOvMMQCeS2RRI/0w70biIlJ3dNoPk1c2vX8izitz2U2tT0EjME
a00zFaCLA8H8gmEIoss00uM38h9RFbDkiZqbNB4UhinsjzoFlZPTQcMiSOUB3XS81pPQOiyHiL36
jYM192529ctY5mjW+tpcJy7XiqkJ4n1J0qVSKtfgesW1EL24poPBiB4rVI8ZNI9j95ZpRvRgOE3z
SLjaXguMt1wK8RxJPopAy3/vLee03gXckJl7p9WQT2K6egRAcqWM0r/NEyWucuoRNun1mmg5T66C
giFDR4OEGVUxsILpncLooznU4yOssYEyeoIBQCJY7oasvrUJMV3F6Wyu56a3ny0XseZUyPYbfxKN
sSguPjpC4EgVvY+41PehPVNfFO1dN2M/oc3Csr315by2w9H9VC5ZI3ZQaIdBekwFmieRI96hGuc/
WQ3aaSOUJydMxxtTYDYLo0Y5B4r0iMm2PhlC908Q+UxruMRpn29AGfsfrQ1nsSvltz62yQFp5Y/B
ofKrdynKFwMBVpUK7YESMvDEOU/eEC6+BjQnz/nMSwysxo+yRZ5QeFpwz/iJ3D7BxpciN6JGSasg
hZ/2uGyIY8V+M3vOyRiyajM7HmFMpRNdlk3U0eCoQvNjqeCG6Cx1LQg2Zdf9NBgi4VnetYxeh0Qb
u0NM/ZV+eg9FiYAtvhzatqDThrxaxwWJkRE1u57tUWLhtvIzmro9aaGQIDQWePC/3dZp9yLWqD9Z
mr2X9L4ONmXfdVLTxqtCjyUQncmD+4kJyrtvKXCtm9TN9rQDmi1DGoE2NgVl3TzbqjxcWYPxfxFK
P5kAUlufyp//9Z8fP0hD3DArrKPv7V/TkHRlt/yLiXDz0X78x69n3nxkPPP8kVOn+jdP+QpQsl0P
q6twaTp6hvJM/xmgBFXBtgz0iJarW5aN1/CfvAVBgBL/OZIEJ3p3Ju+hKYhD+6//NOU/PE+4uiuo
eLq6tP5HvAUmfn8HE/ALTAHUQZfU8gwp/2air6Dip3EwyrPu+4RWQzkZrE5cnJY+6uzOa+BmkmG0
3OtIr+EFKGa81YxwOx0F1u8cN2SxTgp5I6P0uJyjIIUqQf20j7gpfB3S+mNWBfJg+WHuv3PvKI/D
NOcnXbHtlz1T7dWKad9Xh6/TXz9bzqUzourV149Rvyf7EgFGvYD0Q8XUZz63Rbe5zbQIPXyhE4qO
fhQK/6xUaIlIWuoz+IbdBdffLazyBeKPx2Q7y4pIZ09QncvEUx6M40EH/r84bVOVByCl/IMpYrV3
9D60LlyrB7Q21mbOyCNdNmBjcuBZ6atOy2X1CyEuVApBGWyWz5Gw3Z1GovpeH1FIGYq1z+8jUuZf
D8EyvnNDh0Q8j7cYieKVHQKjTYlGwHzYnnTCEkqpRqwSFP+ySVWwQe7SbrWQJ6cqb8HxSF6IVRDD
stFmnWCGZddWlHnW6duCEKmN39Py+Xoby3sB0Pn7XS2HvI9217BuZCZUnCoVHfG1Wc61YM1YLbaH
nPvBoaIzbSttWmxPKC/S6kg0nsqlANRprUjDxFAgNRrTy0YA6tWLWMWxIjQAexRsZ5V4MRN9MSp2
QaHSMGaxi3TSMaTKybBDHFIhZHsfkb5RUdwGrJxusRKziMbYsXe95iLiAd1KZu4GlcYx3gYa2Rye
Sukw9bjHEggPzSwIQBFNX7HOmE8R8R66yvnIVeKHVaJqLCov3+Z0L04DS791WemfXuFeYtckQqVQ
OSpqY3SZOCAiwEnIUVQU7s7twmtcpDi4ghjV47JZgPDLXjHZTEjSB3+msaeyTCRXVTSHcPsrcClH
aE3IWXZu6NONdfhmeoSieCodBUQFnQ4lohhUdkqCtXCjCZQ1oUpWaQ3vD4/l2Tom9xsUGTPu8tej
yyWYZXmk1fwcmzeIPVEjzEMfWwhgyFcGO8bizKErj0X0u9ao3BeVAFPoTkeXHRVHpYQtHQkVm7LM
yYyB9bvJ/Bqpvfo45OQSD1GpvJHlY8APWe5EWT787W9faPcBHpB969cE2AxQ0Fol9KjVZtlbrk17
Cb9ZdhU0DkymTVTWOlNJOTiMfsA5CndadpEqS8dA9r6mAF6rGyhS1WokIhQAGb0OMJepSuQJ+4r+
B3Iyprrlkxzjia+Yw6Sl7p9TlelDtT6keFtRxYgOdTHuRoNkWJTa4jQ4/nySSL4EGUGGimqYHVSh
ctGSGCpNyMX/or7kWPJV1pCrUof8ya+3fmeS8RuHNfpfezg4ItvU+lATMmdo61RFtrTqsMzQck0E
HGVKU0VTqj0ZKv1IG4PPYOILWvQkI6UtGUk9YtMERSCCXOJeYR3a+xaZoc7ndzLVJjKRiS17yzl3
YPWFLOD7cvW7SjZULaFNVKyzba+SnEIl+fJtAZe66cGzqcQnobKf3JoUqF9vSSVDVURELWPQcgqt
ZbuyFPG0Tz9QrQ0nU20SlTalEsNjsnjzsikOTmVTH88BWy7fhV+7VuWwIJf9wVNiOdKq3r0cIjEl
egSw3t2EoOLYGTMZWKOHyrmlP70yEiqEMVlZoQrNMkQ3nRJytCLTvfP00tguH6WyI0+WcR5U+NZE
CpekG848LKIiyvgSehuR1nDZ/hx681CcR0vGv8ZlXEvQHjJCv5w6yg9CL7V9Egz3Gmw+JHbkOZfl
NSqAxJdRZxFug4WbKcGEWI0FF2T0YFPjXdrYcX3RDDnspR91J6RYLJDUnhnrsNapImSdh9u34J9j
UXoums/lEG/dj0oUTBDDslxP6le1tFNO8AtwfJs6vQqK8EMokjP5t8gTQAJz4x3jtEpXy+6ycdTJ
X3tGEzNbZdisg8JGRUutPJwIHqPX7K+D1CqOYBJ+5/pNOrl+3SDLbaExac5ae9jCJA9AFzLMjFUH
xTFDRxCopKfWD+NTJdYQLr2TEIywAd+inZVkSIq6TdWaUPpc9z4f6gMZRcZ+0TebcVMckemtqH1x
L1jOTbJEQIO1AvE64zwyjIkaoH10coHCq+o9fd1yxe/xdd/m6eAcI5lee6pSh2EYZ/KxerCAWFuJ
aPQJhqB15Zs2s+2E+DTDoXVmBfuKR53j0ujPXuWtqnGbeAZlTpABMiBHa738+2S1+P0vtRyGTIT2
JuBYi1J3O1OGCLqHcVIjMZ6nqA8OHa69bNW2ZkoS0IblBlxGtcmxw+/MMn/plM4YaE9+StVkZ9nk
as8ts/hoEzPh+EJhJNU5aKUMC+s2S3/W44BauySuXo8Yv9pgnRjkOTe1/gDkw8AK0n8YIfLdjhUd
geavUVB80G0r96wKk/WgdSbiV0GLQCcxy3nMSk/f64MpNs3knCK/3PrIglM7pH8ku3idDK9TAumY
lK9LrZVwl2m2uJ66pDXGl9CkxWNXr1kvnxKfLnaooY9wwwmLb7lt4P3RvtNX8xRdW5/EPgPfSuda
xh6OcL3GqvaC1vPSDvN0kCbU6Mn8ozHkTTGBTMQStWVJhYNbj+aXmmLmKkD/Y84x0qEaVmnPmi5K
X5x2zG4y5ngmGd95lBJFTIuGpHXnBnX5RURFv4Nm+O4ULbL4GD0G8yc4jAnNoTw7sILF8TkKdK9u
dUipfu5Sp6WfjNO4aAp1H/goiyZYa2VlH+lmU0astvphpBN1V4XyOcsnGr8rJ8zKWz8aGiAV6u4D
imA193KV+8hjKFQAFfUTPPdJ32ycgej40cqeIgIb0NUO8w67iv7ScE9ye/GHtLACe6n2vRVEAfQp
1cY6lig45bSafWZ/o/wB3RWPgtc+6TgJMZ30AXg0VBA5PbBY2cQJp5TbbI62hJXsAxIPKlcPzmN5
9EnCxDUtqfyL7H1szG/TNOj3PUTUdUku+OiWK+RywXka3/FfEXll10dvihQbuilWtuPAHDSJDR4m
Pl7P/3AL+2S1MTo8hwY+Ib+0+e8kJDNoVKxfEUuWhJWB9HEnolpsAWqB/i1pUgSXYe6WFG18Jg47
zbbL1dSSkl4R8MCXIF03ORKc1o2PpBFBiekNVPvS3KWjBcvWifZRmL9R5NpFUcwtLw63ZD8BhyTy
bJOFIt1YGi4f2oQ7LxQvFMrpC8mHwS6zg1W4bwn5CyxirJs8hKLSXKVBHcUyE2XLovDcyWqDyQao
86SvhImpDCLoW0pUsebxTvunLrhPZHQOJUR6RjoSqsOaHvwUUltBRlg24gC2KMJKUtDx0RMsVPBk
rYGHj2NsbeyoeXf4fyAhAWP2FqzXyFfUeUZISkzOHF9aO2VK2pSor6mNmgOZPngb7idV1XQmgtxr
w0aw7P1ogpqBkP624q8me6QRYq+JUW4KeDq+vO2RRnMVd8MqzQgP0dD2tE4V7cuOVJ0OvaOv2/t0
omcofGfahIF/FwxkqCDXH7L+EcnJD00r9yXFcdoesApSxG9e8RqM+WcQdrztwcWwPmv0rPmHWRlO
+Fk4o1g5ffemC5ydeis/+qrfDiyXd67efauBkG6lY1PzzWE5B0R+0swKpzI76gUTbU8lGJZLvtMS
49ePQNMtbhsssezSB2SjHvC1WR70dZgvzyxUqNRy8m8//l+eyyIoI1oZjWTTtyazo0Ctakx1x9VR
OrBaVsfLJvpzbzkczOSfP5bMGXewia61nyPHnpnsLXutFOUxwAxTJ/KKKJ9EB/WAZZOpR3099Ovc
sidlo0L2/nylv/14OVw29HZ/v+D0mIDR+suLCzpexwlk7N8euBz++gVfr0N0GL9wtuB8saj45x9Q
MHPe+2l7nOkPbmfczbG6x0VqGt/5TbRBqSWUnp+V+3Jy2Xw95utcgWP+v3mM06NXy7X2jWzR4i8v
9bfXS5YFw99en4J7fvo6l3dlTAV+eeS/fWedZ0ZUffPx94OWp6auAJ4zxPelVaO9LQbnTneDYUdH
BmJtQ/njayPVrGs5rKapIpAGrlC0zLX6UpVRvn7+6/jf/8z681WWx8POy9YtWXQDmXQ+c3LenRRw
eEShr5elcJrHyXC77M4WUhCYENp6VJ4OW0XfLXtfmygw/npOkJ+XqiC9r0cse4Adk7VsxmGd/OsT
luf/u3NcMQB4v17+6zGCHECMS6Q+KWJbqHwDIWmBmsSs1pUECC51uf+Dxv5/SpgOmUf/XQWTW2b+
83sbfe/+pfL562m/q5iO/g/H9YQuHYqOpuHqxp9VTMf8h2PYjhCwXy0ddCwFzn9WMVV909ahqdEx
AQpoUXr8XcW0xD881+MeT7fV0UEe/Y+qmK6jsLB/IRJaSLBRFAuDQiqlVliL/4ptsw2wjbKI+kOd
CniqPlj3oLpYEfAlyITe2m7bb632R1KbD67oY8UzaSn4IFZJYtlQKCNKIcIOuu7d/LWkmyxa98nt
3eQU5KV/7qs/xi699K7VrBxN3kQFzjcR0fZAWAlT2sOVhgbVow3JHY9CClm21ExJi8gliuh8fo6U
vwSe4Q0y/nusftG6NJ0PNLnP4DTvU90UqNqHq6UxOXPuyNX1h1apVVZ65cDR1nmTdUZrd4Boq3/E
OpCuSS0ux2ffnWHJRta9Nz30qfdUDzZBuPlTPYd/hLW8kXb82Q3ebSPD6/9j77yWG0e2dP1EmIFN
ACcm5oKgk0hRnqWqG4TKCB5IePP08yWqJ6a6du/dc871uWgGqVKLJJBu/es3I8YKU1cCfTaXjOSd
QHYcNfte6IEcmrclli94kz2BkX5uc/zViaVsdRwZ0FVfbSt+6N3sY2j48IJ+IxTZj0q5vE8Vlxko
+1FI5wTr8myWXKcs4jOTB/sGdZbWy94qzEMYwqIcywusCIUmHMDML8jD3sgOPkTGaAbZAvksKr9b
dbprGgJ+dS5b2EJfxtRkl4bq3OWHGLwWmMvn2c4S852ZKT4EdMWNnR09m9AfUk4CDChaUtEkBU+a
H3XsPCITXyTUbTupezckbn0J3e5b2PD/YWiOAj9F4z4W0PILB0ofVHixjhSNZF+xfDHEQu5aQxs1
xv0IUtGNgF0QDJn9iIcKHvKWeVR/GPAMbr262zArv9vyUzRzHSReHbt68j6lvTlv2pSmJBqCxzai
HietOMCaipYg5AZZOjfOWG/HYUIDh2NO0o6XvkTSay3Ea9YNXFi6z6AKEeb0Pv1mt/e2flV+tPiH
7nIa53D1LglaFzIOo0PnIWvt3ZZauXI/NZ1HpZtH30KiPSHq+y+p29AYie4iCwCfLAE35oyIgxK9
fDKC93aHEMlw5wdtML6ZzTcjS7Qnsnm3SLdi/HOI31JupL4IAye8tReduB8XGgygzOjh/Wq1fNbR
cW+weCF9uAzWyRL6/oRLOzkUtWEHi/4h3UHfQul4hKOaBI3uv9RT9Am+yCVLuL8GF0h3HuG4wX8z
Img5ZbLPZsi+NgVGWpd8TbnHkSLGCElON2aORj8MwCSp7Urzye+6ZhM96RjLkMXlkoZVwIACGulz
/wfc7TgpnqSpZMLzIbcpwEISGxZTTbw6u8ljGGSF41ymOfuY6DNvTJOr0pjVJ+A7mOKb0M6YCfon
AzCcMTptBgNBFAxFe2SIQLuBb15wr6IS4SFE+je4v962q8TAMG39oGmbtzEVGAErVz6yOSHZBBqT
jpglMP3ijKgPcNbC/r9JsRzOjpGxEHj3NasjyLEFOg6uNaDCh25EHzaZOv24h97wAhd5b2REaIEb
BZ7LpGk4Y2ziAjO+qrip7UnjRXjqLDdDiMa/Cy/9ahkuRYHycx7r8K1siOzouYWu7b6YjYV8A4tl
/qXcSKwCNnBts20uWE9xUkgC9Hd4iEHdpFp8czPeV7hINlhrD3E7n+mew2N28VKUD6VkBSrgf+xr
EJ6NzIqvdMttNOL1TSFZWErkIQGmrTmxrzsZ1ahEdIIa9Fjsm9x46qFJBikmDseiTSXMSNQoYwN1
3TfVnO0lzm8JtIuUxbJqmnez8j+QBmX4uOYE+9XTNiRgqcpkeCCu7eS1YBpdZD1k8XLboKzdQYpK
SL28ti3LUeYC6s6jdU5gEfN9qnZbt32MZAjGU5qUbAbZncWFgDXl3UXhSSfaj7a69Qwfbzd1mh14
i01YUkaDIc0+rKogl1Qrq/0QO5dR4w4OttMGJWrBzYD6HUDOe0X+eKzg/wSGs6nv9AJsveo58+oF
vjW+W7G8FSO9nQjX61gvD5wu7WDKht1goFsYMq8KRtt/MCy826x7TalntLA8mzL8lgGCRYaRbWOZ
fu/L/BmzOQkV9m3sRqgybrbsK9lALpvlV5lBBCpbB8KpbgbCipl6Oc6wmgnF2Wa4qLUkas3HucnS
beR3T9Cpn0E4v0/99NoIzCy9rmOxENGDmynLUOyC/SM+m6QSNbC/yTu0Rzjc7UyknlvdJ5DJvGJk
uS2JoKotD+6v2rDQ5WLVpfFBK60Nsbuoy03oE0ebOslXDJXusYV6d/vyI7aLQ7r0n6uaYQBI8l3X
mIsFpOAABvChwAB/lwz2DT4+aB18zdlA1T3VqV+fpjY8OJNzqFntZ5RxGkEXSrV+WUb3biQ5Kkx1
VuAQOKKOw12fODsORyz4i/4D85ert0DdjPP5EQwUxKasPycUxZCm2Iw0I2Mpn9DsuYK5jGtFw+YE
27f1+V6lx/kiLd71MfvUSP1WGSQnGPB4gMxS13/A10kDL8RGBsEGeDp5LRjR2LY9BIM8OyOMZCLT
msZpSZFDs95MHbmegsXGz8SNj2Y2ANwq90YLv6pIdGg5baDlWAi5EcmXveS2wKJ4ackpwT9eUfh7
83Egpq/up2m/qAVSTCLe0GIACLDwPciHUz2FmzrC+RwzriQYoU6gR0aNNdsussULxpBBAUFkX7ho
ydftkMlj0b9o3nJ1+koTFMeacaCDMQRapL3g5v4GGyuD/weeXmJ/2Dj2I4AoVgJ6vPd7dsrYunMQ
0nJ+49igOfJZQ+4QxP6d1RoIl6pcJ/JNLyEV7kBy44s6uiTSvIOKA1pnGpd50d/WkeNbFUkgqPDx
o7mNS5Se7kQXCstWH7wBLX224LHYaC32feEnWN3HHNeMTXQhmSxjIBFC5Uxut53i8MFcxnjbpSAg
MQTz1EAMU0EeoW3wg6YLjRhH4JCnw3TpHWc3DDHeHIT/ubQV3WtRcVTKNI5ZgmRfHxpTpXKL0Ivs
O8N+4pKXRxr43amjI/TzocYq79SMA7DjjEi5aXZiAnK36AV7nTSOnMA/xwS573FeIouZpiSH4/G2
AXzZjYgBiJTbAtqqv/bkxO57BB6z96REyRs29Aqjloefr/V2ybflABBpKvlmjAQyhTqGf5/+/D/W
GqvTRkU4swfKCosGDB45yK3TA6Gv5gHry/VhtREIQX5a0HX762jgeOKuTeAahEzM40JkHtbwaIbv
bTE7+0z1un2vwYYFGWegWe3JNxuPDjpuTqN5BHjaTa19MYrYOMBacDZxFhKBaNf4FaY08w6FWWJy
Ai4PUoyEpuQ63k5F/uqoxlq9/gN8f7LtEjKCjBoC7UKC8O1MTGuN2ig14AD5WbjcJK0PWxtjjbi8
4NSCSbgZmRsxG9HZFd1Z9nFPODLO47ACojNYyVmrTP1gIce/9fJe4Bxk7WJhIzWBV4ym9Dl0fiAz
DJ/bxeIA5g/fqqoZzrGrD+flMY/FRdYWMrHcc255l1cRf0GaL26tEDYhPgU3eZfmu7phwHgt/ZFu
wGEVYgNPochzxBH5x/qKHg9R6b27bIwlfV5dFVLVRl+fgTY6pRudXIGTT1olSPBN93OpQbevGaxY
D4o3VxftvjJx3VjtJZDf4Av5P68R/ph0h+Lvq9OEnkyIbn8+tTPU1G7G2RGd40ZrpHlraCE80jxG
kzoCD3HMAfSZPDx3CvNcVwOucCkOO5FTBusrc0wop3zA62DyBrkdPLyc1odW/fLPl6O8Wgn4oKg6
d0ehgoiz6JR5WmfszJEWF7SbARHsQG3ocgjIymQ8E1QI0mriFDQ30QWNl3MyPN851UUJM0Y9w+bV
3dqdht+2+tn6Kz1OHQjlb5E82oDt/E+W+lVMUJm8DeGTfavfGZZzF47p8IMO5UlOevMZXx0Ib7TF
LmNIktzg98NprEdxN2vaOV04hS/2+EwgsHbpCudUjiiTa2vMT7UK8NDaEnMv7DsO60tniS9WQRKP
O3I2IwrSfMmT1DjD0Yg345BjrGoQzpj7XoQbrjV+kUt0QHWfPULTznAPnj4XvVtcZe87u7zkgJCV
Dsdzgdi452rHrnj5BV94+FmW/5qFYqhq/Ldq3RaWh/aJweL5FmjCrybrua+ZeB81/bEr2pLY852q
VZNs9rawQ1/6hlONhQ9pMhBubifsXv8v728rCpXAncPSf0ML/NnGrLaT/bF1p1dnqS+Ny2GSQtBK
su8c9s22TTe9iG9DY/mJQn2b/k/0o/qL7/6bhb8CKmyBuF+YNj1cktT//NU5/Gt2spREUs7Uiapg
bHv/ZcppMZCxFCw2tJGYdtP/x77+N/Q9JLg2rLp//8//+HmD/oG+d/fetu/f4r790XV/YvH98X/+
gX8J/9/Qq0O6wyNGOMIEfvqDxAf8xTwVRPG5lmmb/Mav8Jfnea7rkWbkmJZt8U//DX8Z/2ayEiAP
YBIQNKCL/5vQpN9icGwP0Iuy1XIMB/yLkKE/jynfmoWWSU0e9Wa8VLYOHmzTkJTWXvOqELK5Pv6k
g/7TUfxX72hCJYQ4CBxI8fDnd8xLu7TpWMrjuGtZtDeLJ19NAXEQL+URDdTP4ftP3+63wJb1C/JG
8BRt10Sw+1soVNRp4dLIDFZ1vrfzCgm5O1/lkr3DI/+bsJa/eCsPGqSNGFHw7X6PsBnc3PCrZpFH
Fcmb5dlHqCUfkFC8LPr6y0D7i5XgHyBLhhPGmgo0ZQz8w13rRLzgMjxJrNAJ5iVZqEbkJfIgw7Pl
b66fwZj/84LLexE9w+pDpAXqT/WtfwkOiaRe2BUZUjh8A6EMln716mYrPXGa8N/diFonTc+7MRpM
uSsyLNzBvVhRvYM4/zfZMb9FBKlbiQ+M6SMfgXFqe0DCv34Sdyg8rfNH+GvYnRGHigJmfkL4fDW0
+TrJ6am13R9h8scC+E9H0PoN/7TlqPdlw0H5YRLu4fx2BTQ8aCzXUMR8LbtJ9e7GdAeEBeNT3U1P
0CVoJ0XntFyuqVeHm0pL3hubBJ0Z82r0zGCcnnhJRfZ3O+FfDTdhW44FH8gWxLr8+XKIpupNAqLk
sbOBLKLcwaSHd+usMdvoXve91+/6hi25S8OcLbkDxcsf5wybdtkPzx5synkh6o8i8F8Pzr+8TQ5G
yBZbtM7y8ufPRXxAPydVIY8akONREvq3bWiFwxRggtvMCLcLOFZ+lib2FP/6rY3fIlh+DpFf3lv9
+y+D1fMIrdf6XB4nx7ofgSIxFwZ0i8CqzGa6TrrPpUhh+QjxNUleyybs/ma+/OVd+eUT/HZXxqyI
oW3yCRYkvfSypyvkwPelwn0uZUn4198XZcM/Xm0fCjjiJaL3bJP0rD9/4wpumVdUsBKwp9u7tXsS
VfZB7hFBr/pg7O26QOEHpS557eHRbNZsa3gIT05jHTuscog6mE/Iez9IFD75IWPH0vzbafT3cBCu
kvIep5xLpPdPttU/Vel+cqpPEwscoo93eMOQH4bpuuR7v6zOgMa9KAryWfk76vd7tKabwQpIKDlU
s/VMazaQlYkGwTuvRpwqPTXL+CWnw7/H6i/lgn+j6xiMFSeoQqpTNaFwC3mybXEz4P8XG/ExN+DP
xUA33NHyzgWExYuMyNl6fh/b6SGpcTSL8ParphtcT0EDdREQpPzQuYSV6xTqgKrwmUSc3RR1dJxD
a4/S69rV+tFuv2d9+k4A5QkfDjLtfbjgWbeR47Az/fQDLt8HHIMPNZ5MnyFsqHNvUj5aTvvNU0ux
ujJ6BrQQm+1ejhK/XSiw9HY2+hB/iJhAFNe9a9s25Iw9PhmTOI7T8JITIOc47RaTxuu6eHRiOsUN
1CPqHdqvc/FOsXW1Gy6QyYo3+lhsYgPwhAyNm92/jxpfzqPeMlO4UgMs7xDXrs1I9RJUBhSrwuW2
VFMJNbSiqc4Cpi4/DiAfY5btzEp7cbqIK1kVH9See7+JPzo3UmHC8cae8fhO4TaGg/yG/HFjT3xV
bWTpcRb9Cu/7kvo/IABZG8cbCbdlnwDRIECadVH6tzXSWlnRIAhtPgmNp8fJ8hiwy9X3hiffR9RF
uRIj+cUHjDCoR7Qp7C4yevcdLkEZQqhJvtfDdLL1/F29BRleT/GoBhq1pnq/ZK6/tGm08bX83cJp
w1FXSmH2CK0ubqZfcQXYajatvCp7N4DKBsg+AGrXup5J48MCpIoerYpWz6xIcaSw2HrHmMKfKgij
/hGXLP641RbB7DM+bSR8O8IwMHmpyGKKT7aAbgUF5rrwiYIyJpBdJloAAPyeZjEdorm+xzjxh5fw
dqbFzWpIIDzU2aX6URg748FxuxBGi7hlXp3XT+9mfL/JGJ7UvpvimbFJ3k3pbZa6fh8L5shsn/3O
hRtFrmNgmxYFsX5VQ3lUmzMsk4vWG0jD4B6DKDFO2esOdo0dbzhcrQbqVNtU7U2Wzq8Gdvdne+Kz
9Xnc84ADQUY/AyQT1GlifFiEr1vp/Tocayf6SNXEXQrGAXEnb5YZPbpdaQa0leCQqaXES/KPUUxX
nzwYs8IKNNxE7Xi1YvYpQ2MtrsOaHM5l3kcVUJbw4/duUDEqGWWc8LPDPANqcCZcl61BbfUxLsPj
xBCSuBZOUy42aTdfDXWjAvoo31D5Don7qC9wtnu3fwr6LP5wK4BcGq7sgU20cyWd0yZ710gTq5Pu
C4KAYWYODAwXI8rePU3iE6ZPB9GzZfkjR+AJD046GhqabfULfn+I6pFJ5g5XT33RTuNjwYTlklsK
M+ZdQvahbaNZl9aDPOHNKnQAm75NBXzSuLa9X3DNI1JA22Z+eKf3XBsfl8vDqB8df9hNjWtifJRM
+zFn3dZ80pydZrrznB4vgcm8ilzNLlFJ/hAdi66fA0cy0yfF7mgMVHeywyEj6UIyCGh3hXeLEzln
Gp7QOz0Pd9aBAW9jAGu2JR01+NZWfePiLbNtpdomK6BZDa+GvdC1F+ZWckiFtgdm8AKza+/qWWsJ
DigxmZf2czxgXqZNkjaiTF+JEMXODz36zs+5cDlatlRjXuUx10qM81XPR0Lk1YBcDy/wRT/UdqAX
+Qc+D0foZyedJQ68mT5Mp3+vQ/2ZzIlg0I3HMfRPc5/u83GotiGG7cHPWzR3n3ofqVwR3a6Dvyeo
YutBsEKMriUMqDIt3+lZzDsjhzrTzgR51SMALMM6noZqV839jx4ceudU4rku/flmDNMbw7dKPPEW
yEezFGhMw5Zk+Oa17rkiuAPtvbo4d76G4zB6DtG3SAKWjExuPBW3SIKJ1k5rc6uPjHkr0g4YdSbc
QBy4HVPbrY21RC5mIBU23lioSkemj6MxD+2w22I4TXsuXaqtrAhhntEZL8bE8GznbW14MEVLjLlL
zDTjDkCqADBnIptBI6q7UgLEeAPHdm/+UWNQb/asWzN7JnD7D6EX5Q7XnopWT6+6zESveJPc493G
j1jM69SqmcKkN2UwUtd7V+XMoWHpPkr72jb9/YTX3bYrQLegWLwT8+dtMz3RSCgh9rvx8iDOue1E
amKcztvbLUGq7ni07UjDPIwzkW1O3/zUoUjycWieNYEVpdUFMkdZUyEPRa1EfRGPFu3aTgt6dZYN
VS+i/zHpxRSMSIBLvlRqV09lJ654iHR04PvnpRwfTbWWO/RedAdHrpYpGo3Wm1t23WZdgpy+QNVq
4EUoQ+ayGSTsbbJ1rpPr/cgV54nUgFfikPQtzvoObXSpB1XiY1U88oy7km87bzrXlAd7W8KIk9xz
y44gI0DoIjXgHHmms8VA6KUTMsGSBkKESIlXwQpz2S6zqI5LdG7pKTDDORj0zOVtWU/OuS+RnJbP
SFGGZ/iIXKiqvTMX79tcjI+G641f08gL4kzcQp0XX6Jdr7v7ttPGl7Qi83iw5JHiO9mmY/LmtYN+
wvpjPGuecyJuPjxYVXoyCfepQ5ncRfWkb32RyKAzI5vuXIz+IK6+JT6cs6VOswPpc3piXH2Iw2Im
JoRWKP5USNp0DKenpb6Za9rTCN4OOA7WhMcscG+nMjm0BZakdaPpW5HUaI2wma5oJ9EiJcbefC5H
iGful7Umtxn2Y5ntut49eG1o7KOCuLHcOpcJjdHGMR+cCcKBUVXYUuIR62jeUZLogaFvuYvpQGPP
4V2NZK5uukxuEaVAqSz6B90Y+GVMEAuzjfA7qk+13WM+IAz4c92MeAt4EyZA910bBXyJlLRis9vT
RfQPkyxOjm/XTIrsyc8ZRcXVGyO8r9SRAXMBTq96C3QaQpqPK1jT4eBt0fR9OO63bmL70PvRwLA8
64O8um8s4xy6NH0SrakC0kZ0j/PWMOEOqGnLZo5YyWHJcdCKKExwIWLqC+b/TMz0UGC8OFXxwbV4
Q792/M0iUZElGVvAYMKjHclGClKXcTnvHB+2xzL73sGFLgjfqN9GTaZvMZAl+VQ4ODCkOvHRUwML
cK7PsdHeVnPUsyNN+35uB1RvzX02YuzvVHImfcTeGl3m7lp3djjHDp9bGOTBsmC/lQ8NxyiPDo+X
ZAffLI9kB+hbQqmb4zik0ICyoG5HGfhRkxxG1ZXWwhCqRoUoHB/krZAIl3CJoBvByQ9g/+vQZgwn
LiqcZN5ddN0Bn7Bk54j4w2qQG/i42aw7XWlVFJl2gvsDRJWQeN6bpVmyQwROwHLmHzBmfjJrhANL
Ed8m9CWPsDLxi4ckOGkRoX5mfOfTNrfC6JWuS7Gfh/ZrXmuqu1TE28LMvlR5p7j/b7XAJ1E3cTww
8B+pOwwTbQ0T4U68eG6W7KnexD5Mhjsxt6++R0rYXCC2ipO42rpEt+kmZ4Ol947eFHFAJKyD4AvM
oQ0GwaKOlJDnhsPQ+yeH8mED8+1amtCtvZljusYx2QGD38wyf1cb5k90CXVkVAVZwvknrRg+zHWb
FOBPg2PeYh6OO746FGRIFWjaaKdKq9nfTc5ZAhsvGGsb+sUsgqQqHtZjaxZbu0hilGq0n/IOE9aQ
aiYdyLpuivFh8kUbYKB+0IyJT6o81UfCJTnjBes1WcgoqsrqgTXpU+VFl/Wo26WUmZ7ZwUpK0qvp
cXijpfgE2b4yf2CFxkTS63dfHtRJuQrNawlLyobAFgh89g+EqtLJ1j5D1OMMStE0hRFSPMs5qv/o
4qG3bNKPhXAeDvEpro15eE8omLfxS34kx8rbFqR1mJzcmpKDRuFkW6P2kqO2tbymOcfezqYw3Sth
CV3JOFA54IvF6cLrqe+KUNthcc7EbRHIGfUuR8+xSVWx1SuspVdXIfYaj0Bf9zVs069LpV8RbGlB
ZGXvps31H5eWipM6TRM+EifuGC03ZYgzomwpubhV/uAO02VxnefCExdIfh/ShoeV4kfq1ZcqVFPM
Wa547lhIxeptRSwizMH62VFlyDhlL1JH56/Veb43vHbZYmxzsoaSTD+72Ec1IVVhUn6ebSIJqS/R
9BoZDv9q5Y08SlNLXVkt4+HnkaorH2ETbGRJ8UWU0ryRUCb8hQ1VlaVovr6Y3ZF+BPfUNn6O0Khv
kQ/5yykl6MKTUBmbgnutPnbvCblRIT2DQbUw6PnRtPR7gY3QVuACFIhkhqAj3Ock94+ZZKc2iuEJ
Gdi4oSF7jKzxyRrnEy5DR6d3ufCc7CnQ9kWSfGgwwnb4iT1lNeeeIo9uo6K6E1VPZdoOJA2Y1/Ue
9EkRwjNajnGvPoNaV8tK1RaqPtbj+RON4vee+Ew8QRJSREPf2LgWlkxrlWzlC5Zb2kV3OGrB7htZ
fdEpDjmDS30Is622viptyQO/U4cprhMHcVWsQhI/9c6rmyIoxd2R1rF5FjVzonXmx1orz+j9TnnW
3ZPvuofneavN/J9ZyW+oP63wDycavo7Vqy2aQPYzll+MkRJSpQ+kZ5niWPXeFzk48F+M6WwsHHZn
N3nHmxDOeMSRLPy0wm/rh4dsTvAWwZBbswCoSNmkjMT86AQuGHipMAiwiqOveAPyrOpdaGctAz5L
xCUswFIMzL4L43EyEgEEM91ZKTum5txrA467RfWqFgyMmN8Qv5MJzMo3GShBrYZByuXRagodL2/P
HDQ4BFPr4cu4sernFU0mqxXyiPNF8wTgmUl5iS30Se3LJprBbil/kPoLjkJRP1Qc2fHA4HRZ+Wcs
EtgBMCDqQvwM8WvZccTwdx2VMCOY/yOykl1B6i+RpeusXRQ6Vuv5d9l1DlkelBGeVSvXUDXR9t50
W+KTmk0UIGqhlZ/KZPje1AOOgv1e3dV46clTc95JpYRT+y0ticCBsRjkeckyQ96eZd7pfjVvl4Sv
rSCIoWX2RNP05LgvWR9/qw0Cm0BVGmHSVbVuwp4lY1HXZAgfUXW9qa8pNIUpsyjKjjRRDzBTkYhX
4LJvTapJU20kryazoxYAFaONXd9UsHOtvQELxw8SITGpDEO88zRjudZa+zHJ/Kn2q/0yEtAXKzNU
DuqbKFbOtpUWqAYGwlLUJK15m+qAXkP5NgvEDnZO3aEAH4KkPrAqJKgEn7AgbrUbWj0H4oKurhra
60PSKHBqkxQk0tZ60qIfjI8iF5dpYgiS7cn7Jv1OjNODixJ9twIL8UuO/xScKa8N6pGBh1mhgpEK
JLIMcMJTcXNBmcpJoO8Ng5MZOHsG6lHkzU/EA1LBe9n0OFqb+wHsRDiqtmZUmlNxaDVxgBdLtb7C
Z5jw+XAjyL+7G7H2nZEnEEqeP6UmX5OviLfrV8BD2BHjjkiJAmoPB7/CKN66wbhb50MXktengh8R
0gKtad5WFOK7Q3Ya5mYz75x1+2jaRo73yRLmEeN9hvg6/Vr3xYIJtl1L7TAhPwLVpwHGOFTUbASW
5oHJgFblPfv9UEcfApLNxsmXXT9SFgkvu2nG/ikfp8MsIaFqgP8wxe0IffpEzIIqJEFh10orUlBZ
jmvcXMJj6LrC23pqf6ThgucN87rQ2HWRNW9K57xSCtOY1UBEnN5KIgkHGQFOxdwQJ2dI1ovJQgpy
V8SzChA6Up5qSMFQfrGFIo6F4daQvLmp5+S5FbV/SG9GKy5xeMu1rUGBrFvVYww3B9/AQYPxfDER
3Do1y+uQvhIL1G4IaxCb3Mm/ry7Ga+1ZokxMUvwE85ZLhMPsa9PN5zGFOArdDg08nsUBDdd31yg4
MVwiy77YU/GxojSaxpdu8mRbS8HZX/c8MmJ1eIFsbSXQ5LrZcVQkegrtYOJQGvuO6e/gKm0w4/3u
xnDsfAXJFdB2ScrwfpAfwp8ssE6UMQZPChCTEjS6sbh2mY++MueMTOzpQ5UWxM6wlMyq7pU+PaTY
KD9BJv/oJ1ylPAwYKlAETCE/UvlQzGwhKdlY1Mlv7dLdS00pyVGdb+fcYUFle1PGzxuKvNNaM5cW
o3rd2zLBMbrD3rxu8eRUYPWioCkTM4vN6vwaVfegDBua1Vg+oqxuSEOG2JryKyl7Vl+8NzBcvHkf
E+R+t87lVjOpUeVyv57m1i/K0QvzBmj4FKmEkk6UmOqmWx1/1NYOQ2Qmj5FRP7We/OrTYDzk9Z0x
659DHEI3kiZAGOWIGIkZg9sUAjkg91XXRtjK3a++qUpsJ9Son7KnOoPGSKAwsxLKdlvOn7WQswqm
S5fFfxyhIHIDwu5k5dShnTARjd217KUspY15hJePfUha3NrTje5JioJm/h5a7ieiOuWe8vyAsp3F
zZ8RIvrFm6y720gi5234Wh5DyynzfVEOQVx/g4kj9rFzHw4Vlrny8xLhLDq71Lph155V9sxNmbna
huVy2Doz0nozMe8mfeifMeV7LbKB0BxnOmY5eJ1GZh/u1NInrscFvgsSXSPxfZZO0Fdac22XPa6W
t3hJe9tqseqzgXryPqwIhgB76Cdyc/WhJpgdTYmGYmGfmYO3F7Cb4Tz3TlDXeYtBMMeGtJ/u28TS
EViUm3iIkU55dOYQQ5KDkI4vTY9NCD7fATGnJeXRezlaqMO8V8eGUFjALW2l9gXWpMJIo/S4SLLI
pZ5hgZjZhxHL97OBT+nBdsqHcvQiCGSO/iRqfAtXqlyhCHgrC89ZnPomhTETmRM21eohJAzwFr4t
CuTblef288FRFugp5EQ2fA2go7Tc/TDLR5wJ8KFTD0Lx4RxmzhhF1c88IQfnzzwR0W4eMNHDS2Qb
G3A+mxi8WMSsNCs3b9RZ7UKl2BeV3u7bPP/W6pqJIYn+ucSKYZ+nibErYozBVx3o+pBk4We/mf2d
adUYTHrxrw/rz1LJyQOb0a8JZgczYfQ3XE37titG+3Z99ttLK+6tQ4SuMqnq8mTbPbJWH9aZVqY6
wfP//SBHMssMXyI+r0MgnHpK2pu0bDgYyJ2jDf3R0jIo5nE9Yp7osgpYyZnIzudC2RqOmL9M1jTt
9Dj5Jcmpj0l4alo1rwD8dyvRbn1IkVTv8gxEw1DquvUBuF9R7njZZ5kFxVs9dUeFTaKsYrYm9YOP
6QG7gP7UYl72VGFxCwMbaDAOxU0MKf2cmcmrJRrEVYgqKByT4qjl+HByl54qDAmKSZfPumjO/PN0
EUYPjSzLUzIyhx4gskQ75PkldiiN9egYmvmYxLrciTROdr5flsj9nXZvcyJg0Zl9xcPyOgaUegnQ
Xj+MvMf6ahodYwfCjyUT5o+HvufjRONMaJhVyKfZhnzsVeAU68+UHKbze/Fga/dTplePkL4Axea9
uySfbR0ua0JaRbkRUEPjAXR/UWxFameToD8UiZv1qQOt0Vj5jW5rUQLAgSRklogtdRfWZz9/psOQ
HCL7zRsXon3GsN+O0Cg13e326Efqk604lgXKbWVmBGd6ul2fTfgbAZyRPq3i3FzF3YygbaaKv5kp
jub6o/VBV7Yn6zOpKJ9uLiF/+gXpRfQZTDBJHJG+8GEes4FRbladZMe3L/Oj34UD3SYePPI22I5I
hycv4Xk2D9XYPDuwUcOmmtFRWTszhq3qqtnZzT7e63Z6Jn8qYviFO08ruz2I+9lRnNdCsV+ZT/qu
my6u4sU6FnC41cCqThRpNlb02anZzYpOu3rZtIpiKzppB3g8Gvj3PBaKkjtkUPaC1UxmtZXBjumQ
KOqutbJ4I0XolTgLInuA5JtP5gWbox2tRPMYdnvpZh4CuRYePwThRgw+UYdwfAU6xT2Oivd9it10
lhtLgDSmAgXHMB0v3W91zXvPB4zP+Ag2hOVKfZjIzDhjrE9JDxs2rSI1A0VMwWoA5S66fbs+Wx8g
iP7xMnFIyipI3I6M/mZ2JaqisiYaTNi8yYhN1fps/RlmNGMEoRj0WHmTTcDjMfxAhkCCj33odTtT
g5TaGu2X2eCyElJ9KubhQcbJWx7XbWBNDQIOLHKNqHs1M+yL0B/F86xj8IMD1gDSeQ4T79bsrSkQ
RKifpa8owyK6sSl5SnJvtonUv4aefUjdEyb7x7iasCGV18XplHt2GKDMOo6cS6l8zfR2NjnCR7P1
6qQj/blEyRi0mIBvMIxW08A97C+62YATDO13YqjuuibvCdkw5e7DktomMRzm7OgR5jqbYme40MhQ
oXhwjrdVpvi9KIdSp/jaCu8rhcnGUXokp4++TnX4jvF7gG3203+xdx7LdVxpl32VfoFUpDfTNDev
N/DAJAMggfTe59P3SrCqqyRWl+Kf/xMFJYrEted8Zu+1ixB4TQmYmqnpJhSi3foERHn0qctMvhJT
RPxfSq2XzBS3vVlRGMnGQxeNLkMWpxpgrXMgN7Bko6Ami0wxzlnEadfob3GmvDYLf8mqSzUnrrmx
j504YtQoaTnEyRAORmQ+yFb4oRjdh1JAv69vcYptLAup4MDLyc6S4+oS0uOi7JcadLwos+/V82YD
7Yhmdu5kcqXjF06hE6EgDZxY1lNGXfly319hmMGlm/p5uwBazRtB9ZQhIDEi5oJbCCdhFzfYzW0q
gPFQzTbHRWcCzirqK5EHcKjrlEcVercoxcO3FXRtBLLkYTBwmCJIpKLOvvd1gQXylkwBuF03SRx2
vUH79D3RS6zwax0FTd8NlciExczh0MikEw5kSCXa+AQfr7A1cmoS5BZiB95eURyNRkcW6FtUsqaI
GW2uKbkSip6+x5Z4r1AsMjukZzZzwg4h5JkDc4EVJO2ser6esVAWZ+9ybQr2ViVY4r/rbdRVYvYn
KZgl0hUga7LYCpKs/hd9UbssoYouO9sqpbYl0QhHGa4SIm8be2JHYlQ5nE2OK8iBXGc584l11GSx
UOuxRVhRonktVTcDiphc3bUz+H4pQ8aMqulmyrjDaRqgPyjWsXCL/0xny6zRXPYB/XaloRiZv3Tc
cuwEqQlFYxuX2GlGpj0lLsBNW7/qpvw+aYngCBjtQLFvFo5rhsTJmmlKNsng/fcXRfpNkr2+KGhI
JQPaJPrHv+ryQjmcTUYi2yaXnnrkRE1Ky7o+JPT4J8k4LCNJFY07TdhN//vPlv/Dz5ZERIEqkmhj
hVv+Wf7UqoOWM+rPttW68c4D+i9+kBQ9aYwZBFk7l/J8h8PjaZ6kJ9OQd9Y4koIYf7EWvSNeCn8N
WAnqCFbK3anJrN2kMvL5749S/00Uhv9dNDTLNEVLUVga/vlRFs1UpPAu+NiYPMqoo0E023a0OYZp
Jud1vFbAeKn03rJDC10VkrF6TL9WMQdobp5YwXakz8xNSUeM1uBdWXs5M0P9aZTFO1ie94xRIZ+J
DUkTCN6S6K3EFaGXgMlZPIfi2rev48CuVs/1SzIbpCeGNIXfOg3ahC8WwbqL886WBxp5mQgdH8/K
PiSSJl0fpalEstMOrOKmJjvBoNmOswYWUBvu5jz6jIvx8mrp2d3asDHnedeb8S5r2sFRp2d5HTLG
eg2eivo2ei8XVo+NMt9nU7T97681Dojfv6OSJsmKphtYBH4TrFZTXArYTNNtrKeaY4mqh0aV7nfV
mzTrSUaCG5vGvNoxoxlwLMy5m2S6fJYGdQPOqeQ6YKJsGisPDxLPmgYwbtuBLJwV3TiPzHOWPDPy
fUT4HQPv4U4NWABXUnlcWivfDOLylS8gxOAVlRu9njffw2aCgylryGHLo/ewFRDCScyrY966daFY
xAzJkpGzv6FHEdGo2EpO1SUzEFUS/OEG0zfGDJhRmblxhXpJdx0jFlOke8RQz7IXY6EjZqcN9Y9U
iniBMDlz8kDhfss6g6pw/f0o4x/f+9Ze+IRnDTvJcAWpq8jf6H4Q5LqO6/NcplIgd2WMfZyh7z3B
qE6uiPC5OlZeYu4V4UDykGKsq5E43IzQqCn0mFcx8VEZzaUyvDqGXGgYeNaa1d19z9rJaTirRrqL
KuGzlPn4FAXEvTLQXqWBci9QFxYjKQ2WiK6sDVuELGWJeXT0hVzW7Tqpqw3rEkIsEoKE3mUlmfcj
siknzbQnjd9kQ7APy/EDQ2hDcbYJ1P6kVMaOVPrR1mPuCfDXW3CGb2HO93x9qPUuLKNPgdBDkhKG
y6zDtpZ6ETFAPz3hkUKsUZPoO3bNPivbx7/5uP6HG0XSZB24rq5rlrZ6AP5dsRr2aExUoU23yvqU
19sAPy4ursr6KRBEgdtZjwDCociJ7aBcl3frwqxclXTqKqOqu+xv9Lu/K77B+nJJaBxaIDswpP/5
IXWzDq+P4OVtpoWvQOWulM+7dfSdjbh2icEJVsVZOQ5Pq/QqN7P3QKyfFVP7m9fmPxzuioXeWsYi
sUJA/io97+N+CPSijImdIVVy6vlW9SAZ2goQJHpmlOI/Glq1YdF+6A37lxDJebvON/RVP4aewoHc
V0CgMB/EPn4gfm0GzYvGLq6mv1HiWr/J5C1V5MxBIW9JErblv+hwKbBV1uBjtJ3SJHAFtugoK1xx
aFfTrbwus2nrl0w3PI237VCIh0jGTWmIauPJ/EEG1Mc5jUcswWbuoZ8Av75Oo4AzcvSqBJJHM4bt
FmFe2VtPdstKktyYnOaxKAW7IjFlN6bTYz4neMQXVLHydzhgqroYlC0Cl/1YFu/k5l5IM6ye60w8
FGJun2bZyincV7O3vGFksJY9VyRyArQreq/qY0LCysHpUFY+6rm80XPrrANCOlkD8VAzewsB5m6o
Vvo+afjaKDCEIS1Iyya2hOemwi8fI9/lEyy+zBliXUHZrjPHb6lowUwNA/VDxAJX5I6I5Og66BzI
C7ZGa4UKhPig3VwRdpaoXYs+/NJKsfd1ZRskWbOFhcBAu5ySTa0Thasv9bG2quoumwua05TTKp+7
advE8Wc3xuWv6uN/sUB/gwUyIX7/2zH3mzPK/czex/fm89/R5r/+zD+ZQNofokolJHHm4fGkgPuX
KUoDF2TgLf7lbZK53f+BBFKsP0yOIw0QrAo0SJH4Q//wRCnmHxSA0uqm0vAdyKLyP/FEqcZfPUp8
ligcqFlxZ8Iu0v9Sr6UJOgJpsertkFIU4RbdL9JQb3BrcduQ7h3nWks4JLwBqgkrrmhqdG+M62Ir
DWzUckKAELoCu9WkPKTdau05UTUW4Kt2MzXqg5Ygr92IZER4VduFh6GIPNEsgWSm7IPGUu4IC0T8
lEbHvgVSKIRvbNBbuLWd7rS63h9QsjDMImQFKUP0LnKg+62BKVSb811cUVfoKlIv3QVHq6LQNtfw
ovITcsfiq+1q1OYpOilix6FoX9SJQrniaUmspvrsTRXYDnN1+tNUdzg3dBOUhfE0K2JIgF1wNrlA
PWwOqdfIouEFDUyFJVhz4TQfQ4J2XybZQQwbhtI9O8khiJaDPod+sag+I/v61Eha4M0mRuh82pm9
uGwNsas3apte5TB804NMujdjVvGpeSTOttnDiZYccX7oS2QFwlqmdhFNhmIuBIIlhuFM9TpLCMXX
RUSWWuDuX2TtfhyZHExqmt4HofEaI2LJTkpD1MTYtZHXqNLngh4R0VR1ljJZcqzZQmgPHkPOESQ0
bfzWE1MYCjL5pWwXy1yanDkmvlIfvRwb6CbPcyKUuw2foa+U9bmjVMxQmqS7/0Y26BLv/UaUOwJM
wsxdJno2bQnhPhL9YYY/NYF4J4YfkS1F8q0ZiNtN+9axrDRyxz4awAuV9uYSpfKZNPTRJaSDrWvi
ZsZ+GUQFxFOZn/oYqrJKzmrAtNpg1+a0zXzAvEyyWVL/lEqNnWE9G26q65XDGuQa8YN0BcQiXpwT
uHWmuLJ8A9AGaN44BkN/kgJwVNFU3A+QSCjMRNNpOsTFI7VXhjQBrRqqcTO8yWZ+LGeiqcSPpsqv
VQ15AWYfeehByuKMN4Ug2DcgPzvUs2c6i6UEi6MoZCymMEKZjxhled+T2mSYRfaUwt6Bn5N3E1Sk
iCU2uClErcKWvnJw4pjpS3ABZ3eZlMALDIgCacAzH9iGsf2mQelZLeWshXN8R4gNgDP1ImKrmd4r
FCovJ9+bpNeKKAEGMTnfca7OaVuOI7V/bWz7qrEci2JwR0bcKmdATjspha9g6XGMmlVEJc67OAkf
dAmuCFJS9F0igxPzjgjDQzuatVda0iVQhX0XBqR0NAbebPO+b9rxojf5MRd131iqe12YuzshwDiD
RKwgeuxJYRA7jfGXJLtBTshsNmpbjBKmbeKAgMFlbZMZB43SetkEcYMg5ge48EamN0zrA6ecUNd1
WYXm0KpKp80TnOko9hAhiXaSM7gy6tpCF8RIkBsd0dQQ76qPJtOCq3Ym9BhAgiKcQWNFm2o924R4
EdgwhIkbSM/zCDAwFNE/xAah2rDlh1Uf1M8ywPV9y7xCMpoGPTYqZRVbiDfq9a2es+moLBNQT0Q2
1Kpz6EVK0XhFXKnQm0MSomZOpyG7M2s0jmBFCOmb202Qssg2+g6KVCReqDSsDVk9Y92XThBH92VU
gy+PinvyVJBidflXlgSS3y1hsZkj6YcR74Uc+sR4jxxrO6yFE/WAJNBcS1ejJjrdmsfzMN9oIA5d
IRXI9iPdqfLANQPxRxIP1Fuy9oSH8T4O+9geZNVgNhXoB50B/CGZBmlX6DMj0jzcAM/t2ayX/YGl
Zr4ZeQDfsZFxLzcHeUyQtArLzyFdp4XzRpmnp0SCYKtLIG8HzfSVsOu2cx/fiDWbfEsqBzoik3vD
aPSDLIPWrPqQ0MinZj34ZWlCpQln2iuzAm6+KHZbhnoHlTRlJw2SFVhXp0cN8YAUztEuMwe/TEfN
781x4tDhHJ2teFm5X6QBBUwCc6X9kg14YVWAQrCda+EQZ3Dgw0G+CoUGRGBAGpwKuKairM4PUUaZ
lyb8OAEaEwHvy7mDKrdF03pSplk8YJbQXF4KdwzhCES1lR6NQnm2+iVhFm8g3x9IIaAJOZWIUO2k
mBMvalTdjTtV//UomvWhfD+eevmKjMTYf/8LMIZpywft16MsopThRI8WuIWytQCFGOaalfavX9ax
vjO7J7aDC7sQ5aEUidgV+mg7S7q8aVQZBxKseErvf+1gvn/1vYhRhRkyUaKJ7F0HTF/QsvDv4LxK
XoaM/xoA8CfLfnEaWUVfO6tX8vdSb7aW0/e+J1SKglAGYIIMRf1RWE6IrJVfg6X/LUD/pgBFHGhR
s/3/vfnnz/H/bN/zqo3iP5eh//iT/6xDxT/WOg8zMSUoleY/jfnyHxoFqPLdeurGn4z52h8KQyUN
uyXj3z+l66jyH/pqkaauNfj+/g+L0DXB58+jZiiairLm+6wjZ1H/SxeuCvqEatNYtlbY+ojvToA6
PDP2hMf6mG0N/IykiLI6J2y4dvuH7l39ET50TyrjksKdkTjMkMEdQ3juqkMf+GjwpMJHYaA1pE8S
AeLmglsgYnnE21gXuyq4y/zclTfFuwLMAqAdRUXgRo/Sz/pgucbOcrXkb+aiv0+O1+doUeprGpSr
3yzMTSDPkpyby1ZcjCfEXHdRv/i1qVzJWfvRN/2XICBgqdL4VYulu3/7QFx/J4moK8r0t1dY5Z0C
0y0aIgP9P885YKhN7KjhYpuP1ngQv8q75gIGUHwDN/UVBdRldv9l3Kt3ZeCqhwhe1L2wMU/WPYKP
5VJXnnqTmpN0rPfye35edlBRerc9kyIz3vrKab34PL+bKxXG1u6NxF8Sl+iYH+VTdFSuol+Zn6Gm
656AQzL9TMlFuKqvLcU/Da3NQkE7IaRZDBtHgN2/1Y/54wBwS9mtB5zhkaKswOGpHAl3H3lwid0e
YXxuxJ8gBLH2ssHGScJoj8mt29zXZ+bL0gG0015x87fykYVR9CN54OlsiL39WnzhbiGD8xRsEeek
sj28h+Z2PPaXhMZkk3zO29ztcRR4MWq7yv6SDywQOwuFsrBDJtp+sMvoQfO47N4YLauusGve8ELk
stc8mizBVXZorIXt8IGJnoVO2s+S23xdAMmdiPZtEI7f0s9QtafcFk7lg+Yvd8jTi+d8fEAAyPqC
lyM8zi/Fu74ZoY7HtvaVEMZ+0vEFkwMZekVCnO4WAcxIqmPiQmNRDASktj6/4EdTlNOC5SOTvEK8
qeJmBuB+a97Gg/5RXokML8/y/agwbLGHcgtFIMJYdhf7wjnfj+dwPyzb8KofBkT9LqiFFhn2e7av
TRuOX3QrXeULrPkGQQ6ARBGz4EcH92/YRKmd6C4K0xeZKGXG8awRT+ZBnUH5Q3h1Eg+Y7IGmbBN5
KpU/5Cu2Yq/Sz+AEUV8/LS/cbZabXwIne4tO8kkJeWnbyhUKZ2GHpIGOsxPfOE4SBjcfL/czGb+F
6iLdJ/Thlk32dCa8Dyztq4yV6y7cGSuYB16Ng2JkpOd5QF1hUKdjyzeOOL3kLQLeHcnOF/lOqmzz
MfzAF9MeOvavz8GjecPcw0d7raHdHu3uTj/nl3EHnD9XjsatVT0h86pt8QHTunKSLdkIL5bLeWKh
GHSSk3W1npYaFqFvVM7kMVnm22Fnn8NZ5dU8yAkWJqe+lDv90rK9wm7SI4S2jXQ/vsjrm6a2LsmL
MrgQN/O6d31LiimyJM+CMsUa2Sk31k3bh70dnZgVosDQxp3koVXXfzTIvXmC+qbwjN2qQSIZkyJ0
9JPTvA2qLePExmnOeNj7XXRKSXUkLuBRoQkW2Ul7Aa4vsjFDL8Tg9zN7jDz6CphMNjJ+e95O1xRJ
gA/gXduhYXyb3e28BekvEgEBJMIJL7Dews7WHoL39kto9z2JU6dh2M3P1X7yVMu2bqwUJlpcf252
YmxP/hQ66HzNi9I/Wrfh1L1Ge7oe43W+E59FN3cj7B53hBj/HaeF6+/PpyNmE5gwliExWFEk7S8D
TTlbTG3U5Xrbgn8rrMWXc+PZjNu/2eD9dgivP0azZMMSuezkv45a2GbMvQhwcKtJ48P6I6x52s3h
9Lm0WPxn1rziUjNp+n+1wH84+qmRf7tdSc2T11w9XTWI0BD/ssgFUKLqk9W2MD3yZ2Um5labimRb
TSHIZV0R3pAS2Rlkt6B6SkIL85P5XipjQd1HOjUS7J1azQ/lqp5bVh1dlgEj77XCBpMlHlPEdlMo
gD40m3YjKTNxI2KseuYkA+aXibJaQCTYad2eu1XDlyHmsxD1iau6r1h1fuq4Eq0oe1McRXXbPskV
cj6d2Qnuid4i1KUUPKYfd0RWBhs+5YYQzpgqaMzN8rHTjP4+1Fr5ZGUFghYyefNVk9is6kQLmeK0
6hXnVbkYIGG0kDKG2iULUahm2o8+HB1mv9mmQXzO2B3pRr4pkUSKJMn7iojipC+WjZ4mJA4VjS/o
Qe+MDdaElU09jrh3pGK4xkCsXd72juPARAHbbupGEvalCGHZjKxnuWoEF41A5UoNq0v4MWd5bFo7
LsX7VA/UUzzUKvxrwI6lLGMf0QSUYvNWq5ubnpGTJM75ZiJmzUZzuOpLzC/5IZICztQiQtYuG0y4
M3xRWshYSxaYPUHDMDeTSHCezNxFSUTj1LXGKVHZEhjiyMVnqJeZxaRPEPrHaE3q2aLRzlakYW9k
22GQ2c11GqMP2JDTmFyVUvhhyTyyQlseNPkdFzNZ9Wb+synVYKtVOvfZIl8wUJ0iQQO7X+raRo71
J8ifi6fmXBTBTByfTpEwEHMvNaSfLrp+z5ToXqzQbabSWTSjrTBrV2n6iTX0bqnwoas4rCa9eqom
rAiXXmQb0E7t3URTnAThgxy3PxNzwm7GB3hhG4r/9Xn9tTp67AtNUheFBF2nggFukVxNZLUYpLgM
uRIKCxDFokPtUGVXlfPey5NEcZokJClLe4zl5SQIInEnFu+0Ke/LpBR8IVMJ9CkBbQ+wNBk5tEwS
gTQgRRHNkdQSlJHkj30SzeKKQvYwVfJPWAnENjIOUK00t8XUF9KejL+wb7go9KtooEqZuRm688A7
MAchVcSCoBoVMRknRG33432l4lolztyUicPBca/OkV+Ivbu+Z2IgbKbsE2j1xiA4WiGtbSxIfSYd
piOxR73qFZFUGClR7TlFWTtVSrZx3juaBFljMsDL7voG8usYo2x/0wbBMRoA3hRehfaZRO/LdL8M
mqtMw6PZjkdLiXamIWIFBoqaosVb4HVTog1TDPRv7eaVMFT9OM8vc6RB4iW4TmbRvF4a6G+PIAPM
Hu75eVEw883jTuvW0OZKg55TSPVO1ot5m+Sw51KyLxkuMwko6uZOIJPdV0u0ciyfGgJdo3/QNytO
PrtSzJYZtgzmZBj2Us/8h8Clb8S1BxIsxiaIiRd9N6JA/qHPsrzP4oaaTWak5dedeQ068NuFAJwk
kdrGVmel8r4TwyZ1TPeGDt8ioGj9/k+x+VwM9NX/ihXTIiv9FTBGFCDfiOSwaAWhuqGEWq8mFy5s
Vulkl3F8TlYGH7SXP+tQJpNNHmLvGjvZbIuX5a4dHcpFSoBqa7rtqbxBj4z9geEvH95X+ZFF1mtC
eJTbnFAonDCdIyE6tKROWK51XdAMtk76SnpJZNdHfH7TV+NLHkHV+VE5m682fgTTFl9BwquX6L09
qpvpBJUmOJcf+YGSXUQIacsvvEf6i3lo76Ot6sarAYlz/mJUPlIzTvpccnOVF8oRO5eouaZ1jLN4
tQgcpTxN3UbfU86S2h2x2DN20g0ARohj025eJRx9xnElTaguSToG5ABb+zCv5k9zV3/GwyuR4iCS
SQRUe/7g8FUrnvZEohdmUjazllOQOdA7eNCzs+UbT+UDhXx4xTb8ZPiGL15i32gcg0usoNBQvrI3
BjLoaT+WNwi8hk82d4mliLAB7iauPNLXD91WqmlVNsNBJjwz3GcDB6jlmMnZQFpA4rB0GFMvlDcz
aUGE+1BdoddqD5K6I55n5tvWgRVyxFMz2JylmmiXzB+ZuuISx6KCnAtvBcPCqyY5E0/vVnM2HXA0
erGJ/cA2WNsz5i6cBm5nTR47uAkvfM46v3IRPplnk0eORGLHYLp5kUkrkzbF6JSzY2J30RwhsrWL
vDfjHf84FTy9Foo1kjG4Dbbuji+8xulKp/I7Bv7KVub10I8TdlHWApGdDzh6cMvYsRffSl4tqstP
LUCeemg+UG3x9iBUQFqNxYtj/GLpBNLbdCF6cTcOu8l6Fc4cYdZZ0/b6KwPoYcvHIhd2vMQGQ6vw
3jirPwd4I6lHS9ZV+wYQTSdBtncE88HA6QXyHx/tAUuRJ9yWp+BC/9S+Njld+133gISTnx2+Ufq+
FMdqN/ykJytaR/1UNvFZP+XvzEwZPHXP42M8sRZyrDNfG2aS5dYccdg65SNrkfuIVquzIf6atvKR
06wl7iA5jNWZ2+Z8wB/r0CM86Zw+apSqiytLBz3xLFLf3OZ5MOxwJMKASTCPV+xPMiJKym5eaujl
tiHaD0TIMT0zar9+lAhcDXc8Tf7qYbiW0gt7k4IxN0wozY1ZG6QOL6JBI3lOyXo74rk1DsHepAM1
6Wt4pzb8HXXq8gYVwLSf+vQpXPxcd/TUz/qD8KEWXnwXSlvmc5rl1xRiZ+syszBf7Hw6Mdw/poCl
UGyyxcPfZ9d+c+jTDezbfXpKQpfKJvvJLijBg3fMjkGxpbclqIApsljsyg9WTwHdnB1RmxCW8MLn
al4c5tykgGFAEbYyZ0b/kXjqlhlte4y2xWQbGMJeMp8NHsUADdjoTU9489NLx9IMtZ6Lua/FHRI5
sozXBbYFHxEnZLN4rGnIC5edO58aWlTmAl72hryVONKJxIkbHTnJHOnD4FPlWQ/El/bPBHIpk286
yq51pBdpI/v6Y+YzzHllZcVeRNtlp3ijPBbMFTzjeCiJYr4fc2+61qJdX2HFbafXbpPs4thRTynH
GCHmGKIc42eEiHebn1X+3uEFxPgbz+FGp2sW22iPLxxPesWzztjje9auLF0Ccxk7N1jHN0DrxXNw
x96kg9FM0IQzkghhd3ftRXhlM3rPZrR7MW+YOt6iXXsIGKRQJtwgEFmIHzi1h3vE9yZ+fjvYWRvr
Q/byJ67Q7sr6SzpOm/IcnpsfuOxmg+4qhWB2ERRHpdx6rD56VztxwqoPyjl+TA/hVpX3kMLU2QtI
8YSJJ26z9Fh1u0q86jf1ZNyXT3mLbQrEl1uELKTcRNs2P2kNWA0dmp30QvbwcqGlO3PDMAqhR4w/
kEF1MrRhL+LLahBM72Ske+b4bfa87rmrvtSHAruu6jUvkuIpmMUu5pldaSNtDLxTwTYSthMGUZyQ
0YbnUqY3cTqW6k4mpw3NCxOFflOcGKvgUkvKI12l9LOtP6gqLNzh3VG9RQ8CC1Jb2pg32bfuJcI2
UKSTOyYi78Pq58Re09vNLpJdpbenY4xPCg7LGaYtWW7IBHWHNF3za2hcZcfHLnxefuTn72NO9cJ9
/sZ0ZUxs6S0Pt5RFljdfc7/cp7cw3ivSB97QBBn7eIrfiJWBQLw0e5hkSXcwK/Yl+onDn8jVMD0E
40OPNzwUvuyh9k3DK5Mr54+FbJVQmnQ/3M9e9EN6FiyXjmA8Za9MIJQX6cIABF6YdMl2y6a+SR2r
BDu/hW/cSxwGivJuDZv+NFzKO8yn2g98mNjwn0VSFdmDiY7FCzCSRnzmyXUhrSC0BMnLHqfqMYSx
pRNo4FvcLeWGS0XitHtN3jrDSS9gFebb9BIE98AfUwrQncInNpFdrXFBB/R28BbC2GcfLnnVR/1Y
vpXBUX2q4rvkalYHS9tq2+R1LTzJH3yfsEyyTouJ8rXTfXJZFNxV3vAsbauN6rO7BHXHQGQr+t2O
9rQ/xeQuNH4tb/pPE7oMy1bNDWuUUXb/at6Lyzm4h8HhBa/9J+aNiirggTUyQiKlcfmihGfRyx8N
sgiu5U11wrvqSLYuRNTUrr+UTf9GaHb4Ne9z9HU4K5yWpm7hZQc0jUyJIvyeOy++EVx0HUQclLtu
H3vzmwro+5FTXck5JsmB3ddnEtXvEU9wiyhb84nFNEJH68JA6V3ZiJ/8C8mBY7ibmDMzYp18GGAJ
fAU4Hg8y08uDdgeJSyNHObvln8pCFevlnxqR2ultsQ6ptAGgVGwU4xyyxUU4tAu4FmcR/QLnt/ox
LCLNCa7W8GXRSUpmD9qpXgmCnK9eTGM7ov2t0dynfeNmlEA1BIhY9EhJ5dKF2e5Lsq2eZhr0l6Jw
glNDyGjzo4nc5spzmrmjSOnehZ/UMMWloUi4KURKhEREO+Xe6DyY+uQjVq/kbfPGqZ8Bb2Ox18gB
5aP/iKiWz3H0MByHn8aP8S1gmR06y0f9SddI+GvZOMFXq28mLpqRnnnPLFkjNhHaM7eQI/mIAE6I
o45EUlBduqNuj+eUMqOpvEL1kY1Ig1sd0LjW59gDYDVDKfop7igRY7+B23VQTzX56jbHS+2F5+y1
2CV+NDntRw8SnLHmQ30oW2BHNjfFxfTrs2keSID9hGF35lMpoHF/WE7RqfhBgselOxHHqX6Ao3pq
jgOfAlzCT9O8mYsvabmuRt/MofWak12BPLXZTD8M069YU1i0MjY0IxCDrTuRsr5qI2SEw+wSF1nl
dZ7wn+0XutgIZdABN5x0mL5/A/DbaYAM5YstKZjduhHt19/9/sf3//f9q+8/ZowhB3mathzKvXSw
pliqf/3fMNmqfTBfs7DbjnkS3VpRwrA9KQBCVnU450xXt6prio3sGTKvV6WEk59XOompAMfwj2M6
Ti5hNPHFzhE955UUuxqg9NiKDqideGxWx+RWzcXNIHCDLGCZ7aCoyaJO0frKuCKYH8kcHnq5ieWE
ikrA80XsOMgdk8ydRmQYZWnMOYMoBGzQvUqpHnl13473pBbgssejWstM2EWLgruDzurWARaVDM1f
2yoYSAOThF+Vi0uoXBTEqL0bADhNJrskSsJnyBqG5sSUb8DORQjPN1qtAtJMEDfHIRa5QQmaTa2R
yVej23VRo3Z3NdUR0nDXshKiNiZ4oSSs0q6140ElBoPlzcIgxRwPUZLdhDXmchCl4BS1yquuAqVZ
OB8SGH27YmaSqQrJXVWOxEYYB4PLKYjqA+hDV8LJQv1IhTyWwS2LgzeyVtt9R4DxQNyurRPlQ7ut
bbJ0M4Zls5eNcpeGB/rra1eR5iqrCyNxOWdDG+d0IjNFRd6pu3C0HqMVmpasEMnB3LcGnqdqetHT
Qt4No8CerNOvAUDQvmn2MEE+1QqjtDYAVIEamPhiAGSLAUjSq9mratKsBMiqHLDWAovorvGEYLpb
wlteFNpL3r+0QimCLe1eC9bhjjS6cRI81NqXJFQNju7saYiIOBjrFLhZY33VyA2kdoIcglbEFcn0
DPJZIg9M9UbZBAuaL89CZw7bblJiuxajrwUbn4TuhgyWzI3GIdoGzPJYVT/Whmpue+RoTi2QORPq
QIb0cHye1x8mQ0dLCROXLSgHgBWJpCUUTIdiifVCcOJEFoFMy1uxYjwdK+CCUhXwEJhL4qwO/fI8
1sIzOrazzh06oCQhL6p8huA3/vqzeaJ9gaxPJeyUFfS/lnkajjRa/sy8ZOSa2s0sPnSi+lJM6bav
PR2qCNFrYs2tMy/WE6dyhBkr5BEYP6SgfS61kehHGuKqoERVyu6xqLGPF6pCrT1aH83kSnHwoeqU
xoi5D0ZJwVzlbBBUiAfqK2zClwZdDi0oCyxE/vgt52M59Cg6aBnkiBVKUseGF2eZLzV5uLuLNJZK
BIzSM0a1X0oxzUwLuaY2iNAznoRkpG0yGupp8TWtYLTBQKMqDvzZYh6Udzst7vaN3Bcsegj9VZNH
cICZnSgcKZlItxy1Weni4vNIqZu9egayY8Y1VDwgaPsB2olmhA/wAlYMmD/QlyYdQnxJEG/I1jZt
i9FKiB/IUX/XVGQtrUQ4F+lJxJopqU8aMPeibFmOMjC3gJBb7NqaiV7MBpEj0lNmkswbPKewGYhi
6qsLfttbPDaPUj2vY7L5/7J3HtuNI+uWfpW7eo5aMAE36InoKUPKZZY4wUopU/A2gIB5+vsFq+pk
dtXpPqvnd1AqJUUDkkCY/9/725BmpQW4oH8KRyk538bXkgDnm9QG8JP7MwkvkrYFdoFsrGknm368
B+AF1NHQBolHh4+WsxNGWCdY0rqdAPOQD18zQndWJMtRQC+q8i5svzgBWzSryt78PqR9lUXzgwA2
CfXuRY0ZljW5jmy86UFl7uqavTQWWBsztDGv4ZLap4Y+oGGS4O2FmiLhQ2cIlxi06PScBS0lhSL8
1hbsXOukfJ2QGqaK7wr0eAchEXScyNuHhjJD30c/8FyuHTWQ7ki4nUSAd+MVWbZpZhprpiBfXh0D
aV+SiYVs07+Z3m1sNQ/0NbBtQJIIevkjnGjcl3KNyp8FfnUPDZnaTBnfr55q7IxAVJ+JfABV2+3U
6NFp683xUHbd94Yg+Nn8Fscl02k1GBihYSNCa6DY5BdvubGVOd3fzk3ui1rZlEcLFjxscea3b94c
ziu4aftUJu2qUtRJHcO+6weqIh22cbqu4xPUOBYeWfpo4rt0C7fcOy1tX/RMaPXC57jLACGAhLsZ
oOhLuRx6Tx1JAjdv686oV5lZPE2qf1MN+I62XFie2DGbZdZEEBMea8OA3jxs5sQ5xaq6RTpxGqeQ
9PlwkCRWs5W0EGwa/rQlQhfOocs/0Zl3e6R/u8RnT1zFsWQdVfjrOixf62nkpoayWjeqW2yXr6Y/
rclwWeXStXbtWBS0Vkeqv8reSUazGzAplDuU82At9pdCzQBgRD4gxj+6brV8W9z01ooXA7S79VgG
rEGLvnkdp4JNtNc/Tw4V3Gj0HwHzsBYXDPC2thRLbKdDwb6JXmss2FZBE97JCARD6wBNQ9/kGLu0
odDnFKGFlbk6kGZ+S0jhs8H7/5LqKMg6/z0n6E77rlgtMpFZ8Dnoto3mQSjzFuwBTl486SuVOYxT
nUi3ScPG3pckGfURxNDUGOoDOsv1sCCONOMs3UaVUqd8qo8qC/y1N8aKryQk9RwSoUNfB/0XG+AU
4Z4F8UrkIYl6JBmt6iY/LKa1L8H5iwwadWAgmUsw/FMc99beMq1HFBvrETxkvthyBTGBsKVo2ToJ
+zILEQvxZsZ5Fn15cBtkqh2EmZuhrLdt7Vc70rY+R2wkcizATLwow3Q3AULYds7YOkiAHXaS0tlN
Nouo9nPQP0OPpK7Zd6CRgn3hQ6fwO/dxLJlym2U4pFP4kPMRoU/17xovMtYw49KMplVRpM/tjNOp
le5XewKnYeblWx6ZryORhDuXfKc+Db/6SEO3WF63rjPiCglleVCx97sIFqoOmbF2LSenSVP5N5bw
t3zd47a2bNA/sXvjedQEAl2zdu3iaTGM26RZnrucDgQDuys2VsNlXIrxBTWyu4oD6ztwse5eZHJH
Hb+5SUTTblXUP6GkrQv/3bMJVZPQn+Ny/szqOEFvrgJwbN6qFmIzTNTXLIMVWypw4nlyXrUTV7Xf
fqDrZGbzOCUg2ZTrfpLeOt9aZd6ubFVZKwRtr5E5xHdqYKMgUEfUEfxZEBfPeZmBEAlofZE3sw9b
Wtm5QgKBe6OIwvVER4MwLYSTvQ8HnJUBA9u9b07YosNHIlkB2c3LsksrdVI6MwQ5oZ3AtFg6sBdS
Yy+uv/3tn5MmYyQgMsjIfE81M8NyYA2Mmqjx88f1tkDzNlIzvsRZVB6vP1rFFcCABZ9Dkzoiy34z
h9o5Ssz4uEMAl2uuh9KED7Mlh8vV1I9W8z/IiUUsEcAEmTQcRFNCBLiQK1RAaYKIoOrkampBruki
1x/AWB6NEvLIohkk8oojsTWZ5Io4uP7AxWId+7dQU0wAI/75I0VeIK6sE40+uRIJrmwCVzNRfNd8
Kq+YFAdgiqnJKUozVApNU7l2u/9HJPgfRIIhwce/6AL+6VJJZd+lH/1/1Z//taqLoXxPccr9uGYD
Hb7/7//1x+P/Ugp6v5Gz4umshT9CrH9RC/q/WQB3QywphLFYOpDnX5aV4DfARiEeEgcRIaYw/vTT
sqLNwCy2As/1bZs//ZU09KeCQf7t37/GYmmx4v+h1sCC7ZoCmYaNJtFz9Dv/1UY4W1VuJZCd90Zo
Q6CisfDpQh2M462JsNcCFW8yHmcBtg7rhysTCs3PNI1vzOW7zaJLmhHtmJgFSbYfxzPsVDM99e3v
lqBMm55/+Zj/nfziGrrzq41eH63DPsDB3yfs0PqbtrFG9tYEQczRTgRVaqqWLBv6vTY5kOL3OWzu
pKI0T4XX9fdGaT75NHOa5WFmn9Ma/btNRVYJUvtKcxPTfhJFdJ/W6L5gGEFvudHTf8ogMVARDk++
80M2801ORyKJTjxNS5Ugh0AbV81ZP93slatI38Y98o7427b+0PchApWOTLbWL1e74X7UjSwGQ/1S
PfKixrkLWETpm/Rd9FO2jUV2pbgJmhEcxLgd6ZbIYNiYzQcYsn8dVMvGRh+TPsDrAbfMLEyHnl+u
9IGnPF1MwGw0euuo4b5sXaIQsVCKxYHfW36XTFkktvLS+VbGOf0y86Tvk5TehgJom/BQ/syimWo8
D9F3jbktAy1HJEjQn1gLH+yhXLUUa9pu2OhHizTcm2V08WQLFobngGS0bhPKI1RHWx7bYmSK5x0u
v/VYhvf66ezsdlByLxy11ffAxfjYcm/SK2n68LJjb37a1DBiFlCOOLnyVtRbySPyiifgNa7HxYu3
FgzrP9+qfj1SdW/8EGE/ZbpK7fWfiBK//n/a4ziRkCftdthc3wDPIygsY+7f6Y9Hv3f94vo9UFbY
tFW+1b/rjzDSv/M3WVOPZJOXv5h6bedUX4Q5kRSTyBu7oMpux+auxGUzsEEEVHXj8buqz5n9ElFP
NFNOB2qfeonp9gCyIzzSHDR4dnyJ+9mkFQZEqS1AqmUUokGrDUN1q28nk4rWV7TOlkvKa+jnlYgF
U9AYpAFcn8Lmd6IdbirwIfqoPOxJfz0UmO6qBUqXj8gF2clhIabsyeenn3bTCO3wgFIsUkqSVv9s
0rQtebg+Av2wsWBT9GY5TIFetFfaoB7S2cpU/a3MrJsQ6QdBdPTmWWM2dxiyaCAm629qgms35E+T
Eb2EMbSfwmkuuSQEA3FxODvnqCy+jI2XrVOXJXqAg0BChZn9e4Q/q4WyI95uUsLt+wHsI7TowaKG
uhv7nq56ELzkFRpJaitGGrX4C1j6zeb4UYkY72vFlivmgjGs5FzQMJGKHQTsSGfsHwuzAZ0gNwMS
rDRnm1Fm/xOC9+dE9x/mUNsk9+uX0f0fk+j9t24uvlXff504/3zQXzOn9npqEoNnCvNq9vypsw9/
Q4BCgJXrouVBB/hz4gx/8+GrMK1i59STKvq8vyZO/zcILMBGmDaFj3D7/8vraf3T6om03jSZiymL
2p7Q/vxfEqOQCgHPSPJlz4ZiZPOhZcxCHmfaI/lslLiqEBblRHBQfqT3qaYxOha5T1+stegCed9x
Kd+JCsCR42ebXz7KfzNRWlqF+Ld50kcYb7o2bzMQf/cA9AVBO8bizXtDDpQ0ua4dsrkx+IwnEEDs
88vuC0nJO1GqnUUV86bx2Cb+vw/i3y0tWNwQQihcT1j21aX/yyeE2s1UrZtM+7kn8cJUGCPbBnrT
3PCh+NFLgyimjJ2HqPN+0H6sINIpLATGVzPnEIsIUEFoPdeIY+yMgHEzgH5CSRYmhe7TAJWWHLOR
EBbxnw7c/eeqyPJMO8QfD5bmnzl5wzATXzH7/d51/HUUDggVigZ6n7MvIgi02eS5kITSWz/JzHVs
di7VRsjQy1tq8i57oziP06iQDPNGllyxn8iYg72+WPF6+9yFLO6M6PIt8wWMPBS/0KO+Hb3xITn0
Afpbv+Jl+iR97EOFQEITmqcWOL1J+6gcbKqtmkNOBQbFv/Y1UTOZBntjwrXABZDRZyiIUg+aJ1s4
TFsEwG89CtnU98bN7AMEDanxoshsSf+Ei5ffT2mHSLkc11d4vqXmrQzoGHdzpGhoVAcxNM9xbJyN
CRnNlbZZlB7fTIWpMHfpYqT2PqcQy/cWoBsqmotP96mf3HbtK1LRS5hn/QJA3Q3Hozck7dpx9Sep
792htPaycxOWPvcZyIsx6ErnTeeupIjmlUVBvvFxlhgm1QjpBZqpH1d+uk+StloVQNAw2sWfIayi
w1gq3IWBm5DxOlziUfxeB4sNi5uTBTYwJ1ZamWieHEUptblg7uezy0kfbj4KU+RoZ4OcPJGYPbF7
4uFAaoWrVq3djljpZrRGlEs8p2HKyL6IIW7X+Br3UThzVdXI2DNa5HJhfegloa62oTDMvB066IKF
WEMV8GJJuKXBSQjWVq1EP0QmCGlBAVhP+h55T3tTNvYPzyd/hhRKnjdgBo9GFHn6TRjK/DRwAEJH
RXBRXOLAfWkF9Z7AH79KL7tADHxoKtRhYX7pCJp3iBlZRWX4MjiUyNrEXTU+1VPqqMhpzD2Qdq7J
Lr4dlbdNZYbu38m+Tm5+uf6l1CEDahzJbxPPc8t3HrLyGxZsrZJiziZH1aYSxSLNM5BAj/JV0MNZ
41v/QiLFpsWSvVWswXJRwcXPYXm1fHZ+w2XdQjrzm/huyopXGwm/Z7gJCErq2uAaURx06TYHFrrY
NhTR/lSMBtQln8GjS6lDUkh/iCxdt0fvMlpeu+4FsWtFZR6cDNXMWFsMy0Bir+8gTqn01tX8LMZJ
rWIqo4g0EZWRyHzO9fe+KPE5emovuvHOgWs6guoBe6056Hx1ZI+sFnKDrYZhiVj2/InGakI0w2Qk
/qEaxwGBd7etHGR/gdOcZTvR8EO4E7rRvUp5BkhX1ZraMKsNfWIoP96Ei2CZGpdUILu6WLvj8pap
eVzZJmKyKVGnJQ0DRGLcn5iWeWl3tu82yLoDVMrGfFJL8SVzLfdoj867bVFTbmfCiTRLvevQa6nx
B5LYZgN51jlkI6La2QWGbaCYSxb8F2YNvCfyeXcOZ28aViNRaeUr0NFilRY8sEQ22hl9QZEt5CsN
kIFch3F2HHrnZedbE53pqh/rOzgCKLAB9MPGX/tJTOtFD34tISsrI7JPscESOfgYXBQLhQjuwMKs
ElZ3fl9s3XDAxMXIFmToOa/fTTNwftRhcZkXEypKsKudDJmhjSpBNwfHNAuh3vECCUlvNGese9MS
713JFJEXM9pYrh0KMMigJy7n7KT8kc5Cz/Qrci7t6zcy0AFhx0fVcDJ+uFPy1E1cXjMK00Bw1FPB
qjfdB1aDBifm3VURYl9b9YxuPDtoqx0S+nVCCswVlVw319PU4zzu+VCaGjGcD1Osfl3G5LsAMLaM
+YXaVEPBlhdilcIVPRFT79iblpN9V5jpF0K/Tk7G9HI9TZgbbDaq8RNV03RVLVwaStKlC79lY3Ks
W/QJ+hRZRkYzgKifsg4IMkhoPS/xNrAoJPnpU0IbFblUdQkBnW/BHn7aJhNQI5k8hoymnKW3DMoq
TpS14VOmsObo6N1M+gt0vJLjXed1eKI9CZTLRnVSkvqj5woDxEpv2R8xcddIEggf0Oc+1T4GAjJz
eQ+8z8Cc+GMPd2gUX2XBJqef0D7oEzOambxT0ARGlJhrI4GC7kz5tl7ke59GzQ2g6HUL//h6Fjkh
w4qIl29Okp+6LiAUiVnCtPk6W32CyxwslFjKu9m2FAJEZGUeSP9gQMBQd5zb6NBRy3n1xcafsZri
fNsp762Cch1CMF2Veogmhnddlp6FMbc6Vi1u6+vfmrLBJ9Z+VIkfshNir2GlMjqO7SYoGYoXAn5A
9jPkEpW5IroFVV36xdOvPFMcpwFyKp3q0jCtwtuc2TBFL4quzY1bIjipG9wXUciQbIJ5YpDnesfb
v+0hgKMIZd7J2mxtGcvJgjpNnTr7LiLuo5r2VfLZ0kZHnEuTZdO6/JMopjvKtBePiKNO5M7KnCTK
stBfX2dszKn5eggTZOjgi12+xQLY6ApF/1ZE7qvi3RNxX16u6wBj4ryfTKZJvhPoCjjx8uphjmnx
RD69WGf62rdMKpm23V/Ti5vhrRH+uXSNlYuYbKa9QiAAq6As/6ymF7tGLQ9S82JMnFxgSvXS+Y5W
fL1hqmUa9HZlTH7c0DCQ4QQ/VOa8Sli1rPVn5pjxN5V2++sbQRObt8aMZoZZaDFZSLdd8IFhIA1p
QP1xWfCZpraNeLmFkCL5cP9Ygljgi1Rb0i9hHGskp0VPaCOcCah42alxop1nO9sEiDny1PZZ9csX
9LkTF3QeiwcnRyTawJDEHcpCdnJZ3YN8AQm2lhJ4f4dPAOwioJMCIY6bo/55wBv/nU0J+o6CS2WI
evSmgX2Lzp5rENBdXABOafSwaiVMsXnDp9PVzSWMGe1ahwfaDwSzwHZLFsYzPgs5wJkAPMDgY0UZ
eSwjRTjWV47LIWTTMZm0xkhfshoMGWduu+pzrmUDFgNCwPl7HGCPQ1TPXp2tyIqFGEkYrvEjFHgq
MCLt84WMRUBajIeUquCW2lYxoXs1vtQjtLGAqdUNOX/q1ChZbHyy39iCIkfkxBQ8V7Q7ur0/U4uj
l/soE+T0rJTn3aLX8ZOQ27IvXhqjoAs08yarOsa8MR+kzahskJRN+ki97WexD0GWM9szgKo5xTea
x6faAwF6Ra1UsvyA3UFS08IiDZjg2vH5XDP3q8FyQzkLrNY3qcfbLLOA39Q+8qBh3mExyQcHMpz6
jAounYVsS2Svwy2XIKk8dn/qWejdRAUwVv36pcrh+tKeNEcCHbzyPHTFJcuqc2O8F5iJyMUMT3V2
nUfrcx8n5h4uCZy4/FLAXwSJyjxkdP0RlRD6xtpEfDqI2xlcF41gcxtbnKvSQWEra5aIeX25nn6h
EpDbMMfWagOk6lu5xBsuSt1J4TTS67l6Ks/XZVBqvxWjRXFSD8aZFbxc1yDXQTyTTK5WZj5GDhWx
IUcOY+bdxY6jjf4qh4HUqY7KYUUx+sapgpemTM9TJS9Zw66GDoM/Id98dRrETQvLjDBmdgYMQr9e
5h/Xta/v9TbRlczhjnFbKtbgDdVQHcmD1p40T7PhqPSCu5D5W8j25oYIHDyWJlCkgWxnK78kEWJQ
SqqPbQSgOZN0r47W3J1pqm1roqGRerPTzjIJ0i2nCKeXqIse/pc838dkbIE51KsNCoaTb70RyMjW
olP7RLqXvGQiFbP3XIT5Y5XxWauUDAEpRhw0CD713h3jxQgZJQ1fJt1MHXrvtp/dy3V2XAhcYgM3
PGDpObYswdlQpD2K3rMQxSWVrGrQgn1ngbL29Sq+KFEixrxl/d6nMbkLY3SGet0QloL1p+SiqrNP
VolsQ5j3gOVT0OUNYTvnPnkNF4fBZWjvOultJr34j1P3m139wP/FSFx7t1Vhn/NdY+Q/rue+78Fc
TKM0hI7MPQirEKyVV0rX7kikeS7b7t6v9PySLyxaIDmzXnBF+FIEbLpVyjkDLXdd6s8Ghvg9zN/p
xp3Ue91f8pYJ8/o1L0jGB8QaYRYvW6QD59gKSHMq7saEsacdqostOdbOJh8FfOJOpoTFNPLDjAC2
pBaDdfapt0jIvvSA9jwix/jjPNbzMKqxvTlzWCV6/TIvz2oM7kbrcTZRyAcZS6TZHn6w1LyQa45q
hc6hTlXuoRRTFZ03xO+yzx0TuU5jBKXslo6pMT2NSS4AN901ZpneN01+azR8EYJifOstxt4w2jcn
dV97M/iWhCEgm/pceFxftQVqtfCIEXF9tcs4c7en3GSIadVLumjdCiqpnTgYevNn6l1KWtuoUXAb
jWubyu60oECxfUqkNAA84Ezr66JS1wAsyXa9difccFb8x6YTW4FXQgvAx2nTBE6/5G70u1/Pd4OD
DzMwWFrYXgRLDyVn6BvILUEhbRc8OTVM510rnFXd2vMOBOPd0ISIcSKB28Eywn0SO6eqCD8VzjmK
v+RA5W6uFfC4M3eR4qoZ4mg7KTNdTUN1x2RNACUrMblAd4/HahN2KE7J30DtUtHDra35m9nxJenz
3PfVoVUID00i4/AY9M9cjPXR1Xyz3m/I3KFtS5hsbWTIT1Eb4mzEA5QRysH7KNQxd7LuOJ6rIqnN
jSoDa0vH9MFLm/r480fDwvNoVuQN3Yw2ukp42OmaoYEbx3glSp90wLRK6MGoV0e/9PUgkB3E9b7T
j73eOEToHGvfSjf21DWYktJTS+d+a86DOioWYkffRRwVO/6wzpc5Yu0GlOp4/QH1EkUXlsqfN/1x
l6AccWnZRfDnHQ2Z8EDTTtkBRwRgtdOvT3N99M87/3wyBXPyOOkf19uu/7z+9vO28PrMP2/8eZ//
621/e1bUnlSqqNT8+fbK65tUYJ8xIv3rta+HJ30/Wvd9jiXnX0cWmcUxybDSWKXRydvrk+d9KMpf
P5Twe02+wMGp2/lomZhdHI+AuJVZimxjdSSpgaqN+ULUGMlbnbSBd4l/x74H/iJoacxjAwwjae/G
YsJHWA1HM7kMPbJWPkswzEOM/19G06pI6LYPvkARQBCXd+S43eP1xusP8MTJ2okzcO6xYxypgmFx
inK8/pJme1xkyDb1bwynREOSzAq338JQLtF+RmJLrqV9JFvKPiYUZND5qkd7xhlgYHXcyK79yJl/
m4gNxyFGuSnBVK9Kv9x4VtmSFVyivjazHdctb9BkK1IatBcBk+7rUO2jxFnQc6CRSQVuUj8UrwTE
hN+HeZPNzrHr5nYdZ2RZxZFaWXZTkmFJg05k6b2q2cofQherV2BGOYJ+3NsRvQ87MpotxgPRJw/E
+1FMqQxy2sni4lrFGpqnLCCQHVJPfMly9dioGoWKrB4IyJGrqgsfIrPe+OlrTLjGWPTk2EZDxoCG
g0paSwSGWgc5wzfwxrtUYicofO9DRvm5cQAwAcyhVaMWtjQE4Nh5XK0GCIJYiePTZKJxH+LzYkAj
NOphvwz284DA6nYsYGYMrdbjO8EPexYfQeWjHm4Nn7pT+T2UMBtk23+05U5NatpMLeYVw212ddqf
ASI+yAa7SV1Od3GC2mzyGHhbF+T+IIIDbYL7qh/XStZsSp0RKdLwvbBm1ERomzeOiAhhBYvSJhyy
xwkRFP6+jqziMLmjQ+OpuukKpz5NpQ8w0GIFOMf+vuzAsPeNle/LLMSYRYoHuJic2g4mSdqAT1Pp
eSxacqz5bof2sYBDEQsYc4nMKgxaz4BSsfmU8+92QhO1Uk5DnyC+SQMs+UvooKyK4U5M5fygSsPa
+9kM4YXgt3ZASSho77lB/Na2cBgFWYVh2NerWjnzQRUdDWK69lRvbyJHXSzRRVRgFIklz3ZKGXpk
fWyPCr9KPuJXcoJN3wTaed/ucfzCiPHYZDZR/50jYL8C0G+XOw3JovG6gkeN1wFwCCUNMikJrzCT
Yw5dfR0nHX5NKCRlihgsTvuXLLTrh3zx76B9VFHDCj+vv1GPA/8sgo0ye/cQtv7aUXB1B9l8sDXc
x419EUyNu5yVWNWO5maIsMlEOTXErOOliHKlnIqxI7ZuE/BHD7Ak7zmBMHB1ZstHmG5tU+1db0HL
V4utK/GLDa51CdyCVLoYmskYbStJE9KSaB3JPftC+t+ZMsKrF5Ho4jBYeEl7rr3wvrR8zUasUTti
IbfSkzTG+cWQ5jsbV0oqHu1ro/5KtHyyCv3h3EgEYSHWukI0+PtSFRyqsH0vxmxvjWFys8zYpSih
PqBMhaE5IgHoOyxOMShL5bxTGnpPluxeWc6tUSAXTKsH70EkCK26mD4J9nsm42ZHxvGdUdSMMxhh
q8l4lGX+zRoaCrIST4xLJqdnPVRkqRNoRbkKuTa+c7zDAevyfdf6X+fJL042VlZdnau8RR7auv1R
huVG6T3vYs93eUUVoVwI/wxBR2QLdtEl8s6d03T7diBu0k5e+qa8D7MJ2++ga4/QC0el7udsHI4L
A7eTYsKk8M2FWmCczYJDIOMNLAH7ZhiXdDM0yYrQWcSiHEDiyh3CTfOOcBBoNeN8yCYDh1CZk76T
o0sxrGFTe0l3++go4eKfYneWeWobJdHZ7EOKTXEB1GX2vrjCfZ1w40bsXmqpNgZMpd6G5D+HZ1Zy
61B5xKC57kyrebek8lu03Ltl9tLWYsdQ95Kic1OL1lNEX32aezg07K+9ot7buvvec45gL44oshBD
GzhQWJDkNf7s2GmfG/QyDa2gaN73aU3KKLnKEXvEkl5fgn7AbtQLQqH1Yvtot9jiYKgn72p6RML6
4eBoT6Magww9g0FbIW6Klta5xg7mVrpqg2I3tqxVxPCRJRO1iRYQT1+Gd0PrvgtdyzCoMFJap1Ni
YA/Z0CV7WKR9T7gSOeLWpSrtE70tD9H6IVLle0iH0NWntBVn2zsVGMldX5MGKKM1ATHM0gTUNzWz
5ZsVgZj0jXPadKdAOPdEVb2QWMiWrq7vM7UWyn5PbJbBdtvtK9P6Msb2o++125jcApe8OcpaWFAE
CdeYAdKHSba3OTlPfjPshUILwWdeduCTFvt3EIVnAHh3djqebO+q5aHQvtQAI0S/Tovy0TeLuy5m
rdYzxWLsznD9Lki+WZBTphLZspaF/+Sw50JcO5yLBeNBQtZr130xTAeiQvxYCfFFfzX6qVJ/3LeM
bAGVMbu7z4LfRW4iXQ0a3EbqLQq8j6n1X+RahBhPp8l/Lfg6hql5m7mGxmUBh/DqRsm7K719GOD1
LFw6XlqhXPiHePGOjVEeQ2sgvpC0TE+M99TgbyATbwNK4MPUH4zpMs0EBzuUTgtQoHkS42uLv1FP
eZqf5rhgz2hmCIZ7wPiISgoV75IlfDJKOhQMS/2uKFq2qreLUS1rEJrbuWBkS6EqBYRaLvGxr88B
RR3iD/HXtxcjGxaKScY3yUjWZ1SWRAB9YLHALdG5v3cMd9fdA5kh0pGkL0K/GwLQ0HC48w9qYl9Z
qpCG2Hx06S151WSJMl2RPBIc5trS0tdbokT3UzFRF5W3y9JGW8/K8c/kweNMgcMHh8wOe9wPHaFP
VQ6Pq7D8s5grQElsJSmK6uDkNqM64t56lNessIOWvDFGcdsjT95UxQPr6ng9e2QWuxh72qn90Uxy
5fUyxA2LYsnE7lIa7i12sH3WVIwGFf45DxNTH0zvMm/fPcmsX6H+2Zs5LVaXojKeRmvaWFS5g2Re
JzWALDl+Jqopd5WFiMq1STqutCwMyD02Hz5tOChRwvJgCsfNaChkJ4G7rE0dDjb4Cfk5Xnsw/OzV
mdkftaW9Kyc8j3lSAeOa2FKVXQFexfFvPYvKcWY8UeF+9AxSbTIcPa43UaO1oe2JeTxamfU0s0jS
lZd8jf5BBziBrPchFwzjPjNMIKNIQRn9PiwrIm4VWVPfqLehcuIt9aXpppsGksl/x3PGV5qe63p5
M6eK/J2KOb2ZFQyhcucazNhC7Iy6/qpszpExK78OIYXT3IFEU6VkR3iU25hc7+0Ztlg0Dm9zkmwH
E3KYX7dwBRA+rKrUeI0LLcUp2ldDzfdemryWoAx825+w53TdTT8Ot5mNodMjhRkDBmprE+s/TvCx
Tjd0y3BxgNIMQ+oqa5de100d4DB0w/NYBq+orTwnfxcL62vWeh6AIuhP7IXzMn3MJmRCkcCr3byp
4WT1Kzew3tuFziv/aQEd6/XVoJ2caO48Vz2bdN+vIjyrd7WYmaqYVvSVLoIwB/skosGrTI+5W0v3
9N9S0MCC5X1XUEbHzDYEZNRygpi8hNblBUj6tDavReKnkm+dAoP750PtpGE0Qiyi7xLSu5rK61Nq
0eBfMj+tDpx9jBA8HSt5/U8bIbKTvi7LWT+v1vvZf4oWI15jSAKiey1cMPqoJsRpCyK1NH8JAG8g
XGuonYUI2QhvXjUI2xp+dxC6XX/Xf+O/BiEcUKadgzDuejuLVAvBXIdwTpjvI8QePOJI6vT/Gy2x
g2aN4K5DeBciwAt5/PVPCPP07/pyDHmtDOFeh4APa7SQt7Y4MQ5hFqd/35uf+sAqrf1reIYMMWCD
KNBBHNjzCCu7DfmnQjrYICE0pl2DoFDfQ79eg9AQXfhaH6urFYgLUkQHSaJ+8QaJYqPfAI1rB+ki
veQJIaN+On1c+mUN/XYQPF7fO8/RokFjt6UfnSCP7OhkI4vf6j93yCf1x6Pfnv4I/3qrIUdlT6zm
qJu16Om0Nk/r8mocd4zfKBw52/6U+c1+STZBfL1PTb/f9N5Nti2ipprBXbUIT99dS/y0OlCr/rS8
T8v3LOpYVCjaxN/qm2L+rEWD+i5Nn66XgR0Kij5hFR/6qbSQsAT16FF0n7vufaxRjfMYfZ+wfiiW
k76Hlh5W9Y/k4a+DirX+kCOIa/egX4qXuB9Vxki9bDJpXV9OP503DnuexoFxzhblKVz2Y1Kyesk2
pEvcEUZm1jSxgqo6TzaFxS5ejr1DV6/KYA0OXbtWNp0OMrY/fRbbWKWwf5FYtBhes0ti02C6Bw6g
JQhNn30y3b4YRCJR9Wu3S1K+xJkd3pqluR/omNu4EhMvMzmXqEWbFacisTP3WRSRcpyJzyaU+2mi
m73UZrqtctSXows/rsOs3RIzGEMjSqA6hvYju4X3EtkiDXf/dJVBEGUycPI9MElSLNNNEdG+iFqi
+ix9wEFyxk0iZHXQOfF2mRycuHqGdP8SkaJFuo3FvokEKSmLo6zVo/6vDFt702iZmJaCSURDdkZu
q9oSPUcHi0lkNSbJp0lg7Db1P4ywb1edO38l2JlYDZcStZlS+Sa0feM6yA2czn91luzNqfxg5WFE
JIXnAFSaRuFldvvnPGY9tLgU2T2bbpMzM2cIjCKGecBO6R4IsgJhmEFIiVuKxl7D2hOt9cu13A0L
j3vWKWDQdVeWd4buV1oadk/BjnAcQT8mdfazIdJ92EE/p8bK6U1ReC7ncz+AD8iK+j7GEHbj6ZaZ
2aOgkFX+IboUfFDM7tEeOf7qRx3UNGud4g39xMY0wGF4NPcPY2chMKaBhN0Fhlu0aXvC1RuruhsF
Xk4dk9I5YrtYNFr6AHiNGMznpqCmTTPtEtXgQZYWWoxuUsC9Svetw17n2pxk7byvfGoHVaKjiND1
4ZHCixJB4wgLpuGQoso8zjvHq6utPalbsynEocHK1oUUI+YxdVajbma6dn13LeEXh7LmMK/KK7Bu
2P2aEf0fUt0JzKkZUcvGSFisRgvdW1E/k8f43+ydx3IkWbZd/6Xnt+la0KwnCB3QWkzckAnAtdb+
9VzHs2lsVj97bZxzVFWJSiAQ4X79iL3XnrhRudA9FwhdX6DF1n17Z03gOnI6mdkd4kPRsvQr8qql
wmLv3MslXynXoR8nmsGur5zZNk+z4lPtB0AwKXWj8rxjYc/jtUu1xFrFvtXcs1+qlyWYfsfeou9i
P9mvP7omRxwDnop3k1FEm8EKi5NGfW0X9QY5AyKSySxvvmgFpa900TFysyJzk/DlorhOlnjctqF3
mcdcF6PmvGSTB91vZHDaZzZiYeqWJSaGuJwP8czfdBN7Y2tUVCjCnkxRZoyc0VjRuknpq5LhUNj1
U14wao5GEDXGHJxNy8i2MJKw2xAj+WoHpQeMwX90pmbZF3pUHMbpNxVnuZsTIkbRNFx2LQaByXjT
dJYT0Zhd0QfaBKUvKSi44s6Myt/su6MLlDf+Dn/VuQ/qu76NrnQn+fGya9+nNKqzxtrMiqmz3AsB
rhsEENMzWhcCs3CVsnzAxTrQRAAXuPL1Exh1YzdFqLfyAt+XSPr+rFNlobiqpPKS10ORt2mX+MMZ
zWudet/NkIh0I+UR/lhM11xKjG0iP8L3J9tjyxlZdeHyS7L43HvJRtZF69KgydjLUX58pBRMm0BU
DfJfmlXeEZ78QOLygWUPixtu4L4ybrrefAEnd50UcBBYOaZDeTU49Y7HwV5LgNVS1KX7wGUjUPY4
bMt9GtxNmsDLvWG7LOjiCpOqTH7IyCa6gPefVeVHm9mw0tABicqLRwfVI8uypSuYDnED55J4m3lg
CXLtW/ZnqzBnGTiH+aES46rhf0uuwzlgT0uPZkV4JuMreg+mSNLnggvQkbR6ICrTD0PP78yKa6Hw
o3c1AqRqWWobfQKUciRwyph2UddrW1ssB93i91d4tm8mbXqNwvY9kjGQPaDkiSO7wZiHRgYRypO+
MCMq+A2bqZroScwUrBdwFidEWOmH8RcCMRAy8Ouh8fkHFTrcCD2aCPLrjmOf4ZSsM/8qV96+so0r
Kx0eFlbfjA65QJyBXyKWD8kKCsqIvAHGXbY7rzQfq9avzyzZMFD0E1wZlB5lYmcn37FuSY/8SBxg
eH37S0vYIZsLNUChkWk58BFgKSIhkkAF98+asc6jcxQYDaK6gaillPo3TBusCJ7otGTN1Dd0D1bv
7V12UjnLuSZsX9LJPyS2RJ657LTd7qdIvKc/4qmx/SyqHzXex+WpsHpibUUXKys/orOvF0M/ayLr
hKiA+Dlytx2ojE1UDQhq2gbRSFh8yMbOkSX7xPJmN8/xjywFHa96aY3xMdV9hjX0G8PM1csgGNpQ
5UCTaR4KuFWawrm97s56VCJV6b814/I2ThxAZcLus/bJWrVBBWyHLPnjh/s9/c/wu/wvVNWmkGv/
b1W17ugOjYnJk8dEd87X/0XQ3BjcaGhgO3i/aCjmfl2Ksvn1vARjYGE/LohDj3nLGNECFZcsJILI
rU5mD2AViVoVeZTWcfBNPNhFq1TjKIbXUt7hmM0AZVEWBb5LLCv/ZQf4egs0cLwnNZmBzsGIOuca
t4k8Tc5J1tO/DawjfVng1X1NovMIMYL37b8XRNv/Lif/82ubLsZV0Ot/Qfoi4ypzXNrdkTbtmHFw
gP689l3Eo4pHM8zx67T6KefJ2xq6TUipp5uQWURzUSbcEHRyqAIoV0r0d7PIfCKUADs2Sz8UIZ91
KwXY4kPEg/uN+763effWpygDtk2KoIDkBPNkRPnj0IDu4hsiNYh/pGyK5DpNRYo8mXwef7T2InAo
CkZBQT3fUWW9A8QA0MgJlzugupBWnjwNd3saXVbfdbzcNlBI/8ObZvr/xdXCL2qYjmdjAPzrm+Zh
PXMHZbZHBdn3YqmCp4UdpSsl0brLnZrHzmAttoopV3kEW5dTaTGOk0cLDcuVW/oOZ5B6Hgp1E8Jt
WsUxy0jptSwcHq4zl7Rx2WXakQ80OFw0kQZT3Ine/6jZLPN5MNjjLrRIIm4Ix/i4pM19N0w8VKNT
QzRLxFBa7sD//ppx//2aIdQO1a78+hgM/mpBIGonNfw4bI+a1hqYgrcqIJrEjXhM5Io87maA+CJi
es2AxtcCKlxFesrko4xzEYGLmjyYg1u7Wq7MGsgE0bmk8G3gsJzaConlWjBMNUQtlAalPFRCK/+Y
Pd6ZwvefiowMLVdn3IIGgvNHXQb5yI7IX/5Ih+wkQjJHW5FV0NdyiZ5xy/MUeiipkgmFRzaRLlUc
k2VedUhkC9Rnu61OjkfEsCPPNivSfUBW1olMAO/CCwew+hlrIJPxUUwLfvAb1J/pB6Dqyzicn1Ok
CYsLrnd9urKuqijIcVuvhbKR+BjOgLz01qlGifUfgNkgMv79AHNNA9OKSewuGJ+/ht7avTKrbB6b
Y1LmnJAUq4fOg/RjWGh2ivHGWRyAZp3Lo7Tuz45TG9tmiH54Jlc9wmajC59nufgq0VkVdUG2QX7t
wejYqJK/pOLitQFx5hfsr/4cSi0p605/0Q51slO68amNy5cbE0qm9fuxjZ8MP/vxUg6OXD0yS+GB
2hjsUFCVpQ2gtbYUyHL/seRVtZvrgM/Dea9Fx2kFzIbUEMW7aM52BD09B10EKaXqx1vfBQ6/dJeq
BvgouWheUxBGo4/2pY3cNU3N/NiwJon41vCmJug8Q8OfFPoJP/U2zglNYlZ3NKcMWzsFAmnILWCn
XiLDq5FxY6blsOY8zBvlh2jw3dph2MmBJ8qwVc5mdijQbfNLTvwmo0aSIs1psp/MD/edx9lkWzwa
ViXV+nWDQs5s1L02hD9FnhFUihXOaL/WgjLE5eooNpgNSYYXq89ChFuNaz8tQXMlfXFYxW8u3GG/
DJ45KUnxBQbvVOZmltlQlHVvo2+/BVq1TW0oXc0QYB3xmwNjyKt6oeLyFTXCQr5TuJTvIgyi4t9Y
KqJMs9Mfa5ju6zy/NLSIzAVyjDaxSRW++F9zEb7AgjquStWOjN6w/0VOON8roofwLbixWCLsPJ9o
N9VugFvBl9jY4b3fqZROlPy7q8Zxn1KFgldUXVJxwikxRAySwX3KrrwMQjLwBBiJq76tl76jGLjp
tLyX3LL6GKMh9RgiuBGjDhHQWRFrpxSojFXwco02X4CyG2jvrQpsIHr+Gt6WJ60wleyuRRi5b3vz
3gvKt0BOIXfhh2td/RLXxtt6g0dNFW3tYrqPkgEFQBVigKmNuyqZgnPZ0OO3DB5CNnqx17x64Xhn
m4rDhr6HJIHkAIB846mGUo4YQETctEW6qz1MdflQxeXdLL6JjlVyR3vstzz8tSAD82QFT4rhOQZs
fdOYeCvXtrtTDE4GnVHAQnmvi/yxVPzFZDpFMfkb4SeTfqXWyzaKLnW94enBzigzvcvKQeGfdGZ8
2fAmW5DUmVYUb2O+7GoPIxvZ7tYlm/Fngm1BoiFPs4FljGMaY2EdT/PsjcfSAAZC9DvsuGUI9ppG
tkmOybMsBp4n5KAfrCW6s+ktTyp1MgCWQJw8b7wa5+WXDWjnEbBRaqbDlYrwgi2YWDr32YtqjqMm
1zAGMHGK0XtCKN82Ljy/qgMeT6qctS+iFty4YZKr0PnAUTFW9H12cDpls/7vc3gvcKoNs6NTtVjc
dSLsQaQJ3LC1d6swqMPWQ1RZIoGMk0Qzoio7mylkjVQV52WJnW0juUsTAUwGU/ODsCAiyWbKu9k4
L8Q1RZLbhAXmTvX6SuVYNvmSHhZr0RB0vVVzTT6bTf7TaLc/k8Gf2pINVRq6eUaSZp5dt/3nv7E2
1FMwFcrQ7hedlCnka2BxyZ2KHPPJkSQqv3sZJZmqWJCijGtc1fqvxNhnkmRVSqZVJxlcBjFXSB6m
Yx2QhRVLBlaz/Kz/0cqfrP+Go44lqGRnkWMNbtYzydMyvesF8frRssjaCiR1yyN+K5YcrimE32kS
zeVLRtdK2Avb8rqn/yEEb7kJXRK9Msn2iiXlK5a8L6hM8AwHMsAYI9qX0WDcIaKzD+urXF+F6QIZ
KIgRKyVPLJBkMSRzrFQkbSygDSUt2ITJSRQZWfHRySGczOlIKcvWvDJJLtOIMCs0rTtWwvDTWR7u
TOGbr2GXXv5SE4FmShZaKhz1SoqQQJLSPMlMw2x2b4WkqI3Eqbk6I5WUupNFy/TiJ9p+iWe4dsaX
OZLFlkgqm1V3zeVEUFuNOH2fS3ZbVAkQ0iPPrSTYLZWEN1ey3hxJfRsN8t8SSYLjLCZL0nuBKBZj
stOQswSYjsCN9n9y5JLLcb63u/mmaLldIgLnyAwADnGxoB9UxNFNj4QE6BCpzwsvoJfMulzS6xA5
DYdWz0B4z91Byx265Lpe2rOtIMz2gUnQMUuUTTLrdwUKpzMC++SUlAHaY5wLzAj1tDvTFqaYTM4e
JzUPngQIoHyPECnvccSWsTHcLqbLi25iFOJbQzwqNGPxRUFpVrQ6NHcOv7TFiVKWHcoscmaaNmSs
7kbH1cJVdh0T4HT4CYlAFF0dfGYp1cSbgbz6K4ucZytfntfqIh+AqLEnO4wG67ywa9+GELWjx7oP
JXf24cHBTpep22riZ7BLBu2J1THlgaBG7ZZNEwnkGKpmu9yPTfprDsPLVZ5dGJmzcSmkWdc13IyY
1kZH3aCP2q+vchVMy4hoCfK7KdoiaoQ0od/oFoERLFU2S++z/mqf1jqpmXl8jGF+iBLkVpBvmo0i
alrEzjoD7w2cqHt5fK4acswvqPobzn5+C3KXkoclYPqbt+nHKNJgDdk5ZXrztNT5h+hhRX3umCjQ
MTaxShRaVfURY4IMyoUQAKbmYwjuHWHshhx6qU2Q5pTZVUvIHJMOrDgpe7gKU3ydnRPmihd9z8/p
kD6ncBgIWYWSKD95NcksYaVdfKza/iGic3eh+2fMCPJ0POj9+LR08XAqcui0sRldEz0NkLndr56t
VSA8NdgIGonbHNDZ79waZxlCyh8TTs8F5jn8ZCb9bT0t3kXs5Ge9w/malOJB9Y0j4Z83jQYO1F7Y
VRp3dLd4Q5zxyUa5m2fxz1Jn3KusoHr1lE5MHBwH70AzExaFQqXT6p0x13egCo/F7GA0gZUrDbQr
auO+dW9RS9yOeWvuhxYVV+c2p2ydpokf0Cd0KmjutIz5TR5CrOtg2vblufWr7ZKZj5kMNCtx16iE
eYxW++QS9BQt5pVtoJui0x9anC/8Mx6ZVc4uDFMWoUDO6nRfB0zRoOCbgZmykMGSEQbfQwQ7ab0i
lshkFkkZeZEY1Q1FNGhhcapNAf2JO2Svrt8dkrh5w5oGd5I3ee5SIl2TEScRL7o95T1yFWuieipC
6iIHw4DZL8smy/OPVgF6yxSsRn5ASHruquM2iwkEoN0+iWnH4nzgtK1fpfZc5weBRSUCOhW+Z/bT
1s1jyuoakwy1b87QJklo6yNVXsWNqjbe6JKbbd7UqruOXVTQQYPSuW38Jw2g81Cxv3V83jpfqzDO
JDe24XgI5JlL9vbTaGfRJpxeNR09tOFyg3QjH09oxwY6BP5HnekziS3uF8Mt9PyjmMDyUj4h59sb
/HI3OLF/1YkVNRYrUqCZvDSLPd3aIiq+he+SnDWEXyq8LvGcM61+1szgp1ILKeboJ0vsO9vJBfCP
BfNuLHitwZyEbI9cEhOG8jZj38rpg9VlynaxCn/pBWesVKk8sHfO7H4sY/1xLGf/XctzclgxC8h9
2+nRvePlx6GrvtMgPekyAMmZ/OLr1U7p3HwNTE5NeY0T9W/l9qB2/KXjJfoohwq6j3wpA1BY1Sk3
SWvoHEuj0TiOilvHDyx7q9S4jQYTc2NfWwc7Qq1rTsnPOhHxBNeqAuBnDAK3Fkv39Y9VBB9m0B+9
1Pv0IKExg9pJvRRB29MGLxCtFe+AWIfK8KOwLRySfTow1LtMpWH/c5aFfNBjmXz4U/rphdF3ETk1
0+gKJ3VPUIQbFHsw5HNEJ49InOOwxTcxsw01R4pq81CVPQ2OeO5ahaRxqN29mFakH5eWxJ5pr6nJ
+CFpBHY0J22EWKDVX5+Yn3E6YxgUh8faH1URT+0wgh1fwgRxBx/OCJfS6sDQ5aKqZ/VcwAYssFOv
A7h1bm3I88dtMaV0I+4bgAroSgHCjhR+ucyZrbFINyY3Kvk+8bEnKi2foO6tC4DVn0M8LBcC6i/d
hQi5dh2W4W3idg+Jr3Fs6l4q+0FXMIDRdPg3/dId8hL8rI725BS3EFBax2OLE2fneI4KHi3PveXw
YdiXiRWedMuwNybM033iOPRjCP8x6aqbYXEeuqoINnCN2fGQs4J76Pcsp2xKDzp2TXChGoTn9Gv4
yQis2TDKsKZ9FSFp1WLH3Vnm1uj4FFdHrBbPPIkKf4eddsoIFNELGv18pNtbX4KVcOKOQf1Ori7+
dG5uNVm37VTwdOVESnKaxdrCte8yoNVaioN0tHY1bGR91hFg4LroFx+UYaVBzpwxEmHWOK8G0RGW
vt3TGpEK91ir4nZdcK5NrjHg2yNZulcpe3am701evpud2oflctOO3Kir65Y85xxcJeEb5q/en558
1U7bzsKgFk+FBZ9xpDJxvkpsEPsud6+qAgHtTNLOvpo181TCei0jZg+agdM3OK6YjrlX87VhvWSh
TdrMOGAskYmPHVp4/lqvuGI2fXZ9vAcTR2gzjz9lqtB/uik3XZlssuwuiVEJeVRNpVgMV8/y6jyJ
lvrEifbkW/X7unKbZ551Xje/L75+lWjL/ZCD6kQKz2DMT0WlAErJT95XxxtOUQ7yqP/lBsvtJETE
0n3q6ukFIt3OTZ2nMRium9I+eNK/9owqUI3h2QqYDgahKne5uLxk3ezUmGV58Ws/qTShhSuIoFGZ
MvKJSwTnpHi0PO/WJ19SNXdtz/aYbeZeHIjr3ZWa896q20uvMJAupc8EhXFMJvXJ79HQBbB+pLyr
O47n9ZbLZSOzLjVkUdQPv1xHL5mAa/Uhm18yi9694+Iyk7vY1r6KnvtSqWg/OJycfg7tQCbHnovW
VYMov74wLw1/KZL/1hXmn5W0Dp4fSZQjnqh+UQQk2Y/rpnf9DJFasKtPGDo3LPObirAml91E6z6x
aOLJIjVSqXEy9R52OfTXp2mCUC7LeKWp78Ea3rpgvGccxsIBhuo2OsYOt0fFAGO9GlQTk3Mk98U6
Q1AsWFj58A2ZTx5mzX2QmhnRZrpdNxfrAquzPwPIlauXyMfafKEQNdpLAtjcA5uFAeclmhSSBmId
CuphZo+8VouhIdBKMJGz6ChSRlB1BtFCg4v/Z4jZURWsQ9VpuQrlgqx6emeppXsTngI96Ek1xZ3v
ibeXg1fPOHxbaibS61E8oPamEJqOpjzxPCSfWLmzO6nHzHIiYD3ZiV8QNoTMvqTS0ik913c5iazX
kbrTmxj4rFZF/dldSM0JU429ZKt4ihFAQ7WjB/3lbIU/suuLI/QpCwTdITms38uWre4CMRf5Zv1E
4/9TKCzRk3LPHp/8ZjUW53KOc+oztjtkLWlFMgOaUJ2s8+Yp1BGcspOQrQv6M2ejUe2xwa32Cd7D
eiQuXFaYSM3YeXl8LHlzh735raW5XWr/GesDiwtmGSjqCQbJorf1Hqp1fdy7U4NhxS13YTnvvA6H
iTBqxBLnTCWXvxferUZaTwz48lBy1VfGkAIXk3/AW0KZIXemN2SSdqEt9MHrSdGz0NbnaZdSKE2J
IW/Gy7riWHKgBJXzOEfP/bc9A5CdLJ49gXuDL+ejoKW+8BldwGdgvVRkP6ZbfMT5eBeD9HW0EAgz
zQ1U0tpEe7z6J5VHdWtUPDnztriaBSaQu2mxr6aDhR+gtOgb5GKdY2r7TqZTUrawI4u3cwuSUlyF
Us/FgkIwc+yv4kBcZSO2CQMYcimxTSy1kU/h1lRH0wX/iiuIOHdiUZh0cpNzY7H2OduTdW+E7Ms0
NQPUw+w8VtbRDMufVTCAxJ6daUFAlkm65EfTKMJnaNTipadACZ0PvDBHecs46d40f95LOxOLt9Zq
87vIpTqW5becekkFBSyhS03r0LwA2/slM8ixp4ZcHdw8P15CWDqQHLiuvRRrsIbXR8roitFvj08U
YvppdLx4s/4K0TAx9i5IgygjB13447rBKOTanLzgaeVapNiseUai/iU3pIQJkFYE4qW28QEGnKU4
91VcMk/3wuVhUizOaoO3ewUG0YZUBn7VsFUOYmA8LRZuc1oIYqP0+mHOnJqOl+av52PxK/yxvX0x
KIzEXBZrsYIT6q4oPHy00Y+8o/LTIrOhIxNHR2sQUyYz6Zz0PrZnBP3AFS2YIJO6lu3XMb9GY6pv
iyb/6rP4WiqnJaVEo7bdA4XFVVxw7bBWedF0xjABHtFch8JuLK91jwHXZVnuSCEBjVKH37FcrmdG
K750kgJZGeOfvMDHchk0056x+I6XS6PHMv2PLZ7KZurJfG09Zrk6hKXGocUrp2XeUG2kWCrodsN8
K+QLxkSsd8ThkDfdt8bCQ4Ex2ZBlmzT5D9JRhruBe+p1n3kKHZglhlu7G7ZoyYDGgfZCjTH8dkD1
y+W+nonAY/lxfbJf9yGw549W5rJSogRby0wt8pDy27+9EgtEn18lVhRtPDjuZ3aam7FWzlZm4Cuy
wIvtPX3UzYoq0MUUH81MeUsbs1RODbneP5HpYuBgzHuRZ7lJAmF4JbWX5bIPrcLlZhpTiMNxg4rP
fZ7rlmBN73kdJqxzDNXOQAgH43GFYzTZjNo2bVF74gcaUo5Rz4/ooU33HGUw1qEozwsPG8fwwn37
BE2ZPUyKMyuHRNlXP7MFAClVWE9r236M2IBfFGo5Th3XQFHwYNf8Qd+XUPgF85K75bXqYZ6zpvz0
xu/VpR7UKfISn/cc4uLOo0m1q/gqwqnreQOPggVflz8a9UaEAR0dEWP4apMN3ERlwBgy4hwyg5rH
NYxCOz9Her8JIxKW2L5rLtPHgXJ3GquXjiNZJit5yTxGr441nZHrI/pDPPyzNtDd0j6aZv8yjJO1
IYpzk6ZZfFgZSwHrEsXWduzN7TSS+Mdc9aIdaTBch8jtqjzNmUYJ6CwXlitSXxnUoy57JySCqAyO
CLZzA+k3Gmcdki3DRZyhMOnE9c6qEHKNmXMZB9qMpM66z0XxkY3DTd0YC/uamDxjNFgNUa/bXMRT
0Km1wuauZDi7G3i0hLNjAWxn+lYzJd1qfrBdJRed49F52uGVQ5GyqWHIQoz8dils0ebgeincooDQ
RTWqLflbXuPGsBsoQI3L95sSe8sdirArdXareCiCgL6dQ9rTNuBQsrLsbbKBV7PTavXhM+naTU+q
J3DtD9NgIQu7m0kGT3IOyY+VvBM7LEBqm2+qLPWjLG23DlD4qGuqktcVrhKn9bUqh0d5btZo0Bnc
k7lgoSheW/iE7ZCrc5u3Yfa77F/XI3Q9z4rkAxIz2IYKLaX1mvnxIYiZDzjDRPJL01y77F73tPkf
KrJ3el7dR/X34PWfVc1e3Uv4zDKDki1GVbeZXAyYZnrVWiJO4qBZUSEU49UFND/mrx/S3RWhT64C
MYwIdczCYcgTHurlyiB7AzxAy7wG/fLeqvxLYjcOuZ7+WqEcueKEy2U0jYfgohHRRxh4T35HBRaY
VGAex7lMv1ygAKumY1wiiNbxG4pDSUaBwsvfqVj1bPATHvzBjY8rGGpVeo3kJIU8B1bhgCz/UgcR
rRem30ieqIwCsqGtOv1ewUIwzFkvleaWJ/Brn1jfSZs9l0wb5bGplQkmjbL58sr2GhHl17quQ+13
mNvqdfGog6DuVLBdhNvAlFM0Q0OH2rJlsxvJzdd05RMWzdO6ANZdNnYMaC6AHd/BArwNkPvtMGVw
1IZo3rvgUdqnaaK8LwEysZJkmDe4QrCiOsxF4tdb+bUDmXuzFOp7HQ4bjtiJp4HxVL9hQ4KQ1eZz
11uU8EVD+CvNAQqiEJ0M+zlMRf1+QPy2WS9SFqPDxh6cTd7qpSziH/oI9ay8+1zc6HpYQObgSxkT
XolWCffCca391t6tVDdxHuzIbiYl0oltPCMu/q8G4SPCbBNAExLd+DBZ6aFLnFfd4EhGbforEklt
pJPr1BqsSKlDzMZ78Ohpz/FQvXa6V29Z72x8p7tBa4YQXlBi0qVNgkTC7weRN36Xme+QZ6ADFMNP
Ga+X7VNroble25tOSGPrGrXvjS/bKoptb39lBBJdKsFJSGcj09GYJ2DRwmMwJxdbIi1bxpddsc+K
FMRCGpIM3i0J29dRuSAVMOnPLLs+Q+vkGC3cT7khkhxpmoGvRqroVQCXtlRa7hK/17dJQ0ORyy8a
SQXQ9bfq6DR5sQsmD0qI3t6v/K504XFNYie6eY8O0IDdx7p15yANb0vgsc5AFm8xY5xeIZBVj3HT
cJ5kOr6U7lehmk8hWknPyOLjGU/Lsc7qO2GKlLF9tTD0YIhMzThZbE/9R7Clb7gI8WFyknPcca7c
5Yv2tLIPM3n5vrqaNKXt6hQPcSs0Okgi+SEwkem2lwwxP9cpiz5xckTtQiPaPJfM+TGexsgAY3Mr
b+G8pBUveXjwRMxTlgGpyC4iGFotMyteMm3dqq8SSmk81zt3Ebqe9GDr7IkZxdmkesms/Lcp81N5
l71quc4r7+xWrOsW53c+1thkkOhq+c8szCPX+jLi6V4+HtN20n3EepPjnmUA8dLyaSiGTOxsapf6
kM/Uqh+w8PFAZ40nXzYo0SZcGhe1VFbyNq8VsYzT1/56crnpV1qR/N8zdDjU4pTMawfYgVfAeZxe
znJQyBMcz1HaQd7rpwSRBFGr/Qw1HAcvR6Ha2Tn9MF3DB77kd7vl4FWNQ8ENp4Z3YpFS25PxPazL
W2fCryYqz6VHcd3U3sP6JBlQ+YA70ijl2e8nFZUIl+i7A7AwX/KzRaia/BJDf50W/bucNeuz3w6W
GxPh0Q6dqDXvBcXWI8dhYhj/BHAwLmyNcI8KtmFcVG9d+Tib9tNKkJKi1zGXj6zwL3HgCX6Q/KQl
DF+7G62N3itlflX3FhDl0t42FR+oVBXrw0Z5uEHneY8k0gukVJWFgnHTAku4sIbhlBTjCZvULRL9
l5YQ8Qvc9U/F+BAR8iKWiKfaMEwWiQlHV/qx1reqsNSGgJe4tZ/LBhj4OnXQdYYBto2z0QjN/58K
8Afd/x+IxrrleQg+/8f/hutvP7vPf7KQbz7z73/87VR8xZ/F578Cjf/5d/4JNPasv0NxEFUcdZeG
Ig56/fjddv/4GxL8v8MRdi1L0z3b/vOlAsVI9I+/WfrfXZuMAM2lK7QcywM0/H+Ixi5fQFpokhRg
2K73/xIFYPqWMIv/VeCKXFH3+Ha+bbKDMYy/4PV7A2vuwpTpNPOEs/pDxqOVjVec35I1j+TN19jr
9u4NkNB45yQTNqMZiN2s5/c0+QY4OOvAFJKNhIZwQ3VkkvRjhv6OS7ZtPrs2V8CajF8ONfPWKvT7
xjGs8wCWonaxDsJijNEIed1lWbK1z/J+QqBRhpvRiTQMMmQRlvTr6MTaUze9dZysV1q6HKreHC7n
kScpah52HDUrDJcAGUYRV34GEybC1DiQpLXXylH8tdo1ik1jqwym+3Wd/CIti3LUwjzaoiouWIVh
N+ofFDP0RnwuLl3FNshtvLqyGzRND3E9RpaIKdtsux+lmqL9TH53WDXZZa3ALZseMV/hyAOBXKB+
0Mtrvd01TXmuEqv4ogZ7T8C7u7nGvH6pfoZXX9P3TNGyy140s1SI/tagavWT3D3MsiFxVM3MKsST
aU0O5gzdPmKJ2WX+aO4Cm5xOLLMnbfiMev87pbCvDZe9aXogyOVWCzPjAOwIrdBYv9iY38AgHfus
i64DfepurIRlZo/7Ko6jOxTq2c4orV+hFXW3kUXmDR1BzfNBe1SPeaSHYGKtYmPmFcUecBYv0nez
UZAPHUzafd3/JN2tbxjh6zhhOcxHjKpA2X73luueRweUf02c64TO48bK+0O+uA9zXBEukFvOLUve
NOEHDnqyddJs3LWLG961WecivFEPigJ6U5fpl1OzyRsW1ga+7debRI3hIXbzh3IgVznSdVxYcWJe
JPRH7GbMewSmJUtycM1Dlf0OQIuyEK8AsJCmxIjC2LauagEqq+e4CHZ+0Zj3UURKUz/k8z6ew+Jy
cHjRRQ085gVcoUMy2vwAeUrfmuXYngIXrK/hVFf6JDUejz9l1oQ8tTYkqHkE3j+GN4Wv+xAt5n7X
ac7jmJbVKzpRhlFbLwv7bUWRtw806t4htGCNdhmmiQgeiNtn7Jwwz5RYfDsFGaoqH4EMs2ebwvFk
tC0FotsCjrWdo+PPbAzSot7HaOxsJniFqXoC7whwTKLlxrE/3NGannoSpvyA0OklNKAtYPjzeqWR
dagObQjZMi/rW9ejjZwK5Pg9/DAqGFLmy3RvY/AA50P/NGp5dBVr7Sc8rNe+nQkfpxpx/f6D2ucW
kA2mRYCVUI2rB4WA7yqr792RqUeaRL0IOVAGDppk332nYbzSm7fBMhgH3XJNcJpM9rNon7ZzdPCX
/LdKU6pjNR+KqTkafN47o484aWijTLuxqT02cYGIJ60GSkwdfo2egE+brWXrjHN5affOHRbz6Fjy
dKaJ65z9SEitbNuXuntL5voy6SE8ZS1YRm/5XWSetY175zpMqmBbTFW1H8Puvrf771QL/Y0yAJMj
Dti6NkORwO0himBIzhzXeqivkdJfWV0JmwyrI2Gp7Fa6KzBhN6GuEQk933Swp7ZFau+1fDmmbsBS
vVxSPOgcQJYt6UbewvI4uVamEW1Mp4p22dCfdU3DoauXCuAdsrt+vNK5Ok5TMR0TZKDk8zlw8or6
PsLUxqyW8VkPxKm3zWsr42iPJWSxS6ItpJEHrXLfbWkQQ9Sdo3rNjD7eI+R7VZZBamAcUeWNc7Eh
tfFe+SBqOnMO39IOBtxEdaN1BWeEUz5Fmv8WjZO9K/QB0YQxeIepqT9Rrd8McTSi+yxfvLlyj+2A
tDlKi2Mzxt96WY73vo9Q1Fq8p3xQwd4ilfKxpMcOmVofzDK8C5b+YYpzYKgOeCK96cazzzmu90W9
TSdcqixViaH6CUltPJdG/1x1uXVvx99eN3UHR5gco13vEjWBZbD6twWFU7s4b+C4r0steyBM5gH9
yJdFwwvDOGekDXcO8Q1Kl7nvzvN0q4vSRcd1EVZTuDFUNew8byox1hzCRUv3iWGC77xB0lzd9rr7
XET6ck2TMyP8j9TBrN8LzYovE11dmSSP7dNy+ZzqpDosevRtLuV0lbiE3YbOKfNPhYL95DkY+Som
oIne37smNN16uTWDZHmwAs5QIw12/dQbvAsJkOZFKvY2Lg/xaN8mPklitjszNcjI4F2a/0XZeS1J
bixp+lXG5h5noYXZ7FwAiUTqzKosfQMrCa01nn4/FHnYzR4aOWtGVqeGCnh4uP/CbFxUgxUEiBxW
2tcAdRVZEMUzQsWgBbQMn4IOLYIOMdqQ5suB8uqrr+bxDofZB3Dkw8kqgZ6gCmlr5VjeZiPciQQ5
EhUvxrXOEt+MAu1YV/nNINNeyRrUZjqLhiKcndRtxPKztHLxUCdgGJQIvh9Siq96rde7SYsBFMjx
sfJZWfqm3HkaWE47zQMQqn4DKV9BAd63ir0iDm+zop3EuBIeFL12O9V6Q0cbsHeFZwhAn3LNigJi
MRxnQdN3UsB8G1nzR9J3b/HUqV6ztCIQFJv2BKVdjFy4D1d3j+XIdYqtEY4C+Gi1Y6roZgnF67bC
4IUUR8j0HpLt7OLOC8QUsYeVnM93FR0/t6MfVmbMhYA79bVcoFcdSHdhScHCmrJ+1ZZjfKwpbcS6
oG/HOsOEOw4np2SxTPeqzVaj9CWPNcI+pX40WnETdKifTvSrwrlFZDBjgq421ixNm0QJBicvdbIv
RTS8uGMiDUIAEmlrnnOkPxxpempqltQLgClGWvmIZ9MqI3/a40xxwbwXQUKkzk9tn05bo5df/aqB
1GZ0xjHo8XVSG0HyaGJbCG+0H4BvxkOF5iWQd0ixGkcS3xWVBc2BGtFodAW+dsW9rlYvC8Z2k1Cw
oMlJZ6e1AGy06TVqa/yC1VtTAlpVCtljGFXq2uhLFJbTch32gBuh4hGzy1FwZWF+w3KycKQ4P9HD
ph6itZIjReoDFGp5LZcR+RtE0voBIpUveFBrgbG20CqkUlLXZovmatynLnKGsw33/D0c6PPKZHp2
ClaTxWSwKo2MCF/mu6FMKg8EAHWmWXoWurYhiasJbEmAWFKKVMskB44V0TdrUVfzJeKahKdqAeip
6HrxnI7VOi0U4Gyd3m0xaRgcPZeJtEAkAoEcpJjjB1OpxHOcHUPBukZJK2yViCYDvT1XxXOSvss+
i01o8VO0UCp7QI9aiCvOw0ygH7WCRKkY1mZqrnsJr/tciOV1XcTC2oTmg/pwtW3rSt62WCND0jol
qvgSLsqJE1k+BfLBAhepR9PeD7XKGwVxlxj5FYpbsR5zxElthXrdzpjQUbRkcIsu4gqUDLLwAxQQ
+otpjaJy59/hHXgXsTK2p77uV2mQoFpgqnXhtkUY0sKM4Issf7QCzzr8U+vfn3+/SI4tbZP6Vhlo
4du1apa7KiGY8t3YDQyOF2a5QitABV9lDviJfb+dR/A3tE48Vx2UXGaRavf96K+e/tVrYy8bkGMj
A3lTvpvW6DGXmY7S2vJ7f/WN78/5lURNWx87urKdsDDr/v1pLVnUK388b8nhVxiQzPZP7/z08Mcm
AkoG8OJqpPT/+DVBAOCLeaDsiCbJ1G+/+789SikIWXmVg+5wC+DUgHfyj639dgTfP0W7n+GtCKj1
/HESIVrp9IsT02nUhOsOwK5C9wklhGUo1JSS7e83imUEfD+iyQiKxGc6+/FGXRNujGWUpaoP46Jt
W4AdM0MqtJKYy7yIbn7/8eN8X5DMexKOS7sl1P305/s1SwFpG+SJjPVrPHttl27kP+Q0kxSsIl4o
LTm6nM60QqpwnWZ4RiwXNEQ2ymmbCMXIbMygn9IU+n70y2uqam7EuO+8ySBv2cs0JTzVynfqhHj7
oJUTyoWIUH4LjspwstgOfTE7zMFfhdkiix91yKwEgEWX7fz4My1bLAbp59dQj1unxqx531KWNDfy
XTD3wtofkkNkInj54/W+H631VMgHEMQZWpYlK+6MbX5/CcmU21DKi7UFIQewRFAhLPr9ziJQqsjQ
lr53uFzO9S9aqb8dyYS786zuGdGHb0HWZQ9S+M8ezdB6l8gor34/Mrllf3sKW1cG+hhHK6xCq13N
ZLersRzdfT/97TXG3crvbC/ZXqb1vLsUkX2J0QDJ2p2grh9xqPdSSrYNngoufnYH9C2Pj+MOqvR2
WlPZXWkecr2NsRkQ/NDWl3n3OKy91qV5hdioWyINHx8s35XmrX/1+mSXHVLT8fxr7Wo34HLWB2xz
nW4FHGGyvXnXrHS7dp+XjR0IzlVhX5J69RibzmF0ku1jbqweka7Uz9M7L3QrNkhZ9woadi4+pAwa
0pUb28sOj/61hTVEohPRWTCdeRdtyYJv2DfEe9i4x28ztr+aVW5XK2k3OyBlbdhOVQiKaVVaVzgg
OFuALEUSonOGp6g6qvmZ0zJnXjNfCu2d0zMlojvPaHg+wQFbtL/OePe6c9QiHrKrGrdFmXsCKwwj
CdUR15rO1XzRja0fICq8FWVaecWJbfvHtA3clEwd88U1l0TyXWQrkTNJkw2mLP0X/X5qFpSepdCB
DGQOj+xHcuhMj91QO0C2oA5sxI+YFLbo7Ofki3ajOPR2zcDlAU8tdV3OW5rsdEKjyG4zVz0jsyAO
ezAlyJxyEUgJdIuOkd29wySRqdkjgaxvpJeeLm9HpHJoMvjBqk6uA5KMFU5xiDOngEdOJP/LxsYT
OndcheJpVtfEDzSL2DqkeJrm0VZH6YuKDk7255l57dhhnxJtGRZ20Dn55GL/EoA2w/DZvJrnCqbR
OfUvzFgu/6iPhSt7xDv5Bh0SLIl8RGBaL0ES0IkelLMCYt9B1Qff1dv8KEtOfwx3KAzaO1xphjtW
mJRsB/NNfBe7DUpQg+mFb+IlBUI9rPpPMPb5C2cnmx78W6IinhGnNHzt3Hkd3vWrKHGmt01zJ65d
SurNodhG9bEVXCv7LIuVLGxRJbpNnPQtz47xoK+z5AGyVh3AVKyO4i0Ou6toBXz6y38nWdS4XrNz
Ko+hvG9P+X1aHoTtl8qNUw3P/XZMb1p5g2APTspEDGyyDJxMWIKG46ryWyD4yooUR0t3ytf4pbDn
dnGIXxkCIBTWorFVpXkVu921P2UfZeTUD1K8NcGsKk45uVyn+EEvb6yG61PeSZkXVDdN/szXWxyA
0G8AlXJu8KupV1x1iTV25o7jiwAOdjozHrlknfM478R3jze7J2olL1K8gTLA4h0iN37ddPvnTf5l
pSvgSc0tJtpZfmbb8cSAXKVfXP4SBjz3TelQQlTLI4MrCFeoDSwDjStrXnPYWQ8cHD/JDRFyYY3m
tp3cSl1GNJ4Yk7Bm4M/zMVd7xEdsfjSHIDfsVWFNMJjkLwEJ+7Z7ZSTDo5MlDHcOYXBkUKZoltIA
Vde82AGoKPO92ezS77OUJ7vEvK/KO6t875QPXJY9RDWrelvUW9wWDApb9ZqfjOKDUL/hIKLyA5p5
VWp8Fg89yX2PPXsuedIwbaTuVfEvvUIKOG+z6iaZKodYAcpARPABkXK5PJpXGEEVzENkQrBnRLRu
eAScTmVl27MWDyWPnwiLj8ecru5D07hBTSIGcojAxTHTtgS6A/MEHIzi0CV7N7FWxIB0280X68U8
c4VBTXNee+c1csxza5+i8FbzpnfuYGxSCE/cJoQFSMUtVddNZp1B4rwqNyC8kb11COXJYc6Injzi
chgeOtvuEruJsc8MJbbhAQR+J66OLIoQcU+JuvmXxhOXXTnQLGMltpbJxhA2lvAHekU4VL4KnzWF
upeF14ji27u4xujIbuoN+OMUEc21etXPxpGeDuMk6jxwTgR6ZccgZE/G3fQEBfDEOaDuRhXDm9Wn
TkKrwPXP03qQ7eCOyBkduHC53XO2jO6eXVD5sIYusdsyeM1xPa0RMZ/eiT6E0pF7DV0/k2nR30g7
yVtmDqTvkPV0yiVq5g8ESyzLl4FKlS8GJsYxGB7aJvrZhKa/Y9QL92rr5V/CS8HkLqz7HReLMo58
1iXsb9xsaxnkpXYWvzyrV+H4Ofqu+M6p61bsBcBq7iRux+Xn40cqKYRdLdrOPne+w7uE6u/NK5mH
vnJxAEn7arzgP2QL98ZNaw9P4GxfjBumP66j4XGCwtfhnQceCiL1MouAOkGPF3EU5mEmdpELvcyE
Kq4ytrRDrADIk83YUPJLKTMiz3DJmMzmm5krytBiX3M7crIDC3uGA5orXA6F00UqmWyXQ3bE91dG
HtMFxmV2u6sOzF/mmatk3XA1Z2biZj07ycG4yfg95gPv0XhhGXZAsZN+84qPExQUTzwLR+Fe2nGR
+O8xfhidd06Cfh0drgunSTtyxnnI8XNYDH6mUHRFuU+1femGdEBt6YbpRUNWrnhIH+Qrl7E4MD37
V+OIdysqBMQoz4oJWZwr48jsp91wl2HuGKzi1zDfy1w/R8a3Y9qwRUS/g9Wis8hODxZjhsHCmpRv
Eiqps66Jos3TM18mR8kY0la2J1QGW4TFogMXnuCTPhAGpR13Hv2SA0dGDEDbaKUdnzkK5YWjAfvA
HMqZxbDebYQ1mzJenusG2W5XwLCCTTFjEVADuNCrbDsFrnHToe7NbcR1yW2ktMJXaPMN8+QWaboV
UZLBSs+HHTA8znBWr5Qb4j/fGpdBqo+YEbjALeEEQltuXJbiMwKfm9K/NO/c1r7hcVXyGfMnZ0pI
G1w2bR0R9YSDuGqFA9+cINKb12WUqm4qeTID/aCInl9tKRqPJAvqerggIMOak2wvuDVwX/KmebxS
PwgpvHb3zJsgw8zqpUboS9OGC6cAptIlnsCoeB1wwG2Pj4+bw3DdLjV9Rn2L8gJSg8BU6a0aNYLG
R+HWoBi4QTnW0aQd2nHY1B17aiVh0/C5ulurvb5PQwQ1FJbw29aATLCqRKdsLnUNU+eupH2QyqYb
S452fDWvLNIBrNuEhnEJcjKGuc4wwpy9v0zVU555iEJFLwMXXqQa4ARItyfQriPwn227Be1/WE6+
BNaNFG0dDdfHNKOyuCZtAlzUASHey1dZOujZmRBlUJYY3sedNFHBWIoApUNH5JnpdOBngBg7eAvb
NbPaWLkYrCCrWDxoR93alVxEGiKS56OUnZ+s0VX7ZRiYxbHEko8t3QcNqi/mKazX03QhMxcHTy6O
IcOVjBjq+EpUcD9ise2Sg8y3wVErXCXbh9mnyVr/ganVuI9ZUTKAA1fhPg1WtH7IaZYBdlgo7uT6
74xZpnPybMYuYrLWarjU6rp57icHTfwWHzTRQ1asepq6rbjFv4Jg3m1idT1CEQcJhD6FeWp5ejOa
JwlfVnBb1kpXXM/zCHJtfSsAM1oz0oon4hUjYBQdkMviuO5Q/yYdClZReVTh67qwxLD1IAoQViYH
SKIkb2kKssIgWxkd8cNELBN0m3g39Ht2mBUHY8tDBKthvcP0Su4GxtpG1hy0BksDEmD4f91GOiFB
S26QkqeQCA9MUI5yHKeNjGbqoXkfm68Mw0nhhu4eKmLzbYvf3530gt2hi4OrjxEiqi/1HuqNSWpM
QFZRSIMIS5U9FcdLRUW6RQLVeLNqiQV/+FzJuhu/ogWIAWQaWdc03mntQ+LxxYAl6jrKbmdIzhR1
t9kLUEcMEiCaxbUbIl/fOghjp/s5OUc3gktu6WoMLjhprL8YgG0N7jM6IAokKMfmGaQY45qJlKy1
vdU3tCxg33aCA1niBKrwnVuuiGGt2NiH0F2GxQOSifuRNgOJnAUOeUvla7StR+pNE/X4wEE2s3pv
v5imjL2Vu6DWhSPBhIsbql6bHIsY0tsGZnh2HLDeWtHsbG4wNpnB0ft2taPTQvckXIsUEEldMgGH
aVvsXVV3wXnWQI/gwVCu1dHRQ6jcFpwRezWUH5WL+AwMlCE0citndt99AJ+1cYL3QnWdCZRjP8zw
0iId3T0MdLq1XSw8JQyb2hmVo1DteQVs2OKfZWunKV/7ykol8i8SsgArkQdvnQbdYLexPnWdKPTc
aY5UenGxM3mH7lEMWXwNOU3tbtrwbImvNNQ5FB3Yar4JyJ71FbBXHdUTx7y7xZJiHZ6+ExP02Vkc
vWDwABzwFnGG7DO4ny5MeKjhoL2joiZHZVfGrSTY4MgiM+tmQoTP/CFWSEM8wcExjCL9baeukn3O
NGjnj0K3RgTCv/M3LLphX6GSBpdHT3dibIBGRN656W+024bCsIqJnZe13ElQaprqxSD+VC89DMw2
YOUUrkjvhYW54Gi3/o2e2coHwovZg/+CBAkVEbtGq/EaHKnvarcWIijlm4k5Vb4tUfilGXmVgAf1
CD8cpRf/YN22leQUrZkwLPtNHA/Milxmtd+CxZEPPq4313FH/GEoGOj92lzrVNlUxkFrTzWN9nqP
20ekXQJ4z+kTyuxFOHlh+KywA1R0bVCKmQrsUgd0cJAapz6n77Oy6m7y5+Fl0Z+NVszARMk9Gm6r
6DCtJt+2ds2BWRmtUuQT6zf+Dc8I8d+3FxoxYNMxXqMYrfdnqz8Be/DVlTo4kAoCxHOOGco0rVtR
aQN48ErEwJwoBhw/wDdwgC7kKJI42gF5Im/ace6GqrX9l3k9HrRDSHRz20MgEQl7vMjs4NX0jsFm
vkPBAjy+hQVVwBlBWMlYwaIAvQD9342MHcLZ5Mqs95w5fG0E8yJSIFyVW9UpXqy1tCZmMpm71UNg
rsyjfk+RxQXEB8QCKDDjHReKFvF80PprbHclCnf0US3UBe2S9dUmXCMFMPorXbDr9BiBqVwn+4CE
3joL+/2UbWlj6DfBvvKCe7nb4IOYeIh9ahTmzkRT9RnnYngZtrLJElfZKKvs1kLZNjyEhLMVWubC
XjvDWLjKRAXc8zbjoYCaHbwqNnSFHomCJyRbaf6s/OfKEysqAB6C9yi2e+qh2y7M0cvVP2mr8GCc
BUoKtnEu3GIPcnu8wggV3JAsVD5kXyPLuzPiJeNd5KZrfXCC+Ul/Dl66+1Zc4ZIRryrIcRuiz5GL
Fc8HETxC61SjzbT6KN1q2NMep+RUyPvCdOvmyoVu4FY7iBpBBcZQck1raxBQXAaJQbLlFUdwv0tM
LFDZ2SknJFLkreE2T/EjUVR8pkMWeN8eF9sIXnG9L1RwGDjeQT17KaM7PVpxF0u3lXpBh0oCCKpu
TemLrMusN+QIYr2N0XQn686wpaMaKtrPLJ2Y/sgQBBQ0yM0KQB/1CKgweFr+LTSA3iRFq/hgusio
uEAPmy2qsjhfyXv0B1LqKuxLsEUDkuW8PetO63SH4ckAgkBOaz5mh8jLMJTuosmrH8EoFIGrLiJA
eOCWwp5mFqsqWjq02hA41W0gq92NCuX+KKMTQWMG4UX0tXIXVf282yDGXBveAHFXje9JN1mhT0+J
vJonl1QfvLZ1maUbSv3iNl/W7CBJ3IiNoMourKlmCMdp/cookG1CnJF5tG2m+AWyLQILbngKN8MH
rT9WTTm0HvomdnCP6rJ6Ndz2Ec9IIBZ29NAZ6wDy7bGwsfgmegf3La0hW1mPT8lX9Ni9obBfUH5f
Se8a1ZOVtUnAhVuOP23F5pBML81XWpY2Qm0xcdw6Au7OEA27Cb6ASRLjQBeQcSCnsaItTgNKbpBP
os+3yUO3stMtbSbwQZQPQACRIRDlQXSUwgqRmmuYOI2HQYi2Mbck+de52jVOdhsxMmL0kl6LmzrE
PRYwzh78E8Uh6xSeoSFBjUsfoYU0AwYW2J/Y/kecS26yzUwENhVNcTiNebcad9Fzh1CqFyjL6iV8
6FEol1fa7MS3AjAmls9W9Vw+UFJ9b+MbMi3By9RL164C9WQVOwm1NIDzbTHjvb5KMN9AwRe++HY4
SY/mcyfYXuWxvD9wS6LtcG0f9eeQKEpLfF0EYJ6RExw3MJ+SDvSa5gEV6HDMs1kFfmUnufjUEP5v
1YNyO5JP3COdKffH5FVm3YtZCUOksKV1xD3o1y5NgoL28mP5Vr6hGHvUdjUre+oaZ+ACoAWU6opj
B2BXp7dxynSUzxhBiIhs+2KdFCwRWFBAxzQ97TyWNwH1hV27E6Uv/9C+RfflY+kuWdnZv8uVTdCi
WAE5wJZG9EL9z6pBCQa+SeYwJaXoV8v3JhSYz9ZGbG3eBHtKAwYKCq4Asdtmib5cFpaMXv/W2rON
rBcE3E1I020/btrNCBYB2prTb4gkwQ3p7RElgMq+K9e49hhPM2U0nEZWcw4f0e2vt9YpeKFfFRr0
VZ/FKzW2B3wlYBQSbR/CR1KomKvMZrF2q+7NS2qtC3IADLeIs4/GSStW1MXPCpE8sS2Kn3a8hovV
eNlRexw/AKwWL8ptce9vO3yTH6PdeMdI/KziS59j7IPXerAzbu9UgWN7r5zoXrKNE2bcc+MIp2SH
ggszMkPBv6Srdl5VXg9v1QleMiCL9jkJNyh2yeLTvNcdfUdytvDF5Jt28DfJsG0X5oVwaIXgEizN
0yAbWft/PxzQUEHvdiKHFA1rHQwFjrptn9Azou8DS9wA4NXT+hjoAH2/ZlXRvgTH4yVLCytcvNOA
SFCQkWtKkvE8wKH6451sefTjqRr04B7EuxajPKddunPf3//+8/3RVl2c2qYE+wxlrIgDf/5+ItcS
GiG7SKSx0wpIMnz/wTuk/u01vxxI0UNTe7XADLk6y2GjC3/66C/f/P66VtAr+vFrRe0X6zRprpqG
X1ZYhy6N2g1am9Xu+w+WxWzj+yHkLjCK3w/xx2ok1Hny3IO5sv/x8f6P3fzxmhUI1e8/8f3i92ey
tI42TDU4oP97U9+v/3j626MwC0Xnl3cSFYJ/1TA1/XjDVFo28v28GMjLpLJEWmf57Z82/33YIELR
HhAmbqsmIIHkns5Kq3dBRlH8Wmq4UT6t+xJaUV1lcCeqjaYZIfpMpujJSnUMMnpeUUztalbupEQg
Hx2u8OA2XcnyL1HUrdC32qoDPlGjndC2TO16aN5Cwn4zk/bYqDBEDVg4OTjKVqSMJljgapVH+JsD
vBYJCRs0ysNFkAkN9sQBy4vig4XYcxSbXp9JeG8Wvbrue1TUa2AFiW9YG0UDJhsmj1hUjcjGaNt2
qrdDJt6V31ifpB/5yRE/RYkoWMTXYZj3mU96htpO3k+rWNpAQHdHldyySi5x9hQE5ClUOVAGXGmm
tUWJgVRx4b4Mab226oj1SnQOm2ytSlAbFQVLuFfRREqhq0AXxbj0ZTUSUMKrqM83OS6VfvA29Aq9
oJx1MwHHks9zjSkXGBWTLqkGWaRrj0aHvY4+U9TxjZcRuCic2/wC1CxwirrUWByBjmQFQPeVWUSz
noMAsF6pUtAphl44hulp8I3PqR3lFe7LHyBJjmJgPAUJEFa5m70xwU9lFwzpez7UmT3kM0lA2IBf
7b7C3HyjjZzvO1HpPaQDQi+MIphnsMeBJmoay+lWBqbb5o/GFNMrl3b1Yo5Y6dsso88y+4cxkm+b
ur9Mk2xHQw06Kt9NCR2hOgeU1a6zNnHqQScXI9z7NahGVb7vLLipd7qKWkRhoOaszZ6km/uAmmer
vXCa3hpAf5KVniU5xiNFh0oGr2CWAlfGY7ek6pFxzpRY+izj7q0J8GkdZ8gQInN8DciFMzbpxqE1
YKAKtRZCeYAB1kpo3gOdta1KwT8DZcigVN+hIzq1j8x4Oz1lZU0d1OqopiopOKP8Ew2LzA47YT80
xWrEsXGTVIYH01WyNbTFTXXpU5NYxrEwbcMq/iiQNJINcRVkw31pMrtOrYavet+M2z6JDzg1AtrV
0MTCodHOxLQ8weN7Rh0PvohsCnCWWE9m8sPYScUW8UdIcTMhRZbAyjS4fRujsAIb+Mxan+4TqtkI
txpRHWOgqH4yklxJah/wA3vFU+zs05XGtBQOmjjejxgA9CkETb0CudvDLJbE42QEVyPMd5mk4M5h
Uf5QBvl2fKgzCjqp1csorjVuieKKE0TqvdKZ2IRo8mv1LirWV5UgapsUnK4Rq/LQmPayJvnroeLH
rWli8ur9fatFvS2gn+WG2k4KhdMsIryoqf4J8CvuKO0nNnPyymfxkJb6PWhy9A9l0LdTFSDsp70i
QQ+ctyCPpiM24z/hCrVI12IqPuIpcydf6TC4LUwnmU+An88YPpF/1JO1VgP/y0cG7zB0T5pEmKvE
caeluu5KCt1tmMsmaHREi9Lsa7Edbq2BWdw0b2q/IclAcSbvv9RmvoJ2xgkxWMwJ/Qh9rCLe63rz
GHWsLjJ5wHsHRC8da5od+GAlbvmQIjjotdp8KgXhIeTe5OxqT5FulWtJoCITiSiDTvQqdTTSuvhl
GqTHPgT+Jddt4IkCK2aU3SEnTArloWlRuhq2SqMfsQLa6xECOMoknrIwJVMdgkvx2dflh98u9Hca
kNkOx3VxVamI5YUGesIyboW60bhyn1Jr0+QlJaTj4k/RzjIxVprpfmoCZU+B2LOpU5+K2RhdQuy5
tLK5r5DZ5Zyf5lqGqOavxi6mayqIj4FJ0Sux7vyhgpA2e0JZXiJVofaRMzHUxowkUxZ9qeMV4Q0V
YTUdckQRXmQVZXpFT6nIw2KNLQSFZBCmjqD1ILp0mExq0jpin74LMJ8BV7dfqk55C5bcNlCTt4Tg
7bRK+GbWc7wFGjzuDZ8lP/E7rYoCURM0IolJk9FekRb4aiMZTZ92oScHoNVVa6AEwSwI7AHDOxNV
ZwQgYzduqqdkLAenafOzclGohAglCJbsU8tk2fnQVdoFVfictm96OHOri/KALpCYOxIqpAD1d3J2
I/j1KRir5gS6ekGVUlCXCnRIZL/e+ENKt6bNHoSwe9NkBeNteWl1LbU6tV5BksRco0Bcv5qG+0if
cR2lNwnsU8aCFVE8+p7lBIBddoW03AmjYXhiodIGToTFd8qCAUIRxATbO5bFRcnpfQHFxdHdHx7F
0ZqQ7zfRz/YTJx/lBky19iiiYoP+WM6o7dAo0uvkDj2P96IP3aLpdlbojAHF2hJJwjQFXGKgu2jH
k64dMEBeTy2rz5CKmFtkqNn0foranlpIztA4irITuoOhLKLXIm0GHAfAmiAEJuERfQwoOVoZoE9D
md7xK6kQu6ZklGGAJfQU9BPzlHU4MCPwhSHXSJ8kx8SZTEei0F7mt11TNeteFWdbbygBmPJO9GcC
YjSOq8jHxqWWYicCHOY2XfmOy8Xmmyf1f/6krN98E6fei3KqseNsf3n636gJ899/Ld/54zN//sZ/
H6P3umiKr/ZvP+V9Fgsfq/n1Q3/6Zbb++94tNK4/PXHzNmqnm+6znm4/GygwPxO+/rdv/k4M+ydK
mYSC699RymhU19HHnyllv33n35Qy8V8ilC1dVDRJ02XtB6HM+JcOh0vDFE2WRAvh/v/8j98JZYr0
L1FUTMvUZVFndtARrv+dUCar/+JO0S3TFHVDl8Hu/f8QyuRf6WTw0jRVUZH8V3go/uqXEKDPNZvo
vG20BCZLhWkudl8E/Kaszi06qSs9DUMvygRAcb4IuUqmklkwp8blRS3ncC933UlAsIICLVmuodVI
EzF/Vinq0VaXwwKT+mOjVeamBhToWSH+AT+d77/wfPhFxB8yumrKi4q/aBqc4F8ZcVUVzFaPzKgn
cqkc4t86AZ1nCz4Q9VyGWz9TGeos44PlY/oP25bEP9Pxftu4ZWosLEEnir9K6NdKDOQ301qvBvBo
9gVKr6BI6wkWiCwBsMdWudSxWUqq3PEVOvZ/f+x/uX0u2yIVzxgDtc3+/eR3MVN5KDG7o/5nNhdF
HVC5G3C3bUCPYqEpUNXbYmqFC1VGO1kDk/MP2/9l/Hwfv8LRqwxvWdEWvuTP2x/7xTZK4+RrWsvC
ue5vgzpHhXjSJPQQwL8qSgtEwCRuQHJxhgmGVIb1oejmGY0lrGqFfzglf71HimosN5dkab+ckXYM
fV/Bfg1bRIqMUjyG0F3U6vAPB87N+TMPkwPXZG4X8iNVlxXT+GUzWCgpKOb7nYfPRrGaTFpk9ajH
D6U/OIneBjsxyBdn1wL5ctZz3SAMF6Om/poalYwKgRp6SEzp+5g56h9MUJZz/hNF9HvX0IcTZUWS
GZLfFNKfxoRW9bISSm3nNdUHKmWKrQvhu6pYsL0XkLiI2sPiu/v3J+R/nnZNlmUYrqopqRJR688D
gdJaPJhK0Xkx8F4n9y0mURHpz7/fyl+ddVldyLmGaKmasrz/06GJZiPHUpJwaAGGBLPJYdQFBdZU
Af3395v6q7P486Z+ucC6KgZVoKWdZ0Lat7u0XwVd/FHGaAYoBoTTCeWDKJyOf79VxfiLi4fvCJQZ
k2Wy/mtAhsOrm8PADc26inU/BN2NlYl7pH4zJNYAkfbWOYQocyzL4a411BjPhX5DaEACUEDFbbFh
cYeYbuCgy5skNaC6dDLifMRdE4shexqTQ7Ww2sk0EGfHo6Vmze4Jvnz0p3HReg6+kLycN1Nyqc0C
kEOixbaE5M3BRA+qvZE64UWttOi3DONPCcZ/5F0G0Dhvm//7n9+h6pdhq4iqIUo6ehzy/xi2GE/r
MvrT2OTKLQZCY3SjtDn1koCjEsL+pqWMWVEHQG/XumtS1ItidUIKtjdW46j1uBleQU1X+A9Zkt0Z
EgV0xHmUCXk+FB9YlTJYEKuktVmjZ5xqxck05s0CSakqcSXN8iIUjKXV2LxHGaromIxQMXv61oGW
Id8Kcvz49xdbkv7n3KVh9IFhD8FK4//lrvppPMcW3nezlrZeUUGU7Lp5P1Tx51hMBa3D+xnPX7Ss
TWSpWOigmczpELQvWn0nsaV2McfCISg+sOYVDqL4LEc67qGl9MzKCsc4BVUaS5PWeqcVjgKNMlBS
BC07f2OJb7Fg4vE6ssgYYK6yYkVxUCaatXBpMe5AQEJss31mNZTiBd5T4+xm7M0bqyjv2+4godSk
5hMiIYpxlFtRAveAfsc+nmFcKqGx1Eeq3dD1N2hN3gM6wK+KWgWeMYhrXUVRuze19FrHmraxdLo2
eg7fFl1bp8hx4ANtXKuCsZ6NUlkVMtoknRo9ULkwJdAZLRgmM7hX4ujSGf251ksgEoiJITf+PpVy
ia0haDApYFFJbyA1kp1sXgxMiDNh05fdnSpqrTMI1O6HaA/BK2P1cF9FFM0nNcW4tk93qkhjNp5b
ChpaLePkLNyiC4ySivUe1tp7YdQXTb3Ti0ajyaP9P8rOo7ltpduivwhVyGEq5qQcbE9QchDQiI0G
0Ai//i3Qg/tdX5ddb8IiKVukQLBx+py91ybdzH92ESdiWsLoGo2H0vIX94bj33TgBm+U7l/8hKlu
5pEpiAXIQSNEK61S3V2RTn85q/67cMEnoGplKXYjPwgoX//3nBrbxOu9ge9R73ZbWY67UOfGslN4
jkdI6JDQVnEBY+rP5/JvX9XjquuZ0BO4EPz7VZks6jCacy67gDGc4QEoy0evfGKoEPC4+Vse+Z/+
/Iq/qX2ILeJKQAoHQATX/uWS0yaRrgyCFXbKZVZfMZmfxuwJ3Aku/ncv0PMmMk9mR79WevP9n1/8
v1/c0AvtpTyPItNx/F++uEnv6WzAnIxCs/4kCcQhxtA4wEI0trJjc9btYUgaQ1D+5TBbDsfx36sk
Lwx9gjrXcRZQxb+Pc4mjruwGjrML5CHiG4Zoq4RAk0zjIa/EO+lZPuikDqwlRvKWxRORZ/Hu69fM
662/vZv/XvV5N7i0Q8gWVkBJ9O93kwuDKAyEd7txpAoyl2UjkfkmWuQBJVbim2Jords2MJltuTWx
0TGKzpB9bzo8175d7YjpWf/5k7F/99FQD1v0hjzHstxfToumqd1Z6KClqc/4uSiMjfSJcddCv8pk
+tAtE+m2wfJNiEfCda94K536cYKCxUTW+pyPZGbuW7c7piGN4bynkRr4NOP4XNedmTxbmX3phBnc
Uoro3TjQ4YjLSzOnH6mLl8HL+dV//pOuZc2vH3oUIAeMQvr43q81beIaoMpSp0UwMUe7at0l/S3Y
LtTKuueiDPVspTPRrLTjMrMrRhJnW5Qvhbd88aFqrVvTf7dnShdfVy0Sfoidslv7URuRwoz5cygK
upSVuc6T2GG6Fz6bdh1sEvo+NIIRMKjoHI1Bt/dq/uDEPSQOl9WxIFKIY1QLMLp//pPdX7LJKGLD
ZWdsOU7guCxny8//58oYWyoqybBpcRa1qy5N92kAlzVFoDs31lkDA0m81D2kA2DWnl7JTZ1+ZMJY
AzBLN5pwP3RNDXqlePSh/tG44thA0NSAF4as/lSODZP6ZTPbpf62K74a4fCi0iI8FhUUkH5Y6h8f
rYpUzs11eOjZYDZ9fE6EBiFziNv5JhXT+9yWtBZzOvFF3ELrNtunofa///loXKu+/5wA/3M0fvme
DV0xuMBr213SW1hVgESu7Jl+fx0QwyXzsNywLiAbxXrmA9ZcRTbpO0HgvWg4H39+L97vVvqFjgOo
IrQtqIP//mTCSbvD5PUttolA7wY3nE6unb/1cYTDx5rOwtPBSgpwBSpJWBAK644QlvwuiOQBLvZ+
5o2f45r5vycjNHM4vYOInE41wyEslxoHLsIKOhstQ36JaOr3zur1IUpcycTSD9ccjGd+7bMixJqs
Njpuqa5RgYc56aUhYZUklKNktu+6wovxm/vMOjw07BGaZYdIXQK1cK855iG1WaKIkcSyY4bRdoyY
NwnzzXHjd3DBLz6tatuSEcTA5q2HpOg0qTiLxRilku+hlRXHvxxbDt0vH7NvmpbrUgOTyrh0nv73
pPdsBrBxxnIauvk7Xql6bcwYvuuZmv7Pr/SbRdJnC+syKAn4rb/GzLVF7leqttqdTKqPTDaMmKGy
NfV9uISDp5L+Y+lCfKjc5z+/8G9KXnphNiwk2EZwCX7dODdx0ssg9lieK2/Ta8z+jFncQ96132wn
YPAVxrSJ++7Gr8jq9RJTbMqJnTzjedR3RY03PPwOjF7sZknHeUpVtqnFNgZY/pdl9zcnum+6th84
DsUFG9t/fxpdAuUuzsx2V6UJqcfNqW6zd5LO7hesXCnERxvUf2tmXYuW/5wCnh2FIPKgv/16RY00
01hsrO3O0v0tKYFr1v51EJAaz4wvCRlVLAzLLZPkPV2GRzsOD4yR9XpYuKlO7d6PuMXXaYqeT8UU
muQjPQtrOHXG30qgZQP833fKpTPgc6H3/8t1VoCC9FLNmjSENRk/kohrqPwpSeAMGb30b2mVvz1j
2SKFkUW7jU7fvz8NP8rws/dju3Oqy9DZF7gWHYQH/xZlhwPbGpdMNI94c/52wv53Rx76Fl1STlc+
kCvc63+/lFlrJbXlSlQwc/c2TO6DFbA7jNMArcyIpjRnHpKw/8zH1Fj5CTJRQlto5Bvsw39mcbQ+
IwG9hbpHahne9r98o/7bFOENBmweTb7MIVywfx+ZYWKmnLY53yjDfWdVAQDgdtk2l+2FfeOPVFAd
azfc+kiqwmB6khhXYhLlNoGyZzpk8McnDuGf35X7u8+LCplPit1t6P56IneJjm2nMtVu6pMMeg7R
YAbhOEU7Z+txonhtuwhZuiDSL9Go+CkcD4xe0ddnYXk/IUm3PfHkjOOPPkuHp95KHtK4BcxTnZjc
zqcmxBrGSoMVoUFWEOMVFxSatxXXhSizLl3IJEhEaXSZJZeJSlPCEU2CgtyP9FvbXCrJDkGMdHgO
bde9F6P3CW5hfTCcLHi1m+T73IhNrq10N1TpeCksLmuOmuW5lhgGqAH+fMB+c7zCyPd9FuOAWtr6
5fxOjVBMXuUjikIR58wCgyfh05uhYtZa996zSPsH31Af2fDXJvZvai3QZW4A3s4yw/DXJrbILNr9
Kmh28CSDfWb27l4YcbyzCUNawbCwDoNSR63L4VjE9Dcdp/EQPTn//z0VeynPNaHbOryXX46ArCQs
ldBtdrmY7pRbMgDNTXMjhkVJklrvqEWs26lG7u4yEf7z0f/dZpIXp5vLJiagl/9LVWPPcZLVPS/e
BRMelSTd2WH9NZNJci4BJG3EEveT4AfPdLKVKX7iP7+B36wykUnLzyW+2nJh2/37S0ylVHXRwv8o
lqAoGR2ceJWFLb6DDFW5Mv/6F7MV+s1ekpoSOGEQEZbNOv7v1wzhX/YJuJRdocvoa20j+B9k59+P
NG22UGGeikpjSh8bkmS80OQ0jL87UABPwRijERzj6D4z3qvMTDd9CcWcLEish2D/73u7O7dWwwy8
xknSkfUAvdYxXkKSjpg+4j43Qfca+RhgeO1gAcfyyU6Lt3bCOBS0KnvvQC44U1s8tAVwKIdgYa6A
6JwJChUvVSeHjZBlsi/t0XnLXfcr6DdvM9gj1iv2RJfEWn6Ra8XveYDrA/a7bZqPdHOMZzemjAwG
71XAwDjQ/oovsSjQGNWuce+ZWj3MgLKxlTgPDDaal44YDVSxYtT+W+i8Qh3Kfmj6+moAE92L54Ad
xEM9eMZlUFg3ZFmx5w7TOHrMAmbQSTKdSFi6n+fJem0rC+Lb5ESf0FxUOycgGqKzXfeODPFXKpn+
oLIFGW+bJ0/21rHrcPgObX6R1pidwxkSHlfI6nWcsmdTwaMrEXFtI6ubPqfUbSXaqHewacB1KMnR
WGIPyUlMg9Te10+ZCL7ZqZy/mTmGybD43JUCCIDtCpQxvbj0Y/ddToiFU4iQWE7Asm9KKWB6uYU+
ihp6PJafWeGWx5idWeXob4RGm0Kq7nGuJVV9X7x1RtbvrOXR9akANRJiKLdcQ0MSt1zZxW1H+uBx
ok1yfcoKpXfsQntXVISiZstNbbr6573rc3GOhIhY8Z0Yw22WO96Z1qN/vt7752YoE72RAz250JPl
dhJo17Rdi0s8TOKSuIBxyFRpMFHkNTp306jhCHf1qQnUl9Gv2b3McXcUyQAWZ7kHgqzYQBgyb3Kd
zHdE+853gFrsOm7urs8w+ZvuRJG5+3DO97Xyz10Ve/f/3DQV1mtqldughPDktfm4q2i/79upGqlx
pfsy5k6679CsD10/36B0dYnDZUuFhLp5nfgEtmkQAI+wvBgsMkHiU2W9GWldn1pc0zADCSOU0iBm
yjIex7p50EXQYa+qjHtL0TuOBC6a0XDWHrFyz2CoCKlv2wSwNw9LSvzLNBfrHr2W0gZGpTHIh3vK
BDVMxcKfE/095MPAzHDIpvFDU+D/bY2xOGjZxCu0cfU2M/3swa119kCDSQPyIxt0nlCtSV+nAMGE
PsUzns3OCaLXYsoKYsUk0vvKjl/9rDVWlduV1FbhroUf/Dq52CGyRGP7N+L51c5JXHWt6KE0lXot
vxTLk26bFoexR7XskCoOoq15QW0xPfldhZPAal6Qe+Loy0nflLOTbfy6Z0THlvjOb4Vzd71H6Yow
GRhz2IqthcBskXk46hw0c7ANmvyLU4TeMQg7/4juyOf8Bu7dxfWtHoksZ7ymdp61mBBk8LL0KFH0
QBlPvURvM1KUnswSyKGh7/taAkyY+bMjHUcYryt/bY5hsHNyXlgLsJGjNciLMdn4kGRLAvCJaCQy
aujUEwKv+y/J6H7S/XCy5qq68wfbua1bzpPaDqGhqRLl6VBjqJDp99Qv4SO7iUcPwmwWbX250S35
rVnVlU9k/z5M4eh/RvJabVotx4MxGu0nb3xFCVu+OoTMOdKgcVxleheXDdL99NjYk/+F+e+4JeWn
25PBnH/yfAbty/O+Q5VbyG5e6ZFl1QFJ/+K7ZMjZyp72fYqUFMnSazUJ3CxzQfQNxlWZP2V2rXC2
5f5rmm0dKIJIAIf+wQkFNIBX6TbWc6ii+i4sx5ekV/GLJ+b8NuuMb9dHZFCJS9Wi7iLq0F4PIMZ3
Hr3XBy4yN0Hix0/RcjOhzqYvhNu1YAS6lhmcBKfCtjDTXNpL25peotiHHimkw7ytnl4K18s3RWB+
JVGihFGTtU89UbKXyBWPqtXtU7fcWIvyfKxDZIIJwq1ae7SdgcMcB/LrMO/wEOxb9gSXGqal+SUq
ld41hCztBz/6NDpVzn7N57toE9RpuMHeSnLxtf3BBz3stTH0XHxC9z72A/bjCMuIK7llLIedb4Rc
EDYdY4pBgf9MtH/2jFBuvA4nx0h8/V0SNtPd9Z5OKWRqxEzebGTbaXSY5wHXvh9Lmd75xSugyGRb
ai+iNZbYJ1M71omsI/MmaAJYnIZvH32La2/URPMeTF5wcuiv5TK9DaagPiVWLk+uLM1N22bRbkAz
2+detWVE2z7YgkQNUMPBqbFDeSp9l7M0mNO768Wudvlpmg1s9GNzvr3eeMwNrDwydyZsvLOL7jFM
8O+6cfwOcufkp5j6s+ZHbRD3Eltcc+iz8QecIt0e+gKXMzvqaF0TKy/cLjlZZpIQA467rKrLoz3N
e8U24sZzl0T6aOc48rvI88c8x73RF9M2mcUPY1I7JUekgRgPqtblXVD36bHd1EFIPu7M8DXOziiK
3zpcaLGtvmf67HIdZwOzGjv3sxb+I6FImL1F/0A5D44USUqQ21zzNVGdDTWkUbqYbLo3e+ru52GZ
Ksu7IgArkvZMlmIXJUkAvyJ/C+14787eN9tOdy6BWaN9hHLPsmZ8VFrcTnb4fe7GEXRsvQJhTNEa
YEUjkQeLNKZeRqFwBJNab4Iedyu8StRtUXa06vm1n/z7hrSztVVIWCPzwZmKBxSgLipfUcjhALET
MgDhkE4171phbCYNnCfBW10wcgymH+w4H4hSgPoRKHdVSpcOZDk5HDZKVo8/S1bUymZ+0p0ezr58
yfOG1NPMe8wQsa36FgGzpWOqAo9+bVya61aEkE1IyBACjOFcdA9VFD/609ysjXGydm1GZWKY5dJk
DODBtnw9AQhlfQilaehWVYTBv0Xc6/gYdCrjDmncgrzdevVM/Iqa+IMc60sFApRWCany4a4y7TWi
TeS7LcEYgyCpAQ1wpzm/uCZBlTNQIyulwu1kNBc7xz6DIgTKp8RnrPD+t16BchblXWF/svvwdgKC
u9Eep2peko9l51m7adLmdggMPMHjggxy9WKO0oSL1DaayYVLpKTYttqOThNeENsNfhAVKdd16HwY
lYPF26uhDMzRba7nB7NFothbuOvIitm4NvCBvCKnKo+X5OcxN8Hs4IPQwug3EylM0p8vAaLCI7lq
+KsdolCG+mxb4qWbsVl5lXekE/hR0UpexN9tj/0/yz6cts7xB1TNTU9lAepZbXOCADaubl997Xxp
LInAQGGqeHTvhMEwOokAJg4D5kozgiFkGxxgaSJg8AygTd0pCgkdauXaHPriouOEJGf/HRUHLnJy
y7Y4KvCM95rLruVjCh1CRKEdoku3WGfmiKDZMHbBMNwpqR3Q28gdrGYAxM11SergUNpC7WLk7k5i
zoe26b9VXAAzOYkH/BJ3OsNh1Av4Q1Ujx1M+TOPpeq8V5lolEWTIlkvPqAizJmP5JEenPomAbS59
Rg/TyQnKsIEUJMXPDrqjwWIL3Cqq1rVJzzjMKtSsiTqFfYLS3W7RcBN3YsMF48k+c5qT7JKzM0Kl
YnbTnCxD0VGUZrM2o7w52exvkOcOkgw5s78Eyws27rQEtQasnjAm+ZaGhGgpGuPQ11fX956WRHs6
QfaN0QDc2mQUJ5+9OzbUFuyaAhHHcTYhDOTtyWsyF3nfIvtQiNNJf76t8xyAgTI2bVx+1QnBv0FC
nmGp+5ocUA5CnjFciCoEt0ZsEKLuBRP5ud4uZdhejvaAjZBgxZFrJgLozDyGyodJ4pNsHEb9fpLI
RoYhNlcOgcOn6w1zwW3Q2tFeGd5mbEtxUB3a50NTFsjSU+b/jQqrk/CMN2XEA1gnHl2fYgt+FhVR
hrMqT6JuqtNcwm0Jx/lL6FEsOT3CMhpRctP7RGLWaKhrNNsc5abFzGBJLBS8vQrKDt/5rnRglXDh
Jwbq1CUA4fPlnjWkwHTSbk8OxadQ46DiEdG+y009B90WHv5rVaDiNRX25uvzWRGxVF7vDh6YBMcO
9k01Jacpz9PT9R75XXuD3Jg5HkBjuNawF1LvAtUAd9CqeUtJzNv+fGgQb3jilOpXroP90knZ5WE+
KwyRna43k+GJ01i/FXVS/nw67FwCY/xMrYdZFtW2cx18TMSLk8zTG3hY8q8WG1McOFl4dHpdsI7r
WwjH4zEN2kuD2Z48HmZo5sDEk+uaFXD6FJ1j7C0+cTzgIt+Truhu7MENSKM3yIIxwwvp8dyMCMYz
Ale2jSFtvuQ5go0WgBZpw3NoxTBJIrUpcmgrqjpkfgMsNPbYXDvhcTIi6Hg5YXvkc+2Nhr1qkZvf
ht4YcN+wsE5m9B3s/3YMUzIWAUEMQ4cbPLJSEl2MpjqGoFNz9iPcnYVL8gtfYox812exh+G61Yuz
7/osWfbV0WsswjBjWhXGRCihCWX8+ryTVhZfiuV/mz4x8whOln9+vbn++us9c3Bc1Ps5BKDlpz9f
5+ft9b/C4qxWZW+o1c8nr/9KXt/u9e7PxwpwsL1Y2f55b+P1zV9//POdeFPx5tlz8PMt/fMP0zjF
VDTCyrO1oOZe3jBRQns8NlymE9kdK3vsjtd7xXLvn4fXe9fnfvl3SDmKbd9XL9fnrzdDovB6/vN/
g6QF4TKmd9enwIfOG0J+v2IbYKscxviwI5z814f/3MwZG2mS4/m0r3dZ0/ujG40eIH3nWFvU4mnT
Yksemnit6uasTcO9oKHErTR7LZk0WYn3yIoR0cN+N5dZ4JhNWKLc7mPMrA6lvkUwWOl/40Ikb0wW
512u0oNTVvM6SHrnvpusFphBNV78kJ24ZMhdkpp5o9oI8NcSpjkgsLLz4QcUFnM3pyXj03Cmfw9o
m2mvML+GbF3uUlod7LOfyuAzFVu6VizkNw2hCKu2dDJ0rqw9sFN/tFCglWc/IFhB9jmKYh2n8VtN
x55EmBlWzRzgELz3LHNbj81XggGKYzw1/SawQWN0cfdSZGzpegU1QgMMKWtxSNXs78zIe6o6xEXV
3OzZWt3Pk7MVpHcRuBbHsA7tnWN1Z+i5HdwxE5wQaj/Hj4EoEQyKJ6i7E3W0VrpSKx2UakWEzVfx
NOjmQbjkAUnHoX5K7rGt3NsZ8n7Xw5qAMZjr5w/siPEu7dh4YMZc69Y9ZnPDriJjijCisGBjR7OI
HgsdMUWF1LEpNfQGbHx4Lh35eezverN6jMky3KkkDNc0I6P7QNdfdUW6Tx4232XSPxtdA7zQHCDB
VeMpydL3MtsapQr4ZBdZIlATW6VqUzb9LqhJ9kkU2gRBbWRVIBd6+4dfxdY+1S8p8q3HxKKckSI+
G+hTTtZ0mHSNGskxz1HUwTiL4CaIvoba2JQkcAlhcXm+zeT32oVW3rIF3loewXXkesLVEFh2tKmD
XZQoHGu5CassAYHdNlzsVU5by8pvDUMl+3YJ81seBS4mZVeFp1KPGD49PTw4CM9EKd9ws7Sk5+FB
77Oeasdt6ksh5N7D4HGYcnBVJZ4Z3sLJo/UBIFIzBozDcTO7hbutgyzet7Z8Z3er18xw6l0S2PpO
gFRYgjcrg7E87hZA1GOAy4bxJoL0holiGbAhrNm70wIrN4ruAD8Qz2xopp1gTHSTMZc9xfoBHVNE
ZUJtgNTg5Cv/RdtLhuiEcbVA4mKus57I5RlB/eoa3136lTxXAmRBRfTV7QTpxyE072amk4gqKv0c
ZD5X+NkRa3w06tzRH2pDlFluGQJ89hLU6YT5jpYsjuFXTHbqrol3WawwUnr2bZ/QYWhHQ+yxvt2a
FuoP7Vks/WmKP23SJQj6Fp9l4UXEFrhfhoK0z9bFQ5QK6v2eAS7bitVsiTdnRFwqqh5aUs3GKa0p
UlVSFauiKbaGUbR0PwRGpXogLXKqpl0t+3vPLkAr8Usi+lyHvieq1iTMrhdFuJlAtfRFCE7UZiyc
m0tuoI8/OK5ZmAvzfdGASUNRjHB02NfR0S/mj4pRMkDtz0YtP/phdI+9NRs3VPK4R33kWuUst4kH
mBLdYQl+tsMDZaXfUgFCqyIogZK7Xqcigp44pEDVHGA3TYWck6xIhNGRIBtvobkj2ObS6RLZoOBV
qbqed1kn8nVsD9+FqKcHVkCEMLqHHNeM/VHkWbOdBrzzai59rMHtjYXi+1Syd0/8pj5ZmgLMMe1X
1yjjbYmv5VBbPcSK2Yj2Ew7IpgfJQQR4+tSNzvfYu9Tyts2Y4xga4AR1RHY/11YECh120AxywFIl
X+3lWzQ4zXBoRusuSBSbuEiTyIjny8cWSNh3lF+a5WYgvdalNbeEr3WkOYFJVuc2kvnl543N2tjh
14yblAKLIcTGxAAHSsail7oLmhS8DDIVrN64Kn38pAyNJ7sBWjQQINwinD+xoRzXdsj8okyW+BWn
grVRslIt1aS981RyiBSdFVuU6BGMKoSQNGyqINj7UwW2VEB8jyF+jNW7awFxkI4UjMlTe/3a6srf
FoiwaG1hU0zDdJvUKkHmymptALmhRTTsXbN/n6o5BSmn+V2EW8ZRu+G6QkT7nG5CSXi57CHfhyST
rcygK07CgbBVpQLSVNJ+G0r9zcY3KnKKncqE+K3GyqJOnH7UNqkVvrObckyzdBGI4TTk2W/J0KWC
vbeIu87YtoDI4Iy0e2dBl82fhI2VMBPV20zWSRoz1EiGMtsxyzE43TB6YF8jFYG5M8orNT232DM3
Rdp5G8bNn2k2gstOI7Q7YP6NcYbu4kfqVOWkptu7Cuc1sxS+mRG/02F5hCcPXCu9o0wdtrI3l/yD
JVQtt4Jtm73Q8sZ8FG37yrmL5jBCWQvtMLAF9FI53A5JDSIOkcUGozx7rLCYwHYaq8Dox/u0PXVT
tKpt8hhyKsCkMNSDcuQ3kQMuiVwN/SdvP+VNJnYTzZctOQJbj67ZhjoZ2lyNME5NMtw2uXVJXXYh
dQKevB7yU8AwfVOwaK8T0oEIegOkugRXTnTqwab14q4F1dc6+pEcEfRzWZNyiaV60FJYm+kzlo7y
UTNAWmd55a5Igq1WNS2vbQ3NRYfd9jyiET/oJP8+WIB0HItMWL4TDHgK52tRRPbOHRRrLL2uvaVA
PXbBkEAvUwf6MtPB61V+ahVw1E7GBwMPK6qo8avhRc6p6bLoPEZRsi3QVKLGshm2EWxwE6D7u6UV
YJ7zollZfZzdNy572Hiy76yoHkMyTevsHn4b8X8549V94mUARmcLt6Lnj/Ye55a6d+JHrZzySRZQ
PbPEvkejUD2hjQduW3Xd2uo/qz6Wz16W9ZcxFZ/5ujXPXdhT1nspbNz4w9bQC0Svm5MpyfIxl4co
45YkDTs/OroeD2lBj6EJku0wDtaHAQYvlN1GkRuiGy/4VE7ABBAB0iUJ2KtO9XgX4snD3oCz16CV
5MVZtrdtYpcDayDMhcMM8cAtD0VFCTnxi3aRUWynJv3igeIqslA/SD9NbpmZ3najLJ+x1u5pQVnI
0YqPzsO57vQq2bql+ZF3dxki/nMzfKUh0V7yDJtWVyCtTKvomJW9u/J6x95kYjyYFtyCSS1JJUav
TxnDrAEFzK5E1MNsi7LzGnMe6YEhCZuXKonF3lnCF2PKFI8T92ja3wT0H2/SwLOLxNq4ImaDG3df
bKe+9e2yvvUs2oVx2Y0Hr50PQ1ZtR4FZKZ/mrSFT/15n3s6dHP/A0Havu+HRc4GvTZkyuYJYeitr
bMdJydU19oID2r0UwqIZESFFDTtUn5SdjlRIgtkeII1S2l+DznQOUQY+0aGN4IzOxh96tTOnXgNo
ht/vtARP9qF7LsfkB9Y6GqJBMGxyojQ35NbtCpNgL6IGqm1SdD0Sf5J2ggSSWRxPBf2E0d0TnBFo
qIvMUbI7zaprCct7EMIDYB2XAVwQAJQkiLtrgxEYQpNp4+PjBpEJ7HHGD35AynOY08LG4A5PzGGl
GJS/dWhVwZg15UHl0BL9eHpNG8s7OTgWcMYjZU7HMtpWZEhAexPyyYIO2/q0lGvULcRWl9kNgyrM
9egd7yLa43CeWpKpGLxZZntgRRqRfviaxodOH0M3vTGRVbde9MNyY33QoME8uE03BJFQ9A2ZXNvs
slfSFVQLIZdRs3RJaHH7C/ySCQxoAzeO7fJpZsOK3DVmSOCJL7BRyoMbRl+SIdYXRe4yaTf3yYhZ
pOhD6iTfJDNDBHRUJLs7drRqbyLWhmZTnQeYGL7Nxi9rcwS5nto5QuwQYaI498dDnCvcn20AoLmK
8vUAcSRrAnh9Pl5qwAxmu4ozZbxZI1OZQD2Q5xVvDWf8NlErnquajSfNtXOYxfMmR46z44OJ98p9
i2uiAAy8zl/84XscVP6blX2TE0G/kTdOZzfUeL0BuxMfA69Z5OklrXDAWG71UlZje4m73HrUw7PM
bQwQyBIuaRbmt2W3pILZapcjOHkoU7hXQSH8iy5uvZC9XBKimg7LBOR32XYPMRXMx1So4NYQMH21
h3jVd1CNhgbnr6S9oL1YwUKdcRMtN62bdFvQAMENZSMkNvOBsde5nIgQUqSwq3l+lmmXnRlRTI+K
SDmDFNEb3WeMnzz3U9PO4cP1hrbdPsttePQOwzuzCBChBpCU2wkzUDI9z3E2Xrge6EdXm8fUTr8M
tInpWmsmNCmqtMCI2svckwNSjYZaowbisDrVQ+3kYKaCfqA13DNjnwET1sRKrkM5hAcqBsIaVKzu
7Xnde6Rc2NHGrZxpE/hmBU6yzM4OCbZdHs6nikbxRtimQ14QPU/T0Ixz4HZ4jZeCZYuHB9J8qBtA
BxM9fsY7OsLxQbwt5PBDNEPDzGh2N42sIFewYa2FaNc6bbDVElO87lM7AUZIW9E65UUinypPcJRW
Dqal80SE2uSQJKk8SXiVIBl4jtNo1RlxQqBHdZ+njtjDeFg6oMQFOfITw3dWERds35iBuvUxnd85
9QTtbvIhXxVxv6n6jPySiWGQ5X1Fi2ocvFQSm2aJI3oDdbreGIoIHzlyYGQtyodygu+J8OZZ840/
ZrrtcRGYGq5o+LmKkx8G5s37woEbwa7pgJgK7hvgDkrGSm5mIr7X0+D0RFXALIgaPyFVMRlXqmyS
XTD3YIvkIGj/07mbJni6RrrM+AWzZ2/bZXG76waqw0aEn+Z2vhQ9FLvZGcDbBGBm2a19whgLbzqN
xCY1rK+Ta1L/TsVw7NgT7zILpELmlw/23KvbUgvywOP6NE2gXKbS8bYVq9CuGnJSGkkDQz2Uvk0E
UrFIFu3GMRDwxWFGKZQNARR3Vdx5yXtkfzSBdt6iekDX5xefawN/6OiO2Wf66uQ6cIoNLqCd3PRZ
vTH8DanTIBkAup+Ww3NpZepSU1J4pdj1fkcyPOvoAQsM3YFd3mmxx2P/XKWpXMeRDVgzWHB5Xehv
iXPqD1kORKqLzOa2P5ll8CPsbcSbTXwNfnx2/dI99F0PEbNFrGAjQi6raqFLdOw7QnQCPYI3pDad
dyMMP2FcO3/3XVS4NcNxdo/w52xyWHa10a2YTyB8xwzSJbXcxlmhMCwESNbZFeUdMZsdIjz6WrPN
px9DJ1V9tc6F9d7Em9ayqfQNxn6djHaFBIxIqNpeuhMRnXXaryQ6010REzhYSbkGegHRUK6HMGH6
SVCmW7sfg3nAP3KT0+n3YuHcG5alQX4Ze1L0NsT0kPMNK7f04/6iSuPzWI7fIL2Aeu+XkI6ZQDoS
7K1DbUx38/+xdybLcSvZlv2XnCMLgLujGbxJ9B2DrUSJE5ha9K2jceDr3wreWy9TKrOUVY1rElfi
NZHBAODu55y91x798K6x8o5AyT7YoKYqGWgyRG0dSKHCTaHVJbdHt1rnpux2wnzKapdjik/cQcl6
L1tyLNqWrZ54aRlmzUFwnErnaVtPBCH2Aoe8F7lILmnJcJZAXweNhMQpohZIWF0RQPmpHSw6tfT4
KVLR88ADQYkVAGRe5lNjA3CLZv8cq53jaLTjlq42fkXzy1Vhf7DCFEhuXYl91EXAgNmjTuAvv9MP
t/eBaPUKo/S0nRiyFXn9hTEZXNZY0NaysNZwCtrGLkiy1LPPpYL/aMQQPbU0l2bDvHbAvXAGCQae
vOqf2jyBMpDHyCEGSz731RfflcUJGexIrABA+zYBcTXc6nqLxtrYp+IwY+9dWymuBUUrHM9tRhu9
5eRY+q9EkZH9VDbVvrVvuSANGN4yMv6O1fDMxTL4GjpqE7sV98THnrDf3SKhCPVjneU2xF6zwggl
10mixUWiyjmWU/kAoKy+VFVG50d33dX3OXN6vbmwCC9AXvPwviDxxUrpraVZS46e7l84QXXcrMDK
/UQfRQCnVeLlZ/gZb+O+C/eLXSKnMKugrX0QLm13HfzlxWFSdutI+SeirsuNHOqZmpoPbmpmyn/P
IjYgcl7afIFjjGFezl6O6Wb6Mkyus84yQNRa0N5LtjIKk63bcnyLa+drUvREG5DQqyna96apIhBj
P6pcJxckdsHOV9n3Sd1aXW5cHDIs9yqYAIThItzJIPrqutV9lL33bWlkzy5zMp1g/h24q0PL9o5O
lai1CZm/lHWh13HfWGetMg6yWAshUcO3pzf9gzkvRRZJxrtoydi3R5pFgZXRWGjMnejf6GGsMw4i
r/50nPvOP+UwxdaOyrg6QctUlMzwLQb+U7iIL52f2bvUTvKTaTyYa7WzddNxOLZVRmhFx1LCOfKx
in46flc/2lIRtkJW2bZqsmzvxTyZPtAweo4hBTUC1RDbSCxuG2sZHsno/dwD5jvHUFWayl/HXdtc
CpwF68yrmRAu1MOBRoY1KcFnzHkgLWgGzbn8Fjm0aMATcZUndaj9Ceq2MiSGjKE4qcD6WmAktvG0
UqX37AfjHJyN4NeTJvDwj7T9poyA/cSMHO/DOTkIH0kXHdp4I9tI7H2GLXkChbUMYHrPcMACC1JS
RttvN8rP9mwF59b0IQbWKT368lrTZBEWK45lPcYOqM7JDbkDXM2DXHSvwo+mE8a+et8sNslrjJ+M
9Bjoi7ZBRdKw7sueWPjbSzGp7w29NXp/abujeZEemRc9REEjL0knvnKmtL8VnXxUkQ1Hdm6DnZOk
d/44Zeyvo7OlJTTuqoj6B8cZF1hHBbWmd6Dfkr5mIfFPE/nYBU2wrLmNx/r4pUfOyoEJoLtblcc2
18UptsmiqIx6FJVv9m7LorXkLeM9cqvyBNxogc7jG/jGbuiC16joOJxPIgd3B0SwDC3DOUB8yPzq
UA76i1vr/KWhJbRnXIbCYxQtaKHuhUMV+bOkHuZLVXysOCPNSS+OY9gRCmP6LWFzlGlNAqszneSa
xO90PQcY7NsImHXvJifQSUzuTERt2CoM5jqnFFhwYThxdmoBGhAApnY3Ifu2MnHwSEjkuLZMY5NA
QF4JwrW17RGwKw3eA6xb5PTU/aF1a3E2c6xWIbVYn9F+y8Ei0GiYnF0nqGmW2r4LF4d90G/2MJTM
as4t4oIodMlCyPe6Dil18JdzjaOnaxEV3i4LB3crW55y3bh0aJIquittc7CNDEkZJK1nLHCZe41G
7+QW12QsrIOJd7wP6nIre5prnwi4cU6ut6zmJMM/4cYOQenMKRlBGX1cGkmpbN1lNXlFypbZRjhL
cyRslyxILF6AqaBY99RtrfE+FTwrD6UDh9LVybFCQXVfNta1nLvxOHi5voZxDPqgSYq7iecyEcY5
qbJGbGIiQAho4RJylXviYXWh0kseEfw0j7277yqCnk1lgyy8LfzBSDXpWxBv6951j+wd13TmqGi3
zUMdZ/fCpem7SPIhrWw8czF9biHyyeKmsQ9NPtzRlW/XXdt5z2TYepukc5/rijNKNCE+GnMmQ2Pq
fK2ypnpIfb0d61Z+Dmi0rLEC8Zbwd2yrthQf7fHQjz/6ppcvrbD7hyDrXyqNfop62CXfKS4+qiL5
UXve+KMmENxTZKAt4FcPyqIUTpf5AvZTHLVr8rvAlfuFMOPPbIMVGkQ32+ZenZwGAecxHGb/muRo
SqIYIqEZB9Jd2+JoMUqPUvdFp+FTUi7cRDbV+VwTjoJBmtRlU4pr37F/RFmv7sdmGdcJIALyjvP7
9vYyk/mIW7YzD9JMZEBOtvywoBpfJdNHfHLhrcYFqzEV0LmFOWjT/CwJLF0Hmd+SQWojKJKzeZhC
J4YoZ0PYrJ+qiMq3pX47K/qcmwAzA+37JFu7NihoKx5IpcjAfLa6SzEB4G1bGs79HVrajEMtOjj4
/RK+qHYnCx9vnL85yrnHnWztsW0mO7dD5MZy/+Y7i+JEXvfHtCaypE+7fLu4uYeDKtEHidfpOS+X
nw33dxqM1YsMB3FoqaOBnQaXxSY9lZxPpkJEy/MU3hhnaV7fld1N2CKDgdHqEp3L7pZashCPdJt6
kW0Sdwy3654skTwLH/siru8nrya5cOSuwzGkzwGs3btRVvrq6uJot/WzUBbtZ5w5x6DrOND0au36
nLicMBYfzBw+0ezvTyNwPIlFYDXXkPDRCH+UUzDB42/zc+tFxaOreeBrEaZg1lI6ZHTz7sKspvnn
YtA1iUtaB0sdRujxUIbOvBuy3n2szbspWG3aofAuxov1dbDtO4c1Y6OH2t0Wt13EKmjdenGK8g5t
08QASxVLTV9w6J9iq7Yfw+SkvT1mq+JbTnuKdFJbP+jxgYjd4kJsPLEUXe58QpiIgdvpEJgzZnil
Xhynu6iRwWeR9TXTHzZFh/YPp0Of6VIcr+lZDl8qkyFd9BoJvVK/URHYZ+CJ9iFMxdbGDu7fstN7
9ORcFRanvBiTh8mIlzrgrCedhA7J7SVgQAVyY3jM2L8fsEE8OiJdeTBCTuQuoyLKnPQ8zuRX9S1+
I62mFSXrxF3LSwzdkv7ENB2KYdiPY+4c4TxmTxHCOA/crM+6uC7FuJw9GhiH2YsnWjIgly1sgU0o
4o9dStsV0G504apXOBhbGtAyr96KiIMIsI70sawGd6+Zjn5kto1M75HOnifze7dEcEd4ZRP4zUew
ulTP0AW6kVyLpb+Tsf0hYqD5sxYtW6CvHryBTt+obb5rFIgrU6HHfOIwFPQRfHgoUZt6KK/1Mqac
nyjR67yx72x6/as4H557BMp8rlX6mrS0d9oAv9g0dzvpzIKKlrggDqFjOTZ3TV50mxJVJnOokEU4
U9FDV3pfgtir94k3PrtWfN8lCG6HvDL7yNMUbRE/ppPFo5qD4MycnjDrbMrokxTRoSoA/4ySbIsJ
d8mE7+AToNlpn+fpIwBUJO6D6614JnF5REfcfztPu973AZ+CF23zmt7U+0umHP8qY2nfQWPaxBuL
edCnQrbd2Su44Z28sj/13XgLr0yCs5iQ9w068feFNZZ3TQrGvlFq+JBwc9PszT8ipsr2tA8pqZbY
PzY6JplkCpuvMyOiOXVs4lFBHzRBSKSEWAYKOQ99p2ZUL0rxLUAq9EHTwuE0oNq17wfEFzSTeZpn
rz5bffTD0A56SolP3zUVQoXwvV9VoTGtmkQwu6F95XW6vATzT9+3AB8KgbITqIyzhnA37Nv+5jpI
M/FBLRMpmO4oTjoaxYfWsf/+q9ew30GLm3ddMQ4Hu0YWXlSGbK2JrBcMRW/zINIPRfMUNoTxjW4U
P01iQnORwb2fEuse8MG+SaIXujozDP0wQZ4X+o95FSUfnfdZxGAIQo4qcI/ae0mK5dKHyqedks8v
OahIC5PZuSsQYVDmiPPkY4mKw679tESMsDAXNCe8meO+6+g5hKjZAAsM4S4nT0UqRNjVTV6+qM7s
dTmBp5+K6qpmfJCVYJJLODbRfYAFd0x3UVQqXQPQL3/Sagj2rUsgeehO4siJnEeCw8bKlAz4oxkG
M11NubZ7s+yGkFqWs/V853HgXzf1NHK+s5xD6Mj+flwoeZs8dj/OzB76IRieeGM/564LNwvykO2Q
J9OhQoa26vo8uiD77rdMNRmwwkS+z1EUBzlJvkN0HmMOvKUefnI5aRDGWnMjDWJXlfltK3bEA5Wu
fKCsHLD8qHNpKZLkTZ1v5eusyvylja3uhfMbaHurSIgu43wE9rnZTUu/XJWhUdbP/ivk2uEDEltK
XL+cHxntONclqjdD7md3WDgUE8j5rfN65+79xRodhj14IOlf8DXGZIeuDUdCAJcz16o4odZzniJ1
Sochf2x0JM5RaVjTHMoazxcvi/Pch5b76nwr9HANTBh/TCw3voco8mrA4m4K5df425Lpfuj0dF8G
ywUHbBSeQN5kpAjQNyAfiyPqgvGVMXFl73Tb6XeiwdnOF3Zlofs17Hb3YZDFlyxEe2myRryik0oQ
2T33IxVJ5jnxrhZjd5fo6t6Xo3VPwYAIKBnp8SwEjjixddINVx5oyqu3OMNBjj4IRX/8TGXhHDGO
iTMtu/hgjFPuQoNnpitAL4foQGmcgJ41lKoJuQZx1G5qvHO4zbqPCV3xNcPuL4V0kw/L8OD1ZI9h
/CdCVw8/xqZ/mhsn2ICZnu4gVZzGWijgcfGHOGzt81D2ZIjMFikBdRXsJ1eOfxku/z/R9A9EU4HF
GHPr//p3ZurfLNQblPW//vGa6m91hXTwH39/+fj9Rmt7/1f/m2nq/ROwoKsYIMBqC0Ibt+r0Q/f/
9Q8rdP8JEMgD0SdFcMNB8b/+pppK/592gE2dmS42Wx+uy/9QTaX7T1AUPjq2G8cJzI38v6Ga/mZs
ZXLFigpYzYWHKV3HE7+ZaV3W+3xQiXcO0VYc/Kg397J/Uk7VHVRr5l0A7/eqKuTxziKOVdyYdWXP
ZCkJez/I6Q9MP+dGQvgXKeGvtwPRDmKhA0cEe++vPtucD6Vxm5JBIYSPzdwkzS5zv42z39zb1Zew
of2tgpJYnrG5n8LpT1SRX53lf//4G2sjDEMczr+DGsIMsnLo+vLcmegz/ezhWZmIs5euzpNNx2Ly
yCzmgbxoxWHo326dh79+yX+n+r3b1n/73blVuFfoOtu+/buvukOeFA+5I895OakvdTTnew85TzkP
AXlHVGdWFp8XuhK1v5A7lH33yuKUk0ZwzmAw7YVOCS1O2L/LSS+HP7y5X8kJ758M9yoZB9Ay2aXf
3/y/QYamNh9n2+qYRIKbv/GwP6uiRcvcEoVVYntZcSCKsb9yeFJVsLFSAiCHuNjko/tc0CI/Vhok
IabU//y+3skiv31oPA0O4iwPqium9F9vGEPbsfRRBZ+TMZJ7EuXxv/aNveEg99PO8/iDtJHJuEix
s0VOG12M6lS0pTrVHbHxGEwpKg/wSXde0c7Mbgi+tOyIrdGnA2A7pxCzhjRD9yyYYIANR+9BZeOc
J89895LOg9722WOIewhzUADL3DINjus3rw8/WJkrn6y8eeAhy+9Coi7tPnMePTvbFbHbnIZwfhwg
0etKdo9o4Ajo1IE4Jpn/GUfZK2Pk8E8o1l/xBberCDQn8DxAivgh5O8A4MxJ8B3HkcQXUAOTiDQZ
SQoZas7HuNIFwvHFtNCxay9eoXXHZEXo8//rG3EcVh6HJ50H6jciSpwJG5zfLM8q6KfTYCe0nCLx
tAxmD9nieSZvRmGwPstIHvseu1JgmZf/fOv8yqz567NAkCeV8m0s+b9TN9IeoC52V3lG//DTcg/S
JwDIDPNRhuGDTDOia5s/LW+/YgT+/pmee4Pw2Q5bwm93KzIc6fduIZEFqgO9atTTmqZRHDzU0S2h
K7RJJFHZ1e0d+saLf2fD7uQAJT52nfrDo+PelvZfHx1I265/o+fAh2WS+uujE0TCGReLg3Wd95ca
GMFFhP1dQB67jVXjCZX4N+Vb6QaRVbou0mncLWN155ga19BSIZ1KGudu6BG06Vmp0xTMxTb0iidh
Ay+pZ7rxbZdHVJH1hUbIvMtrFm9nJB9ej8MfoBS/oez++mQl+xjI3BuJ6Pc7G4mNG0VeLs8TBf+Z
c21030FrXeGZQxtPsmAbhcGlsXBRo7OXwFXUsI3w5WInap80umw8RtOqofLcBYsv1syB803dJPQc
J4GuyrWuhSZP204IXS0J37ZvUy/ye/wdVlq8WR6aX9Ug4IFK1f1h+f0VefH3bwd3WELyVb5v//a4
5EXomTJvuG9y1R6M1ZRr2+btgjzBlT9+Ysj1J37wbyC1v36m54mA2pdjCGK0X28P0wQdBXIr8BiF
5qkEzvBA/NGD07QkXqkOlkIZkAxTiOD8/oLHV3rfoXeXf0B9Ob/uPWz0UtpATqBgAVH7P59URB91
0baNdeojoJGUz8+yCImI8IjBSUzKIGBiJNSAa0GESlSJqzU7oe7EIXCRhoXI6OK4i58rFLl/2LTV
ryvq7b3BA/FtDn080jiNfjs/NfkiQRP74akNS3JtC3/rKIJN8xHWnReH8+Zdn8J7u7Nv3i4ks5um
jJjvsK8Qv0OKV+sTBjgKomRUGq08Q6jaGIudE7bnPFLhvqu5jatK+Qc8cSh4iGRDtkpMkcs/zGYl
V+4cnQ3K4ouBJU8Xr3WuQeq1h7lH7mlk9GjHwaqJgxDPKfyIrokRhgb23iS0fILbuS9PUAuUORkW
XU3pgU5yMy+pu2G0uHVwAR9k3NgPuLGwKpz/8zLMJbzdSf9aiBRHX589nAcXrIzwOP39eqdVAR5a
GswE9jI2YFjqfSBzaNnVKenpXlXeC8OgqmgHtPSMFfHI3AArHhpXTmigPKIun05Zxj7S2qbapoFC
DFYTSFQCazpmaISKfnZPaT9lO45db7gzj0uGEjShogLgZsRpzjxxCn3v0Uw2ox36Rytp1SNAl36d
565/qgJEv5M3Xds4i9e4yV0utq9PiSTvtQsjxPeLzAndMl2DPLGal7UM0+b0/neTFWKjQ/p5dodL
eN2ASmcSSjLy0iT03kfYRTiEzymyG+Jru/A0mUM0TPO1mpZdVAzl2Z3iat27Xr/jeMAthIK2bw0i
8Tk4sG6kjx4utD1DHAIaq1e4ASOivOqpDtQT61pyuB2L6OO8zektrTvRz4nbNqsxsV10M8i6Gs+L
7nMFmAxd3EPPGnoP97dGCoqG2qP5dOT8Dz8i0ZdSB8j0Vexvc0FYuz/r8IIxsFnV4ZRy9VxzktWA
P3Ep0OUydN7YpVWdhGZS3bqffLu43cBkVIrRfKGetp6L4i2rsk8CEwC+g60zkJbsI6dBETbV62Wy
X+sxjo+Do74M/VBsG03syWJBfq6dqKYDWlQb4zNCwIksTru6akmlbFJ5VOOVHomH2j3bL6Yez1Wn
iSkN/eeJJIRV7UW7NgD/Gy6RR0bM/OEdqWLICHaVnRzt0vtRGeaWKIBaWAcaeTs6KzqbULL8pI8f
xtFBPT0gJy108pZX870MmC1G6fjku1zzSXCQ74cnLx/zCyhhbwVNpNq2WeFzjE9eJKlRj4kTdWTX
c/Aoy24/GY8pRNAWm7QqfmpPx0/WSFyR7UbbSWFGGZMi3Ju+5zBLW/2uij/mTdidataaFPvGFcQq
ZIslCD5NTYdAvbprERido0Q2ew6qw5qstGnrFJiDY9oPL8M4bMOu2Q9WtBaBnp+CkvZQzTTMUtDY
ylRtl8YGz8BtfXTCnDR4H6FJ0FzdluaGXajlwL2Gm7HDKmLBfF0J3I2rxKUbUTBQ37QY9/+6w7vK
3vZlxJ0a8ienjX6GaafP9VJ/DyFGrcJwqR+A5F1ZydxNk4BwpYuYE2NuI0sfiFHS+itxFdOHSHzO
qukpzFP3skycLASVNO1GmZ3hnN9ZQ0Hc1Nw+a3zcsZyih97rSWXWZCVmpbMJvR9pFfRblCHdTlsJ
iXP5WB/LeDnrwp9WMsuSHSqT+HHO2i9SGH3ACtccdFx8gUe0YsEIr6OU7QO/ILrPrPOPkRt9kWE0
n5k7/bQkswoQpKh/a0GkPFd1JW8MpFhNF1OlJ+2k80cZPXcubqR4GPzv/UUtaFlrl0ErEWHtWvqi
u9dVjgGgZMZtV1BV25/h5Fh3hdJfdNG399If8RMsCO6q6VQNs4aqK2q4YN0noqSKovVfdd29pZgD
da2gWdQlUZBRLAliwCHCrGI9TT76BM0PNDhomGawBC4tDQBEpddBdvPetrhaTARbUs1hYlc+2o26
tT7S8iv3avKZgqL+YCGov5UcKYgVRIHjOM0DvU99HANUnHUa3bkJ+cfuUj3bzBR2Hn6Y0VreEgUM
IWtnf+VYfnFsR0mWz/hGTivOKdCplfZRraAdAztDDvHgeGgUncOso7ssNPpRICOOAndHDBReYIWv
DsiL3nYaIZZV37RuPvGjfvwy3Hh/qiiBbGfmYjl59LGV8kdsm3kVLHNOGc07GatBPJJPi03Dm8KP
Q5jXVxGxImU+wQZVYisgIFZ1uGl+De29lRO1r4YT2sqRMc3PYTCXEuw+GoiU521ECuzIe+vmRsXB
tWkN4itRqfklvhh75HQtbQ2Ixb5iO8zfxrhdT06GdlNSU5e42bVurePYOw8tfekNdoILaL/gzlru
iAmZdu/FWUVlvHN7ms1Z1yWkHweInlHLAX9wl4Lz4vOi3XqFHbY9hqxOjwAwEXuZrVMGCvv18lD1
HR+ZW43YPlPGOZl+ufH3zjetybbNw7eo9OqncoHKkfXZtIVfwLjrRhQb5U3cnpmtsVicxJKzQ7j6
x8IoblNNgtSnCH052jpSFBUGzqreT9QMcDcJ7Ky93HCToB22NEJTRS0RIr3m0c0VqtlebpuqeKHl
XVyEvsxjZx3CGoYhUgVsNQPjXrpF5kEHCAllA2xIR2SGu9aHsHPkDR5hsBvFam+GhjI+J3Yn6XwL
3RlrioeVG2VMeTK2L+5dHE1kHusdhoYQLfH8iUy87mBKOexdIn2tlmN2PKM6jpzSY96Vo/BrbfJW
URPjO6S4COSkv88ZVqPeT+1zjqP3pgEptq2sfpaaEIzAUuLSJv5j77XlfaDhRSDnM0gygss49h0T
Rnfhx4XxNozUrmgYZRfgqRnSd/XJUrvGN9XJSqhfUBUrexE7Rvt4A1EX6l0g7O2U5B6DLkN1iQNV
hsiKU9wlO7Jv0JcQue3CQbmMzGi2fZZ1XMdBcQ7CA6Ql/RsHodSlDayTMqY5p6NbYG4bpxPrsF1R
EofwbKjHx2njIWYpiM67x4+MxbBmBpbJpMcu5TBuRRIeDt331hXzWxrfDmCoL5LZIjFCbmWeDVdc
9+kmcvJw243hNWsFjb6lqfemEqTmMSpBhYYoaZncbNebqtvkM8tiPObBIapLsx3LetoC0Ok2Vogs
IBM3ix2T7Lu5oOFATgXYhPefiHFowE9AxmmuPmPtgJsWhfaaTh5xwG5GmjxzzRU7r3tBhChopq97
BijHhBhMQrU9LE7s4HvhkYRnugC7T2Ht2BmdLTy5H34f/EzqcTrqQL7hV/veNBnlriS0B6XExiE/
IreilJKkTDYTkKux7FGGd4b73w13TSe6bdQRny7Ga+UNFCqy/+xa4bE3Z2vm/i6d5odUzpsIXZ4u
11OryGR7Ij/YOyTZYxOav7H8NNS3TOA8ZZlmlqUd7wm5qtlFgfI2bZW8EZ9za4aZBNuJzxSfKuWn
qRaoCm75NfCHV6Xzo297WOJMuGnqEpFhpXbLlJIUu+hnwyO71X6FoKd500GT70uDlWaGPBmjOTsW
YRxBbKk23TwQLg0HiulpBGpd31nAtw7o36vB6XfByzhBH+6M+Bjw39nhsk0MlJTJmcMl5hgomCyF
Aj8dj/UXQDlfBic7DDNZ4tvRwZoBfeJ5nBFpNOhB1rKRh7LDAZy6ON6gpKa4PtadIoFZVWudd8U2
c9oF22m+MlyMGjwQdGu4bTVip1Vj1HUek3o9tXjw5iJHId9ocjnJTY86kpKRCqALjavH0Sal2Z+H
rSMQgAkLzVKDhZUMXahdq6RL823it5fWQBrLM+TeGjTApiqw1JUeoAewaoUtocmn9bXOUJVDHfZd
hwmR6Z+Hm2S1aN3xuAnDNNrYMnTW2sGAJRHMxP3IAH0xB8fDQrSMDbVHrLaJgkOS9vowuzmbbIRZ
cATJ1VigxErsKqulIWTbyfruJoy6GXusLUVf3acTZ1nmZRnIu5W33Lf4sUX+ecjttzIpgx1jKnLs
gVGSp3tv+d1+iOx+PYYs6FRqG86IwS7U6bAJJOkxbfqDivcgK0aXnYygu3TyIxvDA2fR73LxatYk
du6Y0HXOndOGtJJHRFDp3tVyJzrV7nDqP2F6qraiqlpM7smOE/oK8/GxrBEUDIZVzkdxZbU/ZkWJ
IWqskH3z2gEJwfk6rJQArdXHKOvr2H22E1aLEpXbiojTM2ksBMCL/Jmq4oQwp976TdWT21Ltq1jM
rGPeIRyadJMRybti0wpXxQBlMMq/B4n6MRnFniFsrJQzFk7jv6QR5vu8BawRZRHW/0RsPMinwITb
nehBII7B2IK2jB7RN13TYHpqOASzfjClk1b4bbRYKseONj1jH9ToBo6C9c203kaM6hltAYnkU/Rh
6sR30ZT1WWChbkvm3R06yk3r7kyYbyMHneaCQR0JKtuP7j0C7oevonpYCmxkU2ipTU4ogeWtQRPR
31UCXfyIRKWuvxZgt1Z9FetD7n7PxwnrBFw2pJM4Qq12CzhRX+oARmnvfB5dBaOjLy4xB0GY4uOh
8jE6StX4rLQmeV32PYmWQaTGdTSF8bqQ+tF1+Z5WBBmdN3JUEb8FqQrVakTvf0N+LOMulw2WCXQZ
aeA/VmOiN57AY287xUl5n1Xn3JI+sRzO4yHKCNUVmSrXWCVJs/T5jLl1Az5/RFRjjD3foRyXNKu2
spSngGqCpeJr+labEPs5bKsC2KqxsKyWgcvuMhDwRfBWrznnKwKI7U7iaMB6kFbxk/Sw0za5GFbR
nLhbopYuWcfuWjqKCHT/VTjIo27o4Y60aMAJvjd+6dQnkpi+k5PK8QSUCFuYC7h5E2t51gLBH1WO
2APXuqTdsKwJQIb8MOQnOSUHv4w/Vnbz04lZnhFEcMgNKYdVsO6D4hqzy0VuCSs29B6sfm52ogBW
SXv64HukWrp2+ISHZVMANr/QAp2e4xBBNLXFsnVvmRViabutwrnJ7pNnW8cucBY4CO8EQuYolG90
PO1TF4lxx7jgPVWTHM448GlhGXs3WJW1KWZyQdsWo5o/pe4eeOYPBUPuzvPqy8gyfHJSDtrAKnYg
YQlsxXa4DXCsXPk+2fX9T4WpsmsSlw8M8pfjv76ue+y6FmJ0Vp06paKyg5Xj8ly8//X9haIE8IDv
seM2gvjdQSKaM3rsgRi0ybURAsZEX4/zqY2mY3/7Wvf+tbkH81iVyQEYVHydXOsQ29o+YWuPr+8v
6n/+5AngSyZGcooa94OYvE+yEONh8AxNp0JP4RFtz4WZD3/1p/aSN7AAVb4GWcOcABnytgEG91bs
QCA0K20V5aFKccPM2QznwR+BBll5tHZL+42qGKKps0y7sMEN4nEJya+GdfFd37wGQY7oHSnOYzAd
Qnx07NaSbFcLfWTocIZJbOcMO40L6fknfqWx0rtB5fOa1jb+xGmXjH22IcA3Z+HE5uh71nelIMzK
BCpFTH9Msc3kanjOsvh+KBJ7L+tkx7e9pykTr9OFag79f7FaMaWF/5C5IalMuNRb8WVOtbehPPk5
LJgPPdnyAN16jIng9N+C+FR0qYlb5po2nY+TGp7FU+CMF4175GHIVjlM37tJ4kVI6YgSWzxebivl
hCqbnZuwFFFl4mzFk6IhovHnoIREKKGRgxYhanmE85dAY9VchupeLykxyjHGRzYps08FD09EsMmT
GpyDdCd3QxHtHrVt1Lkol++zqJNnphd3Puz0S4Cx4NDh2VmZOQrvvWFVKd092rkPc4ujBYnSjv/s
KDaTCEQyuWp5ibehvNcKh00RF9MhK+fykOeIce2pN3u/CjnRNDyicOVOdupkR1NnuJQCyQq9JEjs
knTfuWP9AGYhRWADrLsM9QUd19Z3p9cysSAxera66Kp69tr2HvJCfqk78B2t791NTZrsApe3XMUu
TL4FTIzXPlS29rdJFDiPKnnKyZkGpp/Gr6Mur0HjJF9xROCWpenmpf6mQX2Ovq0ftzwtmMvIpSmL
fgGI99/snemSo8iWdZ+IawzO9BeBZkVExpSZ8QfL0ZlncODpe6G617K6vv76CdqsSiYplAqFhJzj
5+y9NkYEF2ETxgUE8gPLu5rXG7+ryI16382cB+SYdi9FdipMUV/spP6B9rl/FEUNhmXyGlqBnF1N
e/7wJ/d9NfFktZ1RXvjTk0NTmhBvZ3mulXWmUM0PnUcUMwMP5zJXFRxZL8yFL29qeTJXi8B7CTee
kaQf+I0Dkqg34t2GXIYk2C3PDeX9HQ9Xy/ozqi0duEphH103165eW734C4AErW73nsP5f8BKcK1L
+idyYuODxuhz18TfNM9Mz07tPS9KdFcEF29GYRsXY0b95NCjOzer9qYvSf1sWNaJ7bYX1q0hdvfN
p1m3EgCic6NTJJ/GnhDXEmXbJtduDyX9w1ujT/qtEJlxw4NaQ2UQ/r7v9XUJ7nfeH6Mqe7p5L9VK
9Sac/hNAnuRFqbzfY5+j/75QAuwUnv6lKodPky+GE6dCRMNzUbfhWAv7Wsc4w0vIH5sroJqCaWYS
YI2K7kiFDdJ7NRqtQ7JKG2Mlo7Cu6iVq2f4clXJe/djyj21X4qzG2+/QFj00qvXJLWcGzktnrmXi
k2syts9FjLrfzjepaPKcrOhzcbGpeAytIu1xFORXJKQTn0GCS7OZCe2WuKititKTBUtnHxqBQbRS
vo28WhY5swxlFlPZeelRZQ4OjTr5SRgfJ1X8T6K6Mc4XQZuCSi2FH0K68dmQBWreDKy4yH5YToLj
TdOWcwY0bkQUffRQvJ+FOTonXb4304j1bbvge/S8Cvh/msdK6s0tyy6tltWjRz8qevb3a/W89fCB
3/YRfBl6pzgTLzqb/tC34pkvrLNQl9u8K4VHSzNZa3XGDYEfzTivBppgMhMZyrHvVwAjx1oLJw/x
swJx4EhshjUYJzYY9E886+pUfDd0lmZdavPeT4xTSRwg3suiOPUdmxCowS+Lcn6QTGbjPrqvr8ar
amf7MBnNJ9Ut025muY5meyYKXNKTmgKCH3ibN2BAPaYV20nWr94CFaWN2Tmxemo8i9S3ZPxVtmLG
JdRfkCkzq6JUD50SemJON7qV9W+7y7ULqz9OPF6MNYrlCFIXlxSicsdSh2pE3ec1/htC0fRT6sbA
xOWvUbTOuV54xTNC9QjzACfKfqMqdBLPdTUGTek3u0zLqLKqDCBaHVtHdrESRXMAARSSVhov56Ql
Fj7psHjwbYhIWKQ4pBWBgt1/tybNvKhCe5k7feuAYOKQTuS7NPc9CeFzVv6jntOg8pH24z1bTllK
Yx2CK3hODu5sASAzor6c7TZYe0LRx6Lk/c703aLyFlELbbDFXM5sOwOxZOuTZZw0RaAKXf6DdMQz
CS4usOARutCIsGSsA7DCfjRmuqAN4iSHUmOOYTcizKhJcGYVO8NdaWxq1tcUvv5BK7rbIDpgGTME
lLkGG9YUB0YK3i4pGycy5x+05jR2a7T0HMpQ+ouuZL/jre1PnSZRWcCRW7CLROCXhyhpvm3s3Idk
/rQmiziuuf5kyGY4oJzpGRN7D2kp4A+ZiLlJqQy0Wo3wUjrG2BjxG7OT+B2yCSAmjqlVry+TM/K3
4SJgbMX5pnF+taIc966ffwKI6LPxAeWq1Z8dTgx7qdj1GOIY2/HX0tdVRBY7oJVykkFJaGdQsy7t
1mZOo5kE0oV9NU/GMCU329Bu6k8TaXd7o/ne0ww/blCfOvFj+q/PUpCqMJjxz87RftnSKqIpxrxJ
4feRoucJsK0WOwFof9e67IPQVp5x74g9C8QbKLoXHRcl0WzxV1U6a5hNHtSOji6B6tE15Cz7eIKY
0wylC3/KivzKeo+l/Op3FlpeCzt/5cCxWZBsh7WfsiqwW03SmnMiEV4QusNBayeUMnMRrezb+96C
YL9k70NiMfHIu+esG38QuM2h+FulVAstYyczVc0FA7vLSrHH67P30hHC4pe1S2nhpy1pdLlkGfKW
/epPWBlqB0hfmYNCjZxZ/fCbrcXBRDpUuNqyri0PWi0p01OowfqBiTBnPHCT+y1izKBFsUdG9mbP
VRGqHiuR0zVhSmUVlDZFs98APwYN2IZ54XxaNfGx6JPDeuCZZ/JpowWvdIRRvNvRd1bhEgsWC2s7
vLXfdrbAhO3aInIWYR9oTtPyMC6twJjB8JU1fml/IhHj6+H1P/W4N8N5wFc9ZLjPzdHY5wZNIMV+
3IdsvVsJsDvp0ILU+qaV9SdwRSBkCIjsB6Wf22ZqIwze89OkX/BeJDeaXzDE05QZKV1tBnEzUFpp
ZC8zW/gLRlYL7Vy4UHqfLT+jJsUCt0NZk0ENADumOa042ykEEtGuX105DG9ZmtiPTjI9jpMv8cgQ
AAvq6rXApkQVjCb7qgrWBALksoOpMU9WOkV8iQPhoqjtTFfW+7E8IbRsrn17qHz7rfK8b05RN0dv
cY9tPriPTT0GPn36/Zp2xP2AiValyfbJ6IvHdJ2wLFvzS8nIMCCd7XWVWowHs/KuYkyor0SoLD8+
rKPwD41LodSUfUbLyWIfbLI7KhuTY7GNajIC9u1CjjlzA46/0XgrYjVHPdS1Km/O2iTkiw3Le9Qg
KLBprpB3zw/26ClYTlYb6U35o1onthhZ3x8tzfuGZAuxe2Pp76Zc4x2+7MDETHxs8D+OudcycJ+f
KgquMzyRixD+53obdsSm/LAAsZaqM/CtKHmkKv1h1vw19TTiWynLjdq8gmPAmRkRbAxLwDGeAMHo
h8ot55AKcDimjbY3JkBZebqvNpKsJ8FpV42/82k17eK01hkFMyWa+EWvtqx+ooX/IVqc75inb3bt
eFcrnY45apJT5zXNrsaNUQBXO5jYESLw2uwjSUQJweq4VBONRJrPXqPKsXBXo4SVoHs9PavRgI1m
fWcePewYD37yWIsPlrdxWJ222ek9zJ+qwuKbOctDWWxhbCkJlB3dy9RumHDNAj9uCa2NnSiZk4gX
utBOWd1GQfGzxCXVliBJB333QNFrHEZ8eWNn6+dY4uYh0NuJEKbu+ra8VbaSuFrzM1odGU0aDDxM
iIwlmYcbSWkGUEPoZSSLu7dS82s88ckliCMAnDboDPKTzsq581KGojR0c8w6p3XiaI+DRIA/6A1q
aDqCYZ/1R+AIydmK6oLTOfPMbG6T92Zsg0GnFKmZ3Ox0dKnRtOb0C9xp4VSDLdGupLE39Q77zIo8
yifX6+In2SV3h1M1dV86t6w2R1sOKhCbBk603wtGzKBR1vfZzvXj6K1nUSzs0MHYhwMIxla2xbXL
BSrFGTSQmybypGm59kLYjpeTA5C6TAwF2hFSf7td9Quq+E7OmJXrgZRLJCqwnzX0nw4MrqbGRVFo
j1pFqWp1nLxRz+xE0h210U2ZnimarcqPFiZrQ9+3u8RpOEITLMO0QYGaagP6CgOtWcv2undiuBze
RtLYKGpsi6TJSFxDp7SjN84GgYiffUrCciddSMFdjpOBhvETIqpXEDDYq1IIiUpoe2+ggstM8I5G
a0TOFxPGK4Gd7GUE83UNJAi7bFjXwtf3cWf/br3KiDIPyaCRHsu0lExA0u200aOkJnOBE+jDRIK2
YFv6aPewHzSjv5pg23eFI5HQjs11crrb1MbDHrrLRUx18dCuGz5yNVw6BxuIAC05LMwZhvk0txQl
fcLJC2pDPLVv7sJXBVvsW6OPzT6JFf1yvb+sUAPCGl1GaE/2+jDyzqGnGc7C5Vc3/dQFq++tIbRh
hmrpeEIXc5TmcLT81mSHq8ECoJRj9MDeNevyIXAFlEFfIrvq63EIkowJytLJXWaUdbRkLl5sG7QO
ZxwP+3R7RbUwRJVYnzSnAr3CLmxnmg3CBhdMst+L8qFrjOUwLSRkd6Y7h5ir2YJaXowX8z3bOb1u
Prq1BsM71gFzzyhIkmkDFbXW3tySMAiN6KJmYmbildOzRCr4UvrmJe9430Apx+dY38A3Y9Rr0+eU
t2+nS3uFINKFmfQvavaxYmXfjTE5UheOnHqzv1/c75v++w/u92kF1D5lwS/w9FyLRMMwuh9qwnnM
+py5Nr6l+9X7nfeL1vWyXd87YDm6qjvUSDRjHLTnzMy6MyHFsH7vt//c6Wp6d245dxEru129P7KP
Oc6SgSF76brsvzE0dgFIq4XpPc8GWfgS15wmwZBu3qntNSX3l3O/SuZLecJ7wAmkavD3/+einZai
+NudYCfHKHWyH1qWtOeWPw/GuP5M6E67F3ZtH6AZHO4/+/MAvYXoPZgNUBBGMn+9Wjg0fRHcX/j9
Itn+WHecrlObZpT1DmANEwp0ub3tiq9/UebL0cX5dGas+tLmVrm3t1swrR/JpqMVut2636U8KGq9
FC+izIgzsGWOLzKvTykd1oEm/FoeamtJj1DSt1a+/Oas9s/7P8cZVp/xs3YHo3rthUX3ZKY4xr7n
/p+F51c1QJl6XRqMON9+liyFaT906Y/h72YcExsJcsP/v4Xnlvb99l/TpP/Dv/uPicf7l6ELsrtJ
jTQQKzr4Rv5j4jH+5YhNPm2iWv23e8ey/4X61nKx9PDbiW9FzrutQwnmIP1fiEHxK/gmkSiOS2Tw
f9xF/7aI9P+4/XfLiMlA8B/aSd++Zz97lmMhD/5/VexuSiZEw/C2mGjD+Wr4GIXz4JdgQMh/i88e
MCpUAGwYZ0bnUElPcl4QVA0JkAwTlqgAi0K/5SnvLKIn/JUey1CfHK0h5hHktzTGX3NJF66Wa33O
S6LjlVS/p9qsrv2y5bFkdDFlvu5pX5MyRQ0klwNRJ2OUaNODlX3Rl3qfm2YdrnPvhXrnFgeVsHYM
1m/Y6et+tuVFqLK42E+jZGyhN/0HAC8VzGPr7pGRW+GqgmT8IRleMxQRL07F8tmlFLIWOV1hvKL1
0kE9lcwEUHowHdRRD9Veqh0do/YfM0YZu5XT+z4jfdsnx/wBFHz+NNs9TS6MmKSlpQ1BKojMjFL+
0DrDP4tysF4pRdPj0MZfEytLHxiTkegTyzQcDB3j/Bwv18xdFRKGSQ844aLgsyAKVIA0oi7TyIvw
qRR81D3HfO7HrSzhxbWcMW3gDV5MRlq6FAPkufK2+BBz2JXdSPKjCZsz+o9T9UQ0/YvnAKowszx/
8YhbQqZGNNb0Cw3Hbu3Z2opRB0yxzjvNiMcDBSkEJUR3274IIZS7QaDKMHfMd2RS4IONhY4gAB5U
6jxRDahXW9xdHU8xaNjp4pFM8rS6fKCNlcB0nlnJ1nbZopGKq28wOO94YssjzSqtu28Ww/P7o5m2
PJAf41/m9LmMgYnGoj1rjQaPnifMSuBz3qYrpjdNOQJqILCajYPc5Wc4ZN0BlbUW6JZxXgqH2ESP
xCU1pD+mxM4uw3ahJ+rfF7TR87/dvP/0/rj7Q/6nm/cfwFNG82yL6/2WtpGnAY6TTpiNNHD+8Tvu
z9fcf3K/utKB3LfSef7HyxAZ/gbGEZ9bqy9B2P63F3p/TpujmuD71gr/95d3/7f3fyFyC32lTvzh
/V/8+cH9JgLkqf7rJ397fX89UlvZ3pP1RdgWAoo/D/zb1T8vYu0bprR2s5vhm+4Sr8aWvl30hom2
Z/WGnaMW/aokO1E0JiBNlnw42z4ZNJacX6vyepe1/rnQFpFfsRjnV0cjLl4WwIz87b5ZCfKRYnZN
6uv94fd7KesJ5vPMNZokG3HVf+7ok0etSdQK7PMWZcN0TYgTSue6ihKfQ8lASnyNB6XR1+CahVwh
WmO943Q/D0Ay5zOmwJVkSFNF6BjZurGf0o0jkHDrirXNumrbhY81/yp2TFEsAmpJYsQiZB3uPzcH
0zm6/XSNXW25VJrNWw0jaT81SlwlvT8mnlwbiirG9rI8bxzknt57rHFgrZueSFYas3Cd9/DPfW4y
RtZI6TRvj1i6+EcHCDoscuuY0oa/NGXlXBIFisZI8npParx+XRHr1GHWoMiCrFb5GYi8DmhAD21r
LTz9en/U/UJ3CuOvm5aXYLpX+RdMPzWLZ/FNxfSHrJL0D3L/SP9wxyPB0falN/l/0dtjmbCBM3Ac
xKL6QSMuD6w2K/eVbjS30s3hHw3OoWtVia0aZ/pSlybeF/rcjBPmK43Q+bpkCZ2asiYncZlhhnMx
00THM9r5kb09wuye1LRal5KV/qxsGpVPKRjDUIsHI9Cn2j6RT3BKliq5ZtvFhAj73OcJwln4SYVF
UE5vtYxSecIJOkvgbHwVq/pwMJJd1/igKzaDHbMhQDPaeiW0hC3BpqzqszIHQBSfmVj8+/5VyZYo
Cg8A9/awbDvo79e+0xBCu1xDyDwpDSFKKiFOWpsojsw6Nhp5Yz5WQp9OzUbt071ub6Twm6epK66o
ypBJECB3BJNW2cML5TptDTLMlnnFHV7CKq8HpwltPyf9q1FbKiXaxMay3+8HVmcxB3ASZhudFxe3
ll7Abe2nTZoHTuN+U0CZ3y8CbOqkL+WNxBjm+i79JI3et9PHIAORLBO789SNxbCFscHuyOHqocMd
dlbWFCdcSz1iCNRsYy3hx9tbdWoVn1OtQhoQZ48mQ5WjWXjVebYz5n+MfOrzvKXDiO3OJd5UuN3m
BlONHrUDeKIg2x6jthr/fu2vO//cvv/D7L4RuP/8Hw+/3zT5ePa+NT7efzUjWpdBAIX4P/7B3576
r6ts3d8YJcH3+/NK7r/v/uuJh+DldSpudtJJ293fXsTfHt9VmBNMWcmd1Lf9j7btYO4X3rbf+XMz
37YN/7jv/tNxEkTPiaQoPBqDMLm6GDFdJd0HaxsSIJWJEOrwhXO+t5X8PsRyE4a13x1yTvCITLcR
Awtm2XTjuX0h+DmaeV+ZDjh8gURe4iaxaZ5m4oBHajp2cc4ol04G9loi7QZRRPMK2bgviuVUNsZn
ze9ODll6ab+GYkVmZibAEWy3eZ6c6phUy/NgKJiZauJv1pJHrcF2kYtNKJQi/zOAS09lwFgFqa8s
YcJ5NXwIY81OZWHD7YuHI/u03oUMYWCSzegMr8prTyQvoV6bHEy4PH2NXNFx2yaypflFMe1hip65
+9KNyq7UmcO3/q4d+le0ulBBPkOVnAPOy8PRYcNEd7slzGj1HrKaTDVIGbuk1D7KbQA14kmjn+Md
2yQ38UEA9auRA4QeKaHXseRUy0IY6DDUQqM2Jj72k9aRTFxNvX+quaThvKY7u45P+WZg1PFeRXEL
FD21ENWkSRGaYJJ2lqR1U2+mXFrltKd0JNMtHgKkvUXg9QMTbn9u2Zioz4VBBRYX9swE2P2k8Tl0
aZ8dwS8jx8vJisyQWAYkUPAmqOJbM0EeIiGM+Gx0GdbPFMcFGREvjoHETormtmg47M2y/wJyJya0
XUxRiqgDtYF/jmGinBpiFcJUo7tIRt5rQ9eCaWDGrH91PuQ6yUuid/1ecXhSizlPiz2W1yrvPqp3
F3hTuBbNAWIO4jh9/ELTKg/92f2uXL1j+NQAYO1SZLO0b0n8I7OmUiEQLYqKmZkyGCn++ubD1DMG
RDfCFJ8at4mRy/rFyYCYs6r8OCk0x0Vmi503fF7X+Fcy+ke37luiLMHbpYxowTkeecesW1fJOdCJ
bZ2K28DhyDBND5Xy2TQUM3nTkpGLDe2l1rs3tFiJD0dwqH+7omMWG4/6ZUFdq6pvdRWnYa/Xxw49
WrKUwxVL/1VvxuRW6eTKdryDljOj8KXb6KOnm6wO5k46nYTprEFrWB/zuiyfnI3IkuTdLVUcS0C4
ji5BRYE9cIB6jf7YadNLOZ4xKQH24QS3q8HMAG3x+aTEtib7b35CriAjVka3GaPR2CoOBCAHlsUD
8SNjPMtKLaxYdEJkOddcuRb9YlAhcCUzIgAJl3gzWvddZKQU6LE8ohm0jgA/j8nopGeaUTu7cm9y
oavmo+AyhyKqjfoRjSq5nNOxr4gJNLBW7kuZjccRNI+RR6MVU2UXgswjncY+WHbfHt4cK/02Y14M
ZiZPYemYFub9h9YSTkB6SrO305wKxEsgtjg46aESuZGu+W9zb71neU/UUVP4keza/NCAVsp4b1ew
RFRhB7siMAlH0tYhocWY5Y+OkTsMehOAPPpmhqs08MZTzeYo42spv+BQ10+qn7+otm4jTw0P8NW9
K9K4r95QPdq6h9izGJKQKGLz6My+9m1mULyvULOCFzXDcuF1Z9uQzG7LNCoZRZZZQpyazOHoIf83
E2jnIH20nYnndD8uUK6sDCYc4M+9rjObSj1JfEgMBJwSp8Aj49hFwSwCcns99M45JS+nlhIws77A
+m6022qHKfoIZubT3hiY/A9KPscOoiU4WVFTuByPmuPtpsXWQ8egPV3h+tao5IkeynczEKyqChzN
8482awjsgJRCCkER7IAFp0VzbuIOJJf+24zdGPdJ2YUQzwgiBdiMtjp7NCY4WxCz2sQ0DiT+kuuN
1DXU+DQyZgQQ6Zqf0r5mw3f6VcQJzQQgVOn8wY4VHOoWzYkKBXF0UiO3XOv4uDYEpghg8rvMgn1P
5L2JmDZEp8Kz9rp1M0ZUp74znQZ/1QOVK1Qh7lda+mSNCQ8Dzbbi9ZOsz0ObfQEpMkQQJ88e9dMq
25z6WySRJshsSYAHYqGwIrvz3P2kiZ9yPHtrHL/0W5S6fCI1KSZGQ3rBIsXvhBYGToZ0PFqgMRVM
VFYqlQT+V6vrTl2RsE1nkGlqXXYmvY4NMvOhov0KG2xGsTb8btC67Ure6IB11QwJe+X7aKpboiUT
S0762iHsjygeniwIpiTilNBdOQP6Ftk4HfOUFt3oEaMZFlQvcjP7k0TpahHpJwCtHRa4ine53rh0
jAd7fBdGpT9wFFwtr3zUU+8ZLPhN6s9SjTedYEhGQ9rGz+iGSwWvnlT3r9Is3pXNx+AQzevPKJQL
+Y5DzAELrqbDVD037Dxb0NVUmw3hOohwZE7qu4FECVZWRt6S88HQfotd9o8ZKRmBz9wtq6E5CcXM
tU0vsdtWDKzAAAJWo8u5U6Pz1PcTekUGTV3muQggjGb/1Hi1FXmt81J5Oggvvn5akgBdrfqfRSWP
Ki0gks72D2dN9Geh/aILfkQU5T/PrQ1Vgt0QSoGD1cImtacvXUZh4dGlNyWVPy3RauTw0gi+DcpE
UiKvu3pAkcEon7cdwYkJyXVt0l+qFV8dYPgBiwh5Vk0MpzHj4XF8KWr6WoA1+BA1cBweswpOjBVj
Cpbdxq6/DSWZEbUzprs6I2Yrtb8RVhQHcPRrKGzVa1LRtJFvDVLBZG3yKBcA40YHOLzTGEgStGNs
ro91jQwzAWsn2TYgWpw/BhhcKIuX7NgPtBEAszG1M2T1wyFdr8tIoW54Vu246NXH0Gp5aA8aa+JE
kz7rHiYvS099QsJwmTPKIst0fZjiLkXpUn9U9GgqPUegVn1odpMd06EJl2npDgNxQnTi5BvQwmV3
L7nMHGMu4VXyYGTsTuF0l6Rt+i3xdx6qV3kQIJ8rZd8sf9IPRavVRBRM+9Zx2r0v0z1Zv6wfOji5
Ok/xz62fazgKwYTAxgLQiHG28R/h3AIKsSEiuPmRICUGZQqtRtv562Emtj3su/jJL1Buq9+2NXT7
GfMvGcS5AKvQZptg/vM4Yj8UnXipRv19AR988BjkDxlZHAUILWmdIRap00eOtyrwnY63uRM2NejF
nFV1mU2U4otov/guJ9XS3lKA618S4SH4Q9SqTZIaOMHqLGL8WQN5fKh9oR6XklaHBgDZqQW7z8RL
T8I7Caz5R0+Sixp72RpQ8A5Xojb6VSfrPDPCgsn407iKh6FV+PRabwEKsTqXtknejpZefyDWkeRA
oA/KnlJBdAw+SdCO3bZld+0DtlyiscYCs0g/xNTX8dF0hXxkZENAONFrJfjYdBS/0QZPwZwC9zUH
0PIsxdPOz/T+Sl0HZvp7QtE0xjMGDxcUCEEhHvIAX+2DVKDTZDodtHz7zykekxjhVbJk80GN7meU
KlTXJiPlce2pp60rZMQQcREInLWbo6oEFu0Z1k3X5FtVY522V68LOr9IEA+XXzV7AZDWo8uZWz2y
/e4rzXDn5PQYAfciN3+MdGZCIjjT02CZ7wxmLgDn/dDosL3a+iMRSQY+n4qz7njxs5GToiZvAxlA
U0+6kKt1FNZ2LSKraa+mB/g9Qy8iVz9cZig0ql4weOQZx2H7NJnJM+ioMvQY4pDNMbzq8uoY1XQW
PRTFnrje0jR4903y5VwfsbaEXbrxtXlPcFrQKv3cx6SDDQSq5zY7nNh2HtyeTqBqsken1Imqxcma
S/vJFv7FLgfYprwciqob75OApPxoJmIzm3qfl7m3Q6xz78xWn4FzvLfWSMU7QHaotPy5MJCCJ81i
RwV6fPw4yUfB0BAXET5SsuMOtePHtDZwlajnNIs9HC7JTceHcFnHzAkDksKzc++RPmbudeCQpxGR
8B6Qyxg4HdRbY8oeSCMFSzLP0bZaNM3Cbo40wWNPlz/Zq8n84kt4PrEqE8Tz5gPw4xnXf25RSktg
Epr5s4FjcGETFICOXx+bjiqZqDlyyk8dqOmdmzQXLWd0QJrS5l733yd6158JmW/OzEfJJ+f0Q2v9
p1W8jG2+0JKXJDd7+XNqNmm0MKCOSk4OYSN/lQ25NZjBcY6OUDybOdTd0o489J+4rYo0UgYpXv1c
lXj4GbyXnBQd3DJ0E2lhDdA8tixGZEq7nJoYr4cdtI4/oOOrj3HPlNFh6cA7nAPtMydKl0cm7ERH
4eDnSLZP8axeEbk9dV7v7QA5omDztVeXqGWYrIisUB+RFUztOlIdDWQ8lRjbl4vHqB/KaFxyasVs
XjhuoPXQE5cePUusiA1sBS1S6a0gI931JAaJXX8qjqQwh6zkKX5fZKu6S7khVkghhMwHwmENJupt
inxYnrvWR4M91sMrWhvz3Cdsekp8LyRidoxJU8YUKCtC6WpWMIzIerJXWG6MrtvhmbASNG4Tcsce
v8IVSx0y+HI/uV4V9jGn99E9T2OPxDpdKIIrnD0FB5RhNUfXJHdA+hDy3RSm6aJwlHVN1u7AAWP4
Ws3dyNmyLQowIYb9y9XN9NIo+RX3iTfkPic7ke2T0f4Yipr1A3cQpuo1SF332yIblADFSB3squPY
LQ8+/eadhLe1W1DFAzYCpL+6bG0sJ1hWdZxm57WLsZsYo1uQKKKbe5ulv9HLr1IS2B1X3jsRg/Bc
3Ipuja/hYRnZPOuVec7HhrScPvkEpeJE/cbwSMewt7YfFi1ro3/vAMgEYuzr25oCIxPDl3xJ2M12
2veOJoWhz+QPGW1LZiCxeJIhfus+awVKf7rv56GaUcC2S0wbQvzyV/m+9IDgymTOGSeZaWBa6lvd
9CU+iux9bR8kyuFbhwrqKS0QlK7U5kTivVcWXQO4j9AqSEYbRLu3C53zx0zeYF5m2LtXPT5Mqny1
JIk680BZCuv6c2/RA15Jx1vz9SdbQYj/GEwZGjVL8SnhE6PHTRhl+mQpSuiBMMN8Jn1k9J1Pos1+
57N4BMD72mnKxVXNyMMYGlIrkKGz4Zoi61sfz4gIW0ejr8qGdLVIPiUI47VgZ3YyBOKj1TxvyP3U
M28krWUH5n8NlTx71fSdphG4S6G/0xXFGyaG52H7ktKPDBf2i7uqEGc1yPSioF58X4nF5FATaWCo
hTGdFfv7tCh22QgufkzEYdbWIxzAMRg0LEf+wJHpM1I96K7aq0y8K9yPHKE9u7Jk/b0qi0glTfDF
BwvT/ogllvtEvXjYb8Ai/USlOx+wHp9JkvhCjvDmQEczllhYXHogceXozntcER+rVZCJu2QV9Q1m
dIYnjxwWQ1QuFbJbq2pQScpkR8oUIOZFe9IZzAZ++x2pxxU52as16eh6YhRvY2PQis4/6bp4VcXM
4dXjYFkxj7UmeKlMVAt4BDA7kj3w+t0QOLZmYMNJ5xtUbGwVZYenOdarqBBOdl2SMXCNmZ2Oqh/J
akBoGoOdLpTEV2EVXzoLtWnSGNaOky0ppJtDhB4LpKvKJ0puxD6ll/FZusvJIl+L3QWaE/HT1tzX
rhgfC81EopvP3yqvgSO+YCBxgAhnQ3+jPRlqsi+OWvky9d/xUqtLa1kf5VBFzczs1UjHJLCwVZ3g
4VFjZi+uw7TRHqfL6tWnceroAhKtSiQQ4BJQ9LbNpi0dKZ/pggVDMfXbVPTXOq1YvIT9YKIjt4gO
pfNSPRFX4SND0xbY+oqXxordAF1/8An9OJKqnBBxZ/3M5Vjtja74OeSMwJN2jEPXdhgyjsi8kXFZ
gcviGcyEAwbQuNNQGzT6krDFu7Uu9/kqb7qzdKcaPLtmKO/QePLAFwjvrBoJw0zTk0b6lZcKQnWL
lEOjXd6WocfPhXBwv3TeaUjb7CymLMSCwQyq9tpDMvKKaxv181QZ6VVotz4DVKt35aPIYBlUNA87
N68PLq3jszXRfemtz3WM2GyubOYPTveQUr4SHXMR5OSQzqWetNRwj3xj6BoM+Sd/BHSuVNdFo4Ir
1UOQazOCggQct0Nt+E9DoX91bAJ+jaTeT1PtXy3nrUh9HCj9tj3KvJnE0zFkfTqU8DXZWd1W/WSu
Gil+rf8wL01MW1D7GBp6YROdgsPilbDRSGTUiHIk+iVro8Umhq/GQRbY1cNU/UyXJsX0cCK9YeBv
8nfuNILB98WP1BmRl8OwL57UiJ6vizXq2VgO/8XeeS3Hjazp9olwAgmXwG15SxaNJJI3CMrBe5MA
nv6srJ45bWbH3jH3JzqCIaolqlisAjL//L61trUh5dYoHbBB7lyuDaYMhvHs0wyAS7BqicayCCw2
DIGYm5s3n2npvjSCkheUYlGf29fE8V7J+u0BCg77liLTph4hWDdJToAQ728wXTwCOOtxwNJi1+Kp
9Oezm0IwQpo+HpN8ulo0hzY1aTrCmBWANTw9xsgSndy6nZRPS2ZhmiUCK4+YIaZd0WppbpYwhVZU
chLzexsH0TPX5t8yDhmiBBz0p6k17nI2SrRUwfrI/IYI94LTfZX1UXkhVgp42yALtWTtwbJh4JPm
4BSHZimAeVYNoccgJ2dQPTYZ78UyuJrTCGqdJ23pM57gDBfnSKqRSXoM0IQZhMWL2jJNYp55ciT3
dO1n4yOEbQHvcXwjUrU3zFHdks4h+uz1xm42KQZNY5Ssw1YO+8qPF0j0xGs5Hhj23MUZf3bTp+SV
wIHEoTdJSKumI+/g5NHasy6urcQqmqsvgz4nIhRfngawuWg5FAePf35+/1Wr//efv3f/K35kEGm8
/5375/df/ePPJJxi4zVLTN4KfIXSGhO8Q0uKhMm3Xv7yZf74V//ll/RzWt7mTBD9jz90/3e4G3II
/ec//sfflGl57iuFbKEmOh6HIXwFP2LBq7/FPx/fH1+n7MUFhl2w+8uXbdvhzJ4p2f/zK98//+MP
3r+Tznc/Y/yS2/uXjhk98VT8v3/lz3/q/sTdP40LEs+yDOf1/dM/n1ETci9NSHFOWuNLCA+A00Zm
lUlKOdVqjU1setWGcE3L8G6kkZgb7FxGDamxLHaSMFB6Swiq4myKWTM/PUAMNqn9W8ExBefumVrY
2zMJw0H5JecKl/bWxhHRD7b80Squ0oYG7aC2JJ+5zIMaUgHH95SugTYRnpyhL3hl+SXAzTfb5Fnc
9Dkfv495aRIwKaB0D9mDCWoE6q3MUKhLHfO+iHI+j036Qx9htLpMkw71tbaXz6wr8ew07kVhPQnI
klAPX0l3R2v5wS4mrvcLBQM7jYBl0YtdM6BYqSK8mTYX1FSSELBdwush5l9/IfTNG7ZcgkcN7uOs
CGVq5Z6bNDi1DUTuxHaQ0nv7gbP4VZnH14m0/toj706niUJSX3xfWp7eiiMuuyb4B42OiWH3pS+x
ghEJhGrGi3Zl59ORGxs2BjqcfSxWsTd/2szyZmW8kdMx1pEFo4Vgjc3MlmaNma+pKezrDHFTHNs7
t5vfieWwc+ghfIBlCIx0h2cn3Caq5cjcwfqQez9pWmqX7/xTSRpCZoa21bYrcOj0OFlk96DElrc4
sl4ryiKc1WcMAcca6OW3wWQKOtFYpXNtWWaybo3EPUDICbelIBvutxygp9hWyB35+8YEnyCycxhS
k2lnJgOOjSV+6LmajjnbjUEKceyVA5HBGN4aRYFfOtmrCllXeDW42cB8X3JkCWWBYsdsv8+baMi/
z9zUtoYmUvQlWfbEUxfZWpvEcV90C7Oh1b2zJKfyxVI+cBnbBljZOKPRrq4CBqDXBCdzCZ+AzlP2
GKECTJ33VaGyn/zSW5fYe3b9vOP/cswUtNDHhuqxX4Kv3VKf3Kz/LKbktsycWjrx8G5OA6F7kYMV
6qXc3TNPXi27/wQy/ScMkeMiy7VtwLQ2SyVyfX+HIcahM+fJwHCKTD/w59EITjLjZCER+S03SXck
Tvjq1o29NYqSXHkPSsuPmApjFUeZYNMdtPacoYj1EEXDWRRG8ORM82qKZfGY8UKoZPfCpSD6Dw9c
/B3dzTiEB+6ZvBxAhtoec/+/P/AlKVsPYg13HOVnR8OjW1cyzqM1yckZ9hhGgykYyiSPH900Tk6z
DUjiL9HNf4XQ/hdPHvMPz4YqzBkaq7y/P4aEMK8H8DU5EtaYH+vcOmYiBbE4jADeFonaMVegF9kd
GA1LhsE8eY+w6+r3f/847H8QS/VzQVSU8jJdPrDZ3j/QulkF2rjNJMzCOpx3sd86xwFvY2dyEVRd
+jYuWNcwx74KP2qufiamQ8KwZaydYx12xnUM+ubCgn7Vlr66UoePuV/l3NEFEkYH6wone7a4hjI6
08c6+b3qrgAALNCSnIe3BmfSZR7Sr8GW6fnjeIDZsM+CSl7uHxL9qz5f3v79t239z6dfWgECESmF
b/pS6v//F0j4YPZ+3I90MTyBnlN1dbVNAyi5Akhu7dIedpaWxLVibzkuB9eqj8VENTHNF5bt06WE
q3koTOUchFuMmDcg2YxRTPOqDpF5LrF1GCz1MkDU290f+f83HPzHePT9ffrv4tE/4JV//k1wwAJA
v7n/OxuNj0AQcWYK4LkQ820Iuf+djTb/j8PLP7hfG0zX0bHp/4pIOySq/YBwNJQ/KNSu5sn/V0Ta
IVEd0M6Q4IOIWvMu/t9EpIX+R/5Kl7V4I3A55WLq+DD1IfX+/UXZTMbUN3knzkYoXvq2qa7hAgQe
h8auUsH3ifjNyRwqpt05qrAKndpj28zxOVjEw/2zQVT+qciDJzYVDt7r4q2pFnW+f4bfUQC3iwvq
q9EPpzB/lVb3VBmGcwFDBJ9V1DDwSSWcLOWxvouLc0TpCJ4DwVuDph/mrUIc7KZsnqdpfIcV5J1B
yjzTAI8erba0v0CHsCn7mN3Jkv50xAv8yHN967BxP5fSo92p9zWQGck8t0MRnvt0OrixBZnB6r2H
0IRGEEVPgj05J/ecXYLIQkCO94f9HvG/aWSoHI8m83ZR0nRIgVjAU9ziP4a9zrqXALPtPC1gTteS
IMkYWsZLkXJ6BpXzaSLlBiHa4EE3P7wqUi+SjN+eVTnFaKZB2vv7EbGXoqWXMJYgYrxyCg89lDWd
USUaq5z2BZ0dk0RFRO2n8YOLPzC9ouhXHEMIkQSwyRphOJYP/jwCVQs7DoO4rkPcGx9rToZanDRH
0ZM3rwaGOU5U/pqZIl4G1QUv/gIagPy5tnBJtkup+VhZIeXZljB4MmbZNkrIe3q99+KZcbi3GLvD
wxXlY1mhtJMForN+PlRd4l+IJZzK2HbXgzv6GGXj8CGVm9GI2lti/S4XwQgrSB1kyYbdrfnuqLNG
3s1b+LHEbgTUBRNAIcdnQqvy2VX9fvas/sFpomlr2LlPNMh1n4Jc7FEXpde4Nz7yeQFZ0UODDmf2
BXnzNSr66gy6XYOE6mf26YpgF0Xxmf3Jecqo3luTtMBuRh0jc5LEKQpnZzbFrQsmcJ9j6sMqYamE
n2sQtfpPuO6/Q+41Epv3mc8lwfRxWVj/fMP53aBykpctjgTCFrRePLym48XuJ7bLQwINY4iP5Mxe
eo5Rj2XSvTth2m2YJWPkjbDU/4e7EkD7f14CeN8LIR3XdXwPjPM/sPsoF+3aIO6I5CRWx5xR6851
a2Od1+p5yFBamyO9hq7psrU/eB+FMI2nsHbPLeCGJrDbb+xrvHVICQ+QiH9rchzESRFGH8pRcByo
qjuFepf83Jh3pNFr8KNmqL4B98W+ZcBPL1wYMA5n1vsy9UP0Ge5q6EdjDddz1VVVfPVIZDWcFe76
gb8YeeAqoyBg12B16mjXtAIdoLur3h0WEj7pdRzQCM/AGJuRGl9ZP7IwJUE82gmF/p4NUhtND47J
kVxYfGft6zJnN+Te44SpdZb0NQKkM4tYnmUofYL5zKezTNhHR3jXzBDR1SN3QkYmZB0Pf/1atOWL
xRRBBdH87Lc6qGF+JQ1JodLuTuxZnNvSAjEIRbx2U9ZYmm/ep7X1yqKlykpYIpMJ90k9T7WVHuKe
ZEuUwrF0YP7BfS2Ii/0uQrvfN+nwRbQeb+5EdOvGNkbQ2fHDXEKDHCRkgihKL16agrYq3gtsyGx6
SnfLcUK/6QvxGfhdRwN28fbZMHxj2k1OBpn4MVXNBvQErsseLIGse2ihOsVQYOGcl+LsdASR7jD0
NrPHp1JS1bPKIw+pYiqM4s5nIZOmbGDdRk2XacGaeg/31UMzHFIpVgQzf8oAYnWSEs7qIcQJEdHw
LCQH9Ia8xG4KV6HN2Vl33TnOKBqzQT8KlxfI0LfvYPgBQ3hmDl3I8/ZsOppN3y/kvIxMbWpwIutU
v0da1zgsZstfD+dvY8xhxzgDyRwdQyu8AoQATlBspk7rpUAV50EdbAktcf4RO87ZWuZXvqfHRYYv
HEIF29RJxivEyId8gcGTD5N4yKlXrgdCQjLwzUMf9wmwQCfZWZxm7YX1lU2lu0aIJ9bmHMqd5JjG
a9leW1XQEzs0D0Qmg4sbwrYmDLZLlZ2t/BzJ4F3CELnJIw0bcN3+lz9cDMGcMmEPP91gTvYRFDna
mEjO6OHh/3sxBsjUOVW+K12l1UCU/Rm2Y+yBJy+DKtgH01hvSrtlxzP44x7I7ZazmNeuF9OzLyk3
GdwBWFXP1zlKaYFO5ZEME67oGt6ehvMuw45zI3ZOtvXDaCwKEaAYQCiHryzyv1YuszjDLvetQben
IT5DgH9Tc8wsuma6kaUDfZyVD3XKfCUEyLYNy+SrJaANjV7N2yG2MkD687SVMZhHpJw2dKyavLII
tnFXEN4ek5JcL2sBBvA0nMJsV5Rk32Gkwgtu3ZeopRLUGLgrqvyJNQkgCvpqmyCh8T3PUwAItfoS
jfN3px5aePDRLW0Dyux6+JRAS5qSMtk3Tv4RGMjB7leeZmk/YhO4L0w9a+267dexDL50g8tOu6ax
OJUGpAH9PFStezZTA6wlGkqW6tbeDV/l8NYGIxpGcetJArIEmuQqGmjfw531wWv3jIBYroPTv1Qx
09E4N9y9qp0fbACdB/tHsVgVawZGuo2iySnAYxS8Fhmqux0QoC4B6BJhJoAefIu99iBKDoIJYzFN
A+Z3v8bVmcObQYNEOmlf6mnsz3OfHO4kK2h9zclR7UelVMrpxRp9Mewts/8AqNRsYE9R2mlKf5WO
1j6bU2MdzK59vKvULWc+zcRBt7VKiYWokqHesxvacjdA2lotk/vQq5IdjX5HwpwlaBpX+OHbU92x
oGo72RLWHBBmVvXTCAU10tueeq7nVdPPzZYbhwe3ov9VWH6HcHrYCTnocFH9ELbCvwVmFNx8f6Ya
HZE5cRT759EeLrAsGh4bIcfCPnmN95HMxAdJlmbP3mycHehY5zxiCVslMZG8mnAFaRvqXdARWTa/
hrntHcq6ACG4yEvDHBBw3UaC4tExVOsazlDPuiVGlUsO7pz5hL39xTyXmXJ38yB/K0ISVH4zIuU+
gOOxtH+BvkzptnFk5IjJWXt0sncQM3DRBSpcp6FbnvLIh6o6RD+zICufmozIbFhV7yZ1rFNrD0+V
zAi9cTF5aHPXOifDYqyMWs9TGTrmBGiPPcxt0fUQVyI20YbyHqryITOTFLZbubKxYHW5puNr80vv
kOj07PzTWIYZiiClkWGR0U1GwXVOTBZkudddwCMpIoQ9N6PHkjThJu60bsxseJsMxAoWrWkoSa0S
qa0flBmzScc9te4ihYLAsTZNz5tw7HuLaLsznxO/v3hc03acOqYcgyCXMIHUMlvqO7I2MTcIB7pE
oztuhsGb0TEa90j7PSfpSeQG0/F4MVL1ZFQw2u6fqcxgkCbrZM+tBg0ut9iX3IoP7rKYh8ZFP1Yy
+xwLgtO8xrKNOXItF9F0TAcrfIroEpomUAo//EbswkaA3RSAlM3HuzeGmGywXVz/M5c1TJ2ZU1EG
dxxVwanTscwvc/sB05phkb7AJvpSO0RpvaW5bK7hzyRHMcxvdrHERHZC0JG12KmOEXKUdtnGawZu
8W08r+P4mYb4L2AU1TmjF/HajQLvFaumnCUt65b2p0jrte9LAchRvPJw0kOZJb+myOxvo+eSqaSe
NExesY+i5ktXC7zBTk+4YwrRtjfUG/C/os5QVoJCfvqaqaHecCkyodxGhRuQ2zKO1Qwo385+Jyah
h5hWo8lr1aHa8TQRFR05QllR0fkReZRQ4ZhwfmwxXbNPvAk3PFCUGfrJnVPEXbI0nrl1OZDAHsrW
BFIyzgeHQ5ZNwbk1ofFcHt2geJc5B7pNAlEnbkhqthl3wAnmFA7WhnUnh8kuVp3EBDUmgAQ92DnA
2gzmG/PudmdpmXMnkXO0asO0pr8VE+y0kTTMjspmeb5/GErzZwU7ZGcZMRuwFiR63G+o62GEGwLO
yPkKa2vBYIQ8WOO/Q67DfCeHSTPEkNqN695zq8sfG0iOYZfnMseGyqQG9D+jqGSBs7YswwbnDq8w
AtGrGc/8NoyL6RAvJE9T3yKZHvaPOWmHXa0Am8o608nNKV0XM1WOpch/YWbSLYWRkEdIUsaLYueY
SBIv+mQgSIb6/f6qvDuGRhVfMtN9hEtU3zjmQo05ufWOdN/3mB0SqbO22lUt6RAVsPIGCFTvatl8
s9jdrRUZ8hWra6IJCdNQgNzOJ4+Mh9fXahOxpt9A9C726UhJYcpnGDy2Okl96e/9rtxG5EgIW2dH
XCYe29B6E08q5L6FnaUq7YUBPkytMK70K305BEbxHa5DB7+cIbfHFcw/zpQjtnbG0rwbvWdASekW
IMY5Av07DZZ5ctrkl5NU39niOuepa+RBWOwbRnLEqVYrTTjBN2SpPZBwdvahFlJKMzTYCCMtNzne
yvw+hbx+rmiFDGJV2hwdN+5AAN862uMoLhy3fofie+QEL4DzallbANMmYhik6GUS2BsJxHgzxo6/
MkzWVq4fJxuEOtCBIb5vm9h/Ch0ZcecJij1h4PDifvhc2R5UKZ457D8ZwgdSFZbRzqz8Y+5W1Ve3
gm8Scry9Wlpw+tP0oQsJ9hONN/8wY6igSWw9BC1LDdAnwqAbR1KJzErL8oN7hX36QcTBfMgZ+G2c
ABxyCTGYFMhyTEwW16EXvTeF375kvfXS+/Me9AZ1u1kRqebJ4pgCAq2VavZCWrZgSVKx7xznNz+V
BHRUxplWBYE/ao/UodSuGkrgRV1XHd24eBqa9Cv8IFisY69Re/pdEHgofAQXgICaVph19sUlzb3q
HHkWWTo/9KBXS/+aK/p64Mrsg9ka3QXn27UawuzMA/sMp0U+uWAO98PSs0nUUEiTNfcua1hbR86t
rwhRJV1LH7zRaMQiIUR45To/r0Zptcep7AGcquziu8rmDz7OwobVCu71ZjLIEbKBUZkwZorLVHAe
WLP/z684TeqzomW4IYl6dhvHvYrMBT2uV3Ml9YF1nEbXPJSkwTx2DkbL8ACLd7AtTDvZ34U+sETW
KvXxHOoPC3Fgx8ke4bqbZKT1YWlfrX1ZmQevZFNL0eNnRgbqpEb+Ceigq8mNjee7nUy1ODA6PXZL
aj34WoKctQLDm6CVazYUkPUq8Flt5ZDJ8zPabBP972RKk/P9Vw3drpBe3Clweo9qWm2saCk3F1Zo
/sEWYGsTM31mPkk1ZCju5+1QC9IKBw6/R0l/+KTVmN14r9D4N2OqxQObx9rKdjKyaujnKryEVs+J
/Cgm1qLoFc4s9bNz6XOzAwXbrQXHSKcW3QE+jZ7sYO+nPxYvdeqVURbPDEDFQcwDZ2U9cuhKrROA
3TunDN9DTtkufazfWaUXbJwh9U+DyzZilM20dlrLeFVZ+Y2V7rBPMsBPq6I5omkpSCZW4bapk/lR
FEsLHTFMwCc1xTlj9hDZU/ZsVBza53QO1iY+AdLG4uzHVvGo9NDLmED9TEReh9KL9skQIZ4hVnIq
ex6LkZjxK1fp5TJX0c8LUSz5YjZSvsRNyyVBlB5NXHivlCCsPbfx9ElH6xPSCWezytmpwEHzZ0jw
rmg+qoWiQOLSt6q9ERRvUqBZ9sOXkR37znaD9JDHsOTnqTJgSxK41t90ame7KkImMrfW1fZbcb2/
VnrOCdkNPynWwre6Rq5yH0LWlpedF0YZGye0foYevgbWyfmhCcfHJdySq6d/Bk8yQj5yEunUrhJk
hKyXZUqcgwxr0ZnXuPmySPrALdOAa2t4z6Fklda4EB4rw9yJJnAuzbXvf6VLXF0SxWUJbSXVJoPD
WyJr6b5l6UUyJJHnCj33eg6OgxtExGLQyctCN99Tgnc+nGfN8d5Efs95TMS3JBLCRITq7XXnd68l
C4pDO2X9oWuXB09SzI0hs12LBWmWYzXJg9EtpO1LW11tM603ZudznLOowlklSQclL3wuBoaRmeO0
h5wLOndbk4zbIn6VsDXPncpzLKRsk/JRGJwF2psyDYpzPvUhY1cydyrv4ePpD05l9ftFqRd3tOR5
VAT6xmKiIq4XID7c2CWiedF1kzjZAkDFQpO5stxoTVEg3zQwu/esUuyCpPyyqF91UJJHbVAw6YZD
Un1GdlexeqijrcUdijCfj38qOnQMPWAK2P7RcJn9mOkkeXWPqLVs/IYhueYu674GefOlrc3rIOjT
lcWVZjICH+w4D0UpILoZtLUmuh7cMjgIxaoOFLbzb0uvSWyj/zTIAESXXLJLwFm26yf2uWnrxzZ2
K4IZ3RspIN7fgboCRqZ/NEUYwxxQY271GhbZ7r6RrDrMeIzV3zjaWsAmsbkFTXjwHcBREXmzfQcc
fVV51SdV218VR324Eb4Z07JaPE8eOcHHsWQ2u9lnuVPk00Id0Fv2SwWaf86hPVE+uev8+CFjXJio
lhumfamM8akHNXmFY/cWJ4Zi5Rl8unqLR1Uq10vpCb09z3HBiUK6bb1wE3KXP5UwqhUzhZS9utNY
zJtCXrRF5K3Z8jLM4+hyx4Wm2+Vcxkl89KTLEhcqrGs1e/Zx1s6vqfhBV92SmsKI1oKxEx6n6ZVt
Iq+qsYvUZceEpqL8rX/+LN1gPhlLsPac+psx9uUepgNboXxMd8JrWTfbX+eCRdhc5BDeBT8OQuFB
FOkwNccL4DXx/OSdfZ1Leo8DVE6SXQ6bCgaZbUYGtxNdfTEcFOrcKx/jeasyi1abx8yGleB0Az2z
AXJc7yE09vQX59/K8poryh0y0X61gzIp92MEXTum6Xvi0HHr+BS4mCWlG7ALXBUGYF6l7a80E2tz
Vxi3/ujpwEjMmbX96im2M1MtAbJRfAKFDSY9gpJMsXrPNkHRgCmY1GVpy0kuDw453WAGI+Gukmch
YorJSic5bW1hRkc12m9+Zi4PreM90x5qmedFX93YdfnRBnSvKStv+gqUrdOFPzPgy+yHuWeZRXuY
kiZcB6DmViFB1m7FsN1YZ6nkvusxXvKZDP8mIN1cjDwyXgYOd7xqDv4Ypgxh88axx3M9ZeOWri2n
rUjXUtw369kr01Px1YuZhiORhu7QsrRyvOqn3XJWP5NiG2x2FyXlqpPbkH4WcX2g98duQJbmIY7C
lCWWuM1NEAMShjHGamafT7SHpcfYxnOY7zB/H7ZFg+5hqFW5NbyPTHWAHiquO8qSaFZUs4tq98TK
y6G5k45bE5wjKWVGQalwyq1qqGxVnxwzq4+gd18rrhxLyUFUGl7teSyfzCXaDD5BaztrAraZgtqo
BThXBqXalrnQIRfKMon12tciOEZOn5ynoWsY9CxIAIv4bWKclTAFvU/ubV7X0mmaB7tPnv+oSS/F
jRIofenKitdxElKJCPyHNlvYO4Q1F9BWGeeBPvr6PpEYwC4wZWG1RcFIrSwKggfF+VcUfUvh6R8k
tt0VkgQm3kuN/EMGoMIcOzwFOAN9Ll/MuLz4BYiiTzLWRhEURjUI1iF+6WYHOjg1aYIpdX2W+oOb
yGtuRpB/9aIltqYnOtfGLsjJCoAShH/qg1H2w77YRaJLedx+c06pauiZAOntwMuOLp+iry8uYKwo
jXvGV6+qQFO3RD4h+5oPVRPshphLdd+Lp0xkMYzp377R2+hBxg87an2mGQ67p0YuW2q6OnAaSUxj
5S0E/39CR9UgBSDeONfRaUm9D9pHNGIAxjE9mMKnTiXfuP9/r5o+eMm4cnFegqADsWSFcQvALVOb
/NVbGuAHKWzhtNTjo8Da15ybriAXMUOWo/0tXvofWcfmm1WROFkpQACoy9N+ygipBeSzCn+gqNqL
jvu4V2ydFoN3OlXF62IWp8byUU8bCYCUaeD8N+SINasr9wtLoMMo4econCZbwFG46AbY+BZAeb4y
TS14hq9aS1akAccGgRwPypX+rU+Lj7bG0uCb1mvj/Ox8U8N9pXlbUjCF1Ch3jZWQ36yIKVHSFBd7
6b94bhnu7JbM/iiQEQur+mL6vJwDe+FEcwh9avnLW954sA3dN/w4HrdUmN8ypF4D5wE30swCJRiL
Pa2S7GTSxEiZa9oWXeSq5ziSU9rLEji3yOOppu8xfVPIGcNsYTvI1O3ij9PO5FL6VtbWM+2GgEPt
GvCj4sbCj8jYJ9RPb6MzskRxL7w7xDVNYGOHYZ/tkHA0xyWht5QTBI7K2H+eosBbU0OMdkvmo/6a
5pm8a/xm9DN8gbGB25AjOqk724CwLkF46qtk0LPC9MrE301hU7/XQ+6fg3BRm/v/5Z7JuSgMbwL2
EIgqkmwcPq7rhf2EM6yUb8+PQ8EmLR2qPTHjWzjE4xH6hXUdc9R53qxuvA+TPW/1NcdiJo1Dd/gS
xp8Qsvq1JXCRhz5DE/ZE7YYjrPrquDNz6oC1PAha6oGoIb+51c85jshKGhVD8NABW5E08TkaECym
aTGdJ8WO0Wj8J7ZvDGE5AlywZm1hFDnXEsNrrsJ0JjFl8G6UJsDstrjMs8g4spm5cC0pCxItXlBw
c/EO/bZ0k0Efa2doYwAUDq9hn7QvvvoGuehG35WjTS4jmznxf4D/ZPqdLP6KXHz/MpGROzPMueEa
+6mGsn+O7C0D/GDjOsg9eq35GPF9TFyoNi0GkNIyX73Ig+kOy2uHXJi+1KyrOHNEfqmf7EcEW7te
a0Ug0TymeEYcfCMpmw/IpXBrCIwzbzJoseCej5EwciTMVqLBXFIZ3bVnb8tz2e2EcQDfIU8T6gDK
++LM/ibhaaOhooUo/l2NogChjE9SK1NaLU+Zx+KnMNGppCx3OErxtGZFaOGKwLzSawULh+9o/7SW
pdCClvauatHSFjYkWuFi1MhcBGfkdBvpF6N58VRzMYssvMaxR/ha/yqKjAthTCxt3kTJ0NauGPId
bwp5jNIWGVf7ZCD2Rxzt8+H+q/sHY8FAM+JtKUkvPkTaTjOhqaFTkZn0TrTPBmB8V40zARX9e4P+
PUV4dd9r7w2nrdBItQtHVZJeh80K7OH+wdTWnIE8zh+/F2qnTqvtOtLBxEPVBKu8du9EwIEybeP5
8/fvvxI04FgT4O+hgW/ehT6Ddvu4SH4cbftRaH+4kXOJ1SYg1pCwtLUdKNWeIL6+RK4xgBBiILxp
tE+o0mahAMWQBQiTUBHSIRP90Kg9RGhyq42l3URCW4pM7SsyfHowaG7VC7FeyJxojYQZPHvaczRr
4xFksXXYM+9jFn8reGbXBhfBDk1Son1Jduh9KHZeq7pKvlQolUqVfLVRLLHzPzFP7jmUwMscNYxy
+tnet9rMZLQOwg+OVgqkTT7yJlkVHE+rn2X57qF2Ehz+Ddr1pJq9hfoppcWTo4JKtBOqjbxLoC1R
7O1YtWlzVIxCqtMuE1cOVOsoXy5MzlaCXZzUyCWwybM2UcUuBInM/Cy1oyr+GMR3qb1VduFgSJkk
pHmTUxtttwrQXNlYg9bO6EE0G3LNAsSGFdAPXE3jwXHwZAFCMRlKvy8iP82SHvgiQDXEyLVyJFvc
itsHF+0W29YBCVerbVwUGjmOBlsQalPXoCfRsTs8hYzEIbaE8CpggBiHSVu+bLeW5FZYH6QsGuEN
McdDCkbNodUZhnddKjS1N4yqJsge6nsJxRe/42uaud4V4hrT1rES+9iIhSzVPrJRm8mMEMST3PI4
3I0tMkgU820KvmdTUOA2i/VCGstZIPCdUSVgbIOdAW5LrY1o1tCx9dXfBbK0BWka67xlZY3uS1Aj
81qSnxPiDW1ZG1oIEMDd0XrX8gd4dGdVaStb7KtnZNkPFRIizo6xgvSEk81sanZeG54tW1ocfATb
zvHnNfGbeds07qvPMVEge0Y8sVA0ZN1fQfYz09a4SfvjEm2SY3acbFzkcoW2zNno5jztnZu1gc5E
RcefflFj0+HlaM5WOgerjrI/+y7nJbYSayW8ztyiXWEEilMCyQKWmwx6If477h2/XIR4LNt3VmYC
5ESVxxWeYXy8A6XLT0Db9IqlebZa/HrFApQ45CDJNuRTIHHwJdrGN9LOicao3rLP/CkmhH0t00dt
8LO1y890e4JXyS9JfdvXtj8OK/2dhE40BETO+xAnYEjfxkIS2GlZoEcFJb+ntREJcij5rvV3NfJ2
gxe4x4uq6n2W8yA6qTPBS9b3mIoxirYUglhhVa/NhbqzsB2QGU7aahijN2TPibQK4eE8Yj5k54ID
sVSHyqjAfs7prfP0njRzxbpugmDDBI0bjlUpSD9d++JZLJs7ilcpzsUR+WJm0pAvtY9xQcxYIGhs
FbxBduVQIrS9MZLNJdI+xwaxY0bJBF7OumhwT5Opw1fXDTC267UwsqfKp80aYuGGLhrQoeVYB9uA
w4Ww5KysZL4VCPuB41A6hWLBCuPRjFKB+b1HR5loL2WrDZUFTb+1UeOOrWyK1wztF4/aehF+gal+
yAtmKa1oifmP6cugHZjtrqicH5DNOF2ZP0k2fWZc0Sg+YE+JCdTkXevtVGh+NDMjHyYYK1zxXwdF
F0K+FgMezqXchdrLKWV/rQqOaiEnXG1nLtalqDauXm86yu2PiTdibGYRb/oqownz0d4doD020AYt
6Kzwg2Iz3lXaGOpqd6gH98yBR8vG7luaZt9JLANO4mJctvM2SFS8N/3gdZ7oEYbvFleiTc9x1A6O
+7PJuD72GS47PjvfJHsDs4UYprZ+1FX0FdPkPg2oKqbZxEK9Wj6KoPglxw4JcHUOR/8Y1e174SFR
XbCpEujHnAWUm+EQwwiMq0OBenU0xpvQMtZUa1mp7HwvtKg1h7jG5qO6MC/9STrgI9JSV1r+v0cs
r1ACxLbB+6q0APbfx9N00vXv+VRHSpv/RCCDALrgP7LiTVXYfpoDKByybJPM/rfaq/s1mdF8HasI
OYGN/mloNbGe/kWW48/IjOv/Ze/MdtxWti37L/XOC5LBYFNAvagXpZSUrZsXwi37Nth//R2UT1Xt
k75l474XDAiZ9t4ppURGrFhrzjFTDvqbDojZ1kpthViS0JmQ6ugvLw5S8W8vTkp0vTYiXwTt7xTd
VjBHTsQswU+UK47N0v6yiQ3dOZG1pUVPPz/zHqD2kRhOlti6dyOsEfE6txnMEgXfEj8ZcETJjXNL
iujenJ7+8gJRF//2Am2Hlwf/jqVQfyftwyVjd4rwWd/imAcpjJT2bRFh6owJmeeFAwKB+TMGTBx1
tP8bfMnCFOXlzy/jN40xn6Gj6wafoyFcz3r3GRo4y7UQ6aGPmoYhxZyuy5jU11x+JuEa8dLyYVYR
YpIyy/4ib1x+dJlNYVkcv/+v/7GoLcHmunwycMgNxNLv5c2h51Sog21fLCNpxbgwiWN3Kwcvw3LM
bwzSZEAhU7qbP//O79X+yzMbeD4Mrlwda667GEL+ofY33DIpiyyXjKDi+orsy28HbeMRQHXA7L2f
hpxlSwGKnd2fpQPo3rVu073aI++ajmH8M4c3Bgu4p/9WjDhF5u6UJcAQJbSe3KaIR+vwN3nqe2/G
8rIFjDDXMYXFJfNenjrltHw8KmNfdA39FQ2r46IgKBk6bFJh9TdBtCrSjAMCPWsW9RrqT3ZGgEsC
Tt1PO1SJyWCW5zBl5q61LaJrRTSW2TxWbdWeOr3adg36PUdoe+bGiMjn7/ngdnuMHwwcGE2scgQX
xJRHaOUcm1QLRZCMSog6wNJ/j6z/8yf1+9VJzDMHMlfHksGQ8d0HVRZWrfNO235H33iluIFXOgEv
dd99VIJKMG5oABtO8qGxU3335+f+fXXjuR0Dl6HN7BNJ8L9fJGTGDajfQaYZgA4KEOA7RJrdtnIw
aS9t0z8/2+/LlSsh8blS2h5k9PdrqQ2BpkYtCaDN1H4MZfWKxhukAd391Mh/jlXw48/PZy7Ly7u7
T3qWWDxPXFb0BP7910vrvKbzUUofcK6zjTGoUxLvDUU8TdktzY5lRBCXtP1D7amqmgKZl2C3LV2a
gDSzGEg4pF6GFQSYRU1WeXBtBKcqADVaKa3dAlKY21BeQ1X71NDeX5YP8/cF1LUlyxdvmCX46t0H
BGYomIbMtvwo0Zw1PYtin6jmZnRu6I+ONx4MQ/soGITZ2ONOCKqgiOV4PbEbMSJ2UYhUxV4FYGAy
a/IYZ9gPrla9mXEVvszFayDref/nN/2/uJxh6jPa5W1nv3//nnvmEOszdiKfVgMNfsm0Q+LcPqAA
PBpBaWyKxehAKzzM9dOfn9pY9rt3nzdXsoO7i7XWst/vhw7NW547N/1xcQ/UBQRreDwePV9yVghG
WwVNPz0YrVutrKRl1rVoapsR6g4av/4vV/t7y92ylGGQYRm2dAmuXCyv9h8rMMCJQkSebfiZXbNe
LeqhedH83Lj+ov1cvXIq54ajPtQcaF9/fi+c329tD5eORFDnMLD5fVlh1uXqRaT7la5/oidYoRwR
00fp7nORPc0xI2ghc1qgwTLC0ZMQLXLIkCSyPzuxeQgyzfjawDOYu1Jee4FXk/hZg3AyEtXhQ9jg
EmIGl9fRMm5zRIlRBZYfEmR1Svu69yXxKZ0JRaeVBXkfESO3Ck3tJQSHI+izrDCMyF1eN+x+Exjd
uMy8TWLlTz0ooQ6U9YmhxLI0yMmEmMMKdrAqVLPGBOXDjkykX4oy3WsM9jKj+Jzo4ZM5EwCVeAwK
ByM4hO2axAhjEzsAPCHF2vthrMn7qcCTi376PA7ioCWokrQ8fcKUB5khJiSzJ/YNPSbDTsWJKun0
eWVBtThDOnxuw/TWqcjgdAYT5s8f2H+xYXs6RigSKYTJAeK+mP3jciliTo8TxHc/HGCpzancozT4
mkTKfexb/YSL9NSksMe6xOAgo2S7KpLipRsDedTnhuEyLdgQz3RrdlCijIE+AVpGhiVVc8SETYAN
Pl0cCuZfXrj8/Y73dIdVlvIYCCTG83+/zsOsR7ZCDejfZaISjcmsTT/xt8qved58dgkAzTLpPBAi
FmB9yphJE4HVenAXOT0YL0hocuov1qxYPwfk5NF9FqgHm3HNsFMc07Ckr5i8hUyrtj1Tvj2IbSxH
FbMGwtVyw/sokgF5vaHl1okEbrHGIh76xljd7pVVy7n/nN9wTLEweqO5zczFVs5s+UQkxOOoMQvJ
mm9NgOgZ2mPMpJAl81DTwWuGydtpn11iQdEZx6TJL9Oymepe8A5fc8g8qwY32KFs0XlJc/j056vC
+N2u4+ns0awihuAmNt9tYTpxFHPvsoVl7gEXf3RRTltvkbPhL/IysQpb0mENnZFgWlqln9WOsR4j
RBGpV4X7Jv3L6m78tqXagnffMrAQsbZZ719PHSsGl800+3y8w9GBxobTdDuC/r0AYEP2/5i2BZkj
FbrHUSdliszCTeEweIujUp272Ij+Uun+vurzknA1Cd0G2Eol9e4tcmcTTTbNQ9+ED43M1F7Ro2dg
yLwhjQzaMybyOsfWpwf6/dPRzlps7L15EoYjfgX5fBv/Z/ijvP3aav4Z+fI+8MXE3cwZ0bUMXSzF
q3y35ue4czC0k1QiQ/zB1AjFUbX1PmYMuALeOVOuEn4QMvfctLZmbJyO16YN1TVMCYaY6vzGXD/g
/+msTc1pl8NknJxw+3/+y3X1++5kU1AshxLMTRwQ3h/NMhHFIw75wdcaqIx4J/VjHupn1LGkyTB2
PNCABQWH5v8aLDgEb1+X3NpenEdnLX4SMyaUwZGvUbhAXSF7r5rGzc/ZBKd1NyL0farqMYcEZl5a
r62eWSFyEmywGZdDtTU7luEyVfAyrbTZzqX3KSjaH/qM/LOcRLAjWDJHZ1UV5JcXCMJlAtfvLqyO
6oWf5pKizNEaZmn7w1KOPMpagOyZoJe3Zg3zAbMQKdi0tlGm7azOdQB9QDHoDac40CwQyINsbzeD
stt0yTxduafJMJoHn95ogLxRc9elJeFZCsbC94eqndpdP5XW/n4AKRnooX4VLenthGlPUAuu84QE
od9CrTJfjYlyPknD19ysPhFNy+Q+zrYAdUkbCNyfjY4epBezu6b38hBGpBXaXedd74toQtPwpLv9
81TDNihnvBHadkBpdY4N7UkB192HI1oKWJUPYfWBgX+C5wD2uN1Mh/tJOg6an2OBgj3xyCio2AkA
CIfGxchi9rg8OChLjn+pOX477NrS4KSP39gDAfrbYTcucMig5lI+QGpOa0TCLTV0BUsWD/CO0BHm
ItN//+6XBrc9fn6GFI54X2+2oW62/RgB/k/TdqeV1kPW9d4pITDhmPR2vJldsW/J6gNL755zzDy/
9AoSduz5zzeV+e6AY1GmO67JTogZTOq/3VMF1g+jbqTFaFp7gQFanLmJ2IIlDVtkv3vsG9bRjoIH
zeog6OPXmGEGHmXpeJC6tV3UDIzKYArEcfGVQoTGMbyRCqHjqOXUTh6j/Dl6FIz/IBjDHZxh78tU
bctxNP+20rvGb78Oa7yw4TVIxlOcUZe96R8VCZHibWwh2vajsYber0XkaOdS94k0pa99/x7LouHf
v0qBiqhqAu7gBLOfwOah9b186QZInlaZmwPjEtrbOKazf3+IqeKRuI8Ung2ozuXvpVbSPKR1sQrr
dvbNMWWg0BI1iBCOIQgpPWmKgeLawe+vZ4YpiS38WCZaDstz/D9f6ihTtJDGM85x4RN/Mm1Bjv3M
PUBzcUkSgFRkSzX5gh7JxxIGTdAjW8pEfiAt8JBoFXPtxAp8gluINCZ/PAdKsmqXLyfMQgwk/GJ5
uH/lqZgDpV7oPOJOplgV+iMRI5hlmuS5BZSAGrsOD5xFs8NoW3sTRnpej9Fz3bFpsYqhmKtfcpAv
stbYBSISpJ3oNcrJH3Fq7GzMEtCLazYowyZ6uTszf9mv0AtiuYOWLUf8QN3EWKbKrPqmxV+MtvED
kdeX2YoowJt43AlsWitdlSG40BQ6OloSk+HGU2L0xksRwShDy7IF08KoIGPAaoDJOHl4gvYZqzSJ
0a57dohvoPcc7CpCg+7lGVzKm5WQ41EtfOvMaqPDQl+7v0pm4A8Fs/djFzfxWncK+dymZrzxUq4G
ji9M5pEIbcAQtmdNlN0Z7Cj6YBtEX29a87ppFzJ00d+CoNZfklD39iHa4cbygmc8/+u0XuiK0ELY
l1QFQAksEWo/6wFwf3atEwSzZYoCyx5s+3i367BtaatwYHSlNT1iirbA3j5hl8etdeAaDFdjESFe
FVqxj8aG84LiOO1JooOV+oZ39tBC03oh25lU3JpcZzQ25WYqZX5G5bKonQjgSFGehfgo9i0i1z3O
LWMVt5yfCBdj9hjYLwjGzG2CumZf5vgh0yXhikA05j/hGz2iK1Yr2lCGdXCzyDiauXUIOeyjUZ/N
bRs0/hQPa0YfaVEbH4tcvllF/tFVIcLSLsJXiiv+aHbNTusdeRChgZUvJDVOx+JfRbj6mt78gHCW
2hn443ZoQOfBVhp40qRrxhsvc9Xa2ON/dSh1CLeu2zyVNSp1jGRPd2PqtMhyx9p7MdF3MYShlwmV
B2ba2F1LA95voSUFAQHIq/os/oAStt73LpfR3V0MKrm9WT0TJi22429N9EUPZ5vUM2PJnysWt1dm
rosEMp7JXQe+jcBPezYfZ5QxLwMa8VUKqwZxEt9mNWC8qDZYbXUb3QjdBacbELVEJB4Dp2YIQkry
Lo9dIOC1TsCUVhwE9HHmxZgXRwx/WzCGES7sQDyhF+Dp5+Z5MjMAqFLfkrOD2ct2l4hKxCcuCQle
ebSII32GzBCuq6buGJ7AaxMzE9YCltehx3q7gdub6VhOERBkByssSf0bwmXrnULEtjoSyCY60yyJ
jlbCKqR0bohCdNquEanatKhGNj0DrAfbVDRzHOqnwWXDd5hQe6VAoYez4EQgdPqjgld3QttXnfU4
XpQpGE4yhJVnr3jkpNKeafVmWxqQRLo4idi5pQWikmDyo9srqkw7rF+oawHmF9YjFROWFU89FG1n
gHOEX5XWTxh3oN41HWuMUnO26VsIm4E1Did+/8i3CyhIukuYnCymGwqqiCtgXvWDA0fVitwbpErj
WnEz1Rxn1yFiTD/GB780cAe/rzWSnvAThwzJOv1jWY305IrhJYUyyU45TZu2Cq8IiN3nNP3GxsCE
VQnXb3NOPZwk69DEtomYF9A9Jos+IOY1uXmjoV5oyxs7vZ7EOo2KzB9BNuajP6Wxg7Wk/ZJN5KzG
OckyYZWSAogs6VSW7pMi3Iq39EvUhUcPn4yfQmveT4jfdzFj7RWpXuFKNn3+mqevnRJwq8zwFKMm
P/R95TNlTE6aZItrPHi9YIzQNToWZWXFkvKkpeGu0tB/LBGIZas7u7HRm32QJo9WQauvrbjxy6qw
NpqOJ61DYX6M80I/hlP+ypbPQoVGlXdbp9HnqQ5DEvq2NTUxidsR+b/ErSX7ELLxGJbE/zBNTSpU
RJarTtVYc1ruvL1WV9zNurx4ifiZhvZmEsTtoAvAJS1HuY1RTRUh826Es+VpyimXazJUCutzUE8Q
wTpp7lpXUjdn6RXVPR9DUukk/kiLCfCA80vbhxlGAdxiM1HF0FfRPXpwSXNvgfFqW1wx+T6YSTDM
PCBljf5gdrq4cGxBqwaf5jo0Aic/sla0SSYZB/Ts92PbbErHdM8I6LptuWTzIN3SQQzz1rfZtCvr
dDxK4gzW3fKjGQrHa4IhMO2VvcvNMZIPjGGVgBgUuWXzXJthQppQNyKeuFlSgDBjqcwdVUAYK4v9
0LfDem5sDCd9isUn6Nx1HejGlncy2UpH4qWc1GIZic9tPKDKm8fki+692enFijvnkw1vQ8k6w69V
WiRzD/0zKjVY93SMwfkzZonkl9yxURUmWXT0tHZbB5r1kBfWRH5lc+NI+d2M64ML9xnk9MailOJg
NH5HzoH7MFePUJ+gLZeGPFidcyEp5mLS476a0OgmC1BoFmZnU+negbAGfT0LpLYh9kQ4ZIOxp0Tb
dvFsHxTmCeJGyM9MLE4dkRWv7Yk2Q6sIUst1+5inBFiWtfV8H8t0rUhJI23IGUiKz0JHwdH29rkt
6pO1iK3HEN0OiYNlYjVHM+0YJwchRuu+tRDmDeNB8CxGXg0nuyj3cRgZZ9nbwGmz73WbeJcAWZCg
wbNv5+ZWjyLl1wCrWAZz58dGsInmUzF51QV9GZJiq9KOTJ6BvOgE0aW8HTGQBlpBEASm5Kn03OhB
Yp8wJsM91429cWdBGnkwfLk7ywm0Xbk1LPZmVufabd2V9CDIeG27vg9D2kpoq65PN3UNhHFE2rol
mFSn4PDMLfN8NK3kIgDDjzZubjxWdEeS7psud6RKPFpN4B1jNCWrKKjg4OkY7i1Isiu7wvo+LBZG
HKL4hBvBoC76irR4PFStuKFoLTZTAv02sLvA55CHTh5r9NpYgu8C7Jn72JRf4kCIBzkTlopf/mjq
GTTlgXwO4UIwzDEvOHh9Yr1oT41jP3tL4oGVaH6QQ962S06gaTU8F0Lpp84KNwxRp3U7WQXNYnUw
sP2alOZP9PZe8snUT9mMXmUIyLWNM8l4u++3kyOiC3KS3TBjbwZQ4pyNrsV4MvSxT/+RoJeW1Ze2
YM6BWd5sLX5jGW9IuS/168xmLJC3HkkGYwFp00s3S+9K68SOEVDGTAQRWDL2q1X/me5f9Wg/3gEn
YeqMt3sdimh6l3mCiMLIFSzjSLq1um22Gnf+RmtmYlgdcmubjotzJuHCarsjIg+1CYXbP2recNTH
UH9oO02hhJdQhqSd7ovIuSa61ey1PMM0M+NjhFmAUEXFX50+nY/j0OFY9fKnxkjZ0HLtWQ+tap8I
MvwcK0F8IgfM4HFw9Ma6eipmQAmGZi87Z3gIKp5r7NMPvVDPdT6+2cYQPNEtQg9Vpea1x2RNewjA
zJQoxHxkiBxUyqkFbxPWvH4+xUqfr2YHeKDJB+3zJLIrTqTO1pyfQZTw2zb6F87D2qYx23NMDmFS
z3RB29Q4NikEfN3i2gDeBvVWO6oK01Fvq+Es8Ice7Nr9Ch3AxDl2qlumZHMw5X5aEhlnSU9g3IDu
9EsErIATIB5lnIq5aGXX0+DD8XmtpUk0aFU8osYmcjtyR0YB3aMrcufLwA3mzdiCukwVfog48qki
5athNTnG4PpX49glGNSDZc/gqDXmkZ9YH+1aox4sSPdcVaoyNi2SNV9VdXyM8ukW1jMBndYcfASA
vIpGm4iKpL+FvcU9lyhxcWZ25Qbp9xRH5i0Q1tWTIx6QQWRnqKlQOzLvxRV4HJH3PXS1Rf9iah6l
qtRj36OI7KsZ8i7nh/t1O6AJXw8NDBcF7nnfOWJ8GofGuCSd8N7YfbytnNDDY/TZTRVAgh597AaM
L9mrw3ScNc55nLDfLG+wTlquY7DUzWLPJ/NhbArJjI7VNkgA7XuoQ4smDx8XpEzVII6fIMcDaBLj
M8Bv1pC0P9gZxm7ahu5z5n4KZgkAxfCeB/Arv7gi3NYNjPSYbX0ZF3QmtieuNsyLZcAYkXyHSFnV
NiGJbkXjDM1VMR5zvWWfbCwQNX0/ggPot2VHPZDVAsBFls5Ecw3QDbKSME04F/AhTARIVfGTVoa3
ZapirlWTd2vNHKejbuCKCEYpdgkivQcBLRAxT3rKGTYdW6c9myNZ8iNDFlc2N34c4t9kQsKcErrc
ekg1Rr3VYEhPULQD/blgBnCaaEjf21uzir4VPTNcD+frKu+C5IzFmqXZtF8Ywb8MxXRpNFxdFhXc
VKgEx6PEKKoiUp0bvJ7GXstI02kXlpFK5Bs5zSTPqUxtg8XVhFVfXauaUOoi9PBZGe6JhaTf4692
wZ2i6ow79cVsOwGSjNSgMUO5AyZxWcOKSXvVkS+HkpOBPemk15gXhmXjp0xiQZl2eZbZlLbj1g4G
5O0h+WDYMdRlaNvUN9rAz0lyOLl1+jVsa22fhSOODospWCmYh90RSS362S2yrWhFAsQ6pgV1gYmz
K6RqHknjQi6RAHCNvIlSG12WG/dg9nO8nyZzFzsesw2AlPbUh63w81jSMCtl51MOx2eZn6oAGvsI
Zn6HCQDwI6MSJOBgTmyGrDLiPSxQUa3pW2A3G4dj5zT2IQ7GS4jg8gDE+KfTTPIh193z5OKLUBae
FOIyhkOELHOja+KzheJ4a3Oi4NDUz+ue9+/gNG+Dy9JgCrb1bhie7iAoaiOdG99bGZDZ7pgJpObG
JZjAUtZR86DJ7qVGtbhWLZEGFTGBHNjjbtuHRvZACzkYSI8b5AifE1lvBQKsQ1m3RfGbQtWym5OT
mFdjcNUT53Muz8Ugm8ckQuW+m3rWFV8u6XHZiOjWCm/07zd94tVbJwz1Tesgq5y0qD43ddWts6a+
GlU3feh2aMpXlR42V4UQ3cK15vSzujidPIV9xCcPHmIXyPLz0PAf3q2HcpiLzdgV1xSr0MYIUV/W
uCpWqdu+1Z146bEhYzOagJ1Y5AIEYMJgEK1Z+b/mWoQHLTPrh4HnPHqDfNNK7zO1yqq23GyPrZYy
l6bGPmsKDDRZ8lArIlaWU2ZTTL8apVlli2PhGDtlMHqdJXuXvnQtvT671GZEwdtlz4H4YQDjwh5e
T5RV8qDXpfnBDb5AUfwajnhmLGcItpFJlERmcOwfTeFusVkam0C14Q5n2yHEHZPO5EWA6idzy4se
cA5+tzoKOQDnaIWNWoL3xRGEYBq3mvmSClpihtHZ3+e1TQbXLMKHMio47bjGi5fZKxXan0Qv+6sZ
Z8dGd7JTUudPYcPByxIW3JdgfBwmS0OBBeu+TYkAVHHlHuPWPCmSwbdqEPJLb8SSlFh5tNNCXDmL
nrnkS1uNR9QJ5kaL8RjfK7iS1dWImV7EqI75lTwEbUAYnb5AU9KG+1l3fkYG/ShcmRi9O2QBw8S9
qlCsRg7n13Jg2fGU+Ki41ldROLVHMfcjziqt2Hr6tGWZIMaiHU7mxAi0N+rLLxDkIiAD/jRukkAn
I0rQlRgTC6Q1MONdMHFt9h0644L0QEqtlZ4nz5692CsVwkHUvsSgWdoG/Vu1FqQ+UzkHNoaZ5AHX
2LAKg7kAvYNFaJ7HH44NnG/WE4+O4BgtXsFlQVffqyRuDrBEsJ7381dtD5cHx493Gcxu8O3BHNaj
IMDvju+CKgA7aUS2H5pkFQ0mzdq7aJJBcerbNC9XqQToIsNxbzlgaQOOdW5Rqb01UHZ7GccptiC7
R89bYCxftX26NZHl+X2bfulaO36glK9XjS3Yu6ibjlHZPg6tJ45COWwpk35vmtLJW/5Ob6azkRvh
Rsii34VD/2mwmnY3ECS+TlOb3qfjNFvPHTjojYtFpR2WuD5FeMGy43ctJImy7HcNp61a4AvjmsSG
CtRuzPLho63MY0yyTu/oF0y0uhyrYzEyMpsADgFdWQM3HW9IPMGjN0xKSXkdO1McAxbZzrXVadb1
xxkQ8WVoAIR08KG35jBw73AQdZfDTtYGX5sBaoLbdFzNNZANVyrS0b2B6AvQX+vZtffk/yYnHW8e
x6gBOT3YYeYn4lhhD1rNEDMOwYyxygjqz/wb5hez27ZxbJzVUF/MYbSP2oQBnF76zfPL6xpii023
qKI7hdPlmKS62iijcjemrZ6rzFRPWZNYx9xqaSVq+a252IO0HmW6ZLKU33Q3c7dVb9V7F3ECjQq3
29HxNV5qtqoj0PmxbMrbEtoLbA43X8CGgMH8iKR5elqSI+x0chf9RvwAqL525cnuMmPD8nFz7Alc
wFATF5ywRBMUZZ+pRPvpSg95IxoYHgm000c0qwzpantaSXtQ3I3pdBW43DAOE/eOD1I8ai6LrWUq
9xAAmVlXHY5GzsqSUcRy5dZQYbD6dsRKtgC6ZBEyCFfWumTLxYc9RNt8NJ1danTsa5pJu9qL7U/D
9J3AVsh1VcAR0xyzC9EjXwKv+NxJmiZT9qJy03w1ATHftzawHtXJlP13zvxkqxZ4SATq3yu71cay
zeKsAJXsSPcyV7S1YSqE1lMj5XZm4XwuWYymyPUlRdMuGq2vVT3Fb+gNProGydKO1/yQ9DvD9NUt
XHHuCOR8sFiQDTRlZ7NjfODSbjnIYv4xxGWEtYHMRlTc1lsQfOJE9JLTMXoqQ8It4ii9tkTEMsmI
p90cRRhMh5gswhA8a0E7XSPV9rmpdG6fdpJ4vOtuFQSDXNczPamIOOVHPF5vJiXQg6jOmhnrewIG
is6fopRsrbom0KhTmzpt6k/uYkUIhmq81nWpPw5G8RE/XXWbSvWzWJDe5pBk+3TQnA/zRBAU65J2
KSe8H+kwWzuTo9dBdeQFlEJTl3C8dVCQyHzJgo1wEkTBtNjWEEhYq+wFVCDbOj03qKf9IJ5pAE6m
P2ORwc+DTJbkaotGl0ccV2QWz0MyfghKMuNJHVfnwBhOYmmN2BOZJT2e301eEruFjm66mCxlG20k
EMHrpteU/MVbP/GDVxYvra4Hqt2sZQjd1f1zhGXzQDoZN8fyLREw3bPuHS07I8yP2JXSKY3XEA65
YxLN1TBdIYWH3OmmNNpXp86PFP6b3sbtvtoGeJW5HiHUgIrUvhjV9GmA//EWedjAXY/gErKCsjY9
5zMyMo+MNqeFPsUp3rXbUxl1wId5bhwg97xXstHzCXwdJP79E39+/Lj1q36F/50/7NdbtJZ7uFUn
coRu7kv2wf5ON9isVmpYDQKDPyQXxkablgoi3hBui0Vn67EKQweYDuCNm/PgXuPhGR17Bau42aCa
3Vub7fayvXy64CxbfXFXxjpYjdtxSz6ZXx/jW3zr39yP4ifYG6peUvJwJS9QVQ5grAFPNQF1ktHH
Ns137lfCrouDfsxOhJ/ezBf1qUG0js8ET5QD+2lN4zpQG5xgWrvrhj29fNyrKEFwkOgXEq2ntayi
l6gDJg8QbQkmnIDMu9UBEGK/D5LOworfeOtETNqR2O4Ltrvy4nbRp6HMR25Um5idTHxNKQRWlLMa
aNDUOYRFec7SfkkxAwbQjVr5QOpUfOsG/W0Oi50a+uwDXyQok8qQGjPOPtBJXssGCUIqoxpvuWV9
ECS/R3NCuUl4isDwUfAinj80W6ID4bDubu2wwZHp31LAVcHzzXnETVlXg72Raqr9+0NtVbVfg/v8
9a0TJfQRK1w/ZD42vgO1jagv1fj3b+9fpQq1QpfnZ4Nxms/k66xF55zO7a42x9L3KrtkXs5X775t
mI4cZtlvEuK9/DJ3IHlEYc2jwbxsN2bu0/1f5oCAyFg2dIiNvPCDRJwdBoS7+z8GZV/49RJyvLyC
YTC1f/x9VRABauHBKQYj9+8PYRLk3Nw8/N+/u38F1mZZ9tmzIfezQ/KchB874B6Del7fX7qMK86V
zHTXoVHFa1B3fqBIEpjarFEnvTLJ7gHvNkv5r5+ulhCe+09/93dJDcCJzKxmzZz0dS7qaNc4JkYm
FcXthg0NItQSssPJp/AVts6sSOY9OkaTpcckjUAyqDYz/Z8P978LHRIkc3qN2vKu3x+Yx9I7jb2U
x9Eewd1oSCSEzqrfSyJ8qINKP12eaGC8/0s7+P/J/n8h+xM8sQiu/t9k//2PsgnjL3D8C9rO02Im
+df/87/B/vp/oNsyPDzmJmI8SyDG+RfY35X/YZOzauInQL7hGIvO/l9g/8Vu8S+Qv9D/Q8hFJM0H
70C4Nv87HH+T6cq/a68t/FE2f6RuG8gCUYv8u1jEM8vCRTifHVRe/YDIzabYrfS5/kkahz9qi37D
S1/jHLu2CPdTFDFIjfrOJwPoYSKJ3ImyfhsyxF7lDPfWi/ZkRaAB4dUaDMoc/T4J6zgvwU2v1WA8
up12ccGT4EMVtMdc8bOZ9GojLOLq7NrXbQ0RkABaRHcad2NiXTQCpzeKHtbKGA2ijx2t2DUR7JA0
Udssz6gwJRqMWU3RVnTuJTc/DuSutxJgkUpocNqlvFWaVq47ziYbW6gHLZ/cHf0kpJ9t3sPWTsw1
tLxj1qMyiFLzezHKcJPMYqPSQwT1EmKOeSlK67PRTATKl7PBv9o7APtfrCy6BRmheIp2KOa5I7Gb
OM0SAsSq0r328J3i1HbWDu5RvBlYW5lrgttEC5RE0TMRko91wBTZ9UrOPdAEvFzfAGaM0B4F+aZV
lk5jhOxumcinhDBv9qpXaMPDeU7BJ85Eow79BvmWWrGPi21Gwu02ngaLNkA3YLaJHjV7+mFlTGoZ
FcZS7NOcjJ9i3sNj2ZH9WMARrgCid2itipVJ+mVq60c518c6N+YN79UNLdubG3mJH7Ch2N3MeRkv
37bBy7oa9LYizpShXRONa8dmBWKpWk8tfK7RdL+j3YKHov00+2DTan6pJ3sB30fO8ptnBqyBxYci
BLZR2sw95TcCXgifayuyrvtNwPzI6doPQW6dMTyvY+ZQGzs1AUu41On1iB8s7h4RLmebJHefhtb6
pHU04ZpyL6wzDb3vFbDqtO0+LD3FyZwx/DnuwVb0K/BBbHNlkSI4WPQ9Yf8QAa5N8Y9lFulixuNS
SJ9MUX0Pem9vLYA5xkwrMc0HnJnkl9JoHRlLbyaTCfIAksR1DY/OdtSArFVky4Xhyc7UswyIS9an
b0L+ID7R3IwR4gKUmID5cUimAe96lrbxzjHaB1VZ1XHCmUaBnD1UaKp2ZhcYsKsZ2iq0jxT1SH+i
JN/FKogeOp1eaDp1z5naEB9bH1hYYL3Vp9Yc21Mbjy9E0BEJlUxroTS80qEMYKkGHwF6gWafEI9g
H4KHwGA60ayTa44PfU8YQ6xRRSaYkmdK6q0ILTIn41hbgcM76VoXhOxlfh3AgFLoH7Ffc/mCwILP
0kXHKKKfVHTDZ2M9BSGBgm0NZBS8khP9J3vnsdw4s23pJ8IJ+ASmIEErkhLlNUHIFbx3CTz9/cD6
o0/fM7jdPe+oCAbFkqooEszMvfda37LLU4uXuVBClzQm7TmRBjIbYSOeSA71OM93iQLeuuTalRpQ
LzIZ3qPBzf1oaO6KzlyypeTKVqjpO9O8lCkDWezXeAoYEZKWpfgBq9SmFzT+ASrvtB9lqoBKED+9
1nQmC31cD8AlA9+diAUpSDk9OpW8d4qEQ9RyzOcbdmFeB+RoOVsri9ztiF1nrfZACnXcoysT/RKW
XmN+MiJeGjf6ipW2XTFVfpT42S828C4PmfehEVb1IDQs8KjcWuzQ6XHsLMVLygAvvHhLFVc7W1VP
vynZGC6Ql8YKvxmjcegs9Zexie1dCSLCi3rmfYQ8m8SZDeBH6U6vnZZEgBwr3ZSXILaGBS0SOuVa
LrrVHpeGiVzxmFWgTkp9Nctvc87jJ0umJFM2iW+PJHVLrVN3prRr30JnSG66uBsVWhn2DCcZYRid
wfRIlPVQQ7jOiclllufXmj1Q/7unpBsEP01xHCSw1EfVXKUDApImtV86PBPrnIVmqBG7tbQ4ZBch
Rgq1fZi60lerjHiV0c7W7IVHOh9QI6qovgB83rVh8Wy0RHBNrthigcdHOLWEGsQfbKAIDedl1pYT
DSDkg1p3HI4N5saEEkBdXFjiM4h7ZS7yl64oPoUqT4k0xwvaBLwVbvCdw1331SZdO0UTEUX+heKJ
CEsCynzbaqwVmv5nvU1e6B0bm7aIj1R20qdSR0atohLI1ericBkwYCv2DJFWLszGnRUPEK/xVPit
5bgbfeqPjgyzTQ+th4mmihgqeidTUb+f4FVGk2pu3IEqGnMGGOZWvkeiL88aSrJh6g6jG8Nbbspp
XQEgoH1CadXpypVRMdPBUL1obn2NRrSkLnO/N/oc89lsxHVAun6QHU+ViHXSMsVI28FpZtpn8fwM
k/Ge/hq0HIiK61CSAF5B8yuhM667eJBv5N2e2NBa1AYGgLLqviiBFU0p3XylDloaNbwieiS9dA7a
rTMU7SUq93pQpKykqbstgvKckWLT630M5zzze4MMBmtssPBB118bSB39Yhrv+rCNLmgKznpYzX5n
4cxorfKLvcZ+nYX5POlPGfrgY9bEhV/o7uNQpMQ2O80ryolvJkXuAUiYgMvMydyZN/a4dvXZIZE0
t1Bdi5+WsZBn2vZbglPdYxR+BhFA3+dgd/OwjQyqSBrI6R3EnFVZTfOx6n1jVIYrqnUJT8y9UK0O
a8NFjuNqNcMDNuMsJ0kRPMGJ0bzLEANtOyTPs1q4zrpXGuUJaj8r3tS9J0KkGxyiBByUabdWncng
hQ0BZVEzrOGGqX4IFH4lUhrGfQXwiHLchbLXRIce8xBb1n5K4N7KZtzaJcBJrqp9M7MHEmobn+0M
sSMx5vUMwa5kO9Ex+BxlTGPFfs+p8VdpCQDahTYCyag/Q2H/hJS20YKNBPe6HvS08i0+tFUO/8E2
STjUqTpXKrAlmBxVR+ch55VxdbnCmpdtMy35SBfo/QzMin0JYIok1oUBp0ghMyPkTmyq4GBmtaRN
vuV3iF7D5qWP/rTdx+QCO4fpPGwbUT+F6NmuSXeEuUzHtAHxUZYcJPQIyBDEN9qSU9btKjtML2ZO
mI9w9gX8dM+WBp4yjiKq2p77gYZePknloOflSTMrZKeia45pKT4hRfXE8y7vcZpVhE0+xk12DELQ
P6Zuy70ecmkKtdIYWWW/HIfcAxM4c62mTJjThhcDsxyb5qy/IuEd/M6wELQoSr8hOgSSsr5uGjik
XWUxSogPalEPf3SzWOO7G9oiejNzqW1tUH0ecbmcsUrmHQGpS5y+Bulzrgx2sck5W6cJtun1qgH8
hUrVMcIdsTTVTqfpP+Y0TwjerHtrBIh8djR7OqpB7jwsl0yVZhYxUQQVKTmypbRZKzZjaruYaz8I
Jri+ZMiafWwfXL1hYx6ya2+QHxFxuoWwwziQppKnywXDbUOw1JbuJbZaMMAC1U1R3KPNWadO+6CK
rr3P9YYUR5KSZq234BsazNr7p9SOQ7wb9JFnra5XZoT2RcsMgQAnmWHBoNXSaIxDNLK7rQ3rcoXg
TXAJVF9dWKZHYm9Lb4z5NlyYqm9GoGgKXb+4pAVFnVgHlZ7tRF4v4235FpbV3ZTr75bBSoDWBhno
APc87XJ66YR+KxOb9NDP2soJCtiXFVuBhDenOfJSIsFbD5P4GKAmaVWebuc5uYQdAxaNJojVLATw
Yi85uig5cSaxe02L4dMuW1KqA2bzE+L/qvhVkfTSyqw190s0tHqKftvr5CGOzhdzyV8EPp4Vv7tO
f5niaTeTXW2/oCMcVuXnEFuwwwG1hMYeTP2Js+lFUYGfwepZWO9SAt5CRANFhl8PGIXBIaI3ZjJc
sPxP7WaKxm0Xo2BT2q0yN5tOAV9lzy+WbHEsJfpaXZgWKrQWbZ53pmFdjTaoAU+JL+yDawfgnGyr
R75xYUpEm0qvHpzcfmKn7QDM/Q6LzCab2tegNTZNH9FS6INjWo9bvXPgFI5oF4teO1Xryqpflm/S
K1rPFuT7qTx0yXiFc3Pn5Fa8Lky61xraOR0RfQzK2QPWdtIM95hNNtxj58CV/QcxjB+GsbVKgc1X
EXOxLloNKqqvDLYKjV6nqR67Mnwdm4fQrbZcsU9deG8lKIQ0x59npLOG+WsT2wbVy1v+w3qRPQ3U
He58lPy9NTCuZaAGgifdLf8vBbWXwiUcBXu8MoXr0nxsJqVaDVqxGaHW+Y60haeOVe4JgzRvgqXy
0QaVV6vLB+Rku4t/alzbU3wUhJiXqIMZCQBdruLdtOT2NuU+NGj11Kj6VrPpbq2O7qUen3Kz7b7R
EcaOY3lFCuEST2NXaO+ybd/Gpr2T/UZq9WfbDM/KCljvVQSafq6UajNZ8pvcq/3sfJhCvAaYzbwq
fyr6+Fqk7UdryrPC6TrO57uoqbamjHZVW34Zk3o/6PrJbjiwwNFybLRFupgeC+k82VNhbJVQfxNh
erInAxRov88HVCmT33PE4UDv42CEIWpMq0oTvlVkT9aQ7aJL1bC5zgGxITkcJqUhM0Mp9lRkGepf
UuGTEq0cA1k+DQlpus29ouf3LXY0okE4HqpMDTu4Ol4r3UvOfKPxRdnzceq7oxkCBLcZw4zM2K5D
tXwg9fu615kuql7IEtGX6SmCbFZpmafW4bWFtIMyCjmNMz1hnb8TbXywGTokHc3k3gKw3x3Mubqg
Jb40iD1WWansOqc+16L2NMowO47XtmLd0Rp4HSzhLZZv+CzkMJvIKdr4HebaQ1LQFwabLuzukFjm
1SZ1t02HI4vQahjaX9Uwj6ZSnFybXKdZnvlN70x2aaDtnqrlHwjtzsrknDEB/abyqdHy+xo7Ttvq
h3B+7tR22yAf43yHb9n5qcJ6bRjavWuHz4po9zHUbSx+BxD7zCOJBQemleRET6jsqVnOjE46TOLN
dVikIN/N6X2IktuSiVVggw7mvVXUq+0g2Ac6EOQ7IILfZRj7qm085mULWr/8UklvnOBLNgPqa30b
pdnFdYgjEIw0WsqtPN87ZvxQFmCc6whncvtHs4IH9I0fau25jvzA5PoSssDNqe0TUvDUkJjcRSpT
St15HnLzWdXaH7dTUMJMh0IQ6xyoWKLcuwQ3hj1+h2D91QTq0nKxIOZ7L5PqEzD8eYzMc94ZoNyj
N5KSihbGoYHwuhnMvazDk1lWx2oYlZUcXdISLD72E+ra0nBCvOd/9JGPnKjV10LSn0qt5QRcriuh
vXXkZeWp5beKe5YcJorKehsNBsBTibB8OPepAUb5vVeSz4L3JHDTR2ItgY+qiKbIfWb2t+0VMu1V
anSrf2TBCL0Qi6hSSR8J3UGx5b2NqY7UoG1r1Du1m7YJhYWBuwSR/COAzn1iagzUp1NvcWnb0rd6
cG2FV8w8RUi/CSURHXCWxR0CHj9Ka3oISntUzA9xptF4cXROIzTHAHnDgkIj9xLXFbHAWd95aR/9
NHq4qQfzEqeBSdluMh6SljdxWqohz2lYID30GgxVwvs8B51u4fecFPmTZ8lLFTUI0h2XiURS0CMZ
HxDes7qlylPDtukFeXUCOH+oVRRhmniZK67qCXl4EaubZor2pWZjJX2okvohtYx2IV2/t0a5YRJE
0Tbfz6bp6anjjZN6HV2aTgYBFnbz6sryoTaamsZXQWWKVNLImESaU5ygrRx3IbzHEjQdvBPR053A
PTYQPzZ2W6VrP7TSftBSfD0kysSIK7scwTMzyW68FINyyWH9TRoxMUhBDYJ9rfTZHMvnwq6Okxju
eiNZT1q4StriDbzhU5JrjyYgM6+eTtWMbQ2uDdESNfFZObaMtgSkJsEdLgc9VD7bkjLQtHcdi4md
BMzVyy3tnHUYrgydlKi8e4uMrZQNNZh5tYzxHgLYW5Rf6OEfE5I+dao/1cXtMKa7hnyP3njTMuYQ
pYmAIuVoYGOqDbDINW/qkDxVgEfNbcgaMUgBNNc5zwSC8bTal47jeRO3H44dwkxPOWmN6aq11sVg
P1hN0PnLv1Wo011El6KYbLnqMDTpQNxE+dMQYZTAJ+XCF2OIoDjnXckA6lnmr0pFGwb9n1YXhwIV
WMp4TXen11QbHwZ+O8YbkYYPVx98R61/CWhFWkWAm2fNr01dnPDm+tkccMQZ7oGD8LopzClsvMcJ
nGEhJdhDFfVK+T7Yw4urdx95mxE8ZG2rLNv2JQLF6qpXAEodlZ6aPTWnYvpB0/UnThD8qdlnIICb
zg3CTVha1yClFCalMUa5hKaFM+JKSwzE+Hz3RBVlm5BliEO4hIp4LMbgQdO7g5MwQEwkTDmCIR67
5nEm2KWbNC+DCqYLrMe6hMJoFtlOizctnexFu4TtuQdHUVS0J5sMoTa+SKhrGxoqMeEI/Ymxsuq7
xQidUYyPifkBXv5C5cqBKUObKaaHbN7D1n4s25TlikT5ZkC0Kcpqq4ahb9nFRVXsd+JFiLbpALMY
+U/aTgfZ/4Z1sSzgL9lgmzBUFZ1LFm+WgfdIavRN6x4PkJLUxyagr9A7ADEaqnpwySRp2Pq5B26q
dQOu+nY4YRuZD5lFgQ68cSXiwTmYgCZRbqgnus6c6kr8lzW47ZnudllyxkJSvTIc50/WFfTAOn3X
uvPgEzao3s1cRrbGycgCRWvCWLnvTJW+nctSh7iVVCRK+E1ahcynCXjx+qlADqVNeyoAD61g5woq
Z+THWts+ylJvfARvkW+14a63A+RYUfhERfCFWxf/aZvAzxhomYcIwEVDmAEa9fikR9jMtNp8Smz3
PtBqfTuaxr09mpe2gdLsYnVFCwCCLQyfZkXeg258CSxR8bbj7TJkj3+jq80dOm+5zbIyRKencW4u
QFQmCUAaN/JtrXHQH7QvfQodRZ3Eq14GBtwVuUdtvpDH3yyFDLWWUi/mLAffJlR8s75amIYQn4DO
0/uB6I282WDuh9ffUk85elF6ecVoe3Bw9dctrxBiDdrs3RlEunDXblTvYfcaz2X2zZDhsxnPZj8T
TyCemwqWEIxnlJ68hcTBqrqirExWtCndGrEFclVYnISWGQ6AVb7XjVc0DdA4ReG4x3LyGVU5n+C8
31uagYlIVOY+Bdq6SuBQG8h41qGi4nIsp7tk6sHTRbgj3dYZaQ4GH9bI8TSMma8qbWNtIwgxPdxN
ePKmjiZvMDlDYQK1FmXBAHHAKtPHrM9+E5Q0Vea2G3KyCSgB9Fpl9n3UyD+4WtnuXvOypAIoZ0Jb
nqGjv5QRsmGikx/b5UpuGsYiWDTZE9Eve1npENvkkKcY2jQ3CiAxjdhEKRdbM4+oFNme8j5aU6lG
4BDHrLlPEuNJauUL+QjoO5oZIHxVXKrC8VPsUJ414AVpg/Edb8rPbG5tlP52FtVwNzG8zOZ+LrPf
XqXDC/eyRyRLNHVYerCCX6rRCvGYozTQUat39Rdb3EkdJ2RTKhWu2RBTGLbNqUSJPBrf2tbVyYN1
qi9kO+veUeo1jWUuC6jYadBC9C1zKqjspRdL65DsTZRu7jrUjJ+sYh62kCMAChg+Wauxtcucyi9y
jASRsjWxuHW8BTkf4NzV95Khg6koW5C5T4M5vAeISyPsiXOVolhBTxlqz0Fs049TtD1btuVxxZxH
B/kBA8Od3pUcE+QPZRWjqz77RH9JzuXIqCjTckCwxbuG7gZ91npUteuYxD8qWLtwqh/DxPjSm4X4
kXLWKuQ3Zj6QceOLEVOUQCyhO/Ssjuw+bvOtlEgjzGgfsPO2HVQHk08yLWkyUGnYgaLwI8Ie+GUX
mhTSWZyLFrsiUlsb2YPyJUKEyEl1tZpiRROEFDd5Zsj1atMtJGhE/qKMfojp+o3OlRnKulaDjao0
MdsFqitI+XreXzSyNtQkekBSfLS6oLobO3VPhxmguQBxT7+6QODYrSqFHIQSYHdqN3ua0z92F5Dx
GKJglkSHgR91x45Pgn6qh+wz5Hy/MgPrYUzHrRyIb1BH/jFtL+3xN7PTdyvo3lQC3Tql6f0ozx7D
eJXayc9U/MJMYoXl3Gh2tNOFdRS5dlJc0rzwQRkGNhLIzOdGwwY6zdMua+QnKCzptZOA0wSTtiI7
YWUPziMksBXu60/yXFkZ1ZlzTMZFN8vl4jwht5xWORIJV9XkNq+qXyXG4sxMsZn1s1lGD3En3t3B
fQ7sbDtbCN7zMq48deQw0rQ+bIR7Z4ksy5vuJQQEqCXDtn4Oc3lJBGJNt4l29kxIeS/L36yo95os
7odi8mMNLVWEPVh0i3cO3S1TCngNpt1GayLAh8Ptxm3S8e+925fK8uV/PPYfX/7Hj91+4u+/F7fk
mRqMnnKUxrn9CFcOb+rMS9jUg1gFi4LFXTQrBbMCRsxk/qFI8cxFf6EvN7d7/775v3hMMjzJvIC2
iECJtydfuURLN+N+E7wbWlEQxzcH5d+b25euEN1ezM+N2g/dMQl1uEJqyT/gSBGurSjXPTUg/2EV
L8ocZXm6piSM1L/dBf6MRud2d+60S2A6chM4MYsyZLr8cLtRFoXN33staGE7sHcGEdFbtar3jtXz
fG9P8+/ddPlfbl9XE8KXkZaFILJxxRGuOeBubQ69Nv5zc3vs9uXtLwTULN73//XX7XJPwJbGKAv6
n1SzUqVnyYNV8WKSUctEM64OTNCqQ2fC3jBVlGkhKZcHxqn14Xbv3ze3x3KFDEu3/3IqMAXK+EM+
Q7W3UfRFBKbdOSHtOGHEXzPjm7MhUiRiHQDneAyLtblL3YlSlOYbPnG245ZelT7+pp0zUqVy41D3
ZG1ZHysNC7TrgmaeWSaRKQdEWjYIhFIt2IdOcQHIPh0ac9ppjcriOg3ntJGVL6zFU87nh5hGzANs
glTLXimtV3WYsgM851MyWwTk5hMJ0e0wLSyedBsi9c3SPyo6L0M65sHtx+nsyPnqJGN60M2AJOky
PKhT/dUkUb0bSKyntibdEVFbi+fh3Jm1y4pqH5kykDjXCIy6w17UAwFcrcZ/o5eYnVLezDIn8T1k
csmZVLBVOWgxyyknpqbN6Xzo6l4Z1QeoC+15sJqTVqIaAWS4r/S53HMO957tIMtOZH16YdEZ50E3
jPPUhXz6DXkIFLA8RvWHDLDY50f6c26RvVeYpyaOkUSr5X3cSWcvNCO4W8ANhMSAP5UfRKkw5qv0
X3A7+akgYQVMkHHqsdaQ9HBKHBnQLZh4VVOX9m/UsFK77ecosUGPRllcCAorLnP8p8RX4g3NPKwd
uovJoOI0sHlXgIxxxFW7mXD3vDhHQuRnVXliuiRxcqLIQ4LMSIV2WzFrcjNosPKoz8UpoyN9okcK
UKi46mEtaGXV0529gzH6x6BFMDNiw4TnEl2rE7hDJ69bT2xMHFXzeZ3WlBL0AXJfqyg3sc2dSQfG
DeVOd/HyTJg9KUznON7g4kRgK8CjSpS557JHH+ZWecNO5GZ4l/Q39jt1R5vuiQMINHneRCZKKE0Y
qOTM5PiuqODKSmvb8G+P/f3r299YuYhwtpS8MIQY7oqKXKB8zF9BbP3AyrqDjcHZNSkfTRL0cBCf
g8g+QIZ+lnLVKvLTro1ftU+egMae0pzkNINsM6k9xR3K6s7UXkojrT3FrT6EPtK+menK1vN1BPVE
ThccEwXeVcdJUbPHu5IBzA7jfb2kNhpAkgrOeUlNkA7pI7GBT5HUSqT5xHqVYnglmm03pOQHZ6pe
QYbBxxlFgOcCzqlCca91mEkwwxH2BGdggqINTy57lSKdhzHGAj2N031NcBYNrQPlrWfIkiNYZ72M
CJ+dKX0fFZNjKoWnitpey5HOaM0h2zHa5lhCqDjoTqLiEvDsllFdcnHqGKMOxnpwdWYpafxYxZi+
4YR6g6g7MOApQHm3+h4Xh48gcKOvqm0uiH0aS2MAB310HJwhwWz8sajtvFoz8w32i2sQs/ITEEin
bzH2cnbQgGwMoSDnKt4oeimPMNTxROTDW28bV3O+gqVGC9SE972iZ3e4opxVJoOVjoGuwkuqAEng
BHlWc8J74xEmyFyXq3pQXoOKyatOIo3PlHZHpN9nsFAF0qG5gtn0x+RqWWdW/Ce3A2WTiOJ5IgBP
mYw7PNk5Sl77wdGifdUl36Z2Pw7RRJOcmUXpdB9Y6QnusafNJCj9evlbVKW7b5iQ3CsyEuuqZ6Sm
6vpRKzeGHVa7OSS42aLO2/QiuQA7Ntf5yMuQTZD+9Ts14USJsaNnECYLrffaDsZbWeDMXmBBBkWO
Ae3OM8oZaYYKry8eT2V4FJzi1th2i1WGmd6nQQG2Ia9/RWh+CRFYXs+sUu0NepKJ+zi1sdxFlg5m
sLC0Yx1+DpGmv/YgpQyrPeRChPu4l8Z6SpVXTTnXnM+qEgWK2dQ/Wa2xTA+Hsor+aBrrvlBLDojZ
vcvhbNAHKuMQrZgSa3h9gB2WFNBKlOJXYweOkLkvR8nWUI9E3CLxFnHp201PLJ+kExFP7WfiEAKH
T5HrxqIsAwzrhT9OaxdHURRI1Sh+AOEY5UXSTvD0ydkBLqx3VLvFtWmrZxRTX4OZ/Cb9j2Fa8N/1
Cb7EHO5Yd837nBcrt2jqFTpyPSp+5gHy2cHvts7cSdA767rNp2oVSIlpL3e2OfsEnJUrMhwvWiR7
IvAYPkJqqDBrGIB5PiPFmDcWFSVv94X4R+s9sLTfOpovdpzr+8JuCPqVGHaZ0HtN5KqEKKl8tjt6
hbbOsZmmRwS3h4lmr5BMFRCTY+BBLKMlwyho5TqfubrAqTxklJ6+okOxJDFc9xsx+a7SfutDAQo+
m5+UOYFQo0eHUCvOVrkg3VTtMbI4M+t5IVdoe4aV6GvyTkzOb1nxK5UUWmoyUQ6zstHStU+JhUSn
DO5UxzybYYXyzYUjiPUE6OKi/bKIAhB689FPoJOwVT7QlnV3QAEu2NS8xoquWUpQtMGkAn9ZeGVm
vaMz5JxDoYRc0ZW6TyJyzxCG5Tu34uDiWIAuy6xckp/Hg2H0f+x6fsnHYuDftg8gye96iEcvWX+J
zPYnlMNTjfaAg1qzHkY18BtI830S3NNlcTZ1WNN97qYVq425HTgbw3ABPLvgWHNtqRZq+xdGn+px
KB19Eqk3UnV/1CVEcuiVkfOP+h0sOBNDVDuzMB1IS2gc84z2BOgcL7ZrdVMXeDc5LDWgxf3J0YKj
Ev4WrUBe52BaYTBGsj377iaVzJvSSHFOAGyc00TWojZCysGAvoSDY2RRLYF3tjMIQBJtT4xonXhd
oRJTXdCrIcaDI8xJR5h0SMLhTPcl21pLrqw6NiTGYt3N+l6BjYy9rjWRcg1zlRUbcOrNWnQ8+xvv
MS3D/DCWr1Kx4uPfR24YyGapAqInw+A3LNS+XwWIw452U7NVhVUrN31Tv/79Es3JtjG1cTcR6bah
yGa4uBz+ppCJRRodb/dsmsi7wUr8yYqCA853JJy3u3NDwzmHB7w2Cu2lmEXH5JBvud0Icrs2SdG/
8VW3U8cIjYaKIS9EGhEt92KH0qXLMRbST+UjWOxhHRbHCvjJOlYa1yuCmdK+s+2aRcVeaJATEYDY
wjwB6ZKUv38i1Fncj1EhEp836K7itz/CmCyOtRKQ0WYpr7eH0sgJVihLilXdWWa6H0nU2NeK5eO6
c3dO2OLL1tvj7WZYMB2yIt5UuMSo2thwsCizehWJeiDdBZYFbZB1JnVaVVAni8nahrzj6AEVZFgF
3wBpZlwD86qO2QDdEG0J6eIsgVzX+ZcWNgpbV7qDNXgGpcVwMZdoRerEXKdq2h6RO6r495AK5DGX
j6WixIvxxx6NsIx5jsk3ZSvXAyrS40h5siKJimAyOGaZJmmY2ILxFKHqR3oL1bFTexQdlb6Fr1hy
lHDT+jhUao2Tmle5DZfwGom7F+/pXZdwOoIV1xwxg+srrQ2X1SVkEHJ7EEvImkuKJnjsFlTu2B2d
ombHmKJj6pj0dm7/YUzHrbYOpcRDMCwvQigZGPRtfKphP++bWF3fnntC++l4u9fF7K09VBv6As2l
CPL4oRn4pGnNtx6q895l5guPt8Ebgf+/VEmyq8djZJquV1ecZ5S5v3Q5TyBW5Zu+eFoX7gkhp443
qxha2LY/apsOWFtbKYoUjnOET3/yQm/msc9OjLWrteNsSnRCoWKhlHLoJtmSDDtSzjxrHJdQGVJ3
GhXm84N5DUbOepMLtBUUtjG0L0mOEFpRAYhVSC7JReKqbWmYiyT5c9P4/387xP/JDmFSXf1Pdoj9
z2dU/jczxN+f+McMoWnav2Bn80eDQ23bJhj9f8wQHGv+Rb2nWSa0KEfgSvjHCmG6/0I+Brkako7L
VqiBtf7HGmFq/4Jg6toq1EvLtYRq/L94I4T2n2hv9gTVUHlermNoJsid/yAUU6LX2DoD+6xNybBL
4SOPURzSr10S/Ko4o+7JIqZEt5sq7oYN8ECEAaKFQBm3yLGWu7cbGCa0xMl7WfVL++N2MytRi8WC
m9uXpUxGwryyiKxCPd4ZjUIRv9z0nJwPMSEMf7/8+xgZ6fjYWBXAbON4JdHugKGfNIPlRm8lD5oN
/vRABDUn28XClQiaabe7Qa2jYhmEWJnl61zjYI8UYAv1shUIC3l8iafBRKXrdvVZuqCzXVzxHgBl
NMKC+RsWR1otthuOgMTyU9QScQSF0dNcegJGR3wfNBPVQxy4b6f0yy1sKi5UcoeIMRtTzWg4KIOm
bWq9vVcsHmo6rKKmItj6w7q6TiFRd4rgOYWJ8wwgcy/INY2R1OwNfWYU3aIysha7lJzdHBvHcrdt
Wu7e/FOGJtcpe9bu9jxvhqnbPSB7Yo8et87C+XC70UhD2qpjfJFDW+5iOLw3LxkgFWBk4aEOgxg/
9YCtwh4AzO+d7jOJ02OE8kztWrHXq3FFumBFBODo8frIvRmaj3ke12uUaYdu8XuxzmL6Gg0TzgJB
JcbSEPz3DUi98n/7EiZKcVgXY/IgHa3fpEsb73YD5qX6e08sfb/bYzoo2F1mMjBbOpC3Z367EbeG
5HKjzDYyv9yk5T1k/V//WZeQAhCmWxITs0eiiqF2MudhLAFOrX4wgA6iGfbqZ916FOlK/jSAyyAl
u4SNMSredNhDlQ00fRhhm2BLYCARG1gJPiG+1spjja2y76/cc/utS/bWy4BYSF+3+GXUC8YVb2w3
gX1sxTHVTjWX/Fv6B+CU17yWpyj2E8s3UAqm+4FBDEVWOxN3xvT9p4SEwDgcSVkD8G/CFYq2uTtE
g0cCDAGgK4CW7IRskrtp2M9f6jN+U+ZfMITiK4NGgVGXKEGaHOKIwYVZLKNvFzlcs8YkLMw7Wnv0
qMhDtn9hEEJJZMdAdo9kImLM6hWPxaORbOwXm9w2ihoNkZpnUQWbzLLWsXnIxm2S87sis3R3zLtI
VqSoICmpFiuCKSv3q/rJfVQKw2V4ih/sF8X13NDv7rpHbAe8EuiZcfH0WxOTP4p2/YRPHsVGfCwf
Kqb2Vx6v3jFR+J/pHsjPUTnn0OtQmb4zD2dAnNG2IIZYrpHcJ+YKbwkRKXxYD7Ai5bCd4nu0mgXD
sN8ewlLzneTwxRgyeSBly3o1Y+1fpR2jcuLDvU73+LHcXamf1WL79urMb88y4nwKBsQL9QNSmv5q
yGNxrz8brzkdfIs1xENjloTr9gG8BoIHEOKHeT80vlr4BgdloCF8Nq+Vs0PnyKAlRsOUMwjys0f7
joq0ey2+xHPxAhzhkoyejSW6P7rNuxt7YocoR1ns1iCttjReekE3fNUO38Rz4FJztvEpm1Yqcdnr
nFRtd+08GXcKTKkVvwyXrflp/sonBkL4cg7VvmMGBY+Vag899Dr7KdtNyMch2CbfMCgAcsSgVk+6
wUqxM1/wbtCVAnP5kJaPw139Iu/1D8Z9zRsjoZFMrMob7pyKNpxHcZUhOVtRuoPF4YKyso3OIDbj
Sjh2FTq8VfjRHP14T35P+YRoBCo7pFRU5JiCaPD53YMJM/qPe0CqSR7jxml9sYKw8cf9ppA4tr/m
j3EAH/fjPrDuTDAKHkMkr94CoJ2fA2RnRMyNa7Ak1X2L1KRbaa/0leqVe/gvus5rt3Et26JfRICZ
1CuzkpWsYL0QjsxBzNTX91D1Bfrpohvn+LjKskRy773WXDMA+DFtQ0ik7jCOWA67uaTcxQqCcZCF
CdJnUblVHpg8D4VHZjVBqq03Qjl2foYtTIFhC7NJv6obpICM2YYt8XSuXDgIqjLHoOW9ESaeujnm
NTZUSpRITvOOqwOmZwv2DMhFgflXPr35Ij7dEjykIzDpg70jnLGlQsz6ozJzM45a7PJFA2CzlD+J
GK1WwE8cPXgdvU+4QD3d5gNKILzFHzxadBxcLPgHR4IKuObtJ6QdT/qqfhdsodA4g5nwvonfHzBp
Sm/zWdtEESMjCzm4S/IIQAUsaVs7Jx8ozcnN9dktxzuRtc9lvU87aKVWE+L955KzjvmDKC7r93Al
hX7ZBfle+IYAzf0dBZdbz9or3zF84BfK5GIwcdv0lxDTuQY2ABiisxA8k8+B0UdD2JslTGutt+Us
KDno2HfInnmHpzvADxLc6BMQJ0bD0LhxZSlMW9IgC139wPI+FNv0K07txXd0xGhK2xkqG4jya6K3
IdQvhrk33arhnD62GQPkE0NjrP54mZCs6h6O18YQ7u1cUhZ4xDw039Kpu4XbBcDSvM9mayAY/TKK
flFdcNXDvyyocHhRvarwO+ky1zjiHNppZ4h/KA56CE6xzeaRFG6oonxzi/y3SAMRGQVct8N0I6gR
0gkf2zg9T+Fwl9vfF0WZ1YtcDLcNhSVUk2q+sNKSNPZiz2uo0cISJxc+J5uFgQsTZJrOAhfGS7hd
cGecPLzHILuIINEnolL7y5f8D76LF04uH4z9X/SpzVbxdwRiYb3DtThE+S1Tt4g6ebud/dyOSzu8
NauXexNH31p8eCgcqhIrzG/sHwB3MjwYAACxguLSFsFT9OTKleJ91QCMuij3hhH3b+A+u52dpFhK
1TZDiwTJ3IJXS0wu7aZ1BtKY6MLZxhy1JWQZZ9V6nX0sVvidH/X1HKhvyu65C8/miie6sKS1cDNw
FWWLyZjoo5i98RaAgvEzExInlrxSeatbnGFSl/AcpJalfJKh8mgrCfeiY+6O75UHz8iDap8vITnj
yFLCD+zeMmy01C0g/7xmKu1daO25g9qPFH+rMUGWwfQaF1tVBaXZNokwTuDZRqL1TNb6cTGSyLqm
K39A5YeP94rapIiE7YrwJEhT/yG5YNjywx/Td7z9em0rDXiiOGa+1UObvy/XbpQfEA5FPegJmjGr
PrIRnV8vBYi0i6ErU91aiyW6ZPJEz8IexxkJj3OOXp0ZJsxDK/1NsoOc2nyJKKmc/e6VZrt++S4j
aesdjCZgOwLXPh4Q2daL7GKMAX67wKkRqsNv9VpvFx+FaZUHvov8M1zH6wmFMpWGbV4ftcNbOsr0
zNa8mXzzS72iY9nkx7l1QDMfdvcnGE6Dxf8SAaPf9c7gy87CV9zy3h0Efzg83WgvSKt+2e6wEvl4
BAcdGv1vc5/emCCZmNLZ/DteqwFhtgwfeycdt4WT3USoQe9NZYvoGcg5twBiZyjSgpWchspuIRVS
ri7oFZZwUYbsouwZFzSR3csgGc4IXuyLX4sP8dpDah7d5oyKGqzPIxywPc1raiXehU/Nrs1+r+P6
ZOUr2m6Cgw/qOj/M1/HanLn+/LKkX9eIiK3mjYMDtN2ulu37+A4AwxNbO88aEhKxiG/lyrhI5+cv
hmhKEhTllln0ijZgJDWFNSi70Xe/rz9Vr2k5WgFmeYYcEUJ+iGlGEB/7ZXQS3o0fHpzGl85id4WE
pOF444Mhk4xLE6GLV/N56ihKeCefr0H4BR0hrIJHFzTIYdAVV75mg5kYGF3iNJ95SLM3DQYlljiw
w4MZ3dNDp0LT9AidzYNeJFPbFbNjorv94OsIuQvEN8DSnvKZ4yOiWNKn2z521Q/nNIaA+CkrF3wW
MW35YXbud299t0SUKROVTHrZrjsTf+o8FzfTgwGblR6UL8aGbbuF9h4+vWKkut0Px+bYyFsJD8cj
3sgLsl0/cIhkTGmuH/sZu5CF9zhl33x4rAHHHb8AkViU24tk9djLA7Hwbovgip833mQRN7MVDmvt
Dv44f5XU8VoKyqPaLXMDVBwKJkwgK71jahm+ZbvwyjvqYc7iultGu6Hyh9KBqk/btPjTKM9fqiq7
Vg/QT5rkZNRfUxH0P4/Sq8bby98CNyuE7h7VhLQbl1zzAmbuZsQGzmGW+xpDIK60GgXHVtoydBcv
MFUZUY/X/RLyhLn69w8jLherl2IAo3rijfNhNeBis3r2/f999e97//4RqfzpQlSpMEw4cHkHab1G
gKZ0YYr7oTxa+Azj6aHSLqMNfHl6vL4aJSxK/n1VCALvK339Sa62kKbyYT0txATh0esvYm3ZlZgw
/z8/rdbIdDV9pI7UAiNFhpMJt0cTDa5cvqzbWkR1AhkGkBr4hbJJewxU/5YRcOAXEmT3AUmb+pyd
Niyb1aLEmxLeGF8qNS3+jN2YLe91ttvO6apr9Fv9JjJaNlvc0qJhC5jZSWR3ja81fhHZzF4hefUt
fGeMxi3KZrqU8Red3LoJFHU5GKuX2+qXTsz0ho4n7SzmdnQSqiV+aJwUNjTkCkF56jD4pJncDhgi
TzaW8Qvd50VV/a3fDpZhyyf9pGyJva8wYDU98GWAUdlwi9/yOu8xuqEWxVqe30H9eWUMGG5wUNv2
H/IHDdJzzad/S0ED8RPqAt1aHPDr7z31o98+7nSdESkzzGKezsu424QzjXWpNVwfCKc+4Cnspbt+
6r6E2Yl+CQXlQqsfGD2NRHQ73Pv5YeWay3hS/h1+0j1Nap0ftS8iDQ7Q96AOZvFRewPDnL5Kr1xS
eEi4Q226DWTyJ6vwT4Dye8uC+Tf2pHtK3fdhHADBuXQQI9/SH4piOr1Rt8OP9re640uGLpoAXlTv
Ej6jDlIO+h1+LAL7AJhdWPKlOWF0wAAtrh3QRvKOvmTOvwNyWQbO1MNbiIUzVWzscbtrkusRBFtl
oB26VbQdoUS+zeSJIkIzLOiIsGjFnxHuYGph+qjuujSY1vw2JnkonxeVO6Nbok1SrOfx4bQ3Ej5C
G7ElhAMLX4aKJKHZGr1ow1NZE4P5lcavnmq4xlzOkUstuN+TPbGPJZvw3bChkS315VO0sm0Ifd9t
vWSlBE3PJNrq/e5L5hb88KoPxX7Odhmg4mztxRc0YuHUYZrGzwd84ygcMVjLtmrNhIfz/Uj/rKzB
UaS1xMZyQnynWoOE3sWpRjfFGxJNgGUcRbwfUDxAnfqpg/zahHT41FTYPVjMa3MO8jMKKsziVtFa
daMDfBrk8aP/OEKjrfFYJKGSGHo416Ot+Agl2WwXW3GJRn0K+nO60yrHuD5WjM2h7+6qe3xiEKAQ
BfJj2MohHFwjtaNzRxDKaHNfFu7wxVxR4S5f55HWUk9c+eflsEtHhQMzTzDzfrhAlNQnedkE05W7
8fAXXr0LAYQ+SJjOzghNiy3dS/8qAoPkrtYerpCwQMlR8fDklI4U54e6cLFb4LbXFSmJEMVtGIKw
NV9isYBERL7oWm+CJK8ee+AnDs7CBjATpMNrpnR6yVI+jS3tQGH+TaqtCFsNriG9+zfFH+2p7tfL
F1gmwU9nSupqdCiQ/kEMwAig+17EP7Tow4Y+EiPK8f7chMMnTB/YEATvlS1vwtcfNjxTmiEUif0n
UYEINFFZYM+1AhsxMP2PTi+d2NUTL9OyRnLiIyEWpWCKLdSNyOZLMolZ4+Bg1/JDia3o6fdMRUUH
6er0RcKatGas9MJbWru9v56iu/kLioBzx4kHI8swQrABgLjh/QFUQLjRfGtfPCQxphbWJNiPu/J0
tK92PhTwWLCjBJC49b9scfFHDQc9wzGTWm097Ns3CPIGstFrLQdpwybJ+wKcWOoH7LNAudL9eEfS
DZShRzY41qxdUSsSa1A+XPE3b9z2PiPh5aKNWxRiT47vCENe2/xrwb9yD11DcWeMCJGy8AVgnyhZ
jdsFzbThtF8hppI86lult4rL0+n9dGd0hLlYz2txXxxn7a3I3LF3JIlkn0OevYfsTNeoshn2D40f
jdt2esEsr8Fd+jaRf9YBDkWbUPDkk4g5X2odKzY9GgdAB3CCBxjq5nkd9tVqCMIT6RzcToi9B2At
e+pc7m7zk2GKibv6ydA4OLdPhbmzV8w+Pt6veE3dwhXnjMvBAbpogbG7NZ+LA4SJx7YeL6BenESh
to8XlAouR07zZbjGGwgaw7Ira7cTLTQ0O30/76uFhYvqK5x301Is4Ee8Qhfl8DS9Xu6AvoP7+BiX
8/m1U2AhcOLOs+SEK/Mz8/Di27PDmizGL06NFl1VynaDAL9n511X52w77o276vQLG5cW8XdSg54l
h6PFV48PpOKJcTDHq6L2TJDQxJsMnFzRju4xi2MZsneBI1bC77/rzY1RXfEwsAmYHw5GfnHnF1al
Ye9ohX69a2tPk+wE9hBSOAOtxiqugqLCwtqVaD5VvA9niHc+EJb5y1FrjnYy41p909M1JxS7KA8W
VBOCIDNoUO/jUf7tuM0nlpuu28XoAomD3aWCI8t4DTsEEvILVRXVOYbslsBCwc4N0cUb9Dp6fybV
PcvaKj9j4qWYBNxaHsbbfB+3rDQ2bNjvKaYHyDikbZ6eRW2NUgK/3SWjdaw0CZMuqyUdKtdKQFMg
e6PhPgNWrYAdta+iznxt9Ar9Le+d662e2jFgXei43sHTXyt3bSIpBNcEt34uH1gSmP5j8sxi1/M0
/iQu7TExaB6q/6xANPGuz67RBDM8ydZtelvEAWZZn16fmZ3lgSGnzeNo8YjF/EegfeFtAvjJDQ+H
bVyTtbTPMK3oeBToKjm2cfiEGBPaCfkco53LLuP014OCsc/C6/ID1kyYNln9uOXYwLo6oU8OcST2
Fm9sv9bo6peBXYsaSl7nC491N/5K7Wlheu1Ad/kmnjkUAQV7uqSf6tBGy8pPvUTbc1OUq3qODtFZ
/SGn13gb1gMc2Cssa4S9VhQsMPAA+3Wk73QfrckgGSoyOnzWqMoBW1voxR4WZAPxXLEwU6A4fnr8
pfbCCIZgNTwNQX2OamQ3O+lrHshNs55fE5eCcu7QvWvIiC5QpYmQiZzwQFRZ9oKjM7rFapnWjjce
27O+Kj6zo+jq9wfqyxiSudX8A/T7cSldsSD4WzRB9LQlj1wDTyHLbPquq6D1Ifp8sv2qPJZnDkmk
2uKJCxv2r7Xb/lKLDxhw0cXhAFZvhU+O9GwFP39lbuubhHr1D0OsufGe5rnrMGlUUPD7IDYZ99AO
VwzicWw11RewKgJZ9mA6xRs9/90wmLhR7clonGrn0TvjmVjOS8EKoMAbOfgwSgoQpRTrUrb0v5gd
mJRMXgZFjwsODI4JWYqk6Y38x64rwjR52sIuWvOUdafyR3XL0CobZ+JJsPAbOHQYmP2inGAH12uC
bXH2Wj0Zfoy/cLdW6f5xjAKe1m/eJJ4+bbcBLK0RT7fWYxUuVUo3H66uTNt+Ny+PN9WdSEjOvRLe
2dNCR4NdKFTmP47lBRbb7/KZ0ktbZzQlq3wj7bTnfoZlD0ZuKw7F+ZE9qlECWfJyBmSY/WivMiOU
1hi1xjV9j9dh4lFtaO2Gr8UXixOx4nDlYZF/5M7h+lmI3y/k4O1Yve15us6pw4JyuHw/9/z9uWlO
7ZlNMQU/Ab95TygTXHmpfjy/FldySjA6jezizrmkqTuMReKZqBRYLdT9CvFCTqyvzW+qEwzcS8xP
0mV8xEckedcONYDOKUO5CluDx20jv8Mtz69D0P+SVENTtsu2+PncNPy0l4QPFZtyrZJRGzI7wXrK
6mCXN8xbLHlZu4tttIfmgNexiwdUSQWuuelF9hDrWtUmcZVg4ZX7xXoKpuN4k3xzg2a1plmCYfyq
HPBboIpPrdjjbhBAJVNIuVQXMeqyL5Tfw4k9sn3tG1b+JTVoruG2oeulfQJzNiHi0o2x81FN1m7z
wJDBUrEn22g+fC3GAe9E8dBMi50LqE8wGRY1Jghvb0O7nLGeczHLKcxllXvmqe+tcm1iulSinrcy
1GrEQC0cefe0TYyqV7NyrtlYM7Ao0IZVT4ksB7nkUiDiffctrZpVdx/fh9bTRke+YY7lcNOpmHv0
7zSHO7o+CtMjqibpDr9mWZ3p+NYMBJY0FsYZt+rFNn9Dap+TuIBXAWuEbPEPEaSVTT8KcHrj2RE+
w2C8TX+kBY2VJWwft5eb6nd3QT21GIP88OjIsICGZWkXcy1+AVxpg6tehVUj+fFxuoyNq3Ue0EX1
k1Ih8a5A8zEfqcWA2AL96SFykxMGAICb3HAX09c+diMklYzxSquebHmDkyuMPWO6a7EtbsB95tP8
3Ciu4Zunxy0CUWIERTEOa48cWszyuqOa3Qc+UbIcb8l40rBdmm24eDHY/AYk/TsgiQtE6PhPumsR
XQDwZuGRa0rODETONhKg3RJ+iBP6Uy4MPcLILSJfY8QmBcleeW6l3Gl5LGwCHR/mue39uvVgCca0
wTmqFgRsvB8OaAc6ToD8VsTvjXAgRqu++V1jfRvdEMfgnvUEmSZtvrESHGFg3x8lLKUIIaOqDWk7
afHmHRpY/QVKVXvze8RplSXBgpotI3ezLbs2jHqmGdHP7MEl9Jgt7h9vEDIJj8Fbt14VLB5KZQ6S
aKu5tVd99hftq9ukg1UUTvQpAiWTB0Ho2l81W8Vf92FOr4OKWZ/ut6t2jeUc5NA/5R1fpPd2RaAh
Df98V/8mHHwS+5m8ZqOx3ceBZnqstGGZHUOBrHmHGAtmnGTCNOL++XzjFeN+Nd3Cl0jYYiApcdtA
/ntfCIlqWKHp01SEBBZDOtzg88GWnthqWcnrzDpLX1BzSxOza5+hJdaUmEGNcIpN/9neoJM9ngzd
bMZEDQbMpH748quOYCYK4xkLeeTGR5WiHG0YM7qbMqyYmuJWVk1OK0CIx5rCMT8pjsM3TMZfwvrl
uKIgYF5I4+cQJCB8lx8F2JpACNiqXBw0zU/yixY0J2nhzSYFjJV+Y8jyOrIcdHWfJOJEjZWLTsY0
ON8x4CBlJVWYfgY0Ltj2sBbfUg9ml7iN7jL7GNW9K0NHDrh7VMDZgcQx7G14B0/TKg5IzME/saoo
PI4zt9/Gu1Tbtqg1YK1Sg2LyYkc+W/YbH5fKOL1RLRc1UY/MiKqAGm3xaZwLxS4v2U+kuzzqxeZl
+UwGzTtvG5f77A7MVBymTfTG+LR7x3LJRIS78Id3engGiouPBl0fgEl6fWQ4qLM18Alc4Xf8Nj84
5GTNeR1IQ7Cg2Lgj9+b45oQj1o7NdTghUP0tDg9KnKXxXenWwyWnbZYxxdnAytZ97YYyGeIhJywr
KfOY9U8zQlqXKLly9nhoX3s1N5+y9915NB7TZOZlUJglq/vmAFVsNHHnyiROisKfS4qNtniBkboT
2I5kJlNPapvHiPCXvEgsX5yKPoyVxnMtWPEZUfcpM1HeubAAzTKI70QtPPb1uaoCQwgYLjBxkDC/
rnBzW0rpfh4vi9QNK2pnNgqKDd6K139l4Dy+DrzjvKIXsFtw2+28LZfERAVARzwLVHbYcp3BZefE
eVF3T8Ye6xBtJ684HtULnjxee8U3oRbIqLGHswyhOwW33SSAxiRdEp7bUYudosvzJOHLrdwT0+t4
g4whGGUFJjh54Rqdnb7MHavXpMrQl1HsPRFSQ0iJ7/qb7rarjCuV2s0tgWxAFNTrvSafU26Hdsj/
lWCG8DvvGZgzMBp7TzccIEvKDQLyXHXD8BRLIjt0GWPdesaUZ2kvLIvd4z0/cqhjzoG0yMEC9IeB
UUo/io3CkoEDpilBdhLVXboad3qHXZad/4ZX8TrT+1J4Lx8fpZ+uZOfpguoon4Dd3R38v15VeOVI
trxu7qUbusKyOycnPo7qhJLLlENZxiQwOkBufO54G+2mbenDy2eekr4mdGgceWio7fL35p2lOb3z
kLHhyeRfnpSbyca9m3pLIkwS8wYiRD5EIIwLAV9d549YlpdePjGTtY3OYdxd/5bKuslcE0yIWRlH
NNeecocAsDlAaZLjAJV5c+hqbC+jg0tcla1SdEz1lhyL2MB3HK6m25NWPjHLQM/jFqFHlAVTBBjf
zB8m2TfJpiFYJLvm9UvWtB6EN2nLwdKQS4zWAxDg3zwu1RysVzKDebSlfDS/yan4mkq7/GUgfODl
X3HL3IRVG6MxZKuzk2u7bn4bkUeEI90yNum5Vi3zSLgEn04Z/k2WgLYeFiNAeLYY0Qjv3B0+IwbA
T8qwq7zuHWOr76AJ2eLaPDI7nLD3+YGtjJsr827bYFCI+iVd6+vhc/7OJNaglf4x51h2b81kdQ8L
z71xvET9m6S4CkVa5paH6EYIXwWya2wNH274SaS2JQ9O84n/UnqHcqNgZtfRzVrzV3KlqQgLv0Gp
xESH4Ynbr3D/5cXlL3NdR3Z8qM95YSGFWbI7iPixYNW3WVTQTwMkOpLLMng4D4UaWN1Hv9JxZt78
beZ2Z0OLOOe/AuhtBSzhyFd+3+Dx2cGstu1VDJQzI0VyWU7Ch36cPqI0IA1Y8ztb/ka1n/wgB78A
3GlnIVqizPKZLZ6N2WfLaE8Nsd2Weo1ObAq6uIKIpmFmRgrXLnozt2PAnKHW7QU+TpKNUcpe8sfv
bN8xfBP2vYihvVWflQ+VIU9yylWnPptfyC81wJ91/87w5ImbKJYgvplY8zuv0R2ag/ilrrMdujOZ
mDEGnP/4KNPleW988lUZtbYADeCiJ4bMmqWFLuw3+SY7xSm+89hFJxGw2TZ3jHzq2Sk2n5+01RkI
QzD5GTXYrzFa3fkBKGRDS97xHpOTyoZ3Ss/PE9wADJp6dvAKfzHS8TA0tR5fC35msfnLuaCLTe4T
88rGCXeB2eipIFs2fWdwC2/KzX/nk+7Fh3b9qpAnDl6IABYUkjOA5bp7K3b6m+BwS9N7zcJaJ15z
rA/kH+yJhNyTU/OF2y1pOdBC1nKg7c2F292SK0s3XmFldsjfRofpIsRoMXHhvQDLU3YeHGlZ+pjL
y54ApcMI4OEBswDMHxU2j/r1Ifprdx/edD4t49ufF2SLg/aGKeXTidcCBjxcZ9r12CrPapAf9cjd
aH8PSP7A1wHagOSx5D7/gMXEkYvrW69Z0DsguvH4QrwBdWCIaKyeB0Ve6jtKzOzxvliJ64Ltk6Pn
seG5rFf5uUoc41P/4ns9lqC/bBE8KNJHCp2Gyv7abGVHomJLqIich7wfOzdlUjOjX4RPhw7b4hOq
ka/Q2T5sYGeMVHhExPfmAO9TYORGR42dTvpJ9V4r76/8r6cryT7etAvNEr8fG14Jsqyp2C9/i8t4
wjuA10kw8m6Zd6rrEPP7z/69eE/XPJ8Mr6veEkC2iS08dVthlb0TLONq+r8pP13jUd7Es0O0Lk06
Wx9vkROTBjEOzCsjbGwryq30Aa77O1FVbaJLuXlRxEjInO7hvFzsHp/xkqX1BE+9wQlhboMFHCEB
G4HjHvqcWy92IYxY+HCX5ob5FeoBOOzs29PtwXQXdGoVXWB0CBv9ACrQAcDfOenes2xlHiCWHaC5
HrqPx1V0Guro3Ks/2bExjUEAo/D4KDtOEE4afQVrSH1AQwMIJ6cWb5JthKfvgSrb2EuzPeGCTnnc
HOb39qTtx3Xj59krlsigsr00PhvMrlc9Yb14z6Ol/iZCIOFkBv54fgvoWhxIMesUWx/Iax6cR2AW
qt45xqXFn/2Fw05wawxnujDrbi7pZYF7CKReEH9rccaKxaT8ciOnX93ycFvGjkFdC2LMd1/ZcRYj
1fkvIbz4lr7TMHTcyMjPaZrcB7lBKTUHbc2D+A23kqmU3eKn+6RTTQY/fVvcwxNxWGyJYrPsCicW
A5xHqCfDcV3WbylJQd/6d4Z7PJeKi7gxDIyaAsboyY2eqr8hDZxmV2dwJe4Mit3CzvYjKqOgOqVB
+aawMHvb+BT2nHSFsiuijwccFgLrLZV+agywPerGYFGSSnQYlSCMsY2BnmQPvw/mf1dqCJxDKDMq
YCznAbZyjr4nAqtIsIUnQZvDCjLdogrG2iW1eMr8HoNajLto9VT8IqxGgi0b8JQ1JF8YzF0Br5g1
IV2FELWt1p1v53deC/e9me+ztQyurq+Mj4KQYn/8SsolxtIQsteajiXJq6FWSkYJrw35iY+0xmd2
Cw5rZBrYjp3moPudfFRRrKDhNVvQ3ttrBkU1CogKRXCDj2ms4m8SYOKKOgsaFTsfhvoVJD6Dps2W
vudVjE7DTp6vEpbuBtwysltsxzirHhBlUkDz8TJ1O2NpMjYdAmTbxbThnGYs7UVsOJj/z8fo6SjT
6gEJQl/JvUdFwhsu8psUQhklUAgv8nRYouiTOFQYRlBby6/L/5DdbIcdfSGsh+nQVcck28nFtqgD
TOWlCQcA5ylchHE5DvtyxqHJLphBkh5KXMGwVfKvWV+pJmSxy2wC15QBZQl1GbUQRYLK7QUMoWSn
7JZdM/HYK7kdzxSu3maBzS6kutmWUQ4Njk7sCuDhTT0u9tCTelz9O7tjYF0FgmBRGJW1J1Wfkbps
p402weG4sDEn+nI461/D/t9gn6SjZvW/Of+//8QHE/JLgVvp//4gNqMXOtLAh+MHUG3jw1M04egj
ZF3++94c6qpndMaeVIDF0jRFt+gBxtKWlVATS27rz7BbJdHYA6XwlVHDqB9nSVs+mg0+G/SK/771
7w9l3LGdtgPa/vc96UkepYVbXf/fH1s0GBo8HuQ3q/Dqi1RuXXFKfqTxxbX/973m9QePDEflf/+Y
W1QH/7763x/8+3v//RFT7V8WkcnQOchGmT3+e9ncVNjxXl/++6tYwtKYpHK2wlOn2UXDcqrpxtUZ
okofBgpvVtIT02/GtvLCqPNnOEBy2nV4/umzo5ducs76edtE82EinRCRH3etKhRtp5fJLs/jz4VS
HBVV+JTFofPUXCUjgfEG0cvLREjdhvXah7upnBQ/rrDMqUljFrDswQB/8nL4dFk0TP6zayOvSCua
PBCEBSZ9Wg4tdlZS0TEEiZbGNGiTe3iiuZK+CUl2K4ZqXA4J9SmKE44+nXNT7xMGV20/BYXOZDsh
JUis5LUaQovC0Wo2VZe7skxLrpEmDl4rmWiMO6DRcV90srReaEwfUEz8mCKzeFPxatTbMyZVZjPf
UYWQIPmk4OixU8Kl0FeEiMIoTxhZJvA7NdgWLQkF7txDa2xHDsKsBWwexWlJINVtSGWiGjhiEJKE
jAf6RV2josSiJkmx1szpIzTkwFC+HxAvFxiZawkkr6eaQqYbhm2k48AgQmfWkaFj1+g9n8zL65iE
VPlp/KSF9onFFMHgiRbi9oli24CZMJlwX3BsW6awKVSD0d6gENotCS4bniDWSHSFsaRj3WEQzHJ+
+HP5Y05l6o7EbEzJkRSHroUt1gy0AekcOZP6HB3t8frxl+gyiS9JM5THsMKTCGvwA1YJuG4q2rwx
YiLjy+IJEtfmxarVvqaZ8DSBrDD2wLnCOY5L7rbYTVpSkj/dpOhvoRjXy7r4E1OYD2jeaZqmfCSs
UVstmAUMiB4SCcyhQYn8lhJT0nevvSYvP5MHagvpLa0xSxgrE9LCs6Mjz4w7jhKdL4f6F9nB21nO
AaVMCeYxkeRzAr024xNFKtimjFckthiYmOZVGKAZpuhlqS0NpXerYZqCbn7C5sYFiowhkuf06vLg
SXSlUQKHxFBHliFHZmxmqZn/YT/arGtzRjIPJmImMxt0yfoIx1iEp6Ey5MmpXY07W2D9pxbRT4qq
3C9zzrYM33pL5pHtXtEiD2HYPM15ZTwVVklKNaCmLd73nAU1CNqjY0DUqLqAgFRnM5DzTw1Teldu
0puRyBRyIVxnoz6JGS3BIJTgygNTVRHcMEo52lJlcepVLJ+VOiMInq0srQsNKyaY/OM+5EFywgEw
Aptv51FjciphO+yVf6OQ9RspY+dWZcVZ9A8q8qRIfB3vs1VPSZOG5FYSFp7ZD0i3lazCM8TCfepy
0X/aocaBWg15hahWX+tcgOEBeligxkcPDAoe4VIamDIU/2eTbvqEQqVoqfrKOjuM0WfSTitJhfcl
QjJgi40CVTPtWWUMkWQjZpsDI9IkusUVI+XKyCWrkjN/VtreTrBF94kLJzMMaxkwMIb/Qwn43zzV
hAY4uzbP50XN9hPR2mPHDHHKZsjPPU9w/FKhCoBYFYPPhEjxghTNg6EW3a4iszrJpm/RED+miXtd
aaSYCHPmQsv+ait6+1UYY0whz8rOVIEcBfVS6hJn9T8K0MzAJRUh2xYlHFytOU6FoH5kwI2ywqzS
AAuO4sHLVWE1UkTImAFYRmt2q2xI7phcpC4iujUG1AasyCdT64EB6RQhSwhhiSTz47CQOstEhrqu
FMbEJIjAoZIUvLwfVeOVwryTcSuWdfyNsG6n7WmUl21cCfkdzNCYKoOSIXl6JNYgvzHiXSlF8pso
97dG7s8V3llVj29lN4m08Qb4REwuwVtR04BqDO2fGiJgMQNsp5szxppkQo39TRbCoxBGzCkeQraC
i4iCeR1r1BfpgiH5YkNinFeZNzEDpgwLLCp1FApSOncB4ntX0PPzYnrJFfT+3plxuBQNyuFR/8r1
4nfu9IWvTeOAZwcYPLknuiE7GamRliwXsYP8TcKbGar5QqrIsFDpl/oRSEuOdP8Z9YekbmNcTRYX
tXpZB+bgFCwzmHLtBFHEfDrEB76YfnYboe9h4jyWqb7MTW+I4BuWYovDRTJexP44Y2HYVsfXW1yF
RsxDFeuCr8xEu6fKK1o3vyQLJfZiLC5WcsKMpiHbgTEOHA9Mv+EWdizFvJo7b9FTTJcMPgZ8k6FA
izZmQsTRxlHoDYO2w80AcrOmVu6CsIpeisniaHOsCYo5KBnzjGbrG6r8xK/uCbHhOWI5U2A6kRQ5
GKMxa16RtQhEeJGJDqdPHalAtky6A6d3i0PmC6Ym4QNCBPd0IXYFsgS4K8J/2DuP5ciVLNv+SluN
G+9BOURb1xswtGCQTOqcwJJkJrQWDuDrezmy7mV21n1W1vMeEAaEIiICAbifs/faFQHFDcXlagY5
pk3UvsxApwnRiedMp2iQe+e502bojKgnStl2KJcw5FdDgpuapDgRZpsSez6ULKx9SUiVvxJBfzUE
oC0CZmFwAGI6aExhEJ5IJAuhR9XQmpp06zZ3llFpm0joNAkBwK8Sm6pH6zD3G7jCXpF6j4fDn3Ag
ZvQwNbTYKEfqaRiuaqetdiEEgyvXEZdppGZMKN8E5qbo6e/Hrg2OouS7aTDKpBoR1KErkn1Mo90Y
s20cIJAHivlseFSXifXNNx0FtVLlFGOcfPSz1lsHXk6TE0pp3dn5vVkkT1oNBXbkhBz2raQOz2RE
L8x1H2J6KdoE3xIXk7xxn9tUmE+5fZksAlVgyO21ngLmpKc4tjrAsg1N18qDtecJ+TL13nuQ5fdg
IuZL3g/tSYZQeekHmE4sT8IMUZr7TOqHnCpU43tnv8i/iSBQuHi6+GVyO5JbcLTm/nHiCORgZVjD
6K6S7Q5nK6VXOo1ELLurnLEXOq4Z7w39p9yxX6BY7XwNEVviBkx8Y2pYlp5lqNGMDysVT2VTG+ux
0jejhLNEPMZ6YP6yFgPhAZVh74oU6ULUfpld9wC1Ym3EiBpMo955Ndi/HKP92gpxpLcSknHXbbKY
bNFcKy4V6BWnmTGM0TyocnPra4Z207P/606EDSwtyEla9DqNXrR3pKJBT3ja72wie8KJalJu+vOu
dofN0KD/0Vs627aegRVukwNBp9Aq5G2dlfGusKJdFFO9MiJU/IS8YUOKycFM1BRIa7IN3FCjHbhM
x/4llMZ0cHuqL01Sron88Ld6RZM+ixLYJNcO+QgrJ6S9KhyMjLrxQ8ju3dM7HhbeIoOeTozv+MCq
xyCfvUN99sfOvp9NB9+tcVXlWNJmBie7+YkMSnuLA3ze+8aximnm2AFHrTGLs4wEzRSQSYaLVggS
CpEJVOnH1qyZ59xWYY7hdsJK2grAABC1vSontGN20V3J69HnKiHp/bS1Y6z8CTWk7J8sy0oOWZbf
IkQYTbBfNYL62uCrBiRmbWAvbArcvoq75B4mtz7Zox1+qRKCcoDWtw1SRc+yna1dd19dv5Ln3PdP
k890xRfVbhi/FuLarCBQYRXeaC5JTMVEJGPsPkeGuO8yyMY9+8rHlKAmzIOUAWT6MIXeG6kgYm9N
lr9ti+4L9N3wnNucygp4UiLV4MrxgQrqpCRJHCJRvQIdDBjTtS+5GdPX0MtLHNQCEfBIcBBBYMTI
QPfu+BQgoTIpybA0Wfc6wXJVPNyEFbU9Y1eHnr71ymHld4yc6mI+SxF9uDIn9SB8C1IqO0E6iQ2D
sW3RVRMUPOOSR/CtNKji1hayBJLjiqIaMdXq5O/Xd7pPR6WLy3ZXKWVvUvcH3621FUh4SM64ZeeB
IkbI2LPFIVKLCXpfjlnRi6FcJa2x8UV9qvV8U7bea2lyHZaZtksNakdQ51EKtRTfpkm7bbAWPOg0
zWTcvuZj0q4iS6KblKm7Ewjz05MzmEyhzeFElDgfRAQizi1y1ia0c3poAW6J0acJImiIyh7XTQzQ
anjXCQYhfq7gnd51NR5oiaUsMqZw4wjMoXKIkSlOYbINgAcjIk/voZvFELvo1fJtEDIo0s2QAR8y
cjpGzKKp5xO2FDPtOMDruTXcmnpXu0316aihmxgh2FKWHBieF5RPiXDYcNGCMyAP/JL9L211brJt
NPWq4oZWkB8PGqcqh/ZLZl8Jpj9oaCtPUXdHTeFRI4iPBEBtbwV8gZrRUAMZ+69pX6TE/HgbRvPa
qu30czDRrdVFjgqScuOEWFo4dw6zoaMh7qROQyyZnpKw3y8Ro25kZNs8JDhL8GM3oS3JZ2GQ4k7K
FLJaX/ll2yfM3ePJVPEdN3ZR+FB8532d2T2KWBGpJK+7YTCYeTcMZgIroRRaexfLofYaauE1kVIM
lg0OTsalCHLaa47zfO2FPv1d/42IdNJuu+RkaMMtdMtr3jjstZYJmyZbPOxDDQyflCIrTXeglfN1
D28UFDsqQZccvxH1+GB1SEsmPl9dfe8BelILrJAZ+Nmz7gDxijTImZ3yKeYQD7MJKlNea7usE/T6
dPouI9AoQDAHm5C2lUib7HpUdb4WLloTvcE0PjZTl558r+Xo8GzaOk2IywdJq8e0IpwsmtYzbltp
uYco+VJmyBjCqHsnJOGH1VAcqDsmPT599dEmN8rF219IPt2K4sw27BHsENQV7rSSyQWMJLzc09js
uQpggG4sdLroEZ3akddRSZCPL6QqZeDxNhHFxWbQbwhRQrA6m8Whb9DX9fZcMNu2V9JCTQ4f1Nv1
aFwahI+iBGHfDM2PiVOv8KPpnPfQQ5OpcRAxoj6SvgjWNjHglzaN9sMwX8+6mZ4KD93fOFcnv+/a
ddUEaAeDeCOS4C5tEF8Tq3SyVHtHAES9svP2yclcWnD62pHEIUPlBQjyNNgWYq6hBYQfoATi+4z2
tjajihlpuRciP1lFj1GqQzs9TRzXuba1BL6G6cnK4NQCqQHGVaGsarkchBz1ci51kG9RsGYW/Iw0
o9Ib832u7yMzNjbqrA/LiGEJI+P4YkKZxDxA2gXCjspEYVhN9b5N4dgYWnCvNzhEZvrCvLHMyJ4z
x9oOKmUNb4VmxSeGhXdUTGbEFnJX6OYPTpQf0VxDUS+Y3RGNSFSzlcOit7WrprNor5nZShReuXFi
nwmt5z9AMeJH6HCgujQLJXP4G5OTDeYs932OYzQhCN97iHRb05GvOKg6vsSmOcN30khMgmBRFeNW
qxP6HFoX3U3Omxd+weJQUZOC+tb7G1eaX/WOZopU3aPpxZXMXDKn/UoQLgGARC3aL0GJtxQL1lHv
0HlkffSt0ykKJTADkjJZx6ZkWEUiyqat6xd+chSYArB6lm6/NlYvrwwL4anuFCYyd/3NcuT93NDT
6BxIpyVSgBYStQ/xKpPpRwQJ+XZGqm+WtMpKNY8VTOEMxnCVDM8axglPUgIZM+MczLF3LxoaIpLm
1UTxK7Ri4+KWxrqEy7ZuB6SaaTUW97Olv3mVEb0xt/kQRKTlhvNQ+IKqptV+cH17zR1qL6ILGWXd
lHXf7ClnijEct2Edv9q6jS7r0EsuqLGNmbftKatxajjnKFymAt8+uT8xMMCdCBnEuLAaGktuuXTR
mrDLoysziFDG8BaYZOKaKMXLgNHJFDQBrusBlnFmbElTU5oW41sW+I/FnOBfyZaTFc2nYLzEY/bq
Ga3czfBVz/UIc4wAT2PtxHqJIKf+NkgbFhO/8hL+4mYCqnfyfcIsE8Yt5dwU28EIrjnRJUR8+vZV
SNwcYijjofJr5ob5qCH1xBQn+hcuXvFdOnYgbz3/3iMZYENcNqr/un30imLtTESljWWNLbW07u2O
819h2MS6h2Q0abq2Q6NqVtifAi/Luc5R4xk59xWj3kAdGZxt3tjHpiycvYvywMrcfhdoDEI9nJxW
UHAWynX8CIyS9LjEJ89Ub4g4o3idfSDSEoR8WK3SIvH3FmOLY1ja73Gu+TdxUt3OOqZOaVrjFmQq
aC0Px0teMJC3nY2TiG0AVo58RXqWfgHX900iPMk58a+YEdZoe0HMui1dh+DZKsjrnS1E+gP9jCj5
1lSle+tRjmbWMF05g/vkI77LsfrhebGnjai0H4Xd76TjOczctBu3bz5CCm+bskErIStr3vkoMaCo
h6s6YNitqvalnpfb0IUwK6PQ3ctA8XpHcHouPVJBIi2mDQYHroaiONDQIEwmZwyD+lU4NyZS1hE0
Vt+/hqH2lJSuIEqUWXJUFS/mNOd7U6SnIGj11SSxH1q9Ell2HZm++Pg1yYm0hCi2t9rbRvNAMYQ5
dY4wEtv2aw85rWknukmzxNThNPAK2r7lYqWBvzPw8ujF3K5FXNDbnylHjFzhVonhZ/vE1N1NbfKp
aqP+7vQqiSwXrz7w+cRLqq+JMxJDpF3Mxjlzrb2VfLNPVSCOo25lqwjC3zFp+Q3mitZevIzMivdB
A0dGQ81QnAnyeA8TpO+55OTfYcviQkLUlDNwfXbq9ywkNyI2POTFpSLv/PVqNDV3slOGKhXsPvqi
TG6Wh4e16000qtUkYpDTmok/kZrLg9TiczOvHZgIy/bP1eXpf3n/59PnoWG/Prddjw6j3Bma/MG/
jPBIQM1eAN3L2rJYoNyNAoB/bi5ry23LvZ8P/u223zaXxwXQZqrh3QBtSKSZs1mI3kFa8W4m9RZ/
ri63LtuzNXKXlkP7MH1iUNSeLAuOLhy3n9vaHPyxTToLtcN2Hb+4+QxxddZWPjA2c2VTyjwSdzzz
LrXuYAf5VVZBGA1GggIXlm0+gKqL9EgcZ1jca99jSLNsdvX8jztS9RDXgezKQbX/fMLysGVToyi0
c2R0Wm6KhW0fCaPGydbrKTG1Ftye5XHLPcuizBtat0w6vySxhXEbBimbajeWuztTiENpvk+2KRAM
+wPuVgetQAxF7MTAAcqWohW5Nc38IONaXFd0f+2ku+8SGjRDMzUrpyQ8bFmYY4cgIiqbGX3jjEIE
6oxbdh+jhtai8ATVz8QAIskF3G7omEVtS7uQyI4U2Ng+VlSpRIGiiuUAV5vLbXkukW73LjjQBlxt
aQzYG5Z7hrAw5k1AhmEmqcp/Pi8jaJfvvXeOQYUtLl1eYXntKtQUeUQbSGEFc/r5/37+l+Vlfz5m
uWvs6KQYssAV+udOpX/u2fLo5Y5fXvv/e/fnK1Re0u78vj18PvaX/1mSaBKnzSkzGADDzOL05+WA
FAigXEehfy9thIumgc/OnbpzSukZnBT0jMEjJSfXYkqX3wi3JTW7DugKlNEB0ntxICavOWu9pKuU
0scnRWKIhk3SZSQ4olupS1BeIFZIA9O+DY3+w7Gj/DjUNOKbjKF+w8iFGadglg2pQHMcamL0LM2A
madfWCMEGBhEg9/uAnofmkMpoO0aCm/+AwOw8pJKTml+rSOd1cmJ7dJgXYVDjVmJZv1QNAg/PeYi
9gjUoIXhUeTfh5Dg66ZCA8VYYN2n021PiW6NXR51kVM+dA4NhJooXJQ+YF2okq0ZdNPv7vArkhUV
HurRuDfd4obhbbsaMx0hQpzsMy7B+4FAG2ipMHgM5mU6GdvAHPFzlf1tZpRczOKgv4wGjaWeDqZh
0abrlRo8I1d1KMdpTZrHiHENLbGYKyJ+MEgSViWu4X5MCCW9SmtuS3qLQXITBXO2ymcfCY3RfYgw
Jegxqd216RunMpI98lNi5Ik+P4YeBhDd9Z9TZJUdfRDitSC9hj2KHgKGiLD+1hPAs22K9k13t2mW
dTQaBR39NL0lcBpNtKjQUEf4dYMFcxwHJ1t8dYX1zUx7zLMtxTR7MvbCQTselQgDypshRW7oZvUz
LoOczDs4J00Xhle1R53USEmzTIx2BsjB+UGzy/FQu8wdQnqwJLw3J1dqF/oEzdA91DrjYoOZaVfA
MAEYvaIZfJGpcZaWJ9CP9cmm88prrSMQTYrgRjPtt6JWdVt2R+MQpjhikpKY9CADC4wxaVD8cLP4
lAUS43hYa9dRQQ2NyxlMISLKt05mXkIoI5Y+QNVtKQfUSGDgIpurIjVe9M767qTEqoWYK3jqNeUA
fjDRfJtrzv3gNOMttUcTDPImFSjAHOH6exceTU0x5KjZ+oRrKk0PhscsqPC1kxvcp/Yg7rrM/CFM
XPxx9khiAAoyp0C3a78OrQ4upZufo70WEtemz2ayt1Ol63W6d5qBauIntY1HqtVtV2Lis/psUyWc
1azcmGmuMGa1ClraSGDbwtXXtLHMTZm67+HQRE8l5a0g8Ks1UdnbWgJuC6jrboM8OOppTCJc/mgq
In/NJ6SR/USpsxSPRtmds9xHA0do6trOJbY6W+wHK/L2XRVctxFBJ7ZdcB4pycMYMZhjwhrb4bXO
mq96xR7kFSLYPLirSuO2jUamfnzeg7YZBENBq58+jNTRiDLAJ2C2lPC0yEBNgw4rJblvnYjgJYoR
Vc+FDlMH1P8KqvKqi4Lrcnao9fL7gB6hvTNdQ1GhHwooyFdhf7JR2EmMPW0DUonT+daS0PgqLQ/R
1Ob1W+5QNmhJulhbDvA9G32bQWkP8Uvabt3Zlvd516AyTBDK8NkiYO4i7cKYHoCfgeh2Kk6dG4e3
bs81OaQtZNtxuB0t46tHIiJqmAL9pZk+Tnbc79pUxcVErrgMUfDeUULriYu8ENYgT2PPftV9cht3
FfhAkh62dE34dY/DgCxmuvIHKlNw7N0N8N+tmEFxV24nH/pS0raUD3Xb6mhLo++mRXZvTbFg2wk0
v6NhGozheVG6xGhciIlGs+P7q0YB0tu8g3eSmBttuGEXzbXZEoHX9JQ+7LGtdwWMStr4KGHJfzwV
oexA56EmRcixmzXgxDLBVAENKE9RGjutyA+mBVhIaNFNmTESjUDKg/OSwzYAsn7oSGqvZ3RhNKse
SV7D1DTcybadV6ZH7WOqiFUN9NA+Ep70nkBKvYKI8jEmIAllQ8JxNehPml63fOrw9DUBKbPuppMu
PIxtvbsdkp4SfmlR4LFchQEtMFvU4/3YmejB7ZhqsbaezWo+dYhrMhHm10pkxpHrlkN8Tqs53zR5
fqZOShjxIkCPIWYnEJ6n2m12fYf+X45zepwavmh/bsGVx8BpqiGgjDC+uikakGwcb1Lq9kdZ0Vgh
UQZoBtF6mgWoXx/JREDwCi//NXNoputOct3PGvroCauFY2Jh0htrFQqk8NMwnfsmyY71dpL5HblV
nFML/xvYYIr5HRZfp3lKPT1GM1PdOzS1ijmGIupwZc4198NRP1XHpIWT5udG8gOiZsdobx7fAr2+
SH2qgObw7hMc74aOJdvLsSDX0QPJXMJAqkv+JLqcvEaIQNQNLwfQ2wFuR5sZG5S6bbljJmd2W7v2
Q9l2ITnm4iXOIBsmRO8ce0WwkWphyBQzRVg8RloUHaO88Y+TPb5EGqCKtrCmo8FoD3kJi0YT4Ubk
yAkSdFCkLhfGofZJXFLVQwILd6OK69FdJgc180ivLY0dqbLcpBbmn2vL5s9dVE9o45jG3Ga5YehM
hnOj2nNPGg9amgH5caW+9vCWo4t8zsdO8cWLHcPHmYLTlHZHz/RYpZFO+IxTWGvD1wCQNP6ugImY
N69WiPbf8NF5LkP6ZWF7HAqmWiybYNmpoDNhW9td0x/T4Gto9yC2l52y2lYSLzi1d5E6wlOb60GX
pPOVo3IKhZpE1CboklItlrXfbiMLj+umg8GoMROKk0u0kVYxpA2tHvVlSvBE3zOhK9R3+blo1Ri1
j0W40uk4r+yaZufeUGTWBdkapiFzlkLfjW0HK0EtElcgZVq2YwVlnWuqMX5m7R1tSNHVu0OF4gUy
a958GTrPODguxCJPLeYMIa/W1dlKkuMFqQpY7LGvcJ01pbiO3JIThGOax6kvreOy1uiaeaykU1LM
oBQbKkZsDS2csZhgysHWsg/LmsNUd+3YSLii+Ew2t3HsWs84omMfIic4iBqaiZki+g0J2TYpV9rT
IbK+0BYpj4Xh1bso8YCyta+zZJzHXC9f0TaAIkzK0joINSw7bmsdK9Owjq0F8b7nGgoGHvWBa3Kq
VOhkWJe+C65f8cSyAJpChaC0ols3tTY5GQNzGfqYt1UQxDuDaFFK3Ex5N2SN/pBqHrMserVmyAAx
/WxRGPoDk+sSXEiQJgWRhSNfDAb2JY0LGlSvykeIm8QonFlQXz2U3WzsRvqjx1ktls9/2bQoKWY5
xRw+7hCAnvoOGLn9Y+GPMFQ8tAKr2Seqzc2YEJmRhahU7soexUvNgNevADx9HoDL5pTgKS+nOVj3
rXdvWfK1qvDUDbPSSiZz0m4jfXyzsMdz3ncPcqxO/57bQxvZnTZeTGCEs3+guAN8M+TKS80a+GS6
I4Qi3bi4w/Sv80fEBCKhTLhBXg3PceM/1G/aQ3miNaUjUkWprcaCMJcTBsQrHE3uOXqcX8GLfYw3
dCyCx+ghR+uxcycIp6v8BxBF9aMcd5Q96SBW+JJoBZCwaxNQw8CdZjk11m33UijgGAiSLSf1+R6e
dCMBvW57fQfVMRr2+pf5pnsv2ZyQDRJ4tiFwqaYH+Gry8zWIFV13L/wrh14c8q/mSv+CGY0mYY4b
HOGNc47fDGYx2FN9njQjZ8BvrJ3wTnXJhpFzM+5whJg2wQHviGGA1VSARh+M1zsAVpv4lpBJ5wqb
MUKLB41KqbbFdp4o0JR3nt7DW/OMOg1wwQZ/LESCjNbrR8XljIS7e+dDXMx77at1DO6pxzPWa7Fj
WbB3yV07M2bgtGK+Js/TTfAx4g1/ljCwu114NuKDjYG/X0lO2g4Tya1dE/i8Atcvz8Bn54pJ91X5
wnGAA36mO0HX6JydkjcclxXBIhvD3hKsYcNRytBbYOwF8NBrV8QouihQqKgRk3LLSIzzBpJ4/+6M
2mI3voX1lfjy3e+23YRU/jzh8/ZqLoZ7u9777r2W7X7Btd8yIgnL4t+KPr8t46Jr//4304PnzrhQ
3X74+PvfEJ7oQmc4IVwPaaohhMP979++xEhn/v4349+repRJZhkYNfVjpSFZ2aQ/tFO5T9/6Y/gF
ymmGbmGrB7exu57yHWVF9+xdz+8cIYxr0ehliu0yOWtiAQOGTeSTKU5qEu4i7xAUtzA7ZQVDdW1p
O80noNZj3LAzkfy9QDRBGfg0/4Dut823+SsUjms8oPvqabhLvuQP1VNHxWFlrpvvCRlL3kv2zcbg
shsu2ZFrPzpMnQMWY/3e2k10JHbuHScztAakX3Cd5RRwhW/fwtg07YgEttf8OlZg3lCWzjbuqO7J
vQbDPFLNPjvDxu+335vhw3nIz+B4ox8YEzA0uD9wQBHs4ZyYpa0Bpr0mb4ghdQLlkBZfyXsaCw81
XzpWG1jF3MOvGl6DhqwfKdkBw2xwFnccsh3txy+IzepnJBbepdxeMErg1aU2nPH5HZFEvboxg+x9
9oZWf6vdWU9QMLf+Jvw+vxGstrF28UOmOI3mi0fQ57k/6PtoZ1/whZIxXK2wT22w3nd3YAARPOfP
JWQRXC8omzbInTFH8jt1cQO8JZtVfCgEuNYrfmHTjUIAPFj66jtgstjdMDpYd6t4vQdmCeyTDnaE
gfDUK+PFCZ8COPWNQbInIB9GOmdK5NDFFb2BwxYZ32VaM8pYa/UeIsOBtxhurVvjg3z5ej9+YwrO
rnIB34lj/Tqd/FfmlTtGblvG5nsNx9BagRYur+IrSkIUoptjsvM2/+LIV3D/fzrwHVM3bMd1fN+0
//uBD8i+RdFlyovpDRc8S4RHc47h8Hp0/RdTKUxJAFkXX7HNoGzCaPSII6lVxG+lVf4XO0MQwj/t
jGHbKJ51m+yD33+FIulGp/EHeYlNaoX8ETIaFZuJjwhEGw4brh9rfHZkWTOvCm+q7iakgYvN8hH/
SHyz7M7/5l38i7wL09Itkij+7//7z/fxP0Awrr913/7te9HF3XT5ln//+98u34dvH99+Dbz4x1P+
DLyw/49uWRxQhu3azCY4qP4IvDA5AP/IuDDJuPAsx7cRAOu663E4/CPjwhLcJRxu9WzT9ITh/E8y
LhBTub8dWY7hui5jS9+yfMf8pyMr6ojPLJrKuo5oXSZDI0AwYeUJSTNlgg+/IkZwT8YzttKIehri
mC6NxLmppUtNoHkMSkpnAxP1raMpFrbZbBQdT0MU3jkGzYEGuTxZ3UgtDYJmUQNHVKc2fc+PRNoM
KvS2PAzavM8YZKF0dx+bPCByC7XeyjcKUFyl2BnesUnD9nqYkASWwl3PTcWIfo5pp+kzg1IKMw2V
dqsf63Mj7AfPChE49SQ9EKvJEJ+si01iDge6TvrRqPBVG/3YPnVh84Bs96khTvLZ8iWMo/Hie0FL
MKhEt4ecZaVrCSGrdn0TuUiIJkHfToTGO2GB4QaZMqZp6RqnwITXo3Oh1ahnukYE4tvsvVPv1AQe
J9mdBoS6S3M6vCZEXtfdJgb9WZHtyyCsXsuyvY316XquIpB8qMr5FcujF0EtjJuw3Yz6DIn1VQQY
STkkWuIQqfDJ2fjih4jglmc4IcMbz/FVaaHA8Cl6RuBRBle+5azA+QMtcELjJ0hvxRxXu67MGUht
DcI9jDwzt2Vt82FXP/oeoEyJTzPqWmpKeDRnq+AiY384zFtXLSayjHEx4YF+cEHv5BineWrFjaSD
ij/8BnmcghVP49r25Q+3lUSY5vUevTRZHgwSiL2Hoj266ySJozWTfchwRdYeiOoCBqYzwCkUmcBl
Diio3kXStFdIiGDa6gyKbBIooHuZnQcgtke6GbuMiaxOj9bJTGF10Az0fTK9RmCbbLzGv3YysMma
m1obytFiNQzHABeBRlIA8YRr9dmUc6I9dNTYM7AJcwkOLpMDvwNv6neMk1JYfWaW3Va1fgoQFpzd
e2r/4T5sCVNz+h+iGYJrjABvBQqyHXKMYWsmFA8zL0KJWunPoQ3QHNUvbKk0OM26Xx4qCYFGAx05
kP14YRKMhD5sTpZVw5+QFoxBBsu0g+OG/u2I0CxzfeuUWEx5isCe14YNF5TS26PvIBT3a4vDtqOq
F+T6xYxGVK+tCYTdwBGHNAmRXO+jAMXdPWjpuHZqK9vTaj04EjE0xUJSKgsAR47Jb15CVKXlzZgj
LZ4x+7RnrwSw1FoPVhb1r3Vf3NNgfdR1bVhjhhB7Px7b9TyexkGGp8bQqsNEIXMr4wBzgyHnJwft
2xWKVjhgVnxtyFaSvgmjvzI4h3jBsKcMckhtS780SpUazJq79eL82XRzeB3MQpE2o3h26RjssiCy
Lh6i7Mg28706XRX1KkciE4az9qpnxnWne/33uq/Ks6sH2FCQy6VJxtAK8yXUaz6DyYzwuKO6vY41
5NBRUL6aogpOaD3GjRwhO4k2hd7ldQwdEVLgNxyzm8BP271D0eIQV3aG0TCF1lwgGg8p7K5Fp4GE
a1s68gM46dqJzHXQFMiaBrr3uiGMXTP4wZoUsnDlBsFT19nJA2oZcIGkQQwmNtk0dzw8V9oOYf58
y/vsJotPwpxg3gzYYsokP0eZcH4usiS5LkRwaF1Y1iBddppjtFcGLW2M/ON3yhviPg1jWqRJB0Rp
Gk59McIQ7bDs6c5XwtntnRfmJ879tO3toFlpFHcot+Ut6HgWVAlbilktUvvP7WWtsBzimQOv/+P+
afIbPi+2l/s/N38+crnRbXxeabnrl9XlrlEQ79mOxu3yEstDltt/e8Xeouxhpeaj923hKy+kZX+e
UadFamL+c3WBMC/bnzjmTybzspa6HBGI3nmOpypkOJfwyS93fT7n87bPOwhQsqHc4VibKBAAjlMv
8dd7oC37tTzg57/75T8vqz+ftvyXn6u4Qk/83LPd587/8tKfO/aX7/XnI5cX/tzx5TljE5SrkZIe
ASXs7efrLI9rm+F+EiHIw8/PcXnIzzf4+dZ/e+nfH77c/csbXV7jlz39fPrPZ/7y8st+uGGLKOdz
DzFYmGsacJR8TI1Penn+srCdutWJLP/vn/xy1+d7q3z7UGWwsjkFvoZioOCvnvDzUaPt0CpDP9/h
JXbSDjhBg1jlOimpnpdhSG83Uk2tsbrLNQP51kRRL6kyqvZj4XG4LLd+3tXhYNs5INN/u33ZFOrJ
yyt83vvzVdqw4bV+ecUgqq+SyiITrCYQkEScRE8I/ho8HL7LqlbDT/+5PcUI9CNVF/vlRsK8oW2V
zz8fstyxPC+I4HePurwJ0tjnPKA5RKLnfmls6Oly6o+wYXr+6a+cvDRX4DYS27k2YTEQiRv7wbj7
/IlWy6mgMi8kXJt8vuUJLwKXq5TvjDFwcUB9Sd96+O623zmT45kupq/ZUp81VDF7VotJlaqXhaPw
63+1+fm45Wl8GxXxwjRIXLffj9TURlVcs6mykTf4VkR+s20aFQfmz3SHbapyQe7clwGX+dihIFGp
erKjKqCLemXZrEEC2ggBsbfvLFX681QRUFflQF8VBgNVIuyX0q1atGqBqJdaYq7KiraSLKqSo69K
vrpaWzYrVZAcvJIilAP2Qy1kmfoUHbiao9ijlskVuDi1qsDJ0M2jLETlc1ngoLxCgU7apyqNjn8u
euqmNEcwYpJ/TS01sHAxjs4t3mgKrdZMloU21qux8mjzq3IsdVlNoPS1bd+Fm6YhMOlVAXdYSrmq
qFur8q6rCr2aKvnmEjtzZJn1MWmAe9BVpAw81K9G5Vw3jEi4nPFVJeOXfCknL5VlVHaYEFS5WarC
s25txDQbR5/mJsbHk6tK1K4qVieqgI2Em4Vak9S0G1XcjtQWaWtkURg6IhVVE8/D3uSKRTl8WfOd
iEEWVfNBlc+X74Ajm5o6qZnZigHAtFo+f1d9CVKV4evsi6fK8vpSoF9q9QFVe7pqOGDUPkyqup8u
1X2pVpftTBX/I4Z5vZKwmOobET97BKpdEMdwcTrVQlhUUp+LcIroNVg4n6RWGFscbehxFoWWmDy6
1roJSTKBg7Pooz4PwGXtt9umjjyWaMR14Kmzoe+WtADDLSV4jmtrsCvaN/Qcftl2XPLTmJ/FV0Ws
Ti54/f94O+qNZssnrhbYV0DkzBJQvTqmlre3HHD5PNE6+fk9qHs8GKaRqx90pQtb3vCy9rlYbiOM
29xIz3oJVCMqSmiTMX+ESLS0nLw/bxybCs9Q19br5Ve3HEKf6rFlbfkMljWuJgxXE3svfK7OllqE
NSfxZfG5OWX6qwwJxigm/baLJaU4TyimwLJq2ZS/B0/YUNV6Whqqr5EsR7Va/LaJQXabW2Gw65aM
RkMS1PjnYlqCGtVmaNIz4bA4etIaabpKQM36hHvIAruwLKKorQCX8n2hiQ72SAV2Ydv/qOIUlbQ6
npbPb1DHz7K23Pa52WV07szGOATCdqD+OLB+SGLRZguEinSbk9OjoRgrfH6JNGEqhsIA88c1b3lD
NvNHga6TULUBHUjLJPAK22u2RoFh8stqxiM+3m2CZHfQzRsvcO21ObjOMUbbdjVPwHVTlQc8Wsk5
jJMHKTvqd3AmNkZjk1el3kCfejQSICAgVjMdwAAcHj9/BRrm3GJAKD6DYJB1GJ56Fz9+OGn75ejo
rPy/2Duv5cbZa9s+EVzI4RYgwRwkiqKaNygFNnLOePo9wLarbV+cU/t+V9n81RTFAAJfWGvOMWN3
CJK3pxTxzzc9N+3+ngxGqURb9ZINWeZUHsG7w7w3UpPPQaI9ZhGovjPmGwKoUbfDyNbyGgTqc1az
+nALoS/zLQuhXYk6TAzcLmjf24IyNfmW/qJMQPuWXVARFShp0PPAt01BH+0aNWtXRl28EO1ROepk
CFznpEBp2FIXY9ki2xFx1CKKSzCJ5ahOJiK7ArrRUlFvlEhu2RAgyY/nwaJRGcpUT5yx3PO/JS8H
0xIz1Vp6C343EwEc0HxzLJNlszivtYd5FW3I2B6SVnhX4A1kMqVsmkVLo7bOZgTOwqyqt15fKWx7
nT/PrubcTRq4uXi+DiYH5BAi0nTCBI2qtFMAQlLTsNJB+JPWIpSfGGxH3RMJGki54IaNtC8Qmk3O
877nb6eIIm5VN29By1gzTf7V8xLPffama/VrUmlZy7Uv7dBGGCFPN+DO2oZld9WEGiN8CkW5TSg7
i/FUL59vLJuFfG1MP8bKTxV1gaU4IVkQfgc1De+g7D5QIo9LE/qU5/ey25k6mmILmck8Sz9vsmeC
Sy0+1DqotyYWvqkWL6ZXhuuKPJmm2SbzzfOndu5ee9jHt7ra6hujOxnmEC2jIGgdwBOEYFUAMP88
gKt3E+ufRle1bhP1SPNEj6Q4tIWiVxOBPn+2oOgMR5zjO0t9HnTnmw4f1rajyIL9i2FmnG54Nt99
oZnYbAPqnAxaW4Ye06YgyGxEnuUoRjgeoibD71sYjtkwOzyPDhYWxl01JC5iEnLLeSoPnh3y50+m
GaIa/nvnU4kg1OMuFcRg9bz/qQF4/vT35vkw/e/f/hUwxGEWrAqJL3Bui//b454/irIO31nXf//5
2+d9aQRuKxPR8WvfsZjinE+SctGTUb1QRxVxqhZdsjSeDtYkxa9j5U3rqH+NKktYKti57MqYS2jC
iBeIWBNfRLCNqcvvCT4oRnk5Jb25aIeOAJiJDuFEKq0z6MUNOR+gZGDHSqJiWIbhWWVgfksFB6Rf
Dbs+TapvbwCm3RfWPU89OAcjNSWvI3RTrfGfUEitcBfFeCO7SXid5OBbilYDXs57TeYvdKPegx7l
VwdPghKaxeH4aVThfsKAfJWpfYFfLVtX6rTuHgtEkvH7XkmAwUp9su0wcVxKqb3qwzR8qkENTjL1
jGPpF/Uxq9vsWXL5DOT8NcNZvveTnF5nHWqbZuq15VyP+YSHJw1t/FlbyBXbSS82kW9k1yqYjs9n
5ahxqqNCPlgh8ieNurD9/EVjCr+CCG92X1TyVlMRkqZjAdacTvo5J/I0HKzpVykNBl1RrSWswZre
e0DPzw8xNr3goFlX9kVdSmd2P1wQrNfPpo6jkFTA0PbEynsx0Njs2oH2xvPdTtQUJkuPP1KhmlbG
0EgrCVfQh+ZRcJwPQjvCVg4iXd71BjENWgxq8M/RwehG2l6onDt/lPYoYABnzAdgNNR1N2jy+5hF
wLvGnNDGuul/pQEMxPkpgxxWRFMrCBDQCV1a3LbP+0XwMXbqe8NJHlPlMOkNbbz5D6QgP5oY+K9U
BkkrG6rUlQTd/9T6P1+wii1xGVY1sKZebN/CeHp9PmFfaASLaWZzDMZCP+Y5eYXPt6iZ2VUWg5pt
YUwOKspSfJLR8OcLFGs0QDKBKTr+3lhWvLVME+dKTPT++axTQKrD8xRrPd07PU+757OqpfhNNVp+
VcUx3AVmTHLf/PbBVDgk+OTvIfh/KSVdfSwLdYNSxHqBMUCky6hk31mrblUgNjdEPaXLRtknArga
XvxBQKw0P6L1QczqQvQhhGrkqmNVbgsGpJda0Oh3Yz35Dgd15Wnh+NGGmbUMlHJi/UZ1VMr1tYUO
9c/zpGPrDmqCGT0R5WXkK+ZWsrz6PDYmpc35ebSQFmIvdL8SjUoYWKKU9UMWYNT1EfvOj/BTUkXE
jiQlC2Z6XKT9jo2BdKJMDGRwfrfVAJIeWsTdH2W+bk9mojfT8iR6AQFu83PoBtK7RjPvU2lYmMyl
aJ/l1KGTYOr+PKLt8MVNU/1p1hrE/ERt9ukYikdtNsE8X2VgDLAi8zPJQT5ng6Dsaz0ojkYNqeD5
Ila31msl2T8fIBbIqA3U2YemMawDUwTRQPNbwb9YRKPx1bU6XlwUMgckgTggdWjAfVcn38k/31BO
Iumg9spBUfv8kPBai7jqpS/qmn/eTwmTuhWEALd/5e3DkPZzqajJFwS05ytJE/qMjKntWCA237ce
3htU0vJnByZ0fiu4dEanEksavdJY7NUavHLjN+Ixb/l6uo4ytVBUPyzJKUX2jfiKxYceuDfV63TK
utfJJHGxk/Typ06QR+ut+lkqKelGIc9Rcn7uMt7jsotCwGuN//rn2azgUpi59o53C4EuetKdgSH4
yMlkca6b3qfJl/V8aKw00PvasHzFUtqt89hLgLnl2muu09B4PiSDa4FNsvoEgBEtirikhy2p/S7W
amUpd0V5E5Py/HwoV89bK1bNO6WV2G24JLblZAanPrdUVj6ovRWIOur8iRU2tbBXdOFFGkd5zeJJ
wD+nRBfDpySdscqn50wt2OqEeySo2cJfJELtHwNjgBzqmwMWfS4vdVKPz8Ojy+Z7J1bhu1o3pYs/
cMaeZNVpqAVUG2oxr4xuz0dOLX6CtpMkUGSdBQ8Pq1XTVehey/bSGyjXnw8bZ3qIao13ISpwVUEd
OfSiH+yHFgN5C3PlY2rjw/OzWIX1IXYt7WccGe6UzRQdURRPkiH0aHg44aQOOgOfumQnB0xyql66
ugcVGXRzLqavXcIOLd/zIZ7uuybtqjv8KkDnstUfDFnIcStKYDbDuvmQUmn3fCiVus9wTs1u0j5H
0Z2kmJWGfKNnlvmiTync1kJRv9u0WspWJfyKWwU6K+l8e6gwwVGL4hAjdtJ8pebL2Kba9yAkTIqW
IZyUVETkVs5po3nX3qp+JMaF5woa8bcQ+QAlu8RY1QOMtHZi6jZ8tAi8a+27C631MHrShwVRYDnp
wbCLJoIMsVkQzPN8jvnm+c/Wtwj0FDmZpHloev7Z/PfPhyn+9v96488O9/+nNy6ppmj+v3rjoDXC
LA/rf++O//OP/tkdN41/qJauKIZpibpMo/2frXFL+ocm6jS9LZH+paSKaJD+dsr5Fferkm7wDub2
9r865fo/GHUNkz/hspyf8X/TKddM6b+UUKhWZUOxUENZKhYQ5Iz/KQgJdabQRKoDQrGudW5Zm9Gb
A8FqWuIfo1qBlUlVGT8uAmuk0yxWQc1gXBBNV43DH30ofk9lI6zhcZWAhuDw+bS4+9A6j3WXUmus
LeTW4IUEVMKFisZIrsnBDVvGYX/HTKe9i3hgpW9f6Y3LUGp72lKEGWjG9NrXE8veFPETKn3vrLUU
wQYCStMyaVy9JCerqkYc1lPTuUoNWCz56POiRIyI9q+T90MSi/OGaCX10c0aLXhTpk++bVIg8dTU
cumL+JQoc6PnCYEPFJq2r6Pk3Rz9aScqGyPLZIbDdd8wb2fgMT56fSu0KNfGLKvOcpo5o6ZY8Fun
TeohzcIRDXZfQdnkD+QqJO2c7FErZzZGHkEktGE9WEfa2FE4AZEcW1F1EwfQnfmAFR6ejbhSCly4
raagcSfzYzLo9gItOz5vGl3eQN4YlzGDNT0nx0rk3h0pT69jfB1zWUlZphGSM1JKQVuHwqsKr+qo
8Xp1VUwrTep3RUVORjiijZYmb2npWg6Tzq9tFZ4bmRItPnoSUsZsktaxOj4YvTaipfTLpEYmZyb5
Ss+HkzrbqBOy30FQDOcq6QybVZIzdDkGwU5A1R5Beo9hdKGYt7YT3ofQx0JB8E1R1G8pHdJYGAjC
yTDhhnTL3YCBF2hr7m0n64TMV64yhdAgbM9pjr9A1fR1lKcAoprJ5BtEOapF6S0M/JOZBLRsfWrl
gvEhkhkU97X6IvREKCBGnc0snnLWZTojmWHePS3oCZcWCK1JCqLbjXBZ5shAUviPVONQRuh6QU1p
FFj5UOlq4HgsMkCYzRCSqdc25PcgOvhzw0fTxiC5dGGC6QCxeF3R1fWLky9nv/AnL/LBI8tQLskx
M0eAiF6xTkszXJshpmElQBeYyW1+zjtEckYNLksjkaaGoDnEcXnwRenV0CuAiFNzMkkIlBQ5PMRA
ampfkcAM4rlrBEwjxugfsbFuhDgmNEXJza8Y6aGeRfu00OvXscYLA8zER+O2YPGwQYoRPXQzOGSe
9KUGOTQcjz29AOHyVFbwnkvYGphexsUkksJACx4igx56C3EApKRb2ywNX6hrRMsBKQilT+nbTH1i
SliMirGGnWdI1oJlAaMRWlRuVkiYIiEKPv0MJ1dzNDJe0gGYJDGc2TteTg1uFzWq3HjUtb0pxQ1M
3YA0WiQtox/jnoYtYlH57sLlNMnfWhW/5W0jkDdJ1PbEIhHTiXmLOhSMZe7FTqCaGzMKiC8qKV9E
UkaOEcrUscjPYk/gVIYkYchZ0uUxQv98VpGPhrECwEShflkCq5LClKD10NHVlO89Fk6Bji+8GPtr
l2fs5Cvw2ELNR9RDcsTlHs+HgqRC6r9kJX+XMXmAWGnW6NbpKauwmXV6JBhpyvpII+KoED9SJtRf
iMTSyFjqYx3DXq6kTmB+VcEvdFaD+9BT8rt7+SeDkgH301bPTZOdkqHonbguP0ZzipaJ2YG/nuLc
heJQ2F4eDHZXZ0iLcdppGTY3MUt+l35/wfRSQgxYpCXNlRJpt+kNxPm2A8YMBL2tEnwl4Fk4ePFX
lZQbv6DJLzf9b5x54UKM8+8mISAU9AloGMqtEFX8hQJgx+5KKENTmK1ai/J2lpL+lqPijgIJJIN3
Sf3kN4oQ/kod0flLlMCmvDpn07QS+vKcWG+Bicwn0KabpQrgtBIPtJ28Ljnfxro96kV9DZPyng3h
uU48OG264GNQoMxUTKhQ6KjfkVeF24KEB1OTaVV0IG46ti9LU0bLRFkxHDIqJ8EkLrJu2xDymqKw
aaviJ3sEvX9OgoT68Sge9UbjQh6QpaTmQTaGTZDCyVIhCUWBJhP0zr5DLiDQGiJGMt1UbrKX3JPE
Cx3DH3+KUJxlML/GAu9X2SkfflwQrlyGt0GUjpTpkH19FGIfL0lZlhdwgAMnDWHUlaFBRJpe30Ii
ib3W61Fhw8krRag9Sj1d2NH8hkZVgmpzFM970SQRZJUMEkX+nU9B7mAHM9dFE+Unq/aNpZ5MmA4C
w4bYKCd6tM8N/Jxc6xZlaoKW4CydROtoNkDRdRl+ljBmy451NngfNi1RVLFVrRkA22UoAwXqQvMz
DMNDJ1EclTz4b4wtV6GqL3LPzOpFzUPVqp1ZRVhBDcEdLP/ka1uvxBNTZIzcEUjcXYAkrs8qogRk
0yPsTdxNAhE8EddHEae0eUfeZPg7rLVPtZ21/KF6LWnCOnFeL1Orkzd1isnT+ohE9XX0S/XQBkRY
diMNISG8MPSYNc9e6yVh8cwb8Ml2mTVdRyMHlA9VvR71k9Wbn6yZ33WacZ6iPkxmIFdOyCTFN4Mv
EqLQCFJdEdixjdVCkKVNorPHqDEEsozIN210M0KU1iXuMZQ6RgzjXP6Vel1x5O2RdKSM9LWYODDQ
7w0F9jCwhsJu5jG8b8cr1Q14piVZgukPl+q0EYKeuVgldoaveEzZ3iWlsbKqPlsPJFewWtrh/UYV
32UPinQbq0T43YYdyCNd/Kg97RXfJ4FyhfpdDi9eqeiLSYdNzaYCOCqrKL/WAjoWdDsn3dgX7eTb
WuVIwWmc1LlWKBJhpDB0RdKjTZlKC12yEacpUrAsQqzVams4QZl+yVZyajTlACjoS260u1+/Dx2k
qVBaZaTkQr0j09l88+I1RvFrB6B22c5JqLqBiJKwb5FCEuuPKU4PNDu2UV990pmhnzScrUR9lUr/
QD/9Ry71TU2wqNxg+Bkj6GPFTRoRf+ucYmIJTKAU1pyNbiFOwQpaYrfChZgBiDe/svZ3E5BWltdo
htOefgjFye/B247xN6QQup+UKCTf+Kgz71D72g8gUuL7POMRkhbXd8Khmai25BHeiESzfuG98haK
yBHDallUhbbuNcHH4Z2dx6QxHMEz7mFW7BAFYaFum4NfaLgXY8t0OEo5DiL5FIAEr1n6ccI6cvc1
EaGL4fXFqPwvv2uueiRszXldKZbKlrRGBeSgxGkd1tjxAlTnlBr5THBmADpOEdJBqRY2OSN4LhC1
JARumH4IRUz+WEuLBGCwuc67cSERiOoB+Bz6aYfq5ILUjNhcX7xSUKGUljK0DKn41o7VBrnWJu7n
QIXhNqWkfLE49dYm5GoUajJmXbwqk64RBdtYK5xxZJZZKGjL2OJbZSdAaIzO+tYUMdOTWOkF0i2p
BBBnHUVuSyVfoFs1qny34uYQ+cIXpZRXTUJTkUk66Z6zcWkCczCHvBdANOvcXE/xRY4p4Si69iZV
WeH0UYM+vT7IdSStmoSvH/P2OlOJQI8Z6NSQ7KwQ2o4OfpREsKgnKAkTQFT7K04Zyr7ZPMnM6pOn
ViQoe2Ianj9qJrLSmdn3R5Fi+gLtx+dvnkqTsCyDhdmCFH3e9/cXMseenMu5R/f35vknf/9pyBQC
pDFc/9f9//byzwc/39h/PSaOo50i0yvAAttIy+fjmGEhCj5/ZNyHu/z3pUpNWptKH7BY97Za3l5y
g/Td5xM/byRLJIdnPgB/b7Cb/vs/20oJ0CU4YEiRK7fmZ/p8jeej1P986J/71K3IOpVtMt3Aeu4O
tvPNlLaUqMI5AOXZLHze+XzM80arECQMepU6tf6WBxP5x//593//2cVoH9oGCEeZsI4gXPFfL0Qt
N16VHKEnoObJngkoYyPrQ2zyvM/ohtjpEzhk8RB6bo0fc1BmtkswN98CeoiojeYfW8E/Z0R1pO2q
7IO9cKhVSqu7SaN5souiK2BAnZgE21syU28JZxh+9S/KhXLXKXdKQtV2rFywoF/TFdLp4jbdWJEi
c86/Ya3A33RYSW/DN4nkatoa5h7ecIQbj12QQ1jOIzpZR3Lyplt7GArjJXkzz8ow2d94eGSC58Y9
LYzUwXUu2h05Sb3bPrh+2avQN5JJ8bjDZQl3gGUFtLWfPQNPuhTTlb5KMU1SW0pXzXemOTHlyhFR
JALXO8mLmIQCppaF8lUfENNRpF4pN4YSyHxugg/MAZL+XrzFO+qrFHuJIYQtS79duCDoapnSDsmK
xoD0BoQmwJwIbVJd6thKUt85JyfzTK8wLO141bSuiNjXZzMbnNJt/uo3bv46Z7URTAMOap/BBoTO
vpHlD5J2BxgM5kji+YFbCS0tMVwP2OKTjl+Pp+mGDfse+vqrdIXxrRbWWNrYssIZJqmqireMow15
58AiZRjXLOtaETmDEzrqm0d7+m14jcSr8HkGXoJwalprtaPskkt6Z4BOzqEtrXMnuWSX8iVw6JO7
Hmxzc4HD0pZZ5Nq4/D4t98OwTsTYEI3hkShItiMgyZaK+bYRnRCXSixDYSE+Dt0OEGPQd5+ICtbV
cvxQT8Xym42pv7cOTb8YPzIQzXcUF3s6gNrLjUDQEwG+e4xFA+4ogBiqsmB7aCeecybTr1qbizMi
Eu62VdDPfMZoITjo3H/MDan3C5BYRB2aG5JuV/o5POgb/Sf74r8951p1g4r9FV7ROnk/Ap3hm4oK
LrKRjy/xLdgsvzgABM3WnFcB2OitBOh78RDP2Y2K+5lZMe9tfSMs4aqzGV2Ed+/Xt3U1z8itEQsD
IFoO6sbz0cos8JLJ2pkikgGm1KVFkNgrLIYYyfxlfi0f8b0RHFeMF8rinh9P/uuHBnALU6xD1d2W
TkZOqG650NY6AeTYuTwbKYdJrpMzODTwV8SX4SW44jQ7PpTX17DbCM6jIQr0qyAtLl9Ep5CEKYc2
VXt9ixZEfiPrx/KBacEJX4ZglQDzW6RcS5lDNafuiYmMOzZHwsN/yU7jstkXJxj90zq+9jQTdiEj
zmrahQNHiq7HYthB2yF5tqGYdIfc8a97KWi4/pYwio6Mhey1zbkCXAQgC5KDbH87EQB/5XmjU7kq
H3AwOZedZg1mBRvB4BTv9Z4dimy9qyvqLNR6nOmbk+37EO0HF32LK2t2eGwP1QkOk8IQMp7MA90Y
J3wP18BZnMB9qJtqTc4bkbshCcnLP2fKI3ZWlpOwR7WNcVHdvuNVtcaz90bNh/k7g78R8VZSeviL
kRSFg3CEhSnYWF2p2s2XM18mZ9kO0Lq/nQ9m/dhI/Lq/4uzFD5qdiuzg+RuDGgdqzJ241b6xcw5O
vJleAN9665YoXn09lJvwGJx9slENJz8Mtn+nSIJv74Yox8Y9eg+X8Ra+Trhln5O/sGDiyOUrIDxd
+uL2pW18RaxSluJh2gTBzs11WoWL9HjPi7P80v7OiBcYT5XgtgQ1rcnI1mFCWBw1ZAjlZ30MX7Em
g/ilql/d5R9k76L0zkqXUlbZLcMV9UkMCQX5pOTL6qth2tNFt9TP7keDz9AcSoCvw8Ky78Db0Wb9
DsVTpNhf9B91eiYkMmulG19Rot3I8yYVeCGg/9OyDTBnKlGNHZwIZc6p6i/SR76qBIe1FeC+R6Zt
JlJPMZGbdrgk0PXAyZKvOCpLfwtMaLwGH+1Lv+qME0dn2hHm6sSE/3yZCxpT7I1k5BimCxWI5+dM
h2+qdr/yg8RXRJrmR9wtMsIFAVna6ZarEFYfcU/TnmskXIrZq7JGz3KVFoi4VHPfIDF+jajXEJaO
bgWUOny6FdkCA199/4CTaRMNb2cX5YvJkikQdeYOSimDA7Dz/E5IA1kW/pJjUK78l5CJ3h2+Rlaq
6J+KBeUfBmhn/u4p1eSf6XayhzU6L/FHIcKDE+WAzmmtzudegbmzfU9XnTd/7SFLvEh+pXCZvN1r
ZsFP/yW5kLh4euUtio/qwgeeP/SBoWfA3RCsud42Ec7STU3684Kk3jXZr8//+/1m+sLwuPOXbn0d
RDjzNljyZXyEieR4L9mZbOmrT7qiugaJw5HIcKbnDokSg75KvkWyrs3HpJ40FruryOUdwKUCZsMC
vM4dkMih3cVOJKzIve2v6YOZgWHkRnyBRHoMTE0MuifOc6Y3b1va4hI+1prTKvoxf+sEYKMMqZij
kHzZNddKuWKCcplJ+YCDnb5IXyRoqBwV6Ut+wPJgOE+sbyN1ILd51OewDEcXUOaTdgq3iGXtzAUc
ZWukoib2Vi9Xi7SxibqgsWkcI3/ZIKfyXqZN+NBaEsFQ/eXGsUDWBLcleLNw13MOHOM3Nt5fzU28
cqE+goXAqL5VduU9WpQOgydjBoQ7iMdfxq4n+dW3XVRzn/q22HAZfPif3l3YQdDe+S6hkhxBp3OZ
Yre4xkibpyqfnOVPf4fZeKAC4kC/fw5MCwanBdIPaKvJ+5kcDWCVNvBpjKRHvpz6SqoMh5BozPlL
RBTH540Wb/NpWq7ogZNxtTNnEB3iG3vmJNoNJv9P0GETY53PsalXJs1ayQHssIPi47BpEOZkepZD
U36HRsCCZ2YSpOsxPatdslOZv4QYhdxC9/bkGMsY0NK10V4Mc1X0F5iM5LECCRA3Pl+tHm00dRdh
eX4lOcl5rHDKCOvdQlxh5yGpz7LssXKhApAVTMAQX7mCxM9u79UpcCPrXKyN5cpzqWYtPBdcj8NZ
/qosaP2C1XgZTl5/8suvBHztdym8oQ10hh+F3aSsWAcBFIq4BcEjhPT//bPUFhA/0iWUzSk/6g7n
cro2P/2oBpQAo2DdGJ+JycnRbgq4bcA6pzcVyaS4odfLdEWZajAulDg1j8YomboxfvfsW36rRqfR
0eK6MughLFjUvg/e2uruKmZyLiB/y7AjrRM3O0XY0tfKF2Mb8wkLackgp2Swufxbvrn0BSRxZbks
V8orCOxyoDC2YaHKhXdi5AkgjG6xRjnlFWsdlHB0COBOGdjxa3YMHq+1utBeS5i1jNsasfOsIJff
067zaMcgo7LreCFpq652YkrJ8pX4KVbW8VLnGls02YtMTJxTXaZiXbjqQ30IxZow2gdiepNlxK/i
xHVu3OiDb8TaJiw5WMo4xHg/k011xU5fJYJjQCg1S4rEFVlm0iquqEDbAyVoH+wsYwV6JTdkFOOK
J7cOhgOSfNY7MikR9CKoBKFCyTYyV6s8bAf1REllSuBsucKrFx39waFZcTc+PJXglOPQoeaxux8w
un+OB2MfgJQ2Xqq85xVzQpFvONrJSWDjsSNWobiwdKH8KPabEvMeaK3OgZkRC0su/zZ+J8o3crme
R9IT+Cyl/ab2a83fazj9Hf0wbsVl1y7BQufxedjhuwrmb6wpt2kCqPIhqPsoXKbZ4h6K2LGWs+hC
XnqoCe0YZrQzfWAZaI/VebwS44RIUsxfu3JZkjuIvpMM3GsdroUG+h7EBRZpG0U/KPVlFN694ZcZ
Ym6ZB5cE6fe9EW1WhLeGCjNL8ABSqiPD8hiATbiG5cJKZ4Exrvz2xAJ12kF24JzXThQajW3LLCCy
xIgW+NfKgzcfPU6l/JpchPiNps52LAmW2WhfeOmC/py4Iz63mPPHRlvMxkxad8W6Sl/0YDuQ6+e9
JRERA2zhnGwx0HQj357RTC6BDlLg+Jp5XOiRDXZbyrmVTixnmB8xsjHY9Q/z0RMTR0m2WkSjaxmr
UnVjElSS/C0gOCQQ3EKDt+uIxVLl0Jxo0vrE7RiMbU6f2wrpBjExu2sj3ZX+Io0WQ/ubfQJpAuaF
WggAdkqNWO7p0SkwzzWK34ssWojFKoldz1qOwp6soQFlt7EgZ/40n35r60QsSobpkkjKdKF9F8Fr
tMmMteTq0raI9nj65kUY84i2oNMzvvilmwR7ytGZxb51H6PeR7EE1/81jUlYYEMiEH2BaJg1Iv/D
UtzQzLzyBUxfrAZDG5dKHDMvl/E5JTWKiOGAXjLtkh1aH0NFjXOuILiJW6ZsSSYj4Ku/q9S2vgrI
rOxlHsxKsuY8ZKL2cuJT1uJZW+o0v/YEVTF6+XxVWyrf44PBRkQLHbm94jJN0zoWk5UarkfWy8JV
c5vUDay1TqLcrZKWafDjATZ5MCXBtsk34fDGm2bMQaSiIOmnFsJUxIKJsW5KXgZCW9+YHpif7ObE
dWNuFVrY7kni15ugpB7usu5oLgRqM6KXdnn0P+PPZn8vNrl9L36U9XD7hqaiwxt2mp9CZQS3JTal
4WfIwDQe+BJuBmsaTtF3ygK1XZ3Zy67DQ/oSkUtJjZ3KLNu7T+ES+YvhonOQPpVFdxr0ZfTNsstw
FKYxY/9WuIWwAOJYXs1N9dXdGEuzRfkScu5JnMRDtao7tkZ0k+gis0rlNjulh3jLB7Kbi4bn3a5X
Ve/OEy9V969IcBlu2OnF2+yUFev+dfhpK4clTThbc8V1CA+RYgRndblM6/vAWVmQQ+haMnUPczlA
ROTMrOcDSlWCf0GSUTehuY/p555J9+0P80QyXLi2eCV27qvyyjCWv7QrLji4+iciEUzGrH124eLl
ikxceuXUCxjTB8YgW2b51K8Dp6IJvpH2SK04y8YHZLsfKINwMYyl4S3gJMfzRtYpf4tX6YXLnVdB
K9SdG+ikP1A70kf4kr4Yu3xlLFne6Yfn+/G7U/QtLqe9BQuAjSOL/KJY475tT1n0azLwRbh8KKgj
PB3ZENExp4TAsnhumLZXhQWVdYs+2JMbKHZtbS0/KDAJX/HSS7+NYtG+yEtWOgyQmUsqB99DNpw5
tZoTO1XpxvJSd5pfBIxBg1Xck7jhGzdW1YlaCeJ7Kk+hm5VLkRUtByekIeVI3xSOwrpmLUqxmo5+
4rFxgWtuurgjGGbDu/6rLlyuGkzV8DrjA4smzXp7GKSlLuXr0Lts2juFGKkFoScraQGnKd+wzRDj
pRKfKv0Upr8Jf7nx4k2PE59KOgvgWRaCtXfmMPlL8U1wkT6xhCc9pzn7ht2+9sgiXXnjVYHNalZV
zoQEir90ah/6mdiv+sEJtPFWfAaZxAOHIaslm3HTLeLPal/JdvFGaIfw7RFCoDgpwoVuCQLw3NHE
UR2Pyku58Pd65t7Kb23V7/u3YOfdqmvPhMmmEywBsHDTDl4ccpAulXGDJkaS7ueAo8ymnGin7iJH
U8wSYgFDMEYV6ZaQ+z69390lt/awU6WC9FY7Di89nG0ddTEQurfQQo9J1X5fdB/9J/MZL3NPVxpr
oebXrfidNjQ/qDexZ1NxydU0VZ34nlzeckfx9/ULq5H2rjNd544s7+bA4tTO8jWKC8qMDetYqgP1
Y6ztAJaLDdV1QjX5UHYr65W1+S5dssOkL7poqWHKv8D9uHyRYnz0j2O/aWV3lHcgg6Jpj1REdtlM
MD1nF9YC6V0eV28G3TDO1NKhAkIBg0oP47QdUn1252LHIyLf2U0W9WGMV9wryjuBc2jYCDQ06oM4
UWteRvs6rjm5U+NaeMtePROtg1QeaiqhIgw8rEPNepe+m81pqF751g9owYt2F3d81JNVsRJIvnIm
gpIaXOQXCNJ3qbEXxw8qdBmeR2PvZUA3v/gfFRkLCc78n6Pi7YhTRWl/tYyXod7p8zpUD8+E16yL
fP0GBNsMfpIUVfeO12ip+K+839mJs/6b2oilroZ13W1MY1lhsKCuxx5/ro/gLFx7BAUzsIJhyNf1
q+HtYOAq7K5A4f+iTscSngThGytedksULIut4Dnw5mj32OXVayifO82tufGfueK21m7W6/+wd17L
sWrZmn4iKnATc5uZJGnl/Q2xJK2Fh4mdwNP3h+qc2lV1uiu67ztih2JpS8pMYLrxj9801QNZzpg2
bJ33QTtQeN0w7nsOK+GIL2PQv44sP4tEFcLsym6pNLzqF2YhiGa2XsUF7KbiyorK2wBfU7UxmRNW
dY6/pMgfsj0KrBRPZ/XCi31SXGL/A4VnuI2p1wF0zbMgnphqczO9ajdsQ/WORdWBcULjh0OUDMz4
UILahGZ+QxhqO+6nw3pDPvhEKGRcuMYUutlaRbMjwg7DcANH5J8VsLyy3D5Sq8tHUm13TnYzfXK3
xtfVU2A97rNcJevoY9HjXBq9D8/JF6UL52KwXBbIdM+y5B7M7Exhcf5NNF30ntqPHDEzQD96Qh39
x09Wt+mtRMHK7zgkLJ2xu+uuEs/aR0ANptYNp/bi2MVXUlgGdTDYpV8N/GY/DZrYRHQCzUTGPg+P
lPabKYUrEur2bnzVoepThZ1z199kT/jcpnmgpbedF2g33OS02WZghTZGgcFwVc92MJ+aZsO5es8k
sz77R7hkFwCPBrSGA6j3zum+ABc2tqD/lEIcKQwwK84IDs/gJaZWhNURcBgxrIOR3Q6wpjYkaf8p
/D0nqtzZArnjxKoCUm2akGMJzAhCyUZQpd9KvCKHgGkVn7Ljm/YIJsqSEebJCUiJj8UDssNR/Y6B
c/6siZ4NlmL1vsYjIN6ojKg1PgMDgvt1okiK3md1tV6r2zxgb3vntunZa8Q5i/rbA6HJSXDYafrn
tPHeU8J8jywNaxTR8/TJK7GskK4FLsUOr4bbAvbUk0NRu/WIy6gv1qdtnk0WuI/kEceoaR2B+UuU
USQE0TXLb118NCo4WASs3pjcGWqLR+swPpYvdJJJwm226oU09Q9+X8YX0kz6T5Iq/EeynZjEdNkD
eHZXBjhIk8fmU0sQxYAbwtqFewpgD4X6Wo7A3VCB722IxezmUM9fRPtaziGtNpqh1K/5E78LsNNw
uMDURZBWGPI0RkFzKZiAhCirG7hYdzDe+Qd/p8jY3E1QyCF17RS3qQ15Kb86xoCj4pXujHes/Pda
+9PDjiGpEoQpPYG1T85H5e+d+ICMgpNzZ51L8aqx9POZtWhXteEcH4o2nPR5HTzpWnmwZFNaQ36B
IsGorOj9BjwHe6v3t8tI2RYkGmlGO7b24pGDCZEU1o8/G5+ez8or8w/LYDyDp/N0GwDSZr03XG9v
PfOGrGTcD8mSMj3x07LddgLVXwCayL8puepnfUIn+JSJYgt1nsZ6zfROvuX0zU0dkMjMIe+zlisE
JWyIqeKcZZ25rVwR1yU57ow8kR0xCXwkg349LTB+vECvWfs57njHXsgd537ZWH/7+wxHWOzsqK9I
19u5JDQNgD3UxZKnCET5wejkNQnzYt9DW17rb1x1AdjY5C/A/nzDxwdZ79fjiOBHJrg1KyU7HyW1
QXYi3Uyxo0TBPQhHbvpyuJGX96iXODnyUNnnuav462sAGjiuMePpeENtIX8Vdz7CK8yAsYXHNY4q
fHo+I4+IVYGhFAlWuHute8QOM2w+fKQl++wr2cNPGOuDrv2xge2vXnwwwNCwhslDoMrBQ50XeB6S
rjfGCt8CuZpife2/vzPvgCM9H8GmrIbptuHKGJOUJ9IiBTZgreaDcq0zjKCeYjic5JHbz9uz8VeP
83LitvL3dMbXBxpv+SOuHY0nj5HLYdBbAZ+KScRP+BUehwqnhNbwetlcrUlw3upgjdBuvQV8RqRP
XP9CvFm85cr5Iz4vg2B9SMQMDbsKZhvu75vVWmajJWv7Rp+7S3Si2EB4wGLEZTIcvGE3X9UHbzw+
0iXQqJj2vC+Xw39L98gLogckZpTHAy6cUzXb9qOL55MHkeXIlC+tcy+OA10BQWIuTWB9B/+Nh8iL
rRMj3TJRG7EbGpp1T+7Zpv7x9jxYJgjvwS/y2LlCLnMNyNmNTtjcx+aBwItmCZbyHrdhfklfoIFy
+t0RSulw0f6hlNsl2mPcwKnQeHKKM+CJlgMmPDLmefMI1rMGlTOY3bus3xb6jhAfrkcxlDgPHtzl
wmPgd/FaXscixBTgZ2I8KE6hvoK4c9xhrELrfFa/MRSBN8pd5lPwezwGnMl4DAuQAlal7jWBMWk9
8weJflH+hX4d44NHOeG7VYaNEfJO9NyTggP3KdOY6jQB/bNaZ59L2cen4mMvFxobTItcbvvhzCDr
74YHGqQxqmTmIhZsT6u5wcQ9JrqTYwssnZAWGznP/j6udlbyC6NtPh3zWCQBJ8dp2GPcqPtbWSJE
q44ooHYsJ/5wP/bvGTSxDn9nPLTtK5Q23dyTYNSZKJ6CZNljCF1jAFCGvhXAGMuNIBZ7XbzyjPmY
Y/TE3HO7R77lclcGl0Rrf+BcHhkHd9y0eAqNjFvaXOuNxS0bio4ZUDzBcFzk8ef2b8oABIfMZ8ak
1zzb0/HvdxjCttYf4FRyfwhspxbO260imOllOsJ148pmjSyCdS5yfwRJIRhkrV2nbXtnv4DhcTdI
Y6jzg2HuGIVwCghTNrWAG1Z1h6Tc8+i4UXStLawxl30B4ZMbywrE97hLrYVUFUg+dwZNnNSpE/eU
tDym8t8nZEcy32YPJvfN9fFcGZYRfTt7xSdVcfY/m/uIa6JwYjCmJ24sZR4fietfCUEu5KJt4gQR
YP4mrtfaFH5kSj5W+bwsZ95+HQQjUCbOZVuP3Gbk7lFog3JSlW3oXJhVMPlYdgOpITiaN8pvtiGr
55Z045JkRfWQOm9MRv+cfMFSLR/W8UoiJ0WqdyQWPas+1mBOtrxVLrqxqdpq9YQ/iT1d9IlgUO1V
h+P5M+08e++M650m/4SVDJQPk3ZMdshg6KDC7SRjrDqmIsRKvzSC9YY7O5uOlL8VLwm1A2s59C46
jLCndohao/k8WvdQ+psncDaYHL5HvGMFNQqE6N4topBpsM4flF1Y3Zg7Cf3uDhfxerjwP3jUTXNu
yeUbdz6NczgsN9ELd1Q3rzC7MpB7XISSoGYNMTc+/l0C/cOh9T7XcW3d8ywBWnUaorQ9G4xRAeoh
vWjFnpk1dHsIlyC5rEAVMCl0rhLXFhc9gXdiHcZTkdWfEp/YSfj9GHT4W1LSyvEg7LDsd3kcsDzX
9olhyFUQ2kgBrXFQZ4K2QUZR8kG522RHP7lBRA0TNNaZPEGPODnGInwHI9PLjrX6pX3BWGEZs383
RIYeJu+hrAN8dQTHG/+NFGnZ7eAgriOJcDp9S+Ibhhf6FTuvjtuznK34hs5e3JzH5DxXZBe/kT+y
dr2AEpIAzxCLGdqeWKtMIKd+3WiYi7m+tX8BI/i0aULZHBiYPAqGLIx/IKkqDecbZqAA6+OQ5RLg
iu/CM5sROWCMdpp4yjvzI5b29cyRHLt77ZPvvYR4YnLEnhwuQR55auzklc5uf9LyB8Rh5bxeBb9Z
y+36rbND09xCjCTNCbK1iy0AKSTbdd5rcD/fQUR4e7fbMfN4ZTpO7NsF2+m2NhmNNP3ndQFZ92z8
LM0jKwkE5QV/BXyvAIPEPdMScnrUvTQs9N1ejieTl1rwJyeZ54sBTw8ksu6Zuj3WisgVloDwzokL
guzArCASbWl2Dtna/QltyWZBx84SsQxnSxxidUD2juA9iXcS014aMWSYjGeCjwFyuN1adR9x4mJh
+VmMmKzyrnhnzDCl+GSsRAtZo3yCn+WcxYiVg0cU47pdHHlorDwlpBWH+BTaSxC1dt0vCCEsUOx3
mjjy6wPxpRuyN7kBJZw1jIeMW5axIb22HjxjzuZoc7ccG3gz3pW9D7CMb7mHHM6YLfpEjXpHB0f4
wPZrk4HHyl+VMcIcOONX32CzQ5KTTYQo2uhELfqZ63mPl+IIkocsIXiCoO+AIJzloMMjoz9WJK0d
mTPgaYX16wFOAC0ZTmJcvfvFIn8HNkqxTr26bt8wT4A/YRaRlbnSDPoO1t8RpgVgMptzC8JEMPLS
bnvN8PbeRAjgtsN+hcR3Fo8fI5l49ZCxmn7iZq6eMlpbrX4ewsl4eRbYplm609A2JizhjBOSo24W
r8BguOpdJPaATVY27socJues9DSUjn2fysk6EX6EOwlGkBh+QqKq7PKIYO0j65FRlP1snnKNMaU3
+VFXCY1uDVFL6rRVoLX4SxBOPp7iIcJNSpkmM0lZ+nbEpIjBDnDWYjZwIjP+VqaOtjcWnkin7Gfl
KGTGUecirJjW6DXbwvT/qbE9CqnV6OfH+chdxHdbxr9UxCYjLXbnZCnDAUtUzjVx7OHbD2l6o3qf
YB/XeMQboSY/Ce+gnz+PHOz5oty7/flfbW6VHHL0x5+flWU+HyaQm2qVBVXm1J/KjpAz1aTcsmG8
pCYkyvwfX8x4gYj5832fuJBBTUkETcPEbW2JK1me/PcXqwuFwPu1U3PDcUN/+OsXMif78mZnCMho
pAm0fmnHGb/tv77/+ddIvCTeQ+Xxx9Ep/XF4+vkndq8QGsnQzUh8Wc5aA7NTy9sZnfaELth1mSMp
fP9dH9n/9Wk9DUZo2+R9Ac2Of/5cwt//cP1rmJ385K//KfPoOLbUYD2JsNvWhQn5884/X35cp/5u
OPWXAZVA4+zrdBInC7VSXOrEeNnsdASj/9cXtX77b//v56c//88ckoOVOWlouUSTuySKVmPcQHVp
ZKAIRsN+QGMFaF5a3eyIuUtcgjaQF8TYceqjEFvTgWXuX4bMcwJRuHXYEbeoQGYWyGL4FANvZyAD
1fSHAKGWyi/6JJai4ETQnOrI7wPVCBojC5y2DAgtc0cIBCOi3EqDKGPh9WvIVUiHN9KukPg5zG6H
sonc1pkoLNJnhzUTRt3Jng151MV2qDB5s5yZkqi4aadVTejZ+a4bPRLjJ++z7B5bASAoWqN60mmF
kKe+0dNS7YkGy0JhShohgCR269zPpnFH1lUdYggFlqwiHHE5nsxwDkPRYrxG/oNDSQA+V2NRkhB5
m9psaeiSHzp4lRLUCt+f6CrL4UgKu54aFk24ttnhCkfX0KPWIp390BUKHEraAZJyJIYTdzqesUAn
c7MlnGfXupc8JlB9zpvvCdE/78cxyAFtiyXN9EzL6dazCaE9dLd0FZKdkVEVanRllkLiPoG9sBxH
b6cwtdr6urWXCkZIidPrlrTrF0xyj/DpU4do9Dqjfq5dNz0aCxwkDJ1TD4DQUeTJRdnwMdbctLZR
Nsjri+VTO1QTp00d71rEiruxRNE2faAPJPjCHWH8W5vESt6amZCFZEjwMR1qOyxqUg1AgISRi8Nk
aWxeBYfHpKIBMwBWORH9qAVsR08XBacti5E0DdW1bMxHc626kEIcPSBEqF4oaF2YRz6ZFUTgtaPm
hnqi3uuBT6xpOaRAzbsM/SRudPYud0hOFfZoHOwhe8okf3d7TqO6+PQzX1zigQ2uFAhNZRq/Gg6V
ITzm4aiZ83lIxmmHV0B19i1U+breQmcT9a4w1uO9UUdBrKriihxM1WokwWC0rpUp7xc1wJCi0YsE
ZTkbrnhrTAsqwaiFckixs8PEpvHCwozje1Vh9OH4uDECIYrAV5Z3LifCttO6Pw5S4EEp67PQ2qvr
CnXIm/7Dwchrr1QDV4XJu200934wUva9dCZiPvbSdRBR56TuCJrjfldyUWTeo23LbPu70TjOxcRm
YXjQwaLDPmu1/glI2CbsO9XPuJCII6lIWCXPpNK6CvFeNrznKc7d5dLnmFKz/872txu76qBahH3I
Pm6sMTfxXV1I2i04/c/RL2E5yDlyde3GGNPDp7Jx96Nt+JdWNhf0NP0Z3QoxdMYfa+4Q0EiAM7YA
eg0QknpxFgIHHi0bTaZr0JdGc9KXh95BPNuRXHaqIEcg8zt6owuLzZwpkmSGfTXB1CcUUgMRhOJb
J38vLGsHi8+CnaDtnlVbfShsrq1xMMLFKm7WkY5S19cDoRXmxU3mTy+X6c5Mk8BLkLwpJCoN1mnT
amLkHzTLOKiUsCzdQWpT+XA92kWRLcM+4vdjulsixN4YVJGJJhpoIG6DArYR7lEbOG8Js9b3Zuye
SjmysbjRvMuHpNkiGj4aurYclVXN93aSHDIpzgyR8rOIzKtXQV7v6+nZKKnjMM/ZOorOmuqADZP2
3e6mg+312nlJoWkQKYgAbFoITPC651kvpiOm9ZeGRwPkCPs7xltwHqzfQlHfoLgiBsPnVGQY881E
f1cRfkaOlVhuhW29tj4ucash67ElvhpoESCK+HpqQkRYjiTRSmvH6Vgbq+16QheZdBWSq3e1hUxH
b5zHGf3raY5tFaYR4bWzWa2WnuPJKerLkErrfmiyp8jwmz2LcX40s2cnrvWbPpIXP16ss0k/y8lT
86mfR5o6ULG6lnAM5X5ghvZNbE96KFX6Z07KDRT15BkHGSSnx9r70NJlvPiyvkbNXITkI6SoB/Rf
RIxRzUf0szzZXnQpCTkzkpfKGanz6GTMOEQbGOntpTeqvZa7SWCU8oVRupWNJsns6ynPR1KxNNzZ
g7TT6AJinWFrbVAswgmQlP7OpuiSdaYFnbYstovk2FmrlMxAqt0ip+3S2LSBvNxwzkM0PvWZ2R1j
FDo0HlaIBO1w3GbpNc2bve2WfzrXQB9gfEWI1BGBKnXsrHT13zJf+zJWQWKLKVSjJDjbHY+NmNlq
bdPZC0V55LZ4FurFizFacDS6+V5zY5pi1rgEpYcxzerdnZh+fzEnfOEalpbBHs290s3hYsryjmy2
96nub9uyAyPIJ4s4tvGCC2Mc9jiHgEGrR8yJutvM3XLz6lAzyxQPntjduY6ogDpnKC6ahTLajI7m
NBaUFlp76gWCpM4BVGh6s3hC/nOr5umC/eaNljkkzy8lKggO9I0ktEkgltwYRJMkmVZ9V1kdFJkI
OL/bvyId7TOD/aGyDaBy1zumnNAPZQytw0mGC5nYDwYy5LhqfVomXgWBe6fVXXaQY4c/usHSTnLm
xiCfYLPE3le6cNqsvQGqjANO1Zrx0dGBNPPKxZRLBTPmUxPFoTFCNekTmKZ1DzbnNcwZ3RhC261h
mWfjFdXjlFd/EO5vBu7FL7m8Ne1qCJ4SMV+NXL+D4mVZ/PQ6J7eeKOE2DO8kwEFmnakGzPO84DrY
tNOlJSgb3vB3LBwO5jHmNon2oAR89NzvGrIEx2/MGaNHn86SXqcDdgKed43j8Svu3CjUjpaQh0bS
ujX7CRhgqY9NyZE+N8ozRoc2Jlzdl9GPYYv/KFAKIHjrLW9pBBGjQSUs55lp/OF2XWDHSx8IY6Td
bERsQUt+Y0zX2UqTyyBpoXqZtVeGv8YeUORQhpMsSMG7hrCSEofXYOK+t6l/VObwzobz4GCWTwAE
jhIyVMzTgAwwcZE+/pLG0qM2XzEmvX6c8DY74mx6nouJizQR+AoAesu3aQ92Fvpnh+TT5iJSc7kl
dLS5YkwArE9Utw9C4CVjFxiTvLUMQqVyn9brhBAnTzD4V9mCY7eZY7kUZZc2GmAHZXnoOALIdRI4
PCi9Pih3h2k7NZI4GxNhqe5svOJqdLsMyrkaRfuCbJ190oO9mSFIN02WHMxkkCxV/l3u8CgxioDV
ZFo42yX0OXUld45xD2LWFyUpLH1TYhNQXSu7y0DA8URSjhTEEnQnghmalw7a4l7SX8fd4cFxWuAL
W/LICg50o06XvjEqoOHWrhDvEcOdYS7XEV64Q9F1JMzSPNq+T7IthpQD4TXr4RvkzO3GJ0pTGXbI
sKED823pFX1Q5OJjJuVml9jtWSEyBrQ0Plq7uS1r8iQx3OnJdsD0N5+JiCSEwhCOvXJyOZJq5b5y
pnlPoJ9Aj80xQmNlKgZSK2twkCizceKbugCDn99lS94iFr3EYhBpeU7JWvaZpNKMWcYsBnhEu7ZQ
A26nY+ltrZowdodlslIoLSwPrWzUPVl64V2bEWS3NutDna4yBAiflSGM8xQtN7o+GgcTc4gD9bSl
lvVUAHU9j3VsyxbojBDCKKhPRt7m90PqZ2Ey0FzPV1lkXbsEcDmzddGjPDTK0QE1S6OtL6ajo5Af
ee5A0YcbwqkoxoT9KgeTWt0ajcXieBJ6VjEj/Z7jF4901+2SE4Gd1cZb/Fa4SPAzDvU7jMvyS0ee
LCK4ij3P1KOb2c1XvQDtk0gUz7q+mjPZhnEnPcSwNkebjR2XSzB1Hkp5Cy8I24330ACzUEZLdUj6
+oyO8Xczuykm9HUKctJ9DLgHLhr5x2VfqP1SG6eohbntux0Wq8BoVczF6l5821s83G5hfdYXCkNB
JJbydGhkWDfutEwX+7rq3jSNeDjLxMIqk1l7bGfo6FQRQE4prP9+6U8L+peuv9HMMb56enZr2kp7
oty12Du/lrZrcGE8j04KYuPRaxy0h7pySf6iUHAHupp6xPZd9HTRK/eGYmhX5daXyhM82vNU3+Bu
WNF2ILq87N/GaHoBdhCUTx6rnOgO9WpxqmJfXqLBUjQkimNOcX9yZcva0iSnjk6/1upRmDf5iCaS
x4mkOdSWstr0SqxVqI5RNy5jTR7TMxw4OlcFzFDDQn1iqPLo4hN/Z6vxOAKPjHGUXpNZg9ruN80N
45PlNLMWLK1x7OKcxnHb0b5NlAVnz0jfppRtFdvAch0tTGiOsMiHpmrfGvW+g/baGSyjsxPjexnb
Hr/QvteWsojEbD90JQjOSFOmqJR0cpY3I9Wfk4xW4TLSlvd8onHNglZ/NM8LDermI0kJpLammCYl
XPNOQv9PGrofSTKu0Sb5zZRaj5qrxlD3ZwxNifXzPlUM/XpOJFQNjaDq3iLjpk3ui2V+WZYZCZkP
ADzUJX6W3fOSVAetiOPHQrx24/g1ZT4k2oRSUgJzENmZyo0Jdmt2+qmbStQhMEiMeoKv4J1GL78m
7cUy9I92wZKhtPyzi9vAxheOB/d2fOj8crzPdfXbwtQZJ2dUIZh1iU3n5vmjSIs3R71geS6+FxyC
0/y+nFoiW6uFNlA2rU1nOkGdD9ya29eJDYm81/7P2ODp1/v08vCtGdnpFz/EQYnYLgNGI/4tv7SF
zoJBbPU4oz3T4PAFRv7KgjXuhyyCKVmxvssx/Urr4ltiCAqq29y1RjRcKriUI7uqu3jffqcbgbNa
g6T98vJr8IzpRh+0wMdtH+Rcr8MGc8jGDMiJN++Mdjy4eUlNo4i1YQXfElBwGcfYOpqxxYE/uS4l
yWv+6NK6kMthwl1jO80zsoMB44jUOZbmirmswkTVAmLMvQQQHxri2BYOU6a8ReNL66Jh7iaN/Vb5
/m+c/ep9NnSflcMTN9NIhvPi3FqFASKduftO41TkUttJDymNraEGHAhZoUSeswlTu9ZHt8VTZ/rY
ya6bXLgeuQAqGBOTBRupgJbP0c3oy++UNmXfl39ERFDi4KBBxbNXY6WJfP2XVkInMmLSEeeCPnJK
M04jmcHv2s/KQAUVefu5a+pja9csrzalXDQmr0PXvU3jstwW4s4vURqT1F6EeH5UcBcxVcIimCoS
LN3nNbSiu+/zNtknqhs2/9/o7f/K6A0XAQzY/s8haIdfCn+Tf7F5+/uf/HcImrD/5umOIUzLtty/
bN4MR/+babPDYXttizVt8h82b6b5N9MyCJMVumvbDnZu/7B5M7y/+boP/EjSmmvwE+P/xebNsNZY
v79i/2zfw9MUry/HdHTPs22Pz/fPeZe64xdLJmLzUZcZuQlzMbDa1bQ1KuOap7n2WlRQUqWqzkY/
2M/eoicbfA85z5fSh1a4vHQdepIiqhT9T92As2BPp15HE543GkjTGlgKAhiOfhdtMc8tA9n3RzVY
UDMbET8oT6suVt49pWRA6X0Kd7/XsOQgbJ2tUu2I+dn2PrRv4shoUhoxvuojew+AwWE2oDl5Pkz6
wnDdbeHLtZeirANGnhJ5rXIP+BlXLCgEDC0T/iK6U/c7jJDyfe4N9028nl/03oRZVBAa1mXetadQ
WjrnuamSnel3j00NHuFEMsCPRpzjXGBtFR8W9sCDH6O9rlzwCas+G7jl7RkY7VZPyf6KWjeHGz7q
eI0p+5YS+wunNQBfYojaTA4QxxRNKs357MX86lV2e6Ni9960W3k79i3UhhnRVpOX97Mg7dvrXAHA
6cOdpGn7oGS2sxu3fyWe7E8jh5Fjq18STI+ITbcLNjb0OU1p7HJFipPpD3OgGx2eMVA+s1ENN8KO
ryVWncfMbXZG4dinup7+1LXKb9WgYZ+rI4I3l4dSYLU65F3M5tNiPgpzm3VV4gsbY74nC7DvSv+j
uMZzmuhfWe87N61bQIufMhpqeo/uYFmemskFcOiTKpS129yVMaY0/zTn7v5nciv2hv9jIDuO5zI5
cCz0jDVD8J8HcrnYdqZFnfNYNdk216PhIKxBBMnEYTUSI7nQBk1u3hcMI/vQBT1RWRJAUtjZSSRm
dzuC6lJIGy5s1TpU+Wjcu9WEXGUZrTuKYsePn4xaoh2cvZgD13if5jr2Mkk2g5IMe5OtJ+Rcf1MY
uTxKG7ha6zncQ5Fi73RDr104GDSI/i0NRdToK4NZFuha192QTRdyypowZxpwFusLuPs5Bu1L99r1
aegv7stYDOIhkUYwLuoDh0GspDuGqg+COXRWfZsZ80PHgWxrDbDMXSzlUfitxFgLQYDTl/7jf77h
5mpD+a9Lh03+OouQ5+m6bQsbO8x/vuPSczwsHWX16Db5sEtm+oV9MgdqTKyrFUNEiyCRxhjxFRdw
9vGczdrdJMePXqcPkNND3DUzjGc5tF9iIMOeBJPqYBlleyG7guxR85oaKZxjb1Wtrl/iBm9lg8Nb
0EllEMaiBNTSAfVvRpwqWhvSu+AnTZ9xZefEIoyvXb7SIor0rklyVGypm+wWr3xpgUZUPKXPpqyN
M3epumgc+cBI3FPRKnjY2A4JL3qJ7ckM26ZKT440FHQYxbkHq3vSz+W70rsLlpH4tQ+LFqKJ7uRa
HNRtj7HNlG1HT76neufdOco++Q556/pifVfOcFGtCVeIxW22OgT+o4EoEBDoZY7VxYZTIUrdDXpb
IyXYqjfYXcGWz/DPtzIdx7G49s8zKNSgKBvT1bKrKBMbkptBA9a5KXSsKIxZ+DsLemRiqmOZultj
XHXwkr5+l8GhEMNXvYAVJlZ0kfYzxrF4ZNnYbPUwEYqORnBsQRWskwc81z2gkRFCjMr8QB+Q5ZT+
EGbYB3d91V4qvUOJVmg3Y9Kh28sWcZaO8exUy+1gK3qZHc2VeUKIW3Qpcg5cv3FogmzqJ27JaJ7P
+gIhwkwHbyehXTRFbt/QY3LbeXXMBtTrR6Y0FcB8bqiQLEmf13WgCqh4ONoa4irfw2mlwDW8cSFV
VBa96tig+FuELR49bwAaGwB85vg6jgJiVy2/ewcLitakZzeYfrqNvPyrSjpwtgJAPoW72Pf6lXHF
kRymnkk1i3syLu+6PA8sJqZcqqtSc7WfDWMfEfuxbygub6cZvkOJ4wb24kQXinACew6GWcjQwQb8
+vPFxVBTNsSzzFzZJiZx8VCVuFL6or/aBTD6orwPHB3jvT60+d6QWFyCKh2GCoBzhvWlRRVSbWVO
h0y3/O2YxTnaQMR6HKNDe7G73by4bE95fEkUu6Ppybve6b6GNlGH/7wMGNa/LrxC17FLdgzdsgzL
tyABrT6y/5SYbcZjFMWjixtAATqikhU8rxqfEjzzd6NYjotvt/d5451m4iToCELdWYjb1GjUMVk6
qK3+fJ7SBZ5WxfQqq/GFjEG5Ndjej2M8fS+xLh7T8hQhUB2G6dJB+igEeTSV5oRaC6ZUSgkRpR+2
ZWL1N40n34BS812zTMNRCUayFs/pVsFKAIfH/Q3XseRW710XUmgLFcg0LqCM2PJ0XR/gsqYFtlX9
diJrOCcxfdrENHA4kBF2PiblZ2sCecTVpcG1cV+3BTSyBCKOmtCOCx0hJGiKGX1OhOscSt0mdBCp
8bB6X1q+d9IL1wTcYe3HPx7aqQUFXfL2KNSIFZqZWBdLgjj2epSir6bPXjuFHfaaW5IYgdqQHDeg
IkKtzs2sv4xl8jHK9NPRYj8ElaBL6sTnErRDjjFaAjGLc0fRnfTOsq98WlOuLeDUpESutmS8AXTI
zcIEPju+SZbJCNk5XU1rU6O3r6qyJKY7pY7J3sy5TOQI72Mebz9lWFtOBY70OglVLU/UTNWh82V+
7Scs7toatLuOVX7x4vy7dg04rvNDqvkJXQCQSN3Sugcz04dL0ThPFgw4uy4vRuWFdSPLy7CgQv/5
cpjG4c9/HrXOv5kbM2gtDs8uBsuOKYTn/pu58doF0+KljR66aPJ3/hj758iR/nnpze6g2+aLbMuD
pi3Twyi+ssWfr7aAbr1yaNOl+aVHALQVxoCaXnAKNkkETc0aY5/cnC6lokzTlgdt7rLTRHMSWbd3
r4lifvcq4BHMm5OHlQgAiRdCjQ3rLm26MhCeCdVbtDDbyHrZ2VU5XZuatcxy22W/pFNxMePB35SO
imCdE4GeKgMecr5iZnC3Ous6TvdV5HqXKXJARKoB7lpv6w8iKqAIYR/QO63+4iewqF1sfJUF5slJ
0LmACffMnLusnMpdHeFC7mJm0mAvuP/PN95e64m/6o11tbDstbYxgPwsl2r9X1eLasm71khi9wHj
xD6YMgCDRrJ6vtFgju4q8jtQy0Acqz2xJ9tzQ5jaauM1XKSgvT1TnkMGvKkSoQVNX8z7Oc0dFJby
RY90cR6bWNu29ujfaND52VewQPIMcVO1uobTQnE2OBkco5r4LI8lA71n5x5qs6AmEKM8F7OVPxm6
uKWr9Y63KXZlY5KA+kfVxck9UEC9e+zhH4FrFzQLsfTUbBzV/vM9wlztf3OTXNs1DNPEBND+95uk
yjb9X+yd2XLbypqlX6Wi7rEbSACZyI6qc8F5kGTNHm4Qtmxjnmc8fX+Adx/t7ajTUXXfEQ6YpEiK
IsEc/n+tb9WzM7iPrBGZMeNEfIishwbm7oUKjXnkd36SYhEb9GN3Mbt5ZLsSU5nrLeTpPUMd3TzY
cE1HuBB9ge3kZyxrHfzepcKSkSfaQg0D8T7Q862pKQrZflYzbud0ocuovyRtdKuq+COeNucE2z7M
+htTldTwytCi1wF7ygtgREl6uLpR3+hY4j0lXvFZaRzGo60p4cLwJG+UAk+2s0oPB7iJ4rhkxbgT
Ht0wy4unu9RhkEsieJ+AJw6GObHD0YhIK9DYNxm9n03jD915yieEhwkMkij8ZFiue8qjj73R1eRZ
OZCuk/BWSRvj+BQ6z6Y1IexLZnnNGuSCLCQYSC5BEPXbOMrYX4Et3YT9MBzFeHAMEzR1g2yPpjvS
88ql5MbXcmCvsx8Huh+1F+KOLRp435m0dnGODbA4CwsRT6BxtBgsmu4Jb4AopWuooHQ/bgcwFyJc
lImFvCm6tHuMZvNgtHhlq7aSd3PhEwtIWNeNdqNPhE4ybDQj3YDkmxjH9quXCEpqVCsr1/dOGWtC
yvnq3u9tuKDbaVyquZNPRyCDUGx1tXNcZyBkKPfE7lU3hVndRaXxIR0s70NdGfXBC9Nij2p3Jnz6
znEBOphY6AtNBKiiag4MpHBpMYpYGZcylGcTGOurnWTo/6doeoioLaMaBqo1mR8zcgZfhlGfk7Sm
fDyC3TQd5ImTiJp931ONbw0SHmNP3bflSyYycFYVuxzRYtB1NZ6RhpEnyI7YvO1rAwIhq/ruOjjR
kiY2/FBWp3ZmQWhDGdWAG0SWPNvRJYyMEBl0UBzKBvbVetULmqPK4jf6KMV5GlnF8ZVi2yvg03sa
z3vC2+6ghmC1RProQGi6PWHYn5BEqTaAqDIG5i1vrverXvY2/u/gB+DtdCIK+99yEs6LKG+b//x3
BrPfv8XadtiOWp7rrgWb33akXm5lXZP01aMrWRyM9Cd3pdth6aaicsek9Eh8D5btOnc+gJF+EqHv
woCAqZMOY3Wc/IrmItK/vcvubrThm9qxA3PXvzey/MERcf6ME1GKdn4wRRyeInvSFBtC8aK9BoWw
B7bL6zFGFKKkJ++5R7Nh3l7HWbumzwMRcziH/sQnEXQDHHH/e+/1j2Zq6+eAiNyCj/muT7BjCgsC
t08BZcucSe2SFM6t6L0RpqGLU00bHeJCK0WiCTJFGdIn+q4MtyNkbAZwysnpAJbHmLyrMXvenV8V
wamDS74pZZXzi4P8g9vZV1Cc9Ea1RtWbB91nVc7nOE7mZ2kB3koDM9xXI8iGvHzo8xYGvlGEL/Zc
Vack4vemxhg/Z/6T1Mu9afLcjr4HEddpUtRAGhSQz+hmquCB5rt5S0l23mVoSWJfgi7x0JqyUvzY
0EfYhjRPb2TFOr8PnWwXTGaMDVm9ZUWQPwadiSkKwvVV2QYW5AITmU3YxrKcCWIUwSkqu13Z0/am
W2s8thY6VWoIx0Zj0YxcZq4o7842gqYtLWFW8/S4DrTajjmLvU2mMv9OVIXeGIREbEMzbo8ePW3c
sEZ+14wJdY3BeI16CuU5cevHekKap2THNoNFB5oW95oL9IFhdSVQHhCwTzYt2YwuFWmwjnYItS4b
QHN3Ojj4IDFpFcqaUwexxN4ru+SU6oUjEsQfwxh5bjWaNoFv0LTzwEJgl2r2sA04o1hOD7wPO7dJ
3uhOWk+FbJOjW5AxEpV580GiUFVFi31nqLI3C7ph2fpfkSpMO7/lGxmQJ0Z8b4QKX/tX36FbE8GG
K9IufUkt9xsFG+u2Wq61lb6in3msyDK8kAgunlHPJfvAcjBoRK9ZY4gPzZKn4Ie22pY1fWWPYHrU
xxlIulAnj55QgIMKtt9O8tOvh2+y8uRDTI+bECkyv2eMyG1sFw+R8T1CBLFt69q7kj6OCVrl9nEi
I2tHRqv34swkwlBFrPZGTOgBmQLEKGn5aiwpRPQoGwSPUJZ9BP52yPw7NmAgxJxFz+mEPaUd8/gc
uPlLGRTdsTOBLpXmc2/jfygKO/rs9dmpqiENBwVYfNc7tEX73bJj7zploj6odmoRH0SHgGSKO5MC
98MQtGeg1fIQOEbO8FpOr4nPacfiKAxbNBrjxMlDePAuc/GZTIziN1maJycn/1yOGbQoYkVOInZv
iFgt7tWIPcbox/S+dOqnrsXKk+oK2oKr09u5q3pMeJQn+2hkTUYkHyLuGK+wQL7CGgqfnkamRjOb
swUqhCusEDe1Qkg79FjS3JKaA94h4kvuwqAk0ypCMpMn6LuJsZVHp0dx3kbWIQpa7xmEr2s/slo5
G8RO3HhO+EJzysCle0rjForhRHhS35C9JcuJZSD7J6C3jn/KDK85WDVgfzu2+kerRDNEnoXZIjBN
YdZDX6r9+9GlcOr0OUYwYMvIj23/4iQZAHM3gj9oDTigmwhv5zigaaiGJ1RnKRjqaTza/XTJMrgP
67J5cr+2aVmf2bw/zf6UbAmMRhFH/Ogd3cxUo+Pp4rc0HtIDjX3zRlQmnqRF1ar8EBkaIns5+TfG
UM13Q4+VTJcVznbHYTFrWgCPLfuzWmg6TfNZWbM4mdk0nnEg4BFtFwBtpIY7K66+zBSL9yYyhE3v
DY/0EDRvmoZgmxAYaXYQMkq4IVVu/0wreszJaE0fnSlHn0UvC0E6Y5qT1I9JLQ9av1q6yT951M4R
dOBzRExKW461+6+Z8n/9baps/vEfXH8rygn0edj+dvUfz0XGv/9YHvPP+/z9Ef+4jd7qoil+tv/P
ex1/FHdfsx/N73f62zPz2/98dbuv7de/XdmvPaGH7kc9Pf5oyOxcXwVT/nLP/+4P/+3Hf6ezJBio
2P78687S/Y88b6a0/5pHX//aX/rzgX/2l5TzBxtzSSvHQU/nuZoWz59JQp75h2tpy+LHQmqXLe8/
W0wOLSaSgijdshvTZDG8t5hs/QfCWCGp7FLSkY7n/I9aTET9/X0h5Hg0sYg5skyx7Gkkz/e3ClGa
EVOQlSbGibR8GuJhETfET84EJYvTv2wkLk7D+pAzaR8oQ7PQFw6CDpDhTZ66J12p9JGshKwBgjPT
haUe3tZ78omCfSYDLL8LGFim/UiUQfNA6ECzz9j/7caQMAIW71sGvF7irfYzsstRQ1GXAZppj4/j
MML5sD7mfhDv/AhhSOHAwJJpEh4827gTadhenLsqdf374ltc9yhHE4TlboNtd9AsusJA7h1C7qgN
05VuqgR7ctJ5x0mR3dEkwUdNoxkzm4uVQbNorQcZX7umfYnDxyiu6UXr/hi2cX8KhPoc+l2Np4oV
fhP8HBp5bGzL34cT8Jup1DcEpKBxEyNY4TS9pHM4bZUclgpyaoJ9sJtDQx1tY+Y+ZcUIS2kaO+bG
7yxKimGCX8oYk7MS9Tc8MT9D36tQthovUsFUm2Oz33RTpIFCeuwhQ4fgeAEjM/U3pAfG58gBJWff
DmOLR9MJznlI7crONWQPOY8MnigVx4REDKW7ClKpiUVcJ9HdFEIliIknLmR/GwVOe7XktyZskhsi
vW9tw1a3UqV482IifeqyTBCADcnWlJWAlaMSDIwCjQl8ZjUh3ZtKuuqIkymvmw4+q9w1jnYcfXTY
V2zCkcVsEcRgc8twca0R2TCr5lnO5bWvBzp2pXdCGZJQ1N2YRvvmW8VX5EIgZFAEdFplyISZpJWc
FNrKrsdw1d7OpAqdiTH94CKdOqkoFHcIRDZj4TAYZy3AuPJmLDVISDa6WivrZJh2uhtm72gXxvTs
dyFoARoC2KSo3M+uwktWn9G3qy15Hi+I/+EnY1zYN06YoQ6wN4e8JYHOSMIBbQlmOC+oml0isTBn
GJ9OHbbdracGuBHhd7o8uxpVA3yopj/CSDy4ufGDPBe4hSM2UMIfiAwNbCr56AIMDAdzv6tFjJKj
gZLqD3QXTJlaNzwEmlTLeeKnvHGKeio1A4pwPVPFMIoOgMsCnevVlzYMk5M5lix2Sxnsm6rFr9Ga
VF1xQ6Mj9XDTVremqr4Puc9DxuZJywJUduN/yQz8Omb+NIcAq7o8unU8qCcDwKU8SeTeFCb6bfJR
dA1kgqAnLDsTzIkGNZZv8KdiCzkWk7wtvkao2Db9yPZxEk+EXmanIB8etEEf2apOnSS9oZkyrOKR
/xwMBnEewBWTEUIBJdezFYsjnaunSS5wsdZstqWV/8xIl54bBSR39mFdlyTamOqAhqoGaggkw6st
wikbxq0pb668WPuBd/lbFA+XIo+I02VA2qdCfatwFBWZrj7YWj/XVo2pwsEMq9x4J3XWXtvkRSf1
zeBTzinhAlGdzR6SLxhb0PpNvIixo5kkPZD01K6GkgVnU3SAlroYJu48x5/8ymLp6SKi2ob5DHEL
O9+mFz4FQufqe9Cqs3ZEEZkkNJoq55u9Jr9UIbaXvqK+0XP6sRAHIqufc0k1w1KRCxzQUgfTwaEz
0npKYL0gsTJ3XRTAY0whPxXuQ20H+GPGMDsJl8HIctQR/c2pqUCTTceR9Xz+kopGn4usOlJVTbrq
GNZQLkzGB1fTKxPiVIt5F/lxhm67+uR6A/ntqQ3ANm+Q6Nkfi7S0qHF0wDD6KVxqlcnGtdz61I3J
ax8Rhzw0kY9xhDSHvjlPyOmQF7jN6wyzgtTP59aFoIlBBfTFvLT5s5DyIBJfaWcfJuFA80AWXgwT
fgWaukU8vZQknaBaar3HT3MKNith57SfcY33LWHUCsgWDTc10kOeELZvPfNix6l5Qz4Z5gJAOkl8
N08tBtsuAIAuI1JJ3bdqGa51Z9O5ycAuZOqN2hylsgwZs1gIcfjT9k2LHbxKcILL4cL+mfqs+93J
rEfTVfBY/NjY18qCzzETcFJE3+YWGCktpo8tll0BU0rlOzMgiRWRIyY+6Z1Jce7Mb2YfVfvWBmu2
NIXK0joFhQdiyMcWFPqI7WIMNSSL2YH9s5L5a+IyYEzYJMBERnT92vhgeT6JL6j9gCsBh5qTR1FM
nAqtwP5d20/0qW5JYs5wtVVoR3K+xyxEiF6BGhLRpS4bBGZzNx1clMuTTXm5ojRbZgvZZVpIe3dt
7z9UtX8gT6va2pqTqJRHClOfqzCt2T9NENNDmjNILs+tOUyXpRuzd6XEV+w9mYXVbjMl5gPtkxHl
bX+mxgAxiUongnunA+TtcXkb5bzHgUSSlrDwkH7wUMNuykW4d8LyYUzncxFzyk15RwHAj75gyXNv
A8Pcxx3Mo4gWNY4cUMfVCKFf23eZRhjYgGi1LTbgMwGfzEvwtrByvXlLx7L2jiL2vwaTeiEcCMBG
RQaim42Yf1DfV9Mbzelg19oBTPF5OFra2bUBW2mtzp3M0G+4EEm9NzdEx9HVr9jyUCW0S6XxY0Db
dBdXDaBWqotENlhKX1sZf/B5gW0eA3Xrbg3HqcFk2rdVgLkoQgsK/abd54wFW0J1kbu0E1FOFUoZ
glDSEqdXf3ZrakSBQX3Am5qFx5Shp8OlFxK8591YZcVyxAlAUsXBDULRD2TsvmKJoIUxItBvObla
274t/BD7/4h3y4zFOSiKj3VHoHu92PZUoY6RhVVB1/7GnpLvOHm9A7nEAOL7lzlG1xdbKIXphu6G
UYlr0MJSopMFegmwZlnyuXesV6p0V6bpI3q/l7yqvi874CTLIa/78hjoDuae97ykHEKcUEffnPYy
HGibhZx97HEOsB9K1lalTfY3zVe+TjKGQRr3FzwVLwH6Z/vEzA7tCcnyZT0MrZttuhQYQZJg6dmg
3uG7WaVkGgzjpS7zvx7W2+To02RbfsAJwJJT9qS1dWl1oarx58FzPey8Jl9ZI0AASPxJ7JKT8hf3
Ll/O9NwTsUHFrLn4ixsXv326x55A7ntUTOe4fMqSDtd+VMOzW0zJTUBDdD0kiz15vbT+wC0HuVv/
EKMVXgK0JMsJZOhzYrD9jI50fm4cLGLr7d7yw/XSeljv0XTgD3H47N9vWi+tz/HrOd+fzip9Zsly
QhATV9/mWNqXon8KIlOfpRLJsTQSygC5C2/RBwKy3kHNk3lEc30miVMnFBZ5bd6cc/HXr1iu+13c
YVU3U+hwNkLvPiggiChE6uvF9cb3w2+3rc/4220+1OussevTb7e/X/V8OvpxjDG/QFe8Cwks25Rs
mS/vPu1SDpAx1ut0OF/TctL7YflE3z/W1f/8y469fszpWNfzL6u0HIfXDMvtPl9vo1AJtsvRi9r8
z3NivfTbExJwxH5FLUyLf5rD10v468uLWA7rVYLTMnrvKcq+xSe/PtUvS/b6hL8uBr78KJJC4vOY
80tnVDnyJS4lM9HTm7TNlsmkowNBBoBOQwuhAkaiWOZqgm7jZhcJVCewGsL2VEz6xK+PLQgqHv3r
8vrex3JptbtErJj5krTTLh9fKcbisl6SS/DOehja26TMzLOYHZgFBKLyF60XV6hB6gVHt8JsUCOE
W79G60GpmE+hXL5RudtORCywqbFK7W7nJeXIzvkSUZ/hS7RcXS+Zy1Wnj4k3Wq/rPk7YidI8y5WE
vVh8NrTXXYsInBj639NEE/Oem7dYxutn17qQqurvRTt9aSqU9xNtY6u5IX6ewiN0GLf2P9V+nV6U
QZOoYil9SLBBHUrlY7sGHpA75XNe2C6iRKjmNtExbpDj2SgmpssO+QLjJZs5snZBuywrD2Fgx3Cp
r4YdC7QKXsOpmeWbsKz4RED7zk4gYFmzsi9uTKR5l1o7HdkebkMdn62RVUSQGIgKEZs1skmuyDFB
B/R+didEwQwpZ9Yuiq11iSPo4itCd1zSS00XVBACh2s39p97kUcHp6R3GiLX2McpzuAqmJKLHHJC
L/Qzlp/yXGv2ZbgqwlNnmksSDrGfCJ9Ceir3aI0YwKQMzpMxObfaQzbBrEDpuY/uhM2K0KoXrHgo
i+yUiJbCdcxWs1xOv2wZlYflnJt6pJab9eL7jb/dZ/2pjhjg3u9XNPIzRd5yW4O/X3+GDkEyyix3
m3uvOxSjuPcL8BmzBzjDWg7r1V8HtiVbnSbM851TXmK2MzPAD/LpCOuVJa57JiG9qyTfQKPX9yNc
gcP6RM3AebxeqhOzBMU9Y7wZ799/5ud5tevxGxObxu+sli2+Ocnr+sBuefT7U7xfzRuXQvMUZTtq
lkxliR+mYEaafbIEY5VrRtZ68f2QenFzhKlxjlOo/Y6b2zt8qPWFk53vSJpDEk74lq+3vf/g/Spt
gwHyex6Uxy5XjBU8dj0EyfSVMDaTgeT/3lQ2Jel0rPPQ8PB+re8LmrboGPvOlXBMPkPE0jfpAjJR
y0ewfg5ycXQT1seHHWQF5rf1oljmJdN2P1qwIyiRGoIZlMO0IElouwbbvp4xkWkAbvSZyJNC4XwZ
4lKcPBZO7jLAsC4vLuslXfIR/3abIyxvKwZSDSEaEf5g8Wfky/Srh/VPTuprpSRyH39+KLIoOhsz
jpaIRSSh7rTRGaiopl/WS30GtDA1hlNgi+riUKo+ur04sXEN9jVfjQ2bHPDn6yuY1wGxWF7b+gJr
nK8YNsxwt/72UU74lEr7zq6N6oJmp8E0/mWKh+5CfOSxLE0Be4kJUhA+e3A878Fe/lZs68yPcRK0
1/U6CQ6QOhtfY6QfA/qAWzcrCV+ap4uT1uPZS360y+C/HtD0OtmpW+YBMyPW8xrEcCW0mV6G5bb1
0LQokmrF220tJ9v6uPUHnYsbjBSZZf7Ahc+xS+COhBnn1l/utTzR+29cf9f68H95m9eEPNf7M6yX
1se93/Z+9f1p3l/e+23xkg3nB9TMGhW/+u/PvN5ZZQNLj1+v/f0xYeqFlOUhV76/T+ufZwhF1cRF
udKVdn+Zp66/oMOSB7pSH0TK973Av7bvgLOwxeerbCxnH8WrEL4q1ZPLemOBogP1C0qpOJanGUy3
WvA0RVBEO6e2LYD0yymznrnrefJ+GJV3V/uRONRzTIbw8BDbEGk8xLWXyGP6H2bir+Y8IwQ0L/B1
tcs8XMaKycRaXs/6Isy6fxoErGvPm/YBXnnInaq5IFxUO88rMZVlVoRseoPYtb3YWUUquVNjmTYG
Pz5nywo0mqx7K23RVjJlb1qSmy/rczCLY/wbZrc91lbKuBT2xwjPTN3SmFyr5f+/sfA8lT/+89+/
fs+ifBc1bR29tX/tD1jU7JEU/evGwpX+RPeWTP/Fg/5sKnjWH1ppi/MOJzcSufeWgv7DVUJhZyG+
GdX3X1wr9A0sR2jLNE0bWZ1l/qWlIP+gP6FtjUgL3wvW2f9JS+F3ySnlIRP9mOfSt0B6KsSin/qL
5NSWdoidm6COYQQMmBLJmVQlm2Q5En5akiejg4ur5vqSKuc5Y4nCRJqHFCxp76ZwKAd4i21NJ7OO
/YOJaRVoRIHap0V6IDHBbRw7YzPO0nObjuArk/gpwf1BETRLdyY869QHrjAwQ52HavhRi0NkdTM9
nH9+JP+FgEQ45m8KEv5O3inXxOwjhUP75DeF/ciM7ibCkzDtZ3Q6bosHLslO/kJg8k2mpMjDRoPR
D0DLsi1cp6mlwrNV1Iv7ZE5PuWW+5r59mV0CPMqaDeycxCA+loa/9CnR20tjwnqRrWq2+KafcjDM
lKGd+/WAslxupB7Nva+p0EgCIhCURxiiU4RkW0oNOT2YPiONfU6Qa6eIcGajO0Uze4VJQZcyfcJq
NJ0QXrvzNbHLalcnbIx4vc+eEVqMChw04+iFDMp2aYivh6YdTGxAhTrPxsP7zVrVpBJkQU7lyN41
WswnG4f8ZT2EEXVo8BvEei776/XQRwitl1zsMSpQarttlGN8zMji8u3PxalU4kdfwBmenADf/jKc
BVP1qTAjDSZdtBeCuXEqLSuJQJo06w0IMLnUd1GRUDQYO8+92F21FGLTGZFDRkmFULpkTC7zEHrk
76aPtKb8S1lkdJclfHC298vYy1VK5vovh/U2gyG2cSZ1KrM8PEZ2cz8u92o4/Zpg6E5iBMIc4w5C
icEWKxFTvVcWd94UZGSfk3ppKmgEdGlPyPZyaZpn69J8TIwKhrPVgc11/RZuKlDWtDqVAbg30G5h
f/H11F/gK1B3MbCNsnGSW8eeiVFvq68i6ay9WQW8I5bN6tC2HsyWm2bwqVkadDdaKhSEYY/HcjmU
0gRiwoR17Q03unZFMx6Ssntdb1oPAQ6Ma5/NxoHW5QPGMgNIN4ZkiiMcSu+nVWQ97XoEhYHzpUzS
/lwMN9LlpKrMUe2ieXYvYTnXO6SS8FKxuwrgj5FNYkBf2de6qG9SNs/gpsQXT342UWPtxxBdyGSw
vqVJA14nQidd2MZrYbCeoDYSn9vS2WTYVYtNmW9dfLCUF67raiRQmEyL3rMgr+pXLeMM/UyM7ZcJ
rc1mkqnjNrzmE7O9raPnIK5Jx3BTKhX33TJf1lFym3ZZdKx0sEM67uHMcqGGJCSIxvnS1APhsDE1
vzqSBiq2kcoXcsKb1DRqwoQre2tgijjn/pfO6UgA8xFVRm5PHFJQsLNd1oSjiWTHqsj6K8biYV1c
wJ5YYoGQM0rqcNOgaD114jJLuBO1240wdVPULxNM7NDFR4L4AKpnyCKjWJK2q4PXxc7BQbaHqvia
UH/eibJ9raP2K+HnxmXsTuPswTOAJojkuL92Q5iS4VQ9wdnorxh2S9bCB2PIX6psXkwecBupeMNa
UM7OIcfFDQZN07X8TEQxGTss7lWFzcEPQliMhk0UAW8RZzH6dlwIy9+Xv+atxPCWsOLugzf6QepS
LYdUPzJwTBD+5pLtGdKKdaBkwqxOTtbv/colYG/MHhqFxjAzkxq2Mz6qLMcuhSmlCV21bQv8zQA8
EE2PowttvzeoJxOL1djTpYB4cdbBS7hAEAGiXFE9/cRrgcqWmgnSm30i+h8xbKRhDuIDxqWbxhrC
g5HqT6FytjlwooMZpK92MRTncEB8j9aPZZWCMOtie/QiSksill9RdLNeXpaRYWUI4gGS54FmnlfZ
L7lIWVtSEW676q7oKjJZPf/HpJ6cIP/iL4WaMtitpznbuEsa1c0RA9KX3DTlvkoD1LDagVWcqwGr
2OJcr+UnQ868StHvY+W0nA9dtumblB1USMEIrBXOh+YQNOLVj4z6xDjxqOzXBpXNrmcjcsBVA9Bh
Th97lNIIm128EjSueTF7ouXCfQu/hA5QfsawfYrDxKRSayo4op17ZxGWTbtjEdeaxW6C7cyHM7gQ
1qISzGPn0lMzbKiLeoZTOYlTper27HScXrn9mI7OuKODdYv74zPqgDjuD01U/pBTeOd4BmFITSx3
EPWQzOTurXQhNmddtW3ajkw4avWbkkfYGNjuUPGFezuiqOEn87wVNfvVArepLdAQeaNSGz8RFbtx
/W2MC+gUCXGIAanoZF2DP3f7D6UKrnSHzpVIILFTpnWXlTucx/zUCHJ+J2Tt5XSKM8yHliZWxicK
poiqjyilED7qgBo1Qs46YvkS9vU3VYd4+gJ72hgjLtjMIAMHn/l8TgxsQUF5Cu1h2ntAIMjA6Ego
9ufbsQZiCwCi3rnVrrFp9NllMyKYJLHKndOj30YF5YkywjILskcjoe5niprFZLwoCsoYcQzjQRKS
k+pY4k4UFwxPW88g41m+Yffh/xJxYkOeqSu5v9WWCKb6aDop8ItdMub71EWCqzTjlvLS7VDleOFY
mcHb5cu8kYUNvMDz7wcpqidZpreO6vZtCkqv9px6X9v4/RnKDnaL+FXI7IWwHoAxH6XWrPYkwEUk
Z3Lf1/X9XEwIGZJLOPeozpLgdsYdOyiLKMqxe4B1lx6NDvRc139xW/c1Sm3SrpyEPhX6673lJMbO
bFF9lngPCvIUcRsM+6Ll44c2aVOgI14aN/DGMTUJmxPKhYoV28e0+OCGj37bDh+GwPtc5djg0Ll0
e3I3kmI4WFp9wpHcbp0cmBYeTecoJnB7ylOfYqGxCHc4QEMk5fdTk4r7LByOTuF/CqOMLL5yeK6G
mIZe7/xMKYEUU4Sy0DPJeWRFxpoGinuB7ASh5LRrFMrWuMyCXfMTNbpz7XISo1r/2HqudQ46e5/n
ZAnPEUmqBVVu0Kc9Sm4ZawD8ZDe6iU8Ia9oQ2mGwBO58OhJB0N4oXTGFPDsiEyeJJ8eiqe8J3pgo
htk4U3wYrJOFfmHbmMHwZTJvncGbXr0CFOzYOfu2M3a1bDhPye/oZamuWAgulk6/N9TdsmbOPzku
6Zkl1UrpFLdtauFrM0Cjz5EHjTWxiZpXofwKbJ42lZoDzBpEbIoGj0FC4CNW1xuqqEsIgxg3HVWv
zOVAVTa7VfG2artPRZ1987QXbj3W7nHznQ/9qbD7BxAOUO7S7N4xsI+nGememJGoGS38busFexDr
vCA+pdROxwnCOjK+b3NPF9pKwiMti0NFyJ4MaCTP4sOcI/vIcnMJBqTgkYz6Q+Dnp2K2CUAcYzYM
FDdVDi2LfsWPsdxbVSAf5tFDtZgL4N3DrSfpShVYv7ctMTbC776McCJEmHya4IIaKv4qW3KoQ8c+
90Z7wGWQL5IQWu4Z9oMCBpcYAnIjvI7E4tIkicg457SnNuCDMITUK0YYdr2oi4/t9J0+J47aXN5N
lcadTx+UzlT1AubpdRzVp7z0nzDGAM9r+294mNQBglkNh/S1zHEHjY53sif/GBF5g2wZ+RMFJVWf
245vcGRjcKRGt8PW0GzshMDLwXGhnYYWwcVtSytYxPvBGuEzgdLpkXMGfMqH3EvzQzI3QO/0vvMd
GDAuwOM5fa2q8k4RPOkHwt2YQDT2Th/dOLiLt2MuYBM48zbU3o+i+zo04oX55mhr9LjS7X6WtI0x
AnK+RnQ1m3muz6w5fwI5Apya5Vd7yIjWlNSAi+BqJA8zy+zHhuVYYddyl0fzoyWix7jOEBuYAdVu
921GOdu1GfIFlkE9hsCOhWnglo8hCjUjNV/AJQF5AjRsijTg04g/Vib+fdnDSAs8us4xjcCJBnzY
ZvWhM+m6U8efQkgoIBWuzPsl8SB34Cvp3cY3siQA2koea2mbxyy12cm50a0/eXTVE3kvWod0zKFi
HK5swZBCpQ6OI7Tp8xjn1WmWujsMimLPXCXjEV4AWmgXsKJvxfEWLCYq1ogURzq/U1pZmGHtCnwN
6U0Riaiyx0Yhgpi32mQhGXjxS5UWD7YLuK+27oeE9XjN3+zWtjo6QI107UAkBytmlOL7XEG9D5Zd
ldt3RCoWFPyj8KgaMi4DttwjLCF7jq09gq1PCpHVGHPuk+deZSxi6pA/eswcVCeMhS3IKKi8+otj
l+IWhOE8D8gCC6iqafohH6tXgdAJtrVBUTiAJcT+JmXG/EEY1mRreN25r49dD+ioJBVLm0vCnzYe
Qx++71hN3hEDDxEJKqUpUDvEey1vKWMhVWiqpaidUPDvVI4Unv4KvvNcfigMEP9jypoYhdKd12G0
GzuaFiIiojjvx71tiQ85UGKcKNa1MtyXlI68WXtvNIgfFBXwLbIcGw2hgGiZvMVAVnd95H52HZKU
zDBLWFhhNrWoCOesd02yEV1oWF2aU08Gr1WCDQPEWBzYm22MwOnvGBzngJUjan2aX+1dSlmfBku5
NcafKPw+DxGdhUBYr7iVAP43ly4c3koEzGdjOuFpgTcw4LBN8mALnD8qrtBsWJQgtt8kQ/rWNZiW
Mv1Gj39jd2wRC7RxtKnO3TDEMA9AeGuGP2HZV9XRbSp+DmkzQURkzWEK8sObsx20rLgzCcE8Ld5c
H/thIqd7Q5o2FQB3jzkTuYlrV5C/5VGOWIORvVEnFxGJCEhW6i4i2dz38DPE0RkJyv9h77yWK0fS
7vpEmAASCZO3xzvy0BfJGwTLwSPh3dNrgf1L0U396pLuFTHDmO6aqsIxQH5m77UTjBL9CGfHWhZj
LAX8lBLeW2b/tpOSGD+ne+ap7Z6pOzgEVd8bbvhc2LG/hue0bdL0oSzKX7bb/RL0IjIn4MnEpzq9
9yNM5SbxuOmH96zzH2OSb1jO3Iqk5xoyoCK2VsHacN89KnhkAxxho2eCPzBes2Zmh0vjkOH2lHX1
yB9M2ZTwAGv89NUkR6dMSTZg8jpusE5Oq1YjPW0x0J51+xZnQ4E2fTpZE85gbuOCVpcamhjCFLlg
EYC0akR429HLIXVacGeIActo5vRHFj6ZNuryqoUZwNPd6Gku3YwUXJBBxdqkwnZU2SMwJJ9Rjx2c
tLl8Mlk87txcbCOLyIYuYkOYAZxb/psfM8UqFf1VSiRnme5a540JIl/XkaSEiVwQDCbAWAlEM6NX
bRD0pwx9zvwK5yRnLCsoZJBLNsnI7UBZ0K3aLO42WGG5/Zc3Mi3FN//Slyz5TM9FpoeD2BFBszbT
MqHpHnkE2O7KUOJdzmyEgxRF7aBLtjJmxR+hfmdR+ljGuzLKfhnMAqoR/UdiiwCkmHPnmFCpir71
wb+xrhFslqntXxIEKb4TPCvY22SL+E8FReTarlF4RDq4N8AY2mNABAFtEdlB2bWCfBVg/lzPD6on
QCEBOjdpyo2hQHqW+ESFp02wijEtrFEgYbs9mKJftsUgr2P7B1gLgjKE7a2kVxGJmgp6ec6JcBzH
Q+DyvgWDyc2mfSIagmA9TBJUu6joyEvSBsaKWI+5I01IJthdBgetTdAopCzo/pVbfsfGDdIuih9g
qxKu1+Mtxtt4RlyMkSWIGJ8IDqTkBQLbS9ZbhDep6lIOxo9haDhj2/c4QppX4oxt+5uaaI10uuEZ
0nfGI3LzhaORP03htYSPOOZtAqdK8X8bDqIL4JYHDOyGhZ9vvxOSjJl8TqfhN6VFZGCFS7pw5TuE
EQTVbK8DEl2r1FebxgDnqs5odMkp4Q2kyn8erYKwXGLOfQ5KTj1CY10+uxo5zKblIToHPOliOoGs
QpLn68mCZvmbuqq/LdT0ULVEkGVpkJ5yxR4WRmtXN/jT9UVIqvlM9+MB5PGzXY2PQRNf0S6Zm8iN
fpVSYvAhvHmYnAcnq15kJO+TZm073Yt2YPmYyH5Qko/UFN5IyLuXPrY2d0tP1R/l4gEHSRp4eovG
T5GD5p3VSNc6r/Mi4WDIgreA7sboYkZV4xmx7jqO2l9WjZdlMAnzsPNjp7sD9Jirudxrtv5V1cU3
7dFLzCMdV9/+mLUBPcYSWJiFe9d2uAZ71T7VhXgOrEcD2S6OVeM3Ci+yv6CNxwbyIL494ybLiaUJ
6/FHSnC5h8l+3UPOs2rjY8QJS6oIIjqRk6mHsBQ4NIKnJnyFHHtkS+nRRHcmeo34rmHLlbi/BXxb
T0NVLa3wI7LVXUDHGevy6hbyt2Hkj3p5zcbQPrtkTOcdD3IfsT7+cLFq+KTWXkLigMhYdxb+jVDs
oKJh10s8T3I8gqXTt6V5w45SHO2kJMkEAWlR+8GuBle988yRWBTD3WUlZJGxZnDGfJ8OJBvZTU3o
nJspZoSY+DOKl7Ndsa12rAkIXEuKbNoax9BQjzG9gl2ZnNLJixFY84EVKO7I2aLpQHbu5lN3ZGlF
9hn5kaGZmtewQOXs5cRbSL1hf0YMaDytR+CwrNEEJ33IXZrX/HrXNsA4rTc9kUgKw7Dap2Vx0l6O
dUAQdD2aDeABCFuU2Iww5+FHjhAYbx7xbBokSDnQm7u5XzMiSKheATu2t4OsXhYsSFzTeFukoscS
FCcVjYHqcj2W2W2VqmJtG/N3/D7GduJrtIp7mCEWrcTOJzkpjkkNV3P6rUlqgoaahyrIUCfnUfY4
miceRJCfG9yNy/TpUGn9rtv8WdVa45zVPyW17tq4x/ZwY5VEd05FDbSxxYCBU/FnG4UA8WNpIdMe
SSu1U+8moMin1po/xlyNxyDJ5K2c+SJU/nQHumk+K/ClRi6SGxwAq7YO842YOEN4guJCvSI3p8Xo
yD71sEHvdenG28wOh3UwW9OhPmT52N7GM9I+rFKIYjwAua15MAcJNTct91b224406vwWSWI2Mahs
KS153TZDW0y4XTkm1NOMm9UsxXrQT8LsUOHi7ID6AOEx75O7yVABHcj4NJDksdEWSTtMx/GyuP2W
Z5wP0ZPfVw4Lm3kJb0X5sYEbOG5y33lUAv1xHNoQn5NT2RbTmSqZx9fUyX3j1d/jfPxZMpZhx+qc
vDK7ywq8Hv3cE7oN2WDvucAag8T7XjsIwT3YRIVv3yLR+T4y+zlXep7W7MWa3TigQ21qDkfRdzzu
7QTNepPcVNRIrhh5CurmI4FYiFR87NY0jiT3+vmvZIL/HdhMpYRPRyAD8haMMruH7iZv3CUbifH1
Lk1gd/NSDi1enocBrPdqdG2Eo9VwaxrRC5zT+OSX40ebVNWlXrjqfkjorxyRn3loo23DNK/RMOHV
XoaVyHNNxMZQNxD+43bIaqo4AmccUqfsa1x5xb4QsBcdy8P24AERyiO1lcCW0eLJ6WHSV6OP9Bou
T3cfF0Sz1+LIMVFtHPMYYR88FvXvGj3rhQ/v51Al5T7RM8sMZbCzMy7AUOOz578Cbgv2TUqJ7xnV
fNM1zvMg8F2r8rawiVLLOurwfG+arBOgl/XbQbNq8sn2OI19zR16RYTVnnDL8Px23Auj2QZkPfC7
xqx+Qrl/CKfkoZwinJ3uq8npkcruNTVGLBwDnygqAzrtsd278a+qzeV9KYivpU44Bf7vfmZBOSaS
YIG4ogCuUDkToRMaHcH1cY5dc+4epA7vGB0Nex6FK8do/UeQ3MHOmf2nQBURqAs93DdD/CtOi0NL
j4QgnSN+SPXLEEcMvLglMfx9gKP198u2cBMPo7NFyPUau/rJagucLmPZIAPk+LOn8BXFBB1KKu9n
OEgsWaKeJRjk8SCOv5VsCXbh9C2c03MbMkSdS++ts+yHBp5ypGyD2m4iyrlz7BsqiM6nNgwXGWFc
VCgWzIEeCO66RfCD8OV07IeL1zLHzNCTrEt/kKsoQI+QpqTWCSIEPCu6GYfp4Dihj4kZCm+sZ8Jm
vQDbbj4ToOqQcQb/AnPR7YDzANPBrXMyUDuskqCq+QrScwrPu5Qo9z350JCGojxG4O7STUYgrOYQ
AZPveD6QoeaXNLhOoFw73SeEcprypraYhpLV8gOY1goLGPE0gT4D3HmVA2YCeANJl7s7bZDjVdlN
dJCde0dsgWa5JAmww+vPIg8OBWFR4CkKJJP2GhswWsp6WuVm8DvQ0BM9dnZWJyfmdeltMOc/aK6i
fQIsynPVx1iiwoNqJhglErcZxsnRq39lQw/kdXHamoJIK9uQ3i2Otjq35cUkNTpNafDSiTA+br2r
r7r3cOGXNRN6SMP/VuX9hwYkdUnZdm9UwrZTaIxZvFt9TjLaVJQMd1qSCJgtXVPa5m3VBLjWXTzQ
4It6u52OJe6pFazXFR/e+OQ573h+b+NcZjvWb93JciTZtKCq0qLaeWoSa9t03EOYs5a2G8ggYzgc
2xl2SFbqx86IX8puOCgJL4TBYrbpUWMmOeOZBJI3khOkzVkTyV0aLPHTY5Fu3jSj6m9RL/ndi9XM
7BWYxDy8zc1yOLet3CQ1IJRowClYDtUWVvwltxAhzrFuoMlWFkEaw8OQhu4xfWozsDukCqEXsHMi
t41x15rEjzpAgu4nQGnupJ7TTDaHMa7FpgJGDvyR4GuBcIqT7wdlA75an4Br4eEhqoDKxIybV7FF
BVL2mhbOyx9SY6C4dxT+6Zk0SNZi6O10+jOUBV6jdrF5tx7vC6wkD3LG1u8xgZAlQGN6P+fSvc4x
+WnF7D04OaeBiudbZJnAa91u3UvPO0lP/CgGCvVx9PUmECL8lrbXuvsdUJvfz6JQt41BIKAdgL5G
9DClZrHuRMfX7V574yNG6OrQBozlhtBurp1pfc+niSSJ1Lg2Xd+tqfhJLuN47rM2uqnK9ADzYWPK
gWSmJQIuzMR+KBb3J84/4V1AjjPeVr/S6GPw0mNucjeVsrIJDDK3npaAiKkBOwsbKPEbQHp9g+I/
QeNvReAeZao2rSZ3RcJ9OPumteu+JXP5u6g7SuQ2A/ZlvylHFz9tNz85OWy2mrTeyCMPzO72YJGq
fW3weCnr7DzjvCiNkaR6x6MpCii9B6Swo482kMdFjoJmbcymu+m1z0Q6NlbZMDzogMdPO2I2cTBb
Tw06idgOv3sTwJ62J/OuTOab1GgYw08q3cVTf3HcMNolI9SrLu1WPo0D6w3Mq1OI87Ds+rOVzvuu
c9JLN77WYKmPJrURqW8g+d3IvKSQKdZ5zlyv1KDzSjiQ56Eny6MaYKh7k/HOyJis73y+JyRm2vTD
/J1qw1jV9UeG8WHdDstWiDyF0MT6Tt89bMRI3rdMOPwmK7+3l/rGbdFzNHW8LYfEu3UZlwcTB17S
29kVLD20qb7dV3IrUvfAbu1HUrd669UW1sfAYCRG+2EFYMGVL05eI4+DZBPMX08CYZE9xA2Q1j7t
r53BkEJ6fJxJNX9nXXnjOVnya/bMIz0eh1m4nSJeBQVO8zBNEbknmJscx/ueNIgAOj8l4UKHQE47
zr55XFpGa5uk9s5c3EqcGit2be2VzAE+PotbOq1u6pi/EyuU2xCOypDAWeWi03ciYnTixYRbZZUf
H/qgPLB1Z2ksmGqT5bBgLgkfsoo3lUAxgUKzaUTN8iW5ZKOVPnrm6ZPc9fnDMJL84ngYqpgaE3nO
d4HoE3IOrYatZJoRysOE4DNartY083EukAo2vj7P0PtFRj6EV7rvsfbY3UazfadMICpEswC2VWwi
yEI4t6PzGrYEPSGs2yTQNwsnyb/lGZ91y/K9cMlnCgkOwJbGphNEzVb0rnhGnmdP15oVIepfCi78
KilP5oYIZaWLc4fbSsXVk91N2FRLkjaZ1OWdOhkNQy/fEfvKcaHI9yCp44EU46z34Jal410qcEiN
7bR29Hh1/QWZ0Ri7GWQKSnisK3L6NQJ3OGjmmEPX9VtbsT1wCRFa+S7MhtIiRA1cz1bXTIikNZzR
pcx7VeT7UPTJbWj4D6lJzG8wk0rFGcjgrsUCOLnEnpcjqTfEhzRiAUmV6QQDRRwhEVe3nz9MDwF+
7Gx7x46PsgTeom3k2+XIY5aZHDnnKqm/RVRU7tSTGhkwxaki8k8KP7jtFuLImHXiEo3DKbUZudqf
uLAFnud7gA8d+At2TitQFPVd2JPoNoJccqmdxpYNCIHoflEQ442eYArnc5tkL2HlOBcBXWbPph19
v5l9AHDGoJqVIG78EHbKpIj0HWBzsdicstTcVr24jCMPJl1WR+MlkWg3SiPvd8ydh0PccLgLO+Am
g2a2z6yRzVsZ3IUjlXdIrhpr6H5+sLOWZMLZvoRd6j2qfP5BBngn5EtpU9aW8PqKcliRQphfktY/
dYD9fTtV+9jN85OMvbuQHqEWfrVV6EHXRpUZB2csfwPj/OlVpr+rTLfZll4tYZ8TcdXlwKgIbin3
M98mLZzvWa4Q2uQJU0zkZ6bhYZlFilKEHoJk962IY6ZLrbrp8jl8TFg8JsViG5c8GbNngH7DLeIv
QZaOcMIrmxA6usInXo16wOLBzxp2W89hseYgYVhI7J32iAxtcpJzBB96Q7ewynoWasDX0ByE/k6M
7g4Syx2m/GV8NzXGvqmQBxY5C46quMXMP9FtIomexS5gWLjqzD7a1BEzlLKtJUXdBiOp2BuTl+1E
N3KlBD9g+zyyBmRZTXlgsNnd1fqBFB0YKHEsD2bRWRtjKt5c/8m2WA2ZfXrRmcO+pmC6wVwdE4eD
j+U9zwTdNjMg1U4PtPzBsU3YxlgKgUMdiHUZ1PWDB0chSUhkcvtwYyV4zYEonQYMlpuYdQQ9MujG
1Jyuc5SpVZLd66agUxqjU4Scb68gYa7wYvRsQWl6XfR+2IxnF318lpgTgu/2zU194wBghTzx2LhW
ztCuAofn7pwzNjPJV9SyjJ567FFrv5zv5dhgV7IDVJh6AbA6hJ3mszrnXRwclpH3WCYxomD5U030
9hlGy37Q1h5INr6JbDolhfWSWvC2aeCnk1p+fP4vaYJ5bd2FljSbPVGiAQtTCzhjuniePn98qjGQ
JvSYNTCwU8ujMartJGcKtSj26ThY+MSY6sqIfgp1WNFWGUSAir0Qv/T5658/mrEKd63hP3PprHyT
xYimxoLRp9XcRcs/ff6rkHF0Bez5kCyqtlgiHCJsciezmSUVzwwG8WmLMd/dzhocjhE1p3n5gaYQ
AUgCXysebDq+TyF5psjGXH68ZC0v2l/UZ4WRPHl1R4pZ785//SulgBX/fy31/w2kBXaK/6+QFvy1
cRN/FP8gtPzX7/qfYmr/Pz56ZcWt4ktv0VP/Lzm1kv8xkfnyH3TT1l9K6wKVaQRQzv4Pil9B/KTv
LhhIBVYFh//yS4I/UCFZUx68XdTW/48hAF91xgjOFiintBwPfbZHj/5PPXU81UOn+a5jmCNzKI4a
tffr6amaGfhM7D5d4RrbIuJpP9Xj2hmJHBUZCo6q34AZm2+iVOwmj1NHudBeUaTsi+pmbAmaBrny
zI1K0TZYOGl8okGyttm0rU9I+AI5wu9yzC12OZLKkbH3yRX1WyYrohhrcKgwDMmFrVm21t/8a0O2
y96rm37V5C2l7iuWOJi2CXHePDOPSY/ACagTK7LAu8xq6HbjTM9e5jwBKvDSfmfuCRuCTVxzEVX+
UeEPP7iyfqqrpqVM5LWSKApRWTK4kpbYhwtArWJEahVG96v1evPYobnKOKC3Xgd5uyTqmuajpWHP
PsqcP6Aup9NYwRhEWKFBNVbj2fLROmJxhFN9rScAs5Y2SZmxIcH1PBjcET3MW2TV5QYXebiWiUv+
GguiXarZVuZMfteDBd1yIWop6da73GIWAnSLJS/50qAuAtK/PcJXffk+pY79J8jzFyE6X5AlhgLG
O8QoTzDA+ucXJJkA0uq+BGsPG9BsLTIHlx+Z37Cgc5sS7EOHwCLrrmbHRUkYLXPs/deb+e+yeEwE
fwfIfl6KIuNRShycMIW+aOKFYTH0TzEUD0ZNt1wWbzZJUcRaGd1dKPJnQxW/Ypn96R1YboG/cWuX
v9ZD5OeRLODgi7C/vANz54Lqi9zsSFwMM5OUiczzZy8TJfW2bUW9JyQp3gA3gmhfVyxZm6HYB0N7
4mW4R+azL//+PogFH/n1iqTyTMvlhvVN80tyR2KKZsgL4IYy4o1APyzXjWrBNwztniAgewUdlTKF
EfaW9Lcz+a4zGlRkcgn0bZIixBrV7a9+LNUaroQFFT0DIsof5QbIpCF9I3lIHv/9ou0v+N/Pt9HB
AgKrypcuoX3//CKF3AEx1RMXrWAax80EdQ+LUdsbSLwS6Kqm5xCQMFRvrsU8qQq5D+OAhRukTc2o
72flTgXanpaywdD3Lo0yQuPnLCDPahSU7yRPMNxdZ1XyvSXvegWGJD31OCY4WqfvqmtuGaHwRoj4
52iMLYYAzbg0Eg9UrsSLZOrpD694+WJ8+ZiUx1QQ+a6ppPU1JWEkZQsRhxnjOBmOACPRDFQxvcvw
HPmzuAAE3yrQUUzmCKJAx2QS6WPBN5+hUpZL914Sj133fc58j3GTWTs0NPYmxoexEqN66tnN0V7f
dgFTabfkIaBKZK1FFnyo0mIg1VXpyUktc1c43QdpJvOhNlgPaLPYVgGhy6FETBX86X75wvzig3Zg
PXueND3FT+/L/ZJZjYfG1kZOX6snrTrCR8kxrIPsu9EF3b76XUx6UyykdQAfKL60g+hz6zUhRXCD
pBgBRMuCcJ0zGLz9w0fy310b1ydwEC2ZN+KLfQjCRWa3NVL/ajqYdeqd5ky/arYkm6pxn0qDjnY2
nO3ncSDAgNCNoukI6XjsDCbU0G8NuoJV2Yn3xou+y3lKty1yPr6WzabrK4g8rZPQTNW/HWn6EBme
IIifnOLs+85dFVr1wRCDudWIyjZMvu8apCQbg3CLEiPHCUnLeywD9+bfX7b1vz/CiBNyocFZrqs8
RtL/vPeY8Q5x6JbJcXYD1pZZciebWUHaaivshTHpuTbQ8XY/tHQYAf8ww/JDUhY9JDkOUAK7kr8M
ekD8/ntG7sKf+/vNsQQPmYQ0WkS2UHqY8sslydgYLPicuAfxoq7gv13NyCUgJy+OBd6tY9T66SEE
Di2U72xar76FdGjQs1l/upLlwfO32/TzShyLXQK0OlM61pfva8La1agNbtOWKERH/mwivGSLr2UH
2mlYk6DAgDwKTzPDRxpIYJ1ReWjzErLHkLlru/WeyShhUoEWB6KSs9Wu+MM12l+w4H9do+36yuXk
42myvJt/s70RKIZMX488ShrnVrWWOtXQD6TSL4bwm3dEeyQl5GcvroJDGX0nPqZcOYMwb504v6Wg
/JkmJHT45c/UUcnjaCFWqYdVn/j5nSDiDgAeG2ytZLH155y8FmE8d0ugs55Ec5ONVHt+zR7BK//4
7n85FpZXZhFFJTkZPOFCzfrnK+snK40rrFlHU04wXkiPj6p+Osf+AsgBAsh6BqmeYJfQWhVlRdbh
vIbjfCIvj8GiN8BQIFouMf5wzywUxK9fC+FJ3nCboCxhfkUXYtzt9RyQVEH2yR74aoIUTCec9dMT
CZLJekzwfcTp/EDSvLW8gRGLKcy3EkGhYFQy481b1ex0CY5Dj+uoeIN92ztKMVmHOWt2M3N81xuy
q8kqZef1OOz62LdWPur+GHXUk72Mabo5MT50XtL2g//OpvbnmMpyK2cLvJEkUAaX+KCd/L6rdLSb
NAMrhGSM4QSIQKWH+hL57U8CR2dYXN1tIVIG7j2fY5seKqdsP/w5uRnFibca5TvcAIUdGD6w2hvp
jPBSo0kIFlM+geDG/b8/l75yspcPH+UV7ZFHh0Q4xZcPn3I1wJRsGAdJ+XEYwApmVY47euaFE3rk
3tlEJAbKDdZ+0BfIrv1sh72w3LkWIl0rFKRPwMwjzNk5ejDWACaxrPfNzdRrABS6+KVtWe3QxHwL
MtUcuJ8JLVa1s4HeBnlODfHRbyXDozRQjKnKK5g7+VYGT5j+kO2Liwa1gZ9avSZh5LImEmQyFEEA
GMwGDgELUkcCva8xgZVCqBCW43lgGsaGCoij126cwWmxHOB2comvWg1oLwT38kfUMHXJhgnPA/2C
TaZ62Kjw0KY0/LDOAXMHNWvEqj1YPlTe0jV6IGnq3QlZMhV6unLF7aqq9Q4WdnKS88ju3VF/tf7/
56f0l/OSD8g3+f6bdG7Uqu7XD4h8ALDGGe+SEbcdns/mmoI3ZrjaMScmpDoBOqsHZiCVzy7XHIsn
AJrpyvP1feRYTM7JO0kNTVI9UEKQumSs/PtX6PPp/M+nt08ox1JvCJ+fX5uC2CBoIjAaZrhLAVsN
/WMegPjUJmc7giPs5kQDE+G6I+543mU19U9Y6fcppkz2CGFaaTTocoZz4s00YH+4OuYFXx4ivul5
mHl9SPB4Db58wSe/cRpJ9NrRr4Xcx6zU1wDX37MEumUgoL2g6pvOhmync5HHNiuzQz4nAozecuhF
bK3//YLsvzr6L2+YjVKGJEFaKS7tSx2e1SVGr0oEh9HOxMaxm/SBZFHmg0Bz+sJ45ZfIAo+LSxij
1s7LXyoT5Yet3xggmgzJ7fpHx1yRmPP8AOgyOkv9i3KmOwfegGcdEeMuiuFx5/O4HSL4XhjbuK97
7goE7jZpTS9hhy+qj9ptn47hXe0RvIvkuzzyUd4AjPypS53cuIkuD0073wXEq+wbsoZO3hJiF4Uh
qVQKqrpbx9/rJIouo4M6JNU1+aEJVbCjXPB83l1HhXGKFNcJu3IiIe2HCSalZ5WwwA7sUR2qIjx3
GX8USuBm56DJXCVm+KBc0H+svQcEH4tGLcjjU5kEpINBZ9gTv/2bjxuYMtuvHcaenzacr22W1byo
nIXaInMrsCQdTNtcCyRAZx3G1saLZPIk/Dfe7OjGLoaHwJTBzhtQXIZtSqIHDTSHnG8h+sfyG2Th
8ALUbdc17MtUUW/ivRuKjS/K+syB+k627Xxvk3gsPUYSzjxlIFIihzwHJhdoTuK9pTM4pcZ4jrMu
Wg3xkuiQBwWIG/mWM/Om1os36YKsR0l3gyVlPOeoXMm59v2D6lxOrI6EIxUF0V7Xgfs6C/aCxKJF
/XRsc/Eb57d46LLkA3LXwBxoMvY+DmZ2HcsZ4vp7VuRy88pD8Da3DHWDsPjYDG1wmy1b+rZgFEuU
G5+k3++ESgS6ibxkiE7cY+kpOJQtQbeSoehdKXKMCbI4BAJ1Gd2N2LeCu3ouOuM4SxIHbSNAxKm9
l9BiLTuVxW0zjEh9XBt5rsk6FlHBm9/O2ToJCzBYsULHOPg/IokwDjdkemEGtBhMMySnzNKfaJvz
nctKhN854Rw3tL8Ler7LUaHbo1sPPwFpdvvQIKbSd0q8yPh/Sf0orwwvCA1qwk3sIT0c8e2raQAf
j9GDoircuHO3AUjZrhqaqW2PYRJpg3uWqmEsBPt3UzfeXsj6xkyyCFEKFBIiX3adWxgby2pTxDYs
5WSZjwdQyPfC7tsdgYXUqR27oFnjvUpIH1tlQR6exry6m7vlr3C9i5dp896srHPU0za2LMw+i+66
CHCXdfOmsnJEjC5mx7Sw9rQ44giNM98EtbUNDcRIZe1QI3odub6ePe4xYGF0l9m3wCrYDjZopdNe
xXdZxhZ1bji+bP9Fs/66ry2S97o0w4ivzf5GEfH1YsPmW0XiWRjh+CKWpZds0DQJCiZEzHDJxz4U
O+02+xRIywXpB/2Yj+bTruhrx8e+AAZLDVQmeYBo1pkxDMirQt9/Y+Y/ehPTzywDZzOmikXyctFx
o65WhpAnIrRi1SC6Wbt0ybvUnqN1H4XVRkWYj0qsMnYU3orph4sQAL6ldZP2MKJlonMwb6zzjKRw
Lia+fZpBK9zHc/8k8cpFuFUu/YhhyTQ4ysl7OrQN+xI8qpfeGm8Cd2i3oojMe2PsCJPnhWNTAwHZ
+/VWJh2p3yX5BkEyP6eWuFA/GgdcPfXVF1xcyqroW0TeMtIDhV5NWTezX7HEAX2JQ8LZ58Nsv5Qe
jh0SMvpzb9PlchrGUZqtua1IT3HIMyJygCzDVH4rRAgxzE6K80R+3FobjflWBbJdJXiLGgSRe1p3
3ief+YTFxipOWeSRXbSsVvwferDJMA8l9vWkRSXoeg9kg6pHF/zkqp4Scbac5B0GBxtNbldKSYLg
4y2FBq1/Nb/KmkdP1aHSzRC+1MGvvGdqQNf4U+iq2VWOTVZGY/RXDLG8hbm670Ea8u1DWkqbTYdT
ECaiRmtTTPCLSet2vOgpH8b6amrCXiVuNPpxPFPpAM76ykeZHa0BY63C2q1Nqzzi6kCca/T2LWOS
V4tCJnfa5jREcXQDJ+cMDGA/Z9W9Q5LEStc2y2/ljDzrm35dJ01zIrClW8fd3q6Hj0LLlxYd902a
lBCsa6/aIV85xQCSSibjt59/6ghpiJxYPwDBP9RbnB+gfqx3OdY8qwanWEeZiVu0blZ9YZY3c4P8
+RNJgr3LwA17KoU64SzgK44/hYj3ocDzcJ6TpL7Hx0SsaQPywwqsfdv1j3XuJrsstKt1riD7T1aC
mk27yBFr6xoxDvc6v1uzpQDpNLfzKrZr82gpbR5CzAP4TYatMWSU3y4+l8zNzlNc4slm6Bpoif+h
qKabQdfPIEGooe3+Nes+2pzhDR2LvaqJbRojlFUJvNVDDFNlyB0XQ2JW73heYObJEvwjRXLVtXMp
XDe5DBFhVHE8sFS1WeVjieFU4xCscm0/RqyUpXU2FN5Qs6qPiUFQbpH7l6aHdmJ7B1ktUr45O2aR
eIXLal0iksjXaXQyPSjKVk4JiDswwfCrQfzZXXtQRXou/ScV0T0QKn7KjcZayZjj1iSEBTONT0JW
O3rbviQI0867+my6i+axNrZBJKxVMZU28QxYtobUs1BW+894QBF+RsWNktFpzhlydUnZYRXE6JEG
03kemnpv9An5h+jG+sSB9k6KnnbD8ZrJglytAVd/j4bfTO7S2XjIZB1tm5wdCunI1SZLQRd7fUqI
n4Msdpyx8iUzGRRK74GUNyu2KVDsc43axRzKI0qGFz8e3gfj25i7Y4j/lxHxtK78wHlMl4UHz/Ej
d4G/Ii0nOEAtfC6Hdc0uuiAgpEH6sRahtC4i3/p+/Bh3jBm55RoO3Rh/MpJt1jrz3h7KvZu2HyZi
5pGTmPiRq8H8e0Xnx9gJj6uRVbvJxytDbjL6KPclHGa9SAYdZmbBvVcp0qUR8LutYWARAcxBSNOu
a8tb2yMhp6Z22tWkwSXSeaSkRpbnDpcOx2aIdXo39XPHGCb7Tu5v0X0vQ4goKFwwutlvoYePaAyy
gy/Tp5rRyMo0utduwKPTcwwcAQrjH2wRqLFfh48yEaNnBJRtIj3XZhlv8tnbpzFoCRMALY832M9j
2gVbtgLOwRZmjBJ1a46YVnqz35TfBjT/nKcpvrWMozkOxdMwvwrMo9s07IB52aQJWKkk5t7L2+1Q
TT/LwYZmkLk4IMqXZKghZo8NwnMj2ZFqwpSGVS9cnC1BIm8xuIwqxUVGDhcaUIfnO1oNiIkgwUki
xLBurOfBeJXtghSZPujt0XxU/v5/sHcmy40jW7b9lbKa4xocPcxevQEJ9o2oXhETmBQN+sbh6L/+
LTCu1c2bNagfeIOUpRSURJGA+/Fz9l47Vhy3c0hvpYHWNEN6hA25WYWmeo05wFFWuBset+17kOtR
XH8JBzufU6jVxCZHAya+9CUtu9TZpSa2KNDfxaZJ/WPpO4BXGNzN0bxKR+0hI34b8S9kMAgBbpGs
M9QgK4beNpFY+P9D7FE9IUFpCxYymwU2ZDr/8EPjBzPajQAXwGiuRg5OXYw6cGkG+bXxmXT1RU5a
vm6RaTZa/oPwOTKCzpNjldyNOOaFXlIpdNkV/XHLdt3oYJ2/Mg8ej1s8106zR6D/2tJvWM20NQIJ
cJg8gWuTwbEoC538VBY+n7bMKsy5XRCP/8haIygGUihm1NktmiJ6iSIwMaArnCQHJ4tE8F1V5HMV
nr+PWQoCJ8Nomy7dQL03+l1Tx891M+GZCO3mwgiQW0KOGoGtzXeKI7bsnsBZJ/ZfnURn6xTl7s5h
VQtn7g5e9bD9rRPgQAh0AWHe/+H+kPunfz4sPL0FZM62dv/fIew3sAA+749z7kS7+wN9xof/fMz9
80mSfMcqdLp/9ueBOL78rT/q5z+f/uVX3fF/mRfNaKLCcC80jBTVkO5qWfBW/PtPNtramDd//bGT
MgIa8SWQEf6M+/O8/9+f7/zzy/7yUyLfeMahg1zY6BPkOcvroWPmp5Anrfhf3/635/eXH/m3x/zt
hfv7S/Pn5yx/YtSVr76iGUV+MMYX5rPE2x9spfoHpsL7PkUdMLjjp58Dwumjbjdiw0WkHs9HrXFR
3fZ09tHOIoFjRdumGELx8/bDzfQo8NNi+CjijujQ5LPPykve0AZVta1jfNk2VmYGqAXehnZ0uNQ7
b6O3GSlicJg2wLTfo7j0Ly5kA6kPIVaWuGRrswBEFAgDCRZWK2H2N33OIBuHWkGEQnxUXl2eK2bv
jlufHa8obqQ1jo6XofLlCMYBJIa1jUjRMfTfKvajp1T/akj4QpydePuysTBx+9a49Q5zSX2ujfNn
k+TkIMQb9GRrodfjykHYLOn2BabHaprm4wXp/nDIBbSQZtABkJmPzbTMIUIYPd54JlJiAWjq+6qf
3bWcco5SXtvtoErtYstByJnjmyZMnQQFDLsWUjZPu6FElrRIyqA0e6iCtcuA3NxHtqY9RZuGE9s6
gt+5lhp2WYkPfaNCjelmh7LdwmOjPye0uoNmdn94fWesW9KUkea3qLoPDpfOyjV+5tRshsmr0eJM
EzbxmcASI0Zu7QXhhLl2DS3ZjWXXXGhMUPeQTFAV2rUYpf+geQdZDBf6Gp+66HeV3gVRhnyqUJyD
4gFgq0sSjBl659gvtknDq2f60zfSf29oB9tdkwo6uYW27QfCOCgVG6ghaUKPNnussRfA7PTd/RhO
NytnQbXy6ASsZ9s7zXUo7RxS1MAcy3w3erxcTk8hIt2s4tnSTjdTdW44UT942BYjeXWJG4ZZbJIn
yVWPmNCTu7CwxmNEuB7I4JTv9aEE0H1NapDz5qS/ZkjZ1t6sJfsZBFxcLhxIx+qOGaBJQe8hFIO3
K5saM9TUHLyOlkfMJHPCyOyW+NnAAScLpgjYmA6e4F4vOprTI5UXKsgRWQf2HCX7WiQ/gcqU20I3
f4ZTGu/GaUGPtI53jdFQiZ5njM4EGwXsWIzi9Y0/TV0Kpgklc+WrlmI0TdxfKkfgooX4AMkbF+vU
trt9F6cbpPNlja4y1NBQm1IeRDLi3eDC8mSUPrvjT0tXgKgTWijtCCqnWLw3lfO9x/l0alAez8+o
BvM93mAa+Ka6TN667pNmMyPGRS08f9oWlWSZDA95Gb5kkfWTKZLVgKqO3QVXpRFv3fIkizzc966n
AfqA8FlHCMv9EEB6Ofv1hs3uY+zgwnmLcx29NlS6loiRFD8UnSPQD1l2DkW1iRsmAoRHsBEvaQ6T
bE6GVSGCnr88ndZZKTZmgYihwW+xJZD6HaQKwkB8k+yb1otS2eMyHpi6YWTXdpKtmaiXTEVn2/7C
VU525qTdmhldS1wA4XAX4kc+4TDU9RE+UdQ/QNOa1jksL95aciektL8DB2PRsEA0CBtKmYvMf20M
KJDNuv2AqnJqXYFE0px/6ukiHpyecdPtkt9dGIk1lsRj3/lqQ27Vby7AYT2MOTVEar0JF9EddT4K
dgtBv+ZOW980cJfP0z40DS5ApChxnq9xMfhbjsmYEidBe87Ii03+RY0xtlFywgEFFC3HjtsixFuG
z5HRPPllWoH5w1Nqm8U2S9583VzVBoRfzJjpLknFBR/Erp9hJFk+XVSLEIUpeSHVsVkzUyTIXiJ+
9zSr2DXQZ4YNQTgUoTaNljIlUForTHfTFf1LStvClOlvwusePcwkqza0RhgX1iZ5UoUkI1Iq7pEp
fyyy4jLZhr5hWGC64ieRC0uGSHsuIvlOzghM9sWj1g3FSz1jGU0LDBHw1xBohS10d8JiwIHkW7ea
qWdMLCUWzQTRbkjalEi+VHVDsRZdNP2a6PjEa8V0whw+Q2QTmHUFtMQONLk3R29pZv0y5BRu1dJ6
mmcHcSYlBUAj98kEYOuaa53EnY0tXfOsuAPiRvtS8AtXg/uhNSUHFmy7l76F7m3bbyS/HnUJSUgn
CsQIexa/6RAp7abLRO48gZo+W9zgM4mCocvsjBSTjihu7y1eaIJSL745FHqyhUpodC4lPI5EYiSc
F1ghexFCD1DcodkMv8jR0nWVVMSD+QPn2YI5aZWOez3tAydHMJx04Sd5qvoqM9se4EZ1STr7e0cD
d0tKEqMPd0dT9KMXbXLKfOOXA1sQZ1y8nisOiUnor1WdSupv+sJewpUZ+zakLgP0MYK8el8YW6fk
vOERqbsdOlVue/eImRi9OFrigDJfElJNOHI2ERME9UIMFdQo2T4ZDj0NaeUvqttqjmauTFZPjqoo
3fOeZKnUEKcmXo54ShlHEiRfap9zvQeYa93VNhp7hxTpxKLiZ6s66iSTrtJk4jzYJPjhyiX8qs/3
dhv9DtGxI1Rxd5QiLMsDk+1ZQcCI2sW6STdxtXSoBgJg4JSwcerxdBrTYl9F/YE8j5WFlZqF08Fl
EpQZQjxoHK+otDNStUdsNMl4M6wJ5EJPU9jExV3pdPNYvgfM4RArs7Ubmah7iQnox2rfOD7RLwVK
7Qyhdb/cpLof5ht+I04UiF9+lNBvK1aESu2zNC54YVMMSwKzg0c88QZ4kL0BEjUGNCsaxjCwYLrh
LKNfZZJbwdy43iY1amwXXvaUovPfdaKeSP15niuz/ElfPJfA6pBZgGpmQPsOzey9s/BEorGmOBLy
pC1G8LI+hLNNDYRI38aE8oD7CQON5p64iX7aFTbFIc7M41TqI3ZA46oNRYy7mNyYsTc+IpFsvWOE
hYsMqsVXrurvBESPG6Oqr4lvp1fw44cmjXrg6P6wVS5gPUeaWy/dt3WfHuHHV5igCx36AK5q8rn9
/aRPT2O4Qz2nbVTT7BwC7TjO4NtMvmNtw9C0SeqJl0d09Qqf4lPR+kSFmV29zmvrTfoDflv1JmPG
2TJ23nFNG1ttfuisEPCJ0V70mJLEKtqLZfknPTJvmJx4BQYCz9r4weH2J9XFuaZ2X3CzS4J5ln6n
Uu9h54ysbC4+YQtf28jWKDmPcY3gVmjHeWMrRGuuKPujiM7V2L4wJ0jXnuYXmLTTp1nc2gaEuSVQ
PEmAuCtrCgOcmURYYXKdteaMPtDa9GNPyeXjlbYdeQ31Or7YxfDUiZ7eZ0U/ksm70B5wGTwXS27K
3YpD65amdJkQdJbWdFP+fLHrGa83iIMMt2KwBLpzVWhazRZbm6+RwYyqizRtpVRqMJHBNtbOVUlM
XgX8FTRMundilzQHXz/eP7iRNiK/o3RKW8wkywcnnKsgdqHV2Z3eHclz6o4YWY7urJt7AFUQXzv4
ZhW2TZhc8O1hzK/aFhByO6jkNDivbRIzJ9Dy+Rvq3E1mdu5eZP54rMcGBZpZne9hMvcP2oITvv8f
25XD0cHy1vevwQqyR5keMyNtji3O9yPpAjy0HRiiCsJndxWYKktN8hjRljoO97/wX5+bHdHzUwRj
Fi+n2Z3sLsV6XrcmnR+CTZyFjlgmnB8wGWCAWbVeRAYJMSi0hKaUUKL77yzNWPFv//3rE7pvCrwG
HEUSs2hZp8XKL2dYWrP2bHX4cdQ3Bs0o6Jd/vz9oHFG8jQa0t9kMWaBbpQH/yRYoTmmvnSVMJ3J1
0rdFwxi9jEt2RboRTT+BXowJDDQJgCllai1MsG5d6j1phCVlBVcAxgB9+ZCpAnfnFTZ1dSwsMAfk
QtF5qcPk4JOisaMdRALB8o/L+Z03kkHh+DV7JnTFdIn9kcRB3WGyBLa77uM9feX+gZAVLxhpW62M
BfM6JVCNC5hYqH2vqVOgQa3bNKCKA04UAYMdlw+YDJHMMC5v902K57mdDLjsVNuD5hnfQKS2By/J
9mi5YQ5k0ad0pLYxS67fti223YQp7P6BfnZAJDul8iDd9QTMjo4GTK/7P97/L18+bbyaSUrrg+jo
GHrGGvhPc+mtuf34pvKaUQ65lGLp4BgxqVPda+WYpILNkI6y6RsrIFbUFQIoRDR9ju/ZNZALAGqE
a/E7qvjy3A+PuXfKQv0NsA7TzLCny6u/zZxrV0hWb8ZovgtDvNl9Qo4w9A4ocE9h0m/JZAGBRIYh
NfGvKqJu/h7Z3QeUMRtVHz+aCKgH8lkeUWC+KThtyHVeR2InefKfWIX53UK2gSa/CDv9RHz5OBKk
TCtKH9dolg4FefcaTf61N9AyNwxMwVANCJA0uX8taCl9QcnIqgTF350IQQZ7fP/Svz4o+lEMHbr4
UBLyfP967kq501LO7Mu//e2hSb5cfPcfef9nvWvdTTNa7397XO/36OvvX7w/blbESuvSulRZwVSI
KIB9NJn5mlHDb7w7FytH7SL95AOuTxI0dJuKegGDUgGs3MJvj32jB552KtLQOzWdhuw0h9ECB2PN
XPBRU95DCPsEkQWMF2m2OIN5QwqAdKT2PVnmMgmztW2U+ZxhMYCSZ445z2O0QVodY+O2dp+55YT+
u8NO+FDDTCrHYWNXzUWweJwdXMtDkgdeFgekp6ZPQCtSKnqKm7LK0iNc49OoivFqA4cms406KMpJ
FdTq9ksi89xVSD4xYe1pJBj4r+QLx36Xmk7ubBu+lt3qWwONcgB+f944nXgmWnnErh9RdIfsxR41
xsR2vTMdgjhgaMZS3Ua4qlLp4LFD49DYMXQtD7Bi6o37mCMLpSKK6xiR+Y5OJGf9Vvx24aMfM9hO
KmOSlJrpRz1WtGiseeOy50/Duy68/ghf51Mkebs1HOeHyr2L66hHTEk3p41+Etqin0BnB1EEwinu
X4fM2OmZsjG+4cfUKX4ntWttrz9wnH0tGs9gNsygThTTz0p5b9Iwo61cBgGqcq/cHa+JH6M3EBFZ
9Ka39doYW+3wwWrPn1gdLNPgLBHHLwChb2Qi1h3z/jmH6FRk3GftUG/7Sg7MXOZuh+Trl/aTc9Zw
Tj3nRTgRoMIEXD3eiRccJ+3RtqZ5DeM6BqXp/q6rAQzHjHFPIVtrzCNzzMLX0AWTD2hn87PFYaWw
DbETxbvpWD/cEtLpAuleM1ebNosWumUaO7o8HzNMFi0VlNuOIVKHdXeXNMWNVi9VLodzM94MmrHv
FEmo41xtbQ0slGb1a0tPbpopvrtmfBui/pYiBrBzDpSDFQN0CmHEDr6kdZ0FNvmAuMU5aW5k5pym
Gse9yfAqQ0li2B3nZGN8iQRD4LKJf2rmbNBd0E6lxOXldZexGL9ZuFdXsTncYN0/Ng69itZ+0of+
Pc77jzKOMT+P+5SevZ3W+POm4rvnoj+DDLMyNW4La6jOVVl+8u4TXmRFjwDEflBrzcDL44MxZWcW
ep250k9HVefOGX6NwvrVMZJngf4ccwRtygYImHQ3YkEavJIK4LBjnN1i+iqU9xvbJwWxjWmmIQS8
FTdT/UQD89UL57vxAnuKcM1loZxl9WPSHV79+NfoZTTPAPutIUlc48L8ls1LK8BgZqH6t8k3Rs5E
KWIBL+IWbelQgEND4P6N6zLZpLpLk70yr1Okv7WeEwcpOmH68PpWLj8HvQhgYYGxdRqzk+k1z8LD
9aCYJtI6KdZ2CLQPrc4iA3Sp9aDx6SVBOgvEMzfms+maDOl54pkCdAKM4CUlrGpXziWjfnmKu/Zb
m+slo//3xMsyPNhiVYiCZl8fQikD55U19arV7Id4JLNUlAZtUEmPAg25KAc/GMR4NXvcoQgM0qnL
dn0jz87IYIPD9UNMGtE4gYrGNmTJ14YmrxPZ53aid+Uua5Zhw7wP44MeWyD7vIjWmvVj0JHhGKkM
Jk/EpOJ21L569+Kp9GlQwwrQphjrheJaMQHRaP3i5GG14gIEFEb7r5B7rfH23KWLTviQDuqxM7XP
0PeeeIXJXhjZ2/vbFLH0FPVGm2DTgiPXuvYBrDnhM/a+Muh8DcamKoY3Gkymq/9G/Fx2PhMCN3si
0fO5b+f3eoAb5pPuAsTlDOKxW2m8Pb2N/lHQwBLJD4QhWW4+mhkWFbf1v3ATqHXSA5KNB3OrEh1F
jd2v6zJRu9KsULkqpCRkaS7tsD78Pg96vxE8j5y7MtZuNlCcTAcyLJlXduYXrYnTbGNRssL6BzjF
d4u+Tlorh1PGr7pDhtY45ESmrg1gX73FifPK1IImWkcHGezir7YiVaQX3iM8hF0nv4V6iFfY1a9k
IF1SgTs68d/GiFEok0IEcWDz7JmioXzTGnbbyq9/RHFKK7AOFxyx3PbkqG4Vjf315HM8tdQHwyRr
PaRevceqgM2r79G1GTrVwzgdDKP/GbacX7JuvjUOZLYwLvQA2QzN8vK3TluUzbV/hK3DTYmaYEol
dtj4ZVY/tATbETlLXC0tcdt9yEWEoH+bF89FIzCOSURtVUwwAe7vdQrdZYrc5JL4zXtUgoMGgQC+
mG7qilnyl2AosMf9BLq3AOwcs5ZYGoMIhAlFoOF0C2aN1zOFnIYalBbobJjnaqbPqpPYHfSxfvUX
Gb1eh8fIs6/e6FjPcoIckqHUq5BXCNR4RFKkzCmcDX8lup+lvQTF60dIUXOSs+IlHvCKdOGwm7tI
7gnfyzZuRjYpGDABQRr5euVwviScRjB+Vr8zMexzH9kTiSmsr4ZRBy5axtXcIK0qu4KEIoh/29ED
zwHV8CX0CKdv04wWikWONuVmsvE7IGB2myWn0p4eJfO8s2+17tlJpLHFW0JmnrSrsyj8mogw4+Ib
+VfUu/M5xEdxGJmJDb4rzwSLy7NXJe1mFLy9ePeco7H4TqYxP1UjLXK9nktogBwQs2zpLC0xAE3e
+dvFhjnlhdjTP3twUtRz9w9eB/TJKIJCkqac2e50TJSJJoi2fuQMwLM6NlFhgS8aMkV/jK3kev8g
JpR7mo/S3JpvJNyjAfCHxZWI6BOYnH9eCFbb3BlxFqZgvnpUv4asrPPIZoifnFhVqxph3XVKf6ZW
7Z9djNL6/OzZGekdum2cnK4ySAxh+tUXQ/PSirHY4oqgSkxTY+elXHJRa2uPZvUadRXcgOUTJxLT
Viwz/EoDE2TZEJ4Mbq/AMlB0Z0rN13iO2VcdqplaB7Xgt7w8jlFa57gvfymrTXam0TjnfMZZJZpk
7zChWztSzWs9RvzjhubVd0dkcx0RDU6GLSKnE7y23MHawBFudwYE/lWbQgYderz7k68xXC9aflrP
YHiumPJPOj2X1r+O3m4w6+mZnxIYaQtdWDLpTkEEWb2okOH1pKwMDj9zBw1LnKOJLQ58PWJGQyNz
ICMTmjkJR4YYTMTU6fuwNw+aj8UoppzIU5EuGYtsWLDTffnUzuQzZomAvkfPHBMdQ4xZg/Nvd4EX
U7s7Hco75DFtwG1msaSGe21MyUT25IRgdEPcJMZexTeberR1eMl2tUMjXqvpKyrVesHQo75APICJ
0jqGCYJKZSpqRfcY5dYNytVB0PijgtJgFhhvns7Z427o7WorWeuRglDEyQ+IDv48NtCN5aUbYUUT
oS3NJRqle4nTMd/NbfNQz9Z5ViDXR7f5lvXaT98aLLSkwCajRd5SgXVVBS8Eeh2OrmF2ykvMxxSB
JI+NrDBz92VN03XuSwCTPSgqH9xOpSKymqjhzIpts8TUkrjaxm6iZOMVU7SwHX5n4dDsW7p5SJzG
q5uGp+W/2Wb3TV1wgtKX7zEiMcaacTMAEAqNl3pKpgdv0Dh9sv6bsK7GKf4GG+GpUtpqFFGIkCVD
4TWRTJBQpljMzoA5sVRbFZALBFBrcA6wYNtuIYRFX3kKV8U3J1oDUzVf0uRHXto+yUklDVRHwW9u
phqWNjLMJMRSrDn2JSvlQgLDkh35NMGa7EjjFYCgmUJcgXvMCqozI3PeccmktzYaPmRI+RF33b6M
OLDNQ3r2U1CwfWGdprFbLNOwCX1KJkeASokyM6KaaeO9OXKyTgviT6FjbQ05hEei47kr9bx9Ame9
T62fYebH1OAorkdGq6cwjW+d3WuHkJl0GwmyNZISn1IsTiodvaDyIgRYeU/YOz3C5RrXN51Ja3j2
M3maWrGVJRvGNHqHuKubg475KrUthj39/JiL/BbLwtmTBASbyBXJubRrDci++8B++KqP9TduIXh/
99jqufEProhg99LJI870zWAKtXO69qtM0+HY2ckTquLFbTKepxS2YZd4nIKpL1Q5vDUEwszOgOqE
mcfo0Jx1iFyJIeGunZQJyTx/l33T0Va0z0rHPmDVnKiINkGXBKQHK2V65PpK6OXVNxvo60i+CQEN
Ne7z0jp0M1Ka6LGsewv/uH3yAKvYiJaZStjvOYoI0+49HCY9hu7S+hKz0LYlqbAMVFqgWmMdhH77
dbfG31+xomz7TZY8xBiTQoUtdH6t7b0OHnBVe+5J8dIGZVOpoLIoEXMBhTOjskJhjvsThQh9YJoU
nkVGjW8/9gSqrO8WirvZTx9a++Rwga9De+xWrm3PextF/7W2nu6PatoGhaaPpxVMAWLvkhqkjxUK
qFj6vOlhwmEaIYLh7dzB8XfYMKgKUo+YFVUFvoSFYpXpxdWZm0gH4UhGtpKPOO5S+crke8ELtHJ7
t2bqkfYVTcULZ31mZnO8Z/ZyykRGsYmbpsq+4iHS98KhGaxmscns5Ku0ELEiaYFcv3jtRW9th4EB
blkgYQq5AyCocu6c23IXbxbyy7pYUAIYwDFpItPTLBvPwnezJn+REHasURMEvZABp1dinovcbznN
uDUnzBcoNNjhzRoEogwPuckrji7qWGC0WhG6+9I5aGaT/MWSI786w2pMz2Rv1f2tM6m44IT3jLJQ
S4ZNvVF+2K3uj3QzDrT3JTWzZbGOrPBb2ocvUTux0jFDQr7GabcjMGfwtd9mD426kFBx+pkJTYaB
usEags4KbrBG7wpajMSho9LsJmp6ccZQmivh8TsymRJpjRRiMKD+p/05sc1PV7AeQZy/VjEVtQ5k
KzJY52Pmx8gZuRfsB22weJMM+0lykUw8K09pL6BB/XWdTt/ajrMYwSHsVglvtgXBLZ5SCiMNlZlS
wfLKMIyEPehR3KkRktuIwoMG585FXGgWuRd0Iv667yezXIKrysOU3nrD/gGgDUWtz7fc23eNiSaI
h47UkmPZf8Qz752oNNBCVYkdGhEKUJeF2v5gCbPckdBbnFIfjFCDgUB17bgtYg65nkE57+WD9urE
7XgchLWXun6dlaMujezaS8XMHYRyfnCzcjwsNbCTD/IGnpqDw2R966LBuvWUkfpoNBj+8o1mGv0t
a5cJzxwwayuDYRjTfdk531QEZe7+Qeu773GsRcdJq+0NeQJnLer0cE1nrg8Eh5ATEL/3eNCQzxKf
cZlGPdmHM05w1tEnhu39bjb0p9punS1riX0yu/CEGIV6CP5NzRF/Lz353c+FsZZKPMZgYIN20jaD
wya5XFT6QnSIO+tDIykiSNvl9aO9drQnnGkWYXUWTVD+yvPoE2vR+rvlzD+NrbtC4KQfWm/vytzf
0eQnMRB9H7BCnahnvTnADARxv8huRdeba2FAR+h49ygMyGCkTBiWk5rRGNFGMYBpK0Z/3IgRdPbk
I+1RgmYubgbqx0c7IwiE3NzcnYMGd48qXNSmTcK1NGjXikoGiQNFU+5kz1Zrl8hwfuGw8wLHRIAt
OK2vAM+BnZb1tK4aQJWD89bWXsMxiHIpQt1TKvnWUBmv5cgadF+IaK+Af/JNHwQ023GYazY3+9dc
LqfRzuXsn8APl9z9LnMJZvcUt8RyjyDlUEYcCpepP521HszrQ6GDLBnCSe51KBFLJEzQGxaKDjiA
/DZW407170LDcB1SlhG4Sf+b4yERS+s2b464XlDb9myq99fJcT60AW2aJZZoRhxD9ycMQZ+MI6ot
fYheZwrBgNKVvR4GioB0lDBE38ZcAghTxC8IemPAPRlolYUbq0Ms4Q0hRetIIxNXHR0F7tUEvhOI
1pSeAQuWIVhqMuQ+bdt3VD0MHWKCnzz3QAoh0Xx1fGzc+Gsx/7cq/ypKriaEtIi9hQbZebGde/1z
JNq3icsKjxIklX9egnrD0DvF8w0c+EWQYsmKRaQ69QrQb3nN/In90TskIv7ARa+CcsCIBhWCsoQH
Va27mwqbo2/YQKHO9F86Bna6ZV6gNyz54bWYJ9ZkZ7jQup7WLjgYEjXalR0hMkEfoBacPa8AVhdR
PHGOv2oRBkEXoNh9Je/VtkcUgWaflVxNHPgyHm41lHwYRGhVGumXr6bLvaWOjcRcFZzikUlUtODS
KdAs5+wufUqW9nkb1gvlIitutdtdEhaZlVZ8EdIosRHz19R6sZlBVktr3hehigOb9jlZQLyPf9bE
bjhqIhu2/pB+kTcD8NHELENkUWL05ilPEVDYg0+KKXe7Nz1wJomvkinUqqBv+973scQtUkXb3AXW
W+A51AdvaWd0vxIaOns52vrNq/Rf4/gc+ZXxnUYFiudyns+J5aR725ybdYRZPdBoUFUkvB8rWR0S
2+gu5tgfip7Dn09q7AUWMQz/GZ11RWyQT5QFbl4IKSXyTbT9XM41yIOVdAlQiYY8ILEOqrpWftml
AOCRcz8uV0gjuh+tP70aRnmBKXAdKnAgYbOkWbHv6o11oPfNIacTjPXoMw/L1WPrkkWKKlFfVoLR
z9hmWVRMIuW4pbjjrMj7PoMOc3N8zo6VvS/rIfcJqgOXYJrkK3bDlyqTj+VsfbRT/DPPnX08lKxq
KVg2uhpEJNDChxz8LCmvzYEOoZksnf2cctdabiI58otURWNvthcrZFE/RDVQcxQ/5F5QduC7Jad2
ovmmsyL7OUj13N3fN+yQs61unDDNEdlE0GiAB520q1N/Mhrvq9a9Q2b5uAONA8ho7Flt/SNUHtcs
F5fe2S+jx5ycXCv8zKVfTKtSskTDHiXnjc2XADzKWAYpbH7pl4OZehXN/n65d41UzduCpzNq3svY
stw1epqtNK2Ffkit2C3lxGiSDCtxK3vVQ1hzM+glbmlFq9uOrGuFDm91f+ZNj0s7dSZQ2dpz11sa
43jsb1QR9exfjcUbPM1sBHCF1ar1WeRivFajC82ey/8OorrfLhF4SgwSFw3tNL1F3t8IE0LXkWVk
1yxLgHs3GDbenOXL3A/jqm9MwJfsKhX+2qAA/FEJfz1N1hVMIa+C5TYsYBCWE2sud8vX9QmpFaWr
F+Q9UiEkQ00oeSctJqYTKWdhF9x/1/JYxQIHHmlVRaB278ed2tWNtWFyJ3XJBUfU0qVn04lLQiU8
s0VDRTuk1JiWOCy2dcdF4eFpyp2GN69gD+uK/MsozGOTedjHFk5WmpT73KWjCIAegZ3Dnz376bSZ
ipPtwaeKl7N9oQGWrewfds1JJSzYn2Na0G5c++TPk/xI5fPWA7HXGg53XP3knmEZuFtzPdjsXEBL
p5DwvpCIPqk4ihc5JYJLQIcL/IjhDoYMbTCfpWEnK+RtDrt4s7QrCOkAeC6XbZOLo8KTPu+waGib
WeI+g9zPNfe94p0Dw+q/Kow1ItEeIb5GSNl9pqYWkE50d+uwsfSdAFYfkO7xbA3dW7ucsvLGPbU9
+ThJxDbt6YzL4+GW4u0O8jn5Ggxu+sZydt2Ce3UyylqJiwMDUrOPkPijsZyRlMw+LePlehzufKSq
t3i2v+9rN146Gg0CBftY7Xv4/NSNvGWjaT57sk6v7mT9yosvMGbjB2NQfYJOaZcI8XM0vTiZD3Au
p6MUTYb72fIDm2inNbKG7CGl9wAqsaYJ47hLLJnPDLzynhnnrMshNgJ+xBajMPIg3HeCO+hgpflm
8MfXrJviwG8yRDiTYsSvt8ma5iEMbuih+iDCizazYhnu9OKZaKK4+XFrEDrlSX/e90rdBM/xlLoI
2Sa7OVjJILfN9KDoeM3olrw0fPNL0QDnbrbocJxdH+EanGt4GjAjBMRwrKZ+s23Njj02ogDC3FDB
vS/n7SjbG9gjTC1Tlj8JE+VNxfKNkYZwSsvo0oviBE90ZRGQKV3eRk6LTzMCzg49yR+kz/9Pev/f
kt59Qmn+Yv4PPtvP/yDcPWmn62dBRvzlMyl//VvM+5/v+CeZ0HH+QaqRbTmmAdrBtH0APMMv1f7X
f2qu+AfB4x5Oc9cxHDgB8Mf+SSa03H9YtgdqwfV16IhQMv6bTGgBLbRdF9CQLshPW6CF//f//Btp
Qv3t8/+g136rkrJV//Wf/4PrgMYF1hs/CDiM7wjnb3yg1k11rR01CHfTyl4tdaFgphGgdDZ+iGPz
vXshwiWY2QIO2Iv+8kLd/sAQ/u2X/w2wBggIaqNtewIyCWzGO0/pL7id6v+Rdma9bQNbl/1FBDgV
h1dR1Czbsi078QvhxA7nqTgUyV//LfoCjcZtoPuhHxIkTmxJZLGGc/ZeuxJ1C6+DgPEJCjIWjv5M
eAA6d+q6mPsxpXvON/r8/8+XXVk5/9vLIqYTo0x5WfmLjNqkBIe9B0wWzFTVu7MAe1L+P17yv9lH
//1B/4t9hLWcKLWRV0SUNSw3w0U3GsbI6NNtn7393z8egob/4+U8A/gb4h1TdxHk/Tdtsiu0Bt1i
+zMzRyfEEXuoLavmji1Z5bVsg0l1sFaiuuMD9J85uV39UhE65opyQwsSwwvCjEyLIPSSBxtUM51Z
1ZIAsMhSwLCwcGt2+gCxVX+P3NHY1HjKdnOJJ5LaJQv6ZuLGIzhzK4qjq8XGKvs94UIkirUwnDL1
GFEtYaeAGsYhhyVdumyLDa/aOj+muJFkIeqNfa0f7dp8Jn7bxuEzgYafsZ0sHD+gyz8Qs5ucItSB
gGvfc5/FX0unu+VxTgQI/DK5RfRyHVKTw0qTHpRa9DBydTCP1J4MymgHR35288TIs5i/sWDX1XwX
OjDIaiBWthCrLMgNKKZdXUWOgBAnIoCP9DL+Ekn3YEaElfqV9Q36/5o27Qd1iLuam23XdVdNqPfZ
BMjr9lxZAhhJkqOykRv01RWVd6cjWmlBKlw4fwCgNpyw4NAto90iI1b3qWP1ahr5occtNwYZe5Vq
u3kGOV/WADQcMBJbqz60+V+a498kTrTw9bkTJlZIx+RHmXHeBJ5XBka13Gqj3jeqmEM5qCjksh20
dv5VaScHjRJ4xYVWdEMJocBpmxor5T4Nbbv+cCkrZymdwGH+zpfpnjgYeGMEQ3K6z8SakF3XkG2K
uDR3l28s1Pe4+arK7nPo2oI++rq7yjoNN1kw51kZuqr5iLA/aq6zMyvag5Yz3kVTfuuqXpNLi+36
c0pruuuzeJzrJ6dlZ513NidKUnEbQQGM3Q/t9GecYg2gBJzWlcZ/qevQNrvLkpIMhF9LbQetoee7
NtoKixJP2XHVPBzjysF0hex1cySQASd6bX9rAFz2qMwDm7zyTa4BQyE52M3Sf926Pyw7Oj6J1l9y
y8A1ZgFoMAv5i/ojqu66+/JrxJda4k4EMxOGlvO/tcX61gtyjYqYMWcuTkCaPar0GqarxxtpbWhL
S7WUgT6ietUz81pgNEIfmAdJy3t2u+rmG/IZ5BCbG8O41JmPC0+j3GXpKFwLLTmioAgR8FJ0bRk/
bQ4VPSFAlCgstkggHZO8lQwZvmFsCVzjRvsek04bfcLQeeJnASPrmeMjLoYCsNnQNeDV+62RqCt7
7Rscgf8M32pNNYmQn5ChAqfaK26QT0hPirtl09vw4XHFriGd2NM1A2nzkoPyEwsWFCc/ruOGgN/X
vFQPsylI/iv6D6N14gDqQFjXdOxt1wdv4BPDMprYeiek48AUvwsNV/uc6IdxQGeulrNrutmRNFeK
7xbZ1Ll8QrkGQWPorgAd7lol8ZKTn0hoBfdNJ3WDebdaOwwcrHkMi7Qt91kWhamM4lCsT1yNsDtw
9xQxdv6IJwTfE+4428wOI/WYwWzwESMCB2nC05nHBH9o+ndp9C8Q4h8IFgxWLEpgrL9ZGFiCbmCO
t6Xc+Y66jy7XuBPyw12t7q4/YMlzCB7xZzC5MYG0GrKQ8S0aScMcBDLuEuIdFe7JDpg/1+yOBTty
eVyHk1cDp5pNJrO4TxHXp/fCepOtSXarR6SXKJ2bqHE/OjyQCRE4cz1TeENbFOnceaodUFyY8n+m
I+QEc7e6TJCSD2LIN0OBRb6M+FBk0eoOL5LF9jcKXtJfZu4IMOI6mBRAyegZwjj/zE21F/ObuB/m
Yt8/LJbznFj0Qnlj/cQXK7++pTZIklHtB1ndNZP4ZWrB2AfIVVu/f1pIKnbrd99U93ac79JfC9nR
Ix06/N8papk4m+5rjwz1xMuwtCGTKvJwhSOm5n0ilmWOkeWHTMW9rcIxbsgUkhagJAoYgtHIXEar
y7opu7gZenkr/fafv7jbEUN/bK7PMUlrm2XicnVavrNHlDQ6vcyAZgD1dgTFtrYy2brroHMpyom7
M9DKSbisSFTdgMT4TQOHi8uaoJMDSQHxn2DNlPUnkPN0lYXGqumjaKP8+k2/lLkzS1+L/hGoTbtQ
nsvxtDJ/aj4fLfaILJu0+dj5kjbYfJ9BRPMmKR1gVdiU2P4gvyw/H9DQUPC2Q3L6GfAw5j5wL2EP
p17rk37KawazwTqa1oSbdf1vVmQiTEzynDJuuE+wSKh35c21uytL+0dixb9kjns9dW08oUt+Aa+8
GVxIJH5KQWlKCIU0rXCQxZ/FcJogW2c1eqL1Rhk52ga5tEBVCTBJVRoSjBnUSuU3T8n5UDcoBfom
QkTodrdsrigU+LBuPOmsoTK4JMn7MxI5B4Yqb7LioTAn9WTXCfic7tpWQtusavhiXfmSvrjSk73Z
Wj2gWU1eWKPP3MJom401B3qEnZ66N9j9d7Ywl02e1QS5TP6/Pq72Ja7FLQqYZmsQD9B5fAQoXLgA
BHqshTKTxhN78tDsorOe72SjBxk+8ZBZVts3TQkYKk0gDuHHmruzVK8LCiXdzR97EyNa4bTL1pu8
X7IFcTqYRDAn+Bdad8TygX3WhfcZ9HFXhLrgR7GofnViCRvSGJBuGCyA0yXnV90j4Z6jntyE0XxH
frX1RLkvRrY1UTacVdYP58xBVtOK3UgT+7JooKDsAbAK+QZEGYnfjstQbmvFS03mhzLQ69dYgpKm
oyq/DMfRaUHKxf7jIqcbyg9s1gOy64isvpwmUDCqDhRJUdGrsfhQSeVxOQunBGCUv44L1XcTZwEt
Z3izdU6kjrOwVqCMJ65B05m010wmGxhETRrmtMT26qyAwqH6Y9ZWVuDTSqbBd4Os/ccmZCMgLPJD
62FbI5rkaszjIXWDmgoT3TXlbZj4nrXRO0qfmn1m0kdC6YUKb9q5QJgYa3GzLSUuEH1YvINmy4u5
tI+Wcqpzt+RvscbkM6INCcnCDskZm8SoHzzfgD1lNORWp4gLQYKyLYuwCxlrNBoNrsPoqb+LS6Jk
ZknqeAKOFLGdcz++Yp22qeetumCiK/pE9zb8Os0Wa7q0FYWZ7ovZTp0dUhtji45pP2Fu8tSAWnCo
KYlHn3jEp81/3kTaghuYxcGeH01tufhT+oHqKV1t5/jhrQIWEBmNAJUwc1vgQzDWxbtM09+1OEKf
0DcHB5DlYSFmGilms/boErSMPWJsDqGbPLFfZyt9thJ3jQkc45MkpBXnO2Qsy4+qrVGz/UGyK/ek
Lz3YFBKrlPIYa2/WUnxJM7oPwj3CG/kTeTaYK7Ik99C4jGX6Gl0eqigxmmsKeJoJmE1BH/UomzG7
JXGjH3qzfiZ/il1S2/3teDSpEn2hdsNQOyZ/bTyyVCaBA2aFvlJSlq3PjnebzX0U0pHPxfS16KMR
TlWBRQ6tAPW9nKeFKbfVCJiDNpz+Z0QxUaSul/K8RNeUdsDWn3aRKzFgMXvE88VQDbnEQ0Vx3DYh
mlLyWk8SxiYhuRPSAQ7tSYueCvEVF9zsjlDVEOPCFWl0EWJ7IaYcs9RUizScvagNrTT9k/djQU5v
ygkkQ3jow13yxUKviRjhwPbyiFiRHuJxC1feJXQmHAyEBJqp31MLynZsEqPH6Svwixb2iRKfJTGZ
bLaOuH/HpzKdmQYEkts42kcs4bts7WJYqv9HZiobtyn/w6kIbapJUa5pbfbCJdwbi3Jl08Ss6Oi/
GcZARi3C3eBA7yrdfFsVkUFv0P/9oTAb9QOoKi2wEurDBKXQGUlI7NaxVq+lehAbyd432mEjEQeC
DmvxwGfMR70Z+IQT4IMjAK8W1sVOEQpU9B3a5UjjrgyGtf4/2fYDgfVfAwdWWoN0Membr11+Fn3b
/Spj819F4PRJCra2YAnJLTW5r45NUMLktEekZnnQ6RSgKXW+F8747DbUsI3aXaXIyTH2ACkXZtTf
ZEL4lmuoMHEzGkvDPyGnKBRNx8F2zu6WXiSAspU6skd9ENTRzQIETepZ9c4wx/bcsbVALaPpbc9h
M89C9pTEzDYdXvZu4LBBnFTiDHgX9HznzKhnYzfaWXJCndB5v/rcEFtpay9p4z6bzehwmii7fWGt
ojdY44hW2DXT30MuxiZ2brp9lB38UaRXS0Qv0RWdknjuoCyiVsB+gR+PGE4E87Wg7D7yvRnUlxrO
HN6i6sjf/rhLn2wNMnqVj+YlxmWxRQPAbDPuLfsdKVuPBt1/wQjUH9lZ0QicnAgx0wpa9Um9YsRd
2AiX+3HiufaV/whinxM5JYNkUBBXO1nRRfG8HZ7fV+QOQBemP7YsMG3S6x6K+CHDIXmsqMxGhaOA
WU5/VlAnkyLPmYGIJ1RRxdndo7/G1WW496RNEaC+de3YP/YKP7VnS3oSzsQprusvEwDB0M6kOjjY
WmEle5ufnianTYanjwtoiiUWa6HtR7WOtIJoaSTOe6s1EQyLnUo4MUrDpxLNbEnBFeEqGWMnNH+k
Z7PXB5k577hVSR1vqUAcKk/Ho+YC5OmoN1R5qJHHAHHNBQKgLwfCus61aq59gbHad+a9Sc/RTWEP
JfYCxCrZEf2sb53K+l0ZTSgNsFEjPQZXSz5UhoDor9SXk82uZtOI9rO2gaB2k4HEzD61OtA9mE+L
N4GropMW5eVNX9rvfJ6hTXENfYn7PyEMiPmf8Uu98OB01W99hgxQV8ZxrptbnWqfDQ5Aetkcvkrs
3eNsB9VosKaxzaEh6z/3QDW3jwYBWYxY+aWrHIYJ3KSNWYHBAWtNlLhL8u5A8HZdPw+Ck2zU12u2
af4ns+Juo1e2CmYbCT0v81LZVA7zFQIQhSMk+K1D7/oSubiWKh05+ps2udV+cURCZk/5YHqUwFIk
y5Ani7CsyAVD00/8y7Kzm+Gb0KznsUxe3Irs3bVr6RQtR/akcrAXMam62tnShbYtE1vSAa3f4Xea
W5h/9S7yQpN61IaoVyxjbh7Q11nODRzUIuYdcHUvk7RuXWpfLUcCcdJhTGcN2YWFNR1tm3dTON7B
FvbFXxBh0Ui5ahGVlIzbxq7Wemowee4QW64NsxIulWbvbU4oWzcvd2XR3smUaoIJlVi0qkKxG9nb
uCmfnFULYVBNCueG410P02k7sLGHf8IkGDUIZdvxqbcmSXVo7ffpzpvDJglwmxaUck2ktAcHA4Z+
xDJDS/8wo5qBnDn8cxKn3Wb7n/561XC5zC5mj7S2ruF+rhmDYLRlSYOyNaJTgapqg9i6KEmndera
Dag+31Fe+rv1fIf6SYZz+06YM4hUWhTEo+7QgxAio8+0+Ve9ads8DC6PYzIXyaXI2P7MtnaqdfO5
UN0vt+rBbcwYhcZyfshd6TOhQHyxUmc/u/myS3AnDIZRBarr5u2cMoWtyNqcjC567TlNpWkk02Za
8/kSzAaUBA9zuQJPjXo6aJYMEHRiXy8a633I3MuAyH6H8bja22iHz3U+IYCm/23pjXYcRfaM47c8
1qa4Wa1lnSs2QdE61ecwi/Wo3iHf7XjmgE/QfDZQGlD5teK4DFoNI4alo+qZF+tP0sEo7ZpH08Vx
Zq2aB3+ekdQruTNd1+Zx9q/ojuRxUMVxNM3Hoq3FeYL7YMet2v8k1pTQcOSYUHDC+oLN4z9rtTP4
RaA4pmUJpybfZ8EWXcJWN3J9yml6slVL+14v5b4cQD16KPXAxHCEN1adhel47OTc6Mm3aiwjnRX8
CF8as8AQQiUToMzjpNR7RBzzxjF1PIFzcvrRc9WuJY+t+pkXszvMcnkkzyo6OWSQdbKO97g++2A0
yyKUNqXWVrxDdbZCEyiNdORXU2q/C1BJ2Oom3Lg5q0IhfERGXECTLpiBh44NpbdraDzG+Wwjnkv9
feVmMhiZe40kEuAs/DdPoO8Fc0iFGQV6KEhEXJPY4XScilmeHXjrCYmO6PVYMdVUs2PJtxmVNq5M
tfsRVjFqNsac04lcBY22rjkEgM+7eRy6rb2Or36w0j0RUUh1y5auHyOn0Gilzt1fJ7Ip1wnzDfvE
NS2qsIvTZJvLmKPRb0ca6hJvOXFP+0nKY13CxugVxUfMcDwrJJ7/dLzzJBt2QrAthxuH3NNgzDO4
pzMV3y+yQSgKFrwzqdnXwtIex4ww62m6VJWxigbN/MlutD+k56Zx7m5Nvfn0JSYmhW6N/mJtnOIP
R/tnLnSYgSJhWkJxilo28XGrgXixRpoKLnYtCJoFOqOrIUFDrBoqPgq7rEHdwHNeNJsDhL8YImj9
/KuamN9nv8321R3UcojEKwpGoctN67YQFVYhRY4FeaKRGFirEKlzidX0E8pzgvEHOh8f49ozNyvt
9UdhlVpKBCBVknCJoFe5BExspEMlyAdVp7exokqLGHX9yXrvvXbejFcDRm9u5n+VmsAjz+UtnT+X
zs/2VFGujoZVIUFEsK6iKRiCgISrjYbyFKaR8GnJrkXAhdp4rdpHZdIm5bDXQwKo76oHlhpL2gGQ
et7Rc617a9MBaeg8Ko0CdK8fMd4E5Vi+al8iQp++9G6AesYN5kQA+Ex3fWOhpdLsnRiTXUsw02C3
n604zjJHq9pyJO9E9MeJ0l2E3JbN1c63YRH5qFXc1KAD7Xjv1mSdiZSgYTsTZdobFxjGmw7makk0
ra/4FF4tP3NJpgFYYDS+Ih42XVjL8YvQNFRkRvHggLsXeczGPevmsH6enIvlzGj1zEkLe1GyRXRZ
83rsm43TXeImons8GK9aAxTbg2YIK4kLqRH8I5JbjGFRyNqgMgDBUM+t9wjVnt22n54507QZtBs7
1M8GASEAmvcs9i70CW6dwWSntFOT0n5eTPk55XMTqKY+OCkfTU71J4XB93SyXhfNflU5BKteXTV6
jpvc8pG7NKCjGfGfuCZfbK36bUu+kGvy7HcDOQICsp0GfsnRmueiAUbasVjmi8CqgIKFOtavH5lO
k/qXkrGAfqr+S9A9UkaJIOJHTDi/lYbxAZuVy2KbBMiw3v1IXtyamZxIy6AlZlCAKvqPHkOmnIEL
As85X+nYifZ2myHhKsEVxFNyXVUcBsdaIEvTtkS9FQj7uXZs/4WgZrycHAKR2wVVBGtx6jyilRv2
3II2i5NJJxh7E2f3ceaRJL82Ggm2l95GeaWLbjdTN2DNB9zJHybZ5hy0HzvqS2Fme2DtHCJdAaxT
P0egWFJrMp1r3uFimDv3fRGE2ztjujVLtk5JUqsQomKyKjB+BONjxsldjwc2nUAWf3QaySpl+Tnk
FTFVBHtkS6dnu0QD657P00MnmPZTrPWbMs54D5z9lhlhT++6DRi6+sUYLQ9dKBW9Ga8pOp8ZhrzZ
EPgQ9f5NlXu9/Faj/6fy4JHgF4IM3/6eRmaLHg/n6L1qcuL1MqQshU/Ah4iR/rAxIvFCL7wAuzLd
xGymprwebHvrICLyJQ0eq8IykJOWN2+NtBsyJsgpqU9klXLaH9iWuIb7OhrxM7phCqijwq7enH42
LC0CGuAZY3HG+9RVmUSc7T5NWVVfkKY0N0c/jpb+ViowMJ3UnZOY0vdsaGPUfoSGENW+02o9Odf0
6oiEcu6iVfYBnw5lgXQPpD06l+xdbFpMbduYB1nmz+gy2gfHG441MtL9QirsHog68agamiHrNZmn
r05DpQ3Tfz6z2ZNngeVLm0of/QYtmIjT/DAtrCZdzaIbcyPMyGGm4pp5bo3EaCRHT9xLLY2PqFHi
g/beQkbBXHJcpHdC3Q7ebN2n/qyFgMRR+ZrPKABYDSbnIRYs2SCKHoiD52ZTVA0LcW0tDzugAH6h
Ne7rj/xRTgm4BiynadTRG51oI+rcvJ+JHsVCtelUdOsFyrYW6d7P0IX0xBFfLwQwpzUIkEguCwjG
vwJp4tYmpVcvvScdufu2zMcH2KUYv5Bhuei8gI2PH6sKzRtR0/0855xX/lmS+45cTqYGdeW2+TfE
SehF/FjwidBMm9oiqRdZ7zoaRmLF/PU91mtAYJsv296jdNHWHC2YtII2q+ttXdX0xGYKocignIZ2
L8IN0uNRP/0owBLsq5gKFqz5nhOk5FudzMz/9BVtUiRHYVN48yHL2QFkLvEpuoH7r4bqvY1s6h3F
GN0G+8WisAhQYKFAV4Qo7pCSFXgJqQ4nKHJDf2FVXrqB1jcAph1XKBvVfDLAjWyratnChOcZtMqF
/Qlv0uS8YcKXPfTAaPxVc8TZC66kroXepP9LDXA4fuK7p9E9Gb3zRYKef7K6WN+gCrC2idtPDz9/
QvJsbBmoBg39Kd2RSACQlqRGhKuoc3WWiD4mKdEmjGWj2B0HDeI6MnKbO+7M/GjkB3e6mRrPbNaX
5B4kXUOy5Azg32O2jo13M43O9CuLkzFqPMlk4K2WFeMRKyEyczWSSY44MslIvIlYHw9Sm55IRQGC
65fpY68X34XNKjM5EoIz20cnMotfbWbtpe7vrcL+DaN6ui1i5iiZPiVUZnbxkn1Vukub1PTo2hiE
aw3RByYpl3a/BR2w/JhVPFDKLtg1utcq2eJr8zea02cP/uqnaZcRz0favlfEvIQehylYXSC9sH5k
v2beOc8kKlAhOds1sb/F6Qry1gMHIKgsmK2FkLBt0r1bO38VDXhhFjyzDWROgaW8UhnBEHX7pNYF
DRWm1UidBS/DOmVlpGik5G0b6fxv6MmC6jEgoot4GjlHbEQKXadq95T+v6ImvWp9tQYd65TeEoSB
pU9fI42RBrtx9B5Dcf5Yk8stwtWz5bVuUYxPbvft05ffasA/beq9TY8GkwY9kvRsZINMa3VrZyma
Q1cApzKXk57XC2+K4z6x1o9G2l4akuDpEY7dsW3yh7JpQf2ZgPBF3hFdTgPLiMZPsHfV6zRQivVz
CB2yu8Pqro8qRaHJjnW17oGo89dkDUs/RR1UfwpjD24+r/LmeN6zu1mr4NN4sRs7AaoHKdKO7ibH
M1xcgqzR5NWwZbRl4fPYBs72MeJXLasHuuOnyNFhB7ugkePKu2KQ7s9NaXwWPZrICeb9XjEaQV2y
l0N1uYRku8t9qdH8tKv8YuXzP5OGyHaAXnsyqS3t7bz6VZE4jghwojhEl3+XTLuRTIEz4uxjF9fR
3hE9uyPT3E+ZxuBbFhKWHQJ4jHikvavhN1UqBYAer9oJA3WqS6F0rtRLoxPL5wiWUDY2SCrp9Xnu
0j67NkjtFn1l7T8pk0KnQ3wxXRdMeZqV7/psfMxtZZyapSRWITfDCqbyIeU8RKC5tyNtAdpBbHDs
8JPu9PNbzSp+sgwIskjcl//1R1NngBn4eXXqw7aza6vu4T/fSv+Qf/r5v20vF+vXz09I9dcsMjcF
YgVOFpCEexuis+Q+Uo/nx5Lslu6sLLrrcSMA1l5fq9STj4UiT9WoYmvPyaYMAEL5KFAW/+bzBARW
Y8xgLBr/YPi7XKtiOJPxow+78PPZWWqJZdaPyDFgsFTmn6p3v/PbHGvGMe2JC2nm6LHp1DlP/OWJ
z5Ce9AZDVyZQ0qbDBsm//6ibTYORNw7n2CR6L6V7TDxLjgDmWwjmsVK3XYRtOf19Xu/FYEFfkE1H
8JHywr/guzpWoq93WdP8zpO8p5KgfmelEZRTNF51HL575cEcJCwCj7xvXWNpww0vuIcWJsGpUcOO
vn6FVD7Nz2U57f2UK1KCW9mYpRivbQ03D87moSFn/mCyZSqzapf61lmmUc7OGjxcWcudltf3yUSY
kREPtqD7Ym6euIPl8N7XwHry5mWGQxUaZv/kSNjFyiH6MOrkmZoUZL4FW0xfjOKkrWiuxMjtI2F6
SLnxgPLXmgmhhxle/6O0yCZdFO9+jfE9dXdKRA239wTFj0ppSxRYdtbL9UkH4IK9dkqfQUc8jMp1
NwmVw9AgXetEF//Y6nSXcbrt0Lhz9FHxNivx2sa6g6QPDGKCEpqkHOXtXNfqHoaFHVTc9Q+WboIY
XHxA6RN5cB1tNaoPYrij0sk4eM+EHpnNkQIgjkzdPyjw5JxI4ZPN3zNYzHcEFRu8gydCRgg/79B+
pAnd5rbC9TYLannViJ/T8c1hl1cMdtRam7aASDJ0Ca2vJo9DsBXmZtB4/vOm+VoSy901iffcNIrK
REMXt51pTWerDGlMRHa2JwH4QTqnmdwILODqn5kpUgiwN/j07tyl/pdZ4k2o+S+xNMiKUvsiXHGm
97alMEQxEnrNWll6R5YH4HmoXhnE4sGeSSntZYGdOlnsF+fJ09LhNqRwV8yYgqVuZFvoThVZOJED
90O5xwpClOaWMFfpbkELswSPyuhegUmrvXALimYcyA+yL70z/mNYwp3mn0aQK8cWKvNJCT4Gw788
xj44+lqvO84gvnlxhmjZT7lpXbOo8chxGcVDHdFhz5Jr19rRA3oosmrMTH9yjagKSbqsDgvdHhQu
aOd7nOPPBnXIrTDE+EwFdtgqTWjPFnaRUWMD58Xl9NLbtNal1qevrU3YriZb/XXw2xlbplvekezA
OnRrNsDEBONi7aejEXGgsnnCAqeK5JviGIPFNJdvoHQY4SJt3mJQgMGkD9Vb39JEaghNejM8HOOE
uORvumyKgPJl9ob8vghIBEnefpyghpHHb9FMf6lnk3qfKkQEReZ7dyYmCvJd496RV9UBnlf5hFk7
xGhuUuFGHuVJFIk/f82SxXyAv62HU/prKEgTahS99cjXaC222hPp8+KYOp16iGJ7fOj7VIGVbqzL
kNDHXL/et4qQJr8c6VO54toZ/RlX3sEYHO+tz717r9BFVssf6IjpFvooNRHsSmHpxb+zpcdEl0ja
x3Hnbp0J8KNTZdOuVlCTuwHsvjdyI7SpJjULizz9ynmXSol5eXTssK3pjUrdmK8m+xIKI7kV5n35
qc3LBQZI/ZQ5GbCQ5kEpq94Xbe4+LbxjLXMuVZyd/KwtnkvBdEwHuKT26jOfjRW6KN5/lGM3yJUZ
sRDREbQblBI2nvNV5NhDTpEUwLVQpomDLsAdr8Ie6Z6oyDsh2sFqIofnPs7OvayXfdspujUifwI6
dRikyk7TqvmKFib5caSfTALbJao9FfTLKWpdB/NFys6O7RSLQP9R6fVyoMnWheUsv7woo+CGjXWd
tWPSx8H6DJLwBlAsjRT0RtdzLV2SAFKrYHJnEsFZf2klS4OTtHT9nP0SI8RCCNYgEDCp8iQWtgxS
fQAn4N32i1FnVHlQkoTjXDM2mxyaQJFY83A2ADVsKkrAj26dXeh8nQGJAriLvHrXeCmGwUJOB4bf
GjL2qI1Ti4gVv+OYUjx3gTBUMxxHGzZYIIpEHAbH4Uw/VVsMFUaIC4KTQ0Zj0c7unWO0T/E8gRmi
KMa0TbRI3eKxsNCOpm/LMi7PMWUE3HRoWypLj65dopLAwtM9kFlwQhIHEI7osSgpmEpiGeRDC4ty
oibAh1wgBxIs5y6GSaXu6ulG/tCRKzWrwb4UBLOHxJ54J3skiHlIkxK6yYw/QlvPZeYjXUGEqpb1
rmXN91zIe4KQmZGFx66hWT4Jw1rNGSXGnJG4ematQxELipY1tVrMrxc96igKZDPwaV89IrSYXKZj
H37WibU/CmcnqQI8Vu/1RH9k1n28JkMFfmWy1Rm0pLU33UcgvPW2S2jYDI1ZnrRk1Jn1h8uEvAyj
EhjDzKvbCzuzh3iJxt3AeKO1nkMBSepXjnUGaiMCOyZ/OvWTLandj/BVbJDccz/sOJkUJ+FqMlQz
Srw6/q3pPrJ3Ssb7eWif5mnNY8Pnc2AN/WWaHIMSy1uLPwfpygffxK1sd0W2q1qv2BMN1IZ+tHo0
nfg0eCWLZyNvncUJeGRDAFNdUUOtCOFZpolebKRf2NkApnLHi+v2O4DfErKf8/hzcORKbmTpaPuk
XQ5uAcqwECgIRrFHk+rcNEfidB5EEQ58nh086qtwkeMW1eiEuc45utVNlOFa/LCUZnPpFo4XmjWD
qHBsyjrkDbDboeSqSnTjY5a9WXFUnPIFzq5uOmff6cFHiP5gZ9mTqGeqJEVMEHBrD0f8vpyF+rgw
znE9GOdlpD8IQ5FC6Pq1n9/G9U/R4iNLE3KmWF12Yls6gMmk05Fg4JL+Qc6ZFuCx2tlRWx6tadbP
6foPP38yK9r8lb8yhqcelO7Vw8NzG/u9MIMFGhLj9JQuG1Si3m38pZC7v8bb9phujafql/cx/vUv
5KfaCV7jnUbhF5jW1n7juGDfWgaCHaobVrfo08IIp25du/fREmqbtawCK9DeJf7G+B2Pu2afHfRD
sa9C5y9feKxfHL4VGb3BeaPelG8mPq+H5bebASMKENmJJ1JzCB6Wd/eS7parpu+0w5vEQIcTlA3+
I9FM/istQv2PezQfMiuwXvI/jruz6+0C8mA/bdt8W301rzmFtvbqNo+woJ1b/EZKddf+GZsrE8KK
CmEdoZVZnY0uhM1imdsBpyvOySvK6BIqZEXBbut7+7ThxFDsMuhHe6Qw5nP7pwZJcSiLq+e+atpf
PjrivJ11z/sAaQ81JvXVHhGW9LQiP2GsTg82Mi0ZNKdm3+av5Qu7bhtWASgM5IrMHTc8JMOxesve
tA+kBJSSsD2E9X4QofVm/ynMs6lvLHDvyXd/te7+CUJ1cRhKtMeHmGbiZjwDkCthwG+yj/GzHDfW
Ldl6T3y4ObD/Tnv1ThY13IPX4c3YEUuB1PZKpEIDlOuFVQ0J0Z4TpxEiFxkfbHcD/bpAhbGp7qQy
oSbRXjNgNrg5x3Dst1H/sDx2agszpqKfQ8OHcuUG3r7Kgv8h7TyWW8e2LfsrFa+PKHjTqA4dQCtR
pERJHYQsvPf4+ho4txqZPAwp6r1OxrmZeZMksO1ac44JuvDUOdhfshXNHiFc0t3agk3j3QybdJc8
SXfaOe3mqn5sZCdG4btXNwDo2gbo3co6iUfjLA8LmYEjrElS4Xj53GzwBozUhsO5sEu25p7CMRfJ
c7iO+2kEeNw4Bse70LBrV+lXuS9ehGNPBNpKsZP1uFS3jwgnl+S18WMusF8R1FBN/qg48r6RJHIQ
D9JnT7l/Broam8MdkPj6FTvEhQU4UdZZvpQCu1NtlBg1m+rBWvuIr6u5sR6Smaisw0dTnDfcZPuN
QZGZqbpozsUqPXAPR0swAEve+E9Emln6gjdS0WIpF9VOnoUb79Q/CnZ40OxgbTyW6b0WrIl5dr3F
RTrK9+6as2kEIPJSQ9v4KrfJnGWwolhCbXXlQYNCCfoCweW53LooNi/NirD4h4nTjo5tVjv+lB03
8w/9W7wp98Z9br/1/rzaKXa+RJVbLPA8X6JXDCEn44jGJXueAothMi/VaEVoqE+SxHf4DcEG8URV
zBAhHkTlvnakLUWf7pWlTHmnzzcJ6lGA21S/Y2R5B4UHg1LTSU/WuxbN8Xc+CnNaJpCLzvXW7JA7
ONJ79SpOnLe5tRT2xVps5qhArXk/N5+LtXmSIEZ9AOVblHZzl5wmRw9SXLLCnOgUd45wplYU1rxS
ykHiGdDLR/UcvoHLKZaGrR1HY1ZeclCwJ+6J4zewxTp2kp14Uo7W0Q/XlMHc9UgB+cAT4rIOxtqc
Ve+CuqhtjhvpkjaRvvE32Z3+3K2MV3dXbj07dfLvauW78/Adc/bQzCxC1eme8B+f5eqsEWdu5tCn
2zbGQ3wEkxesWmEWP1K3fxaVOZZPdaFNru5F5eC2RoyMtK779sQ9iJmwYUucGZ/oOAeyU8xDh7QG
Hzor0BnPQsFew6CBVTlAN0GaRxIZSHWSudY8+Vn+5L8JBl6jefXBjbVf1gMhnTOasfGMcDhHuidi
Be0IEVLbZheUvGwGEzkJ09Y0aR9m5l1+xGhuZpCE6O1shc6G4ooAGnmdvqw27iPRlypU5vIBQWQ/
3gsnmb7jQ/iInlugFDyLExsDqbQfHIx3qkPPtJ6z6n54B3OfgzxciMt6J5z6e2s33gk0UTkx7K2d
p+3drw7e4I6MQyrAdETP7IhwK9Jn7WzcGy/eiS3hxVgrn8Kucph/IZd6CgYJfrS575RP5QYxUIBS
dC7eWUvMDHP/Rf/2tsjEPZqvM5l44jkEXzoSsBQZwJAHZ4FNI9faVB46BdKAmMwLy1qap5Lcn2/R
Wwqb8BUAkfsgraW7onkLd8kFzhhVO4LnpiD1Obc2ZDJwcTq+zl3MUja4TsF6KHa2uq6KhbdOhlX4
bdWkaMzMhdaxZarEAc1p9ArWwtMWzCwyhKHZvCTrKndoKaGpMBjna2FPCxaV9bBQEMvQAHHGo5/a
ojxLlx4k97m/NJBmH5VhJq/qJ2sviXa+xQSpGbPC7ne6bTFNpDvhOVrWDkd3+T748vZhtjA/xXat
s6beA7xAu9AsjMRGJ8whSP1InXpLjzPhJxaP8O2Gbi6n8347BaAus0P6Yj1zRpd2hQCGG7jjQnij
zo8c1/3UDhFE2PuIeE93RM8yq98tEZ0eAuN96bIsLOD5nbz2qPebcRsvKruaexiA7GJPuN57epHP
w3NC0+id0o+/MbdQWtRl9eI/5cOy+mDKQe+qt8q78MDTXUkE4yx4YEZ3x4MYizmwl+Ac+Y5lHcNu
1khrmTYaaaUCb4k5PVMuYrDRzWW/1qIdOHRHskdEGs+1U6PcNWcwUvVPF1ZbvwAQKG5JDDb27XcN
hI/al0wtyE6fKgSD8/ZReBl50u2S0GuCkkA00m9apsMD1Mp0S9wsd/9ZsfMd9V21jg3QTJQtwxyg
0Ie7VoS5RQrAQ6g5AgkNj4RD4l+sYfrg2eLhbTEoDksSVbzc6e60Zqf7Nm4MwLvf5MsSPqUBfNvT
k9eOINsV4TRw3gjm2lN57JDJv0Otx8qP0+MemDaSGpS1BspkAI1LJiaAP9t0EvB5ZE9AYLhP8rWU
LnxxTsMK+UOzjWsQ2rMh3cgP/PsGSUm4DdolGRHtlmTySVsZgS6f0UfS/ZWSrqDEc2cP9CMnhTB7
1NV9XS8q88xFUmj2HNjyr/KhtqBoOi7H0NcwWUtHFijkT3LwSFEwfajugrsUT+WmK5beqblEhQ2Z
kRlDu2ZGVM6a1IFV/gG012fTf9LuegWfyopbMcoA3fEyYBAbinMc51AhBQfvzXyV9ywS8Vd4bF8N
ancO8Sav2a5Y+5tmW7+oD3lsD3SE0ZSeIAMSUUdIy9wfSdRd5MvCcKzXOrFNFEXJNiOVIL0j/wQL
oA+g5M4bT9ln/jrhbHBvonkwOZp/ESGC3SP9xtuVqF94y4ZnvIvYsGIdGBLaeSyMc86MBDLflTBV
NpRJz6kdNNvqRLfTvQjABPfjd7bTT9lzaM5dxzx7HL826RMe1LlSz3u8eftcW+S8LKwj+rxgsvKW
GGzHQpqXKFDm8SPnuDp980jCpTS676nrXfiemEMxD7B9bSCdYNAxH+i4uflFa4/CfXLCKdODVmSa
cetAKvqO2HP8YmMrMEZsoalSo3S34gXdyqni1rEBFKHRaz+YDhlRPD4Cu7WjtkdHHz4NK5cz6jsD
X4DSsuHciuGHPOB5+hoUi/Kr2UFEZsqwPaGqQ5D/BLCbrCuHc8siOQJvLhfaKtvEK5A+e3OX4wUz
OQXPwUXecXLwXpkz8bbNNjkWGNUmIis/6SNJ7KvJbxuhYF8CKiE6FDWdpG20gwGAektdnTqFClYT
Kf8KIAgdz/xE+9d7lViwOFGFC4wl6TYy7fjJlcjD/XwRXvP+VcyOLXF6z1SdPXiGK05QgY1EASE1
xzMSwXuVIKKHJieshWN9DVeMs484sz55GeyqEcd4LjRroFD75Nw/msGsfSXiuNwACKPK/jloM+2M
oYXupETgzH1Jy29VXAjbBXD9QGoQt/ag2voc/GQyjFYmedKPTNAM5fgKpNzRsxHZmqyfGyJud9lb
a868bXz2DjlXKIuzUoNg54tCwIP6Tn+GiygHVnOJTcbaoViGAIhYfBPcpw98belefAVXdaaYwcfi
juKO8ILXBxooZ3Fxmy14ucI2fqV2x0Uh/qrcLQKSqct+9j5ZjckPQlFVH8wLht338Lt0Qlp663yp
frg7E7Omy52PM/Is21sPeBmp6+W7bpNUc7CIS/8zCelhcR9ySDVkHpWbcMkexXhpyB+Y9uvmmdJH
XcxJf+bSsPDu1AfhJVmJH+KwAmcIGli4j1gPEX7yyOs3QjfUjxK4PpbwRT3OIR91a79dgGj+cLfV
xSu3IWLetbwTFsYmwebmLwq4H+YauPiLRfZJzwzlYX8joRfAnm/wgRhoJRZuv9Js61ge60fEnBcT
Rgj+R4SfzFUUoath50NSXobfrH5SvNAB+LwPFPi82VebzzkicGxCn80uX1+ao6/s4k/tmdH5ELy5
NvHw7qIPFtbWOEj4Cz/pLSC6sMYniNjZ0lCQws/UV2EnOgVG+aUFC2XB6q9vaZ0sfKIJEPosw3W1
8bHA30unabGZRGLc4Yy1dJ9Pl1iTDoNNPc87DI/S83Mh0ZZfUPahaYvnnI2xeI3Rss/7lXpg4PCS
/KO89b+wv5oPIECD7/DcfrAJCCdplb6k5yGxybXUj67dr40TaxSTwvik67ZTdsMGVJDxQsockJmR
QJ15/1J7iwY6CJmjCqe0ub/mROx+oRznuo72NvxSuWJwMlIh9M78PfYq8YFV3pv12C32IR6Yc3bI
3pCjW0TRzREGEGrnPngnn/k0cy/xF2O4feYIPUCimovH4I7lSGbJwXI2o91VXaqL9lJdWB79B2Io
Z8F9seou3F3VfbqTVsZ2HR3FpfFcMtsKBKXZisWTxVJ74Wz92L52Dt2YS/6IQI3UVnSkm5aj9Gp4
5sIO77La5egki0W1Emn50ex7sjaMpvfyWBDF683hQbJkdGfzeei31qI9uB9dfwmrlZDYmmhnpMuw
689rxziQ1s7Vb3L4cInrsDHOxJdpAvUQvLb5N4EIsjOqq4QTQEOeh+PZ/IuZrW2HQ37HKojm0NoM
fNnSLh+0TW/zBMSdsqxoCD7iMfZnRBNTkiDzL6MuxEZJc+swHZ/xEr6nHMv8Zb8UP4keiKolC/hF
YCGfhAuz3DH2+Vv1jJ1C5uIpHYXHQJt7Wt0ylRrVNhBBd1YMPJ7WzObPn0DTtjhQc2tREXuzMEqm
NOJ9DE2vUxx2Rl+TFGi6bhK07SXU8Ggb/Pn7ESKsJKoLhooVbSupJaCrZB/H8+SCqsQwpYzxsxAr
1cqoNX63Xgky0bApf/RMuLwqtbMixF0ScPZCpYxCtGvuIzEs7JjQx4Wft1idByZDN/0lRHYzb+hs
4PEeFWRw1U6Veo5Lffb//tKb5b5Rc92OdD/e9OQBq7XKgTIu42JjfVlfWWW1OwtIOnD6LKMIiz5h
meQCN5U/f9FHstIFz6a5QBETgTHJjmXA8cE3L4gsS8fPOZije8SCSOFZxXuKkoMS7UA0ohaeheje
o2LR5Z6JaEDC+lweOlX+lCPw4mk4ca/No8vv3QQQ3NAyNYus4M5FvlMzt3B3F97wpeTuHsK8zBHW
azCPPYe6XDFVRPzHvIhGlR30ygmZbyPbY380KmIMRqwWVGZonLn5k1pdBhX16vTnwOxhFAbVpxCG
ZwuUetlXD7UwRqyR6jzr47dOzymhDpchFxS7VqGftvpKGoz7aPCcXJAPChdP2P4PqaSeDHLnZoZM
SgDBoUTJKIQUuUeX5s6yq82nvBm1VeShBnL78bEb5TteBwcYsl6pE+WfpgBOyWibBZTnD1MmXNNy
fRx9PnmQ5a5K+2rd4LJinYnjNZFvLFq904mDfygFTCeYMQbbLRq7Fb1gPkHBYGYYezO2+m2bcsgk
FXqlQAejDTSqtmXJH+ROK2T7Ge4sQJwBDd7FP3oZG+1b7UoFkQizLmrilRZzXJiSvDCwH8LC5zYs
mfP/+l//+ydsDgig/D9Am/Xn//kvTTVNxEuGplsq7kw+9AroovexnLaCWTqdCmcgs8AUtOwXMjFU
VUKsS1LYpRpucgWuJGHUjz9//N98l+nTLUkRTZ0OkXoF7TF6ra+1zCjhfnXfbq8uxMqjdBBSxRAm
gRLhQFS7RLzSP3+uBHbor58tyYphmRrNLVWevtg/yDliBdRV7qWSTgs5HyVOsVK3A6O7H3S88KOI
mj4p99jw9rqFnpN2MjfbTFmrVrf55atMv/H6DUgyARsk3Vl8o6s3IEWaOCAPLR1XBIsQFgJYCOHL
h4PtCHc+5D/6kxMQhuHb0z1rHwmwGAnHW2WtN/wyHIwb30WGv6UopqrJ1vV30QJXkoUsoFcOGpjl
gQ1+wgrEQ/7m40VzBVP95U0otwagjMXDwGIi6qp+9SYiOnZjngtErKeU+4wueTQUDZ0kJ61mhLU5
PX5Dql/znMTzJLUrnKhFz9EeOQAuk3ijEEOAxDgkVpALDJh9npLG/8mNVthucVyV5ZOJBiQfUKbW
Ca83J/YEaSVl3ZS0pGIZmPXx55d6653KimJgkTUn6tXVuB48laSDyKscM2EjJI8NSk7R/TJ5/gzS
65GjyMwdTYS/ZRjyvwdxj9N5qC25dNpSO8OmObaJse0Mit81MyanBGt06XHMW3AMFn/ozHUfanv8
H3AOu/io+4youMrvO1IoTMKA8UGb6pdVT8yS/DUuyv04ANDI9cIWK/debPzvrEzK1c8PS/6LnsUa
pMi6JouWKYH4nIbIPyajpamAw2WF64DF0dQzMmgFIA4bWi1DwjsdyyBxgAWve2hP4lRWNldpGT95
EkxXP4IwovdfhL5/mVEJMBDmguJBKxg7795N4PX+/HVvrh2KSuOOzcuQ9T///B9fV6ksPTMCvi4j
a95IUG0wXM3HCTslJe1jREt98vS/9to2VKhdegjgqMnMYlOsf/sut2aPwsItqijqEYZeDQEPYYkk
mEPpRBrdE6OIhsVEGxl8akKFXNiexnyqW1rsHm2Mzk8+f34YN6evYmmyKsJ50xmIV+8Ov8l/xmCP
oGhRSjJF5jZAJDo8mmA2Z7KSzapp5uHLigCCTC+nlU+hSV1pwsn02OSwsfdfBEDxphH7z+tQ+qqN
iIKrt8/jHHZPzC2bMFfyzs+t777Didhio6RgGrabibJUTxiqn3+YdPvJmrrBbiyr5l/rEhpUBpBY
OlW21RpK7LqCKxDV2qoHNUP6S7QeJWsdUzgPIb/8/Om39kVG2EQ8EwHuKVd7gtq7aqMm7AnDxOkR
KE10E/u87UJb8ozHUEspkHT1L7/51qqlihCTVPg+kOyucHIRceHtEHelM/a8SwQ3r7qZvf78y377
jKtfBj5ZxifKgEXktx/10lbN5JfF9+aYZDJIisW8oMl9PSatEFaLXDMpCmmldLQABlYRq2eAaVl6
JE+bwpcaLLWi2eOXOWJqohmPfjiOd7FbbIOy3bci/lBTlsjEi+lSGVQM/MF/DXJvVU9MUiLhBlhg
wyMcEiqjEzDKMx7ywH2fgGOmi0rj5wcnTVP536u9IoqaqYDnFC0k+1d7iqrljSIAC3I8xOmzmm18
phJKLiOCgkjONDOq+BF3Ny0HcDeeUNA1yTn65lDkf/4q1q1vAsmVw6omS8b1olPohmgOuVI4Rfot
eDTbfZn6tVFL9HEHwi5rd6sArPCV7c+f+/fpBNWkibDO0GHrm3+e0D8WXsuT6rGM4oJQF39hyMzJ
ioc9z/IWPxqL7pQ/+fMnTiP+6pnz+0zNwDivKer16diqgmAkqgB3mAqhN0SZzVH2OS/Dp//G56iy
KPGCWc3V6Zf/45eRe4C5rDQyx6R2M7rkLkHiBlP9y1nTVG79nn98ztVhS1BinexNPgckRS1Y6gLN
N7d8fSb0yAKkTKWv+BAH2ZrAu551O39Rw7VRhGd+PrWGtmlXgjVprpRkqaDHkhRfXIWchGYjqdGE
bxLroFKCInQzcAoVwE3jUTMi/xH7fS6SpSAjb4EUjqIXuk9jmYgqXO/kwVqWZZdrfqistaLyVmO7
yhI/IS6cDh0xWNnc8lQE8Fm99LPxA5+5sO64UOKZ7JBH0svPm4/WFJEXRD6ZzkWKa6eP3jpjwfWU
VtvEQrZi80UyUEqAfcwxN3X1IlsjQ5LO+Bg3pue/dIkuIlyFrqP16hHq9rcIE28RuXSwDc2khjlK
xqrUtGeCP8PxnktzYbtUWDOLBnirY7cJI8QDZu8/BeN49oK7n0eKdGNj4kBpaCwGIsow7fq0FMej
oHBNy8gzBggg+92pjdOj0skns7TeqUa0M3GIjth5LlYS3leWrwJp6rD677JA2wypesK8/qxJxVLy
88dRiF8lnaxMWanJeI9lexx8CjuFDsffeypbnXhF323mmBLtnuCgssJfbURHbG10qVT/KWtpnQoA
QRXrPe66k0bq1Vg3JxkydNUC/A5TGiKJdSgLf6liI6xV/g9hTBxH3yz8Di9neExkdYeX5CjX7QnL
nFd+hkO6VhTpc/Ak2xVAe6sUOpRSfmtSyc57Wo8Bj90lzVcNgphS0xKSNOIKPAvz6XvKahctKqM5
+br0+ef/1+q7KquOqG8XVQuhQkbOV8fWBiq5o9EWbErxrQpbx+1Z0yT1WZHTNT6LTRyk+9GX7z1N
vfMi2BB++SiM2R63C8wd33/0u+ilJEF2V/sweVxPeKjTaq82xicZ5lTzzfKSYUe8j1qiblL4xmOT
PXAHZUxNYPtfRsiNjUK2oKVSfNJQZRpXi4mbQC2VywF1NBiyzCuHTQ25dK5b1CGTUltB0f4MELAj
ySiRs4i89qjqaYK6Suf88l2m7fxqAVVkQwU3YcHysK6vKFRZ2rbLk8wBB4I8nZhpIZiMaoQhopdr
dKndILwX50LevfVG/SFl4qkqUdb4vqkuszanm2gK3rqr+182MenvW4fCDU3UdVkyoWJer+2lN7SC
3+gkGmMZoN6Vm0hlabwgLve2bl++uMkIndCQY6cy4Gz5QrduyFn5ZVOb4MjXjwi+LfuZaZIDyInl
32t/PUREaAwNeFnzESJAYuP/S4TlH24Ipo5ZH/bDNo0RJyok/k40jXrynKuthaw4hocu6h9aso2x
E1CW7+/h/Y37zBWQP2EskdVoLlsoZ92yXoy6cK+0Mb8lqGWIc7C1VKJW3EafYdmIf9k8b61U3I/I
fxU1ahuyfHUOq6I6jyM8VRBam0MtW7TeyzcYVLM2Ls9Fl57jZkD6o4zAYrK3n0fe3ydoddpNJQMk
tGFp2tU5M2pz3E1SiB3FpN2EX2nRD8OZat0q0ItdJycPo4B46OcPvTGmOLWDuzYMDkaKqF/94rzK
ssZrm9jJIiSfaAnzqHob9QboR3inueikUzxy/VsSGkdU1J8/f/yfI+C/Z5sqKvxsWVIlXdeuD2Ze
EOepGhek3mm1Sm+xZXToMtI7Mn1H9S6M9WOLOYD2tkZPWgBt0VGdKFp11ovmpWyUczP9Y4Le74YK
L3/em1RMsrdheFCaPRi/TZhh0TfK397W38sEX5xLB4d2TePrT0vaP84/hUbdWm8Svjime1/BDTya
nyEmfBCUv9wObg0MhaKfzmPiJKRdfZSPVNg1aytyogiugYHDwzPsRGv2BjpvLGPcKGvr8vOL+fvA
zM+DmK4AOZ8Wm+tjl5oD1hRMQlJY7yIrf8sG6QySYSHm0uOfRx65yVKVjV/G49/HV1XkSq6I02Gd
D76aBFpFEaN2jcgRmmYzxC1BdtFdoIu7n3+edOuZaiLlLoX8Fh7r1RLGsasPAv7bjpdqR73lDk8g
91RwY6vMXgpB2UWqvApFbWXCFlArVtlSwWnVDOsAUSCQKmItFEKrBPe3kXVjEeIZSCLnd1MWdW6E
/x5avSD3hPlh+y3xAY2Bf1K0njXA3UHG3zbti0Qg4UwPYURJvw01bdppr+fjtPQZGpAwdpqrz2YD
IYDGryPH0oBLqBj9qIDAWhCNjHU969Y1TLcZBk1wDZBIUjKY+QWoihPyFaeIt651R0Kigv0f4K0p
YQQ0mdSKhPe4TyKINewERMwz7SmYSXK5wBmHKCRv0pVbpQ+xiom8nwgyf6Bj9ZS/6eEmwScWT462
8x+WgVCYS60DXvTnXweIZ8FOAvqEiZxSKzi4rnutK23zJ5VlzMTJFE/OtKkUc9jHIDmCd+p6KN96
4H5C1jqAuKy5LBVvAJ5X+XQN+GXATZP0rwdrWlNpRjIt9XrAjSEMV19loRs64dUN0cv52lIfNkmJ
Gq0AiOJqzSZLIZFgmvrEnbNU8ur+5y9xc3IROUD7wpLh/18tJIlacHjwstjB04mkip8tRtLZNOpf
Lm036o2MYEvn3suirlPr+/cIxu2mpHmRxk6n0HRCm2g2IDtYp6ui3XCEOsM8QA8OLqNWNNLa5F3p
trvOHH/7In+fVKYKvUSbyKT4ydP/9xcZQxEbMWhWR6rgXjT8ZdGXduW9RcnwrE1Wzj/5NoV2mIzw
ifn+///AeQoqG7pqiuJ1RY5poLeRz2o2RO7n9LxL9GVJ6f6yWMt/X5IpgrEy0megfC9fz9q+ilJp
zFgx9IgWgwXnfxbnMeos4xgNRJforFmhUjtBq1uzrmaUAyQn8nRYyUQZcZZGaQ6Rc7Q48k7tu0C1
LgnMHNklbKBHHlhJCJx+X4ZvrTbEUKgSbYcbZRlTL00Qfm2EsrPZCOR6C3n+xqOcEzm/G8RfV/2b
z0lWYN2BvTD/6tzEPCRDp/rlDP2dIDUgkaP8raFsChLSRFkTB+9N/K4CfukEcFUdJ1K92AQpApif
B4YxzYDr5YAXRZNXlRTCSa72OauRATx5ReRgMsalA+jfBPwAgZLwqihA+4VJKqure5/TBEeCo2VW
tmi+GKZ6TtDWZF+9h3UlSFqn4rgUskGCmiajceQvrUViUddre81y90Mtn82eYkbOYBCV/E2toydL
qU9Jnr1ZvbjLAdWTBYaXqXwpTW1ZeCRPYaN8o1RNCdI6j1LxoEBrIvxqAg9/BRnNdt9MlGUm6zs8
xg+tAgImN8qt3yjgLQj8ITjSNQyAp/olDbjmMuxFFKe9CNZS3vkMhxkZprB2Xv/82dATQmp5ynlB
RcXP3kPxt11VvfnuDSqsrH94+66P9qVbTSWFhJ2tKDcpsCUzajcdTc7FNCHKrkMf5A+OJpEC3pMU
xpMOLekclulb6JUfjV+tR1E9CwGnzLpjwS7K4gSL435Uy45jqTWPSv8jfJcskCONjyhBH+5xeDkZ
LLJo4kwZsY4yWtA/WwaXmWvVvFXQPU5rsWLwj0QI+OClctw6LU6CzHuoK/pZhvDLNnDrgCGJKtdI
DN7WdI3796oYG00fBgBEHKGWZlKfPni9uyH1T/KKx6wc3sQcrY4bH61s+OWOI9/YgiQWw+nQTLNW
uT7vyxKzWsW+7Yyu9Amu7RnY/5Mh+cvCSk9h/tpIiqM4w5c+Gcs0hDv+s5gZu8xV3sy2PqUFQD0z
p+uXT5Uqu+oRUMhuuqLeg6XKqk9+Ga9/nqu3VldqWpLOeZ/z2F/X7hbaal96WeZ0IYo2I10XDfWd
pDuVUboe82gjdsZK8XFoodIcUr4cOpJZJzanuEYdYfhYZ/w7Qj0/wl59Tkzxc4QFF5qPUjK8RZX4
y53q5uuVJNqS9GK4013vvqpghUFpVpmDne5Q6F2JaOjJq/OtKAZHj8NWGvfLIfTswdR+zRW6cbDm
s6fKsyxpFmv1v8cWS15XV2rB2CI8ZU4ePANM3TFrbC1baEJ4wlm/8UfxM4/FT+rUK4htdtq5B01u
TljzZ1FtImMGPq2I6f7nN3nrssuX4zqjcAbj5na16ibkrwGc502OdfYMbmw1jNpzqLFcer4x4366
E1NqS56mHXTP2qi99/TLN7hxr+LNiJZi6lywzOtjYG6oQZ2kVJeKoT1N76fTLcergJjXz6rVngi3
fsoSfddH5oHoXgudRxYqzyQVftaGdySI8jkFsi8QWYun+JfZeWM7lhRUNZaisif91Z1v4VuSAVmk
KKEb7tXZl6YV57hiAAVecTSb9Ldm8K3BohCzJWuSLHPduxosjAw3k6sxdagOrEoC4kp4JjPIq4tc
90+hP/A3+1+m8/SOr3Ze+vWipih0oFXZmlaof1zc87HrS9GleIVj+TKiY+zxhhv13svS3wrfxq23
/c/PuhpvlhBGoapOhTILPlYVuBhMJUhd3HCk4K3oMwBsJrJGVbF9sTiMeWZgwjG35mAxafUFlvXz
RPRNVGPl0c8r82EtZuoFUH1CJ590EnBL8WjnU2xuZ4jrSsjPWGJ9EPpKTbEWisTW2OZNef5DPkai
mdB+hM2Xf6mp5BC/7IRaC3YlHNeVL62L1FimWXs3BJ+ebCytKkVJZ2xMPNiUXGTSA+tssMXC2uZl
e7ASoC/CYJdjRf5zcY4A+DQCVlMMoHG7T9phrTS41IrmOwzrc1vxLb300KcQTBJ3PGkxnRLZItIo
w6Q9DwwQNjHZvvm7ufan4NlMtWC+uOIzUTYvUaUTYtjMhEEZ5oC0rX7RioTkKBBpVgV+tD+ES4uf
slJRSeLGUzc6miAj9IpV0qOUFpO3HGkWlcWKHKx6O3pDDAs1ZR/RC5J8MkYgeAFbVYj3NC0v2DCD
cYLSarFDr0O4WXew6QBFdUNIQEQTPTQJh0TFUgGDxGLMf2Ki7iNLhJWgHfze8G3IQkjGqWDPCGF4
JmezJ8ZBsVNigUwhP4LRw6PDqB/N9AjqfKHknMcMsV9XKVuhBjUuwi/ckh1kRV8W9iAjqM6ma07J
mF9tkB29Mj0KVY2WwkXzpGJpzz4qU7rIMb7FNMqewn4Ny3Bm6OBuaRxcDOBIbo7JG0ix5Tu+xn8r
cvcioVYN4ADF11a1sJ6GRK8XR2swtqY+YCLlS07rAJB0G32rrURwD11/1wXNc2Z4/SJtBvvn5fLm
/JEMQ2JxUJCtXF1Y9aIq6kFnQZIrd1HqrMjkYg45iReohNRBXzajteUn/rIO3jqkUP/g9oqYAq3S
1cdq/gBDxSN0uab9I4nWIY0S6vnpLyvRze1I44Sp0LGljWhdfY6KOAh4vZU63WA5TdfgiYIEn+DW
pZqSIaeb5YF/tEp5HxCLU0i/nxRurfhsqobOM6YKe31xtPKkSPJOo6OAhyMuUJw26N87Qd/xtw8I
Bbj0mTPXGx9Y/Jc+0doLkIg7sQSQbFJ8JJd2V9flfSQTqWXqWzeR6WBpwJJdgmg6yJmzREqZgpXr
eHH6mXn1Q+N7G7jiW2togSmQNtVqJQ6FlGq+R1CIh4E46ZrFkOlnpQEDF7FcNsPUI4yFuVxCK/WH
yekkDm9KOjrENSP6NuYSgcmJLyLk/5SrCGFOiwGfXC9CyoOHIj+WZoaGXcU0INbj2/Q2M8hg+L/6
aGGG+hNXqSghozkfwGeFxxLeEuReTiKvLqGw/+nY+awbChy9heQFFGracG9ySCWrIASnQBWqSox6
IYctaeUlGEcJhHBMvDGRH6QQIFCv4/wLIxVgUhE2d9+C5UcY0XkqkQa1es57EkwHNP9GXnvgHSwc
2hIcCnqPRqtvKhETZVx6s6bHY9uGT2OUQ99IJpE4ns/A5QMmrODPc/DWfqkrXNEt9G4M1WmO/mO/
DMRKS9KoTaEf0mOSHxM93g6daEcScTX/o4+6vqK1ObzhDOSj4xuQFFP4wik1djCJ864WfvlZN0/J
OvcqdCnI0bjO/ft3iYWcZ4Va8rsip/JJ0/PSpd9nq+ncHkrDi0Ri+oiTHdzwLz/z1qmHKg0lKY5a
3MOuTj16iawgjVleetq+ENCTBMtLXR8M39pKOe+X//3zg739iRqV/CnY9K9qA3Bq1C1wDJ0yLDGA
lWeoMm+SO1yyuPyq2UOgOi1//sg/S8f1OWvSx1LrRK1sXIt/xiqH6k+CghP2sT9XCTls0ThitrQI
GhXL2Vjrpwo2E1lwXXwyzTNB2AhiBs4IZTe1+jI85vVRYKOqMLviM01qTqTBaFsD0gZNyKBOkDxi
JNo2QvRGocvFFDeu9dzQ/y91Z9YbubFt6b9y4Xe6gzMJ3HMfch6UmZqnF0KlkjiPQQaHX98fZZ/T
dp269m2gXxowhEpJTimVZETsvdda33IC0RwGVbt0Pe63HlcarAF620dFju6Ke+UYx+RLMbyVUInv
mgxjXEsmXO6buzI3Hga/vi60YlwEdGIRNK+iNiJN2NfSlQE/gd5sj+t4dp/XktAkBIBAwsol1Wex
JMf/JfFInbAJx/vrv+pPr1quWZNREKNpNKh/vmr7IYCVFvn5rq+rj2wEcEwnJZj2xNedDWvddqsE
v+P0d43Mn11A5AHRyKSha/1bZSCVNkaV4eQ7Eqo/kom3z5/k25i1b/mswRia6obcn/u/frE/2/2Z
PKF4F/OHr9P1H1Ye4TcpgmSSD1O2kJK4mqWPTmve+pvSPiSefsnK+n4+n/z1z/3ZiveHn/tj/ZxM
VqZKW+QYm4etB6qenCF57g39qSnVb2znP0GB/+MPEGD/Jx1qKMQOIjHKUlaFH1rlbe8B9ADKtDOL
5HYYVL+Kka2HdGONJmvBuFSfNjA3pk/TdhQRXnaPzAz6hjpvdBBId2HLnRl+z0rSjxxnuCSheUNW
5ZAHBJyaGSI/Tf8eOnixpEVYXmC/JGgk14aBLG8AuyfJGIwSgnPs6aHtiDSZ0jvWRrJ7SZ7aRMWe
My22aNwmErc25LanL3OJ4yUC7BO2O/+clriRao16Qyf+ekHlRcO45KyvFfdgNiSWEPrOgb4NlQ3j
rpXQ9ABDIqVaF3b/oiarBwJH2aO39ha51zlwQpKce8IvYZqwBbdkTKTL0CBDODWHGyuLDvO5uW7M
J48T8SC5NkAqrMNoeLLCCQxWe5+U3RncQ7V2U+04pPa6J3421qJPbWrGtR21Bxiz7dluImhRmF8h
9P7NFvOzm8afAdQMHrhbfxR1Zlkl0V1W9NUrqqvSfFLEUbTCerIr+8jA96kFUfY3K73xs4vXR5OB
G8JlVPzj9UR9GcItZIFwMvdsEHiP7DYwVrpc1iThxjMdSp9HcDL2d06QgDTMg/MQJ8kuTPK7pmOs
WRmMfXOoHUbyWQTVM3p74FZqmqMl0iNZvOQldASqE5u1zhQWYN0mDeKv78GfOAUsPBboPAyWG3qV
P9wXoTZmaCozMo+CfIN+Coe7oOM9NPrZynlV8LeAs2Pq00by11MtArbn+wizx5IOeYgRUfPbrepY
hdviDqoe+i2sTluoBThxyW8H6ZE9KnMTOCbh8RWJl60GgCITMxpawH2NVbT76xf178Rvoh8RDejz
Ycqj/TNfMX9Y0Xxn9PLWMLPdAOK+pqlOlJp335aOWjbGsNH9oFqVOdHhuaHfR+QrUMMX2HtD2CBt
kW7jlDKA1Eov8v5mHfqZEAPRNqOj+ZTg/ltjNhzsqQoUi23lRVddnL1pWX0TlRijbQsjcgvjpCHH
W9rDPeGPl2hoTzajr4UKqDxb6T72mzwqPtqUN4qUemRu+ccIrcDteYqu8I5Aa1D7WNrn3/xNxU9W
ULQRSAUQuDHY+XGqKZIgdGgb5eizG0BKKX6/bmTZCMQB8jMaEf66w1TG+z46+D3RA2WSTidfkN3Q
R9/FWBsXBmhMtzMSg8xg5nN2Nao3fXwLJ26XMfsGH7JY90V7IR2V3BPIin5Fj6NwuFvsWGmrhFxV
uJ3cbCOp47YX37JYEVBZlO4uS30L2m5BLeWZh9KAkGNG9IXnyRe5KdGBADVC+jIaFErNuabBBz7F
2ydZmxFaQ19bi7pCeaqZt54dPxXIkBZmZ+mLvuKs5GneVeq/uz1LsJN030NbrAKb00yhdgjZVrXz
SmLpRxiEhyEk+ylM7FVoljfzfqLcBzCYr/OhsM3MJ9k093rXfTeY9Skeq9jQmf7zxKZo7yPO/H2v
9n7VMiCPjqTWq1UY95+nQJhnn90gtJJ0S7cQS3pTg0zx3RtwyJSPJAKyxCoyv6p2N2Vz7ugoXoty
fP+ba+FnlwKCNFMgWqGo/XGqNjJMyGRr5rshKTNiIc0F8b63eSiHLfUcf5/Yv1GWBsRzXr/w2aS5
/jfKkp8cWjAIeujM7XlH/7HBC+66rvP5gOaXvH19Vj06LhHDyq/52yAn3fljvZ7wkS5ispb/7i7+
yepPq4SZDm1cTog/dt8LZuxdn8fFLu2ASFZFsrNKMsxcgu5XZo29qsSMdOXZdzb3wCYPIsJD5S6o
SrjPUettjSI5B11t7M1xRgAqnxBCuFzC3qtuCE6kZa4AJt3HHuBQzhZbTjWcCZvmt13sf/3pWCS/
TJ/vZQV4NYzaHx7+132Z899/zv/Pv77nz//Hf50gt5Wy/Gz/8ru2H+X5Lf+QP37Tn56Zn/77b7d6
a9/+9GBdoKsZb7qPZrz9kF3W/tOsOn/n//SL//Hx9Sz3Y/Xxj1/evvMWkEaM7fm9/eX3L83m1lkF
x4n+X3bY+Sf8/uX5Jfzjl1NcFB+ybGlo/faEf/i/Pt5k+49fNM//1fKQieIR9U1m64JrpP/4+pLv
/sq0D1mPxyyL9pbDzyrKpo3+8Yvl/0ov08Q2MJfDhu2yNcmy+/qS+ets87S/PK82fk/7l3/+Ba5/
K/h+e+vCj/L3x3888PJj2OT+UBjiBHG5Nl0qUX4/lHM/7OwmnV2aHYU4FkIrIxLtK1c1BB5bCpPx
KD3O+E7Vmh/BEE3JqvLcDH0Rjd/Iva8TdEafDHl7+7uInFJ7sAKn9h77qmnlZzhaWfk2uabSvivm
6TPoGpH8ZE5oHDB7QVmpPY/gVWKMXA1kZgUg6K6xXaKHhC3lY4yxOF0nsoo6EgBbpvNR2OiIizwA
E+921M04eMcIjWMVqeyS4kQgE6KHibVRpdbiZRfdwO7p+3V5rIs41kEjRGN1Cbs6MLdORqtxa3Qq
GBe8kjBeiS4rXoXnYQxjupM69OBsB9+AgzJvURehFYttxpD2wxgHUkCk1IjSHqIwh0hILiaoG1xX
+OHjTjpXY9alKrp0hWWAJ+qRiUvJT0tGIfdRaNMJRzBrx/qbG8FR2tfgVXGgykwQtdWnacL+mPfN
NoisWwt07wIaR03mSomVdWmObFubpgzSb4bsWVs0y8+iE9yKPCbBxg2wdDJuITwtnyLscQzg/eCl
yKWMN2TBclST8NnJH4r1cd6ETZLUmB6IheW4o3/dTZHbP5i9V5t3fKNffXeiIXoI/T57F9MwEbKV
EiANEbCpOBTZls1T2Wb76kRpR0vOZ36Y+y3xUihW7gvdjmaESBGu68QFjdwRMwy8oB+MA6o+66Zw
MgLHyMQmRKPSywK8aR24Dx0orn5TqKodbhBoZDoC6iRJsHmMQj80DS+V3puZph3HacMiBIYeRnU9
DRIibeyMBtitWlbOajSNrl4EMinJTO+iiZzOWFPFtZ/Vmvdpu70pSU6bEJ8shjYlgzIv/RzPcNy4
IbKcOIy1Yx465rjKObCRIc202yMDyVFuiwNl5jMpJOwefJu+tjk6ZJq9DgCKh+ew6kZjl8QyNzac
9qQ4V5XS7xILrNS2T+2+PsHzwaaoDeHgPsKh8Y0d7isPhA0rikk4ROh0M+BXEEOAq6JLyZV2+m5Y
G2OdrB1DxcTEhtpzZeXjneIkeas3kqC5gIwMCSbhWpCEfMUdAIGhte2LXgn6WUObxd8zYMMAiWS/
7QsjIsq1j7/Vygm3SB7tYy68aldKhC8+VsutUWF/cTX+zJPnID6cRNGso6w1j1aj1ycmEYL07cK8
aOmkrfxYG+6zxjG2TNTKY+7W7tWAoXnrB31OYIHrED9t5fvGDvs7pw4ZJ7T2SF65TuHTmcZeBKH9
yGEQcwYHb/ssJ/PDyvvxrZNZc7Y0ZdHhAL3TK8KWClCKN1WhCKw3JCGPoD1vvDLsvqlMh1YmYvMu
Iq0iJhTBjUhWGPjGGU4gh15/zgsZ78w6SffOyK0ygxE2JuiPXeoRk7vIvSLYSbgNO82nUG00J7yC
ehF7BEDoWJ1YIS/NlBSvxWBRRHR+eO04jbvlkBWsafW3mxgGxHpCs7CTjSF3VlcVN77J6hK7bXMy
uRS3CpjbBuivfa2sQHsz4nHgqcrqUcVVe40Ntts0hTZuMk4OlykJs72TCEKOIyhvJLtb1wJXJCkl
kZWfU08jeS1JxGcukoISMpdnffBI0HUYxDo06nNjb8lJexLVJE+tcjO57MeRxBQRpdV1ZGZwZBRl
3jjC/DDMHOGQ6YNtVxXR3aWB+lNTpkQQQJSfkXCbd3o73E5O3YHBMon+xo1A7tVYAUMNDQ/0Se9v
0xyfmCdtDYtzPWulujk0yZ6K9043Eq4QwXKLP/xOlY1zbgZbnss6KtcB78/OiMFpBHk67I2q1TZW
mhDcFpnmoY71YZdmvQ2tzBjIoCWez6nGgog16o4gJwurCGz3velhiqVTHV9RtY6bvIE2yiSo2vZe
yVw3noOmXac5e01rYNisoodAZuMp6jxC8wwQYTUp0ds24fDmQ3E/cM5q8UxyjxFIABmNW2nbRZZ7
yvLRe/Rkl2wHL7GPbTTUpzZVYmtM/XAT5KIBMqa5LMloiiFcl+XWRwcCTUF3mDtNBqHVngGsFAdm
aUzVRuQ0gwqEEhst1NG6YFpc6dDGzu48eGNk2x0iegaLKLP7Tcu6uR5C11yJUum7yVHBqYPDshlN
oCtsCN524I4G3joF27qqkLlaIj21Y2N8h4jWnO1EgkJx54g8rySoTkSQ0Bmar7QcrIvn9cNeS2Nr
ncACWnYJGdum2/GOj6PaY28B05YjHMY2A+BPMADPu8R/ct3ceUgbz7hogdtxskUv3/vMaPK2tQ6B
hlSY25tFtIWUkbXsFhUzv02NWPwzskR41OM5HQu+6a3nUdkJu9PXSS+tla50AjFzWiHp5DFMH8EK
5LmfHLoJEnGiuv7iaRlZbl2uzqA4QZEFCcxll/EYFuVwm3BsXhcxIv5cTNDGNKZJgKziYReHJuF6
c3q/kpU8VX4Wr3LdxG6GV2w1+IGJHGDicugUKXhUURPx2042b7iCoD+m4bmjyjWKXJDMSR+snUkf
lm6bEUfkA80cdO6M3CrI8swp0QbCtemDNw14G/reTkF8dZWIbhv1+byB9OVxZL9j0gWbeah0rtKc
wVeG5WqZJhPVQW+34LKUYA9tRHYVj113q+FlW9o5io4J0vG+HeOWlDF0DgSAEA3ZsMxI09d2ri/t
NfLEAdmf022ndC41rBHrSdlUkHWFsrZFOZjExA0d+RdYg6Mb5WTVPvO8CKi7J4nG7XACmdjMz1YG
PGeTIvdw6X/3vbGRME2D0xBbgD5EHGbdJmIGZO8GfeinKxqyU7Yc6slp7wdrwrLF+RK3kdVU/YlN
PSuXph5xiHOskUyzvIZIsEkQIzAhLRo1wmaB6oeXWlx11IDfwMXh2PzdtPz/ugr6/6i+4Ta0KAf+
+/rm/mN4k3+sbX7/P36vbXzzV5vjMP6weWpnzaXIP2sbhte/kjtgMK9HLUBGEAXM77WN6VDAoP72
9Fn5Lqh7/lXbGPavgFjIFEKlQ7VOafR/VdtY9g8dCCR3DLs8RjMWvxDAth+mpaLVNFWXpdhbSaN2
QH3vakX6Wzsf2dEek81jBggWK5oS1Cf+NF4VHWyzyV6rkW8xsurKDBgk2b63QeBxa9r5G8crYgCF
C6wIkrNQ9zTB8JX60U1le3c9Om3mIdDUURUG8BFA9VgPqUYdkQpDXtlm81YIUCNM12r430NsXBwd
xGWsH/SkRPBdBTvUzxu3k08TvhZS84urtMIhHNT2TQ0iyG4GD9Z5H3D4JKpOq83rrHPkupAT+1m6
IRLpaHSk34XTBFXrPfH9cOOkmIP6hgDyyFgYSDxWDBIWMMFIhHb34EUInovBtXvptO307hEkzmLS
CdrFKrzFc3lPaAlHK9da9B1+lwkYC/lpg7EVZAhVXb7xAvlae2DEG4u7EEPkYET7WX6oL83eVQe9
OZTKHQ9xVpN92mv8AkYYLgmZMU458J+jSzbp1yNrqI3T1790LDf7TAiS8S39PI38nQsmT9syDU1e
hSVphcD5kprJKX8gOgxVh3Yp7JLcFnMKr8taY91ihZlGusoMcIaVb9fiOgRsvvZyeBZfD7syqK/J
8EwFCHDTGKN1zKHq3lXSOIBIg+KZq+ikyuApDArtIvyw2nRhTKy+Rmzr14fGG7ULQtM7ZX7L/QGs
y+S2qJYyZzrncBmORI5sOaPzOdHUHM95l5OYnKqlOQsGJqimK9MuzRAzvB4dq8I1ERvoxrLVUu+q
hw5y1RBtE2lDdbTV4F75PWSdjOdZxZmKrofGjc8xDKh8BBm4aKOuWza4LbZZT6EDJPHkpGN3J8c4
2o4hQ5rOtdHvNrZ1o4uzIoHe0psHOgB8EK+hOQV3Xw8MG9BDX6prFyW73ifOg8o90uC1+FlkbgaF
noDW1JHJ81SJajUKG6eoNJ/Rd433gdk+qqBU35KeJM5hskBGOIFOWGIxrKNA9MuhE91x5JomoU77
qAFs9N5QnVWtW3g8mYsJERYHzOr2veHQ1nSS9uwI+D5FY9wNWjl+9wjcC2m9sm0XIHQ0J3ope25x
kPJNinUAI71zi706edUDXSPYsPTuQGlUa7Lnoo1E7wkka+azJG3ImEVFN1MAJStOPfvVm8I92UfB
N2W0y0AbLv7Q9g8SpCU5+IO28aQpn0GmrTM4WbgzB0TjBLBRP9nByge4+IhF0NrgXrZgVPrhIyEN
Hmmnodh8fdXvja3e4a9NLNfbpdSKT67Un0CYldfSQmszAG7ee4ENcVdK9R3gkF4Ft+lE93/mp2e5
8s9yQF0Y6g5M1CH2riLdwEdVyOoerQZgbH50JgEI1cmk0Kk18uAo48E3rJNVZeEbAFWm/Di6rktd
cOBNo3Zp5PgTPG62Y12Z7mHwpoaFwh/uSiawd3hBdp0949ploTbJ/HkKrmnN9Exff32HKxuglkrC
kYjypXLz8QbG0XBjW21/og1z+D+f4r1Mt6GIjzEjp4UcioqqxCQaErfj+uvhOM75UaikjTwPjw0Y
2ydbTy9Bmcobe+rSh5EUDyftX2k8Tae+jop7WWTnuJDh5evREIJcM6IspAmLwGMcvHtWoHgZ5dTF
Y5yKp1yEOCxs+34c+u66sf1HW4CBEk52W+oGsbtlgSRawmZyRnstkiw/Wc2QnTQUd6XZJRsvNEgQ
rQYzPgbGPTOn/lDGnrsp3cC+qyynId4lqD/AnXZ1oq5U7Ror8M7+csrS4oRkobnw/sHpViraumNQ
7MiMeAwtTd5pkKKPHdvlKg/iauNWVbyrHPMSChV/95i5e5nQ3ocN3sM9tvPxSYMddej8TCy/Hq5K
FVmrZu4hN9JynzOuqgzw3RM9RtJfJ1sBtcy95x4BwVJweZFCX5lr1wnLZ4IaTbd5FlMfYA4nIFKv
2k+Qps4tmVaXqs/Vo6OZ2kbEOpW8AmQ/8wwXVqgFNzR9Sui0JkfNFueJp2rruhllsVSCW7imulh0
fg5Bp2tIUUTG8OiWvCkItuLjEBfnoKyI1JtI2qBaCA/8ysmDa2c02rLx2Qj8ZqNbYXyXi7K78RSx
yZaI7ureYq0OnGqHXCW7oja9SmtPXVtppXGbJ91TY4Mqicvi4GgdKeGyISrfLeS+quP4wWjqudHC
K/r6KumBzKo5EeTTPgxFFzBSaqZr2+lu9HDqjr99bn5YqKRcV7l4DKqpPXnzh69/9QW/T6/saN0O
qToOrqGOX/9KaUEs06mCehdx6EaIIxZDwfIkmOpTBhCXGhtGtUrSnDahn9fXmd7v3FR+6uDGtr4C
wpoRkwIko2QbdDJMUUG40b0ZacMfgevHQ4VAoAoXPkjf+gU5Z7+H9bWLMtHt8zKGepqwsfeEbRuN
G1xVZIrCJE7OxqFKm+uc/inydgLFuzDVN5rzoU8ciAjpLLeUSmR0Mcw+qhRknBOLuz5AxKonATWn
CYHPJUhkU6bVnvHLC1TbLTWosR5U2u/svvnGIgwpptb8Cz1iuXDK7ql20+SkrOHNqv0lLZJu6drs
D13qkLY33sWopDYG7dVZmcWPxfTqWlZ7MN13d0zup6RmRU1RSkbAhZrhBvUE0SFN/Qlgd9kRy8Hg
DRCFbPVrrQ3IfzXUd8BGewBitHhcyNethnIQsmK98xIwbLYlnxnbw4jpbDZS0rFdZyC8N64otWGo
Vn71Hso5KikoHrXWRiVNTLJtFosxJC849h/N2njXc0KiXXHWRDAsO+vFq6Jtr3s3XVlnKJT7D5eG
1IIJVbeMY+ch7ORj6trInwNnW3fkC1bjR1qRrmOjtcT2/0Sl867m+bQ/hUeOGq7ZU1CNYtUODeNT
qPYTAdL2RvRCrQMVvJY+qIriexcjqk9bAlmbSm7DjrRr0ejb1rBAkBGoYmc29qc4fDdShoMit2/g
gbR19h4nzfNk2aspU9tibMiYjXNy/rJDTSjHYrL1p7IVdzjEb0v67Bugi5YrPntnliPADDTXqBdW
VWjvAkM7hKq9BJN2aEZwo+hqJ85/k7oepLf0GiS1RqTdKlN7S3t5I0Lk87R2E83ZjeQNpazEC88Y
7gl2CpelVkm6eeRPRB1hpw7J2+GwSFV2W7j9vRFP+Wry9GhlJvWKu5/wOM95d/qYLHODW7JJaKQw
LDYZk0Jo4842nas6NVehheXKBXTjs9ebh7iqL3UIJr6J5BXnpxTXDAYiBgYUrmej6H0cz3ivG7WM
AttY+CKotzCoLxIhjgkYqXCLAFIu/5qP3bFggcnDZ7sLinPmqxcX2mZJC6xoRbVlmnAvuB9XLeA+
/ozmLjemqx4P3sKuuRERgy0pxNxl4Y/XOppPfv20IMsDTmvF29NEHfTTnMYtg4TCw+A3mhXwv4YI
s2FEoes5UJ9D8ShK85wKl+wO34zXtZ28TDXtFwmUp5W0Ufw4WU++MXCQU48yN1/k/Dy4jF7CJjub
XQAB0UuJVow+aot7xNTqd1UBLJEdOFvnwc39V+zO3xLvOzvAddA0/KpVbDPXWBTS+/Ty8Rtdsyuj
RasnirwhTYSMZEnXacxoi2rjmzK9x1G3PpTTf4zQl63qQ0pLLPMyv7IK8AyStxyo3zsI6JuWccmi
tKs3ehzlFUFrbF9EoQv2IvqnsIS4ltkHmI4OuzKKThyYn/VePYWdfSsd5+xV/k1mjNdliZBxzIcX
4XWnEmCwVWtHjkbwcZroe6SbpDJyAebWGCyQB2xUl6CbrJxLkwLAAa8RkpKokf7kZqvSk9dBkXJT
NgUXyWTPOiweaf21pifXSWW92iImEEgtHSh0jMCmcoMj4yqU1q4mGw5FEDZ/5rtNfg2VtNp2xN1M
IVn1TZ5fGAqwZNEnadIIHgas0LqPGM69Wqk/s7ynj87r5aJJ66N0zlqerEHmBksODd5impx0Z/bx
RWZGuyVA59oDO4T09DXwkXlpLgg4+mrLTMpNMcSnrlagf1rCm5yYBpRVCyYU9lpq5VtJt2hvuYNO
xK5mn6n3aS1WDeeNknajQ32sk6hJXT1EJyuZPRMyunab4D4um890lOaiU5AdzGwTEE/5Ht4md15n
3jl+Ed+nKLSCgK09lJW20oL+oGwJ73gw5d72uaQKvxt2k1FcrLp90iMru+obQy2CeEw3ab8emlVN
KbfztR4uayJutew+NgmlN+zKWmVmxGxFXaj8rFU4spqEahhXtR8fCJjyN3SngmWtEnur0Ttn7XYe
I5S5aEmKy4zr3iifTAQRgO7kXTtqvFIIvXscPOG6EtlF03pjVdvepe89CHsi3ziJn3BoafxVheJ9
5bH0Eyk/vDIs6PbUiXs7igKGK0zwGzt9iem0H5qcKr7Akqi3DPWrjMAVrK5EoptWwoGYgYDe1s+S
QNW28dYjhf9dmpPtPQXOG6KEHqQBa9+rrRkWIiVr2rVkzbLY9WR7wstFxeneRNh1KGs9DLTerZPz
pbAxH3G3s102GWQJIG5h612kXdyMAQu8m4mT7DRFwBC2Fx/5Bturx7zv4DWE7RewBx8kQXqa8uNV
48fPdpZlJJ71p74Qn9FoZmxlaCKqFIyiXlsU1qG/kZ1VHRpHQVnOoowggH89/vqk6TtPqTG566/P
93lRHRw5/vv3fX05gclDNUbw9Px8TcbVjU14/8NTfn1RBJwILXzXX0/59am+Rn1REwnOoEstAzMs
jszQJNBEZmjAg6Vp7/umPCcjjaSi/4hyDrPtKJ5peJwIvdYEcCgNSLZsL1bb7Jm+S1SWalF0zjPy
pG9pNX24yfhRm7gNujFYSd/cm33/MaWMu8oyumcTO+bRksjSYdmStLGY41MXk2V8gPGipoxWTaWf
yjEul+r7hIt+k2XsAsg5r2oGnhayhWXZmYJ+MzJK6VXYtsq2PaTzBzWmv/9rygKPSNDaRSPtdlhe
BEogvvj1IWrbfDP19kOdMr9WRvyWR5lzEC3qmd6qKVfduRvMANxofRA9Pk4OKxRwznN5oENLmIPn
dfLw9biixj9U3S5ts5vShiolk7ymYVUC7KObNPpRdEidrFibIIIXk5E/ZdYUbRAPFId6Qm9cRMnr
hEZwgWrdOApl6r99MP71L4f+H0epkJuYYJOjp4x0P/awFI3kjrQSQmTNs+ba3zHJ26a4a43wMevD
o0xzQEf6ybebd/wkDy69/wgckjGcc2fVpwQImmJtaMXB0sloT6aTqfflwrGMKxIy1xYDLaMTq7hU
23ioqWeINqHo4dqgSCFy0DgGJYQaWRnrnICbpRvfqMpUh7Fbt467bn3ttSasDrtgcY4H/3s1wqaR
wWI+Itg2x9kmYGCQ3XS6fXSL5tDWN0RonKqiPmtxuPExMepCe22DfkXvjyN+jVZf4fGLXvVJnMwa
jpycQkWPLqCb0jC2ssS1V/j1KiI2xwh2Ztef/YFpORG49OE3k7SOasOQlxB5rbqyRLLNBzh8HSig
kSGOESSXNATJOCTEfjVFv1UU1AstTnmZLldwUWf3ZUfjsgToShXlZffjCLPcMoInnWknFGrqi+Hg
k6TvNv1GZO23wCO7m5GpvYqr7NpI9mjc9IVlVp9pNS79TDt4oydBkXUH26EjgLFmoQa/PFcs/Ph2
6JB45d4oBpBxlar2uGTWg8fkp+2u6jx4QFwiVoLwogRsNoGfl9EqvG1jvYxBcKdl4G/Zmg5lct3Z
UL1aWQGFsomApot9mLp2mxdEMKcywVIIsa0j645kRUSpER3WKL6vrC3mT8QCNVUABw4ufQmPo7mb
OO7jXWyNZeOE5kJa5L3aLN6WAhuq1S+Eot970xpXabNgDvRule6htdIaRnLynpS5t6JxS2dy7FdG
f7JS2DiMRg6m5OIswoaczGrXOngh8soKUHlG3zGXdOfY4vRoomdI2cYyz39KUhuQfNfdJ7GilOkm
ekT9c42XK2mzj96RT7o1blGhvbc+o0cyWsqNTWDB0gj6fT7dZUZjrHzRwT2DOWYL7cFzU39lReUh
GjsDk7B9FPE2y+JbRrmXUAP2iYpLhcgr9fbZsiTpBk+di4czAibRQWfMrNukGEuyjPRzj2N2mdWg
9zxlfzYaPGOdxI06uZQ1utA8OGWBnKGdo0kP5Swz9VFP8UuYXJt6/ZSVAFGLKs85TTrmpndY0Yhj
3Kg+umKSHb50VfmuO+nelNrVYHWXIHz0uBFNxSnEI4So8oIb3R+g53EUcXR5V0vxZAG0t4fiLjTy
lcx69uj0ONXZUjbuXZ40e6st39J6TBeC0HuGhjhr27R7iSw/2laT9S1IUOC7HtHAuV3eR1F6l0/V
Z8RCYUz1Z4XmWQTtDQLnB9yAV4PEL1YW36Z4+AYU/VXX80+SXk9tV2Etd1/HOY1h8qkxyZ60sJVV
Jb1/pZf5ptdZVlICijG7Gi+NNSQ7n+RQTKd3WY0n1Fpzdz2Uor9hWvdagfwG+KYUjXxf5xcERz0M
6CAfurz1NiGoqGI+qgZV8dlqLXDATl+YgfnQsAV0oX6xfIgdAjSXPhabcnI3I7pvtF3hia1vQ7ft
JiOtW7PfDbawitxPruAXUz93nN6csTiXE7FVQ3iTqOnWsTiUTXSK56xku145fXptzf6KONYuQ5sf
kB8lC986xTqp/LHp3tWg1qG07W2zJwkThqfV6y+98G+jiKB0LzbWLmdDEZLY2tcG1t2Ml1tmwKNE
mtAPGTlBZ2sn5MAzlcPN/Cfu8gqKiA85kxUBzMrGaKN3jbpsNaLEXBe8hAiEvE5PWYJTGsFSysR/
MIb/Tdh57TYOLGH6iQgwh1uRVLIl53hDOMwwNDObzfD0+8mzOHMwOIu9MWxZohLZXVV/Mk6Tyx+Y
/cT92rN6VqtzcMrq1s+/1OAsJzuHduE42muZl29WDukpL4LIX8VznxIdNT1NdWPwsPzm50KSJad+
+5vi46nKvSZO5zIqpE6P5t92boeb14KyQmimGXq6Qf/Ra5tFn188lzdlJtTs2kqz6MKyV3CqTYO+
yBXXwGMci8QXizOGHR0fCNAulND6Z5K1kSGy23wyPksP7fuI0AqXZK77YYqXpuWqNPkA+4IJ9qXd
bhZoIk1qXLstSLMhgjPf/kEh2g79lHGINuOakpKVMgreYArEC/GlCl3IFfCgnxz4z7MDydAznhI4
OeSP/abGfR7LB2dUzTbH/jeZ3IZYW94SdqLLBtiJfSX3tQgyX0oduRyT3mZREOK3M2G2203+VszL
fdry/OWoxm072myopvlZ+W63GaZjAUR8csbxaUK8WA0XbX8XlHs5wEEc9Cs0+ziauTTaMNw21bg4
jFypSweGTxCmM2UAuq3hetGUZiUumezoMFhM4201PqqpeMYZL9tUgpjV4LJCdsObNqsP1yLy0J+y
2K2Uce2X1KElNBXSCHh5c+PA3dFlNCfsrWrGzME0CSdbV2dh//HCzjPgpNhbdzSQ4DkE8KoS3gMD
7pRJm0+eoMyMXZ6lt56GXDBf5GX0KvyjzHzC1D1jU+TZE5aMMytWv+3xJFwJlbcm+TV2xEkAtC9c
cylBl8HdYDIlldaD7OaX1grOKgXLgB73ysTW0Yl0mbOm3lcaI0o3y9ln2dDyfPnMsejJ0XCEtHm/
V3eFcqfoWcH5wmUmbVJ6bARwPWLm68EhyT8Z23tcQsT0kHlXW+bbcJmmsG18z74e25XHF5cJEa/o
kKGJ3W/cQaptZjbPGUHxjeQFqAyKpOqZKq/BiDa7Sa81dPkwrxQS3wu6qdIuQjGz62yFdt4Ivihv
ntKVLhfaE/Geq6ImWX5Dsf6qensrc4/aNciRWxuwoJJkq2Mpezbk+GwE9E/jcDOT1C6SKy9lnrQ0
0w1MWSsaFUDwgIyp7MWTtxKNm0UUS6N99tyO8B7dZEqLh+g1klLahzTJnvWWeLBuSoMYhK1iQP6B
EpPkJeKqvUSd4JDlke2vfHDZzHiNlCmfb8mZ6NPBoI7+cNFMzY+6aE9eypoXNDRoIlsOHp6QKHh2
RpYeZDUzxFK/fHyDwFVehFGYm8monvCvXxBGk+ulsmLruO2hFvoaI604L83wq9Y6Z6sN1tZmzm+0
z4YEl3Zzj2Fenn+2V/NQKbwn9J3W7jKnuHEr1CVi8X+Ng8/8H1yvZlytaZcVoLKBoKeYl1ZtEbWT
k6ZQc4saY4YWu8HaDF7cmU+8T9UHRgUE9WCubfRYO1sjXqONHhOCdEdD+5gl04cpLilQ0o+t2pdo
tqy3vvJITZJjiotV/w5XC3QyH7GMn20RG+PA5kQyOEChk+htmPmsfJYmThp8VTVnNkP1IhagKTGe
4USfZU2LR28AiNO7lKClv4cbR43uQOOBnLd13e/J1ulgPFIMR2uIEpSZJGUaRqSG4rsDMgununjE
UwpOHJOAEL4eKztDQJ4Z+Z6MFDBXNGvDu5Nk+Wa2KIz1BLqXh8Gi0a/PqaYlrD0mIRs+hvxEvizR
SKLU6HGTU5nQADPcWOdjCvISMRjj1vleOuMaY2k0Epx+pYJh3/bBuklcX4aG0UdLRWxIa2oKae16
vwxoxRZjTaO2wz/A9N0qmnL9QiqgmHReEs+6s+e0DJOcKaFv+FHg1W8NsVTB+AwJEV5hEyx72Nek
dfc7o/a6rW2O1LaPHn5mRHnpOCiu5ZnlYZsD67vnpORKBnmy9oVHvqGW2vo2sdB5jTObTOv2sNmE
8Qsr2zLMEGBnxBL1xJgdyficqvIgluU6m4ZpX5VrGZe2e5gCtrii7g/U0nBAAXuKKTtpFmhDXs6H
XARgdKV+SLGX268+ZQipUaFnruEcDMlOG0XkFFa+rQdKBLuft74aGzYY2YeFS0O+Dtpr03ukmZH/
0xKrDe9IT9s51FMGKlbvG1iQF+ZRlUoSEbSyFjXBgEXu8mlCnjiVuopAz0rsTe7zdF7DTvNOyJhm
QFoujFSPGxRP13WSPyTjROHh88qWjKkdZtwINbV9DgO1AJ3cyH68p4/djroexEYBUksgWHlUdbNb
8+Ngku5eAyy09NkbzS/vJ5UGL3jsMsNpWkf7ZjoXQ5/alcoMjYVtxg6Gm8REKISZXL7j+T4yVP64
42OE5lXA8XbbbC1Vf+oF0e0DBDOY4KyxmiXjhYmInZIsX5sEaur3yLoPyquryJEjhGIbgXgBqzZM
YESGPIphm/cF/6feOyO+61NW+LHBHuU2g4lVHVlMKNmOE3hk6hmftZYOV2Or3XQC3zrPe/IXsm6S
pBQ3WhE6fblteUtk8qbZgbbk4gVhgx8wDoEacRCdCUvfXsNCr26XEZdkD5Ie4M5Gx7Sv6gVQB3ka
hGgpdocuDz2Fo8Mo6Jh6b41XkT1Yfm2FXVqPuzJv9Ts/SYESNesJL9B7lcmRtiOj5VTWU55029Ve
BzwobP2gDFiUfTDFKzP/LaRvGSX1eluSAo/Cf8d5d7KEdoZUAPOD6DwTf8XDQg8HeSfvjs6qfRDM
9kRE46RfldrzZOPS09DuTanjYrzN1qP/siZF8tRQPguM8C+zIBCH8UOn+XJbGELQG+7QqqH9FXyT
qzVTufqVG9uuBjxoTS8K84N4ri0MtlrSqpx1XyztHdp7c5MR7BSJSsJIbVyfOZJ/zgJbbQedas+s
s1PVo1zVhHeFVA0SlCUYrY1vEBLz3dLiUaMjWHWck65l+J27dCKyx4TWDIWJqIuOog7tntAl7ATO
JT560xiyXbh7r6rMsAJc1sLOVUMkTSbZbLdXCpAubAf16Ta2tnHwv4os9crajnVZjUndQIZC4RVY
FpFrFVfBeIKnmqho6gncQ9ZHz0v9K0a1C9CjUx3GeBjQUjGU76zajMAs64ieLggDAbndEKzYzshY
XTH4RifB/pwky9mqS489u7qCbKm2YoTeDtVkb3sIW4yCMZf4TZ6iH7V8I75yrdjt8uMIJYZ9YOtl
9ueSTzcBYYCmUcTJ4nGvXD3JpoD8z9gym4pjsk5PC+/GVPJ9yT+kI9u4hIcSZ7oZZa5Xb22MKWJE
e5zqarp8TcU9cjp3V8H/MYzxNgkCZAj+lna/ehD2LDftmpU7hf9PKBvxbWagPLrbPCbJjJWieBuB
3zeDYCEKOnzFi2xPJa17K7LIVIF3N81vgKpnsjNYynl+prbYzYzPnjGfhsVPtsnCuG5SlR7W5IZf
hKku8gpWTvMK//7vxK2paKn9qW/9R+XuMmW52waLJjIvz0EgyazOsz3Emgs7u27DqTGHnS+Gb0G6
E80nFTAKmO5u7OwrDKiCuJJi23lacsSc+EESOg+qAlBIXnCZJS8AU/2WYQXfjSTGoTGLSAxtH1Zs
njYTjTCfq3fEqjJuLtuSn82s++RGs4+HI35LbaWGGO3HxpnpJ1vXRRlZDb+A4jD0tyBekSyxUczp
6iUoj6lhHd0ZZHsC7GKiSW6Y4oTj0KwMxWDv+ivX65h02MEDCmgH8sXwDbWLJqrErcl0F7lbLIs0
4sGFrW9quyan2DSM51XXvvFWs4/k0Rx6PRD3/rX/aMyERg8p2simcJl3pg+u9csti+G2Kda7dOyw
ushJCs7mMzZdXCJ0XIPo4ds5JAq5ZFno3SlZK0VoOZ5ZyKP0MPdTfdO5kvy6oXlxsMl9dQfnvrec
z8YRr2llJDsbkdKWVU159w4D1p0VCBj6KutAcig4m1o6J7digRR4wzJm6iPdUw2RrP5hbl/EsOJw
1boNuajdZzOo7li1Vjgm461sSRuHOWBtm5GBT9trfdzLNkpTZ5dJKJLL0KIS6ojT1spzsmjiYKhl
uTG84rpMZX9M8l4/uKt+w+CAaXax7vqGxEMWYx1jr720Edbn+aTHkgk9+hdRhek0UGBPA9klRfKd
VUBsc9fGhRvsNDdBRAG+FOnktYzdPEUMR3azk5w1LWXPsjgNsMs+o454MDC9vEfRdgim3t7NqfGQ
g0XtZx0p+yKTY+O4OCdW9VEB7B8xPDxpnplE+mw8GUwIHVutW0FCYyhq/CAQBn4ULWPHpbfL7YJz
W+pgfNcYiq5FrrFhj5LrvSVE+DLNDvT82ViHLMJ5/mMo7WCXsdLUrlbhJ8CELMnkDisGzFNKG86a
KIm/rYPhAA9EZyl5L6FUhNVUIxpbvD5sc2AgflvYw/TboasEXTf+OmP5oZzOuDFG8sKqz0R3xHOJ
82heWp9O6aLLr8hpwo6DqXQsumA7ZtN9yakAo1b2kfbT/Wp4zbrfspcvpDYEKLFwEr8ky5aN6ew6
9mW97b/dtKIwDbyBPrC9maTJTon/a9OuserSA+sU3VSdvUyFxuprQe2rAnKfLx3nN2mL9ZnIlre2
YV+uGFfnGpkQ5UDmJif1HmXlUYeZdLA6auupISOmj7GdIng3Xd8tmuHZA3ZtUQLoDShGLl8RzOVx
IOTbYPYJoghQEyrkX1PfljtBICBWJ3K4qJowLK8pkMdpEbHnbSuN83WdxgHS7cDK1fNizToI0zzv
ef0FMIR31bLYeA2yGdXpLzrVfeQp9ainvUQAyZjYbvI2Ghv5WOWBJBzMXZg5OVaEwpEAbxYnVQj8
JZ1aj4ohe6pNTNLNxoY7a6JR6Fet3uoZKx9cki5OreWjl9VvKeYWopR32/S6vXMDMmxLcIcQ4sqz
yCkBp7V+HsnWYMg+rlHpNWe0A8x4zXUO/XZ61JVa9x2ah4hwUW7pkgEDOyCqQ4ZFIG8U0TkyuYqr
3KmOP78xT4Gs+f+/zaR7R9b/nzsulyP8PUxLKRS6XSbrK6Oou/Dnjj/3aTsXot3P38zxfaLa//OM
iWj518/f+ZLxr58H/Nevf4//5z8Oi43pH/6fr+LPi/zzjOx3wxr/9y2pTdC819kjeqPe4vy4vJmf
Z//zQn6ezUQTW+3/PnGrCUqIn7t2wl37P5/fn4P/3Pr3KD+/6R62GrHiJD0E6j117fHoV0NzqKvZ
PEhjblhm8vb481sC9+HPb39v89c1h9X1n/sUkKyYqv3nnj+/pZeV+u9tQ4ISA0P8/c/tf47w898/
D/77XH8f989hHO1C67n4dRkuc/Q4Hw2DuiG9+ftCOlMDgfg51n/9ira81+O/R6v7Ot2as/MkqonW
XAkM0v1Rv+EqrI8/P4plrcEf+PHPbX///PkNg/1rT9TB9p/bfx7/c9vPQf7+uVKF0vvUknELT/b3
H3+f7O9tP3cpGWQxgb/c+59j/dz2z2F+/gxkR4z1gN7pYtX493h/3u7P3z+Hqse2WMN/DvPnTv/r
sD+PEWtwDIax3bmNK4+YasrIQDVJ98WfXpIDo11+/POnPktyvP7590RA2+rjknmZuOj9/33QzyN/
fvxzG8qzhDAB2wn/PsM/T/P3sf881f+6Hy4svKa/x4Jf2B2Rkf/c/PMAu53AAP856H/9/58n+fnz
339rQdXul2KM/+dH8L9e1/88zM8d/77Wn/v83JbBIIsnz/o15qMdwvOFRojxC3SJSQJ9GJXVy9tU
Tuizf5bTyXrWyCZO1lNmtk8/q0HDCO+YFU1zsC3hZezgTB+IbxRCY6RIy+Za2mUTEzEX3IdEdbAD
/e2vFmhIV87lN6Z1vU2L7baxIjV6x3s+m4LRme5Xj3rS6/sgQ5Q4q8duzBk5aow0vboGRhxg/41u
usWT5gYvqRO6TZhlIzXzUC1YgKpvO0kikcEnsApsshpwWGaA3YWuu0S638FIM/VkV2GaGZTzo9EG
Ypt1kCJwgoVc1Dsb/OLy2KyoklJxqtB+bvpcb1DPtNm1CwvqlF5wmAat9rRU58qACwCI7USBW0MI
oBQGRUcDLmRy13bjYdYXvCanVb8jmtXcrxOvzKVdnb0XShNaGykMKOwUOqZPWmAuL5UYGLiqaPX5
TKOGXoVO7wZPbzcE89HiRJNgucxjELVA9F+fLLs81G17gqXbhvlgv3VTd2waXGwpoPLYYW+nQrnG
tYCxZ8bYjY4dz576sGTjNVMJeoyCMaCm4zWTYlmnW6AAibTz7dTx2TnS2id+lj2mYIhra06hhtAu
amnMB3+5EWr+PXh8ML4K3sDUgUdVcJ0uoghzrMqSutCP5L3MO7Cza1NhEVpaBX1Ln7106neRUEDq
OhXBvDr+Llk3noYdjDSBv7Xe3+WY9m4mm3E63np2TG38TC05b4dOb0I0699eflulgPbwAnmsyyh5
Z2nLcm9qKayWSaMyL9fQS8T7oIIsBr7HzEhjQNCOWb/1V2Pa2bLc+nA0YtPmjafwGhFd38150O/9
gRc9r3A+U6QAR73mi25xdfcCFPGGRRqjrwMbcC1Jk84+035LwnKifsbmeCVY0ZWnMlt/AWFTJg/A
A539LjUvOTfm+NWhFQ5NLr8QGiCunwtUuSzD+tTWkbomqGuAKaaoRxtiDwM+OdC3LFtoCCNxe3Ll
AihSgS3CfHlJcgGZnywVOGtYG1YYD/o8lwuTLKollkLjrJZjPzrw6LQt3jfJ3WLIzdr5n21Z41qq
px+L0rYS14lwMqjLDOvEPCG7ymqkXEH2rV2Yr82cMdee19egQ1vt2ntD++UFNeST3MoPGHtUIZ4/
d6tMfNwhyijJ1ONi+OjTgusRA+pNozF5FarHGE58EWs7bteOwpjBY7vV/OfsUkE7RZWgkqrHyFY1
sxCtucbI3w8nicA6N4ybdGY6UYG+jvqH09mUPYun4rF/wA/iCTJ9GeK1HrtB+2ZIdQZDuwRlym0p
1XOjo1S1h4LJeKJXDGkU/YYx65sANT30KeCOwsv2jq3p1MnGvVvYz1rBUBTZGvJqjKGrTo/qoj2S
AZbGujHuDQvCZVkuL2mgPpK0wxc9b76L9XU1xQRNLfvS8wzs3nzyu+xJoT64qnNpbKerwNjqSFw/
5Dz6EeOqeYGMV2DNsnET83ddwqfW3bdics7wMl9UGVzbJnerjOlEIFG1kStafwWlRbbDdQI/hNHU
shMZ4Y35Wmf75dNF1J+Uj6Ie342xBheSy61daNE0ohkk0wozPgK70NLbsAxrSFIjA1aCK3DltXH2
GmHHFR+KDwmTcYgwyCwO7YwEC5lWF0p6xEynZvfQ+5AubbVbfIGSO9goMp6SoEBL6z25cxVZ9chC
gOUfHLzXKR3LyAjKCzOeccQwVC8tAaGhIxeExCKPUjGtkdvrDGRwCdNh2ceDVj67hXmncEbbDC/K
BfXtcpJtBggRufndaAJ3HfNr6CymHD0sd50Qg9GrUMyMlGtVIvD+gEjjl6Ba2ZK+GrAU5gpe57Q0
D3rRnbsB44d6uW5HBp0DAytz4gVn5jYYkN7p0uwvYUXMNfX2BtxqkzeuHVleSt+azocGWxC+kVq4
7Ra+CONR6aZhYRzwB7nxBg/xUNmcK8Fgy/IOXed+DHkbN7N9m2FnF9l6uc8MryPmScoIRwn4H/50
lCDrqVvbUceuS25iAa99UiJyNbAbyH0L/IYa/2JL+/I7AL5EzTsrt0AGJjhKnrsD9X60jXXnycre
NbgDOOt0Eln9VM/61jZKiOgZ9JClK99y4g0arXkN9AaxeZhm/sZpu3s4wI+VUz4vqywjux8es379
amb3xWzg1TAartxu66bzafUjTzBwNQaorPiFnpoWGk0zgKQ2gDKuPRxEAkMldzHj0FCXwFR7A7V/
D9Ly0W3H69l1NoU+QXAlqNIu38TMOVHIYWuO1AaWus4Qi5cLOjcdQ5xItOZtrvWR1XN9Cui05Z6u
G/ZhCdaXTy4U+4aM9tR5X+T8ng5ggl4JJRRHjo3MQXwr8TV5+ZPVzW+qW38VgLQqtXaryg+jXT2C
r4LI6c19i6p0zDXQcWHww8oe7BVCSrPmKhYXKX6F4NUO0o/BHw7piCyH6WZc+xXUD+n9GjC5iCQ7
7GaUUBhqG/hJh26h2URG1nodJReNkKzvRKrTJUGMiBFF7WY3OLxVAyL8DlizmYHpEamR8bDYmAPn
7M2aedWVI/1yAqGd4I39hUfdtUm9aT1xJZ0vHVMvoU+vIy/qoLcvOaE+G30pn4P+4n1J0kSPYn0c
8URx07OBj0ODE5Espv3cJNthPzBCJkbWuWRwowxBcrWZgAnfswVgEFucc+5f2AtyiPVhcTEjuBZN
81COFmwGs0akwtU7+cmvspyPjZicsJ77F1gh12Ygb0e/DL1xumtl+o6VNDBIwBgKwf6bh+0U/JBG
hWRApBvLZja8cm6IH9sQhjFdb0xUNHOM5RuB2ePOHhfcPVEmN9UZbQBsG8RAaGa4XMYXVzKWW0uf
GOi0uSkLBiSofPg0bficVpU+YpfwC3MfiG+yxBkvGJ9yBvH7PgNVgdDjoVpAYwDvvE7VFdStbAOH
8R0ZTMSSi59O1W29QZ2sPjjJphVRl8ClL3M0X0DrlgavAAl1JWCn+qmnEQ/oMOQnoXb2+Bg9DwUB
icRVNJoeYQBo2JmzgKxWD/CpW845yExwqDfO0Of3UsUyceUjGxyV5F3wrc/jeG0sMhxk4+z9RD5q
9kI3F4zvcH6xFNfw4ZzG934ItqnyQTVyLI4CKHMlQ5oeVKRsmi6CNs/FQxHWwQnsUuAzsD4IqeQi
4TvpH/y1fPEo6lt28FG18MCpjZeJyxOLuLrIr230WCqdbuag4HTp8nuD5ScaRq61JBHAhN11mje/
vSFnPG4AlwsLaxP/DOHk05hhpaz9QOmNSAhLmy1w72lMuyuXYjFlyKaC9EwJsil652TmBFW59bPv
Wm3opAb8aHP+YioF2OKr+ewHbDXuEgl//EhbTHo9905LC8bjbgd1u+PqmPCNZXbrqAq0yS3FxsZu
OHRLe1uk+W+1DWx55TRGvwF3xydmnp7w2o0N05kprDT2Vo8+2B1vkaEC9mri1mI2Dub6yUis3gGz
3XTdCoq5ZmoHL9ciHzky/PoJBtEnnXIXOqKD9mqA+HucNNpvMzE/8kYcMB2FXUYERWufq1a3wyC7
eF1UFKKrk0K4Ez5+VUVYrM6pH4PHSht/Ae0QNHGdz0kM5T1aUEpvkBrFUqW3hbJtSCTd29zjRVKv
96vFcEa1752twVYNII3pTfbU2lBG5zZ5wjcKx149pe5ElA9XFgG4D5cDr48EcgrwyrpXuHjmtfNR
jPg3qWkJ7ZSoMdtaHk0d8VLBFZjxCQs7J1Tb0X45EEqiUnobesTMcGGCzO/rfAT3eSo9rtKqmrq4
Mvic7Mk+p3N1WpAyX5okMq2X4TQI50XDY8BGRgZdVb2aw5VmbF19BgZwtAe7sbdYxCGc0CBXE4iH
DnR59i/aXdxOWiFY2DTrysqGN5VZn6aLf1Fiqgcdk5dFGkW4pCUOuD0VIfZqBZKuJYgpTDA1IaZr
Q40vcyh9jbB+W8AVG3cefwFq/6ybm7xzzHAx9bscdj3ma14kArB7LeAsIVn3g5zkXzn4ElLB5mCZ
014tJolgpnHfOQHUKSOAVGwhnRMNqfSOGee5Q1SAae9nXwCMm0toQIr0DOVTBxRtaARQeCB3vBZG
d+gTeaVBUOwaSH9D2T4VZX3KdPeo+i5aSY0kwwxHFsTD3cYtL5K/Ito0w3pmFIBR1/cCJamtcNMD
sEInNox3Xj29ecP0lVc4cgJqu6bxDr/TiVoLI5h6xb5sJngbKS6AACdPaz8o4d2NgKGbpahOCsWS
BkaJmWrwVjjwT+A/PSbyfrR1gFBad4xSiNTTvQT/nfpU4iJpGyCfIpU408wINXTvpqXrUBhL4HGj
3wb29GQq7UkPcPQh7eYehZuKsDa4q5IAILxIDrRar35w7zNrh2RSeZsaHDmUsqDApsB0PXRJhdlE
GL4foY1tVD/uJBksWovquXzqUICSc5YQATeEPX5O8VwYdGIKwht6gzrWTJfJ83FIEV0aAzq/NF8x
3EF7Si7O1OmvWlke/X40yTJdds2cbBtVInrpvBFKlfzKLnbLjnWgvkATToGBU5tDVUn3Nd3o4kAl
7Rzw6AwzlQcwZJTL07gx9b6G7iN4JXYEDp5ffC9e9orjfLwsCJI1NVphEZiQrnDst/MyTswdBlD+
pla4+mH7FuPuT9E3vooahD0B7YywdoZi5vZwYYIJtaOBhNPbczeyDc6LK57mmd3baSC0tjj5hApn
L0IG2w0gQA1JKDjazXebeORvZO1ZpqSak9iH6HW+aoX5iRHEPsmwCXMYgjMM+cqn5UnAYttqTRCQ
m37ZRDSP3jDgUpqm4YzxUFCiVl3yFK7nJSEEc/dYaxKSLpLYLlW7KRDZRWXCLCTPvwmgu9Y9OE20
YA5tvYMFXD7ssxmzbp86e9M35veEIRRfrAF2vYP49u7BZvHWmflJUB2E1RK6aTpbrym/ixKp76Sm
bWdm5zWFqNrxIxwu+L2+3vRZsPduZ3ZTLsUzSuWP3Ey2pqN+Y8lyTgJ0XjlrlOH1caW858CYr5Ze
g8nR0cU3Vn+jehteGeifB3olAnOnXUbhWbtcl46OT3Zej9scAqML2Lxp2+mZaxQ2iNFCcpmIwiXc
HXvnYFOtYxqJIjsYpf6EBlWLctC/Z5zzEvjFyZ3MvoP5pfOtF/gzjx7uVxu8p0IHnkU4JEm+gdQB
IwkupUe3QMHLtQlnt+l2Xe9urTfdNdF/WM9zNWp8oP19w4fHUNC600qxRNK2XvE32hjppKIVrhbf
TJBeIyF4TFd3b1x4bzaph5TCGyoAlzOLr8OEc9aNVsUcDtWjMm+DLL1rf7Hw4s3My7bw4lN3pU2n
5vYmvB1yTuCyvGb9YG4Wszk75fQ4w1PYLll+W3jqmhhHDW/jEmunVEY0gdcTMu95sR6MD6jUHx7K
5UHnxBTOs5e5D6ZbR+jzT1mw7oREglIuRyyiAK0uFqLzfrD011E6n5oHJYT3dUBUtUWNyzCmYP/H
JdLa6KY6dONZdO5pYAEI7LwKe2m8JZfm1dfS65Vsjs5oroXpXizphq+2my9cgedy7OAyZNC1Jgx1
CB+75FtxtlDFjHUT7FcdNZUDgtwk8rO21R0Oo+QYYsVs9eODV9pXkCwG0vIQsaRQ7X0QS16YpkV2
VfyiADAAZUy5sYvmK6uyfeGIY4+2WBfOd+b3zKkwxozs0ki3c74zl/YsXDGHfVceWjWjJ9HbuGuc
D2EMx94EiQ1wrCwE+ttCWp9ZQqJC7sS8hKsxu/FwQxjW6brWcL8RLtQNwtWTybpPCGExk+T3WmuP
5kWzhmLnURPvCo6Dgyuiluo4fE8m3M6qjSxpfHmjPJhB/oAjTnrAZ/NbJpcPOyvfF0O9EFrLEmah
NCaEnois6byI6dQU+QMSig9KiA/9QnP2GrV12uV9bFMyN3Q2cq0KRJitjR2uBI9sqM0vk8p5N7Nk
RtbCaFbPzSOsdaYJ2XuAJOiCqV5XZXoFC/q+8id74+na25pO13oXHLOgPpks4Zii7CS5SwDXJqwa
GedT/pqXvR3+7pz2y7HKz6RtEwp4ElO0bgOFjcXFRR2TIP5wu6u1nuIE2avLRK8URntlldUDZMhN
7cEhqWG/LBMSpsxIXvBLZKg34vyyTt5VvtpY6LWQ6Yn93JF4NYV6KNe52HheLrZr6l2VTf3h2t07
1PEbVSV+nHOecoW8oHbwMJyLgro55aOf7kw8yr1pTGNPq0NivM5aUh9rsuJ3nWPFzojTD1ueFjsY
yZtcXbAo1d5RMMwvfOrZR2J3eVOtFdzPHsMbbJroyqnoOIvrk1U+4yATZWVz22fyNSOqe3M5Bdfl
Yo5GebRNXU4UZvln5H47JuKviSfPTG5viF3T6RLMidXJiJ2ivSrt6kFm5ls1uzaNXkZZO+EqHaxx
Zks2xjp/gL3APqwzlGF43O7pxh7kUr22svii+32cfCkPHnoQsqCSCAeBV6e97tvkjfJgPGQZJUrC
oP5a8+0YD3BYOIsjsGIy971mM9YrFouSoUuvq0W7brxWO9NrvswVs9119Lb4zdYRTAuMUCVEHAQ1
TMbtUuzr/lQ3GgABB8DDSvui790so3q088Tfz6t2bunKD2klGGL66VHlE02j1m+tZdBw2oN03y7O
bhkq46iVcJm7tUtBIjwaNT/TdxVxGcsSdAdH86HjL4EfogCr7rUFw8QcZ47dz59/bkuqfcF1CXwT
eWUu4AK3JnuVdGjjKyy+Mz9K6/nVt/MTwA+umf+HvTPZrRxJs/SrNHLdDJDGeZGbO0/S1eSSu28I
ySXnPJmRRiOfvr7rWUNWdaOBAnrV6E0gMtIll3hJ2j+c850QT1UfE+oW1iWOg/BnwBzZwUC9Ct3R
OvD77BaHQnWE3Shrp17T2rwulVR7TYUuJ84wLRlA5sNzZ9r3cQABRUI9bg9rOnqOjvdh8jsMZ2Av
FauhnrnxonqNXBIVgcKbYo3zgIWJ0j6YnC/cwDw0VNh1kny4hQc2J2CEDlUJxnW9ymwkWDLgtRSR
xjzdSrbMQrQZHcIk/JXFAvOLtypmXsLJmBzdBeqmx8RqiMVbXN6PSBHwCN/1t78uv21g3AAI9JT9
nOLoNfIgYkQNoPQFmfpcXBY7eKq7a1eAYUBZ89ykONwxMh1l5zHSDK94GFcyjD5hhoYchpC8/Oqx
uK0OYqtmbGjkGYjkhAvC5YmIm3k72sNp1Oge+7Q3q3ZGsobQjcfaPTba+4ptn+4Nfgo68b4EumsH
5Bw6Yae4s1ziGmeMdyCkrrLQ302tKIdMga3RrX9P+Q2pWg5Eqzhr26dTdtOYA3YGwoKrahtn9vd8
Du/i9DcqqOJsy5sXgYazy6OG12PxXE+viYstRUf0aFmKPLbF+m2GFpVwizIjLuidb4BOGDL7Ired
t5Lw46gEw+qXjFigQfl7Jz97I9OXQHv39NgvgV2/qTqqtpbEYKAdEBSpBSssEns4rPa6QJHJh0gm
R2gfPCaHDKnQaTL2xPgLmlHwGYvO6k+LFdwbvyz3KIP4KnF22YXt7Ch4XzAk1hOjykSzXNEpX6Vu
jLfhlvBguRCWmipal0HgbJNFvzgVmby22+MshvSzchlY+d1nWfQPMm6mQzXf3EUVnhHhHYd6GJHu
sJhSC8OnMCzfR4Z8nDathdmUiVnVZsf0lo/tt+KHH+B/ZVqZ7vnT8sGu0SxNAnnbbfWU/OyZsGBc
sqhdhwvGAUyDGCrTCpoexchjAuYFyBzDztG24r2+19YNQVOP3TZufEnNz9oj0FN0BCLeMO4fJ/Zl
3DCxm5YwOMCOUt6tjCzHx75mCaR84mR9+J3M5e9SH67CyNzGVMiRJ8aa1FLdsdBYaOim9lnvgR0Y
c/tuYO2Oo5SXWChCPDb5XePZ17gjm9Szx36n5/a4wNPG4EVQmvBA8qUcDmnqqfPEvL2MsDQUpXkN
Gnyg9vCNrRmff7MAm2Mim+SqOFUtY3X61hrja3CWrt41tivXE6z0yxCyP+0lQ/vONdZZchfDAAMW
OCD3pIH4HscNcUG3+rMd/POij37Jm7TK29cmWNwDnrOCV1g7nzx12wlJ21qNTo1vKywldW3lr+Dd
662XcVtYkyfO7BvrgQeNNivwX+sK21joNOQYeutGQInwJ4I+PB5R1UW3R/JaGf6KcuYRdivpg7cF
WM8FvuCvfRsCrm3iDAGUvRINDY/9pjavMuA37n3+SlFiMDNpwGuNlUwQ6Tc/9h2k4PUlYigJzPXR
ZoTCHcWim09lm5UKyiNIhG3C3+10845oCXwVtyorZNezDSKU4EWqDx6N+8q2amsrRq/Zsywmw7PZ
xcgws4zomLF/twNveKrJMtPF/AaO4dLpUENNKFr0lFgrmpkV0QJAwOQLf8j67dUWV8BPPzqX7Kcw
Gk8pO1QGh7GIJQALxuZB90kWGpdoLh70zalLKilJ1zo64FPS2xTe72pAg7oRfX8Ym7NsuJP9BNcU
DxJklu7OmwdeN6YRx1Dg7KSs8LnnvM75NKn/bovf2iyfY9M/xl2x9f3+YVGBfSJHlzl08o52j6/2
RICh+yWBLLUxHa/MioonsCZ9P7FjDvBPFZkmIdL6EUsvQqogb9mLJZICzwq31RL9ykqPnQ5rrzXK
WGqNhVpkpmKlr92LlndlbeZyw7F9LNxkPgVYcVY5rY/XjBSzaWt2Vmftqy5/HqzK3snoQXgWhaE9
v2oDoErZTIWN/DZoNiLBhO8ubRQYILJtA1Mt/PTpXaaGH1XAisz9DWH9gXyRmSaYU1FrIq0E7cCI
X22VxRY1+0G2fnZNW1wJrcvagFplUuh5W/0DeASa7uSuHEu98sZPkPoELBSM4HVqvQwMBVpRxSvy
xQKGH+434nuYtlZDvUUL8m7RusssnCGH5R6ZcsUj/HUgND50m5B04lUbM792ND0f1DiG/13zZbvT
x6BtKpZgOji8e/Zl08L6JDUH/Stfi7nEiuiMRSif+I0K7ip8RbLzq33mgvFc+k1pFYfahi0kE/eh
V/CUW3TJaxfWMhd5NXfxmfuoWTs9XptsmKb7DmuWJxGyGNBZ2fg+z+2VE7agCiars2tzmKgNOpBu
NxetuuAsY+ofF92DvXSfhUILMmTFs7DjZJ31jF6z1ofQ1zM4wUA3XptgndfWL2bt008rPbB9RcZu
efdasWZbTPMrDOGDhh6tkVT3/c2ZUzg2kYNQ7a4k1amrz/SttuLw9Oc/4VP5pX0mDx0Ydo6C6AVw
gTnUCMRJHoOkjqVxF1kxZEHwwpuu5z2cdA75Z3nBfWC/kUkxbRwhwnXqHiKSyjfeEr+leQZURjLT
blU9bWVCI1NPC7XQSpq2P/ZGveiwW/YCA9KWIPt7U3opu2O2c7BA+j0PDy7iCIvSEOH9ddjEUcLx
jg1Q2dN5le3WlWq81130VDVc0GbBr9o58n6Ih25V5iAp+XoE8NbAeqOfiqtMZob8jBlxFH5MowOT
NGQtX4zOqxv0IeqOn13fJPvMYLBuQZfJ8FqzEdtgYUdOjHI+IWpCs2J1KkttWqBlBaatJNBYw9tT
KUezq+seeFhyD5TsLg3oVWjL0MF28GKtknmMgx467jqKHPPFKxcYWxg9OK587MeSMUwAiWNm/+lx
LqXVQCeANzPRDwUw+fvcd/VmaOp0Z1Xg33on+h36Gu/h8GoGlGYeSV3rcEZhq2bez+7y6ZnoIF3o
rMXvMOAGXerqV28gadjhQO1nofpv5vQ8ud03WSKmILcjF+rFlOocSxQ++DS36My/OSVcgzD2fnla
4pN3HdByRP2sExFeRNqtKvYvW50GxxjJz6krzDdnwcKXdiC3q5YLEHqfcAPgwlsEakP0NUlUbKai
eoEQwd40xMmPjBwN3nzVLtsD30t+ZA8oUHirrJNp2Y5i2Fha3gEeq/bIMo6zTq6dYkEcMosoHYNU
J+R7YoN6qxv/Sy7mjnzzK1XqJkuyM4bkZsXdaSEIUvC48WmVt+qMPco1KDIs3aXCsKndQ+8PRwdi
EvG7z9a8OHcjWiDR+RwD+QEuhU/x7n6J0gVnDCvCagfChpeSw4DrJvp13SN6klF2HtilMXN7F94w
XNB/8raP5p01DDGMd6JU4NjXdf5YtXD5Ut71rdwrzzkGuuIoB5C8rZzuZxXkWOsMdiVhfaX++F56
5ccAUZm7X+ynns/Fy6c1PqhyFywKXC1DyKKot/DO2aC5+PkEcc1rDxcbEwY2tj6XWaNZRvjEG/ZU
DMU3Pv+n8EPil9ykzAsY0zL0V7GN75C2yk+/jDJPSoRfXTW8RbN6ZgsBhbSwUi76wN4ZdxkxMrQc
zk29wx7VwnMdAJRf21kcrcZ66Wn5bbbOYeKeu975cJIJzFKDTuy2zWqGFOFLFQELa7qjNsFZy9Ps
zvuQJ6hBvVfz4k4C67s75r+lwIkNy9rsW0DNU4J7Xn41oXqLu5RpdNNeSUx3Ek5O3ukV/LpD7ek7
A1AC7+zE8mQ7RjmSOtvrdimFat+F1da/2Vx4+XyG4ouFZrTNlvjOIEnbNI73q6rTR8zC2QmG0Ik8
uj+G8rsOQBiFe30JAAWWTV/vh9m3t8jmfKoLiI1NsHcmk17U0PW7VPVP+MC2tt/y+JfeSdKUpkNv
YZQHPVDH/cAbHiNZ8ZVBXMO0MBzdxuL3BqfoBUxxKG9pwgISTeYJCwRxtUw21kY1t3Mwd7YmbF6y
Tj64owtEP1rzY+SbCR/tJmJavpbM/AKAuauedfk6JzlmHbrlpSBJPYV1uxKmY2NlWGKYumBYVe37
wQJQ0l2HxXagNusdrgnwaiVFWacObQPqY2QmTKoHn55ptlG23PLA7XWS9c3W7oZTGhXHJLURqqM4
cgAwbuHXvOU0i5XB76IVJcCQwoGj6AcA8Zmy0OsLwApxauUbaxbvwdBfPXs41HE1bweHercacIdQ
V1vrpmphbU8PQ+p+dN45dXlrmhwo/yx+x2gcWs+HWKnjr3Ae3hl+eQQysUHZmyZlV1KeXZrSLKWM
MKm4hgXZgROS6mlE7eEcu7Sqdw7jgaAOHozADMd4Su673j7BlQFtJsWbMvBuegamfg1mZdCk7zXB
fbO4z4lbPHm8U3ZROO5LIn/jziHHBh5xRFpEy4IsAJlUFEwjscAVWCREb8hRuBniiiil2AH9Hyl4
xvZQH/MWVLV2duEwUJUwbIwbgwTAqi6ekZ9JoT/JYOqTYlk5/VPVjyMPzYwVpv2O7v4zN/7XSABD
AunctclGsy3DvmwGZNjTtQfZByNZFvYYyBieWVfCHF4yP3wtQnOwhXvElNlvrEFc8sm64WXR6Iwc
iL7Ca3v5jZZ629sdB4aSax17O7/nhLWnDyTrD1X54bk3wEF5ZKj7iCVM8Pm1b0sSbyToA6xOzre4
laiR4h/ZiLSdTefFApOwQmg3Ipw1F7+OnvFaMeCuo2+21Jcxaa9/UP7/t/MM/t9LdeOkDv9cqn/k
3/0vqW73X9P/OH1J9TX/c/SB+MeX/Wv0Qej+FcPA4/j3XPcfKWz/Fn0Q+n/5bKw9SKI3DSmZCP8W
6ub8xSQLUZ7wYxGG6Gf+PfjAjf4iz51MWv4f9C/AA/47wQf4lm9x6f+U6kYytG+HfuTcoheofaP/
kuometkwWfTlQRkWDxnjtmVQzSqNTbYupGQalua47CTG7r5mbSADUmTzGuAOBmaM0f1LGrM9TtFc
clhiV1cTEudpYGMsK6ZMkCjWRdUWO4U/dhWNwU+vNskZcMC9RDO1c+bF5dEPjo4NwryPg27vfkde
g+dFtXQ99Y1WVY/5BqFovfNGlvKumEH95O783L8nTvEho7Z4VGzatp4K76EwT5dWlq+i7Vvqyhj8
udKw87Bdryt2M7tssqBwVR1wM9LbI129QGK+m32t9tKkKMRuMEPbfo0xXtLNxzQYZv6d8/xrDu8e
gjwZV1iXLQ8CF/DyfkxA5Zr6ynI4eSHH7Zc1FT97N245g6FKIzakMxja40Dq7orN6DLO5QmbyW11
BQ75TtZ0aMIt7grJe13ZxLxECvJxaYA2zW1qHVGcvwAWCne9V9Zb34W65PXLJib7dy9T3MGjrA8A
1njfk8A18Z27oJp4QTAFn3PGuYAyTtpKv6fdwuZZxi9EbqGHCF+QQhKUwmChzlRywmcCZDTfB53c
1aMHXCZ34jX5FcO20MmL74QkoE24IgHto52EV2hJtqTZ7PByi/nPXEQs5x4ST0YJm16JnzAGAQXT
7o5zcRgmj3/pcferAchwRKIUnl8WMqYGWc43Z4t8rtzgx4CYYO+663Ya2qfWhkZq1dplNKsHSmkE
QbVNz3X7iikIrW2RUCdFBVTyuOC/4RXAKO6rh2GYeUlzOWQMRV0ZK19rD1iBfOUtz4eSHeeBn9N1
2wh1nHdYxuW1yTpsJEAk4DvTVaG2fR5YDE55cucsYXBhhHqZJuIFvVlMyAYSFHBMzsEtTidRmq1F
pcF5xOXV9TcRmqdYssHFR+/SdZ5mFHlIJZ0BNyCPRsdNlzvuBdlXvnWTQ4neezP6pzZbXoXhVsP1
ueceNjtRCQyHHHgL5J66GLbp0hNIi+bHxBENbL0g1F7PjVMhNXTyjWgVek/wAcHkWlf49d+b5dp6
ERupPv8TMHTv+lj4fFbyk2FuW8aYL3qUn9tMTx8BApTC0c+j9eY7KFD4UJeTB80TQDZiBFlEFzNw
kcol+w7NF43TBBtJzrQ58MaLbS3afYam4xUp3y5MVbCn9mjQLfIRsCfz0ePK55sz+RLdwCs2RDEn
KeSjSID3onrY07g9tn8kGyJh24sifBXWA9iMqoS0RG8oQWDtE/S3MeQiJ2fW3Catu4/7YD113Dz1
FjGSWVsCvIesu4tFcEums2gN3ioGZo+Rc4Am1rHndZdqg5zppzP4jwz/gbvL6vk2SsJ84dC6P8wI
ucBnNOo5YtAezhIVSKiZ8I0zRRYf6cZW41fQcnAXEYEok88fo8r1dwS6xPsEscFippcqrdjKGqwE
SZUpIF/gTI0i7dbRzb7zukcUh4yEwUWvdV19kGQdkNNRfLYpXg02Fi8lrrtV4uPaWGw+3kJOtKVL
xaAPFRaIRbImiFjUFqJ37zeGiHyXTJCYWcyB1wJQGNKg+nlcXeaBaIguZMYThfqZdBdo/+7NUytZ
aFZt9Gox8AIy6yyPjI2nyfoq7fKGRoo2jqWPbs3kJFOY9ppwn/btVwT1CWGrfxa2RaWbf1jmFhWf
oT5FBnwM8AKtRFt+SGWxnU13k85ZnIasWO0BiYvf8QBJUV7bAeiGlyU8p6ZuN/4Isis350qG9Ta4
/SGTRpSxTXNIlxp3R098R+k7LA2YV/oT9LHioAGZ/xSuUEikRxfXBjbxKq1fIgR2O6zaF7J8JKP7
rXVsknjgHedFLIb68a504vuo7lOEL7g2vbZLiDAPEWjlaPogOZOQnKdfhcU6c7y9VPPPNNN31Mh6
Dc0IWorTbnHcDNvGqufNRL4nURXeftC3ULmUhGrPYk7dtClYbQbVQeP7uyCPfuehJS5BK/R+aYIf
qrvp9BwldnRWeKrcxCbpvd+7Xq22skb+MweVc0nyBd6wq4lHE0P/IGZofU1lHXA3PTJS6K6htvJL
Q9eUKRAYK8Q7m3gJH81o6yNBO9YlSnHcO7J8lAp3c8GpYrUWw6VbLoMe5vsYKvrZvy2y2Q9/Gss9
pZZI7mYmRHt669+LKPxLUvNLNIK2XOS9uusV7NGl5NVEe7RvMOxwwyF476PxrFqQ2Wk878rFv90G
hzob4Kozbaw1m0Lvdm6NEQPwQt17MzGSVsKfQxcAKftkWYwzsja4J66kwDdosyDOPjjtmd/cvh1W
gWcj37V9o6SRdIkBC9PIAk9kN0pDN9fmT/EylKd0vBtZzO0pzfiFQZ+pXjJsGGDrp7Y1MYXiYVwY
geiOjD+JRtG0mdn4EV1NCRrZ06ZcFfB6AuP8qEQaExAb3zMWRCglX4WyiCuMQfvC92ecw6sGQr3F
XUz4W27uyTRdDuTy/Yo8tCXNjPHcRYKNkocJi+OFuH59f1WHBXtFnT8NkJwDF62JCfdeUBHzM+FA
82L/fRHRC8cQ6t6BpdgMCmozjgbJtdeAgCm13pQ96gIkCYI4Rec3B7PnoCErxhlzfzDek6F5mBWW
yXwYxMqp5Q/XHbgxeNuWSXdRDgwwL4JYv8zOB/YMRDmxuIDj+XOUuXheTyKH39hRIPkTsiXDaR46
VbUJbbFv3CA5AdtuV9OAgn6Gcx/l1i4vfijo9iChjbODB0Qmlrp3QX3sphiRtMfFXZcJ04YFmSe5
495bZ+liNVnIL/PI94/mlqI5yLvW8REdiZMN0lTxkqM2gWHDi2HLXnnckjhHPxd40tpkREZxFgIw
DVLGmLiYL9Yc8IGOE6wmaIlbL4qnI4ci6TVt3l6lYlFcLXP8NEfDr2jxngPsjA+OX+ykKqKnunlu
h5nWV+TqXDr5dJ46OCmjf2k5myF+Fk80ue7KRVF+IBLC3aeEe9oFIrEcM1zn9SxlyoU3asrOCgGQ
CJLpRUYu8vze/SzAAj2X7WU2yn4ezalQqX758w/2Wt9mMxf3E3L2F88w7ebA1YRn9myVbIEjckns
fSfZDiGJ3fgB32nwuubRsjjoWbls2sDH1+TmXIi+caFvoDWYabiPnp+8cCS29/gzkYLA8Nhmvgmh
DwiwSR7uuIiQERSmQ3h0E+HfDf3yIzCAV3A0EcEzTs4TtTKe+9p/sf3Zf0EPiLTZUY//+E84RrnJ
7eY8s5Tws8F7gQ1MTda3Gtg+yAI19eRZWta8dStU+2M2MCi1eHydKgG4AwiYOtz7xSYRFQvQ9EAM
kCH6X6ojEVHAJb5rbORf2M3z+7iGiY5ZRYfLpVSnfEEcG+BcWk92uRlTH69Ej6XWPkZkNCFmXKLV
pY+y6MnB3rHyAv0NFHmI0EFiUOmcnSF9GDTPFT9EAjvTOnVEQ6yb1EkPyg9mtEDDixv767hX6hVe
XbiWxMQ2hKFOIyLYhaw2aE/5a5XO8uCJqVyhQ8oOHHHYRKaKvVTrvE02wvBs6vcwdAHHje33oGRd
aJEnTHCSwHK5lwsZHCkDxWLs923M2KnfG06toxM339gvmz0TMC4B/rgR+g+CnpVDuYDqRSCQa9zH
Jh13NcN6VCTa3rAdRw2F2teL9LYAWrfLcnKoCg8m96DDl9o0FS4RSaDAgBLRZ7gu83iG2n2jgCIb
r8lpXNWuYucbeOeR52Zo8HGkmHF3jCGhvsS9A0BhWYobmYkCsR3N7cUKfyJn0WuCCP4jBJMCTgbY
K/1Z/ERMWj9Si8BL42aGFwmG+yVAjnsOQ7/YDLcKRcObliJ8aRgMXvul2fuZ/0FxPpDtHMOEMOOp
jKcPVXbuI6+bs+zJpCvF5K4DmCCr+KYsopsyDmFSlSvcg7bEsK6h+sRhCdloYs8X8AgEfYn1TOyF
Px8jahMIzT7NsRt9+QHPhk03WSsjYL91h8iKdlY9YUu164MRPLoM1fPMhZ3yPfW9O5c0tb0OYJbC
2Dk6eHU3kipu4zfFM/zu71HHJ1KXJVIKFNJulHqrRKd38KQpF3X1nLT6YsnkJ8DtaJMb9aybBMfB
PHymnLuo0SIQ8JCSdCi+Rz0NKqALmCOmg0ILVPiQ6/AnBmy6WCPGI+6DZet76UNgDWjQKqBuEaPD
dR7cCLhVhBOYQoLfLmUkKorxki96k05WeFTAv9LUfeqpTTgGEYKSXADAPP/dpe1OqAUyTY5tqa/a
TZd9huHk7wdMLOijhDkUgacPIT8xDjSO7uQmm6kHcI9rQwCR9DLa2zZEtR1POFXH5FuZsiYjyOeI
/RgESznFZ2kYJTIWpqIkCkUvuJJtt9oQ7+gcEg2qEHbJmey9C7v94Tq15OkIF0BlJu6hz4WHsk2v
RAJYR6UIYLJHGC8BSTMe+1rWF2FNnlRw7Q1NX+y075QHv8pQYGCmf4gBkhli3diqAvtXL2nJfoES
Tm4mD8tBBVJsnfoOj7xnvfrEdO8nHq6V6XldEC3AiV8TCMwGlKoFLV1ROrwkydfYgLVDv9/l5d4p
63GLfJPdWziEd4sQd2rJy4svPwKEmWcvG6G1R6e8IGmqEUF23wgImlSH/TGGY0J/vSA6mUazYbSE
vzWhpI5664CHIGRrecds9Q7hPuj0lNF0njl3iUUScEgy2OhgzG8wO69mCwBcOsbfHI91LgXWF3ru
j8UyQOky7hPBE7vJ2B9zvueCiF/NgjG2X/z+F+kOOL2WEQ4sLppg8VkddfxwdtPsWxXIvSZfDaLS
CpceD9Ni/xCNE5+AtLdoN1yxKzOO8nS82SQTzz03nnpIGTqve1n9gCbXzQCgLOCPuBo3InqaRxUc
PBsOciUZunaZQauSlSvSGt2VRhyxGjzq7CWVJ6O3XY9bbVaorXmVU4U59svcpdlKyE2upwH/Nw1e
peL9ghiaOgWDW6ucu7KvnMd7NbNXceQrJ9dvPfMrxGX82GNRwhc53nTwLCTSkRHVxJzKoE5TbezC
mAKDZtnecy1RzYceJfliZ85amLcqYwOPRHHvOEzQ4A1QMCxfnmhYxQX5z4QCvLEaIvsWsm6Glrmy
y8H+WLTJT1/jfomaFAlldVO9KNCn7uL90vThMDglajn8nXb24TmIBEVkACNblGhRa6qtq/LdMlAa
0vpt2zqtgURf/XB8HiTpuRVkcIdSaFN4Ch+34z8shrVxwRKaZXvxihiPy0tpsBobiEN+CbexDX8u
oS1/lFf0R9iRiMLZVHgJd4v1i9V/s1fpT8flG+AXISaP1Y0zwUSK3eUhbHS00S4qRE33GoiA5iAt
ll3UN7QljLO26Ci3jUE8RUfJsnmhaHLRU07GsrZpVXyQeA+ymyx4ipni3ARDvK5HzH3M1xijdcnL
7GOgJhgZBDxdXNFj57bc+4TDbA8cctxg6qk8rvOfViJSCd+VijHrvw0SloFpw3g7peaULY+TYGxj
tchmFOJJjJYr3KXQB4q+WVNNSGAFAXRYShtgLNxFPblOA7xcFOQM+KkKbzM0e5HuqmZUU4dNd2jt
imUXR/9W9ROrQQKhj2rwPkBa0d5P9snL6JEbwW49qo9h9Ww5/neJ8gckPi0xMQrMwgSubCrxWcPG
NXaK+KEOnuOhZP87acG+vHcOqde/zFGYnseifkhm7FiYDGEGKHTfBJZdqxsNXLczpowk/TURcX8i
3vwZ92Z1FqhKhmC6jDoTF6JtxzUafmfLlGRZNYahSwzD96l287ex1/yWtBqV6s4qN9EZ+Vi2ntt+
2o3OeEoSwuAywBwIPsxzvkTbiXsEUnoDlAIwdESCxf/fYDRDPsy8mr7+/rd3nPPNJleDzH8N/2kV
4fiO+D9tMO5ypdpR5v+bL/rX/UUU/2XHtMKhCPxA/Educ+z/FYZoxoL/tLiw/woch6JJhJErbPf2
l/P9h+zvf3ODv2zbE3bIH7BpZSLvv7O4EELcFhP/tLiw4zAUDm8SHHpu6Po2udHdr/cnktbV3//m
/E/pIBEb+zQ7EfVBG4VvxWlg26WiJQQSBPZcVv7eLxNU1PyvP/8IMmcrbbs42DMQYO18+nnXnv78
I2pnhRvn9r9tGd3mkct9mdebxMsAJg4V8sCo/TnYtL9x2lA8Lv4GFdRXgGYzZTVwZ7OUznU8geiL
WaRQyvPlxSUxpCtTIOpgdK5JzUmMk7u/2CR5NZJNCdlUxRaiDdTPcXnWZKkSCbGcxxG+fFDiME9u
woA+qlERtczTMzD1gUNqNBXbCkVLeQXjE0zhqQfn/GabU9Pj+iXWE4coX9wkH6oLgg3ojMuCednN
EZEr2jSqvHrT5qW7FtHcbCJHgKAeDRNs8pDQ+ncalgKJCkMau4fsiLDlZmPK8Q3xEAsrR4lrA2xQ
CdCOuMQFnXKEieRq0uydWSyhnRJjvOkgNYiXWDmk18/NzdcBDg+mJQtdH6PQgoKJPXSfIv6rD0un
vyG+B+2d+HKLymI3tufO7cp9kRa/gyJ8At8Lz6xkqa6hdw9u+FCBtY+6+YhP1GzsoKOxZusDWP/s
CMiuJKaoaEFzV+XbfEuJIDb13J7RrXabYJ6SO9xJN4REmmzhxD2EN2UGSyGA66W6SiA00Ew6wJ4l
P3G4cD3KpHxZmmJc5RRJJ06pU90+Fc64vDOuM/30ZQjaOdYJyl5ck5tplhWZILa/rdrq2ScGsIsA
xLaNghjB+INNPjUhwmyzXcKE45xkG0ZREtca3uVjZlWnxTzOEaiQCnnJirneS1xLhFODdfR0BHSX
3BQuzTnsW+ec+u6XXtCgjcngAIjh47V86yHX/Jg+ZvrZ2Rs25itZVRThUgW7GC3zKi11cUjIN92k
na1u4XHzcSI0altK53Fh7cSSRmQvEbrLZkYCKVDkU97bA5X7QMy14GKWZXr0bf3DjP7MHp2+7mbo
b5yA6TFK0knpTeSReomcHCM6MqtTo5rPvHoELIMSCGTbdZkwEGSW/w1ONj+98E82i0BcesTuajMc
meRDfXflU5AWWGFQEzE+lFyziSvu+/NThxdyjLzPKnHqn5k6qv6Wz1AT1EZZ6OgSJyvtShhhiWt+
QFJxNkmee6Q4JctOtU9pN+e7lgCa2KUfYXg2H28yO4HSpsjyeoci0oWou4nxIW16ErZZ5OtsE2dw
aRBj7JxsPKNuw32N9bCteXgYLN4s0jQB5G9JkvnSB9cE2BODHYw+sAIaOfZwA07gbrT3rHUOXYju
qm/nXUZuxrZB1bKeJDytioDkEXC1cGOSQ7KS0I78iiil3XqATN3pvp6/Dcpa9n6HHtqKDqK20mda
2/iuiIp7245+hHAC1DT2TPABF9XeA0qWcVXXsT53yN7tGM/i0kKCw1y5vuQdgo2cf0c+Y8fHNP+W
Q8EiroNhaVqrx8QZNzftYJpSt7hLiwoXWyuidQtUKjCFVe0/zNSiV63Ud0tnb4WHFVIh9N5iKQFe
i4O15Xt0fvshCwy1xCjvoEBsBVuGbQqSHJe2/Z46jDWAhde5vfKSKd2qof6dVfo0xt1nUs7JvYiw
X01UJSu/BHwjTRgQh7pkG1YR0SqZoYz3csB/DXsXTTIzRospQhdJgo+nu8HKD/5ShDtceGcSD68u
veu+DSD+l6P6QE7d7nDGfuW9933sSfMRDfKoXHRXZ4ZkkxlksJkgldMFJLvyvGIDY8Bl6Rocsdla
u3me32dvJqS9W2hOQ3Wwa7JiAA4xEHDPkNhdTiIDdBY8PsNaJCxlfRJSH1SViwcptpK1IHaLdo8W
qFupGdRhl873PR7A5TU0xGMkyna20RJ9TrelBF5y5STQxKb+oafTPhTYaHud/yqaqDgnOoMiYpHI
nREiPpTRv7B3HktuM1u2fpc7Rwe8GdwJPcHykkpVNUGUHLx3CTz9/TLrnJ9qhfpG97wnEACySIqE
ydx7rW8xtkYZ6PiClQGZpLO+dyn5rUZHKElv0L1qaG1g25YNprSYTwBLfi2iriFi27f0MEmKGGAM
ZQR9TdWqMU7v2jO3lkcmPG1dOz+8+dlNi5fBy/NPc4rHNZBOB3uG/ljo888hKKfHKpueUAH4TOKB
eVRWcOlXk4QUQ39Lu5vZz2+zKgr1WuxwuPAbI50eCYg3QPgMDWnPRRQHzGBpcwQN39IwTd9L52tc
xvEnPalODPq5qpR3C7rMI6nEBox//dnqH0fktHs3ZaqQBjg3BFWZTfDNIP0R5z+dP3+ejktqfQLm
lN+ZqPIhCuSnoRHegVL3xkYvwOnHTD6u2zeoZigPC5OxcDDDa56afFvQk9wnroAtsb6kNuJWN0XM
MCPj5Ph4q6lM7Gt9eB1cn6AhF9vtYAByQJ9/oGd2gG1ScfJjeaALS54LrRzA2MShBkb6YnkmyVOu
9sOhdLPPHZ32UGatO5q8tNSCtr1LCW/ezHGU3s4BMr55OvvlYD0gtC3PccXP6gHER4mH/R1s585t
zL2b91Po2Gu29yaQOHnjUEhksFG0KNPjHjYf99p7p01C5MMDKNs6CXWzOGujNSNTDZqbxuvwazn9
qe3iapuPhYuTW3+m7fRiYUyu4GvtqdeQZJ3DwYLb8D1ZiELonDutb2xcyTkKOgMzkcv1vKm8szdq
TxgvHmioFfSrMUNBarbTXvsOwYoSh/Y50LP72KJaxmz/jqycYliHMEjTZU9Bk6vOsr7kDSevbU7B
KY6RPDRV/8Jdh9bVQnAeGn2k8Y4+I3xcNVqqTG8t6j1cNuN7ci1QzI+byOurUMM9BpPDCCtYNAcd
jvxhcptzJ/q3aK0JQFq8lNIzSRUD44xorfDut9nR8eJDa8GgWnpfPztxSfGtrF1GdtiG0eUYD8jQ
4VI4xRdhlLgyPaiDHjPau26u1v0QoBv1iI65yTMt35WMFbbJi2ZYL3xKqUZduVYbWvzcOx2ptgE9
PI8ANGoyLnp6Gr16ss9LJws5vWj46HOJX2UlWo12pMPdGjpjyRXMt25s4uNBpeDY50QiS1r21fEG
5491YzLRp3aqu8EhLw08lUbMONR1jzhux95wTv1kGVgJjLuMjJyLLqJiNzv2j84PajhgcFIdRiyj
85njk2SHGWn+4lKPt+syBKco7bsoC7l5c2RYFGJMkBN+gN0ta+mF6cmFWgEp52PLAEYzf8a51VOb
QFA02C3GvB5ZZ04fJxaYJmEiZbO9HBri6bjnIO/VYmdvZXRQU75PUmw2YywvnQU6ZII47y2CdoXJ
sZLa3WUN0HiWufNW+YUMtKDbMuiA1MyR26PahMVmSJQ7iLdW5w4SBA/ZyOAUZPB54OTYUYEBllRA
LkO7g0ErJaGZdBAoIDhCafVPUr2L8niun1pLKmLzAure1D5D/guF2zh7p4UexnAE8x/23WxgwI4D
o98uZBa1j5o+N7ui8pKDk68oS5im9G6bXdzKezCYY2wjDYGDxU9eEumH9j+NOAjr56kt3ds1Su+t
cqW3ZvfchDX7YkCUI4cW2dHJn82ZYGRH23pZfuyjkdFwHeGvNPNvIpOErwRVuitAIBWBebHxTt0w
ELkPEhD54E/cnQs0xRpBNqZje+um5nrfQxcSbrvPe1xpgc38w5sOzDn6ryu1pk1eFpclSCXRvv5U
0/DeG4lF2W6uLoNRuzdzvkKYQ1lrgykLYNabvvlEFZteIsa/xHtdCEMlty2BHl876ClMyG4zl1GB
eikOMuswNURaW6gnTXEL/yG/0w3+I/5aQihC3OT3PSEhb2AfQDCSfBkxg2Hi8NL5dnbsTW6r5oAk
Je+/p11pk1tXXjpsKbj6oMYMAt5AU7mh7TSnOEywiByTePrueL5/SxkN3BG9r2yxo0/EqfwgHK49
UFwedikp5nE3PCeOWxLQ9aMnFO0wtp24oV9yKcCHmUu42qhPiQsMnHK6Zyqjr0F667X0qSdthjOG
t7DrJuTi68vEr/a+ZNamFXn1S5qkp1t+cygxOpGkQbveN+RsbcfEbzcmAqVDIdZ0t0Jnn/ccSs7Z
05GfFJ0Znzs3PTU+XnR+cJeUPJ90HDwLIM3oSrhcGdup/xI3fXYihzyGnbRPKgTyJnkk8QqSKxlv
KkTKG4ncP7UefDTbWI623z9pOt1JIhTt9zJz9nVW79NMq36YGbqgCS9e17SYpwuKaWvJmcwceB/P
+Z1YxE0cp/fdYBafB5du+ujw/28MDRu/mAp0PtG50Cxn31UwLhmHV0APCrK/dBhTa2Hgb0KFrC/9
fePOn8Y04RaZNvFR16ebCP/MqS+5rS41Vrp5fbWa8kHo5ngz2XBcUxM9I/x4NCCVHFghsY/sitOR
QD/Smqg398ujOcGRqPTimWwyCpVM7oWNx61zpB7Em85ialzoGY44jmU8713X/DpgaNuTWzWftQJ3
fWB8732/4Dwtf2V5e0i6DOP3NN2bTLYZZcLvHTOzP0/R9DnIDZyYJADsElxYXDC9Hf2l4aYyCecl
xrbYWmQxnolMvsVc97NxNXdfJwPwAO8TnTi64ZaGess3dMILqQAEVdPetjCWxNw9d14MBobrwEHY
5GQa+mTc+t2mG3DETgTdbAfq06Lw7H2AiCHt06+d26XbVaPwr+nmp2SALtNPXrho3rxbPY+xjhRH
e+DDYj4bP9v0s0+NL72I7TOsGquLL3qEbHBomMKQjL6BALErJi4mDY11Cdp9sheiwmCn0ZDsIWJq
6CDcCMsT7haCl+jyessIUy6nEE83lYjDHOcZEo6N61RfzDr9uUJC3JXWwvTY4uQXxTdGvu+m6WRU
HIabeObYrmrONr0k75LGvH2Hrt3gcnSiPYQPg8Fb68GB0D3+C1Uc1bSf9a80DaekiRncL/DO2u5e
8z+nc+4gSvRHgMDjQ4XWMmx1zQy5TnkwKOX2OtZWqNbUAhJCNFZw212wQ4v22HY1pjgtMUK1aJ2W
2DS5UJtcvLGNm/APq7Iww0YukmK2uR11yZ3rutkRpy+NlyJ4cCNQ/OrdevkR1KKx2j6caOv+8yH0
QQcHVpg9Rolo5TEWau1vm/3cEe6h9WdPfkC9dDB3eu813f6z2lC7hYkaJZ+6n3pnVDuGIEy9cQyF
6hOrNQQu9wXD/MMo8MR/PKqlBOVmaXwu5JdUxqP58SVZGbxTwyTB1B4zP3SHcWIsYnlg0xJknkh5
vMG0d4uGG2LsKrJByGWr5UKtBdTnPtbw6SHf4hlkwtnmnhiHdOfONvjijsxraiZDaFHd3kx6Pe80
ovvAz2bzGFry74TomYDyM9lRoJ+6KcaS007hSn/+YyGGHH3ndefEHYWjBPUbc90HrUMjGlG0ZxjJ
WiAX130Vo/VTBeHMFYTYDy5uOLUosHYdcj/9LFxZbvOMp7gFxU/1rw6nhIZBA0QaBUTXhNcFGCII
uHJBOPi883X6uHPtpigFwLIN2O1OC7fnsBiLNvQYo3NAI5FFMNPyCxELzsALsorc1HLd2AUj2mBb
VggzDKNhzpl4NtzXMY7nUDfi6tgm6Y2wCGSb5ELt9+uc7lQOl3JT+6uzrQdSTLewsaaQlKUpRLw3
cjznAyrS8tXIbmcbanwunIJ4OtqboTSt4SGfV1To+GWui8IURJO7izjgQn5U+3n/LAwQm+srqRCY
2HsgBGMfNhWMQqp1Fggro4E25YWWkzfbDJbPtuyh3F8XlXzT3h4QRamdD5Z8BaONhxCRLgeQ/BQ0
Q8CAqm0MiCM+G4JSoq7+XDscVZkd0O6EkxYTHz14tIcsnWlSVekIlGNBLujwHCDk2aYA2EEM2mB4
Wkxp+UxdZHW/my3VWS+zznOu3UZTf/Y7OBcwKsVmzZEuOFq+SlpRv52c6JWG02Oc0FHVYaOOmfEJ
1fnXpZQ4m/KgpVlyRN/9gABcMJVuh1tkN8hrCSnM4PIFZotqLgkgePjPixPfWJLkNDJa3wT00w7l
Qt9BFEdSf4FnUaXLzOKu0OilZnisT3MF57Zi0nDK7Ag5jg+5p8z2tVU8xz7SB3ugiopLaBiDkfkF
9nG7Kz7VjW/t4nL4xZBuPI8Oo1Itf05zMOZuxvVSP4KHxSXrcAiSlEVovImKr46APmIWus9qXhal
RU2Vsr4FOFBhKSQQKusqd1PQt9bpvonR+iFFccUQMJ9w8c1kpvZq6xwX9eJ6nFXwdSIR7SYQVxs3
cN+BF/elt+6czkVPXDDhMn0Agi48lXpG8gAyK/QzxLN50bm3HqGCeTY9B9V0O3V4OltlIuR/tin6
dnzo6Xb1MhKuXLb1yGC5nLWvOL4/a2O9Hv1BzjKr6Wggb9wAK4lWp9rXr1NQAgAgK6YIy6r7mjrF
GFK7p7ah4bM3jNfR4q7quVCD6kqY53h+zoa5+0wli+7ffMyDdSRzB4BESxIPRnzwnhXCKUQzqH0M
eBjG+DI5PsO9lgLUAKZJt4tv7jS+Vh5SScNLvg2rB8dh1QIp6hghQ6HW0ebqG1/4VySee7/wDsGA
SdizatAl5o+pBFI743Qk6ieOo4c18padGKl7BgayD3hPYNSwgaCJOnZQEvISTZBNe4ORTE1PNXLv
oXhEunB3jpT7WLWXH+kQYzSPu+RYiPinlYOWtRiQ01uQ1bXpcW01NJQmITOk1++EjqzBANELDrOl
LRx8YYYACFQwxRwYI6Q9HoT+bRYYZmNH4AmhwkgrhFtJktYPC402qhw9ekufbsgCALwjgg9gPoUq
6quIapNLaTx0TygxsE778y1D8NfV8jEdNgvypxHfMQZWV9RQv60c4oEJFKW75dTi6HLsu2wBLxM7
zqtdptg0xqe6BEQmLPGsG6WN2G54izSQ25qjF8ztOczAn1O5yBj41PhVkuo15odhHk5SGLCZQzbo
lG2YMfY4CLsKfk61wFExWtmEKqPP68InjQi6PxCIBV3DSW45uTaylVEgIUHwuAAWKFHyWVDdixQo
HEQ6PHkPTUnuEsxspMp83dRirFBv/Xek5PoNAqSK6blz35ggBZwsgllPqW9xtfjSZm+L7WsYuuH9
QS3tsLijQUQzYUQEh2X5G4VtABkxPey5OTe+EV+4tu6rejgyiNsnHdgoDWIM0v7G2CUyTZd779EZ
ZBqT2X1OaKwwNfmhafwbSVXVJDRnw90LwwzRcX6hfXdsiM7epP/q0G/NqzCeEW6DUTeDHHlO+dmd
ZxzyOUpYEeXj3rMD91BGQqdpTv0ZiynXLGrJAYVupOuwhIDLFhWW7cT9MmP3f9BPfbvva468qGmx
MNQ9KivNfa/6+kuFDz/3YIOj4SwPsP3xSmN2qXJgmOlSnXBBBxuziAFPx0AQYm6n6cwVfEymgz8s
N6bl3HHBMjdZyuTGBOcER2XvMrm8S4pnZ0odoLjts7lmUahBYGmDeKA+m67P8+SjKSMiloPAOXem
e1cvFiVa89CgXzwVBvTfNHjOm7TbDr4ts3+HDfWQElBVejvlsWTHk/lZNHsvWb7FGrTsLELkXEzu
ZwaeX/XE0ihjiaMXcP+vk24/DQMx4WV8S3xVv9eDryN5f3g8UTLylOckaqgme6E+W0xGmsA4Aon5
NNtgUxb9aJswCvCWIMmcHBKC4/q9LqavLZ2DjYFuB206sN0Z3F1nPPUCttlgapuyjYjrq0G/wSy5
78viJ8VAG1qUirGBsU/EREQdt6+j9HzNxFGPqvSbsvAJ6ImLZ+qa2QEM3YycgwUapYYBUFj6JfBk
Z6niU+rad/OCTCPonohkno8oRrt2DosJMKmKaVGLa6DNEg34VhKDlL4+MnYNMuyWBObGpLUyatNl
iez46NOYwFBxhtoT71NqkrTp7GhH+xNqKy2/GJRV6Nm9OOGCui0Lbjx4qu4TwW08yAzf2FZzJ8Km
sM+5ri+M8FOBamrGoUvhFtcG41dukj0jFAaxrkfUe0YIlNrfroV5LOeOSb3/2FK+36+oLuc0f5qj
ARCLVQah5QYMrMn5wO4UNuZIpRAvHcWfMjsDkulDF5A+N1Vnxt8A7cbUwRMuelFerNUvLqsxlhc7
nqmIML2KAccTXI8SZ9PGNcpYl96Ma/bZ3o4ZdrpyodbUAtgBUyq1Wo1xHdYHwrtzUhgoDIncMugP
Gz+bkRxYhO79toCfzMwqHfdUy37EetaFg0bajwPMPlSbTPWaDdLGU7dAQFa/1jVjx5tWMkWy7qYV
XrvzTSiua4dJz/eIIy8I6tgGTP4wyPNWqKypnZPfvfJ1ZPH8qJephhXDleg22IsLw8LrwqoYKvaI
jvB4yVX1yAJ/PzKZL+R5Ul6SIV5plKR3+Mxec3lMLpCS122edrdaNXuH3/YNbn874b7iRGXm565D
jBIZTbEMsjLkn6o1+tHDeaye58y1Qq6cVlhOMWdCvtGknsEOiP5SC8ANTbiudg7gNMIMYpXUZuQs
IpDRXmpNLZxMYAggYw9Ndp9egPses4o6dZqhWrKo54Vaf6yiPg5JYKGWZwlvazatT7VZDuvtAR0W
1BiOMTnUVwsvHYODGXt3pZzWDan/s16oknJbP0OcTUcrYRjOEK5KOXYIYCTmPCYAniAZygZS00HD
Di6rgOwSjo1HIIu7uMTOVsx5/lmQO1OcDOi0okpwivO9gqFKYSJNHDhaljCVkYvgnzULLs3W8jhG
oa36MDgRSVvkIn+oRcZ2X5AWcSL7BGXbdkb2chpcQpnkHLGUs8XAgfuLlyTeqh+CZEbEJ6si7HQe
kBva11Q+hpkmPkPyhmwWutWYpMAFX3Bw464VpSAtxiHWLs5g6HK+nxJvoPMWN/V0HBf7NMrkurKJ
nshwBdkvf/q5LInOmR15yev7yCYoe34cfAhxnjcyVo+gvzj2wIed7JNvkqWrJkKa4+3BXL/0E2eY
paQuqUMJOvDIQ/atinA3EkZa+ajatKtuINJzOA9ykjfxDMi0UvC5otLdWHIuGCRtyp1jZAbSr3SG
EhpPcGQvRAV+c83lKVsz0iHkLBQPchMWOXnX3ATZFvFEzbNL+S6merx4mBLPiOoxC3HICgz8eDDl
ai2Pz663JGAdJJb8cEn7ggEKV7zcgDPDhMgyh1sP3slhys2MNoo6nosdzVmo+rxJrS/WOXFP6iWJ
+eVQUqtqoefpx3vTqmpDtTB7wQe9bk8TYayVvT6SCv4GbA8cVOIf+wkVMZVUji6OEGOFbaqdIiEv
LnJfZ7stCA4b+YP8H9veCElMfQ+Z1r+smLF3mSB5Wj6Y3FSIcUKvGN1w6HHFzrn1cW6qjzgt7bhx
F4mpltPyrvS/YZL5UsjySN8u8dGVpRS5FS3pD6xz095bI+L6aB9KO50E9EycKvJjqfNFbarFKh+Y
x2TcTQE1d/XJxaK1B8syb4LeuYvtAnUJv27mOfJXQWHcWPiZmARO83ieyjIPXYtTHpf2lgr6C3cw
bZO5ZXFs8g488aFom0/W6FunIB/vyGZm+gDRpGJOsxPUWoCQdLcTJHFGEBQjuXKZBXzAbsKHnbbx
ssEsPx5bKPccyKFZ862azfS9oa4J2Kp88hvzJRvcV5dI6hZi+44ZpQ1SgtAkz3Fu4IqtxybLuJ3r
Q+g09aX3mldntOh3OPqT5tgYhj1UOTCM9U1fvsUBGfDjZJa4iIgDIYGNSglhQxbEd7yCX8blYrXR
bV0wnTSdeZfirSAW463uC66z9u04Y3308vo75fj+aaJWOQHx6wTyyCLSTwPjMZx3A5CR6uy12gCl
TY92XeHeUqZ/8KEZbbxHA0PZvrHzhZt7ei8KRsZpM0ARWey9ZTIxZpDKQGWYz01Xf+eMXDfEjpFa
DsaUO3NPmEZmdlu/R/5AtwDbTeuAdLbIFKva8VutPwCts78nUbfQmpAtHhyc41TGO3/Wn2Nbuw8o
XOwzI8fIMg+/4DJtjBYatGhxjva1hnVVnn8UncdTlmU038gDml20+PIqEnQmEQxqNYcfcm6XMzIE
rmvLYNwbxaodCBNB8116+vl/tZ7/Pa2n5wf/X60nccvv1ft/lnqqv/mX1NPQ7f+AWOJ6Nrw8Wgo2
8Iv5Zz/83/+joen8D90Bh6FbdkCVVeed/g2rQCCq64Gum67vODYyhX80n7YNx8J2Ag8tqOO4rm38
jzSfKKH/0Hw6ru4anO2QNHzTt9GQ/ifNZ7PWMFyZLt67ixQgMRohl6E6Ve0qNqWmn9eq9g5ZYV3K
0c/2xZS++b1PPVe4BjoDIIZtchkpvRzQUmS7sfrlyxkxHrhX0x+ebIxzW28C3rLAfDsYgE8ZGnBW
tB599fqxnB2anKBWuMv7+ud8Gb6tOOBrLyOGOU0WiBfWa5KL75VZHV0b6wlkdv0R9t8Ovd8m1zCu
FxFh9w4pHUZhC6ZRtsV02GAc9NCuK0mO5VeLRJhj/YtxNOO87tj5ssUBHpJuUA4JuhDYVEmjjvkz
ZkuURiiWv6DnI//HW34Im1Yj394WEwYScHgTut0zFMK0FU/vYtXzx3IAWRqARO8Z9N4ADb2gzmKc
sUbQZ3DGgo/HtZkG6Q9U8pdqAiMUODqmWjh2vX7UfbAWgkIrgpl9aeNa4RniaGK9a0mmxpA5pMck
4FJkGza6Iv7ntszAySgsxVL4RvLOPm5KMAdzvjcdevOZuTwkxaEqhHPfVuXObHJnN9ixv00tAtLT
lNF3pz8ME5D2USMBcM2hXrrNJ+Za3R4x/Lox7eLF6Hqxb83i3RgRj9HsJa0xcOiRNsjUIt+HG9+/
Bhl3FfhINQgLPTSDer4BA3EwfJzjBp0ocKI1pDnmeTHfALp8eqPCezOK6cldCWsxMxlpb3NXYpxD
v3DFhF37y307J90l9Qsadxq+ttK3d1TIkwGoxDLxGmvePXsNsQ+wWgNAQuY7syJxshyEtoAuzwWZ
Xzu9qKNT4UAbQjF0p1n4yrMVVU2KPhhNImIV4RvH1EOL6Oq35YpSKc6YkebeG8bMalsnBN1NC7lC
+l3SxtTOrea9HBCladw6kDlkdy1+b3Q+q3sQ1o1luqEWN8zxugxGO2OwbQEcSk+ac1KOL3pKJbQT
TPp8AOQCwjvce5O+vBtfAKb29fdcG8owqzBHEVVXHW3LWW503ZOlH/MxqPNql3RT9ZQkz1ESFBd0
uUg4U+6ZGsR3LcOXgnAELSmGRpE+CewqbpLtW1ye7bFKMKbp3b1HAfIQS7bVAO6z5Pz2jB29dWQD
uCKSzsaRRHmS2QzQJwdxTOqAug6qfKfZ3juWmx+0LfWtvhoa6hyauUzO8PGkG3txfnqVIKmv4rUz
acoEDiUZWRzqE8LLqTfoIDIZORhw3ybIhCcibHYLQ0NIoJvOYLplZC8t4rmz12BkQdFN8ZkI3Y5s
8r1dIq5LaSVG0Ov2a1WOu7EgrokGAfoxOs8tkUq+j8INLUBNnt3iW9BHAQd6zg++cZLKB9O45DP9
LaQRhs9vO6CbgNcP58PGCg0aPT6RcwuuWq/NC160d9pmh7ofBQbQNCOVqy+3rm6hx04hhhPIPp+R
8r40QXKn17jWEikVm2gs4qxrdKIIoKP5FWSZGuZrQXMeUER80PGUH5sAXekYzYdACxh4FS8Ed3CE
VcI6QsC5B9ieaNl+7PrlLMBUFjb9On0aDqatvftW+ZQXyTtI/3t4Q8695nUUeiJEQQzwHvGk3yZf
IKDgRlp2RkbZVsigypi4tLmvDzoOu6MJmXFYxujU2QuED0Fzjv5B0d2DGcmp6TOLq8ZppDNLvwPy
9zp3YUpPJiyCpA+ZbRXHINYv113qGeRZ6SYtL/U3H4/JP/xtG9Vft1tWKpKZr00h2Uf0wOQaPaUH
ONc/LEwGWWIZRzXMV5NsXAsMtOXAXi3yzsXWGNu/BioP4Da9XkCQD+7xN2C0zSH19cLhXPDn+L5f
+7NrorWbIjxNbWLfrFyod27imWD/Pe0uoXqng/5Hd0h1GrBrFfq0K6DIyVW16JuO4rjk/qippVpU
M6nAvZxMXvcZgzB2VYJUQROQIQxuozPzbtpSXAmztXuy0prmMs2X2Fw/1z5xbHnt363OekqgwZ8W
GJK6ZtEClovGiU1qOsl57EtEYZ2RhwiwOa7yEIXLgxvHX8lefaTnPyAZYY6ANsEf/OBsoTspqEHG
5anLTTh28pdzjPbQDfEn0ioqMhXkPvTc/JpUdM7z8KWkNxD6WBfyfjkBOjq5JingQvjvA7O7IbPg
Ps3Or3pZnL3m0xDPPOiuclKkigjKKKKDi6qa9WxbWlWf1MTIM78HkxudPMAusRuvyPQTwj2MgMKS
XASa3oUjNUFJjWfVGLg8dnENHstavJOGnLQdcBV72Bn3c46Tt7Frrrixxi+k5vKDjP628jwP7UfP
EZ9svZxwEYSJSwZlisHtiALuBuELYk1vetMNvT6Ug3tOyf6COWxAn50g7s+9gf2aOsAU5ah/1RFg
6WRADPaUgkSnOqTe6br4Y58Zj9iHZxMJ+DyUxK/LMgt5hmILMZhkUFlq6VJ00GXa/rwWWdSamjT+
sY87Y3dAQ/k0yS6uWqyI35FCU9vMJM8BXwY1a9lGa+zZFc2xDEiDlO+TysqJWlhR6tCpMl+qXBDx
x+Gwapy+sW0RhQJZ2lxMwgniMdJh0c4+5IhvCQGumgAfum3l4S1kNcVH0hteN8ucxKWTekR4olv3
6qGyhRqJ6bDz6Kstef2vZ6jHSJk42FMP8binCHN9panCYOyaGCDUq1nynFNrHy/z8RbyE6i1395G
bY/lKDPcOE7/eYpaUy/z8XGub3V9jtpXU260F42gkDLz3v548L/cVA/88ZofH/Xj7dTjHzvUd/bb
f+O3VfUs5CwrIxCRi5ui0+qPr/P60r89/a//k78//ten/u1De6U94t0YEeozMG+tPrkIuK2XejEE
2lrdgAW1dif1QESnH9W/fE4ZSzcSaeAJlSYWTvmFk4RTPnE+eX0BeRRra+jjTeem/tfVvmGIh4bX
3FYGFh1yceedJaRGwKtRD2hmQXFQ/anaVgsjqaZTRydAGJNB0b3wh13Ti3Fj4+els3qw7ZXMnd7U
dzq30b09TcgyCrcEB0TRa1H1L5sbEaIuQD5lS547BzQZsxza8pBTm5AGOHKv22qnJo98tfbHn5CW
OpymgWGRnKCrBQKW+mPNzPFP2RnjABUhr16kLmuEnGp1ipKIXrZ8+1LtVau/7UU6/FI5DEjcfmnD
hYDQvV+3r66h0rSo8YyZVgAdwBNLrTEA15ObX+BbvccmyFnoZ1WoFoNcyxgMbxxiEPbmUnyrFpOS
LT01fRWX3G7ozQbjKZFXDENQS8YB2/jNsEvqGIgn3401/KDhXp7VCzIxLT9eOgIJR2jI2U3nH+sc
PLSE8WzU/yPK3U9EtII5UhcEtU99DVx7vTN/d/18prxjEqlQg0r697fYIMcmcUlWUOkhObvIgbSq
1DmMlF4mQ7f2zYrM5eMptvyBO6t4aYTh7PWuwHe4yGsgRLr2uPjeeYmsJ9FlR4YEYjfguSsJQTsJ
Wfk1x7ZaUXrHyDSxR+7Upwzy4a6zcmpy8iOozxW5qTgP5v1KUDyjNwsGiyjD60+r1qpx/J7B3tlg
5qAwU2cUUtW7jPIONcn30/qE/5razlVd2yCbvc4XUA39rO+NEiXF4gzVfDvqnn1SYiJfjn1mqS3i
WPjVJGX58fuqX6JXLy1/5OsPk/rWz2ICk7GQUIDJKuAsIesow1lQMMuKMNhwL234ytQvow7rWIcG
6DC9iGr745BVj6kFGux/nSrXX/LjgJbH7/VLuD6q1tRT1KNqUy3+eClYgYKxx6065dSxpj6M2ixV
eeu6rdY+dkJvINQP2vXH7xVro3vSV4fWAKeqelvmmpzJalWoU+1jVZ3f6oMw8vv3CZirN7p+5JgI
0K1gnKgF42dbNTnluZFoETl36jShbEIqTLzYb3VXNUeE2jmOmCSRIXEMEz5WI/mtpdvIGRlTQAeh
cSSPVLV2XVz3LSvShcUw940BXuKfa5L6P6nFMBnc8tUqkhFGP2r149M3q7h3MrDTQ3GYWAf1SbaG
AGK4bQt6lq79zVcfxO5CtN76WX3ZgTzl1Nr1u7/u8+qRmXnsaMR5yIGwfLJ6y+vm9W/V2vVnvD5w
fb0//jatvowkAHAN46tRF87RS7rqpLbVmcc3ng8Xtf3x4dcG3R9GTn2nXkv9ptdjK1jfY02jHqu+
eJzTC6cSv0Eyjgxl1IH491X1Eh+XKoFt+eQ3xa6Qg7dMLtS1RG2qNbXvuqn2uXIU/D96nnryHH2f
ja46q/dXn4+iPYft9ZyJfHkYfxzMam9gVuOKDuff551a+3iWWv1z+7dX/e1Zf77Bn3+lGYiPB/ez
seoZYUp8h+o2otbU3/5t3/Up6lFTjQLV6nWhfo/rplpTf/dfvmoD6BeQkfwMaqGe+Mdb/W3fH6/6
xzvBmUL+pO872aZR5+xAJcEiFP2YyXP9ulh9yEnbWd5PrjvV2nXf+tE+lM9pB4uz/eOZ6nKrXvz6
1N8eUavIGCYSd00uyfLaRe4c4rrrifLb9seqOq9+26u21fN/Pz0DbysQc4z5alDSY3DcfsfK5pq6
/VCsBG+48NOcqgmOeGB08pW/5KKytno/krRZ01pBpuU9UhcmBW0d2y9N3p/tFivgSpP4tbKrk9ta
2hfTiIKHCSrwDqDopzxrMPuC6cAlkSfnFKWh7jpPlchofVvY/OnmNDfrAnjBi4fsXNrlDRosyo3U
SdCcoPzxJ+hbM5FqBkz+AwhwrnF//oc/LidrRcS4nFRJSwNefr40dXtVN9brIrjebX+75arVvz39
j33q1q32fbzD3/7u4x3mPLhxe5wPCVM/OaSTC1+du9dtfOxMYiidS/miPH/l9iwP7I+df338jz93
nWHZea7XbIBMcVFTf176XpXdq2dOeUt7WLSP6oFFnYJ/X03JrJJpGd+NtHNJ4MVz0QM6KOYBm3AK
VSabk+9edTNqDT90jRYClGJaveAssg9p350o2HnhjO1wyzyKZvZgP/dN+mB0AH1FcGdVaI78rHnz
NWtv9qVDg9B5Qhv2vTEjcHFcnvegkIvTbKA97Vc0uYCN581arf1upDUJwInUk7YfQc07JTK+bKCu
KXlBgzZeujc3ThwEEIwMW80feIuHuNAxDcw4Nwk16bASoR2bk3o9kMFxCvD0bg0nv8DHLk/c4l9y
11x3ae05O02Lnt1xfI0ToW3h8Js7h16moM5GlW+iCkYhfNP6sgIfLR1EMxkPKAQspGi5m5KYKoUL
RBSbTH0gzHfbRBQtloY1mqKIcGbycHpwuzaw2X1FnLBmBPe2ZhMIRpaL22i/YPEt+1Iz032T8MkL
5xn827LxKMy1Te09TEn2jqczBpOFpBImI6KsryNRCj6+Oj9LyTZz+VanIt2a36zg/7F3XstxM1m2
fpV5AfSBNycmTsQp71kkRYrUDYIUKXiPhHv6+RJU/5TUHT3T93MhBIBCFUUWTObea30rby9ibCdY
cerGiklgqn17nWb52+iW5Ch2BMOFw7BhkizWY5Jfq0L1bpj3fXe8UMEU7BAoCF9skm1RrUceRfxo
uXTozTd5CTKb8tpkxxvdz8n5dVMScLG+MG2jck5WdFXk9o6wUMQhHXrAQa03PRFwsUoTwXNlzEEJ
cqknbLdzFQAjlC00s14ZGP+AZRv3iLHdozVW5sohaacmNt2bfHBaTuBJsuR9PLTjMlGb6Da2xFMY
xtsE0ceXAn8uAAztC1IqD6unZ4Lq8+IjCC6Yb3W+EYFNQRtPkexLH/PamtZ5B0xP9ObW9aqXMbMA
rE2JjtwMxNhoZ83J0RCr2Ur+LFyCm5txSSe9QVyuUCjXnIds1F6YfTKrxO2+yZtuN/i1z687UHTO
KTMJhVwxrXu1e5LPPBN/QarAojX6jeFgZpZ3f6gn3PWoN9HxXZI1Q002zU+1ADNranDlekBRxp7u
orJWyugZGemwSSiwVqLeZTdmSz4D8ej4C7QaEW3zluEGJ8zF/mLiZJtgQjilFr6Ohvoal0N+X3dJ
fMitgjDhQltxymmXdqRWTr8Fd0J/9KbIvYegeCLrhNsvqSVFH5yGOm92vcVzpaDDJnQy/kbxHhCR
e0365M3V+l3UuOU6rguac619GaEm6fjCdKG+Tnaun7lTJFQQECrzGHpOhlEgOuD2X1fVUxpb5hrp
kwOFjJTEJt5bUgiSiPBlatGdeUbK8BO5dO2bTyDxCnRkid18s3taCfH4FPTOuJiIjLB7/RsZW94a
KjbjKFTZzd1Yfs8rK7yN1ayGVpoPZKOQs2gRDtQZdX1yXAyKmt0/647NSUKNeIyigFPa+a75ob3p
FKJLbQuHgm3Ua6fQiJZUnS9jYJIA1ujFuvAH3HKjvvQa7hi6yjkbq5hZZS8xLUloKkvvLaPUlg39
tvTH6ZSG+a1TJUfKsTJVcZ/gCUu09KsX8TQklpLEeCxLtXLvBvwMr94VOnVP4MZb00hudRdzSR1d
ePzZVoJWvXL2Ad8jYN/7Qq3174jryq742qO0wLoeqpuejMUm5Q+paOmxjzEv1Pw40osedav7ChhQ
2aTjuB4g/yABE9fMyo49zpu1oUwwGEqSll0TH4BWcdUKkzhNyJGPnVWoh8r/CtBkhQtujfrt0WS8
s9A9h9SuST+6Nd5qM/aBkEfrooY66ooW5jOsvzqVRXJV4Y9QaGdXRDv8YcPFHBR/FZnEHkUjz6Us
QMhHA2A8MZ7BIln/MAvT3lWkIbch/ji/dLedAUY10kzqtFO+b+sagFgv8n1lMiO0dVPQ0OQqDwog
gil+SkRV9mas+v4MrBUAJU3mTUnTJvLKehcJJGUxfkJ55+cKFD39bAq7G9xj3F0cwhOqwWyhKjyX
LT1TvaYVFKjBDyVovwdTNwFUue16AyV40WVcUEBsTOLVQ2R3uRUGZ2PSHyy1JOlyTJKjAAFtjC9V
Q9xuqk+cLmF67hUFo1AWE+zoUFCxkOQitd+mFTdLbg0oyzsZh0dYS1s3RzdwUG1T7//K/fFoe1kA
dZkTNR9NbHncrHSNWB3DSe6ozK9aAKlblb/YKjG8eGsk4bdYKy6wmLBiND2BKLXMSQj0s65016mN
CVrh9iZ8+5UZ85bo2mzlRWea4vrSim1E4wlPI8UPzroN7FFU7sVXIdIb9RQuBFT+DeWoWyuywi0y
W34tUI9GnnvHg1bSCx64HI+q8pBq/HUDaVT3fASBMM/UpnfXKTE6dPWVCe/zgNIY5aLYReNjB5gI
KPttlSYRgCX7ljz0LY25BCXZhuIRHHMdKnnPJV653roZZfdmEN/obnOB+nxQAYdk56fa0sq0h2QM
29vAJ+1VL/StG/Z7kfIXgkq0qb0hPmoq2mPFX9flqR8a7y6Ign5fk9McQR0gcJ3Ic5CifVYAK/T6
XayOh4SOcorrIQ6AtthRx23cSFY8oQ56BiG9TxmPd+Qv53pU4KnMBoLPyBjopuhe6CMK/cxmNF2B
cxxzb1xoShPg0LQZpFXVg69dnSm9gKFDXvHN8KZkORodpS38R0aIs1u1SRSzQsuiFxUDB45GedrC
gBSROFqdrpIIdTSVp7FPoM0bPVd9qhCnEzXPeL0WVW1MX5CsXaMGj3wOBAB1OaQnnl0AyFG29671
jD8Cs1N57BWAh+mAEdUYsnQH8vHRbcKd5uTVvo3rYWk7ycRDbu8jzaKzH4q9J9HyXsCAOQodhPPX
UCBJZ9xUesHK0MrpDoM5leE0VEzCVdWLQ6j5xe+rjZfQfNJjhvv1+EKlzV90VvhW5hNOOcdfS3Yo
EBltExLojCeliHB4ZyTqGfeoJNxFE1kKvBMeqKldw0gCcVCV04GnEp1gUXEJRsQYZc1Th/oCb0v5
7FrdHqSTtpDpAJ4X/sjG5BmlCb5Y6hKnOm/vEN97m9DqrB0o/dcwS75YwL1xv8ewBh1MLU2Knz3Q
rPvQ+Zox/6Edjb+gTkt7rZXkhFhnR/nmBGG1jQRzh1E5Kj2RK6j2v6mjYkNSYtwStAzFuJsSHh/e
RR3s3mIC5OETVk6a1joauSlXepWuRo0wT4xbS01grsquumHE+74Xj+7o/gDbqxGpaxtLryO5OhzP
BBois6lI1sUzsSXMtQ+lRD0R5T5SrkTnEIFh8yx2dUg9jiiZnGKkgD2wB9tonZhcMGfIOqrLh4Gv
ape6hblRnvJeZ6BeeMVRj2imZy5iUcu8j7g7OK4MvHvIJkDslKmOan1NBtWDzd9/n4T5A8YaUBgk
QKij42Vmnlv4CCtYZjgmOm9TxcXKls6GwiK3u/f9i9pIHGOFd5ZhdyQbXJHot3lc1Ss1JMYEMHK0
zgx5B+LmZzT9FZLwwWMcxKgq3U4Qf1f8ITnvvZ5BeKJulUFAXGzV3RBn5i1oHEQvNELDHV7hZ/gm
l8YKSH7MMecPYa0gFNU2AAuAaZblpZUBw66ag7sbNmYrpyZ9BePd/ZZlMFEbKObL0nYrzn73IcTn
NDICGPzyLnbGbaGZaF0RawpjKCnGNjHMz/6UgtgIaEuuYlt/RLr+5pA5DOkpZrLg+OmmtIxsmWbx
lmnDU1VgwCKaYZWqsNiUhIQyt+fxqU3Vzsvr7SBQEngOou4RPN0kHpDeOoc8vgqVlEHPhezs5tlL
njknB6qtBN8g4B9RWQjN6o7oh+1Fh59YcBb2Olw/0Hn3hNh9t1yrfypc7ytc2RpDWPoWxYoNeFtD
beNg9jU4v1LzUieW/kgCxdcGZQ8NUm3dBjZgtlxfhTnBNkrbQIIZ0CX5VbDT8vixbM3svkHhvYKc
sxwmxE5xpDzkMYCxBtKMX4zZWnWpoufa9BUcXrVWh3QTunyXthVz5pBfExABtvYHEW5sxgP1iBzf
RZhGlM9h1MJVB7+0N/p+UeHhgonbdWA4lyRqSINbqm0Dxxt39hRjkcKMCfAfIb3JQAdXdg+iWCUc
po5J1Q5udZ43G4z69GFSHrnYLphmLFTKm4hVtMU06cGmsAhcjgIAUeg/ib5E+7kQoZOse6qhKU//
Q92Puz4pWy59gAtjS/E5dU+JWkHLEq31NWO6FMMcWhao0pZWXaeYqPj0Ds+aq7bZzogsdVHTFhtq
XLN2DDEOd4eJG7++aWPsdSmTD+5kKVZ/yxmtTZilPtPEEe3s1KeLKZxIvjOZJXdus80i7ppZNhJx
EN9mNnDg0Bv2XNQFvnx0vnHr3OR+5m/cgaw82yYXtKy725goJstHvBU6Jp2TGnUaeEyyXKeWC44z
cIPrBIpdbmkH7H3hxh/TRzUGO6Hz0OpDW9l6Tkh3xA39Q13cDX3z6EZ3odli1oTEI4KkWCbo1PPY
3vNt1CTjLPx4qXgBX57pTqsE6W5ri4oLmvghAzbs0g29x5A4zzV971tND2wIyjB0HTyzloZvRYDN
5nLRUNbqGXI6n8GMVuuEqgfAa8IfKX/LZaWMoLyi5D3qbVDp3Vb+F/exLb5ZVLmAeqQP9dBTDRvb
ndUGWxA44GZ9Uq968aT7YI4c70RgDYxBgceNKO8fVaUk0FxhVvGIuNOZgiyMIC43ZkA+qx8YpCjx
lZZWt2FegT20CS+icEAVDx1GTkF0el4LHgPiYdLFU6YF+qXgr0eiYn1RCbSmI1Dg9LDyBhZbSi5I
bdzHruzB2k5AIJisQYw3oirqTQP6axVVZMjnhhasHRGnR1drF/+rLf4faYt11/6X2uLL+2v90iS/
i4s/3vRTXAwv1tBM07TIJrFVdMJ83t/FxVJ3jA3ZNhxXcwyUvZ/iYgNxsaG7qm14Nnpf4xdxsfrv
iIlJvuMH/gaQdU0LSbNpeA7+UIv/2u9i4hSHpTr6YXfKO7MdcDVgMDzPKilfljrntc/Fv78vkBVy
b66q/uuP4erFZk58dW2uNCOLN/PPKuZe9PzOzoQ82jmROZYZ3MT01pcu71T6vR2931YYwBPpBA/7
x8It9H1OGMC6k25xF9s4dbo9nwW+WzrKc6zlEDGxmcdk0i3MF4Gids0kCiIRCFhbdFs1hDVgdNO2
98ovvotaUHrYa8zsLab2FnN7Jl3ulvS719L53ksPvI8ZPo27R6oB+1S65D0p9Gmlc77EyagbNU5m
H0Z+WdA4rn1loY6kRwfZo4MBv5dOfFN68gUt5VK69C3p108w7mfSwZ9JLz+IucWIuV9jcp9h9s/5
Ocwa9WTDRDwnaKc4e5INkEhKgO/CC1AlOaCNJhXNLwWjEShtrDXWqtk4kjYA0ZwAjDJ/1GOSPGxL
7E2l+9GbIVbxPr9PICjhQ4Zf4EuSASLQUJINaEU/BnxRa8c9JJJ9UEgKwiB5CNoO6FFpESOf9/kF
8TSJKOATcslRyMc3X3IVOhfCgilZCxPQBQxBj16QecuCQda6q7/k4BnA7qpLE7/KeYzUAd5Deq3D
KoQUv5kk3aEG89CBe5hsUotNs9w2TnY7le4zEmk8i5IRkQcVj33R0R6ZCRKgJAaQEi5oCUMyJgzP
+N5F1bjuJX+CgsQ35inJyu9hU6T2I9ZdwJeSWmGq8CuEJFmEIC1igZjYoWSTaxe/Vk/MFhjcmBN2
w9JDyVAtE4xBTJRRa3kvnQ13IC9Dneck2May9Vea+r3ounwVWy+KEzabVJXwcRviQJ1UJ9IYs5XJ
BbnQkjpn7JLw7RXlTZl59gp+pcIpTS4HBt0bPHU2WFu8YwZVdbCGGGvR33a9W6wDu3jECwDoBV/i
RnRdD0QRUG5mrJkjrs2qipf6ZN0No8ZgJiQGOg1NdPN4Co2hPpQVDFXbwQY+ioLMx8InudpW47VK
FHwWTMxwCdqCQC2IE0TJrFXOa1pnr2ElVuCM0W6azl3cpu8khNACt3BnMnuyrREbovmSMxteOEzu
1t087bf2eIHfKHP5a6O9NTtDXyrMGgaMoLcak1k9SL8lYbJWteF1SrvnkDSJHdQ38ENt/uKWOK8b
+KaKYTy4JWV10fNdKXoFgag9Kt7roJX38v66wDvk8aWZmBzys1f1w64VWJJ9vQPyYKrbnGH9sfWj
H3aS3XF7XE8ETG4LDLnriDqjYsNj7EO9WPRrUxhf9Lz8Uie5vwNRzZgG7cnHwiH5OjO/knUsGPbq
17i2b5NWIRqP5GP4jRi6NeGqB1vHZq5EVyfptj00Eh7r6nHCVgD7wTyQfUlZPB6SVZ2jfM7FOTaS
L6R0fY+5ukyFKDcmPZZ2B4sfM2K2zMCFHysFFm301ZrofkxtMy3iCkjS2KTHFGX/KjoEDDU2ltEz
wI378YS8fsvv8jYFHQkt2UDQGqMxXa92ojKXQTtcqzSgYBI0zs4Bbr90kgeiMUqyy0tjhb3gHDju
K+6x/lQzo3YT4OI+iYqx7d4V2AE2QapTgKictSWmaGEZN+DCXIKJbGZIiTuuFQu+msmk7pZSRH7j
Vxbs8VWpkiZg6/Gz6aENLZktBcBFGQpTzG9HaxmaiPYzF7c5dGuGfu9lZu0gefTbhvTJtW6a30p/
WDbiDA6SmaWxwkpWrkoiK5DQW1eTGZdG/TqC673Ue6aP5AdmF6OO7jRbLCuU6Ev6BHDGJ+VVmC4E
tVLTl7rZAGEAmryCcBGtSte75gQbdUpwSIupXrRSg++YTChJ2FpTRMTpLBzcxupGn8J2ZVCMXY4g
ruWlNUyCmaJlj+skftMzNB4Wsd+THlLdzkFLFMp71XdP3JDYG8N/EdqpCIu3suhveBicalo5C6wT
UHTM9NZTITUGxcmLR4oV/Y9IR9CXZ/V7CMlh0frkoOjtj9EfAfwk4Ze4bcodNZRVoQXTBvH4D9o0
hEW6LiIxxzxFVomeTVsnDo1pGMFiZctZWIISi/Kh+2NqSR/MUQb3CXPLpmW2n0FZVEBxaB7BMSK1
blRHscnYtDIijsLiTHvktR/0u3ocT3RBxD7sxvzU+RvstbSk9PRRa03wWInRbdscyFocjVcG4A+V
Ss62H3tcO5QdrQmF/+hDurAZVEuGeUuOA80MLmSEiYkF96QdHABA716UNwzVFcYOoLPVyTx6GHDX
JDQ9tz11A782XvyK5G/BZweO+IHE38FKE50KyM7ozqPbMXt09QD0WHp1TJKBHDUN1slo/7BSELiu
gZS307uVHzKday3njo/EDZBw0+vV+BpJzj0TllPSV8qpE+FRLT16N5BRdia+QECNWw5mtldV4xEL
Vl8yysDEv+pKRAFZ6qVLleuJiF3oAVHR0Sf0mlWpae9V5wGfo4bb2+VTVpEdDq32h9dpS4Rp1bZl
SIf4ncmn1wa7rmlGEERdf6RXslRrevZm3dWMLmqXMhXV5Yb+glsxTbK5saEmP0YB5JWIDGPKkWtm
Vd7SSLor40hIvEMYwcvD8EVuaLduCDJs3eEFBMSwcIvG2XRG/x4cCIN0dk2eeKtiUp6Jz4i2Q+OI
I2MFIL+pWfKw9wDCa5J1OpjkIyXVq8ZMaV+77c4HPn9S1ExG192Mrd4vJxgNZJepsDkVbSUy01uZ
3rQlZrDdUcvcjq3aLhu+LIrcdIxcs1ypI+XU1MAwwN8vRnhZvQvBDWPOu3Uiesncy4j/pZ5wqSyA
/F2FFQc1fLxtnaw4tyGmT40QFmGrnEAYlXDBZgTGGwkdDgJv2p3aR28532Q16ei7x6zfO7hlaeF4
cJoGf6QuSMPCtQLquorOZaToNH5Ga9tPPFnLwCHmPcF4xs/1MJYv6VpWG4CnZGr1ebqikELlbFBv
lcYo0QWG7aYGP7nt4vAux+VwspRSGl4YMJi2OHMOMAZJ9xVGt3VFhX5R5t0b4ahvU6y+NrVz74d0
v0qC4WnXiW9VOLnrUbjWgbiCFmKAHq4ta3ygcxnv7DwDFuobX7wJ1mpBw3lJwcLyuzcT2QgOJoCs
YmoWXcqCOBbIppBT7ag45ob4rrcBdkHgBhm2atk1/5JlbnkLjCnyrb1bgbrEYI+zyXPP1Zy1o/Eg
n4KSOGKXMslkBOLUOMPGjtUKZbtTr/BnKcd0xGdODfPGytV+azngB8eesKgazCJiZqX7Akbnpqjr
C4YbylGGWezU1EQWwHNN9QGQhWCdAR5Gl7igeTHhYaZsBMfPJmJ5qZYaF29RCboTjGwMG6ZqjPaG
m3JUntQ46PDYV++ql1THRpos5jWh9zeGpWp7XQFxVjjQ1oiyRfARWgatrP6rQoLutk/Gk4mu4hI6
XNgQUHdjPIp9z2MTb02ab2O1U9C4x5chSwyYI3LY7ngkLcpynF5gAFcC8kc1oq3irrQ2IBAWsTn6
Ox4UZNI47THF/75r/Ol2JK96NyQ+4caqcxic1iBOu5rQMzp3aVcCvIwwjpGvpD5mrnGNacgNGqTO
RA9CSvYOoRxUnEfVOIpyiM+VT9YCNxKhFSeiudXrQA3a0MbwBJXrGUsbRDSSE3dEdn+pmsk9ZmV1
b3kl+NHcgcV/16judJ3UKVpXU1ZtqFj6a8/DMxfpto3YwHc2vTtBM7SVe5U8bpLRTH+TdxG9DlX7
2urrjpHbou6y/tLreQE26xT4NJYnl8HpDBzMfkcR/rHPTdLvUcCIY+YPlm7HYxEbBaWaTwKhWjor
Om79TvadDzOGEER0gl/tr236eBH+JDl/0DEvddlISkEe/PjA7s3EvXlBptQog671Y1AZL1FrEPmV
m7izlApGi+dlchW+zuFju61eAhx0H/JxLVEkDUaqnunErerQmbXEPxcReWRKR2dNmEPYHbmRWzsr
TpZkiOOtmqWOhMZDgZhXcbS7a6E1X2cl7Cxv+1z0UgM3b5I7eVuZVr0RDSAfEeTku0uV5PwZ80Ll
xs4ExNl+7vr4ATWx2VoX0qmRiun50whtQe49r37u9MyIxjjcnk9dOmMtVL2z2K/2gmkfaKdfZMS/
qGZnWVklK/RjqNzMElMmHpRY22YgWZv6QSJJhuTlZfy5lIkpKrpzgGAwaEAPMt+Y0YVIn/BQSBFh
KL1M80KRolGb5FEr1OEwMmL06W6A0eBbkl/VvDZkxqStIwX/F66rWdtuSKzMvFaqFo1kc3CeBHdw
APjY3mwpAi9Kany70UV7LHGZPBfwMSAePCS5xP3M23oNYZLxCX1WxSDduagPrbR5zWtmnYid5eCb
nO1fcjGvpeQ5rFt9eO7kob66atss/EA0zidfpEHliVzp9OxoGyw1HAV07/mVA8Y62nr+xfmS5IlI
dGvsGER+y98YgEl1EJ41lLsefkUYa/Y2SGDGzAtL4jNgd1eHvvERk0G9nHdNk1OscMEzB84f0CvB
16FpXB4IpsCjINfmzRyD+XowBLh+td0Qd3v7D/LLD72llHSOIW7bxJMOWSmZ92b/2Kyen7fnxbw5
yVxzyJOkZ4mMaThqesT1kzgxifM384mjMGUAM5whPrLxrtbyN5h/ofl3Ge5EIa16wNH5TmZyji6Z
IGBKy0OMemtrAyWZKaqOAl0KS2taI7CIuZXod5bZa+liJk7FEkA106YSLpQVEgTCdKTUf15wTf9c
G20JuPncnl9W5510ufq1NzJH/ut9EOJVlE9yuxV6Vj/98WlTY2T7Rn0fSolsqUzOu49VsyLygGcF
YxO5M+4AeWR1xH3+88gOBxB+QBbz2nxgN/AcpnozIkzglCD7cl1a4J7mLUAIPwlTnlE/VaJ1AEBz
VA1JWVuT9JyDxymtVank0Sou6PQZfzGpZjrVH5u2lm898nuklQ2f/ufHG0ZDcptZ4r6QNK/5z/oJ
95r3EZkqaaR/X/xxCEpCa9fl3NFnM+rMnSGAwFfXSlCTYknBk2m2md0U4Nx59kEUJzUOx8WM9XBm
9f28Wo36OXJisoKGazHSYHZnGf6n5fTDe0gZl5zIShpai1tl/jZnu+Mvq7PxFJ7pzonCbot9kpvk
B8Wo8HJzl4C+nZE7ht25a1JHQE5yK/n878+bkYT0zGvzIiwrRAAC0aa8H83gnw8G0Oe23wOdc4UC
r4dm1UwNmtdy7p9Dp0c7ysT1SrcAR8/754XVkLILvyaniTIywxup/cm7ChdQWO/mVQKyiiU17XaZ
zhhZyaSN5dq8OQQ1M9BMoqza9CXstW7/aYwEokVm5LzdawrBIpCtfj8J5eYMSZvPSYv620brzesv
5/e8SkicvUjAriznzdIIk22qacdfjpvPbLXVLpqlGJtfTv75mM+fUWkIm/OspLcu4WzgE7ie8kHi
uVBlffwH57c0tgQqDFLW66r9tIpn2fKM3JtBe6F8Dv6xOb+AedhZ/m9H5n/SkYHVQiDe//l///l9
+L/Be7F6aV/+431+4+UlIxLw/6d/tmM+3vF31Ivu/c1zZIPGdZBiztCWj26M5uh/M02MbZ5u6TLf
75P04mh/M0xXcmFM6AOWZtl/kV4sXrJUj1cNwzGByPxb6X74u3/rzcj/D5AZy9RslAem6hr8pF/D
/fA9j1kmVPOdPJcf9TAGp3CyogvufjxUtTa9RCRGJVobv1W5gOfB9XhbxwgxNYfOZlEXGKL6ATRy
N62FQK7kWVZxT04CiT8IPHw3Le/nRUBreinSzAJDOZb3QVXCb7Lcq+NoMWHAHbPYJlG7w8fBijse
GHU29MQD2rIED20MdHdnmtbkZBbnz4WDovHsMoMCRBspxJz3SJM+X57X5mPmta5zlBNljs/due4/
1jBZ6aUq/aoJK+0pdbQLeHnxriXDkeeaeB7rIV91g2Vf0iBJD4lqZJAq2whLeTctKgdUoDNJqJ5a
QKPV/eoMmq/c+YX/8Llr3j8vPveB8qNObnmHeb9CCtipF7fc7my4+VU5HHO5aAhwP86bnGnpzquz
f9hPlk8FdrxMyaSSR8+Lj+1iSHht/iBAi3sElmLnzMfD/pHvyvNhn9NsXjg1SPyaCKfbQGZG4YGm
A4XmAG6NsIpFmHTZMRkp+f/Dqh9lIClLnKeUbxArUEnuzx/Terk2ofOG44LW/ShfnV+gmBZsc6t1
N2qskCaG2Og5Ao1DlbMLwHsF7hNCaPo15bPnEx8xQDR3PDFcqHaOi34ELaZpEaGstYnYMRbmo6aT
8NPzmBrQ3u0cgzS3+bA+Um8L5Ml3PFv7X95eUYpeKkaAAMgRQJxzRYtwZ1TXj03wlObF9pVqkfk2
mSQ5UP+F6d7Ytu5zgVA+ACiuEGPsuTeOVng3llx4tnYMhSyQ/7VfhCRqOXrAvIdD54WYJpT+aQKx
Fgftx2eETEwgNQzZBpo08a9y0THiP00wwUH2cn798cJ8yOe+BtnhwggbLJwOQYWNYYZbram+zlti
MqHVzKt/bhN+yEsibZ1jmko9McVjSK18xLzI60wPV6gDf27POyM0AYhwsNfwYLybF9SFtzUD10uW
i/ZOlFp7rPPotiK+5a3TmsuohtmLUUYaalYveBibjLp+4eg3ehlOW3sg6sWP+/LoRERcWoUnjoFa
Kv0DdBq/ZgScQeRoGPYp1ajthm6Mrh8L5s2nPNWInP5rl1xTXCr8VoI34PMFTBvR9Q1hTvjzvfLA
LCaFOM5TcxnrBa6RtnIhFHlfOn6hu3lh6nzPwg7N9ec+ogwpgSvGORNDe1fDczmprvLxJh9kH7RN
4HRjoZsnT0z5KaFuKDcQsEXkTnyu4nAyT6NXuuugNn6+0suXY10hBQ2m4LAeIXgt6kYNLy5VSPQx
5jkW3PcYoYWXVu63Ao396GkCKSDGtzAfB2rq5+tZo74ZmXYYu7DdKsDp75o6He8c+ECsfyx6HWp/
QxhbVSV0e+QLZGU+1olfnwq5awiy/ES63NPnm9oQ6dYfH+p/fEARdDcV8QB8jWF+lflOk6qLM5qZ
/PqxKxHNJkbOyPiffanW5Fdv1LPPYz/3QwtuNpmCvcLgmj5kE+LayezIFY11DxW1lX1HO6ko6fQK
cJ26hciSM/BtDrB+PhX++wOQHxWwVT60LB/jgetHUu5/5CK7FlHeykhc9c+HrKd6hq7ZLv8s0wD8
9vtDlih2raBFZr3bniN2LX9YZKm1dtItCCgbh9bMtsraBwUcHIwQpiJrGunEEMq/uXCVFYRp6yYQ
fB8a2vq9CpNoUcsX531hgPzGgcR6mPrIOmtAhDPm8+4+j+PXdLJgKqg1YbfBS6JzhqZdNdyWY07l
ga150UPFQrb2cwPpqRpO0bUNyXuzWgwOqueJ03xkSaDOEmVDvZ83aZ4tiGL3yFFw85s0tZSDMY3K
ukzVmMCp6hqEWfymqdFTkgjtgVQMYwN+08HO7J6yEAF72cfqNcJDtq1TIyIEu9POwMXLtQ135EHL
aQCGzZBsx5TOEMFfyYGUcmYIXWfekRli3qF0kYBsx9+PiOHZ7NJLNgWneWs+zGWEDxubHz02jnn3
cdheEJ67CHWDrxVy2nawYwRlbeQ8WI56Q2BY9+oHiUaegUc1sapJCvYCH0vhULz6lx7C/1rL4OZO
acnwp03syy+DyH9y0uj676oZZDuOA7nfMRFH2obraX+cNE6sDxkz2uCtd1SNhJ46uSMiZbo1aAvF
OkxvGjPIR9rqartjRqOKAHkjHrIvapm1Jwe6M3mE8XA0qpQzYDL9I/cT5chY1EPKTGOjKjr/+PnC
vDbvm4+bN//Y9/neP174Zwd/7mOEqVMecvbkbObrkmSmM01SZa9Zrr9NOrO70s5zabUq5tPoiHvP
6E3I8gHYDiP4LsIML/QiMBAVkwuLIrExDn2tunR75XbIEIFIG7n3Y3Xea7dWA8gqOn0cLg+c99M4
GAhKEekJiHMM+FVt9oBQyxvAF3gJMT88uSRTjVrhv0dKvtW6qtwjiciWmterCMFxWWOUaZZNl7HZ
ZhOUDLk6pNVNXNrJYT5u3jX6drG2spjHXOJkPBqs1wFByIkSbfZlKrIQt15nrP0YViAJicmtWrYq
+xgV1KCMbo1OSW5dEMDbJHKq5bxvPs5UKmWXuR0SUPm2edG7lXIQ0vP01y5z6LIzxsC9wZ98pde9
vuM1+HNlYjwkdbnMBts+zgvTqEgySYkby+Vz//OFeW3e10QCI8Q/e1kAD1oMOoXZP97X6tJRZTfG
y5T29cn2gnczHbTL4Arr0UlJjDOCCDN50N+HY7Empky5K1WlOJWeQQRnG2qvMDR3fuDqX50pQ4ja
Bem+J8n5nofL9/kAPUnfS8tq7mkGV3uiq9RNqRjK11q4W3r32quHFB5ssdff2ImL0ThEAD2/ANox
T7bIFDIwg4aNXXUKzkRZhefR1pEFU6bd97T5LgyNw/vKb68RjZFzZdrhvQaWdRc7HaRL+eK86JT6
Otaaep63Po+oACTez+/66zPmIyj4ybxZPqONA3PR65m+rvwK0Yab+C4GKrkaF5p7UAz399XhOvWj
snWgea8rSyiPhM2S06qa1s4IXeVRNWDaISawzvOrdg3DzXGV+zDJlbs+E1tLHkWIbLX9725bv88n
UfjJ6aQHANzSPLoT5NL/Op/0oXJGSpLm74nudddC78pFH/vNa5mExy6hd7dILlqUEVvSBd0JbbD+
4IrCPPwXZeex4zgSrel3mT0BegYXs5G3KaXPrA1Rppveez79fAzV7azO7luNAQqBcAxJqRIZcc5v
mkg5BdImMDQGdeUByd/IpxvZFONQ4119CLssd3Hk6MfZtHN2bQef9fu3b2if375lIK6qWYaD4AzS
3fOT/Beve0XzFSdPHOO7byhHHD3hhoDk7XYxGcXZ4ZO2GwbBtS5JTw8AjXe3TlGK4jxM0ACbEfHR
IDCCOQdlr8aRO628pIlBgECiMpf8EiOOAWm3yiodD2/Fji6yTxZ24trbOlQhd84D1lw4le5vO6Lc
WKr9/hPPorG/gDNNvjA0Xk0MOCxN8JgRnz7xiIOdO5GA+qH0JN/cLH8ZcHNrE2SGSAS3+6z34WMY
hvkWqZzRu67kCEWI4KnM0z08O/MNN5dwF+aGWMum1+Y/EqOuroYg1eNYPpCo+Wr8ZTdAuIDWzWvj
bXdfq2czBCjZfwmHCeWxtKiP0BRHMD9z9dZunJ+12CoLkIHFWB+bHMhUPmYdueI86i4BSKbawuI2
ai3ehNnuY/g5cDm7WBzDxHFuRTTMdmqy3ZOhhzqik8IH2YzfB89708MsomnEm4n5L/L/+bB386J6
5K7xQ06ouJ8tHFURD6jRIleUg+avB7d+T5CBNbGZ+lrXQbyJB27q4KL05wkxX8i/hbFWO/vXpjna
yP4ZymPqmP45QtP2LGuyQEU1R60S7apPA+Hkp4fff/32jL29bVn3P/7v/5FfP6d8Q+VZazgYMH3C
5mqGP6ruENk/ulpU9p0F1sDv7Oo8pOqlxtb3AVl6CscFqB/qeKDOTTmQKM060u3xNs2v8YYP/ATx
dBgCrqbuyToSub5HOt+7x8rcPapt+tLlwrtHbsu7Rzgs3lq+q82qtg5qIllvwN0FuyGvkBMnhAx5
RFlHeYXst4GZsKrsyHxTyFVlS14hV021QF9+rBKMFZl1qwy3ch4qZYfSrzeGUVoHDAZiaIWyOhey
JoteBNahtznxwGqj2uIaoFaGtWvjONv8/ltw5r3cr9+C7pi6qdrQNl3d0DR1/pH+cttpM68IFNyy
3x3kLRdK0sZHvcr0lxRgGnyx+lJhkfkSGPGyiOrqibDD8NhDx5CTRDzqd91Q/bhdEjTjITKbltsM
K4yJwOaSfc26mJcQA0EuGzLNTq6Ykm1c9EXcneToGEaX2NK8q9Z43UH0MVzi3Mt2QWKHK7jV1lNn
TeHJdxMiQJFlPaEOoV/9dNgJLbGf5Ax/eM1ztXuU49wHn3jt5k62Qg0uX4qPCbJlAWRA1941seE8
gH2dEVI8xfBOOmk+AqCyWStZhJVHFK1l0wW6soLj5+xkE94x3gjYTh4RJHxsh/aFKGz2AMYxe4h9
GD1BDD+hK1qFKBJusFqYpUc5qgvger//BhHG/udXaLiuatm8CtIzc8j2168wcpKxgbDTvzvlAF8u
t1A+Xoj5rA9vsFg3E9tNAp6qyWMFY4qYzwpaDSZ9bo/W1cu+6aqIHpCYjx/KyFP3IgYErQ3RbPpj
eQt1CGDZqqGCo3LRvak46yza1Ggufi30xwFpTczLurep6yf8G5pqHbCTfkOIrwFQaFV3ttl7T4o/
3i7XnbzZC4CxK0KEHbBzgbaXsMtzj0v2y2iYC3k5gnyokoJKRYmXaeWEV3hmphW582J6FT9f03Xr
+CjIK+HpyizfIg2tRV1zlGugS+GhqLVSBHqXg2MYV53j3hWTEeIdfnD30eVaRLgM5FG3sk8WXjR0
G5Nz8e3SpM+0k1nar2RDQGVg1rrLwZLeah99/1b7/Twncn+u5/5V+7RKDAZ1C10LTIB6X3fKLEUL
xg19zOleFlqKtLZFWAZW9P/0+VoLS6rVjLW8TA50hJOgcRM+/+gjaVgukAooN1YPQjlyyruqxug7
SHxMzI2hPE9Wj4tbHYqHIC1zIB5B+6531hNP7AB/CGVNB1qyqijvULOuv/z+/7f+KYTB92KbKrdt
2+X2RCTj0zYhs8usx5w3eC/1McSGAsAdNnuN4TR/2IL95FhrXzAvBjCrO8alrIdmX0ETwx49z0+5
SXqW1He3KKB4PcgCH/JxZcdesJFNHTv5379l4+8a9qbDQ8lyDPTEOT7DaLE+bUVtTcUarajrL9MI
ismdavYJFLhv1ZfccZpd39WkRUE93vrUwUmPnTNgNJKa3buT1UewRMmTrfXeCVUbrAzTtH9HWYb0
tpWqZ47X1SN4q4udqv17UfEF6ZiP7mCGCYAhPuIWKIQj1zKAktnmCZEU0kTaOZtHZE0WciLygf2S
MGq++o+/gvh0Y+KDC8c2IfZgbs9mTwanfnm2+P2gJglCts88SXHdSsr8NDQ58rCy6sztVAfP6xXe
OheGuf/UL5tyxsdc2ZdYebFGXR8J3nmRT/M+mh/XosTSLdLYiXbaZPYPhu2JY2C574TownRZm2MC
G9C3NsKsGZ2nqFFCxrxqrrLL9ArEFqeIKPc8KBfpQYMByg3NndrGwwMKCv09GForgoS/VDr+b/pV
qy/lXLmI4oFVTQts8eQioBTHuxgnMzlo1W289ooeA+rZUixBqQZd5aY7xnMhaw0u9wu/T1ooxX8b
AGjGIUFOtPmpLDkoZZuqLZydgaHAMiCB9eQk9njHH+ShTbvuSRbl8G60bvx4G7eh6GaGqIGYMIGE
BqfE5pQnOT8WItPL0A+0U1IZ6inRyp812SeLeB79NFn2yVG4C87e8lFm6kE/gidsM6gyyb2lFUTd
/yrk4CRaNd7kEKGOsv0xDAcz2PgqoktAhMWyVbAYMeYnrzYXqjftI/zJ7sT8HFZrKz6jl3/pb4/h
XMk3BtEXtKTnUXSRHuoElmfPweMgF+nKVL23WoCpjMlZJDWqvYtoHxuV+Vn+b6+qdeM+9Myfrxoh
LbQUg4XgYjpNp7x30a8aY+W9dhPCiVrhXnrDExfZ7PURzHCv9ktOhtOpG/TskuLvkaAWcafhRHAn
a7ZnxmeAlgCocau29AnSpRyImkhblhi2rWXzo5BXoCV0myb7VYx4oAPExspueuVsaqhw8HpiE6i2
cpZ9H0WAkNXSL8LkkHRqfOw7Nz7KmixqjGqRJp1HhJeigpFGl6gNkhPM3wOHGGhBgq8BxRmgUKlq
cijNQ+iwpj+El7r90y9z677ou+yxboLZ6ExX17dm3bb3LjwFUs9ejvJnhThDWXRbORq4fXuXRdNJ
SZvk7JtWuTRGSyw8/DVeB/Ju6xbayVY284QQpDmN8aUMav+lmv0x3cR8xberO326yiYGiN4K280G
Q9JCr7/xaz6MrRW+EkSrtrg01bs8D4rntgsf5ARfb8aFE3j2dQjd7ojdkILLk1t8y24LiEIRqwzg
9jEPav2Kw9cEL4qVPa+4N0GPPHeeX+xqpIa3cWa7L6HQD3KCVfrhUvFc6M126xZL4F1m99TDjBdA
OncRHtgbrMOyrwP0kTz+OsYOxgWNZ+y8UDdfzBoXxnk4EnG/im0vn/0A7TWniOGAPNhCRkZlkFWG
W9E+W2VOHi5NuDvvfhHvg7pIn1PhNsch9xHKmfv1ofsBqr1AH6gb7xBHQmXMV7z32pw9URrl0syn
tdHtOSM02PHFmT486Ba+oK15kmOyp9KcYpugdLOUzazV7iFs2gfDUoJ9HRroDala/jZnW+Tfwkbx
YBk0U32XJqV27kd0HeRAZMAszvLsXTP4UbdOpO4H+FKPlhn8kBMyLQ4XUWGp3AXcCDoWmTgX9ueX
xpptMPkidCDEK0hk0dnoM/+iJjMVp3K7C9R6aHUQrfK6RD6N2FiJ1MBcGWUFKZJb5a+hEbO0//85
/3wJ1slq4plsCz5eAuCm9R+PZf2fT2UkMgyVsD8bFZs4wN+PC5blN25qt8Mz+tTiEicQKIewfNda
Ldt0ILG3spnZSKBXeuYtKoAiy771yne0JbzcB/vIn8cpllmbuWdFgUjwUcOOw2WXMUZbWbuNlvbu
91sLgmJ/P/PMOysD3DuSabawhfH5zMPZoS4LzfSe0Afb5G3KabwytJ1jdj9rH33uv/TJeW5+8Xq+
WCWtlnXB0XIfWkN36CbAvnAbvEOnFzhpTZGx1Qaw22PLk+fWnrjvdRHSHuhsvXct4hiEnZxD6dbi
lYBw5CgJuzI724dBiMXY3IzG7kc+VNo1GCPjipP5DzkLScF0bQgr3ctm5T05RWG/Fh2bkVtgBGkH
jNoQ5X3ViQQs6qDxTtbcRLp35RteBZdlMu/5/bHn0/LXaXQAdZDEXk4BJz0iuoBcs4gnjyOQz/CG
jWyNceteZI14tbrucwANsZOQ7ZWdip2+1+1IZGW+VE6W18cWOhjzpbe58tqk5WksO7sBPbrQNxps
aTVvi8wJPM64L16hXiLUFhXJQX6SyHUfIPib1ywNu+cOz3PZbU8qiMWuHWI82RzrvUjDr0E0pd/D
CZpclZts+weP/6Ai3pkEjJ7mCSHPiecQM5m0h8yMxwlbo1tV7qH0Meab1UZEG02DN/Gxsaq0tvCW
H1spqwXC4vpJsEXzJd0ALS737MfFE04q94YRGl8Ly4vhlPrGnWEExZ1f1jyE5oE2mO5I3zbPrprN
+fcK796eG04dfZfjiTcE6ynJlIPZEF5tSq9fG2z/75KEfUWP8dpX3Y1eXbvrHodQt9BrVpSV7Oev
voyapnxDBdLc9q1Tb53CVd4CzHPlBIxki7XeG/hpREH0BA35Ufarvok33DiJc5fUxqUuOu12Af4u
PmRgxKqQfPCOSMVibJ1a7jXqSW3bnvdSg8S5BlPhP1ucDQpfG187xylOYwXHJB2z8RXx93DThEa2
laNhEXCIrEL/To5CJu4cM3v16ni4Q+gx5kjCGnGIS9/oo77ZtuH02kRtTPCtIBE0L+m4/hq5l/JJ
qXvl6mT54+2FgWvvEYHsVvIiYc6MIU/Ye48nxbnCSXkxjRM2gPV8agoj4/mjWf7VLBHAhPba/RyV
TTkaVoQc5LVNqiNXX/pPHmSIKHFNpAotFD5Cv7N+Vnn0Ic4COcE7aKlFROQfY/IKPN/XRmyrO1/Z
w531rLdyqKv33lD7dRKgXWnEmvXc6Ta+vZrzBYyRuiLPFh3hblqP8SQebv2E44m6ReNJNAORTD/4
Q/bXbEmg54fxXeYPyTVtEGQJAsR8lDHHIy0Q5sWeiJVD2VjkaqSv6w5dl97Q3LWTNc7hVkWVyDnI
ttegezV404Oq85BFf8U8ZyM+3zXeRZdbX1na51CdlAOZqfri4CVvLeY+X7sf0T30uFmwffUXdheF
38ifgnfywj+6Hv0oV+RIXKbf0tZNokXRXjgZQ/TL42gD73r6ox49kt6i/9YF7o8J5b13fYJd6nsm
Ft6aFiyC0PNOkHwcAGIJJ4i0s12eQ6p36vpOEOSaq3KSrNVGQ9ZAiBTndy5UqpwLlYBqKtdQTLzL
fGX6Uw5/XIce0cifEcGSzkshqqHm/5Tqsb/GdNi844yr7mpU+/aZG4EkYV8G3jCoH5WAvbKYqu5L
oAQXz59Uf6Gs/KzrzuAihnOI/vAZxsNwa/p+CkhrwvtoHmzG0t/bBno0XTU452YuHNNo5iO8jTVS
xEYEDTmd5a+mhYWMH9RvGumrqyyAfnTX1k/PZWQrR9klp9pBWK89E1nDj7kOFtPEkIJdEkH51fXR
v+hpg0edbY/7qUvQtIKZBcI6z54gc+kLqzf8b8Zg7IaaPTR8w2KF1J/9HUwf3p6GZj67of9zpQp0
wG2lHKUiCGWKjkJpZZ0JbeUWKQYxNxK2oWf4OwlCFH2JSpKjoIo3jziJSYy7zcxwSQ6ZqAmkQyrp
CZh+s4u0Mj35RdXsSFz/rAV/9X0azUkHrNXAX3l+rR5cYqMpjvRUA1tVD4pFIZuysGDh2evbpBBL
bH0pu0WMJBmimuG1A7FAzih5FZarH4TZ1ivdTsf3PAUt3WNof7UMc0YNId6BXfT4DtgDHVm3JYnq
o+hTJS1CC+bwngyGsc36btzI5jDm+xgnqqc6r6JFAGFlkdScaK1sdlxl952HtfdlsPUQO/TUftAU
o8I7L8xOE/qVR6M2sSmFz36vuRNUPnzssZgVHCTnCJM/x5qaPjT36HS8fnTJmih7cxVW+oKAMhFv
sosnU3SCQ3+Nehds56U+N2WfLKaCncsCusqwTIX1aFdadV8RAFsi3tBuUGMgiyzbuN+1m6H2EW2V
bZ7i/9P20+rVVDMyW5n6ptbefVqp2Z8cEHHZyaxvmLuy64hN+0G0uo1EVhEebQfn+VagVmQqTfXc
5vjqwnRw/2i/JUmc/4n/IsjNShfPCrc9/JCT5uz3lX7InRR4fNmWcPOxg4zSMvnWTSMCdFyldcXF
H7lbpXjQLrm1/lcS2vp7tNJxHKyUdZWwsGtZhsp/p7/vrolRBp1QC+87pofjMoXheUyJ9flq+ade
+/W3NJ7Wb1br9t8jkxhLHJ5H3Up3Wo1Kg2Jp4aXVh71i9Kh0lB5pKSe/Q3Su3rfuCoJkuE2LPHgI
sockbi65gYaCqljGgWgBzH8wuMuwa43tZOI+z6nJXGGK3K6sIVG5dbBcUpWbGALcqwbiZdWMmIER
twOWp5iEk40Kmy4IobECUTRpo6uj+lCui/BNx32qy4y36I8SePh1yp+BYrpbE8+thW53+al0RHZS
NU/bplX7rLhTegYyhAYLMts7gecsevWecnSiR4IexV2k9/XFGjV743VoCkDTrI6K6pRHC/leAMNK
v0l1oa16eF+GCJARA+G6UQCZb3ovMRBV+d6aerYHGJ2tHeLjSysAc0sEHIWtqmDvjcyLhy/NTu/5
vC6q7psYHHGJErjrRftBCXnLdU6OJ7ZQNUnLxaCG02M/VadIyfzTGPDMF6iHbzs9dtaZRtpXz5pi
M6JthLxh7+DI2JQrZE37ve1DFFV6/WuMG+KuszPokj5Kx4oCIDz1dXT0zGKJr6l+TueiabiXojF2
diBi9Gk0HIa+dY9a6sONRs8U0GUeoF4fc/MYkGDlNbD5C8sKHwmU7ePo2fawg59S92iE4NLJoSO8
MbXfU7U0TnFef/MDY+sE7JnsMocJ7HUY9hAN9xs/PaWG+ULa1Tj4jeqsYgvLbXYtqKtrLijaCBx4
mj9xqktPgR+np5Kb9BioD0Er0DiPvOIRYYony8IU0gr3tuaZR8LXlz4O7DfuvftAxMUmyY8iyM65
YUevlZJsNafvt5iCYnpNOvLe1JHrg+maBI5ytYsAK68OEGvcIYHUdc0ZLtqkGsCCWjXcRIEG2lRM
5yDXQ0wFLZSt+ZoKz+9ma9h84wwm+kNl9JKnHgq6aLTVsT7uBQJEu3bU7wXn0QW3ZLEv2zpfEJ14
1KIKl+q50B1Ee4cyUwDdVMaxLmEDGzia1Z7hnIo4Ui+9jfPxCAR3oTnKuokm9Ai8adGoZ78UgIka
ZyECnKeIYh8UVNP3o9u9p9Crz6aOsgkiq+3SiJR+qRvWeOJEj4xd1OarrpoRWJPQt8Ae6lWqI9Wh
GN/VvlwjUMnjZRyGs5ql16bmc2PkU5N2a6FmjYgJxFmbsGkP1gQsXOiqkBNzHk724H/FuKz7j9va
J1Ne7moAUxwwdgZRA8fFFfzvdzVvMjPHxW/zR8gf9DUf89c2qJCYUaYL2G2FQ1fA/go/3sKL/LXZ
WcWfXpE7iBVb2Sn145Om4oUXk8pHw3jESZ3f9u9DAvrfE9m8RcckGqC7KrbGAArMT4lsTdVR5ymL
CJIgGnV2boREUnL0eLX8XLhjv9OdsVgWxIGQBrDCDZjfhdFXWy9z1ZNbTMeAB906JUaNCL0N4jdF
ergIm/Q+VzMcJCYEjqb5Xov2bLh07cRYm6lVreI8eG0gn/3+42j6DH/4NTGvzp/B1FzOpLpAwOzT
n1wPsyQuQkv/wSO9Qk+gjC9plTwgNpYcnMKPL7LoRi2+RKERLXMMsjayT86VtapxjDWHwW75aWAo
+2aP1urbp/5xqOK7on/81B3Pr6770anJx+D4sb6cViuRAYHdUG6vLvtuhdHF67ptlNurfwyQXZ92
eoOi9UefrGW1H58JMP1ywceLKVqxFZnGQ2T+9LI/NLkLBQLXz1948Q3n/cWt/bk69QE0H5tY8OJz
dfqYGxh5qS3lhF96ZbtRCmWFzgMiHfNe3WbTdZY1h1262Q5nK2ofw8F/NPxKnEqCiAvRt/nGAhpB
XDsPxEmOkPEUJ9kcCWVt2KyVi5igLRLvQf9c69rr5Nb+A1yY4c7JHfJcyqS+J6lbL3Gt1U6TL7Kn
ItGPsp9Uf7TpibyT/ws5P9kPGChWbzZ8mX2BvvRKzvqXVTVctf/zd/hPWJeLO4wqbEsH2/WP+GKU
k27tOz39Af2Cb9j2hgl9NV2c477aNF6FxPjcyvGoxTRJT9FsHv1mKTt/GekjjAuS8iy7+IGFONfq
gm2na/aEAlhBFij8urdaXfC0QngIGXav3aJZgoR03G5DbWjutKkX94QSQWI6DkKzmYsRKl1Zk9UH
04rZvWdC3JMQEffFZFebNEIxRvbJeXGDkJxq2+1W9vXJvKsbg72YARWZ1lvoylP7KGSfHQQZVsQ+
3srzqIMWMpotf038dN0vw1aM0KriAqsntfR5/U+XyfU+9ZU1ULURMbV/eWduQwiAMDyBH3VQTngS
KydZC8P6pYstZfupf5inffThT4DfSG7OIEkYbR/Xf5rXm36xrHrbWn0ayPMSNWW5YO1nJOR4twje
/tUpV7Qh6yBt7NzxBDGPXtybR8gy0XFyj36NSDZWPPTLQUG0sFqg22Xd5n1cAQ8IyyDUGD66Pi6T
awbmNvQe4ZmpJ8F7WatK0780uvVuzCS8eLDZI2fmV8Ias80uctgeHKrr4CfrCiW/L+hXI2k8VmCd
29I5BTWbE8X07HeXJIYkINgJ8jpKoCaPAzvRnVNyns2iYNUnpXfRvWlXCKd4UeravxRJ8556efkS
+XFxasm1wP6i2aJIvidFpWOBOM9NW31btVO0jufRvtorzikN83IZZG1/NYaIbaJqT1sUCkOMSyDX
ZU7i/FDd90jgvk0uBXKkEk4PopzEvotECwPOmJF27fRQoBq5sKNKwZaVPiuqp+sYkmWbL5Bd0A7b
TRagguf70fQgB9CBvXc5mJzljG5AUZctUoA+NIxz243gq42VD/96vgGOA1H2hePBR0F/BVIBd0pZ
yNGPO+PHQMyzxdJhyH109XKRjxvqxyt99MnZ2l/LezttL/F0/jSBr2vcmKjzjLy7tWek3ahZsCsx
Z/nokjNkof0LSk/Ok6Ny5U/LfVzLnwCXBNk2tT74DxCf3H79ba9gCeBf8z9dWKDAPu19jCqpKzeK
6+9m5e/1WcQnKTx905bship3wnEHOwcMU+aq77427JAO3CnV76TxnnLu4i9aYKgIUVvusXad+gzw
1FylFQL7CDYGR6fV7IVe2915Ggz3yU5xWA9U8ZYhfLEj0muvBydw3xqz/Vp4tX1Ncj+5912fcIh7
//uN0cxN/vu+yBKaRepKsDlSNfszo0lzY6EPOJp8t6PBXFbRYD94sbeYOH9cZUtV2VJns5FCoozk
9VI7v/c1QNJyNO1t/KV1fFc81zFxrYkC4peTdxzG0gMbRw0/nkunThBE5hZMZIT5ZVUW4I1W9jSq
h963PMiCtncolY7gctyo2w55jEsQDjxyYQc8iaBEWdItsL2osmAZ1ES7Fp4V+iffpoDhpBxlTfZN
ph7tW4e0yTz4aZqc2yJEVy/ksFLNa4Vhd+ePYfnMJgxPJRFmmykqlZdmxEQtMb36IJumob0qimtd
ZEvV0SKbmhd3UI1rW073Eu34+69J+0zvdlRLQhJtwYYcmNxnEpGnaOrAMVz5FipWsW0z5YuRdNm9
LDwiEhAnoytv04VuEQJpQkeO05qd3YdWlN3jNZQCCMUfXik9f9kgQH0NBXYQXTiSPfhq9Yp3kWtp
86pE5qD4mdXdx2tYId+p4H4j15P9Slg9+1qG/LkOcK7AQiUuPffYElw45lEzbRLP1h+SKA2WYd/1
X/sGI+4kN/8UCeL9iS2+6j0ipr7l+o9jNDWbTsu8oxo7zbqrKrEy7fzug6aJlB5v1dDiX6mblf3g
upZxktTN0UXxEjDNv16EoDqy4DihPQA2M05yXUUM7Xl+lSZIAEQWY/zrK1hKeQ2tnoQNcvsPZHXa
cxVWd2GsNg+yix/FuC7B8q5lU+vcHK2hxB/yVTk69sn0qj+yuMivvRG694OB6dJ8qq/setq0A0+/
zGvttzJAg61zo8cB1OGlAre5KOb+Lh3CtTmKZJ956FhGcRKuYNTkR8BVmw9wiax9oE6qZnj24g7u
22Ogd8YRftnPQvdM45i0SP3PAVwMv6wEVz/65JQRccZjUAfaNlZBtFdR3r7q3yunM17VphzPSNGT
L5ibilIMm8oY7Y1dhcZrxQNyAfrEv/t5Te6X5oPmB/Y26IPyThiIgiZ8jO+1fZ7UQv0SEp/vbaU7
dVWbP9ojIHw1yr4gcIdnSKiYB6dvxmfyE7sULuQXA1bkWsHPZp+3YfgWzUrL8/wUdy5+nYXJBoum
a6E6qJjvuAtkOwhW7U0143/nfmq6+plTwq/OsSSbxEVx+8YO/QWAZ/l9UaVtlX8TNScaoxD2RZuL
cgrwkE/VaCP7+raoIPmq+q4i5HX6mEcktj96iXcqe6M5CigKiAQP+A6Mrfva+f066vTpa+SmGCip
wj+ZuTcejDHb+4peXTPL5oGUoYFPPuIquxqTqGFn1Rrwmf/pkwPWZPMDTrqz53FlWbkhYtS5trFU
naNRiiTVERpff9TIbkEIR99BNn2/QC7Trsb+eKvKXtuudeyI5vm/9BYFXMwoGggaMtDMxW32fLVb
VejIYhJ97EwcbkyFOBfSY+jMxQIOzpipD35lN4tschokOp1xE9V5cJIFfkDBaSwyXLVCE9HjeUD2
yZqYR//XPgOrsqNnP33MklPhro5LoXbuChipCjW4ddZEE3G+MBOELVvb0/fWfFjx5qOMXeDo4mlI
R8xdo5PkFwWHEGNuya66y5IDhEHcinQvuur4qD3lHMuMvB7fccbwd6ZvoKFc2ON7EAZHne3Uk5fE
JnRcgxT3PI0vBoVeATC/zzzjgfDdg+xHpQKt6tHxsZdims4Jh4z9uxXhbYNqrxvl8TGyaiQUxyB4
auai09YDSY7HW0+QGgs/GQoyNJV1iVGnAZnZ4OnRVnwFFIrJd5MEfXSYNLt6rANfRcqR8I0cDaYO
1QF1LPYKG4fVGPnhHfIR1aEekhyR1bh90CfVBZ5se9/6slmGjen9YdvlK1zz6rWve2uF5GF4VwZK
vbR9TARRAwYZqFcxByVZlWnSW6HAj1/KKvl7b1tESAjBLSsNxIVMATvU3flmE6tbsLWYXijpTnIu
UQkviTD641YSMlUEvvcIUxwEahmvbCLAmk5ucvYCMT1CNLrL5oM8MWRrDQIL1/ZJRAcLgPoVlwn3
pFnKXrakE6OsCTVfumpu34kkhC0oMORD+R4B2RnuJ8Kx2zV6+C7vu1bmuT8HZDudhtU0Fvrx4yYt
+0PLeOhbMr1pFBY8o1AzDNy8v3dylKv9Sg+fExcCdhOnwbuZ2z+cWC2+41Z86ETq4VbX36NRjshv
TMNuOu9OFqK001OE+aPqdJZxG1BQSL7LM+0thLqwvw0oravfFSUaUnOADos6CpFqJ9kUTTK1aA7Q
rmq73pVOcb3Nm7tuo7LNz4Po3lzIefwXu8qlkGK6hFWSr7QgQh+T1OejLDQoc8ixPNg5zFCUI5NV
b8fVVo75KBOfC617lq0WMfzHsoq+WQmalZoBNacQlneRhVtG9Qq1S560f/W1dqxceg93jbS2Tx/9
TuzMZ7juD15JuehqyQmMe/msKGxpG9kpJ6tZF+2RML0jJ9TsEWhI3rB52jXgwR9zqE/Xto2+ye6I
fMo2Tpt2I5sIvqK9yc3sYmeeeHIbZSX7G+GgQZeE8UrXRPIWD4G2HPGr2gjN59iHF+OXXEEVNC+4
EWTD6F6LjEQJ8cTqK5iTAinVwL+3bR05AaP3eL9IsJtjF64GTwFAOBcxUDTcXv5qD8qULf2+9Ffd
3JfKYfxE2iPep81RK5xk3ya6si5Jw1xBowHOrpTwB86hztAM3+FeD0vTC9tLjgzXQXNbnmFx4rwM
6XAvZ4a6+hL1rni2tHHcKImHT2OgflrLF2a8jO3i6vSTdsRa0inRq6ZqDrFRLmR1MMNtAQVlr5pC
O9rd95YY9ALqULd3fLt8LlMNw8qkD3fdMFXPqhc2a/wpbRJNafWcj4I/ZFBraznqpjh6Tp4F0GMe
xeAx3teIZS5ls065pZnaoCxkM+hUhP469imymfGFOQnZUX8CP25mXfCH66Ka4vXk5VWP0IUQzpfI
Q88y1ET2ONW1srY8zeP/fJcfFIFEbK8t9XapJbFzV45FsO7dXH8yswb3BqcYv9aNemzhQX2JdXMP
cdN/wjVVXCdjXEPki0jbKPG7Z9fp+f8xdl5LbiNbun4iRMCbW3pfZFmVbhBSqwXvEh5PPx+SarG3
zp6Jc5OBtCyyQDBzrd/oShy+FmrUIXaOJW+B9fIeavR4LCx+YcbsJAsNHu79SlZbzclO/Vw8hii+
PazBqc8a7sG4wVJprSK7dJQFceDmiKMfhMzGtaFdZtiyKsJsdwbH5ydZFF4W7Tvw0o8meTUpQtuY
UYFNQ5Y1q8g0xq+Z7uGXaaIt70TVUbYHc3usKk9KMr4MHbmfnvTHSgSJvwzHsLgQXi0u8kp1RHFJ
u/FX7zhXZZvs9VIkKnpfTF/MGktafVSti2EPYJMgZi4VgIrfO5DMU0naGXMffGz0DB/FstJfSiP4
pk/sgJFx2oVeIy7FGIuLvJqtdlYcsnFa1DmILHAU/tVD0hXSaWDBtJqnPDrk5LG28BVyxnwrO2Tb
fQVLj14ctmhbU69PHj9jKGdFT7HM4JPWvVcxvSaBP1d9AtcLWylPvRj8A9Lv47Ep+4r4iJNcp7Lr
iceq/Okclxc2JLhr3TjxnNe0SJsAw0LRvyJCh2S6+M+qIuwerwiCXNk33y24iavMeFX1IvrsDBOY
QY7Sl9mkNibhjXksMCY8eu0YbVMS6zcPqNtyqmzCwVFYkFms0qfOM9/zKFdJX1OTTVEepE/Y/2JI
2sZgJywo6nwsdGdhUoFQnz9YUZ3d0g6ftR4nlAaIzwapsfYT0ylkXuz2VYs6koBqChciq7rPxkmV
xdBGoHp0e3ppdPPsZS5kqLzINsD2EHWYp0OLWSiYP90qoLGSUE+Awj1IPr0snDD37lXZgfMEHPvH
GDP1w1VuVWtNac0X3Yw3Xdo1H1AvFCSHMdP0zbD5iI2+3GAnic/U3Mu/UsOJsXfYetKr5vUyNzL3
1QRreM0r9HbiUT0DlSJHlxb+FfJwfC5sWNZzTTbJIs8/x8E2nkwEfK6T4pX7JPWuaoLUZaVnxd6v
6vpdzyxz0WTCOcpqqg/fmrG3LrKW+/pOVav4WdZcZR04Q4vesR0t46paGaVtn+qxt09zxqpbVPOl
rMsi6geMIUWdrh8DZccf1dYpDDRbyn+t91jkj7H/bc2mgqmr9m3IPgQd/1YPIsgyES4pBFaw62bf
vIzMGAu35GNEHPVHgzuhYRrY8BJMe6qidCZ1WAINbyN47ue7tevV8TimJXHootc22ghH0B+I+g4a
/E8LlXIcFrvxa2DFTyJQylfZDkL4V3uupU8W+6RnvfvWZFF4rQbCbmU5iO+NVV3wyQjeLb9ms55z
BqtHd3wXxB/kAMXGOz3SzOEpGmPtZE9tyfcDvEmOUcGAZszXTLHNtcBV9aAhLf5sD5Ai5FQ3jn8E
ela+DEFt7E28HDY19/jnVHTYX/LihlD85dBMJak507mUBriVfO7oU3MXIiW9INEXLyAsZccw+aeQ
umxSwk1ePTr+GPdHVQ6uojBZuiSzV3LaY4E/1nu8BgLbFYo5oGAiG/aQVYzDrq7G5tMVm6Jrk6+1
bSBNlfJvijU3+UqQZ9n5zkgs1JhQGqiqtRyWFc3JI4jyildadMgNRV1EzSiOQ++IY6Qm9fFR7ea2
xFVaNjjzpazfB/6e8mgri6EH9Sj81X8bHDYi2gkL4phWFKTTDe4C3dNeWxDE4CVzsATUxAjNMemt
adcoOMoqOLYYQCmbDB+FWQuMj8daWXbk/yvk5A7RsYrs8B5kcj0ib3EdfdwjSI8J93qsBGBoGaxO
YFL5SocHpVPxhg1avBn06dfV3KaYcfXTNMol5A/vZKDhfiIagX3cXH0URYAgXaP9/Wj5Y9RkDtZy
atIe+Zl2UYI8fk5mzZoRjQ8gdk17kFWtUUw2lzgteKgGvoIYzdFDUT5jXMyxR5y8ZVSk2lnREnWl
IDX7mVaIX4NM/TEOzrthB/17HtjW2hS1fowzRz23UaWu6nRErKjMlIMO4AzzUm0mwdnKk212v4rB
xHm959SytbU0uMqORumbJ7XdyMoYm0jQOyNMBIJ2Bygny7wJBD55avK31hzK0Et/dlH4d6S65G+U
hFNBOIFnITWF7UmfbSe3L5+RDAqX2DkX39MhZQST2CNdm9KzwcyZMXYU1vjU2gi8GYMJ80bgtYVT
RqhMzfeq20glsqhywdlnVXSxZ7UdDbnMsZiKm6mkmAyZuf69mZSnsEn8N62JzC2scPaviSbeTNd/
rnO7/Do41ts0c+AkYx1vVDYKoDq3sio7FFHvMrQSL7JJccAQkgq+NsYHp2VQAFr5Q0vqD5H5iFA6
dbMxcD5ErzqZnjgaDpieDPlfJhChKal+ZF1FytbTklvqK9WeP73eeqSPX8MmjqCxM6Qe7a3RaBDc
+9JeBZXjnyZPd089P3ertpuaT6vLdvJ1CYhzo7JHfYZ6bq/r3O8vgz39KgpESI4Z9gaPds8dYoJJ
Mcp7FccmJG//GfwYM/akC7CG8BdtYt0iX4238VCF72z1MPIdwmx3r7pAODEIrvayOmmzEZmfTgdZ
tRJDXXS16h0JpoXv1qyPXYGhPMveqPG/EJB2LjxKo3eOwZdycNrrfSHSzgEgmmc5UTOwYuyBpbTj
sLz/bmeIwfSA9hbyR1u2YRJODlHY50eTbEe8Bhe2U9fYwZ4DX9w8m6INt8gofdMaoFf8HKfVvkin
vxD0mnatWiMeXfFFqQqDVOSo4e2b1N6PkZSrPmIAwHevvrREkr9GuYU921S1z74/HwQVJLBsv8+P
HsGLbanlzY2ourpUEYJapVgarGx/BNlSoYH2IGd7bbpXVVicssmLauK0Nq5eU5rc2duuYk1bI+7w
xWtgw7Y6oN5kOMvC15t0XMjL0fvSTfFmqgP/vfCd8NjXiL2ayQTbTh+9jZ474Uafq17vO0tuL28v
ewUesWVuuhc51cKQtFUJlxH4KJ+N1LoPsoGsnkoDF2k5p8ArdpdnebBWmwDkNVuTqTfFqS9GT9uM
pVOtES7XFkZcuxqnwqjGZaMAHCi7sCTGI3Ueb8h/AdhUbQXbQ1/WMwIfH63uEBvZTdYKWCZP/9l+
h+jLNh2bZTnWmHH6skki9n+vIdtl0xCN/YlQ1VuhZmt5GCKLhQNFS0bZ0bPoY8BNW7Zn6qCv7aKA
Czu3/+d42d6JongVSOUrtuEf265F3W2+wlNHOeopGppKQrAc/+5pV1SYOd/v23nnaZkkN6a+Osom
F5mSq7xlhX9oyPDtq7JSBOmV/uN/3d7JDr2x/i5rLWRf9B/7ycdWsE16jdgznhS1/YWgSf9JBLzb
+VYML2KuhlH/RHyUjVAa6+egJtUj243E48YWEz9rqp2/duzzBeeNQDfelBAbIbM0UX3MVOUTJ8Ov
wu+sG8Z7ySXyBAeBud122chxNC8JaHmA7IvOxloAhhm3HoHu33qKteakWAThzioFqNhvKFdfx4Z+
FmCUmoxlrIrN1OvDSrZljoW3dNzWaw3YKNAM/SoGYb3EqVPiZy6qLR8vLt+uqR4r2wCHXCrmixzy
e8KA6BBH5RghIU/NXge9Xk+6E92A2mWvieCZWGTxKwBGuGe1c8DVjLBdDiPlkjmZj/xndh0s/CXI
+h/yNG2OHWax7B/wNZzBabLQ54NXYjk4feFRKJvi+YAWzoVNUGuJLlFCgoYUnjLhGzkhGOKt8qLV
DoY/nO9VGT/E4+wclbZ+kDW8xHigurOEReVv2QT5L7JAeOjDGJAVKU3Pf5kSbVqzeXfWYq5iyOGd
zFL5aiaNI2A6lxt2V+NVjoUH5y0B0yr31Yxojjs7sYXGc6W8wLjQX6a/hl61xRLgOeY1ZtQdhqa3
sK717L0ZvwMQNH+qmHrhEtZ8CcIyWDm5/cOOanOlxxnHazhnJDFM+6JqcX0TuSluGoYdsimHOnIf
0QyNc5Gdctg8yfVBZrtjueOMB6DMmWFkjl2EuN5p0Ysq1GLHhmYCajbDHmT3fWSlTdMKDgIkuMdM
OcgKgh9J3ypLpCLgN9fGLTPN8csEDhUx/aLbyCo6fl9hKGjXOpruo7SGmJrbIAcXcVCcC/Y03IxT
h7zV7zYEJ8I9GdIKeeHGxA8U8kcHRSYeYraliIoc/cEOj7IqCxyjctJKyPxURclWWDbixBiGG3mZ
gEjBS2eeLmc2GHip5a6p7WqXhl39DBYbXWzT6X4AFOJC776ruOsAfTdgRfhtfwg0fp783gZo1ylf
SU10P/RYP+BlfstS+CFZkLXBtu0sUugR2X5YFCGK0iYbqq6drgaM/TUKR8Zbh7Jgllrq1cpV422g
lsw12dejhCn71Hnk3FeKRLv3/b/zZJ/WodT1e57ppbDoQigMdVLWS2PIyaiNfrtHC63f8jNQvhSG
Vy+KGdxjY8doEhOM7WbdZpH5vQclhLFlpl8VOFXHPqmKtYay3NeKvVk5Gd/bYP6XY1RILhcmGaBL
lCrmDs3AHEDjxCR6vjSiDo1DZDXcoBU8Krl2GvdPQ6BE76FG2ETvtWKnNYkCtdTBVD0AjB1XmXWo
0+7X1WAXeJ314c4oshkGMw959MqrxzTQ5VgU5H58Ybu+GCoDWLmjj9sySYbt4KX+lwHDlDA3s2/8
TDVrXcsQheHx/MrHdLV58GH26eMSEk/dqy9CoFpJq2LFMrtmxQnkihA9FdnbqTU6wYQjjNzxG4Je
NTxnI3m2kL1+hUJGIFg1p+NjpdpBVa2YF2b8zEYTR+En7SmDDrkMulhZlrJaO/zz5wIav9HgJ8/l
feB8lSjxu8adtJXtjwJCzw3sGRL4pXjnsV//FHPMYXKSH2x5MRzFlOW1xBYbOGlbnuohUo9mFMfL
UhkuiXCGW+dk421IMVyyAArIJllYQ7XUw7p9kjUi2MPt3isnhIK9Qoex3GMN4fH4Tqvh8FgjMt3x
6IXiXTZlPEouWtkDEpolupFRc47dLOPdzMWjminBR6RKxt2s9C07UJ/DGwdhnl8DZWOd+AlKZ9VS
LvDnqv+qx1HwXOmmi1D8zJsBUbYCl6++mzowDLvRuq0fNNp7p1UV0JvBOszaUftxDq4HOkilMI+K
TZqH2RsOZdM2bW1tFdp5+hbnlb63Q1Evx15N3zorCU92bgis1+ZqiHoo7Lg3WYOgAqukEs1ymk3S
RIxJmrx6FErkkiKR9ZhclnsfWWO7cYTOGy+istXWttK++p6FtW3Q9G9RHWO9A7l5KauxbaVHeE5Q
LdVseINPBCrINNFpngc7g+KiGZLigWVb/VsfudYZtvxf+VzLCXdcoDe9y76mSo0nLyqvcmIS+MZ1
DMKj7EvNyLpVjrKRfUVZ4u8Y4AAwr+JBxHlp8r9l12CGyZvG0yjAsxJT5V3uZOarHJeP2AQKIqLy
tR0IZqTZ3VXY1ngntHb+hjvLHvqNg2BbXrzhEvqhFl59kX1uDChWj4fkJDv5mmPz6on4IHsVB10i
kx31TlaLjjhBPgzqxow18v6le0TALjqX/1mM46pTew2OCH1TKzBStc3p17BYQ9dUazGcCiIdo8l5
jBorjJmaadqlurj9qsqJsl/OjttY3fghboVEZLxDaffqge0AMSd+soH0WKlxMqCsYWCHfRmiHB7/
qrmxr4QPClMOciNwxepEcLHXp/OjmIZAPeuxmR5A+O21uSY7ZXsyEv9Gud0TW9y3woVszDXU5eH1
ssx9chFF61q084ZG+dmVoNtI+YJb7bVkVQx2epKFJPV0tVQRlaXbNtm9K6vy52h0Zp8MoNT3MfJS
soEcPuzCGQeY/2O31KOgPFRmXL9HFb/ug2cFxGOoCr16njDVxsaGGm5wq8noxhd2Lxw1ilMSVMjp
iKpY+ToJ8mhSjPmJZd7CKhk3Y5QFCGbBY8fpFKSW0cHvSUzuuWXmkGkPVPJm97omkC/I0M3JTN28
yXXckh/wHHravF4RR83FGn0A2LyEbEIWdDqMSfNTNt3bpxQvkdCsl/KPkG2dWyC33QXtOuxgnWke
mkzmfJ5KpgB2JZw5bPsMLFk5nIm5kO0K1hAhMlhnOdSseuyH+aTubY9hctbvsbI9c8fqpOnc920Z
jV/9mTmmFeqXIUIpbGi9ZhNP/b098O3piyumZmepVbvxTLxo2aiEKNPF/bKpKnPbot70PDpZ/xxq
u9BtzJtsYYei74hzKgtn8nAIjnNVJadk1XslcLpnExDfVeP8f+8FEIREZoQjqpwcZsnfHcDalY0V
1Xs7VPshz/SbgXU3gr82NA4eFFoWuW/hN9mIWFz7IjqH5AsT8mFm0djNUfbZ7PefPGX8kH0B4dqz
rtf4gDeR/ux21nswiR+6X3SvcRXYL6W9qZXGa5YsB7HQR7xo7rPT2kHbomh2cmjnGtMWE5GahwW9
2eR7p9/r6GMt14kT9qt9hKR3rel4WXIyqubTUpkbMMJ64yxrgdoQC2pgnioFhyUv8sVlHi87UfCw
XtTa+nM88dt+LTt9YxIXZzSfnCwEtJT6UPfcwT3YpQWfqC/NZ36kzGdsBKxFPHrFvhGh9ZzjoPs0
ltFOdsphoTaYqzogHP+YZfUvBZKqNzlHL412OyVYRT8moVj2jNl3fJZzfKVwD+78wub8mn+8sKwG
cXxKRPRm2532JCxRr1S4XO/YmPz0hDH9jYxmoRgpiugogmuuPmGEGbSgVQzAR/zMbCqEpo5J4RNY
UzgEFSAkb5Ez4iLuwI7zS0zVcHrGczZ7qedCBD0MDAWETF6k2YvnspHQI+ska3KEU2Gu7Xlms5ez
vC6LT2L0vkMAswqWLTgyJ1ULUsuBe+mY5ULHOv3SuYO+z5zuCUTEoC6ELCPfC86a+ilH3JtQakku
sl6RZQIZpx61uUm2o0CCjUWM3KdatB0MWwiDGAtWn1NtiFWlauOhrg3/oxevbqaX2JKpPmp+Tbu2
oqQiBplCEUmmmkeooi4rryyfi7kw/UZdhFNY7mWboWkEfDkGtW7wjExt8ewThAXdUeB3PvfJUSUG
DNAUqrPVd8aTMRdWbnXL3mrijWyrUfR6wuTBeHJC58bBRT88miqjNS+RdtNr9gVw3ZheAhXnC482
QpZAMPkx2Yl1koXieoS65GXRVVwWZjCuMk5Hy8egemh/DSffa7ED/acaBu1+IDO7R27wL54bfw+Y
6BD3RANN80Oo/krRvSDE7ZDOV/1vue1sofEpP63O2yhwo7+Ptm0ssiazXsYw8daT4tin2Ki1Q2Sq
3QyrDm4TAf3YCsBpWStjqJ3PMM3cjRZbA/I8VBWSd7gXWR+u4Tv7uEOCtUhIshchVhHphEaWlSrG
hxfkbxDurKs+5PHrRHZVNmMYHh+VMB+WsoqujrfKusz8PycZZZIvrQlf7IHgdKmF3+3Q0ldl0xh8
G5BYwGN0QaX8wrny01RB1XSmZT1XlX+SzQJlyt0oRL1uo7T6kic2hnRDj9iGPkTvZGLuswddJ4zo
ZO01dbPDQDLmk1AMzhrghDZpOQafxhhe/R5MnsJj9IkwfoXVDe240GgrvhhzcDNAQnPa9DG252Gu
2Ww0pngVFoPP0cXU1uAtT6pPAAVGdnHuNLQHlDm7LXpCQGNnxGeQs8krPy9HmeYWUdhtJrextjI5
Dttr2ZPleW9AvR/HUgQrOcyACwMLTORPJg4bt3G0vshlqyLJ1lgTAWWaX6Vdu7PEVI2Kwd6xm3gt
M+vd5H+S2e6JfdY1T9SpWshFp1KJVhbogH09frc6NR4XmjG+xElo7Epyk8U21N1wl8MAOk0WeYSk
bbyt2oQmtIamay5NB4VhiPsjwVWU8X61FdG5CVISaoywzK7bsB9O9oo9KkdRFvhb9Zn3GlWj8mR5
6UnWEsOcXmcvkrnL7fr2WBRZM4ct4NZAWDsVgjx91MLm8zVT5e4qwi8IrP1Vdpbyw/frJcmKKMRQ
sdi4vRj/Qg88xSait9517JhngFEFNHdAKC8axMukDCMWVxVWEHO1g8h99dRwNWpaQ3jbAK2ZQ1hY
h4bvX0qkHF4CoFU8yJ+joafSo/WTGJgPyD4lLAc86ysoi3SGdcKIRPuReGNySqAUbHhdklrIKC/L
jvPFVGXmU9mqUkhIfNOH6meujhm6/iTVHDa4s2SR+KZ1wybn0P+hibrcGaYF5m0w7E9REHKt6298
iweEcBA959H6U/dD/HJdzGLxWBDGqjZGnsAouCna4BxkAX0DQKa8ZCCXxWijtjUXf/b/a+hjvtG0
3a/5slFOv3eLhnhBles3Fw2nxYAg9TdHBRbiqMjWJBe3wvMBoHb4FHlK+E1HP3VRdab3KirIzCBh
1CfC49rWgymKM5qojwpWiQtDtdODyCz/5lZWtw2RL1piHenfZFsPGwJpiMrYdAhQL2AwcB+m+OLk
5VRtWyDPX0Zhf3NxProKKAwveWZsQx4QnFbbaZlMNkhknntIHg4EiUAxtCdfr3v3PJbAGLywX1kj
Ccgc7MdzA0hip4Z6sQN3ozyHPd+hkn3TGyJELt+aOiO35ouPqUQfULdRzbTmqoIld+UW0VvYK87V
6pxn2dzkg7dHLyFc+ewVPviNRwrcN7qd7HU96yckVe8iO2WTrDZFfzTRpX8bBkSiEQp012bfap9E
xM5th+aRnmvB2Qnr12RwHUSLungGOfDiujbLBGHFrs9VMHZiJ/wcYcK5CjFBOSg+mXCMp6I3IyqD
ixYS11esT7SJP1RrRGGlzjGP97JiXfMBvKK+CZLWEeGyqxXr1SU5cTHL+C3ta2+hN/2wUYRxajEk
fulmhGeOcQwA3zg5jjNIFJenYD+lagJ6gF45Lm6ipWADeJM19CzRH8qAXLqVdwMkXB7A2dnXECgA
9209/KW1FceLPPvqm3G4Zm/P9kZ31UtbIkAjR5S4vSlF/FdD1GpZu+Tj/QlUhyMcfTV52CnVLZ7n
ynSxq+jkizr/4sRaCFosaQ+WgQlwb7rLnp+ht9axu0s/q3MFfBBfutTy1+xE9a0hRrEIA+IjmHEF
i0kD4lJ04TqtuM0jHcMIxzQUhDqM/jCU/Mzw/bde9UALFkZVljczDeNdZigKGj/arwIZxWcLr4z9
o70BeZmaSDKPea/DQBiGT2Uqnlowzj/9LFkJW03/yiMierYA7AQHMdl0LedEdVD7oz3xwqqe2c9N
qfsLHUOV706pb2LdGn8agX8YicZ8rfVCLNUx8E6WhXyOgg4NwhC9eEeeLD5gmYP99lwVoW1vwayQ
pZureoJvRJj51gZ8mngncVusHM1xd+Pca+sEjGyzIrgz97IZgsXb8J9QCE68T2BekSZNbnKlsoWD
UNT9KzCd8RXxjhnxxgsYer5DBsF+aofhG4Cu9qfv7k21qf8mGZwthkQr32zoNOt6NPNzhnrKwQqz
fIsamn9TgUsukSEpviWu2MHRa35mlbXvCbR8jcNALPNITLdEj6A4KxkW4GU4nk0EMbChaPU3Y07V
ulA3/7bR459n8wj4kdmJ+t6kqQOYwCu442CIp1BRt4NgR2R5IID12NlYNZ8jMP7uoOSvgEa1aF85
jUDjoqmJaY1ovyzjWbNFFrLrUUW0CFCVi5/Yv+bkKawKrfKUHT8fxUXMBfKv6UoTfbfCC7K4EF8C
wia7tdpN/tUTcaZjx84Y2Qur5c3jJNEM+8Llt/heWEXA7qhvNlWfgledO/rKB5iR1/onRlb+vpVV
xGBd3AEBrM5DVAvpOGKPHckXLTqSERfFQl6OgTZfTnm9Lfzucu+pOj86dh06zht5+a/xofuE/Jp9
88x6ExEd+UDBJD+TUwRSNlcjVNZ2KGsQrvS74ENtdWNF0GTayV5+qavFVLT9WfaSVMdRS1FfrLGq
XuYlh0ZT3uWSUTs1C1mVS/Zkv1ayGrC9uS8pq2glbC2zcnZ8B9VD3RCtCqBjYR6mRqiX/NMmr3rH
nw5WL4bs3iMb/xjz39rYsOxqrzmT4TGh1r81ZQY92uhcZMkc9+rC5UrtYjo92s1h0BdZCmZCjuB8
617TGZXYEIklQ/XPVF3w0SAt1C/kuOFgGiRleT4n2x4pmrOYrzQ3/nUl2zgq/er9Y9x/6wWU4N7X
K9Lg7OOymsyKeM0An3DWt3UOroc+7VJeIpXKrkNe3gfIsSTz9EXodvV9qmwTcr68/Nck0iXOodSs
ZjWGTgZRQBG7qAOom6UiuE5ZEMDZ0NhWCmA6VY4I66MDjd/gApl8KYc92r0E71eeF8DtCVW7C9nd
mPoZVHF/fIxTYj061NH4ZbAsZ9/4nrpxanU46Ik3HDrLzLEwm+uTm46HSC1Qtnv0m2VOvxwqG+/j
73XdDHRwgYBAcWNaoJSTu/n0LShssVbTvDngUdC/6FrzRbb7olxY4zjUOkR1tnmpHgS3rNaUa+7i
bMbN3qxEbStsO0Kj3pF6RFg3GDCDnarGPoKyvI+WU9hcokBavsoKuT9moeS+8UhxnWWbLIwUbDEQ
Xp4qKsbwnVvPwdOZJbvo69wkyJN4fLNQ5ez6BGpqML75RtbcSlWvbmmZvJtlOX5BQQDt100Vlupb
8yZ8p3urfYQkmzc96bo3iXX+dW0bGEJmwfQETRvVTrvQN71R6pyvsDMCsvS3MFrnpEfp8BoJEJqh
yukpiv3hla1usGvZga9kr1IX6bmevO+yM60MjS3SEVwCenLRJDaaETwZYwei0ay8syyyliT3wvLH
ZtspXry41x/98sqp2p1qpvqhbRO13TZK5CP6RnTVi8vuaKElhMuxr7RHWXfmRnn1R5ub6ujNE5lk
I2YgqKGb4H1cIzo1nRM8tW7/q7AcbHyHeKo2f3RAGMCNqXJVPC3+mUF8L3jKzDw+c78s/2iXa/ph
8TKiXLGXNdTxerJqBJJnbpDk+ExaX+wts0DX8h/aj2y3OKRBRXsQiRizNxj3aLpfubCHHsvJNrnm
77Gy6Y/V9TA4anZV78xhShTYzEhXWH6785IsLmEitCNpur4o9h1+OVxSl1c5DqYLI41Oeljy9JlV
361Z4t2UEu/Yc2kdUmk2mqDOCgsZbRUrcQ7ofhaAN9k/oMu+qCduFLDKvDsxRh+jzm2Um122ltXc
t4oVUibVHtxw/GFo8d/6DG2SnYn1zLfEeWOMfyXBeK00JfoAy+gd7A6bQTkoGCrB46rSQTewPl/r
dAkesj7KwUPonwXp6JuLwcMbbFEQbayB5pvALtaO7n+UbnKWU77eoQ9l/lkldnKVkAb2KPWNFhg8
6fWBdACD/kdLoX3GSZdcAQvXd7zE/77O/XVq68tjjX6ALAZd+dDmI5gCAs3hUaj+aC8B0AMNmwuY
jc0qn1KeE3mJ1lantPEpg7B6kleNbJwmm8M5ZiSc3OZBsj+qddT0/zVKXiYZGXUMuYDm/rGI7L5P
ip0wObUHBF3dY+K19bZrvVcCvMoxNAdLnOVlhEQ5DCsaR76QPDQgNYD2c7CnUSA6ch9EPtGQGH29
iOjIosgvg/ejcf14NYcRy4VMOspM5H9PSsouAAHVUY5UcFloepEfTG9ALgSCaqXPaFLB+fxuFnav
/+6u1V7pL7+rQ4R/9EI6iGmoAdWrNBmWfWUlx0GLm2Cbzc5jsmiM8f4CsUWW5fK7el8BPZ8B8Zis
h9Q59Tft07Ys4yYLYevtOTZD4PYhT68urJV95IiM/11r3PI6NW8JUvrbVPHV5aMNUVd9VScOidd5
KdlROMJfjDoZxkebqtpfvGRqjnIl2c5zdVWDH4dGxExDK+Kr4oj768kmgTIx6dn2Wc7BlOlAFElH
ADwYIO+XA+A+nled783S0CiMoyObtLxwH1OqwiLZNQ8Y/WCllEgCBvPEUg6Sl35A4lGL3Xr92Iih
oqkeHtX/jw3b/z2kTjBtAtCFbmfHwWcC3xC0gXhCIVjgAjwXdn8NRtwEWn7mLYBptFWF804E1tzL
mpMI8ZQbWvXkeNWPAUeD/aNJjhh1IwVJMpU7JP1R3+hK5ZwYML79sBvxaIBOObR+8zz0mb1OS8U/
e02n7UytTg86xsqn2p2CrVE04qqYVr+Ksyh7m6aKQ3Nnue9pO3RHpVXBR5EgcYFpUuAUlp3K6qjl
kXfS/YDOtjN/dcoRSOLGJxPdPZWDsZpa8bWYE4txFDsX1+7WsiYLhafAITWaH90YJPHSaaJ+W3pV
DWPBt1e1nZqHOoBsjgeQsjUR4H7tFMGhNdePjQWmkJT21YsujmUlN1kk/BrfGix1M9dpnmTt3h54
B86CyokExDRz7eqvvh1ZBzkCa5305mKKvCB1be1MJ0CsE4IGkIRahNvH6mqGQWefkzh/tBV1qqwn
I81Wchm5YFu145a0Ou9o/susuRjypNmXYYjfh/wTPNVgb2Brr2Y9jcHSRpniHDbd9vE3t7aRXwvC
p//57vphREAmAzQ//9lyOP7o93f3aPr9Dh9/QWwi8WzEgb27v2TOcQOgCtuHx2vGjjPCdicD93jV
LlL8NVS4X+9QLiii/Nc7vH9aUehiwTu/u/vauhWw3+HdydFyffkOa2TEHn9kP7/DrLn//+4fS49v
nEiGX+9OzlYd66AELqio+YOQs4ss/xrrwjo8lndIOy4GocQrYHjVC7ijme+qlufSbv+HtfNajhvZ
1vQTIQLe3Jb3hlbUDYKSKHjv8fTnQ5ZapcPp3mZmbjKQBoliFQFkrvUb+4FU2WOlWs4b5BsU51IX
gKXiFq+Zks5zU0pOGR4PS2d0d4hQZmceTMZjqhKR80eXp0wQkfWMdfUgKdq76BRFARhDM5zhNr5s
Ic3XBEBXIh/ahX5zsPPox328oxA/5J3PgtOWF42GNquOkOYKr5t+UYW28uB7mfqAQNTB7mvpGE61
obC6nR/y1YpOMcx0MRdgte3j1sgQFyuQs2JjRTzNIQq1zvtl0lr5H21uVK0c06rOt6sMYUXM31Vn
4jLirFoPKjJXebIT1V4ZqhPg5ltNnNXXyBkVZoFp5u/P66sd6APFvoimEMGHDWIS2fz+efHy/pnJ
Mary00lxHfpHS61un1Q0KaZBHLSPfLJ9/EGiTXuLvLa5fSWA/fO1HCbA+LWvvXPU3DQ9ISIOgXXw
grM4MuIE6lRXYgczdVhGjDVIoYJACPQ6XHwa7URyvy1hO94nECNEwRXcdPh1hXuzGeUhZPy/rnDv
QCT511UySCj4urMeklu8i2U/WQJlJrTNomOlGpIGpd6LtiznMZkenX5P1tkm3V4WJyz43GUv+/VV
A12wIJ9jPkm+jW6wlvZfjKrzsRLUhm9hVh9Lu3V/Ilg9UxA/Z03YklVmaeYhsa0Cn5L97xiJfdSW
h7tB4tjoZTXpswqvZ5HgAnqFusTWFL3iEx9XWZt+a+0tfLa2TmqXSPryn6uh/rz2jJqVl+J+5+Ya
0K/FvGlWiVJhyV9rbbIVPb3mTIyjlFzyTG2T4XBrtTRn1vMiWIKoSPkJan7ldB5gYbVQJCVeNQrL
k3mRTuls5ZpGlf5QoD+0Dqp8G5RKQMzU8c6yAx4EfDH2OWYbzyM1qY9jZcoPoVw9i3bbizRUe8t6
x6NVgVOpLdLckt7AsyorR3VxsJtO77tjpjZYw3a6v+XWUJaimR3ivit6+Sm8GqNvQwMz4xqLUqxd
kMzNW4KQZHzjfdfr8b6q8hqO8nQ4qqhW2Iay6xQvI77oLwK7zZfjkCbPjkn6rOklZ46vW/ycS4O1
Q0jVnIlq20C5CjP5p6iNUm2fcSw8ijPRfDEecC+fI2XLu3gq7HQDsqR+EpUuytc4qtdXcW4Sjs86
3iAnUeMvwS/X9cODGBp3gAAbQvVbwgfSU8L+c8utkMszPa8CYvUUWq8Ec9lKteUYBL/axgQ+14yt
CUBhg7CfGBj26l/d00CzGfMd7lXgjX+358YUaMDNigfp+BJlXg+suohfWzwR107Nm19UtZyYpxbq
3g5V/viVNcCLbBThBbr6+NIYCzFISZ34rOUt/8fMYKshfCZTYSUwnRLbBul8POA2ondQeDh21mgf
Re9I/hsckvc8gK66Glp9Kus4edUVO9iPdYDY7jRl1o7ZygRjsRInGbksgfIN2DwkKZnH1nVX3sTA
FEWI/mc2c4Ik2cdIHN4aNbCEREeRghm9snwMCWth7qJem0gr8QQOoiXWOsFKdHaD7Z7JM95qoqls
Om+eIqq/RVivfHRIae+VGj8Hrc9JQCIL+iw1XsjynpkIBDvbEHIBCOafilF9Q9kB2A9OF4tIt/JL
pBfG2nTHiTPXIwIo8cp2GrN6rFV8RrDczt8rC/qUMqXRlcaYN0CXvptugdddksnPuW+SatFVlUC2
7mw6FKK2joRhlBrkwRJl1ey5iiejM5IP34mvLW4zFWm0xVJMf490mAomxPDHpibqVcdBctTkjMxd
1HubQLbcs29p2cJGJv81MKUfiWUZH3F/vc1TsnmV6kp+a4yuBnzVSlcH1YeFO479Pu3j59Eb8qdg
jPOntjJnaWSlD6IpxDlr0oAGWT11Fk1S4HcXlUvRy7MxOrQ6kt+iN8f196ne3+ciHzdFtaL6IPot
J0mWjcU/mfSWOk37NLTJosBm+LUxbAX4RaBh1UFVyw1rZfpNgQx/Xb2yE/PnSdRDnxC9ibsi8dE+
Km5SPkCtujX3ZuLv02xCR0+j4ox7DvpIvx7kxth3Uh3PdEPqJgcHcyFXfjfXzbE/ijZRAEXoj/FU
jGFtLqISRUjR0SFkO4BdpUfUVRnB0nu3aBO9yMGBnkrNvVzF4bzpRvdUmR5uGZnVzwdttN8Jwe08
DExe8tEMN5lbFWs4mcEXdMKXuNjZ7xKE5kWKr8ghaJXwkpK+gdarWu9pOLwquoGSN3hu300R6Q66
4HIvrNo9Vix09pAZC3sW2U60HSXTn4khcWD9GuwFaBDrcnqMTFhNM5NQ3aww6or7X9TZXayKhK8n
MNLhUiFoths7oDyCHdAO8fdyRFlJMAdqakB6fNScYBUMTvBdNpvgJNgBU189jfy/OE/Mohv9JIwe
nOURqoBUkYh3jch58PF4fbAr4CO2eRUtg0zQB5mceiH6RJtp16veqcezqMVGFG2qDuUy3/RZkppu
dUG0tj+G02SZq9qrEcw3dkbmgz/0EFiDhI2JVpsPajba19gC5kKfaKlMQ8JsOXUXcVah2hhG4VKD
AHJUQGXbZRni1hCVL0qW/joSbdCsmsehz+eTIe5Xp/upYdn3xcpx3rIguC1Fs+sFe8dqdJK9PK0q
5GIXRdIFX8NR/g5lv736UZOdBm2wZmJ8lWIJxEqiOzmanFxdVf8Q7YYz2UVVhYlsDfeZYxcH0c6z
tUY7M2m2oZF4X3DAvs0jdSjfx0iwCbve6dMZvz9d19n9Mps+BQoz+6Kxfn26lqXUvFPdVYWUSlh0
2UdhKWcistmXMcyMhRn18tGtnWJfZIg9dl0QPY8tEAXiNNkHbPB5VPf6udHUZNHomovUpSftxNG9
SBppWJttdHDMxv2jU4zVZf3F023/uW31Pd7a6he3L9AhSyP/WCgN9HjZzZYqZjqvvRqf3cBWfoQa
bprknV81jz+rKzNpH2pjd0SdAuao7ldvYOW3HsvoH4qbf01jRX+WSyldYRYp7bSglk+dNwaTaKb7
NZK8pRiKHBLeTk5ePWWwv1et3ng7GSr7GfWofq4qAzfxoOMLVQ4uqLYRi1EtdDZsMKL5JBb0OqYY
UXXjEH818uBbnlTuNyIJpwyBjo9CHZcyj31/5rRHRE8yTK1N5G9gjMygfqz0LCk/HF++VGnYfNPa
4GNsfWMjmQ7+Z9aYPLqA97L8EbmI7LEtCzagg6usRFs76uUZ4tgmzbrsNgK5Qm+OBSVhjHZyqw7w
8MBXLQ8MUMzTEUz8atHEWbDEvzFLlj4qzfwCzr5USUrzemXfaBTRw623duElhXYdLG82bCT+meev
U25tfKu3U8T8vpIpy7AP6lVst9IslGLp7Nqduo8HgHIRDkXvbfgC/tj6FpeNO0d6Wznyg5lHHdnh
eTl1NMP3BB7ye2h24dIr2QeYAxCVXO6QV4tC69uo5zAyGv9L3kXtKrBxZpRyQ36wQz++jehb80mD
g/kcpLq3QR/UBrxnls9NojyKKZAkSmaI+gE5q6pyrUqByldAvggoJvC66osFJnsjxUm+Ki19YzWR
/4L+vbqNdadb2r1sfDWxPAmsdHh1y17f2GoMsmpqL+VvdR/Eb01d2OsG+NFacQLza5wkxlfNJqKA
TYq1Lpoufhvib6IvguO8YlutbQqcNl4HDUul6RzFYKMaVolKzKv3Xwgob8QliO9Yi0AK1poZS/PS
8LW9x15iL46wvdJuR6JNFLpf/h9DOt3R4VM0+uLTuT1I+x2q7vOqQ+JPFGUITrkIcu2PtjTpsjMf
IlyTKVBBpv01OJ46UOu3UZ02fnxqV2sot75XHz+1u16WHhsQ/21kDvMK1vK867rX1KjKazExF200
fPa/m2C9V1fNHm9NZNlKgkiwYiW2tb4+KItczZKrlxn4kus9gidYLK1yTc+PDju9DazYfi/X/J6k
xd2tZzr5Psn8dlOh8nk0XBR16igngyHh6RmhhXzxwwpNALf0HhOlRSE2ZDEaqvIJGEB2LjHCXJlK
687S1HDZWN++C3nYoJHAztQ007NoE0du7Bg7mEGY79KuOaGHlFHiF8eKhFSAA/yvtrBMnGWfyHhG
D4P8CBnc29VjCYDV1YeCvZ4/BwDdXUWvEWMTYwVashZVLbK7Qz5k37IykR8rHQsSxBYPsedKL7Ua
BmR0jWgjqrqudLM0D91bb9CNa92J3Aeyp95TrTYLMcoeWb+UOut4GbYiwC+0ZgZjJE/YueHBL/X6
JcAIMBo05JgtIoWj3jZLUW3q6Afc+OFiJ210Tdl7GnUMSNTRtWWO5zO6l5yUhNx8ZEw2Mk5qa8s0
qgfs2i6eHgfHRo7rh6g2gmPLy1/0icLr6nLZqH65NE1ljAFCNxfdMOW1B4JkmwZuchaFohfRQi5M
aQFqJr21BfWYwFby/JUcmsAZp8GiTRzB4Cw3ckOC897mYu+2QO1FmYE8zMdlG/fkRiYNnsRpkl0I
qWkdU79wHnJ2bdPwgHKeHVVzfwbxjheG/REW7k+16eWXpJRGYEmVf66zyt6gjx6gtWjqp06Bv5tr
efGihDn+shCoP8DyGprm/NTK8AnrxVLGjwlY4q2oEwuFuja5FlFmrz61t1PnpzZiGwbMpFls+D8L
w6vUkwOeGUqGPC51gAXHbNQUsJHhh2RlA6ouw7AXR/cCI5dkrUQNLGrdRXmBwmcdAutxOgy18qlV
yRAL91/RJApVgqcv2m6Df48TvffBfalgNo3t+UaCjbZWFJZYIyHpV1WRJLQDZWMbVl7w6kfJe2A6
1ZkXd/CqT1nwuHrxXKsnNJw8ilPGolJ3pAw7nNYYFLODBfkF24MoLO+UgdfG2MEsMnpLezZDXVkk
0VCdY0WNN4pcJOAXNPNQhHG88steebAgic076CRv3Wg9EGSfgPwsv0hazVyY7IHLMsTXtXIO3bF+
0CveIEmhyAcFrdpdakveZizk8Zz76bAY3MJ76bCqm+VfeOYkB93ISQGEVTcjwCVHC+Ct8cGbaFJO
AxVyJuqiAJIXgnBoxsWAluCvHjGHGC7G3M4RdVVCsbVr34ZKT67+JH2t9F126NPiLJrCqQkEgnEM
u3otmkTR6WpzJlYwE+fc28WROmli39oYcRv6e36kwda3CeWEOF0SVWe8mrKDGC+PgbRyjbECiKU5
a4PA1h4/3GJX42VOCL7By6/Cqhl8W3QZBnyu2bgMj9lg1CSMtWJ65+Yz29a8hY3dOAbSurJHsQUR
A4zs2MWXdbQSjaGS2sXt0PZQaHaJpg17eVCBoCnspzOvqR7bLgYJrrsEqxM5WctNhzBin+vbISmL
bTpFJkMUGVejU8aXXBKhbNV70uUsmZtyVXwJIY6jE0posUWYFDYnrnHxgEs4m6gZwMIlHpVIjbl4
FVn2MDMmwEdbSMGODXi1EFXLb9wZfAnpEMZJ+/J7WGOBLrR7GDOZr+GkMw1zKxMvymmYw2yiXcxm
TsPAtfw5jFWICU5gjA9RXZe4Y9kk96NBfQxMs7z6PMHN2sfl3FUhBbQoEuxKJ1YfLTNVN5lnwOSf
BttYvTymUHumoXqeZHMFrNtGDFXkOt41EnBtUdWtWlsNTqFuOouUELJB8mOCwfbccIzoJffY9TSj
an6pQxbD/PzKezQiJeHXyg8pbVlzxQhtE6uY2YS5wplXrtlm4BgLnmZZRUlxlaRKn1cNVPMybNFo
ahJChyQB3iGRHzO/IW4R2huvzOyf5Oee3T4s3vLEyOeWVOgPGii5VY2O6tEMI23bDIm28TW/PYkZ
kfpJEeVyUc1ue/+9zFid8u6aYse3GYtkuM2otxinD5NIoQ4saiv2OH+3C/rURkas2PkJoe3R2PiQ
FMNM71P8ZoZkmaA/hEq3pOXJNajz7Lloiues09TT4LbpM58yA9xoEJGZOkcJR/XQxpBX9FpNFaLf
abQb0UvWo0DdyTVXopcwrLGqiHX3VXMCQ1OAf9fiNzuQD8bkQWJabE881/mS6uYkNxo0JyesAGa2
isv2vIYQFhXtrNKs+mNcuZ6Uf5Rx3AMQQRJLzrs3qB3OwZXKX0XdVHghZjEe7v+741PVLCt2W5Aj
RfsYZGiHOFo6S0bdOfg1YWjE19m0hgY7/CLof7AiQ5C5736ifPgSd2wCnASdYHhF3TmMe2NTwcuB
62Ln54SE8AKZbXNt6oMz5/XG1z4VDQSDvanY6Mj1GnZ9ojGzLGfpFkNEZtpweX+NwSzQPf3QVZX7
5HrddKOo9VZUk9Ypl2VjYHkxDcYlwFyPmo7cxlT1GwfP2yHSb1NZudOcfKl5FqeO7IofEDyaW9NQ
s266OUsfjMLYT8CL9MZokcdsPDNN6rXXJuHxU2FOOPTY2xIpwfkhQHTAWOTR0H3IufKYkmV8d1uz
mqmW6bzg54X12OgljzK2dkuEp/dOYqET6A9otoZjtu1B4qB8okjZvC7bHUsNGzw7vYqlx2vJsONF
FrnpYzIVA5kFMg1X0SK73sGxxq1M19H3TeeoKpkxztIG+rRsuskCiFAnL0R/ORARzlr0iqvGPYbE
5eeF3tuz1JefIgv2lYkkw3og/bQy3RRv9InjKoSDwokAW2c5Do14DmMIXO3NMlZfMMV8QRpcPYua
TAgd5PVTBOvloqA5vCuztMQT1zLehjb7YSVGcs2dSjohD03S2+i4j/B5mKKRV7LJmGT6zQ+D7+yN
l0szsyNgAaHWBHMUmy/R4HWnDBLTMrBtkMSO5W5Cpau2pQfd2kVvcsA7B7sdeTxwt3xVRh6Q+ICo
uGi33sp0QFii9xb8cPhhtFJSNpESShsCgN+GEmHzREeAvEAP/ReXBYXIVM2tV33Q3TVWJ+naLPLm
6pv5MXYHFVMuja1/mXyXa5RdCDr7Fyssrp3kYzPZB+YeEW8UIafCiM9e/p4Vfu3NvA6+aBa0Pzt1
JWvyug8K54uf4Qtea3K5t9lAYORqVvOwYZGloeCwKiNXP5dj4807YpGwhYoQpWjHj2Z1E1nQPuWz
pjTju+JVKC3kGZqieMnzHzWsMtl+xdGy/WbbAcoqHYQzXijh2ixRRnFlo8N6HLhWqfvtd88Y1qVX
kLhrtKc21R1YetLVM9NNrSO2MFiIjgyROq9rhehK4tvrCE3yfdZX/cbENtods3SpDM5+jCscGgl6
EIhp+lUbaOYqc5svvpXWZzW3g1mVDsE3dJkutlFYHzk3D1LOztxDBn3lSHW9Q/p158BvPjEgkbF6
bv1TOoBLx4r40Ht+eBUFAmXKXopQpZ+aIklCVgyz2iW5HeXYWYNylLv8S2/nl8JMicZn5RP08fiM
sLP8nEnKCyqF1kkN8+o4GOWlC4Hy5EkY7gPnI5QbnE0RnXDCfth6FuoqwPsz/SCd3Aamom8mbx2o
jDXYdKSZpqo0mOcpsvVgqm13aswa4roEqE2XwmBRyo2/V53mqNSNjWb9hDicgIm+wxFLhB9R7oOR
GpAvEO2igIwFnl4MEXXHr76y6E9R0R6ee7yFzkUcPtdKVp0ItHInjR0Zvq5qX2Q7DWeQLJJ1GbQ/
bDIh1wRY9rHvLaiNOuaXrDayA0dX0YlofHdtewu48hh9I6zPiE4xhq0TTL7Poh6oVj8bKowsgU23
y7y3i5dCC5ulZpHwFlVTM3n9OAr6st4I/83Jh3lXQwMlyqal+9uhxa517+ow/eYTqGIfefoDqWBp
7neYEPrOLq2GSzGExtlOQLV29VJ3tB/s64qZHNbfOt1oL2OdkHbKkPksg7ex5D4MJXU+NGH1s9Mf
O9tC5SfynUNBmmmGClW7wJbYmjVhjFmK1LgbjOIIOHE7XxKUPC/pdEQa+pKocQGJkybR2WYQpTo8
seeiKqt6cpKU8lsEqifD9+upjOSWdxCyUKJqBd54HGyCZbznnsB8dg9Jk82hQZhPeSYnM6zjGxLn
/8tbbZyqcYR/Z+ub739nrSZGiA6H18NWG7j6bwc3C6XsIYh/YkVq7/oC7Ue7wd8G1k2yCXQYVvAz
YSaXaJOx5R5WWq4V59EuLciWckMMx7s4dZFtMpbq+9QmL+dz+294h5Ccy5BSQPBwPCPKnC3dIJAf
mjGycBnq5Kc8vpYlC1BsWpNr24bhptXLcht6Tn0egin54sTlm+qmR7ngTo/iftsowJmIcmlz09KS
i9YY+qZxR3kDVjqaF5kaLxXDKrYK9qsbwN3TK6MryEyzLoW1vFTl0vyw8+RRGbAJqjJZxrZGWnZG
mP9kl3fyeRa+eS2fsPOjDImmoNmUQ32yuZXWkWp3696wh4ts2d4CDWj1VSZBibl3+DM1j2SygI5z
M1/MvrbeLB+d06JVqgcSTM2qiOsMrEsJNpowFmuu6pJVeoN3rxV9K7Ag9rMy/pBxJAZzHMTPJtDA
VYv0yX4cNVRaDLC8vtMp5PSHo1rr9pPtOAqP7BVRruI98A3onbZc7Fy9s8ATdh+KF/GgtC2g+EZl
AoRvQqx/vXBJ5GY4JY6Zz1rD+BYqufcEFXHYKAinrhE9dZ7ZoyMVmXrfkbEAQJgmw8OQ6B20n1Je
lWnbvKKLuhMjAhPnebsgPqd2VbZu+mojW168RRPC3CrkHw78lhGpv9o8Iz3hLAKE/JdNT9B9UIPh
kBL2nfWB4z4Zuk44qOx3E/akQyBcK3rQgn0dHwOAejBqynqJR7P04vFdLkz8L7e8XKSXJhz9md3a
pL+n3qqxcZwx9CdZbtMHEg8simpepCWQCk1vu23TEL0ebSV9c2LrowNpeimcUL9kmv8jmJ65JLdm
OTjqOTw+FBYc2dxiIjWs+zZKHzx1ilxnTfXdRDwrCRrlg13ORyEH1nOB9NNSUaI3eyjzBXlP55JM
BZhllFTJHW1cbO4l9D0qZTGWYJZ8t3QuYqDjmEDzQ5LY97Zc6k2ivzxYplnEsJi40sW+zX2bLDYx
12nOfdsRbJY8f2lneXqUvAoDgjFG+KnV4gOoi68WgMljoBnLzK8ekaAO5uqoHsbK2esJcVzLsZVj
nkcopQ++sjDqut84caVu8SEZzvlUBJt0IOQCyiDY5J4TLHSzUV/NAT39su9/QoYb/Y4dO7JWz1g4
J7OqdrJlh0ASj8vYG3dkEOa+LhkYReXaRh4AscWFqRCr8ayNG0npnH957lcl/uI7KjIwNiYwmpwP
hxGy6jzRSEeHptYvOszlV7Y8WFDqmqadRXXziFhQshFt9wJW2F9DKlvtlp3VaTNWI0edVMGrXXUE
Wyw9eJnUKBdtYmiXyPGdlQ85202MNRmp8QDBKN14Bo43nVqg+BPUx67UkkcUFVhX2zJaS6reb0Wb
kgB9QV0WOKhkX9gKWB+KShhqnOzI7Aecgts1bhPvMg70O1/Pxh14bL4dlwxGAKn/0IA9YiEYfZEq
0g4dJNxliwDzJil6+ypj7ylbasumRzMBitvESgP2OH6A67eXBAcww+k2GAlY2MA8FoU1qgvNd1zE
XboHj2i4Y5ik8MdQMo81CEUXvtpVyrzsylp6YjtjGzGarJpw/S6fTYwAjv3os8hDiOsZly+C6JH+
xP+PCUZnjsJ7erGbyVe4ebYgI1+IfCa3oiAvvShQCFsO0yjRERaVe6rz76KC0am8JGEaLSyrHC8o
TDkzTal7sizaeLm1yYa5VmNbB//KENHBbkE/G0Akp5a8C6O5bKQsgKWmPPSOVRyaJv51FCO1gEI3
MoyIXgNSFmNuhzyJ+L+K5XYV8yY8lgbuvpJs5OtEcVxYlRT8GzjbpraI36fj0ShNXgBJeK0LKeL2
57HICtbCERaFboxNoJCUhnUVbbWdEWiskC0NbZVtUuWSpCOqC+pvPcppusiK4dQgB3SRUTaYa67v
XX0+9ZrQXEy2sEM13xsvNmCiAzdd1SkLdAV1XtOuvndyNVnXof7W+m109NsfBMHLU9wM+cqx3cl9
GgeiykV0UxyhqYxMjji8F7V16ot+IHSK/UhvyiZGExZ61VL85qKK8tXA3mJm6FL9wvNemdeh6z0W
dolTW1i6Z1PmnyKIEO0Jor3Z4M2rNgavlqkqig5RD1iQTtZnM9Gl9sSt024hdbF60aqHQIgzyWaM
PQ9f8E27SSYct4UVRvpihBDCrledQn0YuAmBJVEUvsKywDebleLJ2k3AqawbzEh7FX2hScJJjOvw
tUIv2sTXHh2BPPTiRWMp+q4O4Os7gLmeFN+sHthOz+Q+yZ5QflwCk5Su00LdbSrlVYud4lAmAeG5
qWrkSTIPhy5cIeCCx0ra9tIS81JpHQPTfaj07DvUCTBiadftuNfwESdTdTWyCLycE49rw3EBXJXS
i4+31UM3JHO9KasnbxjKpyyxLzliwqfck8onR+uMeTsMDU9YqratuGtSFOHCrd2TkeXdsc0H95SG
5g/0OcNXLwnLbSD7OcQNL3o1I2KTxCGDjeiN4FGDkSdVJnpdCeOqNJIeZVuXH3h/bERzb7XpIfYz
kE1sNAFIjj7iDWQwDa2KF/AhzGcjjhDwVtEOh1FlPicVsW+AZvLCnqrGICvrPOP1LkWW8ZzAUgIS
qsRLca7qtN4ahe9meTu3ATnM215D4ZfBrPCqVTa6HjppTBW1fYBoO/wvUVUxqVyizC+vxOC0A5Ou
Izt665W9KCV04+fr27l97y4Q/JHXYrAGmWJR+rZ7643NqllY0Ow3YrAcdICe2ikNK647+tJcr+to
DW50Y1hOe269wVolwZgf7GifEaF7wu2rVeTuaWLSPCVl/0J+zjlmKAtsUHhAXV/ru3NTx1so7c7e
0iTUWERbrbwXI8ysW1OrddFJB6ngyrkaIF2a6nuyIzu7w21ajE/LIF6wfw6wL8fdxEo7lngBeWI5
jDGoI3eRKP33NDfa9zz3VWzCNeMMLz3cBOhG1aTDLo0RPTcyVmGmk6o7YurtPHR677UkdLzS0DlY
iV6lwvYDtT/cRabeTAfSV2XtxQts7aV5r4rE26h+hmh5R9guTMxyUUlFuQa5zHvL9sZh52BTYSxD
w/rrMJ4OdSUp1PkfA/441BMlX0UT28szHtyh815M/jxIy8NCQgboReO/7erGGBFNNcno9HPoDQ+i
Fo5pdipA54kaGCvjoOHQMwsmefWxROTJ7nv0zqdZMejUVpO61iI0Je08uPKvQpe2ltR553szC/58
F7uAKadB9/ZYR3PRHwJz/qkj80J5VrjJsL4PFkOIR7DXMdGa/305t2XDaJSK8owxwQp+9/Bmj6a7
GGunOwxKKh9llXBXowIcDNkj+wNiE8HkKCSKYrIVEkexZkw6GBjDjhaOQqJN+X0UZ1OSucWe9lOH
GCx6Ue3F9GOaWZyG56+HjgJCFssREPVt1orYMrAnklLNDCTzIhrGdJdVwa8CbmC6I/Kd7sTRveM+
7t7xadx/MOQ+PXAzBO/F/PfzRPU+5n6l/2DIp6nu5/7jp/zHq90/wX3Ip+krT/rr4//jle7T3Id8
muY+5L/7Pv5xmn99JXGa+D6UdsDf0Q8eRNP9Y9yr/3iJfxxy7/j0lf/3U93/jE9T/d0n/TTk7672
qe3/4yf9x6n+9Se1Pb9kdahlmPYOLO2C6TYUxb+o/9EVVT5npeQIb2fd6o0eZX/Wbyf8cdrfXkE0
iqlus/y78fer3j+13OFCs7z3/DnTv5vv312fzQxb704PWZ3fr3ib9fP38Gfr/+t1b1f88y8RV6+H
8WIUXbu6/7X3T/Wp7V79/EH/8RTR8cdHv08heuLpJ//UJjr+g7b/YMh/P5XtlEjnltr7IBnBvpHa
SSERsNk+/l2InmgYip2qXUSzaBFHlTjhPtZ0y3AvuksSSFsnxpZN67yHTGv0uVcZcKtqQ7pmQYyA
Wt0/sQtGyHaqxTlMwhZ8y9QvzhkD3dyRff8p+kW7i07UaixRxBJtoqh61DJMHRBYjdj+AbnoM6Ie
8bmwpXjb2Q6Gzx08X9uMbgUKlfExT1EgnUZpUYSTnOgNLAk4mycfbm2iW430jxYAFZGzBmkZMVXu
9/Ccc1Ve3ga6qEouKiOw0Uk24JdkIxY77OzBYWKmuvIjvFxt9G4M+PNdcdYJGpC3D2H3TNUhsIpz
ocTFWVEabe3pBdB1cXarVcPGLUA2/HG21TsAk9PmDXFBZhQnVmaOLZFRX+9zian9TqsIanr723xB
UjSHMI2R5f3rkmJY2nf9UWVhcRumj2zRLHXjyGUPiRm/IG8ysL+Z1SOPDEX9D+P6RoZ/NQ7d2uB3
2wPK9Q5+NXnZC8N70ShOv3cX4EQcydF3SdeAqrDzAtJpitJHZm3zwvJvFUcJHNAwU3sOHBeBK4JX
tzNE4/00yRqjOUmPevnHObeR1VAuuzhJ959PHJXB3zahdP00l6gamXkk0m1slcrAqz7GaG2UO+9/
SDuzJqlhZVv/Ikd4Hl5rnruhGxp4cQAbPM+zf/35pGpww2XfEzcuDwopM6UqqqtsK7VyrVvUZcFN
9gB7Bei21sHeBzLLuTbexSHjBm9OrjOVpSJ0mXlfyOjfu26SkjeNzJNsZlJnJ5SRzZPsIZg2HTMl
W0ln9jtMDn3TDHIKTphRUByN2Kyy6j0VeBlqYyHEY12l33pF0W7S2iMmtwVTa6yl4+4V4bI3zCop
bz24yNglghMne6eUUHqA13iNXbyJFj4hMqSTsP3DacyFeTB19+tit8ET6vBp5QWnPL66l57lxTw0
DEHVDVCYiHf9+33dhzmlepQaulv5Jiwn0PlE6gyGLdc/ycYqChTr7+1iHRIba0FNCNlCEZuBbEH4
ekL5bk4H5c0CZlWSMEiHVLkveJ/0ZsF6hOtVgaFho8OMfjZFE8dld5ZD2Vuav2zU6UEby0ZsvTj+
nxZYpt1fQx+9XQG1Xc7Gpx4vGVtEFJD17DFUw/wxtnJ2VzGCEtJBvi1BgxqR2gKOdHhp3ROlAIhT
yjHY01ejY4XPCC2oO2kHPeadlhlLbC2FLeUycu4S89ewDEaqMbz2OKvJZ6XLOckoLZjczDh5igCo
HV2HpIHKN+yl6o2DjKCAy2PP7YWPjoCx5wXVdaWd1kCqHCj8BZykF3CSbgLUU84lpXCyK42t8Mje
EiOnNOPOGZFvWkKl+V/DSEJUlpVSdb75fTu9mz3r0Wyz4bliw30qTb3eTnWafw1MiyMlAFakziZI
3sQRlJr4nyoL4GpSQb8Wt62/UtrpKMHGEoUsm7Zx/bVledl2sUnYck5V3TYDv7WWjjtk2ff8eG+4
fPXfgJ6Dtk+OMC9+uwd2VHE3EYy5CFz5J6/yvBM7VzNfya5s4GK3gBA0aNrfrTVV0GOlWztjiYTs
1EeGU8RwboRMrGjkdLdqIwCWpAVKuxlhDM0hVFfnoEU2J2pudQnvs+zJppwyqm1zE1SH37w6kt+9
NADkAJOzuZfBqmEgB52EcKK2TvMw5unH2PccyIdTIKdKOqEb8ssWc5T1IB2h6P03ezbmH9PfayT9
M2nL8tJ6ZXKF+z+5drWzaTxSn5B6vZqkc66GGTxJo5VHSGgv6uxOw0rGNAMIas49UYbPvYT6QLFW
1rdNtJfdtLN+uJFe7N/Y5EvFP0t4wS+yr5AyHUcjg+jO9E6ZaEZbg5FyGcseOsHoktjN4W+70nun
f9lGK/RPCqJPaLqLmPuq0irHco5s+onSk7X0VNWkHjhV7i1bezTNsPzYkm8OVYDsdhqaH8h6tHZX
fgyCXEVBfQDXrxYfNSTkH6zBfpIz4tJNr3XJQ2Npkq21Oy40JiXX5zAP/bPsZUP5ZQpceydHw1T5
56ABkszN/VdI/Lu32AZgpgiM+KhPCO/iuE+W68gV/3q5lmqdTd5mghP/j3lL8OvcSEWFwol2ahgV
+2o2g3eKWsNCX3npJ7J3n63R1H4iru1ZJke/bhA/pU7Sfvb6hCOduA/fh7HLNdOKlbPd2un5r3U6
SL/O4VDDd8OX+KKpjXMclJL8E7QDqxbxnEuEvMR07WAF3PUx0EuwCHb9EieKt01h61o5JMo5MM2S
7WCU3aUTDYd1b5vFJkM0VdsmtascF7ucsAxlmLTlpWEf5sRDq+2PJa1yfvsKy3wj5jiizbJH37Io
hEoRd3BgJd/LYaqW2c3L0hvI2aRcdzlqFkGI2lZotPB8jShwaUY0riDVGjg4/6Mp0OtF79WC23sl
XfGgwWMtu2WQoQJbkVZ7Y/Srwt4aQwzKzWu6XaQlmig5CJ9k05kQSKB1/06OggoCnCViEGEDEZEz
/4rgqQn8o4a8t1blzYZjx+BaS5Kkqk15bPeLcSuNUGeG10kSIqUiSBr/e8wyZ4lpBO2SdMSxERxU
sHowCJXGB7hCEl8rP/QNSnS/Br88lVIpu5zqKIphxHXPCIptDJXDWl4Gl6tiMcGMGwrHYrtfR4XD
nHwS6eKyKptlqcWxTFuWWoILBJvI12Y51/V2fqLWf1y5nLif5gS9GD1zAs5aKSlKHb+r1g1cJWGn
vx+FE2IMd91pILNl7KjY1jlqhN5tYfQVxyrR2a316EF6o5K/SJ5BYy6HDifzNzMYzwgHqU/1tO2p
j2lA0gFZKJFXcwtj43d2eMwRurhkDixc7InKZCO7EItPzcotQHZShlrv2ikfm1VlqK+hd/8yVfaG
SHAwTOxV5JAsO9VMIyC8RCneu1Qb3/zW0J4nDj3XRuKYR1BT2nNYOy5s94GP4nQJVZhqDmtbnL5a
SL4eLaP6Xs2qy3ZV2MA0BoDAuvo4i3NY2ZiBZh6jtv0uR504s5WxEaU7/4wVay7TZU+uqxVKfYSl
Kz2PyVBRv87zlMbn8GDWAGakrdeo1mw939vPVaHcSup0t1PbozY3BuV6bDLtNMsmbQA4FUJOcCUN
b1zCX8D1cQqy/rUnQ95EG0n0KS/U+gB6pz7pKsSSv9UGpeSgHBZRceZYJDxLUytVCZuMozNbzQUF
/y99Qhlc21TOKaMO9BjJwjczRq08W7YTnO8LSM+yypxDd735/TamvuGgfA7StRWVPzhKLZ84gaqe
FCX9wll/fzHFSFOt8QBkEikrEVFWevVURN0G6vP5UcZr1YwQ8UiJlHQqlt2801tS92K6nOT7qQbg
CK3v+wu4aXbNcovafqMs1wOpkpWdeMVZBoMimI/6RKWQfH0UItTj5HIsCXG10xsvXVMbV0cBHiuH
TgCp8txSlSOHlec0K9VMnGseKOrL65y+14yrksEz7lee8bLM4SE2ftR11P5COC0jJ/2WgcF5KETD
Eab2EOqZtR2Feulik47MLNBJSFD5kUPZyJDQjJ5G0ImnxSR71IyONsmZZR3ODt2Tn0P5+/vl7pE6
teb+6IF1FW9BNqNjwqCeh/vBV9qzxd6zhG1Ab8/6WB/sIZgOrta20NNiSnXboGpFjmVXWu9z5HS7
4RARKG7VbMMZ/HPXFv+YUKjUfCaRctA6thCySfvAB3Ulxo2q6Hcj5S6v7iXwL9ssZnR2571Olm7T
SPW9Bi7/76Wt1HMztD3/WLak9OVgTPA3wguSbhIUZz5pnTdwpzUR6bSD4pPmfoAU2fkI0Vl9bWIk
A50xzT/l/lRu3YDycrbYED3X6sopVG3jCWQ+UtD52RLITdmTthkgOrBi4ZFN8bsnh9Ck4fasFFqe
Qdx4i+Go8sx8gZe6e9TCrH/UNcvfDAOKN4vNVqvg2pT+XpoGii5hmRWUrsbkjkdplE0MMcTeBtAh
eK67x6Wxn+LWLx5BZzpsFS2KOIum9gDc84JVbKvXzALNRonpJoZe81ByWv2xa/iEmthCclgoMVP/
66xUv2vPphgOLQhWKoT9i/Tabvh1mLzpJqeCgH3Iar16lD7XLPedaafvpS9S2hUInPRZ8zTvw4D8
MAwvnq08RzDlPQLYbM6FDyJVjDKoDe69zksRIdD65igdoxXUj17tdgeYtHgeEcGLowuVo6qZHYIX
hMlYcGzBrgsApiyxcnVE5KokDO+z776wBo6hGNpWCQJ/5w0hPARpUDzIRrWQhppbBHTlEEHjV0dT
NlDTqGqwW4Jz4UVyYtiESQn13O9VklErHoJQ97ZDVyIQ9NshZ1gDWbtYcSBjMpWdDdP2kdexj7mG
aowgp1SF1B6yXGgFS1rLZby4ES6E8FKOp7atDo1J8XKYzPuC839YnoL+0Td0vm+iZyTXGA3AB86U
Xy2xXwwi68MfSAYIR1+2NRUMgEnJFm99JaVOP/bgCYSA9jh4rfM4iYaqXFSAa7JjqRY5j2FmOY+W
5jv7dkyc1WIzNUW7UOF0liY5VcZCY7Nqcz0Eo8hq0qkFQXR/mcW2vIzXU3Hcw01z9kKnP1KYTXF6
Ws4vNo/cm8zsyEeKoQsbFWX75ruxV5qnxHT2garPYE364JyCMF1Hcmg6yTbtguYgvVE1fo19cVQP
OudDxbdXRsGtAvE9G0JEK1i6arR8By1HtJfDOa5AUWqhd5VDrQbxqeQvuRF2N+5U6X0S+iwwD8PU
sJVRpWEpq7oGzy+HuQNhp47gtlnxtbXLAqUF6ICOTenkey66xhOHDVzJIRL4T2RDvw0h/jc4Ase1
g9T3w1+xJjwBaLEQm6eovPP4uKF419u06myce9HInmwipKjOThX6FRzoeBTgVqveSFoINxkmdfPe
8Nr4ZUhaL34u8659KdXuh9ZFO9epqnfloOrPlKUDj6wbnhSj0HgeQXtsAmvw99Ibmez3US0xAGAQ
PKH8fU58YFKJCK7JIT5SAn6STjk/rr6nLrshaQnL+HNQKzBci2ilhNh/hlhetSx1k/JTey8biq9U
K3w/WH35nmLOmVySCtnl7Cfp2k3ZruamCTHq7/i2L/ZGaFk33dF/+BmCZOOgpQ9DwZWSx0nY8UEj
PnSikY4xz+1jMGYfWrv6ZRIT8twtr7Udr+/xnR2c4nC+dpKiVJDPy97StP+wTZn1v8Ut0+KY73+h
tOPGTIMErLQP485kUjEsak71JtRhDKKRvb7knGQlx3+5wYJGhzDyL9J+X0FO+Stusb2JKeHq2PF7
+KGplc5DBi/85pWWKbL397vJTXJDI491q/8aKFdc1pZxRqhY24qrCkzdaASsBxdWab61SbmzBLe0
HENtEgEeBtC42IbRQMPozVhM7KRRzlma2nXiU1kOyjuAg9ZT3+TflcIaLnJEylXfsTezNj3fmyeE
Qw5RUoyXvHM1VHKo1JjsWEffNNcfpE02fW5BcunqxVYOS2UGu1v185GcLd//rg4/goaOqFDTOrQC
i3xnelN3TZLGo04lCk6KYH5lURLXAITCuQ7AoAfhg+xZOnebQutgR/7TgcoY2WPfepF2e85iaChE
iJb+bAYOkuQaWeGGkEOMOpc5xUZBltrQ+8Iytp44MPC/pwiTnLM2Lc7OGL+LTCvbx79N0l7ZdViu
/u6OVLRj5YO+z5b+N0G/V5O2/75k6Xu/Vm/LYA/Iyd1qg5dfmzTqIVqg0qCkxmQV2X34IwfmSRHR
T/4ynwy4sV5mrWg3vuamD0UBkyDkfvphsivtweYZbWP3XbmmdN/j8KGdL6EJPHtXh5QSOY0zbt4Y
ZVc2RgBAvW8NH7gWmG2w3fp8WdwTFPfdqvP5mNBN/ro4IuhhUWJD81LNivfcbbkcQ0cqR1RKmOem
mD/LkWyG0hRfmqHe6s1UvJc2NYIIpp5dftyYfESzOaqNttJnChP0J/p+VoxuvdiyrHVXUw9YfVlo
TL75Gtrl91UpBztRJhev5BrSlntwy/rpGO+kjYejaF3pUXuAZ+ShKCckPpBZet979niFN/MaixFl
8tX7CRb+HaRp80YOZUMO/wdA+ZjsJGFpY3kPPifecpI0tVRb72E26Nc1xNDUCY8TSDIfacax1B9S
0PFmOUe3VoykXQ9t88yzw0mOXHU2QSnqU7V3kNxaSeO9aVT9wdeRCjM6mOakLRxU42ZO8arJ6nhr
e0p1i0qL01moeQ+poxk3/t8ugGdH+9DbHKCovRn+Zyq1dQYZCsXcvXnKzaj4GlYUrrqwUkF2pCjb
ZK6ciwlDyclrVHPvkBR57KmH3EDBor5YRfSNE676pxPvUdQIdlxn6r1D9dxj5+n2uqgCbHbXeauC
Z/NL13on6bWVBMb7dOIrjtaofVDBQh5TJG42hl7bF8rmf0CpEFJAoSHpLUxLs9hsmNwPhdpRb06E
tCvjVPZwWf+aRu3m/89y/3pVaRPvkH2Xvg1Aytfi+LIVTSdOXmVDsdEmBvB7WUwyItAnbdfpKn9Q
ESttcr4cUgj6Hry7dZSjZV2qZHK4QPYF5VKnDli5kFnOnqs+pVjU+QKVvffQcMI2NXl1KHQ1uuVD
S/WvZdjvyAahPOX5kCuhQ7pCFsP6Mlrd05DwDVbGZm0NnHGyyz/f+VXfUK3K7uRl+rauTEplBLOq
blg0sicaGTILdtZOZK2jOfs56+X0wBUNmusx7L9RrHKqKKt8CSA32lNf3h+qyI+RsVG/WXzHDrnr
QL9TOMXHkQKkvefO01YOm7Httwg15Xs59Och3qiWER/l0NMF+RVCF+eJS+XHACYryo2g3qpUVbmi
/wyuOYd+rVJd/cOo5a/DWuRb5dBLPB8qsv7VK4fZY2lup0D90c+zB/OrraI6lJpgfds8AR09sIOx
NRRL+M9sMqVXr3IkmyzMBJGF/iMejDzbjs5Rt0n0kzYwKIdRjXtPPKxTGFMNHAJRaCYdpp6bdy8/
NZMSJRGd1pa+LfUB7tnfbq+yjHIjV7wvS2Xtasp9ZdsiFbPu0744WUmGTiBysZsZ/Pk31YKEQfe+
KPNgbWctjE5d7eZPRmJ8Q8Qz25dBAE6nC4qrbFx/bC+D+yAHU1NV3WZxGkqgra0aiaWxq4YDhIYf
/byimNCr9ZWnO8qtFYIhnAYED3kK25KlGW/sZZUH5mpwIZ+M2o68AWFyFgy0/XHuUbrk+CL+3Olw
VNqW+7UdAm50SQlPfE9dRje0PZwRhfcVmqCvWtnXT6YxJScelbQtFM/D14TH49Twvppk6jipLVWw
sLr23pzdH3Ie+wBu35SdvBupeOQ8ojO570bWnZJMHZ9Mzda+UFGKdicQkaPcOsomYysUOiW3KbGb
lE1UUfapthUC4bnjwjRczs619OyN3IS6sZBry4O15rfqQ5PE6kPR+J/rKNCOciQb6YwTfzVQG3dd
7Iaum5euNOYKqUq18T7aszFfbT+aVr2KqOAMydzW00d3L4eZYn3o9WKNGiuaGIK2xtTikE9NDy+y
l8xh1qxkNwjcpFktLtVt2bTUGshwprwJfO0i+7cyW9uDzXEeL7FoArIw+aY2hk9OYXd76UB9y0f6
JCpebDOn4rCsw4a/9QB6SHZDQbsTC1ELccO53BvB5HMf34M6jtw0tL4gxBKYaYmKbuBz09h+hg4a
o/BSK6SK0XOd9UMrtHsa4PLc1WPj0Ga6/kHt/Vcv1HfxaRpQhuM5wV1RSxd8m51kX8em+ROG/WMT
dyT5IGlg++gf7cYpHmUiP9WreaUGeXiWw0ALw22lQk3mJs6HZpzRR0rmL7bvlru0HUk+ek79SdiL
Sp++UDILLStfYY531hUIqVOhjtEn000gM/aa526CBTKL+h/S7GZDuC+NcWVlB5s92gnmbpiaRc/8
czgp4yDkC3Hfu/fwELgV0uGQ5/6e89c692gNeYF8tawZeM47hzqIfZ07w0UJigHBe6SsrEF76NAy
NxHzxSa9iToOF9kUdf6sjIGzT5rY9q/SBjUIGBq9rFdyBiCTiPS0WLXK5+Sgcf5TIv6K1jc1SWU6
7JLfxVz8AZ15Jb1WFH8uGrU7zK2mU9UgZkRhy0lQaUdU6f0OlFVgUPrYF6v9yjY2SaC27HmgKXkI
qVsOMfZKndi7Ej4z2K51Td0EQfuzLEnlK2mFTiB1L1RWQIQhxd75v9LrhlfHG5tgyPjL4eYOxa/L
MjJaqsTL3uKQ69+X/nOZxSZDlhm5BbMKv13eTSTeTSTkoWX08l6tUH8fmLmx0pSm2pBjKB5RGMsf
HdEDX0ABk/0gLbKZQ1Tk6sF23oR6aTuxHzrcp/xeYaymjMuY323lTLm06ar9bSKXJU1m1ocoXlgm
aeQojHdzbAXeSuO+ei3dYavJoZyXlWnBcaZq7tSAsnHK/PruEoEIXd6ZfHXqfR0u+HO/Xxxe2/Xn
hqTj/W2YqhABUzYIOTvvMtJOnUeiVLcq913aeOYV3MtJ+lRhKgYHog5j4ulIDKWjLbthW2uet9Fj
nsPX7OD8VYNfqEE79xj+qA825D0XuQpXhe4dajaLH+xfe4TV5eq4ycGNOuvWWkXK/TXjCFRrVCA6
MBvc4tm0brLnBrVxDNr26R4npwRD+p/cz+dDxj+DxDczHH4Sh7YxopUtVpVxy1ICFzo5ZXG6v6QG
V0ZEVdZmEKeNQ98FlOCV5UEO0TpHCNiiFEkO3Qyqj7p7QjDAPaMv4dybv4bSIW29F0e7cgpjmAfB
/hnxkK7Qt6nfoTFXv4tizrzMUqfia5hqPmYa6kze2mQwd8F2kw6wdcihjJNz25hnD5ME833uX+s1
Tdjuy4ZabA3V87NZ9K+N1znngYcGSuBhWqKY6pdDSJZXCCFAx2nFTVHv4C6HcwKawUqrgo1c4U1X
LiujpceHQYQfGtJIs4p4FOKbSGKWGZrwbexdKJkmyTZYqKWXQ6Zu7mOqUN3LPWryAhgs7PDbG48l
JxViPqznbL+pE+QxPOV5xax95TxTVcjzFY2VlAoyzJz6Qeija6dkLKNLRJ0r7PPGKc7SXUCO8xA7
lFXNZWWdOLO1D4E5vFeMgSprWJFXxty3OzZQ05eELAL1p9MnPYATgW9Iu6vT/m7P7Xq+24dMf2OX
8TNwknu8mXbKFVVFKFlG6JOGqrrVQl03Tdget+UUnWahvTs4SAtoCOjtGiG2a7BxOfCLCjfSG0DN
evHthBuUmFvlk/2oKtGhE7FIH7gnN/A/QmE6v2vs3lg1Naw9cMGtYOw2vhpahzxG0EfQmZuUuOqN
vkpjL7n1UZk+obj0UMEm/hmYVb6zg0aBYM0rP3tUMpM/Kin2Q6OdA39UE7MrJZr1FepqBIQqRIAG
t76bAjuEoIiT/Pqq1Qq5tAx4tgyWMdIhh7IpHerY/QBFniAUnC9LoOwpgtK5GL4vy0uzXGSxDWH0
pXM+p2Mx72qjCbRdNdsULSps1zYIkVZrrqMNj1HCZcVJdRk7g6t45sXpjgRStvo/ZoGlik+GZ2zu
i8j17kFm0r9oilEfYiOObktjF6Coh2m9WKBHim7wWKKVMEfWMynJ4ChtS4jsNaU7r31NUzaLQ5tc
ppE1DfZWn1F3KF7sbpTdogbZAXvTxkjNt+/CcEjFdWX31a2T4RT4U3/yVOe1kTY5lI5l+CYkrpR0
9Wb8exll9s21j6zWWnqXyf91LUe8sNKW4QHN5iPUHvM+Gp1wVQsKrRZmf6gA3HJTKp5xzkMP6i1J
tZVAGnVNON9ZT1ZEstevJxWVS+aoBX+UadbPMgT6gQhmJQSYgqC0DmPqODw91srnYdCOVM7Bxq2G
I4dfgrtc2Ku5+mEkMHVEcajfytY8NWG3G5T+FDdW8S3M3Ia7pKF8iGKz2oyNMjzaqhXtHbg1zi7S
E+sunUqk7XTI79v2a9Y48QejVJzHgkLiHLq3Dz7nMc9FcJIu2UD9AKRZbdANJJrnindNY67Q3P1e
oRX8nBg6909DWcuRhZjRszPyI3OTbjPxrL1xjJWtRMlTEHb9UzJm8cbN/HafZnb/pBZFfOUK+FE6
ZTMG/heXp8WLHEHH4ewbk9rNWCUttGYxVyzmOeHrYnOTdnsSwdepaznwmwueYQSJT59qDpgTMYT5
ZOu0+r5KYQOKImXgJvxLiUcK42hpA7GzBb50cVRN+RWZFweKZbIAShZyyjQmjxJpBcrwoWqz5FGC
sISvESPpC+L4oVFTdTW1PHU4VltyXJioK7D65XunMIv3PEtTLJHP+V4OpcMoqBOOY+cmTY3V1xe9
dZ7v8WJSoAi51IBNTzr1cboezPZb7AXdWYZwkuE+tLO9XiZoartWuUheGs1cJQ4PwUkZ9RZUwal/
9DLlIa4Dhc0SwM8bkmX9LRsazv/VlKIVHyrPveFQs4BGUb33fc3gQ/SbdWWFHJGJm2mqJ3Abx8j+
iJFspLMQEUvY/9029ajwjQ3FvYmyLWwXdkL21C50I9spztzzOIbVAxol1RqV1uz7/x6Rscb45xqd
VqFJYhTBoUrS9qmZlE8+7/FSiFGdd+FhHkZtrShm82QUY/uUpJ90M03eS4uFxghKhtawk75o8pyb
OcKTFDTtuzTWgTVX5o29KcrcWd9/G7hlh5YSf2odz9g1nhEdi0S1bx0XA3tw/XPNba6mXJfuOHvK
1i0BQKL67kKHOSO2NLf6hwnqpftQ7239Q9f7zpvh4pXB/5qbk/s7wHmbzXp7kY2nwnzATbeAyvGX
TfbUDsYLUsE+pyC5AHhOGbK6KsySm7uxE2jSuHMOmW3Mp7mEHVuSsncoIHFPcp57bVYOU98B1c/1
6LNaGWtIP8NvACeBg0XuB92JkUgsweAkPcSuRnSzBkW/JTDIUNzEz+SSBeX27rTj1jnagfoSUtLA
UY//sWi4RHj23O17BGw2hTcbz1VoNmeOP/qVHOqQgz9GTYJIT610a8N40fSye5K+GoKFRKnCmxxp
5VSu3dsccSl/hAPHPU+JkqwBACAvMtnTta9mY43cUvjNMZwdT0rWS9+WsIroMGTZkxJ+LIUgmAiQ
MxMhTFKPMDrJmTxaR9/mytrlk2O9DMNQ7vtkGwZQf88ghuv/RBU6h1OrKR/tfvhWW3XyIEeq/rHp
WvUDkLruHYdr1zQtUP7ufE4y9TRYy6GeD9keKLC9Baf3KaM+/ljVdj6DslfmQwnqWk9JDamiscIR
zqnfvTGDKYPNwLCTDtloZWrf4xwIP86Qhq2X+WnDIQryR10DA4Qf7pwcFa3R7dgZ11Ny8zpV54qZ
au9hah7WSdm4fOhzsGqc2oSOyxjXpRsUZ7urKvfezfyyOGuuRQraKWFkVL53BuzcJNwKpIZGYOAT
d6nCGJDF6drhSfeFZnhmxt9T31+Teux+ZnH/aEJG9Xme+MGYRlU+tl5SHvrBJkeoZfrNiCt1E2oc
2MPZ/VVOmtxjCQvRD8caslWo5vWHvEdovXb8flUHKIBzPtjDKMpvrpnM+tAmdvdMTkJojYFtl966
CAMOeczv0ukUgffEByNdskHu/CP63d5Vjgy7cdeGO4A4E0tDXfzPtaSzUmb3z7UiBE9MQ/Ouppgs
14r15yDNzI1Mu/VWl6JuFLWv+bo3435U3HXWwTjUiGfrVof7Y4YP5gBXhPWcarGzq/o82bbiWbuP
a6hvFa7AvRiqozHfyFpz7stI0Ur9aUzeyYlyMccqjyh4DNzz8CMQVFGtlXlnuZZqjP9+peBDGUTc
eozAvzeB3lpAR8Mk2nV9062kx+urV7cc3mPUrNGO4DyOy+S4ZGcRwB+00iaDy2gNxu2s22ibAWPl
LDDl+ipMvqA9V0NtipBlonuPziLAtYoWn2Yo8lRX+2ypITDjtvN3Q1BMX4wZ7qlf5q6CaVeaVeef
5j+i5SK5yOn9ES3NYRz/xyvgNh5Vtz+wc7L2CWz0z+YUfO/tevoOSch7BQKij6YeWxRXWSqVmzXb
n26eVzICmsXd0HtUc/phCaC9ezFibVwbnMBfeZqEeVVV2uIqxx248UHwQnnDdx6tke0qzJ95UN7Q
lXE/D3qN2lFFVtshn7qv4dk5OU2nXPre07dzMTTPEJsP8Mo14/eiNsSFx/xJYmgP6/Cqy735uQfY
Aj+JCsZLfGpWDdzjH3Y01K6tWarPgQsX7GBZr/ERQlFL/GIX8b2I9x3i5fryA/0zfnndgHX+ipfv
58/4f6wv338t3r8zFduRA5Rnw7N+hEY3fO9ggZ6TFH0Yd0UlXQThv5UfSBno39FP/88Ym84Jktue
B07LOsAeFO9815++wNcGFVutvDg6nMeVsCNePH2BkWdt/rbnFNrd7SJ+ds3+QPakXWUIrpwbM6nr
VZop9rkaDAcBj17fSI9spGMZyl7dGEz5y13E3akLR/jGxKpy2qQNFpmyUH1C1hlepizRP5d988Hl
VPUnfLuZ4sA31s3DYUSjZj1Cw7JLS6+G2o8GPa36IoeyJxtl4Lg8MNsGJhRuSQolWuXcXmWTlF57
jUQjh741WmsoXtrNYqvNjjy2HAfKHO8MM5hXcp6cIh1TCassNZ019P6O+rmfDaTe6uBD4VrRpR8c
7W6fYihOxtRGTlNFkYS9gXnrB+hfkjQ7VU6HinoKmmvv5Qh3w92uXEj0UjfnUIo8G4L/Lp+fxojt
jVew3XKmJ1RA5icX7QJKSnvEF4WNspsJYVceOCKbMj9bf6S4bXpqRw8KXGAZMB97dbUORpeKglS/
Sa8diTorUGJbzQjnpw4iLrEb5mGyXRuq4X2Kw+lFg5fwZ5o8OjAZBivbBh8xizpBaPW3Xcpzi14A
O+jV7otOhduwR3kuvEEBJbaYxoCUL0xc40F1QpABGsRualWe5GgkNfIge9VD01fjva9wj91Yespn
NgIEooafqqEsoPS8ojLxWuflWOzrfuKRGUK9NYeT49WibCuHCwqmH6P/5jfFeiwnE77bUtkGahad
Em2Y3zdWDOUsxHKHUbW8rduGzc4dUYzVlGD82CaC8LHNw6Med+PHyY21FRvAHB0GvHOVcEdBAM/M
ohGVkoo7xu8GEcjXIfuj+KR4FXz0cAHdKIPqPzROt+ZZhFOTWOOykQRo4oghdfaQ3vX5Jh4N/kuG
I9g1C7DEpOC3dtnon0pFaIg3iffAgVt9NkGXoA2l9NRLhuGOxdtV1VIdkbuu/k42PNw/GKoGlWEA
d9ndDu2AqZSPDcjtd0VKYUqkz9Bu/5piRtVA3jD8tJhmSDoPqkFCe1mGc1KEbbgz3qc2EFOu07nL
N5qPEHINGOeazLrxAhV/FajtS2Hpwc2FzHMlzWqio6Bh2p80WC0573d3SLCDm0pIKG4UXcCV1fxY
J7WnbLq4Zo9U5OZu7rXswU2C/N5kSJ0gDA0Ftg0U5VaArNyrBjpsVtNND1nQ21TfaM4XKJp3pRkU
P4qh/VTU2vjRdNRhq+hxc0HhbbgUbVFt/oew82qOG8na9F/5Yq4XsUDCb+zsRXnHqqIVyRuE1GLD
e49fvw+yekRJM9FzAyFPJlBimUTmOa/pRds8dWXqrSiRh7taC6cX8gvAaPwK8kWvjS+B074rYE2g
CdJSfZP1Tdo/GlljPKlgp/h4p5cMZ55rMLkPclA5f2XgPGgLO0RpWWTtVlGHeFMa6PfBfRme9c49
KTx3v1oOOpj6ADgnDHGdhJKJLt3QN1/LEQpdbifO/YCy2LHXwAGMILW/liTfdNcuvqC8n+x82w+3
dWM2b3PJSA7ApRcN3DHrDlUnxKMIy5eWvOvWJxewq2bh18bVtKcZcbSJKzs84O0LCRIxqyVmX+Lb
oPxZCmX8DqCU2Q+++EPg2uFOL0J959Seet/4aHsjPDZ9Bz+EgJbyR+U7CbibWlx9G9vqurOxnAXq
kOV1dHRnBWl58MZJPYH9STfjDK34jN3OHESmnYYv1K3HnAcGGm+xrRsE7R/34b2xMELFXq0ssuHg
Tzapxd9PZVsehGEMBxUayb8PUhtFpezs98PBjEruAoAxACOEVIIKyEwPte7sV6F5X1RDd43cr5Gh
Y6uepEF28kfvQfbZbmPeB0Wn7qoMTGoPpSBaxmZgrLvc0qhhzW0fldklU3OO7BvDXQONx8LZpiUq
f2MhtN1UUZKGzG6zDtao+NQT+G8MLLv2WtchsH+1P8sWgrfttbAcMsxZLNYyJg+zngJeBdoZIxNu
JWONJ15TTWkOtxHmq0j9AxmKCS3RDu5WDtYC75gZ/1gK+57qfXRJVBeTmcC5T/XSvs9SszngqR0u
ZNO3B3HBTZEUXudMX2utPwwCpIvixtOuUQxjw6JDfQOAiPypsq8H5Z7MU3c/2GV8cEzhLnzP/9Mo
4nnJN3tYm49WydqkoW62GFBQfhZxlKxqr6x5/QQjAFCCd3bNgsW2oayraeUc20Ctqdjm3cWb7QqQ
iB0f2xaU4Ggo6avvY9ts2wjVWRbqAvC87wuvjr/h4ucvutTA2KNHUi12aoEZRAQ0w+7SJ+Ri8cJq
I/u+JfG3Hgfgh9DGtU1T1rAxAB7srEzox45F797veBsddZ4jVKvZGVMf30H/ZiqyhviC1SKPRXYB
9+NsZlL6xfSIvZlKegRDtsF2TLRXBu0V/4QYxiE/ahsh2yawy++GOu6LbBbh90wYw+2ExUEajAur
0+znycIeN2wrNtV+BUNaxCu39qtXEEg4Q+g54sO6Xb0WyYK9kP86qlZ+QkokWcpRiQ3nW08cbEfm
i5B8WTlJhiyqqLuzWXsVv2mrwgq1VF6cwIUU6ZKdyEX3aPrKUh1PgXnukiLEs2bIDgILpT/0Ivtu
qmb0pmrAF8PIwVdWs6i7JskEUNZC6iL1q7O06xGI9tuWUxb6Qu3r7uLMNDLJpJWMW7CYHXL43YMz
03FlqI991FmSThxcJykeJ7iLB0ymu0VZxd1uABO3wR5JvcRNGKJfoZ1lC6QswJT5gHJhs43RJ+YJ
6RvRutR7sVCK1HpAjkUsxsHy3ru2vOAC4fgLHrXWLGjLq96FWQxzpMzCTabnPCl7PVYARyV4uorI
hpjR2HekqfRp5UO4Yp3Ynm7NsvPEpjERZHIoS/MxRNHGiTVVPahxjc8WMqOLRHjlnTykc/Gm4p0f
bsE426FeY5xkp5oaqI+QI1uXJmYeiQMqpDH86Jzo6cZSkL4fwYHxM86Na9S5+jXIu/IMwRBV13+F
6vmsQWHSG0b7+BkfYsVYWnVXbLQw9tGJxrBzd7sdMyLYndG83UreGMvR9lRX/Z9aPaGtPwT5R3qu
e6f5UGKzXRhOOT461eTylxr9gZ2tu+qb/BsrAAsXDUrInZoFVMKg2MnmZ8etSfEqduvs7rf4YLTq
KkJXeyWHfR7ynBSGkV1lxHDSwlkNo9YuheFm68E7qMLvHuQhcHhrPdGpe9lEqVxD8RclnqHuHhS+
hQ/IXGZb33Fwl5+vkjHUNGGva5F7kOP6BuJLPHmb2wXzsFwE2aaevHElr+oro3uoKvUFS9L8JEOD
g9dsV0dneRHYvRy3kWBXUKE4az2JuFHDuVKvepKxyPIze4o3xU/9jWHp/oG0svagTci7yhGDXX8j
u6U+1qpT7Suz7jdeg1ewmkf7Oi9MHZMX4Z3LBr5/65onVEmQcMVLYGUas0gV1oQrZGCrPXlL59Xi
4RIWtvEShFp06sGgLQvPcl71oGYqVKuIXXZuvpge9iepEyybHMS8pjnxvk517QQ+LdxGUdRf8qYp
1qiNqg9k662lUdfRS1mGGvoyKbr01viuYAjxR91F+yLWdZ5tzrgNvcmDV8KhDZic3WwU7G7Ixlse
wvrJ+OaZibNsJnc6lnFnP4eJtQ6KiTj6K1ttQjfVzPThLRNkpTtkXT0yEbiQ65RA5svHHFhYUAzF
pS2m6t4L+q/y8sIR1io1kWUXVK/jML0j2azvXReoeVsM3Vm37Wwd4Lb7ZJaaCYU1C7/WFu7RcstT
9fuw660/ETl4Nq04fwvzvFyqtSYesmH0N/KOPVuP2x1tdFvPStpjPjVY+VM5DCbQfi38agbdnYgF
myjumIGq+K5R8Rr/mL1ndBE4b1ao83n0ln7S08B4DHpgGH1iv/U6UBYF9YG9gYr0o+on7CIRKJgK
NcPQK7uh6PzMaI/MHO1SouhAtbbLMfvmOWWIAZXnLCutEjvfpdl3CWJJfY9rMvkaMNSNsQ0VLMJl
7xCzQwuAZC9lr15CarehFuLtZx4VVzgrNIv9b0mw5uGvfStbrcG0K1VPZlgnl1ExspmqNjzNCLMi
F/uqtsZn9vrFwRdRsJbAsl/j4RyXQLRf4wXrhf8Ul+OVoaioSKbmTk0if5O6WoAFvR49B52ubNsY
/QPbi+LnXijFwRKYX8reXEsU9h0jT6S513UFbupDcjdpcxGnqb9JuIehdMmh75Ep+ER/yBj1Tsrx
P9AfymAkBxmTABHZUZvUBWrAobaO0LGLQ9udM+mUkZVIvJUOM3stLCxPircGx+uXahbQJwmIwtk8
NPkw402bg2qUmQJjbI2zPBPzGYL+l0GZkoMMfcbzzGq2/Y+rZAcF8b8u9Rrzp6tEMH2vptrYCU2L
Lm0a26scus/KLFBZlzF58KE27ETh4moFiedSV13LAhfuHzwvY9lNccdf+OMS3MG2btk6x9s4eS/P
gzTZzMSVn4KK6lkrewLv0Jp1qKw6I692FUK3i8StAww351eIeQV5b3mf29XzKxhFZ69STyPvpLfu
vTVpMO20ofru6h9FHg3fzCLTl7wN6YXSsnkIMAjbCOx2L4EWm3ik1fZaSV12llqXvVhqBzunFO1u
mJuZWSG9HDvVQfYi5tABZQr606iG2YvZpu9u1FtnON3ZixGxledXdWgCvjZqwqvWk1q8geFD3igw
onOkuOkjzKGLjJtOnoPQgDQ84aj0ZvfFanSt7AXbd+NY9OFfl3spEmMhKupn3Ur+4+U+oJY3a8pv
lyPCbhx92xVLO9VBY+iht4xdsj2xPrIXcNroS92+uogaPTdVrVz9hEJ66kRfWj1wDqR4GjxtivjL
wK51o9o1aCk+k4WrWPVWjB4Oc3oVnIcGd/YBfehdPWKRpPhjt2qCwnyZQuvPIsGdokzuoSazxJ5J
GPA1FpGVnx3dGE7SaVf68c4hvu/YcZj/suj9EapKPAv7NPKAsFbtvkrKhwh1anULJ6D5qYl3TLvH
KuqhbNX8HMQVDEPPTVe6YaCAOB/StH1PkEvZj12JceDYROlFQ3F8Gdl2u5FNOU6dO9JRUESs9Ox2
g2qoVq6egMLr9PFp8MgiRHr9igNhSYV8NFegkeaEAoLbaHIndwMPtRezSRaxGTevhm6pB29wlKW8
yvdFu0xNbKJlr/o6Iu/3SqIlPKUJTmpwvBtW71G6GmuvONShaq1IawabLuEJjsZAZ8FjZAdmG7fT
HKHuGkDuCfwQWZKO6n8c1Olen2VyVqy9nUXTVzzf0Shbkn2Mnp0mBpmFV+pHWoPU86zvETAE0sb2
9Khn2NAOg+EfDRM+G1IR4Vqx4dybVY5f0US6mWo6+ojmt55ZmNKgj7QltgnbwSvsPdxt61yHbrly
x0S8VsK8yBcywmAXw4XEGo4HaaFOQA1yL7rIM6suvytKYFMI/CVeVo2LgT3u4impz92gsOHsVLM7
dVbdn+RZm0V/ndm9qRzVEKg4Az7Dvw3FHb2/9bbdrKtiFSQmY8pmcRukOxcrq1vZrOcDuitF9Co7
ixkukoeLMXGSJ1n8shXjK0ul7E524R+QrQT+FlvZyRIkud2rDF3lkA6Uk4NY+FdM7MwVRk1Am0LY
7DLmzWfk3deKKigX41J4i5eeqHcd1duFHPF5QRIiLeXaQwlK8183CVP+K06IyM/8MjIur4o7x1i5
MXbksuOnu/OCxiWM1OKerUT7XGfOXTh2IEHmlqOlz4oaumfZsuv8u5fOmhxj2j3bOLrjNVlMJ3Nu
FuCZF6Xh9EAnuFJFtGYpfLc7tPXUPcddMC5TfPL28loy3lhLRsa0k9cOKhP22AfG9vZ/0FAY8Tpc
E+S1DkWuTauryUb29rFnAn2c/fVKLDir1MJCseuLF8+KdpMq7HfLUKxVAvgB8lBQPMEfvN7iqHKs
YvbzJ3XImgfHEF9lXN4nHGvUOd1muloZ3OuumZz3oTU0ZtumugRh7J4tYVqkITQ0BJt0WNUDtpKl
E/RXWJj9VZnp+RWPyUl1gZz9iJvCDFYULk1WaIyQHb6pYVaRocAyh/xCVVyEXcdLhlnJUcZSI44W
zJjmqtw3EeBvjVX8unTFuI8pbD71+XTfVD0+QQ25wNGuuyfLhoyIQ8Cpn1u3UICaSYXmrGxF8NXw
Mk/6o2yOXpSt/SQYN14MBtFpW2uTSeaOGnjtophPMY/fGFUXzEsYYu3M7tHA9RarJgoA4cw4XG2K
t6k7HbLCVt4aplQzZUXO1nqHyCjfLhCRb03q7jBRy595SNRHFGJnh13iaAT9MeJ6o2qPZp/lwWq8
BmWpHUOW2UcdnozTkiEXTNoLsx+qh0zJ3F0wRsN2iJLxKRXDH6T+rT8ii3kEvYQveWEkGwfkxYFk
enhFAhc5GSu2/nCyB0sd2m+NwOLX9qzk7GqAAuoa1Ktip8YRbYR64bHuYZqjKQ9e3BvHOTED3H8O
/nTqyqjelumG+jCaj3N/Y2rx0p23mizvlxgSeCfy14az6m01XIWKYq/atLHPOHi37Hkifi1BUe46
XbfB19DhmzWA0c4cICkyWe9kkIqWc+s2gwCyiWt1iwGlrlWroXei6tb0gHeuuZ2NpbDwGpuU2Xj4
wNylwqYhmh58lw0nIitn2ZIXUD1UV8O8VVWVok1Z2LbLMqmrqxzi8QzbT7lmLXTUgB/M+eALxDf8
LHb3sql3fnIO1B2M5yuUe9L61YuJ+oK/gDj/oPJffgv8OMYuKcwfVbgrazXFYqBAlWVve1OwZ7fk
nxM3xA+J3Mtj4JfKgh9+896VyV93FNRA/nXHGt2srTtl6hqrULEztBhNi6ryXhFi/qgsvboGMAmw
e3RfZHjUVdIr6eRunXlUYetbU4TaE7vtCdN3YfJZE+/Qx10NYLkPOFPVr1m6kv+GyakfLJ0tL3Q6
Oy/gYifDz03cLZUFRShrmY4TRku9UZ0iBcLpZpxPu9kKSB5qrbTxDmFMgQBKs5DBzzE6yr1bs0jV
ZZiRdpTOwJoYd1lDoSriN7kwwWg+j3YiqANN8ID93F/3VeO8NNb8Dcq/YCzmnv0+/PPWArS5q1nt
rQKjzb+MZdowtXrZ3veUcOV4XrdRSnDXwsWpK+14Unl9t+Urm79miJ60c+LWgAKziosY+0+EaO9N
344XWJtNX1uQpDzB0uRexHFC+dSHrfhDqlGeScHFmyrjrYeNNqtcb/M5rov6dBlaqb7M8Obr26y/
jvMhKR3y6H7x0aZogMiWjOt+CIu0HFmLor98G+YmVXkpzFc56jPcjCxwTJGnu8+OsiCBFdkAGOXd
5OvVaqeBd9Wz+GvR+2uDqeGc1AM+V+0YPmRgeZbCAoU6VgAY+iAv3zWtecH0MvzIdKqhomXWdbVt
1moFW0DDPwinxlRKMT/0MdBf3XIMyOCkw5Po42GVFaVx7ZCA2Yg6qu9aAaNE9MZM6Oy71SdevguG
dukULhQ9CmZUWPqgvpPdNXxQnGH6j5oN4rYkHYwUTx5jE5ffT62Fj44GjCtTCnLvscD8DaNJPu2w
ObTg8V5h5snhEXmWfdzVwbKq+3zHLIXsYh0Zq2CecOWhaaIiuLVjs8qqhV7DJP/H//zv//d//xj+
j/+RX0ml+Hn2P1mbXvMwa+p//sNy/vE/xS28//7Pfxi2xmqT+rCrq66wTc1Q6f/j60MI6PCf/9D+
l8PKuPdwtP2WaKxuhoz5SR5MB2lFodR7P6+GO8XUjX6l5dpwp+XRuXazZv85VsbVQjzzRSV373h8
LmapQjwb7Cc8UZIdBeRkJZutZopjhfkObzm9IBO8i+5FJ9nqa89+gvYO3ujWq7OyRPLyIjtyMUCt
KnN0zRyEuowuWbeNXrz6TujsnSlpVrKJ1mC2rJw0Og1GUby2KxDV6WusUwxKJi1ZykFq3HUrl1To
3sjC58zJzlMzVFfN8Iqd6+fdQtNz6OMymJUOdLXAO8kWKdXqWmnKuM5qN145ZVpdc7v7+vefi3zf
f/9cHGQ+HcfQhGPb4tfPZSxQQyE123xrUM4BU5ffF2PV3fdK/ixN4fUMTFE2mdZGWsxHnfoiR7Gb
SNhMsyPwteyjmDkz8mB2WounT/wBNK+65yMnHsXt4ccoc86U/AipvmWgyqu2y8KPhpcE3YrJo1wg
W2CDIaOEL0GTtA/Z5EDmZYyvePU5Mg2yItf/8mbov39JdV2omuFqqm5o8PCMX9+MofLSxu9t8+vg
eWt9VsPW5gP7p5bFG2cmEkUeCIN/BUtnCFYVRY6fYnJ0S43/GOeKAWd8vlq25VkwIA6sTikpxElH
IKppN+QwEhYCVnyugiS5Hbohi1A9lwHIsaqKnAKjZNuvXLDhfneU18j4bQiF4GdUSXx0EWpNXeRm
BitBx670798ny/79fWKv5gjh6o4mNEdX5x/7Tz9mATh06thSf5uqutloRptuDNbQe9K9yXPU5xfH
iNSvmZNSiGrNkLx/EF0CN1EWsqNwjGc0iL1HaNnRoUvdcR0PJXaEVfOISSvWnlMSPHRNlOxvzWAu
scg6i0rietsqEQY9QdLCVf3RI2sxI7r3cY+l22dlRp4JRbfvPq+VV33e9KfBXC9fV474jHsDsF8k
FpkXgLwci2z0jzaM/PzWDnTsPnm3trLXmod8jkNIMLhd4corPruTKM2sZa8L/7/MtkLM0+mvP2tX
tzXdFPacZHB069dPqFa1Gt13SPCdEpabPlVdXJbQSXJciKekY9i/YyF3jryqOxWNi5hBlzevdi3C
o5502X1oRtm9luCSmvSusZex26GDIeMHBcat8zgZQwQ4JcfTtVvZbEcru+8L4ZBsTprNKF/c8wqK
33nZraHOeMiFQOeODT1rFkOloF+tx5yWMA9IJTv1Mra14uQmBXyhn04bhJl30eRdPbWGFRBlvON9
Yu6Yw6zTNJTxduj18JJHiVgDr+3vI2aOFYaV8ZPfkcojm+G9KEUPFW+YlLckCL4pKiB9RTgndLmn
JzhrD5WhNbsJABnp4Da+CnLCV3kGp+g7N0DB8kcobxCDjJr0xXCnwbldUJQ+DNYU/Ozn9U0H/dIj
XRkqzFr5LIw3WXkZfyX9BIHbRozKV0t7aZg9fsjChB49n8X2hKS9PK2n0L0FZRNAvnFo/jRjauT+
Ekx7PKdNk7XbBEC95cGPd4YzKnuKwDFK30qtLzUnwCoBsYETVgHeKVGa7kheHqEAWjJu+RV7jZ9O
AX+vUa2fDp9jcpfF7Uq2LWF9iwy/3np5sw/VIngO1LZYmdQoTvlkOGeXOvpSn4sCbTobbybmK4/i
fEOV1dhjXE4d2Wup61bWeKMzSAbD4PlYGTpQXmfCw9i55KNrYFmyE5BydOkrdBFMbyqWRpWOi1GN
sAmbB+uNSzk6C99t3W5Ok9urZ1Clfx2yDKMecgL2lv38JBZ1l6rnSAO+iLz9Ro6ztA91bIKL3cTO
3ZhhYT94VvDu9rBj4tFkW9bV5tUe0Ltzcz18r7ocgpbnJOCIDOWRctzZ6DzvmdxVt3CjA7W08ax4
leqvOzw2Kf8Ct3PL4qIr8CuQ7sViPJ3Ko4xlYF7RBNWKCxmd575AY6Nip+6v2QqTAAMDuxsRc/bX
hcniVsnAj8jr5CXyzA0iCEcJf83nvSYH4fyEH8s6CRLe2AgM3tqYvGBls61Ya41ghYO6/hk2SH40
vcq61LawLmME6vDvnxxyOfHLvKRbtu46puW4mjAcuUz86clhlhHuxopVfFWMKFvaZIW2eVngLQqQ
6a0zUbBD1+4ld5z2SD4Z/YI57kQoJaqFOV2SSfGuvml87wtrxKeW/QvLifpgikH9EpXFQsYDTw93
ZEOLjWxqGRahIDieyNrpJyMYqtttS61gQd6o6Xkyg3STCK3HeCEJN8LxHeaU2P7SI28Uz6DY3+Kp
vzSKNn/3x9hZ9xgD7RN0F7+Ean4DGEdold7iuJm3XxLyyRLo+9v4jLgEDLuhEqHjcAwrJ3+c65Kr
IguNjWwqY5NfYKXuYvJdBcLLAoZ30OX7qM2LRwyyqbA09cc4Ktr67z8t59+e8zxDbAphJp+XKShj
/PoUqcpad6hiBl+7oMUJWsu/TFbt3UdpaZ/7vOoXjdn2b0MbgB/wXQu2sqM9o5Gzqea42Q3J1mlF
uDWNtFnXAUgXHXzJUZsPDpW1o2zKMxkLTEGtxrYPkYizK89xJF1UFlwlXshXxAKxix340fSlWpw8
bexPBWYZz81oXoIqmi6IEuXPrjA/qHc0d7IVzEnKpgjqo2ymbdgvK9fu99V8ZemzVfMn3d7K3hDc
+FpPq3rjuyI9BDPkDAxke+pmPpE1a8e3y6bu6xOoPaCWMiL7PkeVvUBG3GG3kNUoTbVR/53JzJrr
e6mwqI+R23xgfi52cVSTTElUUhixylA97uahdePvbA9yZu2O9p2NlNu0MI3cvssr41zl5rgv5w7Z
K+NaY9n/5YOXH+zPP1NBjtLUVFtXDTZr2u8LvB4p6q53ff19FH61yq0CRK2p9LdDzBceNRL3Ja8i
a8OWIrqzSse6TyeEd20EFmWLOnhyMTsDOChb4NlUqlvnnhEushpczdgjZSYPaEVlZ8dmTvMbQ2GR
hee4g+oUqZbh3LHU2//9l9r4fZEvTF3l66yrMGF1Xdd+WxrFhlk6uhZp77bmfakhNd81zDI/HYYe
dT74jhoLlMlepIhL34Ea6VdG5rnXMhX5JmZ7j5ESGqRmlnuH0gmtgwqEZtcl03TndUO1KbBmvkI/
6xe9PjbHItTIxRtFvQN0DUoomdaOl3p7A/zeQZ4VatTdzrIfZ/+p9zP2OY7CWvxfpup/+/EL07WE
oxmObrrz5v23zRALk4k9+1i9R2n6kWUX0vPe3RBF1jmcsTwSn2OKNF6heGSuPmPyLG4dcdIw2Lpd
UKJRs5Cn0TSDiPVy3MgbyMGyAyWbOfvhHUeK1uNfUO8OhYEyGAO0Vpz+7gb/lqfqUM9STWOy7smB
gjuAMCoA9MANE/XFljomc8wOW+3uNgTU162pz0N8NFcWaM2OyMDW2bWq0yfhmMZBmg3hRJxdfdVs
diYiuhCwaMqDHJun8W1sCt7fWZhl0O58Zdj0kaih+zqttmiH8g6kvPMeqAn29A5gPDIkNptY89Vo
fPfd6u1mCXMBdRGtd65VghirmDsQGyIdnAfZBWSNfykmD9HNuSMbWbs03ogZuBnkd+2gzukhOqKp
+GIAiPz7n4ktfwe/zAEWu2EXYKttO4AQ9d8zA0hWJhpatu/WAHK8rEOSX7gLrCOlt19Kw+tXZl1b
u2BuKj0YblVvsjvZy6Mb916ywmNhmk8ZSycZHi2wUzzcvqEGar+0GvgPJzfUpex0BTYsHj8VDnOv
k98Hff+EO1F5NkvTvjP9UCxblJW/AXOHUaWPr1NdgPrDNWWfhX7xVCnVFzmgU7J6YbVjc4/cY3wM
/ClZJ96gfG3ChRyQi8xdFW4wHr0ic/GJ93j0z7fGT++J9a31xCpG3w26ghuZJF46qUXaz+/5fJE5
2qpaVN+P8wH6z1+xKjOqe3lAKuXnmBz8ea0SdfVt3GdMRCglsab45V6/37+0QQWxTRJUzx9tWz0H
cELeEh17obgcsn1eK/ZrH6EbX9tvXQOHLunUCrUmz3qzS+zAoSyyMO3AlWAwgsgZceiVUBPqzLp2
2YDmdQI11HXLfVdQ+EMoJOFnovvYRUP3j6DPVWN/ZOHRBy9u3jw6AuyLyOsXF4LA3WQ0ziNwNn3d
u4i7hbgRP45+1WFzh+9RhHTFkoULCPOhvcixw4SDV1IpHqxVxvoaxbAqn5KF7L0d8mZpuNF0n7Ah
OpmDpm/FD6EUqXfym/zJp8gKRtrTFivm62dIXvDb9b81f7tdC6NvVZrCWshrpczK5/1SLMcOaoGl
UW43667P9atZaA0FDl5Wn8+GOSZ71cIVt7O/H5ejGb5xVWps3oxxtyTcXZ76ufest5Zx6yA3rZ1c
iZCXvc48Wp4Vgw84hXExNaJJhwQxsRYDRa1G9/KQew1iBl6YLmc0zS3WmMa0t7MZLjyPa+eD2rTw
W2Jx+bw0slvlLKZ22UejWKNu9Gw47nhvq1O91Pqu3sqmPAyZ1i76zkn3XVNM9zKmpcCDFUhPsiXj
xejuc6cY7z5DrRmhn99G10w3m6uZfXgapeI6wdGIVOv4iq3XB/VG/+oqmvEwaMG5Ge3h1SwtHTQN
6k04pPw8qo+ZaaBWnse0AJcPY3AZjXpaLhP/7CFt9uCqyvBY+xG7aEqGW7+bhkdRjvpp5h86bpeV
5CfxgALnAlKQsV2uOJBReDhp8aPgGYEu/3jPNrB4VIe0XVtaL9ayObpxeJ+N5VK2biPGUlsavlC2
MJZJnfnskRH2squN7hn6MRQdq78+22ETae9Mw+rrveyQh6QH9rlxTX3WsuqrhRwtexpbvQuSonzQ
XMSzy8bs72Lb0c5eCyAJEGn5LUGALEXW8Uueptk2Q09xZ6p58Yz1170c8B4K3z4Edq2EqNHB63Ab
425wnIGcyjhcoMCmZ8gAi9sIjZXMUYmN0+cIOcwvMlzUrAZksqE6LJYrh91xgDX5YA7ze5ZUR81H
RD5IaSZW4+2zrNfXqDWUKGuSqLAHL/2mI6BTxtbwHaMigMVYaj50k488TtpYOy9SR+Zex74NSfjN
uZb9h0VRWbIrrlmWjnuexymKFV9amF6Y9A0IANb5Xwd3bn7GitTgY5yJlhsQbu4ioJb7ilXfUioH
pJWN7p4KEDMqc/sSqDyWpWLANCYPdlqKU9HzLk9Fj+Izqo3vkzNTljRlOKcqqSoDMxFhsEkF+b0s
Gq18hzcE+ihwc7g0bfsGNddKsvJ9AuS/9eqp2MpmIg7F4AEPG8ZyN41GvZEXIwm5zOG5fekVBXkn
Lx7XMh7U4a6JNPO5mNTukPSGuZK30Sr7rCakwbysRzqgRXcyMS0DtqA3vBnYGC9KWxoUTeM9Ru7v
Mq75YLfBd0tjg+E1Ho7BPFw0irpzMexby1GFal6M2qLkCwL6TrcKBcXOfngbzQYJgHIR47e27GPH
fLbU1l4MTT29Nn4d4/YUjl/NyIe3XonvepTtKJP4gDCVP3O4kRGJikvJjj1YUObe9HlafcR+eq8M
nX4/+WEGY9ocrhmw+SWECW8Tx2LW9lVabzeKJmetNwT12ouSRYV+4sU1lcxb6BoMwYq3dBNnPir5
0ZsIVJcdVlkpd16vKXeDjQ5YLMqjDH3G5Znaez1/FAvO3zqMQFfWEy+2rQYLh64pvjhJiGyPoXjP
Y6YnIJpd5ermhX/PDsdZ6FA4qMQSs/w+O5siuKdEeYpUvT/qg2Zc1MY3L/iFxLMs21qG5CEFaINN
y9AeKEWSmW1ZMriqFjz3MYBboC8xKJI2fEapw77EXcl8RaflxcOjr3/kZRg+F6qoVs6Y4nnkDs3d
MB8KESHvkFU71cuaO9WxOcxnslMOKw29WJqQ+NYy9tu4MhmwvbSeIO1op0qo07F30xIDnTp6mob/
z955LceNZN36VSbmHn3gTcSZ/wLlq0iKopG7QUgiBe89nv58mcVWUWzN9Pz3R6HISANTBBJp9l57
LdzgIeCL5xjdjM4Mngcriv0A6in8reGyCUGMnU8igK/eJpnmW0ClT44OcaxGRNoAYaUx7BWzuz0X
YZU3r+YWdhjf2ZjE2z12BQIGTcVnklh581gTKLhBGCzauaFdPxYGdJaM6g5qMRT12kRI1C0hvRTF
2HGcfQSX9EoW3X6ojywwk3MRRkXvRFwi+CNxcL7Y6rVehU+Z/hCki/oVKPj3BIjm56mtAz9sLOch
a/R2Xbp29J7ov3KbjJN6PSn1hPF6Vo/ZzEvK7AqKFfR8Vraq97dE2KZ7lX8HW5u7G4LyrHXYzBqb
7OFJ06LxB5+G0mTZj4SVnZ8ijfChjudo01RAhH+4hZ6vUzvjC1AT27saa32PzCIfQGXaH4q6MI5V
MM+3olR3FU8qjIpHUMCZr2jGAompmj86oQkkOlSao2z1tALORXjtgcTTqg/TCMudt2xlEa9xshsx
6G2Wucgf4aMy/bxX0iuvbKN3uq79YDAcPsZRXu4r4mw2NsSUH8PS0zD7VSqsLLR6Q3SlR1151xWM
IFYIsY2odmqzORHNLAfU4WMH3+2mmlp1J1vpLLDcZ00GPotLjuO6Aab0wYRG750zmq/uS1BgvpHn
GP201ZFntNWhvUNxrASaXCPZldrxTQjV4tpt8vYjdOkfiUyifybjCo+3981dAoBa4iSL2JPdFFlI
hYuTIhekloGs8cclys4n2e64cpvK/RaOOQQVTtLeheJOuR69vhMguPZj0YQfbSVUnvN6eHUnonr3
i2L7jKUWKFHhjJcuepk0ebf9z5s87VdbCL0aI49haRbbfIxPf3ETgbeG5QEL+lMOcPpIbId9YmRY
w1efQP6UgbuFFCbwC/xqvh1GAQzrGdTpuouHw3L/xuLgab84reSvgf+dUDzP00zDe4sRmDAm6IMT
RU9eKjq7g3xcr5TPgxsJ4+jcrRfTQ04sARHmTu4PQ0m/9103XfUoUh9K093VqgP+CKr2va3o0zFA
oo9or9hBSKkmfn0haqUfok/MNepNu0Q3aetodKIhvs57Pdv1MH5Ymz5Z4BYKu49KGQe+XiUPcV/f
d/PibcJqzGFOy6xdoxof4wxCycQEHW7aKeh0rarYGnk9jwuwY1/b6kYLh0Oet/oqstRhNYdaAyeY
g7lSFBsb9ep2dE4hJmb4JXIfbdd+TUDQD6+Lo50Vd5/1YiGEoyrvpMKpHmrHMVbuwSAnH1KVMzTX
+5aXBCUYc6+e+P7NfRF21RZZzmRnBXpzSsJNI/ZPff8DzZF3QzNgbW+yzTwSp9YEaX+lq13H2t2D
HEKtTl3dd9cZ+m5rdLf6FXGRqZ+qbrwdWu0WkgYFC14MI2o7Lz/+pjf+6rSU71/2R+wOpo7V4Q1G
pCQiy6mtsHgqHHW6HVBIgsZL6P50pnOPQIqGCKLl+rronVVdRu8tN/k7y+df+qDt6qpu8D3ohonN
+81v0BSnnXCbLU9amX2HPa67KlQ7A8WORrvlgUjL63JFsHlznc/qLiyG8BDN2oTGZsU2ayzdbWzp
3yBA6K8nSHmBoM3KKQO7kMyFuh4hyLhaRuhH/+bRGb+a6nl2RDirQBdcXfNc1XbeWDW1NMgnxk/n
CS0LaORT66vXjzoyGhpgpCCEud2xGUOX7oMVbQDyHgjSNr6UyJOVSYFTDL7D3aBX440yVH4oEF6A
gDI/QdNnDWkCvEq6CYmgqz3EtaZu5qjcg0NV110bnjQXjEsAVaLd5mt4WuzDFC7tusK2uBtdzcGX
l4HnyuElhQRKhBNnHwNlKrbOSNRnhMH/VLNM3dRBAOIrjIcrwsWIRg4LHZcf1Kd9maBqmczfEKJh
84HnZZUqc7+Zw8nZlpYbbQJ25+s2GWq8LrO3DXtjG5VW894YuxwffeZsJvjBtoFpJsew84iFs8Jx
b8JGhl0dOazGRO45qJp66yVfcUBEbf2N8GXrus6YiBUFmmDNhaC0xh3uO0k8b4TyEyZ57zCa8Y9+
i9oA5BZOFe+m+UCoX7WvWpRGwPmoO5SmtSOxejHBid9VA/pggEhGM8DfVXbRwV5wGJvQrsOyGcNk
GaEhNYYTjFQoI3q2Vdx7RH/vvaF/Jh5Fyf2hIUJcw/B+W7XbMXiXGl0DtS3r82MwX3l6le6jetRQ
EDHjxWdVt7LqbDVDsX5rOEjyEMYCkS7qOCiNeiAeYoT0TOTnYbzQ8hO8nsNmLrR1OP4gqDm/b0vT
3ptDu6y6LkOhQLslkF7QKeG1KJeu/Ztp4I3h8dyVTeAlDtGNHvD+N4bnXg08vksneLKbODrU/YAy
qaN425R101ZT437bAOG/sW1rQDlVg0c0CU9lhgvdA+EwmcP9IIgN8ZA85LyU//yl6X8ZIBzT8SwP
dmjN1p2/ANkMfUS7dxrT5zHu37E90e41j211w05mFTBur+e+yW47UNd7It1XQDuxfBPWt+osR/EV
A/bwttXKL5Pbs1JPHYPFVjLcO+ODV7rf5nCuHsJRNW/+8882vLdzq8P0rhu2ZxiuZ/Ll/erKs7W4
RdXTyZ6VEIDdQujGWDqPXZYwcREmtbUnffIjJSgP2AZTf2T5fU9U462TecdCs61DoiPOO6hobbZT
+64pDvoIK1fZW2icwIPhh6zinG5srw0UxpO8RWnNJZjYNTHggcz2js24qL4RtDsoiL7PPbQARupO
66RrrpM8aHa55aUP+dDs5OjT9dPHv3kEf1ns8AhMw1FdFXOdqntvDNpL3oM8mNLk2c31duOldsh8
EuBebt33RlyluAg1e4NNFuEbCKn66ajMrXXKp2aDlZRAxzG6Nia1ubIQbyWOVvvkQJB/ayBJDTPi
oHTmB5yKsE5iFILnIYj9us2GlWI0YIeSsL5ZiuBLr/YMagEkZPjTHgPsh6emJ+b5P/+t9J+/vG8b
/52r6i6d1NbsNx9RM+ZWizBm8ZxZiK6xYh9v8Dp6EHoPoXOIWfTA0p+uyxCbvbeE92YX/QjqBd1L
Vbe2memF1zIpvQQzn9oBlrDGtY1ZN+n79D1DVXCo3PYzVM/TleIcY7fLN7HS3EDcPAH06FwiQKMb
k992awJsjOlbeySs4M7PFBMlAsu4SYvPsXNgYkPJd4IvAtxd4Rm+Vbm41VTjsbYRNQlg9ElRK4P8
HJtBN6CqwrSa9ii0FrjhK4e5BKT2PgiTaNVDTuK3YSEIsFXjBJA9L/zZtBXIU3KgRhgC3wGbKK46
ga4Mcw/pWwYKKB+JN8BprXxQ5qxeJ2PxDmd7eaNPD123xPuQAdkHBInzOC9QL0uGbMWGU18txiML
FBw77fiMCOrJqxs4gxitCTr2bddO32Us6vylViBrhVnFz0W8v201UCLXxQ0rSO/k2mV8CsEO+B3O
yb0WBdMRVdwfU9zrPpsr7RgI5thAL54jqAlPbWYmPuQE01UFG0hQw3/ZEUMwMRRuLZYpmOK3waAC
jnMj69q0oPbWhgFpyrI+TUMDeDnJPthmA3emYPrVXeRfghqF6UI7tdHcXpvDj7ZCqCpj9eADwzmA
KR93QuDgAwaFY9Dkw7Gcv7mZEl5VHgrvU0j0cGN7mp/MoBuNzlVPlkjwxPowwVZXYVB9A+P33OBv
3muldUMAqXln9nAzOkRtjcS/vUOr6hRNVv696Jtr0yb6vXPD2xE+r1uCslatlt/BUFH+cELmQvum
TBPnY6Ettj+3Q38qVP1msjT9ftai3exW6e3Ijgds9dztGZbyFRu7EaqiCI9dCYuZHcOhQxgUk3GF
FkfCVH5iZz1fh73a7RbXa29DeNb+Zn3p/GWN69iaZVjENznop/7Fsz7AgEmvM/tnG5qaVRrNLHty
7L+u1zOGsmR457o1HbLd6nDGIwkZAhiCvX8dQQC5s+Plez7F1i5LCWxPLAKcv2jO6PjAcb1Dmngr
C0pngsfSK5goMToBuWeIC6+xAfmpXYywzAS2rxu4Y8NxdtcaYqMrN0ffSG2/pFmxN5IovgOKUEJU
iPYBKFlrm5TaD4k6wzq1gyPFOFgT0gDApNPPeTtkhOyPzCJ9tJH3GvPY2mJ703cYKfBBhXF5GgHv
poJXtGib/r5PdG21DA+5RUjRVEzJRi2AIEZL8Ty5bb2xp6HbhcEA1aLowkET3wzJMF/HtnXbLVVz
hkv+n1/Q6a1Eq39H6AwNmqh7U/yfhzLn//8V5/w85tcz/uc6/t7A3Pqj+49H7Z7Lm6/5c/v2oF+u
zN1fft36a/f1l8Km6OJuft8/N/Pdc9tn3Z8oe3Hkf9v4j2d5lYe5ev7XP78+5XGxjtuuib93/3xp
Eqh8djka64CfOH5xh5dm8Sf865/3kJZG/1h/Tcvu629OfP7adv/6p+LZf5gmxHyAnw0Ld4TLNQlL
EE2aav6hCsOCyYoJzJjFtqQomy4iJMD6w2PL4jpiy8Kiz2CGasX9aNL/MMEbsYkxQB6oGmf9+RBe
Qg3Ob+/3oQcaU/wvk6GlYuK0UF8nBkHzdBaoYvP0CnXmqW3RBUGtnFBkDdZVFFQbgdhZ9brdrqYW
LgtsG77Stp9cK0A4fQ6OydSiQqTcZjNExkmtQjGPs8UcbGerD0vka3v45ubMLLERjrdQwuOcWtZQ
BjM8ur2/sDaejWJZK2aWbWFi3URa4u4mz5pxNEd+VeZ3rd1/MpYWkVtAIk1f3ERTsYN69laDL91X
y8U6GI22Cuw+WGWa91ltnHvPKx+TZbkZzem7W6Fsl5k9O6v5ZBIAh7jV3ksL9EFxvOWRc516swGV
SXoHTvWbAfRiteyLCvtSDXdgaiFOo9exs6kEgAstj1WT4CeHDZL5wq8QH4H1HFUdvOk/wKXvVHM6
ETxfIHS0tP1tP2XoFGftYQBguw7KH4yvhR9naN6C033sR3M99ukHxWF3g8k7QpjS8dOxfb+UYYmO
Zi3Q/fr3RUORrMNtktb6XZ1BC2Vb992oTr5RdYSN9x62OeVLZw0PaGV87dbDgGhwOycHLWmalW4E
2CfKZaNMzaMG/dIaoE4HuYZv9UOyssF79aF9rThOB+j3A8ia66Gse18Z82sr588FYwszT1X4WjHc
ViIOu0KFZAWz0T7FGJtU2CanvbsAZ9bwhqILM60IZcFuqsfwsmGahuoJxLqbPpXZbYrR3gr7e7MP
cULG0TaFbc3v47iBXU5dM/DCQQk5PoAI5SZIU8KirOlbw3itRGAN6gz4obfcZfFdZX9Ht/l6RFLo
2PEQ5qqc7uap2CcE626wTKbxSakadVX1wYM1LbcR71oP4nI3xsPBUgn0dqfaOWhmClN4mmwabXbW
URY99sbo7qOmu04rvTpVDgHOrolcfCYkM6CaGBxgEmA7ti0vE6Jd5LvmRPuYs8pa20Zb+yhsXYFe
TraYsypzet9GRba32ujGGLQKiF9gr6Kh+JSDgoPId/YLFbq99GOF0tkKjgiodB3tQ1oU8JxcI414
jd0PtiA382sTUC6Yhh5eIRxd5X052ndL7h7KCODYXI3sldR1a8Njgqnu1gZsqxc3jhLGay227han
nKCN2VsLZkLLaIR82eIbZXrqYGFYGYDMry9JywpgXbIGgo009Pw2TQs+6HH+5LnwmWka7tvuGSL3
iUkIf+aS1ZAs1fljVfGK9MHedCHqZ4v5uTa8AV/m0PqFExXrKit82JrfZ91gIlGtwL+pGk/10CTr
ApoEr4kOMIsW20boDRtQLx5HQOXn3KVOqTW/zP0sc4ujTHozLc85WFeRwWMw3mCp+vTSmIAOgrIu
REPIvOTRWCHsvG/gupNtry6XIyYH3qRbV7rZH6ex0/Z0zHOJsPHO2GhxMq8NvQRwAgaat5M7qAVa
ROabAsbh9vF3B4Yzhg+1bvZtuGz1OYv2eRGtHOjC9hHrBlQtSrs7VoBFYOabXnKjUd3Oc6ptL1Xy
iKTRb+IJe+3leKhxX86EkcpBjgWvlYLqLuF3cXVEQW6XL46+a2IdR5+sw1ZZHeUhMimw6R5CdXep
uRwVO7DL+TG0dwxu2lGeeb5SJ68nK4Y4IZ52aLZuQ+9GZ+++7S3hP4zNhzFXTvO8q8Y0+VqB/890
GBJC1/g8lo/BAhAMbh3M0qVT32qs1DGETeYpHxALQYznxHb0YRSCLr0e6XtbK27sJSiPfQdbaAMA
+JC0hBTrME+Hy1e0Ju/YsHk65EI+DpUt+AXfmurkZskDXPAzy6lYQX8WmkE/cBZlrS8ZgmuOjpJN
WD62rsIizVCvlKrqN4T8OZssTjbIuJ765dOkeYXvwjtxDJZPDfRMvUWstuEiooJS/G6ako4Fd3tI
dbU8Vkv7tW41Z68UBjQSc/kNcZ8YMHAd7aN2cB9jL1jlNtyFXaxgdQSpclDc8HM9989F1Ld3Nr6U
W0z9EI4PG0fp+ocFuaDjQmRxD0zLF2jcj3DnbfI5usuJO98qrd0QNGInm9ZRP7FOX+Byq4mQ8Jhw
W61fR099NTU3uFEbehcRLzh1y7luj0RwJWuA/PU6CDv47SCvWTGSgOXKw4M51dHO1uFxF99ZQmzl
MWpaJJlk2R2wxg0eMuOumgMoj4ujTJYY+XYIkLasJvIjRLxEy3bggoF0QhKM4JsVCP4rvkjHGbRD
lhztycsXbOlGcVz62F5bE5JIjT6VR5kE2A1E0JzwVYtKWZ5x0+4qhFaiCda5lT411VEm+FLdoUIs
K2mOdjvXx6mNkCtRikNlVjgu06g+Nj9zsu5SdJbqg1JMykZF8Qhe6KI6zgWzu3Dab2LWCsT14PGJ
FU0npo1WWEqTVaxDjp93MWojttb6xD/Fhwyq36NMkMFES0dmXcsFamNYH217cDcznpMjiAxfN4fi
gHZVd1xEEmsGL+ZnEe9mjsiNM6xy1x4yf1L69njORmBZjrKMXAcCi2n1Hd7lNuPvxffC86RH8hiy
AJDhKpudeT8uEIZFTs0OdXSJwBislXyvSy4Gx0i8YqKv7V1te1v5lqNkWfOEYeSfAXNd3nKPBtix
FYnMyYZsTp+tWS03Xj6hfDhqL4nsCJeizC01II2umqLze1egAGFYIolFN5B9ocodVi8EXEBWhWdZ
vntTW+KXbqCxbiDmWmk/BUVrbUD8VQc1/taGVXcM1MBcw4NbYlsQj1U8Mpl0jpFueki8+HL/rJPP
O0xabWdN3T5Q1Abf2J+JAofJq6JskHUL6MAy6Q4uvAQZExzPVHY3mUtzrFopoisr2d8uyaUPXjqi
k5lCiajdDYqa8xdl7jtkPZYt3lXk30SShTrvRRmIMZflMa4qxqf6eWy78nh+d+dvVCXwz5fZGGXq
vZ7O68uLc0IF6bHfvUPIoVjBO+iWiZc2yG/2/OWe81ZSfXcS7ILyxVxekXxjb+rgnh3gTijS1eVr
tWOU7Gz57uTXK1t0JYLCIxJUgOqfHy9I48yX5TZx+O7iwckPLPv8uMhqPkPxychPKTL0l9ylTguJ
Kmt1czcRLn1sAygleqz7+Kx2rTbiiGwUhgPRdj5A1GHiw2Vg9c7aUxkPVSVqj87P3Js6pUFgTmHt
DpGju4i5sYu3Dqr2/hQtzcmLl50uB46BnY7MFV6kbRav+SJfoSaGjMsbzU2Bv5HlKi7sfYsfWX6C
8pMEKBCpAEs1Rkoi2TZwC4X7BirEl1e43HhjTYCoGHhFXJE/LvBByU/SbvFGEeMYbeTHaefoFZ3f
e2Vo74skb7byRRe1bae+/FplErjM+X5TYwRJ+5QdiPggCY/mbPmmX5Vb14YoMVNZeBYTfe78hsVr
rsQYrcrKfOiUXdolW/Xn8Gx5rD9kUeZkIsdtWQdBoY+oMKrlYviUw2VGGBsPSYyc5yzX/1x4YQRv
cGtuPTHJQHSdH+0ZHa29K/8EGMLFHybbiNFY4B/hiEljfbSXWdnEOuzlXFkMcavM8Bwo34aqIvgx
6BBECsWfNGj8STJ3SX5XVygKo+jlmDAXj+Z3l5jYq6BaHP2Ql4Gch/OCELugZcS7V6f97tw3dWm0
2OulNeiO4rfKVgRjvjqjNW5kqZw6GEzLaq013ZM2iumo0Ph8sDe/JEPL477UjYn42HRV2aqN7hA2
mp1yAvJ2UKvwLuRp4Yw8ny9PkSfLyjeXkcVX5wDY3FiJcVWIPz5qEPWJdOI7xb3PlzsfO8BYzxvn
aWjGgFlMtMvEFr/33DosJspsdBRiyBkm2pHpv4I7Fi8czr1Da1cz3BUliK1BS7sjIpjtMYbCjfi6
YreIb1QTCewJnF0ZSC9iANbS43JfirWBkrBKqOUqIbL5MWGQf2pU09oE4ouYoy7YuhUat0MoliM6
TjYoHourmVBGRBCZFLufiSzi62HklZWJl2sMF+jExWK2PSdy2JbZqjPoCu7cgQhWu+1o9E+5WTUb
fjffjUgcMSPIIgSLzAhJ8UiYa+7PbPDWphh5BvSLeWzBUf4tskr+QTIJE83eDXm26zxrqvatmLgi
sUqIxdToevB3eGL2C8XaQmFiYKsn5kDYX9NVPxXzCnAPY18kVimzmERlDrm06NjTEcUAamXqZ2tc
zE1fWwzEIpE5DTp8M277fSeG3kkcKnMNYMtGC5Y9Ie/8EDG0p6NOF0StsT6XRzPDqKSrRHUAyt3H
YnxwxKCQ65bJKBl86oZlXFaKWCwuYrg551QrRBLHH3Nj0TaJ+Dvdum0IoSNX84eh3tFfJ4ia6Rv9
OhDzrPzDZWL3UQ88AHhtJRYV8PXwd6OY2B1L9vLqCnayhSC2IF8nLdu4MRJKYaa9W7IxVDeW+Bpn
JbytrXLayo7jaXlxtJaC8VRmg06nW5jBVe2FywEBEji7sWfNINLJwiNeHAtdnXdFn+xhoy6Oo1iE
yRzviHnhUqkOcEH2TZ34qfgjLgnshUjitM72UmWJHtSFkKB0QNcxUliEQSgK4ercYhBLCpm7JKHo
qZ3Wfuzz0N3IC2Vy7pJZe8p58GaSwvAyWPsO5PBwCoaw38P1SBgMa3CZCJaWYwT7l4HE+l5FwyvD
kEKrUhpsDrr6ayBejextrpf3jIiibMHTSnfrjJ6Xa3zV0YHFtQX6QnY+mcTYCNVVXoQ/MPbVG5yb
KpeGP30p6vggie0lb/0rYntZzkNihlM4kXHejMcEiqlj6Q4RwKE6igXjArVxHPPjrOJ7ARvZMfBQ
r5TqkrL4l7pE8BMDoM9h34Nh5l095ONNHzSm3+ob1jUYigZio1Mz2C75iMaqrdxDMZQcYzVwtpFu
2/g6SnQEixwagAWM6Kwu8aZR3eUWD8+sFs7e9Ko1QPb7ql3cUzKVDwgiBfs2hvWlM+zPukZE2AiD
I7Ei6m3fa+VVFu6rwL1muZ1c9zOuv0mrfS1x+CDCaDMCqdzEmrnKXOPWw5r7wY3NFFocgJDt4Nwl
Uy2sMB2RV6pzhG8OnHIyBPsmWN6nwRzva4BAkHLCEmPYwX6sxWphtLZxqE7rxVaue0KuV3Ob1Hvb
AfSrjIbqe1NrHMw2uykCDY4/OK13pojhsnFrHrq+h/+FAIwQirub0FmuECFWMAXPxBx7xmp0EDVF
0EtoYU8QluJQOnT6+A7LVn1qEohDZK5P6+fWyAeciW11ZRClyyIXn08KVxls5HUPIl2bV3XfDKvC
qrVjETrWCnE0E/1nJEyzDP+oxm58myerBYcvQVxmuU+yKNwXTXOzDM47hrPxwehjdzvruKw0x0t8
s1DHXZiN+bt0XlaR3ggzSNhCyaDWq8aZtuhaACxzC3U1VERTGshErWBlKteK614bRQP2pwa5EWGb
MYWCglu9tyrlIfOMbuc6MUHpGFJhdP1u4TwyPH3cYGrd9dnS+mZPEhA7sDYmb2MGw1Op+UU5ayt3
gUS1DowHS0jABFWcgPCZHydVR+E+EVQTvWsdq2hxhRP7S2lOMA8UUPU0WNbnRP1mtxhxi+EJlmHN
B0KPhd/bL1OMxqbdXxet2fmgI/RtY6hYgrPkrra1ZmfUEUFrrQG6yZrU963JZDkCnV3QFlznc1tv
XWaKFSFakAwS9pB5QHAwgq+megYgpqDaoOj92rEQtyjV2dimebkgKBH2vs3Sf2vMkMVUKOyscsjW
4AF/GrJ9N3S+wRL2alGSZ1UDLwm+SlupWoEDHNlkCMHKawOCYUxN3BhacMXPcI3eTEqFgEDsWBij
S3fd9TgzYrd+JqqQ9aYRdX7KBtN3mWr7tGWyB3QIah9lTn3Kd7HRdfuw0HYBIM61gXrMOoi1jYET
fT3RQVdF674L1PwEYWx6VbsdVMxVfkgJrasmnCWlZnT/33v3X3nvACmKmMx/7727eR7/cf08xd/L
1767l9NefHfAf/9gTrAtBhXVJhwHB91P3533h4pEhOmprimcdxffneGIk4gN5yz8d66IH3/x3Rna
H0SNEi+M2p+jEmLr/m98d673K24J152H5dVyoaa3NJuN2Bs8Zp2Y2TKGRXLVYn4PaztAH7zqsf5l
01UirUVyLQdGv1ZXqFAYxCYJZVQQ2FGMK7mOrO9mDuepYSFp3UyoD9vjOTHMGIyw7poQQM9fcrFf
QFe4PnoFuB3uQrYg9oveLbJ9UDTndllMnaDGrQI/WCuWyHCGsS80asLD+3ErDFNHmWjSDCizlecU
QACfXLnlFOskuUJyfuZksc+NcDNrCroaYu8ml0kQ82Jnkvtime0IL/WLHJI2ud7uxZJJLqUuRZnz
NNghg3nZy3W3XOJcVjwyZ/Umo6oJ1lwsqSaxMJJJLIqjYinbJW6vZFWFKBoIZhc1pGFmSzHIjYUt
F+hDWd5lWtsAOzEKtk9iiX7OOr0+HtLpzqoaNlNwH75sOuTOQxaTGFJSLVZ+NIrbj+BgGKdZzA3r
GUna6eS45TqLAkAbQbBequGpy+dbBRcWbL2FwC/m113Uv2sSNdyCA9m5bCAIIRJS7X1MkOOETGaU
7DQYWPaamz/0EUiIKmpuRi21djNCZ2qVhLfEPdRdc1qQ+jiZIsc6sNwNmvYVJ93GQQRi02CA3Bpp
CogvXfJNOS7AZ3TiFNvyECa8K/luEux42dLVwXJd6OYH+f7CZYm3bOXdprs1cWmtNYSywdj1SeAH
5myuStV+7sqi3dhB3B/Zm/RHmfN+5i51RsVGwb+U5TGX4uU8Wad6AdvmOhs2zdxX+8txf3OZt83y
sqEeES8is+f29IRULUZo8avl77Dkj7uUL/f739c1sCKu0mIJzneUF8gb9eXRyOKlDpHeZadAIFw6
2ze3Oj+CN4/pTXGCHNpX+7Zby5OjUat2SLGc/W2x+L5kUojtg8ylbYTl9lKWlU2RpNjBxUGy5XzQ
5UzQuLu5cyIWTHi2Zf2l8VK81MlLyWIF3i797SmXYy6/BsNoh396Qr9Q/HbZ8LvjLvdUwt7bNql3
dam6nHqpu/xtlzoIit41tj3Tw8UzAdbxWDZFuI3EPlV63aq2bNRNL0xMjY4m+OptVnrklDl8l0AK
sNVtNJY2rGm0FSEyrKaFu+9ytTdFea1UOvJki8fHxmZK3By+Y3PfBVAxilv/7jxZdz5ZHiN/yPkK
l/Ll7Dd1ZT7ph7RRy8M44hCtgi/ICIMPPHa28M942aSey8iWTMtKNr3KWrMwfMPJlLF556xXTVW/
h0YX4UT2xzFYylS4Z2BEjwu2WcLwIm2iZ1Ppq4NCeahsU8X++nKoLBISDlttiobIT9fN2V8jrAyo
3TFCa0rTb5e5fS8b5HEyRzgeRqJLWVovL8XLZUBFv5g1I9USii66RVgETycXm0uZk4lVChs68Fc2
tT8bOkEkks6l3wuTFiP06+R3dR1hD2ACfGkEnuQ8KJ6OLj5BWZcu4ruRLaE27Stz0HbA1jxMiTZu
79l10R0s4pu3B5/Pk7WK7Nawg28THfd2krN+kAka5/z6KhzO/ibpG5HJxTMnXSWatANU5UcV2biD
tL/LRHfUEQNjgoXQ8sJPk3hUBmFJq6o1lGOo1uNmciG+NzVjhpqTwckCPXyEbfh1IuuIdfiGQVrb
mAJPMAk8wSCSAjpO4rwR4RPmnVTYcGQu6QhQA5d5mMWOiMhq64g81ryzexsGlBxTQzDozRbd1Lsm
KGH4Tkrl7OCT7/fskJBma9kRetl3LDEJZifES2LON/SG0duuVsHFfSQfTGC6e5Ntyi5YVPPo9R4E
oCIXWc1Lbrb7coP2DsiMvGB/aQiLur6YgoC45rs+29ojiAhHU02IZK3bPZwXeFWRXruXHiO2OxY+
dMchYrXB9uIRI7CJcyA2aaTCyqD0JZp6UOplxCxuYuEbJ3IVgmeUyd1JGTeNWNWdnbjS+yPL0Pj9
WSnLskUmxeKxta/0DK9pORExJ8uX9lcHyYvIcpYpSGDq3fX5PtDEyDiaFs+dce9qY47NCrGo1cVV
Kz2yyIWAWR2NvZYDGgitg/TDvHHLtNLia4iVmDzpcgzh29iC3xx+Oaaxa6h0wK+BncK8JxN81oyp
Mnt2e0gPyG/bZzuEeLREj/DNMfLo/6JOHnK+izwliMcnmJaazeV2Mif/NPlXEJdq+Saw2pUsyqd1
+XPfFOUfmipwobzvxKxwSTSBG7kUQzGDBGLq0bCFG4R102HF1AJElNnscqDMTQ5spKvLOZfm82Vj
KOCwCf95Q1npgLBjxP31tvKYf1tnY6ZcGZmxtVUwdHrDel0mXYg2yrn8KiubCkV7Oejtka1l4bv5
9+2vrvT20Fflc/bVtQkk4atTeoIexK3/0i4PRYWnPLTa06t7/D77+ztdfnQ6aw+zVyXbV79AZi+H
vLqEbHlblpWvTj+3v/o5RrYzQZ8fwVXpr5LsZzEvk41ZK/NeHnGpv5zgmKqwdmZfLlWB2elH3cow
18msbOkzVzvfopzZIeYxqsq4KmQyIbB8XESSJsJgLLOyUjZnHQTB/uVImQPvp61niCUInfjZbPdi
syzbX11OL/L2qI9VpcIcTla2n+8ky0mzPCyVl23bXrhMLqfL3KtrXn6SvLps5nXfKVpB/FYO9oQA
tg/yW7l8EbJohoCg9ufvwh6IEifilg9QHqXmlYOtiVUI0yl+ggFGDlw0wlmMYHp+vCRu0UUrr+hR
2Jzq/8femTTJiWXb+q88e3PSOPQM3sTB+3D3CCnUTjB1Sd9z4MCvvx+oKpWZZbfq3fmdYO4hKeQN
cM7ee61vgZeKfDFcMvLpfh60cTHYyqzPyyW3wU+tD/0fHaTii/LXgVOxnrjWuj0jBYup7B9PS3XI
MrR3XnXc2vK9l3xm70MHYYb/4PXyB5Fc38kaCIq6Paq8jkNbvI1LZj61HD+6ya68pv1MjKiwPiez
5e+32hqV++fav/qDWe7/Nlz7VdIvaZfsYcXQeybk5oqPKOzymA1ukpsXx2Qxd4j8y9cIWU2Xx8ly
3hW8F9tWVxqXB11nE8a5IzpUr55DZ1izw6zLH79q160VsVWxeEnpuDpWvPOnUVy2LtT/yu3/g9ze
sGwHm9Z/37B7dD+ACvylWffzn/yzWSdQ2jsOTDacQ6AwLSTz/2zWGdZvtgOn08WW+FMy/4fQ3vlt
Fd7bOP8Mw6XRx2v4p9Be/Ob7CPNd03Ms7Ja6/z9p1gl/c5XVG/x/9RMQ7mqZvASbcYRh2p7+d/d0
3ssln6SfPuN081aNSdUu/cUpFhX003ya11y7Wr5nahZdFt8D7dXl7zyVfo/1pA8YylTB1gX7ddi6
ZREjdUWCdogE+fnnPHmd13Umyl5iIo+Zu65k29BPDQ12f0VqXiwNZEUcalfilyozIxzqbo+Ss4Wx
IWqkjybRV4VDIsaas1Hinj70+Tjtm77MT9JkxGda37IC5GyLT+MwmP77ykPPstgBjUj32fHBaEzz
Mx329CVH5BgN1l0oD9pRj7pc5t0ZIfDX1EmoDRftGlsT0nttqg7tdt/amkPb9f5rGuoY6n0zIcRt
a+cB9rQ52oWNqU7Pr1oCMnfs+++kzH3TE9O5qMKb93VT0xlYqxLLU3CXxtQJukgeqtWzCF3Qvvqj
Mhl4fpmI372C/taxO3dgkng3GnezdZuH/5Glet3ebk+3R2h5Xld+3s/JbhU72mlwmWGQ+3XNF8qR
Rc70IUcRbveM7T34juOcZqQL4JPjJdjenM7/BrqkKQCkDYDk6uJ1MkligI3I1IjJx1x7iFy73EVT
nNih1I1HanWh0KxDLmjZEoJgAIAxirDsE2K5Rx2ttSDfK5w0WIvbRH1wyDvx+mNlV4jVxIAWxJaO
geXP7SAFmQYxL4ztmO4ejBIANNtCcTZ99Jh/DKL/9k38+nbqNOcO38nfTQuhcDNHJ5QDGTs31ey7
oZKX7UB0Wrf3avuH7tYzMuypv8ROBq1+FQc468WwPfp12NQBBsgW5oKki/PfX7bD9ob+9nRTDHQL
czu838CpGP2jJ13L+J8PF2U8w3svglQYn6y1XtoUAtujX0/JReQP3M46eWURbN/01rjeHv06bCfD
9nQBmxwKuwdlvbapt4vR3ab7ydri3n64zf2nzP5olqm5J538H5/p9vlth18/MxNXx6b2c8q/NaSL
rUDfmtFirdq3+T8t/yhEfgKE5K+j/m213K7zMl13vH0OR8h2k3RvrJVOtxU9m+7lT8+L/OCsapN+
U+iuXfXEkmrZd8WXOKegHkB4E9XkkXCbDwjxPbGwxHPYnm4HwwdAYMWwrUr7U0bdJUR0bMYqP1FX
k+mm6npHDCriCTXTtCCAiIdtha6czIBrN0UfvFrtZY0FBCKpdvFM83X2ACUTJ0xzx1tflLUnubq4
6Ot4YPuBWD/y7WD+8Wh76ve1OPqdfhQuX8K8/gMjwm5XZumNBSIs2kqc8yGu8f+Jmt2AFu81s154
3xx0TZsvfjulh8VSH9Oy8y+pliQXa3nHJ4tZJLYKZACg/C9j4tMj4YI/RIn9EaBBfO1c69XLCJ3e
XiJU0OqSlJh1lAOASK3X0vYHiObL9qOrQ5KcJ6akdzFlr/M8LFzRek+G8wu48nJXT1azh6h+zxb1
dejIoTY16PyAsNK463brShcQg/Y99UVxXlpon2u6kRF1b0nAxpaby/e61Z58b8L7UvlfoO7b4TKV
LyTJ+V1xSUFiYUcsiDnjb7Qps0vYXKGcMgwf5DU2nlsdPaVI6VxCofJPsVX7Z1NlZtjDdtwpAONw
wTkVlHqYXV7hAdI/RbOI9rUojUBJeU+NOj7UmZcjWaLoSccUSxfvbjfEjUXbnQi6Crd1vubCoHfg
FjGmT8Rl7Fa2sB2XN1nbmLSa5ZraWqhyKz3Pg3ETrXrrAXsPJjtCk1O6PkA0aexnyfpme+rU2tN1
ySZ5abw623UKxrWfz+9Vl1TQ/jQ4Pkn1PTctnMGe/KbpsQVzSbh70ysg0/XgHNoRYqEGPNcfoXaT
ntBk80MD+UGY4zQeUgCOu6aYJ9qwycM0M/Pq9nZ5rnJv2GUYSAt6VVVZOns7yo+9jbUpM6zhMs/1
Veswctd09gJb9e2xlzidzD4a0Ayxb42Ji47xlduMWoIVXaw6Yko9tWTBaONllKak3QRMnHt4bQad
ZZoHkwA1nKr5j1ksgFeAO8hifhSdM70WlmnsF1M7DLUJ6KMezIM+L7vZ0emnkNx0MrKoObQNv3Tu
YTMsNl4Ht1LExOfaXQHRWsz4ezIXzh1Pc4GEoJHHKirfqWZQ+9zNxEHU1uc6a+LDtGgXot6h/DlD
/DwXDaF1nn5YOvrUWqfdpQOZP56IsJDlaKO7hbs2ZSDFbUvOIY7zwAUQfPMam6QL0cesIjpgRoeE
1kXwulJTFgcjmYzA88wPkxck8lr7eoPQx8AGNYa6nn4HjwRZs4wWhp2IT0YjEHM7ByPr+QmrE+aG
KvnUl2MTIhtyw7FpxVmrphk1lb83cgQrvJjvrjVnhAogThGEzVogbyrz2S2jF3L9bnnBZ+ro9efB
7z957bSLlH+bam5TLtctfLzukmTxfTIT72QUSHbWSxU85BAmSQI4MiIkvhT2u8WNtMMMlsywY+3s
VM27HOse7pKL7JQ4kNyIdZLgNiPL2hAHYVAzknxfO/63wshYTvRYhAAdNHKT9pI6++jODtekwE6R
TDq5BYkKdDnLZ38hA3wkiZOdwfSN6GsKxSIiILKw82A4J474MPW6Ab7J+qQcFhrXNzCavBvSAv2/
Zv2ed679UnWvHeKixoe/4uIXIX/BmUP2pcalqkdeboYOycTsEtl5uQdU0DFmeTZynwxu8ZymsQx6
bQL+bCZBOseEpDs/QI1+XJrYYMSoP5l65O0tfeygVDZhmlh3KdhbjqDMdgO9SHSWunYro6kHW5Ne
dbP9valZIrqRTEy4iNqOvIpqZ4JFXIgI3SNd+ars6EG4MD58vb0RqZ7t6zFxApWLJzAad3Pu00BW
+Yvh5m86HZFjPw6vFvHTgNqKIe2uiYNkxS3dXYyQ7zzlo9jlol84VVKbiKvJDrn1xzuCw8W+bXCT
jar/MOWLDJtHCq07cJyV6W7N4uT0xRFdCgHXtvnFtj+bcxpdu6iF2JZMLEVc9UNLlFqZY9B32cro
K3lHsPOuCNqWeXHAuvRlqfpDIquPwIDYiS9WygyY+BLX/5AQzIWfktkcmjCsvJNc6XRXTZFZTQ6j
u6c78J3u63DmgygCLSMzDtVOo3XPi4efTgsSN7NvhZMGztKwHGmpy0AXicxUK+xuRexfRsI2DBM/
l8GKfZ0F3eA0knfWUngT8rnz0FWRNYnDqoJIvXaoJ3RAu1JP65OL6GgudIjMyLaiVWSbTOtMHBI+
M/H1+fZo80ZsTyfg+D0R6VhM6Tdsh61l+espS2J1mPrqPTljbL/LChpaWdk7fcoqws4ohLbD1vf+
29NaKsxvCo0l+z2T1SRsl/mtaXb6jvYKM/KpT6+udL2wadP2pwS+IeeRKokJOgbl7phY8TtVFe9M
pEkHVGzzvs3ZeRGe0R1IW/0WryrZzWDyy2+SKcUO2GMbdKr4lsqWdpJr2Vlo9KmBM9kYuIdGw6VY
D0hmc/Ag6dNmUsIi+SWPST0zjfKcTljlth93AvWHa4ynEqKEWbfzxYkXHM/rIQXUHtpmuZ5eNDiQ
q3yfEYrtvU1WyWjCPo/6Ra6C3F+HYd2VG3HprmXd7VdveWs/l03lQV7yITKs84Zt/jAgJaMftT73
i4hpZ+k+trFXmVPR/JTvm6vN49dUTKwDkYg4VXb2Uz4wFUEo1164dyV6oLMxlBMChXq5z71+jQgc
eGub9fuoyKFT5LrgKtPjWwzCc7FK69UiCCMzvWetXLN2aqE9Mjf9LhMzP7ZT7V7nXtZotvUKcVym
7t56iJLhx1I4xaGw3fmC5xkkXUd9tKAUnMJiFNoxifTPKWHlhnC+pdCH9tY8kjKCQCzAE1OhoqGT
NU+l8xDjfIoq9gtV4nyRtWWjDmdEnqTxvfIbStMSOUSuYX91QBYf+s74QiTTOrmq3zyxNDRvNdhp
JZB2MYB9dTwNJkkDRpFqXCPlqLLfjZGTXxwj3QkYJHMREctAPM2uL5p4z+Cm4H5oWHvLRvxG0gQp
vTLuHpNjs//Ua3nsMvvKmedxX+WW6aQCfiJaOicEHBGHlkbooAGsWhX9jb7inS/CP9WFnT1b4ofZ
d/ndas9ZBYB/Yn4cmhWttIklftcuTnkABlcfgEq1u7ZJ50e2JNNBOBH58NgP+1qpl1Ii+zRA/49T
Sf3PCUOGrTYETWu0gXTVHvV+edXisjurDkkuvPg7SLn+LmsF2DcdWc9Vmt16J/GAqXZYzWgakDh3
dIOhXYbb0IMJVrP13KcgtE30l/jIqWTKnpduEwRl+dyCY5+xDft75ohgWNH0nPFk6uQDLwQMF4Zx
dur+e4s7lIFmXp80iMfamFj7GklwOKfEhfpifp5896PrWc+JVOI8LwrHvG2/ZIo8cpA/Xzo//qxV
s/k8zC3JQfDu4a9qN1s3o6NPDzQdluII3J/ZITXWi6kr1kNbhYSOI94y2vsIXfTKfJL9nBdU+lDv
Z9epCMtYNa/E13Fn85pAmqJ9oJJ13PQBN4PkaWndM4O8b5nPJ0uV3wbTdGhGF9ku8bLsbnhFHFSy
UC95G1eQUPZ0U+iqohl+cpVx0dlR7EcyLIlDE4Ig+Y+zl1Ge4BXdFbbKwkRaGPanyAgTkjtDtPjm
zst6l5OrGY9J4vk74m/SR8oOvuI2c+yXFbKQR7zTzmduiXLKoOlwkm32oXYoZJd8eHKw7ObRixXr
b1q6NLCOdMAvuD1Y5SvOzM49Eu4JX5+hr8hVDgwHR34aRU9AHUxAttbFFf1LTk7rU4cu+Gl7RIkC
sEnL9NBxuupYUFGjhM2QEkBGwsrun6j6bloSF8wA3oxZFpPGomfX0acHpNUQy1iMBE7J8WCtxEKk
0biqHJyt2Qw5eRr3eutj/3aIHitb521OVvobEavdhxbxlD/U34hF14/5WuNocfaQ/kOBboA2M75L
VEQqcPVJDlxfdZ0cEIrr99GpmYNUXh5U3VexQuMtpxsOoOuRxRjlcobU4+8MQm9CLPvFoy/i8uE1
SU5Y69dJj6E+DWZ3TgY3fm2W+KKR+npuO35FkdXfJ/FUjJ4TxFXiBmU3jIci7uq7btlH8DFil3Tt
cKXb/8UthPnky2wJfNlZYSaQKpQFWBB6HfJk1xpuYnc+SMstAr1y3uddDSrdyt7Kwe/ucJzqM0nh
r9uNtl/gvNr0NbTYnu4iKynvZ5Lo1vn7UHWBXpfzxdILTgSZLOHgAcRKJ/hitnEw6758TkyduPXu
Ux+JDsWhenEJz7qlNWfgsEZwNzbsDHIw9rNFF4KxB4TtQjUH1/XfcaMpzmI2zpTA34icKW5z7KuQ
SCAMGcXgHs8LcsZ95mIBqCfmTV4iD4XXN+xWYKcb3CM5Yz7mFsVuNw63tDfEg+hzcczyEdyD5QJw
KjVSNpy8DP1k6pjrdg+1TPLN2k1V+Ngy99vgTIhVnD3XVH9KHWwPU52u53ANIvOrNek6l8N4iutE
4FH7yhYDV0I11yd0KbsyS6rz4nhpWEnE0lXeBlBG1bEC5eAX7g9ykox3Frt72VJFJprm3ISNIKhs
T3M1f8FFaa+QFC6ecVYYr1us6DA83uW30odblzrFfcxr+4Xt9RgQHJft02mIAk1XwFsM//d+yeJd
5QBB7bwkDVzHdgNCRr1dVLPBlqJ6bc0Y89GsBWS851S0hncYSsfaqzTtA/LZhmBx2M1DyGku7dSZ
hwmQwbYV0wfwIjAThp2s+/dD4Tlh0tUCyyF4M+7T1iCr0K5XMHoTT7tWxnnIUvY0kjD+ROrbNU+x
Y0Rs1oeBvrUdIYd0Fvu2GLag6aOFOXFbx1gW31Q3+6jNRyB8xvvCMYYrdOKrn8nhkhRGuysXAg3d
ojl76DReEZKoMJm+WNOSXKei5f40i5HbWFo+RsLeRexbN39N1rMMjz1n0pHYni8X1we0VXc30d+b
sXbZ+BIvbXvjDFzcPeZ9Np1oRSEg8F3invooDRIwuffCZu/tWktOsEX6vU31XScSLZBN+XunZ3G2
8/zpi901EA4gRdstbIrUiUjbVNHrMucmbU383rmVJTffBWRqE3Uh0yXCxa4lZ7CrLtoon6rVeEsl
9fu46OrJ7cGYUDH2QV0bEHUN2iaGeZ6Waq/PJGPHeWmxZtToewcaHZLcqH2DJPgqpXbwO1RFpvCq
d52uq4c0o4djfQF5LT9YEso7ISUdaLT+mwffXuy4S941fHknv7Lta9XPB5K1xpe2gxuk2ZXHHcaK
jnbe4ShtOpqcvXhD4gHby9J/isfkw1z47BFbO92huk0JkoTVVuoJ4mJrBe4Wi36jOGI9VEW9TwBC
7GpZaE+xrY87Yuy7UymmE8BVOl3rCWt2Rphbao/+Rt0sv8ejWjUf9dbrEEFnydXl1SvNrQPplEY4
0jY7FUv0pYyb5t3MhZiOHjdZ21dvtHaCuq3Fb7OoOk099NaSEKOA/CwK0N6rj7aHlNEfZDiVEH8K
Stt9CQ8yGFho9knUKUYWzBHzaTRPk1+N16TLy3WZ18JoMI1buv4vPZ1brJYLC2nNZt5D8JSXGaLV
wRavJjyv0FE9dG2GNZQPrbzA5Kidyt9X/KeBN/bGKUnZoeZtfSdkXhWdfe3yLgIDWBTnIS9ehJZO
B3/iC3D9wSaNT6MEkj4LACV2QE6mPKeGBX02KW40Jhif+tppbA0y6khDO1hgznaEdWeMglysOE79
zbDZFInRG46RZkd3ZyU8FK3AOIOFw5xAQk1Ln+7TxaN1bIzN2a496rW660J6kCPhixqR7ZVGoPr6
EYgEd5kgo4Rw1p1jRvoVmOxOUJ6NrERLRfRJ1nqnwSmfotTtXoRuBAzrud2ifpmdz5oFzLDy6lcd
KezJjpGQZWBtRrIQbnU5fSKZTHCXJbcyUhYdxVIuxoG9Mg3SPv9otYp8oHIxn6Ky9I/tXH4dypyY
+9lfybN6QT+yYnJiVk+pw+Yior0a4p/JrvVUH4QGFHunmFiec7fRoQ8xdKqzB2sySbgoMG9Oae1R
SNV3jCSHDZPbqJTC0I7f4BZxb5XOJzV9TKt0evJyMuedyGz3ljc4l8L1KdJq7Y2dZS4Rgxy8bsz4
dV0WYFcqH3bT5AdrKlcWF1vItvS6Yzq57s1InerG2wZVoz2szPlk29I/R+uzwc0+Kc6HK0X9SAOf
e8FkOh9KV6vurdTre2Yab5pYAdBOB9Dd1Kx7Nwd2Y8zTm2o9KL/fF5V8449UqjDsukcLANT15dWy
6zakeDAAYw5FsLR4vvMiw7OViuxc+zkcwkI8GwlBMvqScK7PSxamajGPENswCPHFBUnfuGdNZl6Q
6hZpcgwsx6VLj4A2+8Dn3oWrK8ouebk8VM/1W9fqqzW26QkIj3evYtwJ5Zze/Fh6gZUAciwy+W1S
tvWScRoSiaq/HaNmlxT6XYtrcafmPS+wyZ9aJw+scWFzXpyt2u4fvvCKA1o6neg++aBB2F6nOJ3p
b1swU4EE+jaN22L25Q0QWKuZLAaUpruiycMKiP2ZnFf8gqTN3nxFxULH6dkbOInMscvZZj7Jrmpv
8DnxC4OsLhrzdbKNKzBm76hlcQqqOiIdrR0YnrR+juVsfCxuTL4J7cA+9wm39esUznpFn2acEQXW
yS5DF9ILMgkYYPqQkCVN5pIRz2BkuMvqytzbTj1y//C5rkfn9zTrfpCc0B79yvuazLgACYe91wMJ
JlPWy6CFs7m3u+XemXUSLNjAYLojImyYDx9npYajVbDUZ5RNwGfMteHWNodUa45e64owMWL5vrS7
J6k55tl0mTcvs9sc5xJSmV5MydUuhje6J5uAIGZeq2Kb3njytYl874kG7mssWEvgnDDrTYW/dyTk
VLCmfYvuY7bNMzU3J4ekepttCUyX3q5YWgxuRqlRPXovg6I9Ndmw4jVydEPQtux6gObQyul/EGhZ
X6vW3ce6jfcYS4aps8j0kqgCp/6kz1B8o3n6IiU7Ww9g4/Y+pNfaR3MhJzWpOIHTuDhNQr5LvFHu
kzrQGLs9lui9o6z4MGrtwi0QQFviM7l1GTxd6sF6hbsLZFl9tGzWnamzyoNmSyzEq/hm9aP8cqb8
7WdxJF+TtqoOdHNp9pZrL6lZp7Gyr/cyYjQKNSwg/DYBbk+nTPNlwZ0A8+LmWRGVXgaFu2oQtudZ
3wcMrWACL76O+AlqjUkyUSimhO27ZalLNvjFPrWIHPH0+CWWPm7U1eX+y3rDHmo6iS4JdZkiTdDL
L6XpSdqyGqmPj6xDqhCvpvNpNZXrBazaKG78oCct6hIjsgpbE+Ph5tLdDkmR3aNhSI8arZpLP0PA
sRQnd8kU6xpB6SKFwXjhYgHq6rTv7QVvorRS7H/UMvWVHJUY1XlchrpPMtXOWRMKZq4QFyrbuTCl
ogm91MFmFXfxalz8hZXXWGAn0Qd9JzINFjwsZ1yPLH/R6lUm0wZidK4RdLK+k+2wObCKtcn362ea
aWQHpNzv/jaHjkx2Sash2VYRPqz1nW+P6qbCm/XH0+2R24Bu6vCg7SgP2QWvZuXtkffHo+1pkq22
ZsN4xXdzT1oEdWWjEGrG5BrPIEbRhnEgsogSH11wOK4K6u1gs3qdl44Yd5dx5+JR7+0As6LlL5h8
boft6WKwGc2y2t9ZpXoavXy+wjvT2QfwYayvbVl7mvTzVxkGPghECjl3Z7rqDI2ZVrDhzcyOus9L
jn2jfxQzcrGNKqDptE/zrV+6Kcp8134v/Sw5dEyWsf5DP9se5esjOHv2oR+yx/YjBonqnLjvh/Xt
1Gn2jwM6vyScxgIz83r9/PR+Od6lBHNG963BM+60X0ePplnlxORvDTNCmT8Oo1k/SQNb67jqykwb
M7ezdYQZDoq9b2b5SQN+95NboKxny4Pj9r8Csf8fHivWzH8vEFsdnZ/qLv+LROznP/qHRMwVv3lA
jgnstJiGOJ5r/yERc/3fXAfXpmOt/HfdMfijXyxWCKmerRMcAavLcfGV/lMipv9m+XBdfWHqHhoy
fuH/hMX6Vyy5DdbVMS1EaBCQbd9jfv9XEiuinXbU0S6fZ3o54ORZ9CKjxliS7CZZLuECIwNlqgVF
L/rddvKY+d3k/XQM/wX3+38qWT7XmAX7//d/BTq55k8yte1V0EOhw7Gy8MUKrP0zD3bsdW1pPVGd
K8ou9lbR2xEf4UKL6G4vaBvmsrt1jhuMCSNC8ET72B5+n1WTsFWniWoZaBP+JPT7B7T2zy/J+Gt+
x/bB0AxFoKe7luED1vvrS+q4X9Kj0cHqz83IblEDZCoXgZvM/V4Omf5cKHlq6344mmb81bLX2s12
sBIinaps7U1UuS7Yr0keTduO+AVltnP9hT4bPHfuUdp0bExiB916iPceZs6wpkepTf1pMkR00UgG
/ffv6G8xDts7snWXs83jhCJg6G8fcqvpeIZ6ggLIV4ME7uJO8RJaRg2jfrPxLRoFbGf7XBkn0ZBV
CYGd5D+nHponT1Wvae0aj8rwPkSG7v8HCrfgVP/7CbBC6cw1YYKLZD3f/3wCDNxDu8kDvDXE05sI
RybAhuKMDXMGweA72ErZvsxm+8n26Z8UxBzvjKk9Fw7TZoCzy6PUHrAa/uPr+pcT0xFchLwqa1V5
Iuf86+vKiJZsjL7zT9ApWgDzganLBDH93O0aUT0NjDJB8/j7RVTZ0Yin90051UBMGV8u9iJu5Zj8
hxPTXr+mv1wrJJKjNyUNGrknGqb1Jf+JnUynQl/iSI0nMxPTgd6RdnW6ck/wgHbzixQlTkTbxYxf
2qnIXisSFGjzs0O2nPRQdqPa6VGjGBDU7q4eGfYTCm9dwEOcAcDpHzq4+u4YdbfFLNh0MBIK7Nx6
dWYlnhymdpa0EDJmNJzUI/Ns+6w0iqmlMRbqJW0/ezTHx2j+WstqDDzNV4e+rp8s/MO4f/oz87RP
ycAECRYHsu5MnEytv5u0AUhs7eZ7V+Eemtn8EzCmJ44MldtQmVsVhYJUau/4XRqyHSLEu5qwJBve
67+/SgwCD/71A4aizu3a4kTWjVXU++cPmArEY481oFKZAD4YZX2HbXttK0LnUEB056ylP5a33vis
InVXlbVcF+C5z3RNMUIr0I+DRqEltBihZ/ejwxd+mBnvEETyfUpq3vtM8FkeLdE1idxvTZtRJ6Sz
z+drhIRA4qR2teYTLLBgnW4EhTLI6IgMSiDDes4949WHcnxOAG/emVOQOrw+yv04xucon0ffaRkt
z86+J6jvsR2KxL8LWpXnqUYpJZ0a4VD1hq9R3knMUKd+beuMIKtfkuihdq58roZSHPV8Ea+gpcGe
dcnDzyAnT7Ou7Tl5lrCPQ8eoUS0OZXZsdLsLhGgYYFABHRJk1eemys4WLcbb4Df5zbC/ztKoQqVE
fMO3h0RnYf/PAhfqjswAlMAT0BGdnkg8sJ6cKQ6zp1zUjGo8Xj19o/RGZkpQGnH8UmYfZo3BAEsb
aeBima9VN4o7MgZDm+c7mrtnz241hDaM9QRCtKcpabszfQD3UujK3Ym6EWcW9iykKCBV2UIiJTwJ
iANIAZ1MsC0Dk2wtsdQTw84DrjTzlPfRl2oc33kIQC7bd+QUSQeTyRQ0j3r6KCYQqsQXl5guF0pX
237KmPaZpXZn81jtXa1wn1hVzz4Dqxd38K7lUJpPRNamL5E2pi96Bpa71tu72THk1WAOv5WVG3Fn
9qqAqu0gDIc2NObje+tV833SOFsMa1Y7tFdPhpu51i622hffSelroCo4ymb4nAJeeuqVqEJaAuig
XIt+hU2mhUtAHjCTJcyYge690UISo4rsyVoPPdSeUzQl9xzJ0AHLBjbpdcgde+oNeRywM22RPhRV
6SFDSxEsEjJf5XTFeUwINqoJo3qOnIbqOAOINMsvqmuRZpcaSWJD+d7P8+siB/O0CGW+sfRWe6T0
K7dnpqW/VoviQxa1/5hnBthN78P4Ws4yJkVzO9hYrJiyFIBW1p8xVvF+/kFu8z6GcfKgIPIzKkLy
GJZGHUsDjMv2l0263qGNHgFuKByd0iX9rYn7+KVbD0W5eGcuEuK11qcz04aXzmRWbXXOcfuRpVdQ
hSZKQFQOAcVccjSMPH6bM+c6xjkeF24w2pvtoGfMRop5uevr30g8sokKWnDwLG5ubzrP22GArnZB
r/Nte1Z23nLn7YWKjeMFikKzG0n/e7sd1Bh98ha3OszctGkIDLgbmTiKnTugbixKGBWqbZ79YhrA
EfvD27hy9yywC6BhIBgS0TzlD1LHqZ/emjgcabi9b6BXnBI0CSdpZ8OudnqQxBIBoU6v+i57Amlp
T9YB0bcN6rMxSJ3vU5qn74aZkxj5d2AV9nuGdSR21uUKOUcHLFvLDVtDfStq6aPS2RWu8dkrzfEZ
0nUk5/fSGa6WI49EDHYnByF/VcXjaR7Q7kQ+ZhjpF1ckY2d6L/5eY4phy6k4o79viekbbPyjNr0q
AiHpv3bHHF7bHnLTFMweFSSK2vlYlPlyIL4JmU6Wi7PepL8T2F4efLgI3LmkFxYT94nOYEgpjgsp
fUFiVmHZqeiFovHzYMqEUWxknMoMingnvXvNXCHUyKcnHrY8AquwAuTw77LBmXfcutpnJ6leUn16
BZzs7KfY9wK1lbs0ucKi8MlG88jySVL589MsrEU7LwgjtmlIk1vTLs0+2FIOz/rghFmLEnG7P0GP
RqTMudwRi6BrzQsr1R3I3AQF1EcI66m37tpzkmguqENgwvFTtu7OvjNVc5km9dlCVXiAH3WXxhQH
qG7PNekRobX4ND0aoL8WreqEwJOTQC838gs+ISp968SxhQC4p71fkZ+ZV/2Oube/1/1Uu7RtkIi+
C/yErDK+v2cvTqfrELvPbkNDPocyBisqX2d1hGcXNdYDBAZ0+nMknRBDrDUAhbdGT7302lClGCm1
pFJ4FcRXXas69qty32RZGUyVpIkymhl/a0ielCmuQ+JNT1a8N0W13IUcr4zbtQ/Lcpr9krwDI5lP
XlrkJyT090V61X+xd2ZLcipZl34i2sABB26DmMeMHJW6wVIT8zzz9P2Bylolnb91rO/byiwqIjNP
KAZwtu+91re2bMiSnYXibYv8BP/7uA1iUlEZuaN39Z5VPQagq5pPsT+ujTZQVxyOyqsPRHwN9xkp
BVFto+lPD3Z5r8yILKA69LdWMRT882JaqY3NhbWbTvZQxUQR0vdYBucq/GSEStMljAhG8wIoLGUK
/MpOqcB9rqxjkTvnYK4DUmU7NLNHwTfM4wQPzYWuGOVfVTuPSVMoIPO1BUF4gkm68x05G60YT/80
R8McaO9+D2dzeEk29kFpnJvW6tbRHKeK4VNqbvyEkWBr6cOjNCbtlFkGl2NIeKtJxLgwmqF6qOAL
olhlvpbXdkEkVPDaxb15RJFjuwjE6bAl9DClpsNTQ/ADiudYyYrOap2YaOe7+KCW8lqCEi8A1WZ1
PpLlke6zWD4wjs93irMuiiI/lA7oq8aCemVF5EvbllcdlhevEEh9L1rnkiPxP6pkJK/MMVfdpg1V
pqDxbvJTbRs4z11XViwDXXjQaaeuqJaDvRlG72UwKpcmZtDDOxuVqmHaENSr2gjT0xAM9po5rLcF
LUbTnjmYo5col7tqj+ynJnzikHdFt++G75WZ5ahs7X49edWPYrKRIvlcwCMTSdZUEnlRKlsbw8s+
yXX9yEUtoyPYmLimAAVInw5XEFvWuq5ZCkGpvzF30t1g5C0w2SUhWMmVg4g4mubnIBMlc0l9Kncc
QQf01eaKpEGd/a3fbHQvQ8ccm5vBJ8ibdcXZ9ok8Q2sgk6tQEFoQBjhVZkz/09pwmGCvauigyu+A
5UijaDYitKyDaBwb6YxBUMloH9uCSKsgtKNdSK+CpmXEVqtLntt+3Sqljd2zYrjQr6080J8r+Pm2
j4JraPM3D7bbtgmdZwFrcMXoFxH/rCbLSh2gWgadX9rRC+i/H5XpA8AfreixalNe3Kh/dJ0yuZOW
FkyqmhwJQYfxq+mKExHd+nNicuo2wIfX6NLIsLSoTfU02iMXi9fLw7bthjNXlrkVZp+ChmvUIuxu
U9BmikOgYi8vdhb0p0KadNRG6V0oU/EciTj9RKDXg9JH3XfdqomGVJmSFIMrYA67pInJk7AdxmW4
ajdqJ44D27jlJ2Hfy5MtkhH5GdzSiGCViiOOvy2W/6otTlXnAGpOkc4k8+Csamk2tipj4ixt+pO0
Rp8UX7ZJRiV4qHjfUMMn274vVFJK08+IWpTTojRY7i03JI3RPVSt1jX9XKlIijEUVAQESOCoOS5/
UofxcSjhHg+T8wO1QbjuVMaWcG+PUpHi502W8O2VXekxS2YuYrH9GutsFa1hmyY3ewrfVQI9t4qK
YU7J70b5MDDcfVAYSvS5VzyqiTD35axRUbqxeFx+1poDsumqs+mh6gqltAJ5egyqRwJwXbtpyofl
kacJ7SjtDtPf/EufMDm/IaOsydalTMONtM1iwyGj32Mp9PsYh8SJJhVShWkkBY5uy6HUx8AdpDZc
1b45t6pfPqHYdblsPFrEGqKYKtM9M4EKdKBWnm0nftG83jprjX2wDST3hopXQPUD7ZFMTfUR9TnC
FF6g1zgGZGqVHRhB6rSmekTG8+ljZxtRWHu2G/mZ8QJQb4dkRVNRblo9zyMmVT32zI0hd86PrcJQ
EVQU5ZoQc0KI8+mkADNBQpWMJKUhPTIU/1FvmYRO+mCfimDojx2FXdsP03G5yRO7Tf/rcTCOAecb
ckLB58wlc5TfQw29r0TVbZUMFUrznkBzPFqcRCfq8m41MU1K08Khm88oGPRltcPucRVEjm1FaH5S
1InTwVKzNXXDYcjIbyA8ONm0fnoWbfKpyuUXyFz+SUlInncipvtpeO5ypsHT6N9ROF+dKbxWuBVl
I56p8PaR1l4Hgs9XIxrRVZJqLJF6cm64CtioLUmgGz6XCcP0UkRvCvpD7CK6G0Xhs8zYelVM36jR
EJoaLu3xkFPQ+WpOxoc1Wfve7l6ULGjdbnpHaDytZTYjOp+DgjDHroly7FwKO0AbMXxfj65W9/vI
aO4UJ2/BfIVJiJUfUYmqokRRvReMe/3kIKrgARSKt2s8Klwxmz4yH/hqn2esFf5ZMcZDb9XrGhAO
+sSPvH2kzvc2XjnCAhlmmUGF6CDSPeGa3bDvDCPeJZ2CaENyTpWIBEgPRGlmt98NYrO3YCI+hngq
ViREvglmbgRdrpi3IKjxE3mg1eaOxLZF9JSOYCflarlJUeJWgdwTJfe9nnifUVvvSl0eNLtRN4Th
3mU44FKoYlfkRKEoWUG+nqFu+w51T6wryrqIxD6SyqOC1nybEzOLGyf5MjgtRfzc3kltt4ztV8I5
lY0n7Tkhc3DWkmztlclMgxxGNAdcOt2wYzuUp9oPj4+66L0M7DLXbUWbh5lx+RG/61GRPpBLX0IF
HNLt3EHOiqn5xsJxYxkC8gan8GYjyltlvVXu9ZSEKggxZO8ivNNI4nr1pX51SvOQh41DB1SCR00Y
GapOoL9Ip/gEQQ4LWcEW2HA8lGdOH51FWZ+YuVr32Jqrr6xCPJ0Xb3wlFyXxXquSeUlYlR+ybaJV
IstpV8/hhcRaeG4Y4A0yWUPYtMcnw9IG1J+zetXSg6uSOGtSZ6orahXcEI3y2rH8ZCG79mgkS6Mo
uHzZHuF3QtMr16u8YN8kirOb1EdnurYFyU+1VRT3MKRjWGFmhG+/MqRlsSmXYtdpI6ljXnrukgKB
dfuiao16VglLWXMIk12UlXyIBIYbM/6uqIxkbSZV6WqK2h0cs/mc0ThaYWyaWYeMpyqN9ctUb3qi
WQ8BDepMkQ92dOiMUf0o1L50J98ymEE6YDHU7HNJLbWLO/uuTvIyeSJ0Y1Mzd7aGfCrBt7NFIdRs
sAbTVN4rYYQoo/DKW16GT5YREybqEWMJnsGNGNyfQChbGyZPGzvK07XVTvJkxJz9B2uIy61GhNV6
uW74inhx5vE4hcI5j8m+jWtePQmadxtt7kseZVsiA18tBvrrzBd4D8e2pFFd5e7EGJzxb4x2yGHd
GjBHa9PK1IqJPJQ+ceva89yWY3ql++Wty+trrKSFS56IG8YjNS3EY49tUYluqhSulyEppDfRNzFi
6nzq136BL1vD4XaUKdpyQnteFkfB3Lqe3OXuTyrXHPQQNsVnu008lO7PeeZslbgHNNvX8EKKNBHo
IdlTFhYSrPILRtQvEc0IwmY80kc7YdrEy/AYIyJkdlKVF8PD4nWoZnLlL//Dz/iR/+uvl2yLX3+N
iarejn3wZItspxU9lkL5jtEaF5SRCLmRWLjTEZtsh9BtX81/MI81J/hAXE3GVYVJc71AspabjhHj
dvwWsAfXVXegWDt7SUvUjJJSet3agmlNG3b3zCvOsRPxflI9cQHMfowzGlfRa5vDHn/tJG7oiFt2
moqNbKdSUDUj1/f9aHr0SpjHiHPTrdb7d3TdtZc+hVb3Uqm2DlQeRyuqVLIUUE8NVTUbgKa1viuc
3npqK8YqTme/qUOaPzveCJrawgOPJDrs+gM4ufjY6/Z4DcYQMLilYHXNmaE75JyXXQL5O1D3fsNY
va9bOhkjmhsD+dhqalKxUgYF++xsonB842lg4ULYdHTy6RtftsWSrUBL7jN7ZYsIsUwxfhJ941z7
AOFQ4siCjaIbhRNX46rOb2o6GusO75gbJHRW2sTPb2ZUX+w8z05lm+0cjuS1omYOfxXSIBoC+MH1
Bhtz/EmmKbb5jGaDF9ZAspmXnYkHveparrwWiI23FjXCIWn87u4o6AUYPzRfhzjYWVOz66bGeLKs
IN9xCmR7Lwiy1zzzTlkWKR8tIYkueZLddUiD5Molmo2S020KivEPv6DH04Zubg3Ge+cHd3iM1veU
5NauIeyPNYZUWr07Z35UrlBX7kujll/STLfZemGftFQa6QkqdWdgoNO1c2Zbo1nkHNfxQcDlXlup
Me1bz5l2U8bSMUJT4trSEAhNYzLHc75Ty2FHi6M+YkmLkHi08uqXfkI/MNfWimyVs1UpPgIax1iz
2f8B/HjPhlIeZImK0beyW6x12jPNNiBuePWS1BmJvSgYKOXBU4WmezM/skrGcW3aWNeGwfBqSCdl
XxltgwEnew7YI7hRyy7YJ3jBjewu3xkwmKWHJAJAgHIf/MsYmdYFVQnXIUV+rex6PJifMZw31xbl
4DAoq9BUEVLp2HgsRzMOfTQoKLk669JX6cWOsvCsJU7CeHA4MZ3MD6yZl06L2rtI5QdOZJcY83Sd
0/F9iNRacUXARQrCxQqG+WNbczGufdVeD/b0rS7Tbm94RBMrNFeBaQbZVqoMcKsq2EYVgGprCOuL
bqN+m13LUiEOvI9HjBLt+B4EDSV6X+HEmEW6yKN3jI3ko6Z+lLpRbDM0vLuusT9JUgTXQRHoxySc
ED4WxbYVgmNsQO0Z+9NrOBLfhT7viW9rxHCKSieMu2mbidZYWfbY4xxqBelh6rQFm31niUhcSXIu
Ng19X+f8faBXb06D9L9jjFSOanvqkuZMm9M8D9q71aa3zKyrO3G17SyhaC4KEpnU4JJWkZu+M8d3
5ENXB1PD2Y+xPPPxHscw+5RMdn/qpDwhuJHXbOzf/EzJwYd4ZytoOQN7pHeo0lkARnlzCKN0Y0FQ
zeTXt4nWNglZYm30Lc59vDqnJmwfJ2T5G9v8VuqIfU0RzcJWiu3IGDe1ns07dZxSpWJTH6ebtkej
LWcrFHF/X9V+DE5AgMJ13Q35vtuT2xru0nxoL0GJpTjx6aQp06UvbUReY6WvVUJjNkvnoMb1jXwX
t4iDyaay+uzQxV3rhjhE9+OcTYxi6hqmtvVeISjG5+41t1F0kKy6+MkfRHiNxkKc4kZby9JQNzCj
0EgGRX7xFBfwjDg6Qsi9YoTbYGTjGdDQ69tWJeeB7T+t4uKN1Z4qHOvwpEfZ52Y6jGF4bIE6X6XC
rJkiqZYrtfLUW+hTCS1Z7UHNcqhXjXKOKoUnFf5Db9IMGKrpYhuetm9xqsOoYpfoM5WYLaJg1nEc
nILcbk9tjuNicMpdKSrP1apMf7GMEY9Qxn9UICsO0MV2TFQicRq86HunJ3JbJBGW8fYxxIb/qRvV
Ty2W45WVTQh/Nb5iIzG0XVFNwcFvg9ENmM+D/hrvWiT1XU6Gi4tWs7tKYPVFQeEXNcZ58hGHOkP+
amhRcDZr/GVjJpxNUni6O6a1z0GoxHebp1iH+Oqxs0beTg12LRmw3WDtQ/b/p7oJiBB0RnnKqRm9
hsZR3Ilmxw63vJhApI5DQNfUzHGjBPJVTQ1yTYT+yqgCuW+Wl/V2mEsLDfiAK+ya/pLg6BN2kbrO
SIYUZqCQ5AOWV4YmMY0TT9stXMoFU1kYcbczwvGsUVCc9fkmBCIxVn578noqwkJFW94yljqGWNad
ItSe+zRBb02M71opT3RS05OvZxpwIeVH4pUl8wmveNYNu7spcYw2/V01R/O5Vir5PNH0b/r4PVTx
uWAAqs5m6+2tXlPZIkYeQikuAA77xGYszGtZkqCIuDuGOZampzQx0hM+KqxqFQK4EjX0aVAEG0SS
BpSIki9QDX2dmBJfhfDD7zIqky00GwP0S2IfnOYVoDSTAzyhLsmIdbqSXNhpt4IKWlWJPx2xPhQb
j5bFStYsGLzA4ZgtUjKn1rZD59P0syJo0ULxu0NEX6jqS6/aF5hm1l6HnCtHS7EysSpv0KsRNGA0
RX8NQJlso4RBfJc1L0IP+33WexEyWRLkL0mm9xc04ZPDkhzX1q0qq/rWzDfLspNwBqNDiffWcGNo
OVsdGpvI1XlMbQxafTGHm/DNYG9HrPBRhqhnHLX4Fsz3rFD5TmJVt8qaXu77RGM26nTrrkr4mZdd
EODWZ8LodzZl7KmSgwkiL04OQZSyUwgCpqwWO1BHf4Hpw2XSUNWNQioLV25fXvpmiPY4Wi8xyjjS
Ncgc6OPgUKpJt2fdmzZzuDTN2LTeJfn0EVj4I1U7dZ6glV6ypoLjoU8ZJhiJIWTSHtqajX+aosCV
fJBuHZYEdlS5cizU5HOviWAd986pADA0T82tVwdXN/X+0VJ1/7lqtFPYD+PJN+FbBJHVopm0v46B
Ue3gyPUbJRCngLnRO55eIkMaiQNGBleNqImLMWBAKk3EnTRQjh2lnmbl2pe4L8Gvp0wPKEIzm+4f
fICK2aags7PrdIF1qqyd5yhzdk7QuD2163lI6Cd0qThqWlXeSjW/0aLfxLEoPoZO/U428Vczz/K9
h5P7uaA9TWvhOSz0cN83NJeW42E5Mjy1IL8dVmrRJPla4Ns8JL7kPPdDjvg6fjEqIII27YxdjZEV
aES1RiXvkSAyNqTj2TpzqM9d0GguslOmpiKrzkQzPTMAB1EDznjTsXfb0tli28e408XV/9ghbD+U
OZ2KaJhIdKvy4TVzzO9KPfGjBLMhdaZ4mVqq1mwS025ZhAmywPNrU9ORb/i1R5ZySata3YGuycn+
ZLJZRULZtYqFc6q2XoM8b54z1TEugS5e4/KOeNp/krEZPjsVAvwgC7VdEDnIBGb6orFAERFv/AfE
iGvvP/cWwOHyEJgfMqswxEdoNlwSwgiODDyC/1CaFlRTlvVvWhUn6wEJxkJlaq0520udbeM/78JU
UA/9eKHZnB+Xm4XD5MwYxOUeymKuHnlDA5xT/mcGJjFyNJNpl8xpkj/vZ6EMV36lRyYSheSwZAks
lK7lxlki5GR50ppSPdR6+y1uUlyCC4tpITAt2MHlnhbnkjVcvkULZK2bNaU/7y7y7AXQVFqsRgFs
GIgI8BIXANMSQbY8/HWzkJrKmdm0qFKXJ1ie8OdTzSiD5V5lOGsU/vk+ZQOGqwaQx8Yc+tfll/Hy
s+UJ4p+pYjMj6o8njAvEWYgZX5egAWy4fBFLONjPxzROj/6cbdUjylgDaQM+l2QZYAw2+b9YaL8e
eoFCoeo31Er8xa+fRzMG64+f/Xr46+90xjyEWf0fyhpWXbDkdtZS2vMMC03r5ze3PFaUgq8yrP0j
B7/K4DIEjWxUxhGngNTdxkwRZDjxru9th9bh0/IHivHFEXVxGKyhgAU0M6OW5/0vYNfC6lp+s9zT
ArveqFHz9dePlp+jLM5g33JTE4ZNSkJ++PV0y89/Pmc+0PgzCvRzv4TK0QyZXvTJy83yizZkB57E
reGGxZPD8PPQED+IK0NCmph154t4nLpoJXw9OSxfc7Acbr++ViheQKWcw3ImDTNlfLnp5nuGHEm/
nsJgo/j9cFzisMQs2V8e/rpZfpYGEztDha553GCAaZI03yxvxJ9xDcvNaFX+xo+rAbkIFkBCZJE6
oRdITAbI6Fyq1axrCoioj6utJYuC2E7afY46buzU2umOiWLLfibQoloxbt5FaTZwiZbbtCy/pWHw
AlrvUY9pwfbDZmSUjyLfV1aTryE7GHcUaOJk44MLNXBcIzs8UErdSxKKWyoiAHZj/M122O8wCH+R
Of9gikUJYxpo0Cx/s0f90BFW5BIC6++g1VwMDrcVKrALmcmoj8zhVZTmDSuMf/axZgTg1jYsEWcv
lsHR4gWu+pU1Yrg2oW3Q8gc41x3iwuOb4QnRZKzquhk3jUf3fywNupsN8fGEQxVU2gdP6hfPgPmn
t5dhng23BJDWMrqpuEcNMqZxy566pmRGChIJw/WbkVQPdMx2rfeizcCfYLQxM7/hdZNu3jjQy+Ov
rNZrhoC8Hz/cRcRJI1UYv04T03s0+UfBYNYeHXvlF+YL/vsPRd2pNalWg9V8tRvmLDjZ4HtrzAu8
mpiGdGSCEwg2C1zGQwwkgUmUatjGxkrx1E1LD+jie+FnuCgJW49EW2ligMCU3SMmN13K3tLzHnBj
5a4P5y0AdLKyCqtwiUVKjNZlmkNDBhjJtqeBajTKMOtRJrZuWoPUwX5KElBFOp9czU6MHJoOAznu
FOYKwbYIEubnjvaeyx3JNsFKh/XjFpW3rTvvHjbXLB/1TZ7i1HJawpqoa9aN7nbsaZMa9jblF4NA
yXBQJ6oJsc1qKMuWidVspBK4wir9aWyEg2+6aV20ESScJxfeO9nOI4gWxFTRFpQNYC4HQ4o5iVUh
s1fOzh9as24m+qRRzYCbAv9g+Bxcmib23mQww9CD3dSFJQYl9QsbiJpTFjfBmmM7WlMf5mv68ivM
6U3xNjZ6Rk86/BIWM5vKVtcoJL3NZFolb1h7HC3zmye9tdkfi1jJ3KrhM24rVWw8gTVZI0FuVw3G
3kDk5WKwJ4VVKeNtEzTDi0haMUf+jRuqZLHLggzqZYmLP/IHAuwDnEcD9EpQ9xlRagFqgDQ1iSEH
ssBUfTvN24blRz72sartNVgGo8JVyHQ2dTm9CyC/l3RqcGFFuNKjmRQw+cI6+OZgPSttUDJB99Qt
c0UEnab3PKAuPjhsEld5mXGC6nCHMpimyH0MQrR4B7VRZHdDZtNTEBTrvIpwUI0eFY/KYeOg8UPX
gl5JZ4xGZ6LunnGNRNeuiF64UHTPy00zHIehVp+i/Exc5/QUlfq30tYd9lhe/2wZFd1+FVRZNH1P
wrA9irAPH0JdscGJbfXCE6xVibO3rGk+TZTwESgq2ED9nDOYtTuzO5WTyYyggVSVWo96o1uPgxZi
JJ26B5DET2VWfSVBwOFXI73qUc8wTjdwVFStP9harLNq4Amucm1Ya2lVbFKnghNS61cwWLsuzwA0
WOKDeicmuLKhg4nQgnLR6M9W9JoWkU3131cbrx44CvpnhB4AKjqYZ5rtUDoVlIWJeimlbVxMMRqk
8CBXHNA1bKUySs7kCFpAARInLzCN+4F2NjTjXnYd0yUJ9Yt2Vb3KlTd96OQFttt5QHe1n6YSu2oa
DGucEsW6CptZrZ4GG/Th38dEPKGsCJ4a2vOB16Qvsj+NU+08mYFkXYnfUm3szyQrFpdI0R4X1U1Z
0ZUMc/XoT9W+k/zzf1cWa7Nj4Dfhto3qypp5vEKTqvjTajF1InJIPC32sWbH+75j6N2knrJCM/hi
I1p8GtK6WlfTuDVncccgm/BfXoL4h9vDtm0WVFUzNTLEVP0PObsDfqiFrl3sUwW5k9eKm+WzAih9
EK65kL3DJchnQUCxdSCWXQ3Hdx2REt9V5J1bl3qKMs4PTrPYVO00yAS2/9wwXAZq0cMSoY+8dKP+
/sGJWXD9xwdnW6qKewIdvoHq/XdBNm6GRI9ykmNjp5GbxNTsg995V00H3oh4wdiZHRSGodMOnRyD
Hdum+H0ijcGIv4T9eAZ/4HxgFNbs4IsU6mtOM4fmj/kdgYppsH6FG/rE3kOdY/RPyd78idf+v7pb
Zh/PP16/I3AR2I7kbSyC898U+xGeGU0S4+hnlO6Gkq/DpuZNEIIaI6g+oMrIXCRP3XZKrE+dDFke
jAv2xmaTi9zYoO0/9/YXM46qPVyOT87cASmj4p0z7yEaimI3FHnv1mlg7prIuBpN0rrLl/D/GeH/
wgiHmm38lRH+9lEHIXqV/DdO+H/+s//ihOPX4gA2baxbpoHZ6L844ZYudWGjzvvl/yLpD+eBbeEW
khq3v/L8DPN/mQYDR0fXhGWwFGr/T/6v380OGK+w22iMGlSpqVL8wxSEgKVsUdJLSEY0nrMKH2rd
+Nhw1N71WxzcqW4yHBJYax0t3skeV7Kq5khmyF+oC7uEzOGQT9qqjNvjH/9y5uu/nTnLq3OcObeQ
YlLyAf1hC+LSjYmb0uCOEJz9RG5cEkcB5GozeAsT7Z4b3iNGfJIt8mjGVjM5sKRG19in2rZSOyQ5
WCOcFNRKAGbl7E2UzuoI9l/HRnxrPSwxDB8hknXExHhf/uXl/27V+c/L11VVnR1Xku//94Wr8pu4
58Jq3CdnKN6rKY+u5RSVLkyGwi0mygxfC5wHRKbk572Pvto8NJo4pWTWkh1rhGfBlOtnfw+jha3E
m8ZutBenQCaZK/aaeivdhlTah66rH4UFHMPztRWigmitF6qFkjS5/8t7mj/yX4vx/J4sYQguH46N
DVH78z3Rr/QzJ0r0Owd6xqxWxZVXWWirev9AS6ll56SZ55jjY1vEtr0HnKIcTS0Yz1AuemgJJXz5
sTxZqb51olK7GvazoPJxRRQbjzJhb0WcKQUCkse/v/TFRfiPl865g7VH46yawzp/M/YUmYcgzxF3
DZ2MKpXocYQrkuLJT8hSdyEY0OGcKO7DMYbukgyfi9plp7I1TYU6dXb5LyOZwZ+Grd7mTPtj9NaE
abklb+GkROKiIN9zR6t24KdnAXIX6ivkZacA6MvastAoRdCc2Mtb6P6qHIOREUyU2kLnkKSEYuzs
bMoQfkPcQ3aDbojZvC/yvaXfEACqbmLkeDC9KbgXBDCWlO105B2NLqR/ZSjgzJMB54KxxepkujMl
PdQqVi9ww8ODGSpz4AfDIA8dVu/n42cHMdLK7sO3TslJJVeMZMNSMexqFYkDILZoS8uxuy33+rh7
iKMm3qiYth51IdAfl94h1xyYCgKERS9XTMye5WSgwxsQgygaCb3sl0s2qmoFHb74NsrBOaRh/Ulk
8JUweRj3QCv2JrXP/u/ft/ifDlVJT8nEWkuu6p9RpXZv46i3AnEnzffcWS0GBBufgEeYKE0L42Bb
4tozmzjkY/0ShOCG4pkxnftgRWnYa5cgL3atw/wrrqYz+sk7jJy5C7HSnRFrbOVA2sict3952b/X
iT/PMFCWDiZNlmT+//fDVCqqFQ1mpd0nk2GUKoNHNvE33YL3JWRqb8uMsSKpAQ6CaTu7GAG4TyV+
qp2P2c52kmr4Y6nCetvQ4d067MeDdKOXGQ60oA13f3+52v/wKcNd0m30wbOD9881unMcAGHxoN1T
cLQP6kjnbow/h31yDtq8hZqclewz7SNum7NGnudZ89kgxUCt//5C9N/LxOVzI+MWu66t8mrIfPn9
c0Nh3HBp4lvCevhUxppxrt6SIJLnPCSEVlXa17R7j/PMeAoxpfmCbWfTC3FbPsoR+1Y49gkORPY4
6E5dNmWMDQ9FiVSvqsGYh5Fy5svp6UbDMRxwuYiwo0Fu5NcM/mnvac6WnOrarSy4woqS4R+Lkk9R
DFjr7291ie34YyXDS2ZQUmh4t/+xkuEtyp1S9dR7TdqwgY/j1NP4X00VbrokMh/HOv4hc/vOqC7a
FN5AzBE9II3+HiJwfdoWUdPu4N3DlKKzJRocPKtJGXYYphSAMZm/+vsLlv+8kFsWxQXXDP5nmUuJ
/18lsFZEaqjonbhXdWMzvAg7WPkYbqz2azE2M7gVLDoWP8YSFhL31lLzU4pKnV64WLex+aAFE2F6
+fAVthm6syCO8W/lnw11hqSpfCmYi7FbiOjWTyRrC9npCH/fYILbexX9wDHOEcxm/AuMlPUjyBNj
nRY1ujlwU6tOs1KMeWN6BuytO4D6LTE8xnPd3cSdg6it0vbKYKGq7LYZCBO6vd2Bq4J9YyyCMzwT
D1ntmz+UqHWzsNDuSmsd9ahFmRxpT5rj6y/pgHpbo5w/mjWZyUsiugQKBcptw3zUPotK77Z//9yN
ea3440CxBKeEqoEbdVhQfj8nIjQDLV047e6gXphca+oexwBWCZkTOK4UCU/M6Xo3tPLkPI5Tuwp6
+mg5vfpOSYGYqYa3bWtA9ba2MzKcYK3euKYxlC5dC4aeJan2dj6eCv+F1ABCBm1nW5Qt6D0dyYvX
UBtmo4EFTTpbcJc3ukby2baByWfiNOmtQP1UqGg6vP4iYmM79fEefD5WNzT2rtOgVgM7vR24DoL9
sehOmDH9q7xq/+UI/cOBvqweFrtLdsUGn5ep/vFJKYNoO+kZ2n0osjejZARL9smnOOFArEsNYRHd
ChTCCDCX+bM5NquAhHcYeAMMFy+pMfSNl0wnBPrv36H8s4qUqsmaxsaBbbtqa3++spSI+kiNx/re
Fzr2pz6uHxwTaRUad29WklSWcoaXnq2UIqzWmkyynUdTaGXLYtbmcvgWtLb35liZq0Yo+qWyjXwF
mUg9j54DuZCOsO9JMtVEoWyNJp6zkad43aB+2GT63m8N9bHX33rJdVHpJw0zpTT2sdV8KFnSHzTS
FZUJpcrsy8uNzHeHBJBSiYY4KIkwNWrVNZn401yVmavOBpg0LNaDBzMfA0mwZbhauZkRm9DenGKr
p+qw7k19vdDX4vgjisf2HOIBS1iaqT1I3MuZEqZE03a2DmoHKS79uL5CEWz4KKBEjQ3ZYOAckvdl
ZWHyb+svoPI/Tiy2SyonlM6qJmBu/unCn+zYscoQSTxKwPyaKhPEVty9rkk3x82Vs2mW30JvaKCn
j/ahicKjo2fBczMxMIb5hM3Q+jI7xK4zQBc8ozVNkAhLykZNPVhWZQdu34wNrSCjdiP5Jal99jZR
54HWpdWS1+G2bUC2q9o7PgvtMfaGl6aTKuEVDxFMLrVDEccHpjI2rb6GrdylCFXRN5Mx+Nh3Qj6l
jXKMdb9diUjA3QKe2YXD1uaUXukzexbw99booNF6M5cWuJK65ooTndqZWjsk/5uu81pyVNm26BcR
gU94FULelW3zQnS1wXuTwNffAX3i1I4d574oJJWkkoE0a8055rOIM/xGEaukwXYPthPSOSPNplpJ
zw4VeLWp1G0+YsZtF0CuYad4qddrev8E3+0kFpJuuDB1MXb76kLZtcDt5gt311gIvAIUbxUCEm0X
Om+1cHrDVEddLYOnyTPs/lIsPN8OsK8moWck9B0pkJf+vNB/qaRxpC1E4Ag0cLYwgsOFFkzhZNiL
hSDMy4J8XKnCC1+YA73eYIxOtupCHx5Z9N5qeMQLl7hfCcUtrGIbaPFAtuDFrTQ4xq3fAjI6NIEc
Ce/AAI9aL7lNSwTIGLi2b4BEnhc2ctFEfE7LvI1mf1Es3k3m5Qsu24ijGtAnhOXBAEE5CpB5+cJf
HvFJ5gCZE8TNZ1W2t3yg324DIN42PYx/+O5PpuTo4efN9lUufgGIogK/eN9m9N5WgEwpGVzjgVXi
O6jqHwWeqF2SZvYToNYNcwYlM8d+mE3wtUmi+RGXkvJ3Tnte44BITGWnVG15qFPKsxj7f6Eh1mln
glzB9KMisiiP5cK05meLPcVZyOzwrg0LZUcGAjteWNgJGSsbNSWYAxvWo+JUOYyV210r4GJELblF
dHHK/rejlQ61hDa5ZhpZIbptkDgQtO0tWIDcWUMDOu8bKtZOfoYZ7lPOqMGvMd+6tTuBvpT5Naja
ax/DxVNJ3noS4PKB4yrEcPCx7Lib7s4KXnUiQHAxcsjSQgssZL5QxXt7OwTswsL5SKRbepPZnzLj
BBvBHR40LPku75kGwhPK1fE6GQENHcuEZK7D9NnUrMAZkKENKIZ9Jm6avL/GHZe7gKIvekGTEPrN
vNDS15ytZiGol5aJdtK0OdTU8d3kWRdFVQtKA4rzBWVoFAzzAed7h+TQVB9Z16kPsLfU/I5WgfA5
7viS2gUK3y+o93yBvtPMD0HBBqduAcLnCxk+SGM0j/Mh7kb7rmVDjf4Gm0pgKZYXOjP6GqrSvt64
izzGywbj+xg4yn5I2kBux45kSzETAD7iYDkZOC93iFt+iw6cvbtciAVxXzsUhdjbiXNA6Dgd0+zX
lIfhY+5kd1T04FE6EH7r2UQr316bJgivsY3KFmzlcNCi5j2vYcXaIaIcBa881gRB7WGDqGbpoTrF
RzzPv6ZAEZBe85Q8MXe4kJ5Dri8jJdKa8UybERkq7K4Zr1FuakAIZ/FY1zJhEt9bEMa3QDS3MMKo
EVa0qsJUYIDLDNZ3A01TBgLbj9qhPIGq9OolUA4O/Pea9nlWj9GLSehYYNmtPxjzVyuaarrHwt1o
UJC3OGvKV2neqwSqSlprd8apaNtj1W3JWaEm0gY7gaHRQMftdUQKAiodm0M0KL8R5BhHXOwPAyg3
wuvefKN596ZE80jcdFDSygYjjV6PzMp/XGX3zu39qKMqWFvwa+OdbVH196a+BoSvf3ES986ojPN7
ySGDfjur/icFzoKzskFUTsDCImqp/yt0wah41UUr6NrxtfZLPsPnBSFValxZR7FmOoxLvIMg5wEb
CPIczFJQ24Jum0IUQAnChQjBaQQV7kGb0AgcUt4q/IiWQAkdXmeyRExAS/7x927SJyJbJwBp4Qeu
aW4rTrCPUeXbJsEVq0AhJ8tCsKU/xHTe8DMuFL/14pPk1pGIYeey2dkZwp5FZOXrS3CGJEGDVvtb
YxOp4SzhGm5BDucq9sgmIJNGhLTaGLByiYKTZSbvZVPN04u+hHbkS3yHIlGREucx/Jfqtooj/nVz
XlCHs1JbKL7bxJdrZAjZIWjfCxYHUBXXi1Wd83mzmQggGUgigTxXs43kgrm4Oq0312vhmmKy3k5I
Nmk0pfUMpO6wcl+SzAzxfjMli0woe8lgv9XBmjaR7m4JRJr3xCi/aiZ10CHs2+2QTg81Tpqt4hCO
VpeKL7TfaoWkT2LLNujMsKcdNC/ForMh+KD2zBAj6Wja5C7XEvWYhAUsk/KWua9d18S7EOWTr+hE
HLrtfpaxtWGshFIypMiUMQ4Lm8YXLj4PRea0aafSJFMiJm0ATzw2yoj42Eb9o7jKD1dPyYIDWRJG
7HDTLjs2CfkvXYhXOzW3IfGQgiUOkFq8G1YZHZ2auR8Jb32Iix+FEu+wckLrnpF1QtjsPaUcLvqY
rXv1zEPw+2JbcYpSuKOciViBFCgBX9YANEwwerFk4GW5RM4VL3H2kGGLE9PXkQTsdr/elSzxt+vj
1mvrfZ+P/fvc//fPn69gRRQHu0Ehwutf/zNfA+8//01Vq/HencbzP14bxiECJR1Py54o9xOEmEWv
tLzZ9XnVsioKovp304Jq8tc/lAxPqOGGjl+Eluff/7L+5fN561tZb6ZhpbPmJ7AgnBQMLUmPNnFJ
3+UMKckW4uxjg+SU3a8EZbMykrzBOm3e6i7JddCD6W2vF7NODn2fYAEFNMKAj8FIn4bOKzQHzDx+
aHxWAOdxUqhn1U6dbeoO7DhMnWJYpf+E5mIfYzWyTsVQWyewBAuXA/z4DizHi3QczuT1z+tFzz7o
5AiM3XpdQb0pjBjJ0/JsZkHrNCXJuUErvF8ft961Xqw3c6swD4pF1NLyIuv9Vub851qVqVQNwJKQ
2cILrU9gJU/UCrtlaJeTc7CQdiSO0h3XwEKrYfIMQLCh459hYeSzdUi+hjJ4sXLL8Sk/EW4O1Q7Y
3nK1yBFYguTAzoJNmzvWC2mrRDAni7yurFiE9bXhboNFV7Ze0LP9z7X1ZrTIp8SqRPx8jPPfR3/e
tz5vffS/XmYMW/RgrcPoI9XZ3PZCp4igL4dnamKJW9bsryGa8h1OAsRObj7mp8+Lorbtf945Wbi4
Pv/8r5vrH7rF7fX5kHCKnMn7vP2/nsJyYNgISOMkhVDr+PvoPC/d/1zFbs27+HwmbvlubzHlEADH
KK8Hh2BVX67/5fNhn/9UWcIgP2/+r8et3bDP5/7jg69/+ddTJAYQfzaurlE9Gsqnnfn3mxt7YWi4
kpaviXzatntZfW9Bnub5Yf1mqnQo0D6oYtPmwjqsv9nnL7redLslwDLHTM5Xv15f7/586Hpt/aHj
ciAS9u+DhoFQVyJj8nlvJPFhQEYMnHh2K58Uo20NBh0eRHFqJmnhR1+OgHHWk/bruAwx7jr42PjG
fa0mJJQwww3KPFgMi/awWEip60XTgk/YfN4OiKDzlDaygOnZlS9mix3G8tLLiyLTQGKrayF1ieC8
Og4tpdnFKtCq9Vtdf5eGhe8O1cJrxa7uuLoh9eUHnjvkeZ2/foH/+vrX+/7xE1XrYfr3W/+8GqQV
h03c95g8w59CgXRjWXF5nkrs33PvVNh4RPHUjwHOEoXsptka4R6kKfZodlyqs3OU1tnFSYXFJwiA
/Sw9TDyxqS9EH6Hi7tr94CJxK1lKEtQ4N6D3jetINtEX66HAW784xVOgWeExdadjqIbCm0vc132k
fcxaa97qUn21iBeG6XHrU7U5g7x5IlJAP1Bo+Yh3cWtNN1OkmW8yBDPn0SVqkeWRomFf4z56nRvw
fiIzXxNZJ3u7dj5QsGENyRJ1E8sB9SYplN4Yu9/rptBuZY8SfjSN4EheA2AmiMatrX53I8feIW6Z
D0SpfLPwfPmTxNC8cK7LsKswLtS7BhSmF6jBuAOJSbCZOf2I5/F7oQzleUW+qCqbJzpMOmsD1941
LSl2RiqQphlE4Lna+HOmAQzKG4d1AJbrgTMyAqyySN2TcHrHhCyOUyF+kRM57dS2dw+BhQqJyNPn
ugjjZ9HO9b4akrchN0HH50621aYq3BpT6fhJLq0fsFkUkP8zkkog55KT4R6WVKtAbw27Oi6J41G/
WOjKmWID14uxuG752jGOOTitmuKnUqjFdahQgWdFcqAO+mBAqs/mbEfHLM5ueBIHmJXpk+mq+Ws/
hAbLIvNj1Cf1vckOACjLc6kIsUODW24dfdr3iw6pm4fkCDTKl1PKVJjU7glVX00yo/w5C+M2uJV1
Rl22KYIxxVeX/CHfni6zilpTbXHjWLglN6ecPtAlR+P87qTsxYzXEZ7PjyyMlU2o90A/y3AhI3lk
bPaX1Gb8sDRwVnoLhMNqtX3Wau6lLnG7op1knR3MPvq9+4A/+4B1Hk0Nhh6rVzeo+jEsdiMlFGOi
R5k76TnsYPeJLGGjx0SnOOKGzxbmZEITExUiUZXZvu+ekCfBrxlMB5xN9R4OUBYIQjqSa4Z5B47P
RrVAVTcBCj8yTgBdSeU7/tLUfJrG1L1kEdBSNY+Gc6x9QFWXHihxi9k1nDbm3C3ySvAChk1WEpxE
kEeOguKuurkUsf2gdNpfuRtihXO1d/o3rGDZoe808gY5u8vbWHNgkbzmGXlTLD6Nlwjt5CX/MdNy
fu/cD72anvEVBk9abH43anN8hGNgASeZrrTw8pslcOyzVhmO2ChUbyrb92ZsrBe9Tq+Z3sDcU8ef
RUONCueZfcUqA4ZH0kdyVcK9aa6/OkrmSzXBW0gYxAGy0jvu5urI/vSIKAKKiQENG1/QWcTDsaJv
YpdFcx602fV1PeHd8QVvmsBUDhDp3pIqa14xvycBmZmpsQttsEsO9lYwICcltjJKxXRFNUD6+z7T
PfwI476JTXVP02ZcDNR4M5VQvTiRXe7LjP4BGcshPDLbKyxjpKxJUGaKD89AenLuZvfLOOgZONB5
9gadTCl1pkY4qXO2NQLTOLOOGmHl6MlBqw1PIggMNCT5Vp58nRAKLrt9BTBF91Up4aDpMByuiih+
Tx3JlMTM85BiZ+hQAPDKVed67PtnpAcveqNTT+AmguXKoNsCzFeID2hcMCMr59ZHaXuchPJNHZvq
1lXo3qdI9yoscKc0m/MLbdefuorBfGxfu3Bydtj9DqU1X5O8+loqzc22mnGvBvRa3fGbCmIGuWg6
+QmicESFYOENwgyOEkL7D+2rjhCUEDAFaeOxEr32Gk/fEQYax3Iwv0u9tw99Mjx3VvJnVXwBY8Qz
hE43y6PtwF72taVDvaHT0Bzz6dmJa9UfRtv2VqmqHKgwGihSC8Nu94Jda2Ynypumq4hIL3qW6K+R
gUOYdsDFqvWeVEiXbC5FIVHJGdTzFKqIqpvdYE1fZrNugZO13c0aCLksy9r1XfGiShPnUAGFCpQW
3hn4P/DwwO4pItwn1KM2Nub/BYBUqBkRdNj+MYi+6K1DScuoCAmUOUZtrb/k80cpp+bJoVzX6/KF
pRzIPLoHI2FpX402vRqgZFojiV5cvE57LUrqU902FXgMGb0pRjA8CZVC2AxbYJrt/mmYfhIb03wo
rb0QX2aip1IOWqqRACsTqRO5NE5es+RdhTiXn6aOOc3JWpJ81k5JRjWhn5+GziS3YLknMMLmjMT3
d5q42cFGSJ5PiMDVsbg4pqUcZrjzno7VYdsGnDAVERiop/H6JUN1DZOx30lLcl70aMO1JE3epsVq
RvAWlMI8uWM+bzisczoebsPFWNzH3MpOhKk3PseE19r6uW+ZGLA1tNuqm37ZVnebSgJEwilGVd8g
cS6WYRuHlT8V+L0bFpUsvRp3B9yV0v2E6KHvAHcr+UPY3f5kEOpzHGH7AriqO/qnpvKSYcl1TPNP
MfXyvbIIMlFxLBFMEz+T+VZuoNzt1RJSGaiUH+Bly2s7FCqaW0M9dU+KoAlo1+YuYaDf03ZhK2+K
fT0VhP+YOXMYVVHdPg44f94orXD4Kh0JZ5bhlQZB2JDJl7WS/EFxXt1nCVt4p5bu1UzAfmqo3d0x
HW+NfAqrb/xLYun4FnaAIL5GdkPQnxpV5O4NLZ17Y/ICk5JpwDfjVYV460q8yqpiNYhXA9Cvafol
zAiScGx9ySzW211jT5TmVHq7VRAVG7UFl8xK9atpZm+DNFm8UmJ1g7ojjVHarAfG19QqdMRlZgq9
K7yPDdXPxOZNJIqBitkhd8OYnD1lYYorGJRU+wfNO+2min7PF2nkufxmFK3mY/7+HTZ05hCdm08L
IsCtQRsK9zGGg419K3spQw7lIXaGbasx/LOE4aiY5jvpTAnEuZpGkcCPDnzTRy/9HrNrpoI8x69k
sF3DMLC8GvzfHmsckl8TbLT7K67HbK8OnK4dAiLS6NqbknbNFnm4n4Cq+6Kaf1jVZQcX58YWhyWH
S1/9ppnzbPW6+stQYgrJeNCYvSo/ncRWA1X9VGXiLZpzvJ2hjTEgmYmsNWrWjEPqgIOxMUzrtbIn
KZTME0suPhIwKYb6rtbFh8Bt68atPAUxVJfJxO6b60GPtTpyL5Wd3zVbsK5HPeLHMEgObcpOo2Et
fWEr3rupeFLaZeUVZNAkSEVBZf00o34/YKmL9+oc02XTqnKXZeTAyJHct9DsKQtDJopwHRDblaab
ICWUyA2z706U54Rz2vVFasMWdmZ4VjuswGkq1QPAIxcCn/Fwitx5WIXcB4IKRibhPk3hgVI2dRVz
/la7eXmuGQxa2jFbjWTibWlgb0bbFpzq3nhO0Mx4eJS7Q61Ac4BWgtm2ILcqHWnYZSz2o8zASuHq
F0QJ1IvNkeCKt0oQ99GpXeZ3QkWI5DqPanSnU6qr38Y8WwIumFAETdViBM2xrOlbJr5DJcZftaXd
x2mHR4yxGoPiuU7dByrQu65RbMFGfYT3S0B33hKeYYlHnZTfKi09x32l7FVNbzcKPOBNQvcNkhJv
h2VVgiaig0it5c/JpEAncnpS8xTnDwse46wAdNk0rjkfRywHNnPbXbfdY1NLVhUD2UfCGX/YaFC3
ZI/Hb5aa3nOzxTYRsGyy23kXN3Xqp52gumRYnPRm53VEwxeRkW+c9Ds4ZPG7gM1slt9iQwVsmaj3
rDe+lUhL78KtvhRuqp063cxBurUT600Z0AW0rIOiEeaeyopkT6R+UaHl14UQZTCxILckbwgt1ila
XhMTaeYtieEuMMKsOhhKkNNpm51TF1m0vlTnOWX8zSboq1kJGgVyTsJupV4QsYO+18wRHnE5/6E2
/gx+hS+rBMsrAJrYlT0dsON8K2VwZXnUnhwDznASggyOURs0AJPTiwjzb7UptQfIj2qj1XVFTGFJ
1hS/xKYymsB3sNAFRo8VrgPWMXWPqXN6gKDBqTRfiIA0r1oHmXIMtfKqR8NTBt0NLynmowBGXYVq
apdp1Sl0tcgTDkjjVZ4Zxpnug0rNSOZGJBvpLU0OHMzjaIEHi4i0Jz7Oc1JlvH0MBv2bHu/0Ki/J
QfY7qipupOv91JzSM2lQk9UiD6rTQnK2S8iP5LzSAp4LXjnersc4MtltGubVUcbyDzJEoAxwJWm+
0O2nWbMZddrVyPcZsE2wOdnvOuwgWI+zyuKoTE826lE7wK0UbcL3yFEudGnKWzh+VyqEmg5FyAeC
6GSL884lPpqLFLHrtc6nLzIV/YGVX36Zc+sAjZb9WREtVFyUSBnJRJGJSY3tzStBeywsvraNiVTS
1YhityuCpdGN+FKyB1nbTqU+nBIZGNckqN//UxrIFOMYpsq55M4xvfC4AZBzep2tyr2QrgAvj43z
NmWywe7g/KLjf2Aw6M91mz7Vaaqdw8Q2CTKfzpMh+MFVS7marpy9oNbtLezGZ1NOv9lftweCpz50
osLBexfRQUaltiRNnTPL+kqDDzBiGrkIctVf5QwICgepAh3Xas99H3V0K6oDiZIpHTGlXVorwVbV
O1S6Zu8bxAv7LcEVB7PJMG9JUqUzN6+PlID1Y91xM6pGEx3BpJ4U4cbMbmnptwUuEnzfcs+OGPM8
J5dH2YZgMwAdMDbmhw1XdrsIbfqGFJ4iJlpec0fESH6B+spvhx62yWB8scpfKkBbMZXy0rEbO7IO
/8IxAwrOeO6oajylqXtTKqo0narmcB/U8THp0abrIrxaOBY3II3NJ8tVztQX4MImxTXrjB0YQONg
q2AB2RJGu7kikBCGSO7pVF5PeqKAIsxa1vPIunYhVM8tSNkvLTXFq9UUAYxOkkUpcMV+Fgl3H01q
6qHDlHtFsM6sUP2eebHJDDjFpno62K2N2q3Bpa8sBZKsa38ROx1cCR996OFwJ3HYfR8XIHZWqNqZ
eRfXfeW0IO2Si4ow8FSYGktSaBgHUPoGFmsg2KbVE7iV1rc8AyPfpUaCcY0cT8VIxi0wXlvp9Gdz
Sn6Xkh5r2BbjPg2s/gJZ1wXRnGVe0Wl/lFY1QJTn/txDLpBStlsbosvMUYoN0ekPBJFVf2E4UZBp
NyWHkF9Gl4qWF0JIFSeyDTejFK58RHNysqnPKJG8y9Z+qyrlahtTvDMF/sUeoxjijunaJa65IYmu
vwpwFUrdqJ69bEjC2kpu+dx/mcFxiyHVf8kBgnnu6huiWPU3yZCINyh+HeA+bMxB3OpWr7+7+bCD
m/dT1wnHNmrMcJYSH9IAFQWRL5h9jD5/6m1WJN0Q7gI83n7pzi0rc0LAEJ88kF8ax6DhbMgg7bAY
g8GI8dgX1B5IEXeTLVrKZcsAA6ih5dmCKpBiuOojmZFFqfsCu+ShqQKTWhaNc9kUM0fkxG59WZQk
mpacgM6RSDYBIeiq5lDjFN3MMWLHypCvhjXxCWnz0zAIdH/EKoc+6xSM0BzJBNiawHf3Sa/1dDCw
MLSdGdO/U3+4CxevbviO0+rrkKbKiXDj5FkzaIZUvmM2E4l5WBIch82LamJ8jaqw2A7hkmSTDrQZ
8RmyXI2U4k8+Abk02JI70Ey8NnJzfxoQXLZ9wbiPt89r2Op59FGU3ZDFGLbb1BMFaEZnuitTVLBv
xHloE9MAIPpNgY7hp06sHGnBE6RNk37TBYR1OSU9+zY3xSntQHbiTtdJmYxhlITmjjO6QCjJidrQ
ywuUuw4gPB0a0w8TcFBq6mws7N9O9gi7MTpCajKgNpim14mo2pdD/QLEkdw+cTVo4R/Qeec0fM3d
3/qa2j4nLivqpnKn+zSzXWiUDI5REXyZKiyRoe6EGzOr2rshH8xG8UVpxde1BJOJBSQf6doh/WaU
mUY3F0FQ6XWcbrM50kQEroFdut8rgLkbIAMjMQcPYiR+Wbl9drNA+m2iotTPJLyK0Xqx2gJ6N6mr
R6UmM9Au3aeB/Hfs3g17VmMMqJJWf/jYT0Ydv+UwErctJVPPsLDBF5XF4migiiIXCUcUqN87LUm2
DkxzZLcdBj4DxrUeFfZd79VTPJm7cUmxrBBxE2RczDslCgClipLyn2BlbRhV9qxr2ZszxEDcQvMY
AhzxzYEFiI0Tc6e6JQTd3LqNrejPFU0E9QYxfzpZlfG7R2Jx0QCZjhqEPBJtWj9WGw4315Zegk14
E6bMcEA1++0cC7IPew0+nrMsMAY0jm1lXVeqUJIGd1moO0eU1g9ZXfU5ci5GTh0pT3CfWMn8K1Wa
0MvVnuOpAc0Nl4OwwL78vYrhg9H5KCq7/bKhVkU0veWAX+JD+hEn/N2W+N71N2sc5Z/ZIGmIHRPi
OBMGuPbBgiu+Y7Gm7teMGcC08rFa9LIyM3YJQTe7lLPZo9rs5bJvrqV0LlaoFc/UbXVPi22xZTX1
1iV1vKfdjHogtpwLgqNvJvyocx3ikeiFGRPeEOjYuLPOn+q2P5GOSeujsS92YHuTmqNJSgBtDr1K
ZxtnpnDD6HWiJYFUF31IUWpeUtvWFrt/f2hV7TJnlXkNkEUT8inN6WXKIkJvoybcYSS0vLX0mIRw
YJXuoacjVXplIre1S77WbIYvcGPfh4D+i4Pm8xym1b2NF/Giq2x1g6Yn5JLwJN3nSiTivF5keBv3
UZs/ZyIwbmlq/oaEmCAcRj23kUrxA3s0q+TyAgl+/JLGxHoHkV9oEfaGInVfK9N9yTgRziFRA3br
Lmd1SjFuzChxpVF3RwnX3vXK2buBmjHG+6pD2VXBZCPc7E/tDqpP6AATWVtdjTRXzzRZuiPsexYk
ZdSRbOhi5lAuddZnb/GYpE/Nh97W+yIu0zdmZ+1STMBQmnpvKnryoqKs97EK07LRzOnqao2nzGkL
Ujkjg7tt5v1aW9CaZ7YoygHmeryfIc7UEf0P1Wnig/prjJToXA+M9gB5X4qOW3pvbadOc69g4EFU
xoRkKE19wgD3Pa57x8eGzRnl1LAHHKq8MRApyaJ2SUE64HGghhXpBiQ6YpJNMz5MIPUZgrTggEIE
udCUU1vKYU8PdkHiREmIhBLUL2prjHupRdjx8YgXYtobHVq90tFueZHCa1sUNEPVPhcpRngpiaFk
r3auSss5JsD6iD4uu3OtRPty1FWAUuU7X0HlmzNL8MnQHkbExy/oUHqI2/NdDeyM0FUAqAYr4j0a
3ebkUGEhRQHJnq1fpkz5UORg70EpzTtRNsWuit+7MB8PUQB/oCtsKGtWfCVjNfJC+PaXzIFJHIx9
fmvSD5c8jdjR8x8Jo+nGQL6C4ye8Vmkn/UI3kp2lJYxGdoylecTEoUjN+GoNFIfT7ktaZsEpa5VX
o+qqWxsybglTC/Z1A+0Cd/pTMw7FIxj/FDTl/SFid0HJZ3rYsFDvYwo2WhRfG7WCvotlDGmeiowm
JkUavmZ37YtK9weL/YPubDSs3ldMR9bVdtOfOdyAY0m+9Z1m/4ub0fqgXNfcRgk1IgA50jQvzDlE
5Na5OLegFUCObRRcmofBfabunb4osNWmrtzTMxw8CBLas6xSSIgh2kmia/FgxxxtSRxd7NS4wyIv
iQwW+S1r3/7e0AeOCyTZnhIj2LPNQpwVA8GqUkiTQFUiMpl2yleguhwkWjhcjI6gs6GHzyAbsNyr
4UKXrKD0lh0lraJy76jIGxPbuazOfT1Uyoucki891DlH1dRHScOqjXr822OteKLSGipR+mHdKfIR
UP0mykG0Hb9vAkUO2goCW1vs9Xju4WFO4F0ANGhjMj6skB1nGDw1ESFkvANW6M60y6Se+WlQjj6a
333JjwX9pNC2qEPF1Z7rHzMB5ruxR8JRh5q9M5v0W7iMJ0Lgvgaf/4QBmwDrYRoP6BgJhh+EOAwT
8QpG/7RyuOgbKPtaEvFVL23HqmXaly6aPbP6i1pDqdgfkMQkm6pncqDY5WwU/BcA11KWpW15BgxK
8Yl5mJBfNFmi8JOgPdfEYPtthWxuGPCb8ZnQJHbD3ukpyIWj9g7MmOaI/EkBMz1MJkSSQMLu1qpG
bMwYOb+hd8alktq5Uufkzj65YisQW4SuWPQiiqrELBpScF2CvijoL3RXaqwHS8jp1UygL4cMWeE0
IWoR0wu58jxCJRoJ7bM3VMvyLNaA4ekQ9VGazgD/NlM5Odug6dHlYKGZtEh/FQafFAkv7E3sNQZl
XulUv20jNY8K6+JbIcmJik1iL2L7OzEuQtijJ3qjY2ACv6stg2cuSEhS+d0UGM1NNdks/rQUYFjc
HPRSUL/LYXayR0lFRBgGxiAwTpQIaWKdyrBOHgP1DM8eKfW2XdKdKuQW9DTtW+UAVJjZcF0aW/8S
2N/H0O7e+bHeYulI+hWN3FhGj7rAHtl3qpG5i0z9jfzVD1Ov5S1w9nrutuyf2QCtMdCoOZ/nCEPy
2EBl7KtvulB8mccvuS4LX+nt7jGX+dGsE6+0IvClS2cuzTjVK006h06b+PX0OGTC0bWbbkLsn157
EwH6VGYuA2Q23ctoRKBly29wyvmQbrDVS+OgsFO6ZOaHghx3TzjNlqZEzbTZiy0dzNCbSEY8d6XK
yKGlwXtO+ocT4R4ptI42cT1LP25iqiEhCuZsNsNtOxnVvsgpwXby3E+DfLyGiJXOlglSKHln6VRv
ETMnTMgNMB57PjiBQatkSc8mKPkNqfR4ds0RzgadorG1jFMv0/raIFjZu878Ae2vOKu6kZ/Xa6VV
FWeZau9h3VS7wAC9GBKacFqvjcBO5lGZqCVl7RVosw8PLt53Fk6VRgsmT9eRjTkxoHyiSJ4l9iE6
yfzMxRAhS0xcdVMK+DJrfh34SjLa4HJ4TeiAwFwoi2RGeau9rKC9+jInPxFi3WszsL+17FdIcPtW
jQLoPxEfZyFrzO+yArijiLORLqaCmGJgW85Xfejkk5F8R5ZovXSEAJgTQPRY7VUvP5dV2xOupete
2v0p4/xrxMp/T/uBqi7qdSblWewgZp5ombH+yuNTHBK7rQIHggM2bl3HYBOZJz9WfcQYgtQKZFxf
Z1OGRMvoqMtlQSHTcUjeiYbXyE30ixIxUlKG+gH31EvQ6m1QU8AIsgCLWpzGjWovepXuDCD/PdfG
Z+R57jYkXQhQdb7XAoVQRUs7WbN1NUkM3LYd7l3X7LdJPLExdIZzsyaQAK6vYIhuZYWN1yxZdRtd
j13DLaHfGW8hvvcTyyR729HlpnrK7NCRO/JXItvot7iajF3ckwpeKE61cJs7L+vz1qvw0fnou51d
m1M9iaWhwFKN6CVXr33m1H7oMEoUxEp5qAJAMRfgDdM+DzftSMEcPhJlRdkF2NLTxG/zfqC1V1pg
+O0Mfap1TK5oIIM3o61pxjPae66NIiUWGbXRYoJ4ndcHFc6zothXSlks+3XFj4mQeHMy0Nc1uijm
zX1O5yUH9YnqnaD0jPTH42xZzANTeUBYJUle/6DuRuG5Hg6GVNWDkn9gdCmB6sT3iILsBmdJe2hb
khptuU/7RPyUAI8bX86yfy715u5EEiKMpcAl66l/ApawF3iysY1SFyAi88+9Bp6amNiW8/JrTklt
g51IML7AQIN41e1kwC5PIJqYXJKCDm7W4XuxxUj+ijui6Muz61j0P8dE+z/2zmQ5UgXLtr9SVnPy
0TeDmgDed3JXrwkmRSjo+56vfwt0MxUZlfnK3rzshukCDjjuTnvO3mtTl/TinTIaj9BUi3VJqLg9
qNGcoZT2q6bQKKjSruROGsyqaRFuSte28qRqX2jVq6+IZzmv07uGNAcl7P0TJPy7sQ1gtYOCcjkR
jvvAx1AvZiL9MPpPPP/Nmsf+LKiGuKum+rb4CRoVJmWg5bum4b5IVaN7gGvddsp0krWhOjUFgZpq
LvzUeq4UaRCXK2G0YMN7PTY9uk6OnkjKMWuad78qm0PYjbOAVPsyPv8vEeV/IqKouozN9P/8PXXa
fW/e/+NzidM+v6ef//Wfj8178HsgtvK1wN9ZKCJsE3yMJub2GR2uYuP+OwtFUv8mQkaycOuTUiyq
YFIwzzTBf/2nKv+N3hJNYJ2035lXApPlr0BsxYCVghkPsA54pQWj8vdNu/uywtZ/jP9T7jOXzX+y
9rFpqkXTGlwAtCHZ0v+EJOXUdwJubcaTLgkBlEQ/xwAz+yp+G9SNFtrsYrn4GvxzBjWhyUuQ6rqH
bZc6uYG5iqID94p5s8lIcyKY3uK2TuvXba4e/ZHiADyzu8CQ+i0xg8eqwl8Avt0EojD9GnIhvMt4
kHWkcSSkmSeQdV4JuiOoE3ziwSeZuEIvRi2EOino4D6IXuFpvgRSZNAT7cNtoWJRivuBm5gW64pB
pjdZ3LB4Sz12ySahlx8i7nSWT2KmVpZflkEBY9Z0vwyq6ZR0B3PKof97Dbk7QqH/tcByJv/6Kn5b
zbLUb9/SMtcyUdTNTVhP0qaNgvmpfTZCoOHVu5dl0CPokXZK8KD9wyGxTI9n7bM4M02/vRLf09S+
AQq5vJKAJf5rUEUDBvFhXnJ5aVn8e3SZ9v02YANZcBn/b4Pf7/Sv3n2Z9r1eP8QeM9K92zU9vkjR
xHuzDHXz6DL0/UIdQ5z9Hl2GfG1m0S6D34t8r2ZZZBmF9Bg4Ykgl9l/NjI2KKtmfa/yauiyu+cbM
vJ23jyesbiqDr439Y5u+329Z1x9vtYzioaA9LKsoFf7xeegD8e0v4zymyU6GN83+sidk3yaFXo3Y
OxejQTIrgPW03CfcQ3w5LL5m/PYiLLN8rWMZXJZbXv4e/e3lL29ESwsKovZsk1jm+mN1y+i/f3l5
i9+2kisht3EWhknbSkj5i2Z19GIOWeYsfWHWXwM8celIEFqwjOPa/WumZfZldBKCaN/flkWXCd9r
mvSGlSzjybz6Zeh7yWxxpXwvY/LAgRFQRhURCBelEMp9IwHqtrXvwdbLqn0qyeV+eX2ghu0WKBKp
zvHUoIEDdDtqkZBahM5FVZlqRHxLWVrvPRNzVUY4skHsydpoBHrW4YDQhOY6mY9I5L8GpdlgoPFt
xrY4+xG+BpepQWMcVLDkm2Vs+bMsuMz3PfrbKpeJy8vLjN/LLdM8Oe4cAoPA5PiTyek4zT94Xg/m
rEayhYnxEbNEtXW8traXNG/mfBJf/iiLOY74IU7tMLsgJEM+dEggbxy1JZitt8Jhr9K82WZz4Wcs
UauWD7mW4KP6djrMT5IpGR9/aOv/0NtnOolOOaUaMob4PmB0ZBSty4gTe6U8q2DpuU5I+jaoSmXj
B+ByvZmZm+hSuaYP9IDMuEfn4Nfi3uu8B0vXrjVIeeCjTbNvwookoh4W4jKaViV3a3wKuWsjB0ns
tKdkCu01xF5LvwS37JIVVMwmP6MqrY1vtesmLHHxt0+a0r0rZiutySsoD2GGhNKqCRfD+coVQlS8
9SBN9x7Mfb2gCA2Rv0aZWtZ7TTD+GqrNSt0acksJkHO0GVbBCscktYLZw5LMp+AvT8sy+D0x7ERa
K8FEHwzl/7f8/3t0GcIVJ62VVD0voUDLnzjAhmVk0s4CeZ3aAQC+veDDWadSo1dE8AhFzyFABIPk
oG6tUYZ2YM7aO8D3/deOqMx77Pfutwwt08qkGm2jI3iLxLyDkOeA8eejgCcXPnNl9Qniyb+PL0Po
Kcl7Ha2K1FklcQWjG/ZxYcy/sFLEdpYFiJeW8cDkJbqE/Cq93DmZapDeXHttiRqWHmFr9gLhP3SQ
9l+DTbklu1veBdNE6QfwtF+RxeAX8IB9nwMwyCwQJ5L59adsySUaKSm3EQIVbBcIxvHvhCYxw3mj
oAbnERselU9qFeVOTOpOMdiAjbpwK43XGs76PaZeJdjV9wNaKEDAiG/sMHOmp2Qr/MqDja8g7Haw
5LErxj9D+Mp3QF0K/4X+doFBXdyO7cvqh1KQAwsCYosdVgzQqcoO3dNwJdcrzadObWwz0wlJuxbv
pHFVqj9b772jOgbBtXIUqvUZBUO3eeoDtxJWYvBOXjpkkSzZm8OhNbcJtOTMxYel5y/BuEunT1le
RRoVlmAfQu7yYUIi/sO6CKzL6ShA9+oj9AoVGbhC1uaz8akXu1F7BCObtyswL1V0yvWnQNmUyZHu
hImvekS8dsyCUyXuCnFrVjwUr5AyqJB1CVpqGxC6m5qvUxZwMcL4ZbPCk1QCTdgJpqNAOv8FAdw2
ZFSR7QsyT2lasUYPKWxqp9k6EB2hPY7mLUs2ffuM9wu7713R/NS7DUXzg4HBGKhwt9HCPSVtY3Az
dGK4t+GroVNtoGTHN4MeEOlQ4tnv9rq5rVPHM7fKe0/VL8s3ZIcUBC7Fx7TedVgHxHNA5HMHywjW
/0OoPE2Jnd6N/oaGc22h9LSbX3LiiC/VExr5Qdwqv5ALSdyvXXjwq10hwV6x0oMVQVW5tcEW1j1F
B6Qa/cUPXemxOYWuQn4sj+bk7CoYN3ejvhuUTRHscK6TUtxgZ0kOfn4iAUYKt7m31qejKX9EE0oB
TpPwXKejaF1zwUVvS25mMO0r4y5uD8A0OjIzyeJFGo1s7xcB5mp98tmPDjTu+b4jEpiQt/HZdFug
hM/9u8s5jBQ70tb2QBp8ZUW/XO02U3HQfnHMqtrPYFohZwZkZjZ76VdOgkK8I1pOmfmcaMNWsJQg
2uzZO2VjW9IUEVaYuZXS0TublTVveXvQBgeIRk44e4PbHa2/k0VYbVYZekGIhCYiwi2gXfFY3DRh
JakPVrKfRLjXbr1Lm62HBLOmFXJIptX85N8cjX6yocIWYL95ED9O8WivhrfhkV44InkCZrRrI+/6
QKByfJwlsdF62PAxkfIjX9y2za6fDgAlpM/oTSezmdiRvt7IItHYtz49GvpafJCpdaN9z06hcQlf
yC1Rpo3e7ecaOV7GV0uhkHP0/E0q3RVUAMXwNtFRnKg6c9RW0Q4jOO5cJKBrHHXG6JBQ1fcH2Xc7
zfYkDAB7hqURT63TgnyZs34+GhJFfNUmfqI1LwQXV9EWUtkE1eJnQWv+EbGVtlLOiDNhmgPxzi3b
q/aBtyrUdf8az/7yDZkpNF+LdMNjUf5CL5nYM+Dbiu6KaL+x+wobkistAu22VFfBp5yss3JIN9k2
r1eQ8DAnmK1tN1SO+MKIxzDQFWI2Rre06ppHHpwUzFyH9kVTXoB1G8gtt+0NkzugOOhJbNdkI+2w
E/NM+DXb5NUbkxxVxdYV23L8x+K5RrARbhTrAMCjXYGfzmWyAaiB4EUFiNMfu/6oi+vgow3P5MS1
7U54T/i5yobgcWFTh+fOtio6fpETPmbP6ancBxf1QVg1E9Ti9YQJonxTlAtlT2BrNnwdTSJAwIXx
oCQnaSDKlGLnwS/ttHhEVUGks0F8cHLtAnsAk3ANya/F5iraFcz8ZNvcWc8IX60f+ZNxSNTtsFVX
1T3Vt4K+/3U6xKqNNGV4tmbK24YYWexsHXFSHMuCG72IJCfiLqZF2VlbvKPsGF5IMrwb02TmLpij
71gID1h52+lBnfbjeO15KK3fSeZq0HN1hDXaCqkzKsYdW0NGVDnAQNT8/gG72jjtTROG0ZxqvW+T
lUHrsL33o1/9+NqpPD7U1BeD5xT3IUUx2b90hJiIjIhrBUpYsknMm0jqaYkE6KgT28qZJdxjQAlL
JAVHSTjU8YZvCEdMRaIaNcHBJtwvgcpQIi+yJ4Ylu/tpvrOVl+AlVA+sPT7wQBOAb+xsJPTBg+6U
m/6W17C+3KlZZUiSSSXjOdtVylU52M2HBCNiE1RU/NwHFBa6o+9lB+Hf2nA41H9okVM8F6Or38Wr
aqdeFejn68jNDnQfq5Xy5m2buZ/gGCv2NGMV9474kyya6Ml/iEJHvEdwSQXexvfFwRA8k+fqeVur
tv1H9c78WWz9k3/6rJ4BhmvnqLERL5KdNWYOFKhHRoQV1Chbu9Xu4Hjb1OE7tUFs2MFau/2wP4tV
+6Ne6+4uEG35TjmT7XaHTAUTRvyo9vMRkz1Hz3B1JGKUnrUb/VYFqZbqDoQpPRCaxv+D5MSsPbm8
3U6HErFRcte7I92sk3FtwiDaNBCcUNMhwTZsf3AC1+IWKnebbu33K6SYdhpsSdjJ3+pNcQlXA64v
cePXNx6XcmxwE6nU63EV7sGVOwm/BMV/dd1lZwAmmF0k94MmvTMBDFqhMpKeibF3+zfPd5QjctSt
gSLwLPwQn3BsEh9bvyN0XKX7/Ioo9Co++vsYKyCXBBuDnQfxvbHzR9qxbNUmvJqvWGl4TXpOYwxy
Dq0PtprEH0rD1E53xBP4KFy4bXOYFpLAHV5rxDaIzPjaUd7P+xkTxEfpQSYc7F5+qs+Zm627O+Lu
IDbcxQfdUVx29nWL+JIvzdGOyrE+d3fVztu8Cbk9HadjeVbWWOr9LTkWRytYnTi804mDjVGSoquH
xuOaYa8nbhDG7J45SG6wedI5auvgtdlpHR98XJl7b/9Wvw/H9AxrPbfNDXcfR3SHx4A+4Lrme4wd
YZW4dO7s1o5OngNpys3c/JSsrTWmsbtmp9Mwe4jPxYPwEt6oOr9HD5YdPRi2+Kt86leoUmzURLHd
vPrPOtI113oguVE3OAW4/E0bG7DZmqvGM2cydh2+YXwuCUp6hz0WsxHn8P5uulU40ZxiF5+FreYa
R+2hcA3Xc4jWvCNKYm28CizbuMFJr5zpFeasQ/KrwxkKQhk9lVdB2aJZ5uLymvKpNv6Gm5JdcmB3
eIoemmP/Kz6bm+5YvsOVz6l8vYi/XtJzeBtX3q/gNfuZbkW+Cc4x2kE7tCdauVggOH/eg9OSnXX7
Jj6GVz1HRs4PX3NQhfaD+Jm5zCgOzviIAG6wH6yP9q2R+WXjQ3lNt+a7+li9jmdOhJwg1ffqNfqh
Ov15xnDdx4f4ID+iab0rr+ojaFaHL3Ujn/jrECbKG3wUscPZZ107cEgCWzsaW0I89sHLvNNthWfy
aDm9tbNb3C7fIGC1JxQwTBzs9CptswuXxH35yb6aP8I32E2HaF0/Tgefc0zzjIIqP3F1ij+X/b55
ji4EyfAPqQpM9kPK7xW5dH8afY+onmR3cH/02zmew090280zr3Ewha2rSweTZxS+GtVmMUQtukA2
gz18TB/RveA5Uex4xAp0aywU6kgMAyBoDhPhQ4QZxWlUWw87jBEcLXckfW6H3cAPMp6Hn9Ur/WkA
fWv29+yh55b8B63D0cmfhAuhk2t/S2OxjaRtjcEUR+VLvEFzugt3w4prcUfq10rZCyflhB5xZdzS
TwzbWu0G1k9MynQHwcFgULqLn02Ddts6uI43/IaX6diO1/hUHbil0HDm1rb4ivZlRRza3Wd47fmq
B2eGGU1uz63yPrqE1+l5WE6Ay1kCGTInlRI2ymP+6SMBpittax90q/hHIxeNXshl8KNHWeKoT6SK
u8OM4zPfm0u5tz4A2gjENN7gX5jvDFWvwYt27C403dnqifQvp77B3mgrh9+9uzeexcfqEmOlmjbp
db4/eJM+yjc2MSrcUHPLz248TkBV7e5j4mecFSPzyXhGcBBRc4JA444r6JuVPe7H1Qf5o/CV7OGm
nE3Xt8lUcxDyrKoL51Iuk29TekJhUj8mF055yaU/8b3GW9GhoXNofVu6kKLMEcotkCO9ibsEie0R
YcSOAx/FheUUq9LNtqRJuPrGupAvc863TeNqD/5ztSbshXoVQTkcvP72I3CLlbYZiFXcDldsCHbO
BS+6sN1DuQLuyfEyrHkaey654nwYP6fXpne0nxjaLybX7mhtnbPn4qDvmkNQO9ZNhuVjrNpoxSVN
vuN2kDoMO+3jsFU4PVc7FLGucJDuMYFtuENlzZs709UIHrD7T5Khyzd/3x3yDdm3nx3niW26rR3S
vbfROroPr/FVO2Tr/raukBA+y+wCsT0gvHvsODKvHLPeE7VFfkD1U4HbHq7Ep/F9fC/uMPTe0nNz
xMdzNn4Afnow7qVLRRjKzttjKjqbVxAibvT6EbnCbTh0HM7Kdv5PHxAvIyx39Cf5PbkTNNBtdp9s
y9omzUh4EZMtip+YWyh0Q/aLGZy40ohPtXc0mzX3xXt9H68A01De3fG8cI3W0pnbTPZa+ZHQmoSO
o533O4ghe3VnTW4WrWU8McanOIYoEa6xPvIrQlM1HpoHi6b0HpPAiKb1Ib9Zz2zEh7/hBj9CxbOw
KIhr4o5XNvC/JDwfLWW3hQmx0CGWP1/TsB8B2NapFVB/MueGwjJE5hM9nXnaVzXKlFqw9tGVpxCK
UAuIYvmzgCi+R5chf+xNGwWU6ixVqGV7TDHZt5hz3N6Q7uN+GnYBrfES3NFOwV8hNbWxk7CCZl14
qIW3jmKOBDaSlsqKeFd0fGLuQ0nmOwKtHwr9VjLiHK2Vf5GpyW+WTMrlD48uOjoiVPHwuqq5lLcM
1TWCjInYdBkX876O5qq+NCfZUQBCILoMxo2IBiboOV0mdb7LQH/JoUkF03z0zQrJsg+Dts+yG44w
DVSHwgPvFNFPGpXyjjBkaR1igd1L86QB8Pk+CNAxNWP8ITU61RcZe1rAHXUx+DSoIMZxU546Q5yc
xkLnNmjeYqpadATECPeHFtPKJ/Qr3AxTfpYVhRNuKUADNreoNhJOnGyT4sP41HKs44ZBK39MHW3m
mDVLVN8y2A6wAPOQ+JF0KekuNd6lrrsM4RGkWdeX5SH1kMtECuXv5c8YtuVeriiUf08r8KBtq8DH
3TF2lFSkvqKDD/usWwBo8+gyTSwoXHU9T2BLHXT5U8BbllfLIMiPa9PiP1jqsl+1WnmCfiKXIX9J
jRO2YZEU6AiJmxvmyvD4jyEN2NvXtOWFP0aX+ZbF4iWVjjiTN+xVFLrrz1isP8XBRNNvcAKIWw5V
ketMI+UHqZEJ8a3OSVPwucj3BR83JyiWErrQKJ/OBEr2rR+5ckv6XqlSFS/mLg5i1/JrKDatw5QF
sRtNwx3pSRmKsJIqY0rSWXeQlPbSIp9cE+VW7ieZRL+Sqjo1Uv3JkHGifY0tL1iiabihT83+t4nL
cl/jy2A3rKzMKA7KRI0VUiKXFYrIjY81GpIXeiru+ubhZfLyJ6NXuUdhnfOjMusy+v1qWXtUXAFk
/TH9ay1KOycbfr+k99nVbBFQ5GiHHPS76OBGUTuFFl1QdI9jTJWB1FQgaHy9HIMeTLW9oHbyCljJ
a55oxChZ6u77tWXInxl7Ju5cYHTzAopeglZcXlr+lLLAj6bWCRFz+AbdZaZlIarX0KGkpY04v99g
JMz5tarvqV/jywLLostKIyPmMrwMfq/va85l4vfi38t8rf7P2QfNz9ZV1d3/scjyhr1RVU5fUdP+
Xs33fH9u2W/j/3LLvt+6hJeLYSei8zx/b8sqf9v63z7d1+CypPf9Hf/2Tl+DywxfH9Bqec5ETah+
/RzLlvzb72R5Z6MO//7j/fbO35/zjw+zvNd/24Lvt5jepkad83RfcZHBkZtP/uiI/vrzx7Q/Rpf5
/phGD4C61h+rkZam1ffsy9D3PMsq8oV99D3P98v/atqfb7Os4o/Vfs1jKNOtod+2bufPZy4NWD8a
801ZR/tm7mu28/V2efWPUWPpcHJ+zr5mNJcu6jL71+Ayf06tSTY1PFDzG/yximV0+fO9mq9Zvrfm
3y73x4b929Us832/07K+72nD3AVbBDX/qz36H7RHsqJL/880pvMsF/oP573KoUW+/65C+mvRv1RI
hvY3VZN1uOp0f2VZ11A0/aVCMtW/KQS0kV0tqTo8eAUe+18qJEX/G7ESksJdg6jILMZSf1chKX9j
ViLtZMJERcnSlP+fWCZFkv85VgMqH2BxBcK4phMNJWLd/GdyvxEPXAqTOtqGoqZu9KF41EwSOcUI
L2wBQDtSjODqRzBIUwktXUNKp1KIyi1rU0yZeCX3WsqDXJ/pN9r/1opg84x+spAhyyf9uUcQd0fh
EkNFd6e33O74WXQPyoYHsZDGQN0WxbNS4XmJnTgUpzevxUySWX15lpusOMQkedhY/bBphJJxLa3J
AlznpfcGVc2Y7oMzSp5yM2VhXDcyoUZaHloHcknbtQRaF+l7SZ78QCuI8JXhR2MJp8CUBLZcTw5q
pifbacBh35HT9yJWlevV4fAa4ucVyob6cEU2YZTq+fM4ooMtA6PbKQnXRKyjj8NI7wOKcHFqGzBw
dUqRPy+AEGEH1m1dlIJHwtBdKCubJJ3SA+cmaivX0QvUXWeW75Zh0VEkrV6CkrFezFqRPnED3grA
PlZF3khnRQmfLaws1KADt5zSDu8s1vZ4PNSAxMG9ZU8iPA2eS5RdZE0PuZ4qK0HrKlfX1U+Bx31g
v+pOrKea2jiPnIsqvKQ1DcMY0UF/W+AzhnzfGzKpiGq6xv9brwUV/SjWigi+2ZN4iK4iCTR3fju8
4Afo1+nAw8SYRrB4qjbfWjQl/G5d9wBsLYkn5aGT7tShu2VVh+unjQZbTxOM/nwEWT8KZkIdDjll
kxPu2VQi1ZPGlPe1wV16q1bRE2ESropb/04wq8BWSylHVvaT44iSepTS+R918RKiv+e+RXmoY8Gj
qF+vBjOoLzh1ZMRlXkHoJuytSpOHTQElDLB40awbK9ioImZ4nXvS3eIR8aOYcMQUZ6wQ0X5pSPAg
4kALDlJPB7oWPwpBHLejXypXUdiTCKjsJDmzjngpyFxmpeDBQ+KXRN3fKzJNY0hJidspIVRzL7I2
jW5mzoJHV7iXt60O8TGs0rdqNr9BJYG5MDUHL6YnHsxaiIVhjhNJtAgQST3URIZ1m8iQPZlYtCAV
EbdN+xdcLZLVOIQxzp61Nz1cEn007k2EZXOyJ8U/U79CRgPAHmD11NEhO1VKv5PNALcphh5YgpoO
tjoOd5Gf4tkUDGMv0MYgWXcG2OIYC4C/I60en7KR9t1ieTCA9W2gCvCb8pQZeXBN5RRzuzLy5GW0
xYoUltZ+ADHUHoYq+ODZDpguUD1b06GXmFHi5kD4HBNEy2LLGadbH2L5KgvjzhDTjML5/PFnH32m
QCMZ4Hm7jWo2WMzBKBQe/oo8I1illooYkzDQl7CPnzFSVHcWjS/dj/ehR/yx7JtPgeDR5qStX5M1
YXe6j3w5lzZGVWegq0ztxLHzrDV+yJlLMtZSMl0nQHk70dDYucPokHlFsIbUEaywoiWu1no6lKOY
PNUoMOxW7OgBjwkOFehwO1HlNFHlhe72ySCflRAdfaQEm6jK3qA2lG5u5tFexKI0PAoWjT6VBIRc
jiQKEJW5s6jzCKLSkN8d4hS1pqcMR9nFUHPHkAjlAoTS8VxrvZgW+KMJcqAdaemrBNwu14lQKU0B
NkkEJFc01m2pQIZKm+ysW8NwK0IpdRKjAPoDwcouTfoaqikZjp5puqMKaXtpjEq+qrF4kcsmu5i9
cZ0Wk3I+kQHr66TRUHQBV0ElEGgj3uGdX9AOovVP/HVhrijGE76yI+lZ44E2Dnc8SZMMjAZ0RRwu
vKZgToCXhWgbFcKHFuX9PW6aC88wazUgNFoXqS9GRLMRflDkR71SrmCinsWRMz+gaOyIl4K9fxWI
oXiuLQ1Qm0m2sz90LQKjSSZJsMKr16nevqopbJfGO7EP1pPijd5ZraR9FVO2GAqvh3wmYBWN0gHm
miCveeKy0AVE6FUhOOD5zd8Qd6gXQxEeR5FmbqW3j4BUahl8nC0ZZAtJ1IfEpv0VhUibBFFuaXlA
JdAyJBQCGKBtGqvjoTTjlySU7vEyCwfTA6wWJ/FDNf5AnnhpA9l8jAThJZ0dzVhb3WkO4o7lvrbl
oJUdmO4TzX9jxh+U1VkOUGCM9P+mfnybxOxt1JmzI552DTrBIuiT/r/vE42Vh01IL25OV/Gs6moJ
O0VVfkIDs55Kv9RAu/pEWCczjcwM7qMxlp1+pGUixphUsaVmWSSc0kAhV0PB3VxY3UGt5WAbltmL
F2iwoGL4ikUM6aQzp5SyihBtOq9o13oVyRs9kLc1KEOMFK3iZHU6bHQpty6m0mG5AjxpVICMtE4T
j1ZZ0NYCIr4xJ71fGUM6wRkTe9cM8OlXM9irFyz1BEHmTZZEV+p0OAxSPuzDSLqbwtSn5aZrN5V9
yO/JX8glQts9CeS3JlOITf3ClRPBckmD/iWP4zsSZOlplA5il1lPY9LfuDF6p9yAN2/EDqzG9aPf
WcFM9Gjr4wRCl3zBd4gs/T4X+hecmIKElUUvi9yprSI+yap0+LqQGGO0C0y4sWNkQMcAK7Gtaq6J
bdvI3AM0khtXJW1JFfuClVBmnuR3uRS1K7AniWpzqRzlWAnXUcmVOsBdg6Apo0TVtPTNpSB/yMNo
WlnYT2knVgqti7HaJgp2vwof6i5PfYkGy7gX0c5tOdzpUPY/9OSWeBP8pcGj3ymZyDYJLbvFCZE1
TWcdlBKnSA9nv9aoORnKxZ9zeJoGn33hH1Qp3Fdjnu+wuyp2mwuHbvDoZQQ66N26qK+15R0sTkDH
HPuiE8RpvKmrmsJ3Fux15HFOVGA0okb4Cc+duwKsKk7bX0tcgjPyb7j5Ynvf1IL2UEmNnTS6CKK7
xIDf+MBM8uaYRm+JImY7EyRdJWo5GheP1PkGlGdoRqdhCtF6YBBme2I/21DdbO3OTAiVj2miQ8N4
61WgbzLl5KL30RTGsngOE/b9vKiybTAO4ppfWlmZ/qtp+TWnxrytV0oj+GhaIglEm+V2udleOjhn
gRkR6DyW0tbrUebWlaa6qlmadtXJ+GC1/LOtBpRIg7TWg4YCkqpmu7o3qztFEJ57iIcHtbxvDCG/
jzbLbUQs0qOYpFuUZtJaLAl56OM2e+nKVQu1YBCmO0mLfxgRtx2qXLulWhgnk/tCEmuKWaxEjo5h
vWbaTQjU/oKS/x0vXbtJJ/BHZe2IUlRfsTzYQ4Ms1kySdcnDz1Gkl6km2SHpxl+KpgRHdMbYsf2J
i4IREokV0uqMkO0eGmKv29AjokkqAu7WouYu5VZrwB0GFKO94541PaZ8i8R7DGgoVD/ZBkoco4Yj
CgAGjrRODP0plZFLCDEipBSgpQOxU7OHTmwOMawKvI+hoyYkTuKHeFRr0gPBaz4YAtZ2mAfhRov6
S8C9m51V0y4rWs+ZGo75hi3SZeEhItDcM6sXoyxYgwu6rrwUakZJt79aclgCtdhLJFJvxZgoBygX
4l7DxTnfYZeRDimhhxFaVdD3PJRLt1QtngjStONWK3Zml3LtLKZbLIHsC4PxlMNgGfyB2qSfOa0S
Srt6IAJRQJVm6eDzFIGb8KpH/NOhR18HSfYzy7jkeoISHuNsTBCgY6BHpqyeG7NrudrpMEtGQO7k
eJY8ZgjGusb+4ETzFaWOu+cvE+F8M8T22kUO5KtrivsaWtr8FCBfJh8JTD9ZRyPue8jKlLorubg3
BsQGoRRG6zJIrnGqRideR/RrSvTBCXsVYngToQbkCPs4rlp1RK9AfW3bG/1wjAKIjJ4ul3aBEZRs
oPSNWG8EFwRyHcs2KnewGQGrCWF81LCiZjwTQe4cYb/o5biyoN9s24FsB72LV1Hp81YDDsZKMYGA
zOlvIlfLlYaVkO5T3t/mWJ9zhflseTHszIDNKuwJ0P0m84TVYGnpzbcEjl1Ox4hwm13uQ0GBJwD6
kpvtdauhag3lMtmOE6pIhRvfFnOliAbaMcM03w4pe2UpoJYKFBnMgXnKrKonEYBGqyR2K3M0Icm0
tE24w9J4DrB1jUaWOvwyzMJ0a4tratLEP1RZ5IBUCpjwRcGhMqcvZqpeE++i0GedWSeWhYSTyz2x
rUK6T6xuJ/sjLei6kc95ISEezMvAA/EmswsEcukmfvQSxQCYvdpMuMRyGuCnW9XJUwQu7lJPMvLC
yayg+sTOFEAobPK+3+oVuXGy7J/xaWYPUpG9WGjhoK5bWxTeHX0azvXeOAQHdRjuUxG1Z96IdBs9
tEQqtysglFETJLBm0zZ8mGYkdhhX+VozEBC01mC6xj1ME3QM8B6dAhMkF3CaZgTZVRtDEDpImuPz
gnHzGpxzyRzoY827ZSXjcO6Vbp/G8akYi2cc1Dq7H/m9JiEJhyIbX+u0Q9U5W5aj3NPX5kxX7CcM
gGUYv7QWXtrO0kOXJkO97kz9pMkCcv+ejj2yZnzaekSjb4gPmayWO6mkl2pW3Wrw0L+BtKRlHCbC
dvC9nutqTeMY2Bg/0hcdJTRHmv1Neg8bjW+8m/WYiHW6CAF14Hc/Rq3g504sKEewohsePp2gVvlw
aWlu2zlAXZxhHCE4GLsfBX9dlQZdqRg1VhyD1M4D4odH2QT6V6GVrYtsq0ro1EJDNLZxIXNjJ+mn
GOTFSVARtRncragh+j1JbX30YNoPSMuIbct8Jfe+vBmJOtzShJZqfxOQOY1IzYMopZbvujb+gHbX
8NwJK3awTkUXh06eZdap9IAgDXG9rYD4ucD/h5skDzq/4YiNuqh5LG84CRfk1WbyBBTM6954cmWG
hHynyWzQG3T6rpC15q7K76AwbbiKNxeP6xEAE3jqZcH3QtFq05KmN2Epn+BmOY3OsagBNFyLFaRi
0Ucihnbu04wmyR1K7OcDQVJZNJrHRBakB93XlWMI6mmDkRS5D8+mXD2yW+BVOwVT8QU/DUKpBmeH
bsb4ltEYV9l5yGX1CD802YHErkuYUALFe6NG3TQSFyRZXPwwjBIc6EWEHKvJwJ06CIRRgzUvNsUa
lrLbpIH39H/ZO48lyZEzCb8LzwszRCCAAA68pBaVlVlaXGAtobXG0++HmjVylqSR+wB7KeueaZVZ
yBD+u3/OjHHfmWWyC2I4v8LitEOLlL328Dl5eK6Sklk3QNl956VyVaaBuXWjuVy3k8s025LmWixb
4AgG+s734henbsc7yqPGfkoO81TfpqydzhnojBkaw7MzrbKGnksdevaFe8c+bnP31o7m4xdXKvZe
k5FDl0la8dgFfsGZKGNRDQUmqDip3gom4MIHx9VF874CrLYtmoH1pab5SHPNzPJwOBqz+yBIJVCM
9dk3HRfWobjRKLcTC/yBkisbj7XjHgUM4LpTQORz40CRD5Ah6Yy7pESk0sqgSGqIjpO4dFyHL1Ey
vKet0bxW7oxgkH9vDSN6Umn0/gXVgLbz+bVjxSQSfLr4tgLg566YjZceIWYWTv0UJqwvVm1dEonF
I+zafs8iJ48LsC8oH6ygTTHHW+EG6Otgeby2egLawVyVUld5HUwFQKHBLVzwkBM/NikPcYrmQGBY
PM9k2LmImAfP4KFmr76Xy6sdDcvk1qyioxcP7d4KdXWMpr0eOe8Fg5gOg9/aKzqHMMPEEq1JBL+d
WU+3NHUOpkUZNYTEi5ygdAJhiA3Y+W2MdgRzbeeOKdqUKs52Hv+OVW1ebLARdhZiTELiPcYip35j
lIgYjRneO1vlde6xGmklcrDH+Lg3wsE4NnQGnyPA2usg8dpdMFb6kheFcajc7qmgkhETcoJTnNJU
Qq/5vg8hNYB7LjbAOqILcC+5L1Pm3sEEf9obwf53PYYYdSztoXkXFIYrgaq5YiW/qmwMD0CQOeI3
wKMKw7uYxU93bPcjDPp1vXTohqZHwJN3y0WfAdWDFBCwu90acDDmnEQrq+M2w8lmuFWfrlqqE6y6
2pA+IlXqF3dkxe3HMAw3cWO+hX1rfQbGu+8b3Tmy7JMnHP+ItyI4x2564sUMV6dRR4Tceq9i1yTg
wDrPLm5sQEoixmTmgxGTEC8jMB+DoBo2HVBzLTd5yrtq7805Jjq7HLe9zzNbLGKtNTSPdlQjZroM
pIlx6e0cS/owVM5iYeavEC9HB9dbbDs/pBUOpx7Y+1UpvODd8BxR33ZVwzFAQ7/z2JelGPyD3YwZ
zGzAGgRcqe1yjIyL+AjGyYX4hXCOipVr/pI4xcFAccc6GJJxTfqNebzB2TrvpmCXJ3B5yx5MrGwb
6GIlFURfikU/d7g+B53tjYiJO/lj4ECBAe2orhPwRUQhNB/1GTQRIlB4K4zpsbC4jaeOuu/Grn9l
7j4f2Z/vB+X+6O3Ce0pi4T2BvloHI9qEq26DQxWLEBRdIDljtsuco9GZdK+6YJxCjKJfPRNDkLw1
MOlI2NGmRvLLe0AfWRcjljzMJxmAb6dC1sd0U0zWIU8GslAYtCcxYfK1MmrugdO6g/yQqOZgR51t
l7bRm6NLUH/1a2X/6PuZgtu5cje9af52Ei9GskT+cANOzlCSjtpJKqqIqvsvPgfSXfpAGdmTA+oB
4FMwHtNJ3XPUCagvScKDF2KcDmHZ3PkpdrS0kCiu1YIFN6RHNgDsBJRjtOCacWwf1wdM4LWrc85H
7BUxhOJ1kzff+5J+gaHEfUSy/zZmVkbXSv7NNaAvzkmwj7D0sOPQd2awJH+V1bSjng4pXiowgOnR
wSdfBXrYx4G+B3LXnPp6PXaYloHXk1hJHw0IJFbijWSS+QLFK0IazGjxlLrHehLZsMFSknO+/2lU
o0EzNctkh12Ywz38gRrFlf6EJyOPzRM9wgd4XHASl26chqgbJxCLHFLdnXSjoHh1Rr1uGqOgPaPa
Oi3bl266cEULiFxFC9dkdvBWBJyqx9CFdUcdjAUvbrSK4dQFwXAagaS5vG1ot6DOdB3euFZsanCX
+yUuZwaevTNj576h/G0/zFhFfcmFF4LdysiCYvv174S9P/N6be7YKXwTEzeR4RUvuoNVq8BUjRWs
mN4dDxypWVwLTNUiopcgMK1w/aNl0T45DXaQeJqHfTYlx78bYwKO60kB5AGwHodIKoy3WbDty9bf
2X3yVtTpz7IoItaigICSQ11QxNXRstPfuujmbRd02L8UnpGEevZN2FIQC3R8P4zVj9Fms2ZwVBgQ
62rvY/bfv1xfctbqUCh/9RVO1EtCMUgmIivhJDdf6UTTgKOKBEY9wRI5/vqC5IsdlfnLxvDAnSi7
SPZ+198lMsYuM8phW4TD9zb06l0gkydQNrTiBQJA7rTMJVRxVKa7BgxLIVDQcyMUgu90njzmUw0D
M8qpE4vMldM5J9TBYtfzvJ/mLCP8RTaKo641Yv3Jp23CJQvUcQKoB8Pazsi974DDftJqvId/8TzH
6S/fhNcLaYThDYMMdkmHZ2VBrDYnYQXhTobmq2/q/iRVDRaunz4prexpJ9pwCkz3FGLemtEVx6kc
sJxLQE8hQI7JxEzvByMWoIlvRJW/mEt0sDOJOnx5v9yRvtiOLbCwL1++N0fF2U41/rkYOoIC9L0C
EiIgw5r62uOHeSnmlvhAog82i8BRV1ARgpK811xOL15qWZuvGcncFBQt5MvfdU9R7mTeG2DEP2iU
28QGpw9bN8apFPZzSFf3zjT0Eu+dXiUo960ZtbBKXFsxxgj2iTGwZneBep8cYofCPAXCB0NHNSpl
hvlkrkvGJ9xlsKWrENtzk1HGKuwx23YFnTxg276cYcNiD5uakvJI23z847mUY8sKalH0oZwXFfWX
etLPmffTbl/rKHyEdwrDrau+aU8MKBcedj9Qm25m2uu5S36P5rShnIBwx1K4YXgm/jvlHpGFiQ42
rQOngNpMqlutA9UF8kRd+jWUBNhUw/fYyVu9bMZriq05FPFQElxDQ9wBsNk4PzimgLOgsI2GyshQ
d0OqHpe0LrBDOiSV982V5acZ9Xx483OfcAB2nsbmNsPGZhzNUqBLLjhD/27kJJd+uOF9Jpxua/h3
ZgPUu++WS7V8qc3mCRDNiQLLlT/1jyXszkyOm5AtYe2jBTldtzEFvRZV5r0kmB/o+3kJ+aUnHYrt
YMXJ4cu2N/ollBza8LLxPqgqC3I0bZ9ZCKZocnKFSNcxEQLIlc0oZFW19DjvR4bMa4c2oZV7N7Rc
ByuxuLGn4gE+rSD47ATZxgbUteHCaq6yZEf9boB2RytsEQWPYBNRI/IFmkxDscKsTEinn6InuOcT
x5cALAbbTmDRXRhaPaPj2TMXScOkSy+HXOBkVKKNP+Olniw/lGG7oYEUycCASOuHlG5PVgbMRhHo
tslXcyESTjscrCml7DJQh7/bTs1YnbqqHFHRJOw7w1oHMt05sZcf+oF9u6wgXPKs/cxCEFgymDkz
Qxbjko/0hT6wNhyq2mbPu8AYfedATCDAr65fDteuXKoDR1scgjqgF0gQWU796YPJBFeM2I3W9rRk
9nwavZmhBOC8iSLRLqNOXlllu3ky73ofXBbnSTS8jnSNVWBMCn3sfhyrR60ITIzjWya8fme502u5
/DaaudjwKr47jfHACYE8YOpfTdafr+3u60u5rO0qIp0Z2+6tMsPzSKnqVvpkpmqFbbCxUkjNNkus
b3EgLkKasVWwZa2ruKtI7oVpD3aRjgL+tZXP+x4GFL1AnbziWoDK5HPoK7rg3jT5I7zgVKruWrZz
sgeHTBKnmL65MP+DiDlam9dcmpddevmXf/1oSL/1ESRW3RBWBrzyzgCzWJt59jo+WDloOd7YslzA
Txx8S44zyLOUG8sl41XV61JRJZHpR/arYVu31aNXxApKdDCfbLNjCCBEhHKmL94oxnUf929SZ9+6
AFN+NMFxN8BJcMejKFp41vc/8vVbz2J5tnKGatBrNgbH0z+C3r7u82M94P6XwtpjTH21bfYMlnNC
QH6CHg+0bVWDBycAWKlt6rrx2k6JjqSez9aVTkTujN47pUL+rpR9VDY6JuHw/dfmjYBFIrH5ZpnG
s4pGqFU8KWDJzkHgHCqhHht8OHvdaH9dtsmMWsYUATj2tWvSce+TRTUdhpOls1dW9Tr1ccDjXd8n
7Xi2UITOikj4ZNXq0aozOj9LwhuZM97xncTi7A3PtLteOdk+cFtzN0CB623mkWJVUf7bFiwQ3JU3
nqnIws3pm8snqerKiaPjdKFn9wDl0+zkcW4mvc4Hi+9c0OdbZf5qACZsx4JGMlY6fx/1iHmD7z/V
XAFXidvUVxTR2o+4sjTuwYdvB+SjHE9DR5NQiutTL8KcpQtIus/VAoXPw/CBdcJHVkTGoK0nxT4r
SsHKKIKGeufB3zaEJ+NWuyvE2+xWZCapb9jjtVX5eztp0kMgIOKi2Km1NIxdl9nmkaYEmPQNckHm
fkRANY6m4BCjp2vPSORcRy5qAo6bLhqubQD3kINJWnff/Dj/bvItXjnuNJEJpeQX/4a1GvrqM3fk
pxGvU6u1z2ZpkXyIv9N80d8VQEVxyht49O2lEFkIMkPcrNc5fBmjh0g2HLnxCHbJVUyL2U5FlgRb
yWzXS0aDzUD3G07Orx604YPofprCODRC+vjf8cJUYOU9Yd9ikBebVif1XmSa4G1FEIyB7YGeuQMw
aHEa7F9+4dMPTIuxzV1yXTvA4bziN33x6bsH865ssqNswuTT21cgVNcxJ8jDoAB6z5b9yytBqsVN
Awh6WqHe++eI2tiVM2OM7iPc+I0oqOYyg53pIJBBPKf6KpcbBqAUn3iUglOzMkKWd155CNaUFUyr
EGYc9yOMATik6cMh+Odl12hIg4NsH6lR4pXX+XpKIg54ioAfqrMZfLM4sC7jlB+gX72NyU+GWMN3
D6Z92gJw6H0ymglE7J0RDAs39+jZzlKQQYrHn4YApemppgqEyluy0TgZmnv6U26BbnZlsjS+i5/I
9/YNpzJ5/+rSzuD0+6Ck9DlCruuWRGyaXgUXbHDjDiTyYM8CBcy9KIkmK0wXHbR086dfQ7OALk57
lefhSTKLcu/b+d5HGGK14pRCqjidLy7VPb6ne4hN03kcQWsoPa2Mum5ohsS1ZSlsY1IVm6L2843t
wodqbd0epKV/9Zd5O0bof3Xm9zT8KAFqM2ZYPm/GrckAjVoL9SnrZ0tb9ZGySSpoxlgt8yucP7g/
tmbjkFdG5CosbC5J/oC5wiXHndYMlLEwZO4hUQbbEak0CbnSs4HHMpXhGt8xdGyngXkjEcAkV+cR
xsFXeKIAxK/T4OyYxbumFyhzOsKJzkpXPQOSKCa9zBgXzYJFw1AMm5ok++4NsEHM5R9GcUe2qqbp
Tua0K0VNVVEQJX+66MEV1BDQw9sgTJ7TshKUh9oAAwzudz05TKjPB2qpdhrLDHYwwi5OuI5jCPd5
UC1EejZpMwVeGs2gAqZNGnXTUaX4gGqao2yyjBQXkWucs4cMoWBjRf13XdtPc1v3a2T+TVnSG3l1
XCtDNGVshO64Tr3uaNbhzlVjfSrgCzt0VBxANxITTuUuhkcfxHa5SpXV7MaE9y4QwyNodW8d8nTQ
KXhiMJquK7/cx8oQe1/Quz2a5RqfZbIJtJxolBA/GP1acGI0QdU4Q4ihYdCM42wzPnLDqU92BKXB
lxRAuPNnFRHMK5bKkzQe353iEsCdYX6jvqeDVW3cQZu7LuJznhX9B+YfOC/t0kGUkkeIhbFPSYm4
/JZd6o6PdT52nPRGbEjLnzI4ptpVFFVUCpdTW6QaKegYW0b54GT5LU5bj7CCTfmQP/0uzJD8Vu4A
effyFVeIhoNjs7FkyMabwLmXQXhNCFT4fqsOHfa8LO2pwnPFClh8tcp5WsuqHDamUTBoZm6xCWb2
X4SUVTlk28AIPmr5kLf5/LJwC3ii1MDRepCSZE1clGu8djHqpInWqwdzNZreHb4xa8NMHLAxRWh9
7rzn1Ayt3abD6DI+BVnM5d6WJOWoIVmb2fI0NJopPI2NNpWE9dDS1GzGz50j3lzGR/Sfoq9gEwUK
BEg4fknxIe6waHBN5/nARGY1D1bohmfGVBeo+2JVpU608yQJTcd/C73C33StpuxtjMBH16cks8PD
ouK3Dfn/rAOmEHP+n416MwsmRtkETnxUYbLFl3WryvTqa0AXQvDYuKom0Z5Uxq4CgZrVQwhNYfqI
78dO/bBSPq5Tmb+UbcWUt/c+I4rGdqFH1C6ExhTOYpEhM4AZXC1ycKxEr4u0B5tG4XhgxduyOreM
4gndwIdgFMZ5Pnr1bUo8Jot4dRqgc5p2exry5ZM4coZm7SNbEi3BsMrs+vZcOi+u1u3xH7hzf/xU
c3FyJjC6dlSS/5iqBJGDgE+WQdmxFmHh64v424/+r/8to7571XLxnL1UbUIX4dZfYkL9EpwyR+6Z
k0Mey63dJ5MrYULlAm6jdu/XyXCK45YiteVH4d9+9PXTf/Xfvn7J33/Hv/olSo1cFiKqHBsFjNmK
qqWpoA6vQGeJrop5XJsFKHCIbqSOyRMnNL5s87CGCaB+Bl1QX6M4Gra+A1xeVe45p4ZhVTpmvlPY
kdcOv0r1SxiMiCFnJTxE5cmVPYLgxNi1a1ELhz6+48kDG1jJpTAFv4oXjtcBzkobAhjI7cmkYK5l
UonMYTOqXakuOgf8/ynEd4yPBezEAbHN//wUCfx9lf5mzRyh4bDMdc0E0KaiG5w6pZUU34LYolTS
b4JNDhjaEDGrJCiDgTsh4rs4Fb78cFk6jr6zyUfrE6jsbQp8vddc4ZchttEN32VJrNmP2o1oGYI6
Gl1ogm2fhNfaiy00QwvzY4+jSDoECpcTpeMbr13222y87GkQH0CifwE/Bmpm+i9B1dLZZUFlb9ry
RKUUHfAjvpq5lmpdu/uk7OiGGrjZD2Pxc57iC2cXtkGzecUPjS49sxRMbnrPcWHrciOCRKwJbYru
MaPxrDcecRFZG17Uy1A7e27pBGiFWQNcjn40CBSreIJvM3p9dpC1+5wbgC/agfYM0UVw2K3+as3Z
h9sNT2PGwcG0I048mZfi6VGILUFwdsPO2kfzbJ+spUSiX3jsqnCfiW11nHm50Y3Z2C5y0bjRI1Wr
Y01mreuMU+WBzfQ7ikP89mdl88FtK/7AorGMU7Hwa6eHAAW20m19LgDDM6sGabXt6i29GtEmypIQ
ZrkH33nMHuapewo9t2G8LvtN3YNyMcSoF/AgjIMpq7aNnatjzLgliZBTBy/dJ6yC/OvQ0rOMqGoN
fsDz5NENvfQ8ecW2TbLhoJY7Xl8Qui97IMRgusItzM8RzkYmz0rPb1wUYSF7Yht4Q3gowdqUZYLn
exSHr9cv6qsFSXNjjuY90/KTnCeHm3f2ppPkZo/WLR7wvYWvkP+Ts2uWJrYEhGVE6Ufgt5gBkJ++
/iAPLAQke4QaJGcCh7sWzaAPa+eAb2Na0WlMzZUW8D8m1yc4I/fZ6A1UEPX9gYKjvWWbE0MryVQd
bHlks5zdx3l8KrKOv7dH0wePFmggpHTM6crgweE8jMeV23/i7TjkfdQhd0GlG9ypQ78mA5oBVKVw
OLq4tnhrR5uyCM//1pTizoqdfZvqjzlP38e6x9M4Fgc9+B+WH/pMsePuqbfClTmbITHbjFsNIzNl
KSzPaYVU5L+LqjN32ooR96PpIylhqJQJelQPW3Lrxz7fWDM0nwq7+gVkm/a+JH7sMDKszMpZxwPs
rURFj3nIZKub01ftau9CD5AGKkPlExMpRtNufM2S+GAafrgzChVe6IPyjmMemXsvO3XloO6K0TMO
9EExcaxpnCbogMc7vIpOcJ355sgUltj8LcdfNFX6cUTKCZg4lpg6ds0UPqTLLWrQRYEyhW/BZfLA
3JHEdjo8uyk6Rwooet0sU4ei9L7HpA9wc3X5VrjpdJLL49faSPVew9se5NRZMV4+h5IkZgByaW1y
Il37nDP2ft7ch4HD3KqM3+KyBFo0xPmGNAX5Td2yi2VTQE57kKx/wgHJFuADprdvQAoHG+ZB/VnA
y0NsByz/7LJhP3z0CzvRWiiKX1+8ckbxl+gGZVRfctH3e8EkwqWGdJdWxzylGcxvAVIFZvnQC/vY
LgONry9diUHFNoET9a7/OlKDtyJ3UALzgqhl9dAdzILyXg+rc9XNZ45MRbLsIElLMVbwnGccFElO
UKqAYH1yOhhoavkyFzC87JbJ4ldSS8jodS75tVnTs6s5sjvTLsWlp/4poyRHXOX34ADgYrWsaQCM
f3uu266HSL0qmHk0bTLQrixmnn19cfE3fVBvRvsERjMa2d/qZYJduAmB0SGhnt4Ij71bmte+wf2u
O0X8PDJe8StmM92EmIzb9WgAOTF1AuuqoTLJd0bmAGYMPMPNuw1yXHiejd8Tej03CXV2msi5ei0j
7XwW9S+33Oa0ivbBmr5IdhXrfegYFJsmZix7cKNroqo79PMlCZvmnMu6S8a/vgb5++hr+/vYWE+B
CucPkIdnTw/jr8yKLt4NOnD4UWfMtGfDjpjglLiT3bjZMLV7leEEdg2ccR+j4E9EBmZ4r2tPltG7
7LwPa7Drn1PzpmmFpMuOni7lcFsa7I3Krd++xowaFwEUpNqNt34vuRvmGLYssigbEYIKtCL/VzIr
fNTEYMMJG2BQzPll0lhEazF7T3qxgHtF7X6K4diWza017Uengixi10FybFx352bVCxoVg6t0SQtk
8w5n3Dc7vqkxCp/zWiCjw7mIGOrzyWBl01X8TaZ1cLZ93JRta1HV1iAh2AGmkqQonqg2I/hgNviL
G5PrbPU4YBuFMN3/cFuXThfmvc9lWJ5iTra0ST46U9fe+QAAq0mAdI3onOlDjF1TVQYkYAShKL6P
TqjLY+Ciwcrpl2eld3kQ74tkUL9lFR7dGss3l3dnFw28UV5n2dfOFeLIUtjtFQ6LJzJf3HPJNP2y
g4OYjfIwc8Ld6GDuzkFok5jpxK22sWqPNWNF7Th3siv2FCpWlz605lvndOE+kSESMHLbxXVM8uyt
xL7c5JegSpiuxoipfW26rOmd+Ggowd5FidQnvYwpvr5k3AlPydsQtuUlT+LyktWRs3VL1NU/foqQ
v6e1blpbnFXo/B1ubhsCciTjlblMeLpSPsauT9mntzT0VVG5BYW7xERA5tAItfYNW7PejcnWHmld
TXynPba6edd6Tu4Ce3nPS5QblQh1VyXGi91Jb4sOkG/b8LfQIFwtZ3plHARXA5ij0yvc0jbj4M5n
3MSRtaSDLMHkms6nJrR90KPBzkqHE4bT5OY+DU6ChcjO87VbdBgkvDGlD09sm4W6SniDI7FUaEkl
oRmaghpKAHJ36/pGuv4TY/1/QOZ/Bpfb5v/GljOhUTZ5RklsUFJHJYktlj++PUbIg3/9i/ivjg7G
qGyj+OBQtE4uvJGXvoX9L1vvgbdr16FNnRJlUcWFbrN1aAhlF2fyP+eEUjhKYWZPpwjehxu/9sD7
2edTeYqSyDhgXwF16DqQYIbS+p8olJWGcl3UOt0EZQM9BCjbxBEex0DqPLep15D96OisTPDhF/TP
IySY8xY9KTzI0v/4atRpvCo+Ahy4lv5MddPfvrhZ3sDr6J4DUTHXUpyTehxw5qTBQ8EDKGmnEY+d
9vz/8DYq+5/fRtcSy7upXYu3Ejz9n99GwAyCGQPVpu2gf5Z9ID66Ou7XdGi6K0I3DgpHH73P7+XU
4PnRqUW13Wg94nakwztNi2OnUuuR+SvFQmre4VkgwKIy4i+I3U98cAnjdPrZnBrjmHj1Cn9JcBup
nd7w3jfbwnF+pKJuTpiDwwe5dFKLMPxM6xRP0ThnryIa840qwF+xRFMp6jT+vRYd/ZlTdcYSemsl
OT3VVGDHiWhqtJhXVzE///ePm0XstvwDp3/8+de/cAfiPbJcjoDSISar9ZJf/dPjlludX4T4Ag6d
pHIlz/qtA/6wHApebiwnjpJw7HAc0TRiYmUN+13MM7AfrC46Ig/f+znMv5AJhZ7SmmortOvYhnJr
B5BYM+aN6592mQVXF2bePL1kY3Q/mtm48RO8jJQvfxiAYJ6MQZ3x8Pz718bf+y9fnMMLdLALC7X8
/z+/uIkUa97P2N5BAxyxlyKf7obCij7DsiECGRQVHyW+EUyv1M6qmnFVGpHx3a1AYvQFh+CajmgV
2+k2dxm2Mj+FPDV14JU8e9joOkPq5rECcVpgXmFiew1obv3TjxI7vNfSau+nDrqSIZP2R88S6ZhT
/ua0fr1z95h/oAPnmCXnosk3QWDqD7/MjpliGpePtKq38Uck++iF0023T0nAHJTuJO18FHnhRcKI
OUwOFnXjDdXHeSIqkcDXiUA+cucAh+2JdcXc5ECb0NGxAHy64izDW+3KGaK5cJ/Y9KA1MyEYqhSy
o+eE91xmWRB8spR1PPrnpsrf+sbpf/UMu3y1QFKnCY87VlBpP7Y0Ov9KtF2thN2qpxItf19mI5gA
LtQbQxAkzSrsfLrrnfdqLK6inu1fLK0H1E//7DgjgdrIpwy9c6Ef+irddsJ27onZkbigkJbQZcQ+
gQYZ7ti3691sEFEZdtShNx/E3jCON0c+u+R3B6+9kzEpF9WzHQ11+Z5rx1t5mBTwYqlTHNrZobVq
wGMtVsw+lmAci9baphwzQr8QH//+KbT+eSWytRa2tjxJS7b4x08YA57IsMjkHr5qsU2syxbS5kX3
b2kvb5EGZK+C2tkiJspzKhJqb6IE3J+KuPG7Q0ufJDPHyJTfMxudVzG722uTObk52Ux6p4nieOId
siEp0C2u+hmcmm7h9WQTGmRTu1uLOtx164cfGNswbaCOrqGfXMyWX5m6AzhEZpX/4WUv+9T/Xlhw
U5B6cyylLWGKf1hYDLsy5k7qkGq44holk7zKKQpgdBjRfWB35yyX2SEPoEKB8KZUzeyeudFcjYGi
n6luulujyFj2WjL9sYOL4afOIlaCq57JLJc97u8g63EOLkbIefwmSP+tLIMEYBDHL3yISnB8K5Oe
ynvHCk+ysA/I0ckuHX3m07qyN6nM7F1l7xvmX5uZcdZ/eAuE88/feogEyvYoPBGojwLOwJ/XH92b
JYngKjz0suyvUxq4l662mJfJd0e37cMcOCEtdtEPrfBuqKh8Gyg7rXUw7hxtIshlXvmRJte2F0/p
lOBizqT1nGmIuxUoJJdN5GxXdf/mRR8+NoVbP/Tfq9E0D7KilDk2lPlqxRrOtcMnrYnJq0zFtbV8
7PuMscMifc0ZvF3nqH4zgjZaR34Snxqj7p48ffL9nKomFKFNlY3loeuKW1qaw7VmhHxHj9WnazY9
NtNs15QT7nDbeW2m2L62Uqkr6+V7qiJz40jBY9pGLSwquu1gDdzLqrO5GmbEQwbj0pEqWs+BsrfR
MFNOyqhm007y8uUtYc0+NilX/h4cEvaQan4sbfHodmVBkV79aFmtezdiiHrMuAxS843jGL8kDNEB
0ntJ5qTNI/r3bNIUs7vvZu/cmhWjgsGMWPLcB1t0yd5wIPmGbaC2g4EhlZhiUCoc6Lp076TdgP3D
i7cdsZbt0D9+aoBLW9LUwD3dKl8PXerf0kxcURzSfdyn9bZ0cRI3eVBTOEVw3hRZtRldjflOGMku
kkl+M6PugOUU+17EvdwHH8blPEhWUL3iM57uhnpvRHM7dP2tqITc0xjNUvDK4YrzX4qiZ4QEn5vv
tihRvuYJK9fcfwCUavaU2VlrkpGc/ToCjmUOSaGPuTfUc/i7SuUN3+ZFYNm6DnRnbxQJUxdjzqri
2nWrU0oMHW1b23FCcIkmkTBaz/ECatwWU2Q+kzMvHtJwjNaDw+8MfYez+uy+4hRbWZp7Hw5T5y7r
JgY8pW+8/PuVRUjvn5cWLbVyhKuEcjz1D0fkUBgIQ7029kxTaUhmdnSlqdZf4+iWq2lWP3su0Y95
GfubSYAvLqlcpUlHfPa5hic5ItwZMVyJwoP22BgyPHawntZZ6D3bngs2DGTBrtcDtaqW89bmIAXL
KbvYhd1c28nAulf1YCjDtL33fGPt2W7BBe82hkl4W8Z9DxxIyVYIqWEo4/r1Gc67poz3bg8lM2t7
fl+AnDJqQPE2QsfFKTA/9PYAvpao9MVWGWPzQggmw8U3xuYo1W5x6cKwxN3P8xjZQoPCbqu15UTN
LhzgeU+C6HY2tW/ZIPVtSKKtRdpsyentsvCUGV3zQ0/NMYIiidHyJuV35Iv+YBRMywtasjlE3GtO
uOwkw3AAHoL/xIk3Awvyduj5WwLp2Myl/PlgOcGtzWMsN1zBGM3Rap2O9uYrB29Trucg66V+CQwR
xWaVLhVJxGgvFHBAp1AP+YznioO3dQptjzhgq6sD8fmQZIJnbRUx7NVc5dY1yTmaY0y6w4e5FkbJ
YYOgV53ijBmIJsFDD8wdNvbF1LY4ITBX43exn2OSNyhfbka9EV7MOCnmg+cm1X2EH2QGW7FVAWE8
XJJxEGc/PIiFKy+WK1H78iw1WcWvJ/b/MT//zd55bDeubNn2i3AGEEDAdOkpylDedDAkZSa8NwHg
698EdO9Rvqxzq0b1q0OBpOhgI/Zea67/GfMzz7v+c8TYF+Zn854U7Z+Qn/mF/4L8eOB6bHA8jjAs
U0qO+L8hPwSM/aVbtuvpQroOf7jC/gvyY5FPputgRiwqebrUHc4S/4L8WPIvhFbAeHgZk0NmBv8b
yI/hmASa/TbWsVzPsUwHAxLfUHJOMv8Y6xCChlRlcMQlQcEzqXG5QYRPhEELhD/SHbEXM+yQoK3i
ol8En9/3lwdbPaD+i0500yAmvhjrOV5G1hd9ZhlHtIvEKqX1fI5To7mSVjdMW2TfpPM4c+xJnczt
HOKCvphVMxNLKRfwS2T23pGy1NKtDGqG8YclunG5L4V/MgeYlF2QBceKKT9qyru8p586hdlTiqUp
HM07PUj1Q95fD6UxIVeLkBpQ3/X7mwStJPhPOuO49R+bYHrIdNVdKpUdNQU/D+AQPdWk3MUwgahZ
IX0NLPdWQf2w/BBNIRntq4QreeWNhKOy9RiXWIeW6JYNSWo4j/Ai0QiuPk1OUrTWnHNpMoFwk7um
Cm5HvX1OZeVshGQEYaYxCPuJPPUMm5kWRWJlS/+yyhsMZJH3yx42WQ0/k/lswQO0+vOyvYIIsnEz
dWW15Dhok3yusvEG1dStwSRRljaZMSq7zUtnkwsfmJF+B7ITpxgGVg/UtGkJgBfgQbGmIJfmDduw
eWY8gjASNRIhpeh1MuDyajYiBd4Ih6jEWyKxsVVFbxEIflegMYC0Z9TM2VZWbF6Gbf5WznoDutjw
q20g1aYxncKofi1d9wF3/L1R1We3cR4xqz01rkOCjIoPXmbDefJZ75zLnOpWaPVKQzqRWP16GsqT
4iqxCYPqR9UiuynM/Afez4G8blpIPhEbOaUG9akUkmHTp2kwi8OTfYjAE8Xqhd9ITArRbtDKnalH
5JoyX0sc+1jrFMYaI6QBmkt/W1jVLyGYcY36NO3Djr5lcOs54iZtjZ8yZWul5UPWI1NqcwIdw1D+
osW+Rq94ituAlo0zF+cVuQ8TPxoz0sZjUrQanY4drw7fSEmiXeUU464WrUnIBv6X1Fkr5X2UMsUt
oeqbPH9ROrl9Hr2KtcH+sAKWcW88U9UkAcAgoaK3SMzo/Utz8Hbz/lTqpH3qLp1HANPoKMK1mNJz
lB5zpd1QrqZngFLasW9ED/7DnKCqWxHqLOrGNMnGH5MxXKc2PcegjanhQrFvE+wUHe2A3shIIR/x
2+rJE7G3z2buXbcd+sdOh1IfaZLWKiwCrRQ/rFY/a9hJCPxaQ5HADOzGB2mKBJRMWLBDIBQoQYgp
+0dXEDKQZIJABmjaYZ3euzqFKsmA2ZuGG9OlnluootoIM8JDqNZVBYK9a6xz7vjIaFL/WhKhkGE/
qrxcQSo51GZDX2lkgiKiq9ptH1RC2E7qZVuLyKOVLVoyaGyGoG1AzYHoQ3QhaQGlqi3jQ32vepeN
7CAMwPmiRoYxXMU3XWKj0ZfBbTuYpynVTyGFWVaqnlN6dxMsumk5/uIDXrPIOmth1a6SOvrAO3fU
+4yeaH3v2/EHy6DWlX1wNYxnQ8z3PZZRn+xMP76MqoCp+6bv9qov0HDPv6eRhJSagtq9aeEMExbK
VCkhroywRzAQ3zQGLIGg+hW3GjPDa2zqD22t33kBPd/W4JjuY/PchVcppVHUd82tbUZPysIR1KDG
qdruqDRlr/RCnUU+3jmUZrhKsHvFb70JBgSjwa/GJTB8gma0CrThZKf6vRezMwuJHIrJz09dXvve
iHvavWnS6KdvDAa+V3VHfSLkS7YPRmF2K2tEkYX1DkQSikh34pISdv59H/afjVnc6WX/NpBGRd5L
fm0JpMAtnjN++cZ1rHPo5UcVUyh3uuxdG+pHQxEOJ6zHAjdBY03uGhdOZeDr61P9zuci4MCsAJ3x
oFS1R9/9awjyUzxMO02ULR4eriYtTZ81gmmAYhvwpYRPIH+IQQ2I4pqxOWYIOdtm80edtxeuE291
H31NYmI4zOxt7Xf7alp7n3bMuaJj0OzKz2m0hi2+KN4koktFE3Qr83m8NuXuqp2sa7hDpyDNZxfo
sx/pP505KLywKARNVgf0xbn0Rb/ziK52RvA0fTadyVdDH1hvrVnUJWTJ6BWptkjfQ7UDyHynz8PD
rL00zeOQZGcr87GcOgjyulJu687D5I+ItzVQC+e3aZ/+REuCFAOFmtcP76456Bt3KM59Zayj+ega
pmoHymq214U/J0mVXEl0zFReENrWjO1RG2tvdkMNOmk8KvRIXgJFQl+Sd2vGK9du7n/2+ZQzQi9d
uoAfrQiehiG6C1wKeX2Mkgjs1IEIZFwVjv6S+y1GMjPES+iOx6EyAVnB0BNVfTloyXkMGU4oAjgc
TvK55m9CW+11Od0ZTM7w4PbENVXIcgfeN7Gu9BwUQdxiLYvtQ6kMiiPOM02GcD3v7bQAjX1DXDi4
8hHnrHgNFAUdeAwfmVnfYnXAWxnTPn/JQ/3gjMNPb2i3Ggp51H+POH7u8wGRAm7g1xhpzX5y1UUz
zVlCQAQKzL9VMIbzqeHYegejIQFiGIpbsxB3ZKOeIHKFKyNbAX1Odl5tn7GwItbnn9z8wcMLQnvn
3VIin6WeTyUYak1HKI1S4dRoerdxZMn5DpcZ851qX+Qw97OJ+XUu2W9IckYnDh29m4hWcNPqRSqi
C6DhROQcsOfmEK4uGVKsVaFzdWMPMa16H+TpwS6tC6SJF709R1ZE06M3ZKca2Tpb/DUy+ugYT/aP
MAHa5FBRjZX24dGyWJfyRsahd1QJcQQpIqqmSt9aJfV9UTJRbMx9nygA0DqEE4VlbG95uThFUhAu
hCmgjHJCWDjEEbq8m1b8kI8zeaiufpojRS63ejQT3YP8rmC6pOklHSUi3jDcD7r5WPQcrmHpPhHt
IEv3MeoRrJqO/5yAx9rKsH4Vbnoz2gVk+iK+szP/Z54TF49hg0tQDMplpHhNokhkEQWhR5xvVLsy
s+HDLEsMvIF+XZofU2GQ8ZE+GB6KBOc1u6Ynx1gA5QBVdc6ImdU8uMRCkzOlP2saGfdmz57go+fu
G16iF+4zmDKbwQ8pGOBYKGqqCxRsLcAnhdAUJQP97nvDLT8pfZme/qak+6MJsZQ0jbpMGlesPIt+
ZEjUV1E84mlCHhbq5waD1CpGNeWaqHVFa9OkJ3NaSwaB+yy4oStL9+fY6SRYDEnwmpoJ+ozgvUqm
69CM72jNXOO4uQKTSDBYpp/MBlJEk1FeoW1Cmjd643B4GnM8adlU3U+u+ZZr9qmQaF2MNL3vUvuy
MPiNzQBlGZAhqMezKoJnWQyAgJKQqp7JeZeWAae/jZZbD1Qp9JVmU9P36NTn0fAi44mMlrY8+wys
+Sk4TUeICEAKuQiFwU0hqSsN2d4TB5kiWDDgP1FIDjL4L7o7fsa4Z/UAK0pNGWKH3oFsDXliRK5Z
mUuFoQDTMO4q5T9Qw2rXbquXhHhFV7o3NxtDaeIQuS1MpChxwwluDNO7uYtL/kjAB8ycGFwA73S3
HmwXwauW+yZmJcgksC+fE2OWyFWfeWPdxdDWyXIN3wdXvThh/4PW+k8xEf+lFR+Rh2uu1FlXoY/M
hxYiXWqKAF6/762W7DS/g7aR7UepLpm/n2wBCHoM6jdEvy7jjnoXFXtq6mUTg8WLnBcRZye/qn6F
LZfY0UjflCDPwXAPqJgI0xDJrdGRPoce8zNsCUjQc3Vl6MmNZ/SY0UP7o00xDRD9vJ2S+YI3rLmO
F91sF1X17K3Mjq6NBmvUKy7/3T2iuA8zhkyHgXnPCRcAG6pEDBOJbjH+R+KLa2H45IRzZ4Zy5fm3
Cj1Ggo0gb1FQFIhtwZIlGyepbpH1YBqkSHcI8VDL+HGw8ocxCLj8r31AqMSxwA9IFA2fcNbbaDHA
CcFIuZNyVcmB2ijKiwJwzBQ6N0TK3wgcUJuxatDgDUyCGnsdudmuF91lVah7gYoXx0hx6Cbi9HTv
0wrGu8ZMJdHW1XlUxpNeujSr4ksNvQ2HLgeYS2Eeg+MqhfQ1TSpbK00c+4hjqk1slCPGbaK5+3ro
GA9M0WWYc4aqvCdhAFopGoqHZoSjRnesm9qk59MaT4kTbm1XguDoCRFR2SF2stPgP8TKgh6UzqNa
AuuUHXMBjKiYatFVh6Z1B9qFANMCJfjIOYr0U3flv/rKaI9dRipJQBZg+KDp8KlyivGrZlbP2dml
qdCw+JnzaFrhkwv/o1DOdcl6DcpuFp7/7Oh/GlV/mYtnS/Q/o9D/EUzqBX7BRxfaT4HFeNtzL5h/
n4GJ/aqS8tZ3XWSQUUlwSemvkfmQOYyHwJCfkBKOBgFvdXRDA7rdwiHZuwUdEQhrhtkdKsFgYchI
3+jUWGwjm/5RUJQPTYV/PaYgl+RMaj0dxxpd7HcY/jEH50ASyRC+hvUNvD25Dkou854GhSxK7sRk
NltvDH/GrrXrggfJdU/Y289OgSxHJEKUJ4bB7/RbMFaUGZb78ZyWbNtGtF3uZhlezpJ9nYb2SDOH
dIzAH2dpLqTvfi5CeMFNGFXIeHJ4a15Z/lhelw4BxfW6CjYUbP/93sX88TlYl6206+Dr85bHBmgP
+1gbECZhXUUITUaxOxc9+t5AnoWCGNeJqN/9+bHlRnGkQapswPDa5IhllbIRUlSQk0Y6ndslXCTw
IkoKoR689QrppbfwzBcLdJs09/0IytxO3BuKnwBVvooxKkrwMZFuNRdoaL4ShhSiCG7+/rX5/Luk
RGmsS8jv7bwGlqVygbkvi142ZHReBFwqdlpvVoJ7dOmTr1Th5X6hBfkm0fYVdW4u3iqZ1svPShtS
4re/LS7/7Ywwcjhq0ZV/Lc5BJHZuR4fl84amoWHbzMO6Z6w3X2vuay1FWrlaspCXVbqslaTlmt+0
BlWXeTUv639Z18vS8tjX7rDcX27MFFkwmINDhaOxVd3dsuEjyF8J5tEZC//3+lmeqQe0ODSdJuSo
rIrlS4qFa98GBUjOlnLHKKuPdmi2bpPS851fb+VOP2HbMXeZ50v2OkogeXsMzHCXTwX4WqgxnGD5
x/kmi21nTyAa2IyK9iq6+vyA7ZZcbUo7xX/54N++w7KIGoSIJhHOilm+4tfWi0KEo3lvis0w7xxL
mkxXA3uwgV4Nd2mKLGdZVQPlPsIQv48aVzj+SCIiK/TPNWhW4TW+JVeDvWWGOXKy2A3ftC7Tt99r
mEPkQjgu7MV5r1q+UoH9AiFa/xW03OMWTu1J35W6hPXVZBzoSmi7r3+dj6vllcs7/sfHvK6c6DkQ
C7LsCXT0qSUg01++Mjgr5wBsgpbjvw+y+R+gpvEPFsPiMhjpJLAzD51U8I1mm3y1zR3KUr47H2n/
8XPtIj2C7C5J0iR0cPns5SOXbzvFV1hgwVuYhY2VbNmT5rW/7EnL3e/HCodwP85IUkzO1ncqtQud
9OwEc4L78v/LzffR+tsu+rW4PD9RBoXsOutrWdlfL2lDudee2ibffW3VvArIXg3q4/cRvvy85SXL
Y8vdYN4L9R5wd5uwmpxotzxnLTv78h/fr/9zF1zuL1ttWfp6zXL/a/GP55e7fzz2tduWSxzE8lSR
MYqSKQmgJaCqVBwM+vlrvbftr/UjPNmtAgEbd8RA1sAklg2zoXmLKxhC9ARv8qm9deb8toLGKLFN
0xwwrJLb3DUPqiY3t7fKC2qNt1h5igYCBXSwlhoR1siDqUFuq7TuoI3AF5abAkX9RW3UQEmX+07q
EqpT6gHamoIYxUlgbnbzPqQKWvHM8v//vJi7frlTrrhP0nJCCvIwWnF4UvONHymuAst9X9jIOpfF
TkBhjOpZyjTAmcCvGZyWJ4KAC4XtgtrNOENn8+Gz3HgRB/D33e/HBnMg83B5+mtxecpddvvv//9v
nv9+52hwioNVi3i4lEM97b5f/tvbfS0689f57dGvj/7tge8v+P0u//TY96cvzw62fMv9Gv6G2cjt
H09+v/7r48S8c/zx9lOdByCU2sevt/teOX/8329f9fttIAsTrCaYS31/VMzORerVa5jjPQYaSt3q
t8VhpnuIbPQOHVhs/e/2izHUWLfnm+WxZWnpyyx3G3L8OsgrBGpHcACwtuMSmyO4lptxeTCAFcwM
LQhAFc6XkcW7xZfh5P99P8lKEgtz4K7dct5f4laWGzrJnPeC+bTv1UiWCtO4XdozcolDWXJGdC5w
SHSY1CyxJj3cOsZiDiTgJdZEVfHF8NXTqZYhBID24GAlLnmAOh2hvAlDfbs0dIKZY6ETBltEuX1w
gM1cpDgOWV+zAW65vxjdlruImd8yegdbY8YgifmgXZYYSexVONVUKqNgRXc9Ag/TMTOvc/JMY2SU
m7yamgt3Zi2Vfy/98Vhd6zDlYkVyc0UHq12it+YbNTtGvx6L9WEP4npNiBiBRjzXW561DyvGkvP2
xJBeXSxLBivma2l5DKE0+4AEvTCOMeTfeo5EkxKX/gBCEDHavP2X+3Ytnvyi8LdLe23pttH6ZoUs
W/i7+zaWNcGnAkvt0nir5sHdsrRs6T8ew03ZUBisPuPl8v7VgftaXjZ0n1NTa11v/Z1S892Rs5dL
0df9ZXw5YXzM0UouzbhosSsui+NiOuwbsq+SiLDGqCzxabNFLQ28+W9bdHkwzgtqs4xVO01nDUxh
3extzvJaDLLPmret38O7YDLIfQCpsGqz9FHOiKe0bwt1Kot4TnV/9XWyxIBV/X7zT49RgTloUWPs
Q8NsLkaEBV83bU4ZoHFMMgP+fmysgpYuO9VlqArWpg5KguiiDzPwyiM1SLlVTf8ijTkPatlOwbKJ
lkWcaI8+Rl1Iig37+veWWDbM99YJa4NJqgMfYdkE3zfOfHL6vvt1ULZ2sU3G5OeyGZZj8J821ZL6
owpByjLlrmWjlCSCWmVm75cj7WsTLUeeG/dyDdCRlsjsuEFmtAZqNRJOnaf6Op6JU/Po/Cg1lH8L
/CVKyk+fTsJWzespMFjtqWvj7V/ufy16gUPWdcj8eVmF+rwev9b3vLTcNSygIaBNV19HRkwKY5O4
z8sJcjl2vHFA97csfh1LhR0d7YL6WenSmrYzd1ibbH2YJ0QohpohSNfGkB3qIjkMudrSv6TQvDw7
zWcKP8etZE/l07IvVRaQl2K++b67LC2PSY1QUcUAYtnTwnk1aPN7/J+0IkcMN/5P0grsAaiZ/7O0
gnl18f/lJn294F+SClf/C7CKp+tCd+SccoQs/Ds3iVQKpBaeLd1ZG4GY4d+SCuMvihj0bqm42vyR
5t+SCtP9C5+YjiLLFLbhGK77v5FUWLzRb4IKaTmeZ7hCSoeQJgNy1h/qfV9pQY+/R5JsmW4c1xpv
fG8gikHiQMwC+WF2uJTcD7c37kqP4I7UI68Fs8NL5bn5TtLvoSoX+Nva6o+0FSg28LxnxtMucftz
WuDnMNTgXxT4Sw45tGzp1belYVNY7ymmGoqMm8mn62biIA2AKh+n+Lpo6cOOKd1kqb8mCcwbJ3c5
6h/yYp+OU3jIjFk50YgLo+nE9retd/4Szv7uCxH/sEoEchbJWiEDy/5TTwvNtPYNRRLhpDmApwUQ
+SDVriGRj/tC0/Z2LuAmNiXazskEFYg7Y0reNESrGyICKNnzS9sS8VdHQ3CKg0uv1GnSxd5KkP2w
wzSMsdCzX7BmlMf//rsbbL4/NqhLbI6LWE/aCHFsaw7j+l0J64d0/e0OUrwf+C9ZRSm4NAEcDDZo
r9bDsDQZN7l6zpmJYS+t6K8ygTtatftcxJraGzU8tyGg8qoUJA2ngHehxgM5McDdY2MVO3IjYLtS
6wEriVrDFNROCjcAUU1NspHpyUzB/2SoNAwx3UZG1dAQq39mEHtWJN6cqpQIZhAjp7EPKOtNcNwB
QIWD+yL64NEpW+qmkOj1idAtYM1GEoNMcM9BWEicRV23Y3DxOF1CdJ7AXYpjpvnQmN0JVy2ceguE
uQkGGQ/yPOT5qMOpWoU2AGzqI5VrrTNet1bhjasZ9bZBFroybNKV7PaHCEPwBsxh3dgfj0EaNNsQ
5XRq2c+VGvi/pgJuhoPc1p5KfOX0N7XPtksQEDqtxPDUHRBTzvM8jy6fj7YOh9BlBapipULaoiin
jnAPHnK6++t6IGys5U20IsCv2lm3CAI/4Q3HK6H6vRPDzYIh/56MD0MPBykZrHc3PBo0UlZwP86R
dIFBlRZO9g51SNackszdBWn8Ok2Q630ip4uasndjYVyOsuaqsiZzp4doNeQk9k6ev0/JSIgE6Aw6
v9Wm6+uXUtZsSxWV66obBnJxBD0Ed0P9/pR5ANOJ4AFREwMzgaxk3mCrJH8ZOKRvXKIi6qg337ug
ZGZu6BbMAS0Zg35DP1xkTvvh1y0aWyxjtJh3IWF0mk2POMM1tPGJMNlRXLqlv4IABZhF1j/WPQT/
tMqfytF6q9vmw0kr8PXdi+MiUO7b/EcTR7cixN9qRNFNnaAsjrr+GYXU6yTXGniSVYtXZj1p0zYA
uSct/1RO1JYG3XpxohloJa4qfaoRZYp9NPo5egggg6WB7L8kY0gHQIipw6WBa5GjFBJrHlL0b/ub
EQFEKNrLsKj3LYJId1DHJqk/HXGL7+6i87LHBi/GNtCHd82Q26rrLjBEbWdBfeFShy+mcTVwxQft
UmF5dJB/YQvTwu4os5xiYRGuLd16dhPnYS53Wdp0GZfMQCDKZJswDpCJIQzokFD1UXEX2807aNjX
MO33pFbsJEcSAePdW+seTKYuq8Kh84Y+uTEM0n0Ama108DeYwTix2g9TwZzLST8wfP4CSfVWY4vO
LfNda8KSMiEndKeB7Dx456iXLzHb04ihuvjRKalIYqmrR6xUF4znz46Un0CQSuIX3q1RwdSHfQG/
/s6Ny6vY05iGBFQIACmnVr1tLdLsECXTq/Tpi05Zvyf45WfOkbdyYeGhHUofiYHZoTuEd2wzYJI6
ai8xFfXKHPxV1FAVaZzizgHNbiRkbU1tGnPWQA9dpuYN2Vp4xzScyf3t6LjnaEhuY3u89kztUDre
htZ/SgkUqzWAeE7XYMRVcz1GibmyAwQJtMSPjd8d4zpEq+R/CJldAoy/R0QHJn0cHsvUFpvJR/Pu
K/389blJO218u9hRvKYUGr+nCcm9HN9jU8x94/BUZ9HRT/2tGetbg7juyQpe+6oYV1M//EwzlFn0
X1hJZrltjbNfGrfzE7HnvJCRDULQ+xCtfxegmGtUTYi6j/rGdd/cAc2/S/za0Wm82frZv0zHUUc2
VRnQX8C2Fek0bCMPAX6FvU3Rtl/pkOYKgU/DsWsyLUJZ7To7fPAVHMQ46o5CcMoMW7qvjRHA8lc3
TF2OeWs8m3JrxXW6SRzn2naK58CrZ+TBCy32eEXzC2Pwu+7kWBrwMEwRzRR0P9u8g/SFSHHjoBZc
lR26OKwmD03dl8w1w7Uap/ioPOLeHS5va2QBgPLMJzMC750a8zhZqB1emJu0rJ/8cDjbDnz+IHee
DEh0cdL8CKNZedaZP0zyioqW6VjOAliyGWvd18tTo1fdlRZqZ8/lGujSOw7NN0Ha+lSmJBnWwSb0
JiJFLJxyAwglpO5g2JNJA4nW/xrM7taOvPUQZB82zImLoY6RcWMI9mCIIc0Y5hJEX+7EKG8CBDxb
5jBw4LqHQSvUKtBHzi9ce0aD35wYnxm+kpWJIMYBc7xyTPmaDFS6gT29l5r/XIfdlel33hwhlxMJ
r+9Ny45oAV5lDlMSIaS26usRkdsIgs4bratSICwZ3ftYDhvNdV4yPNWrjjLE5i0uo/cxAxBsS/Nd
MhCJ23BXa6IF3kYPj2JSvk1q5xrbLLLAjl2xbO3zRFYQ2PjAXiPpBr6UHGjH1Gdr7q7p2HapkGHc
Ls0W9KqOsRczzZUN4eGEV/PH5OoP1QDPid8A1IMdXmuamhg4+Kh6QQPHSzfKLn5GWHhWKeFwq5G2
GY6qPfM14AbI1LLZSOPKB8LtAiCbR4fURphozlm3FBvbUj+mCPBlJcY9FdVH5uX53tJonhuiWneO
86BsrqCBeyFaxLX6ysJebhfSJMiGb8t5y5/a99Qmu0ayS1ztZBpfKb97nlxrtqxlYBQE7FTrftbe
O23Svs6rrvWRw8/bQ0n5ElTdj0njIM5C/YXIGZqjQHDwgT4HRnaPEiBkR8flXBgvTi3KnWNFK3KL
fvR5T7GW0TY0EmSHHpbUVDvTDHuDQD+tJxz6ys8f7XxET0Wg3KqqiicXyAQ2w+vQro7daN9pQt3E
JUzVKHlg+HmhdcMDAgI5y5c5NU3e0fBWDa9aTYF8XH4dl8c1SSWrLMVQNH+saQPrSrx7N7Z/NvHA
Pj84T6UT3fb8QttqtrA+Dq5/beN00LyaL056SJiuHZ9QkRbqxm7wvPTc9R9TDykrSLpmT30EIbm5
tUtFdD1QxjYbnWM72OSDI/al1UAFiLr3KLZVXj6qdnyledhd0CA9QHRgzpyOAjnZWICjBPXY1liJ
iqmCZ0n0nmYz8vHAc5W2hb1zAg1WZu2JbIEzGZNiqxUwDKucqKlSmBdGHUZbZMkb2fXlZWIhlyGy
aBcLZjCYvIEPxMZJZcMK55PaE8f2SLA4YwUtSjeh5T6Qi2OjE2vYjB0u+kS/h4ib51G+9WW8B4PM
4W+oI+OS7uDl3s8oqP1tTjzdGtcECg2lostR0N1PGjz2HIdw9YHaI1fV7/J84EIYRISJ0Y1MPGjh
ZW7NdNmuWZeIXNLmOKCyIOCiIWGhNklmpZk+CNpYeokAMlX6sXK0U2rJllwYDfVoYG3QM2dXTlbd
h6GTIJlJAXKE4akjo2SPaLNbaVXWc0qzAUz4YXpAuUTVzhyjbFM0yOlaPJ0XJKpR2F1C1P++uzxh
jDYgXBXtlyeVloBPyPOKzuTfLzDPaT0NjIwoFX6/xbKEZrnfOb12rjrqZoXSPcQROtd2cx8Gkw2/
30GU20dU0sK5cKKROMRYmR1muRHzF1reaLlbDuKcY2/eVXM1d1j6PstiovvML/xyHbju6zA3mvLQ
9Ne5xGDlABEmC8Y4ZrWGodFBrYZV3Dri/adUWoLB5fJxP2N7u3j0HyxZslrmt5/fZllaPgJbL9Xn
5UFICzhxLWPYkBuEVFxLqgxHdBOhp9PZXpW6jJrAOeJ42pIbV69KwjSOXq3rJ9/rghWO4+kafD0z
JlOWe3I6Dm5kTSd2GfBXmhHeEAxr7LQR6S+o43w7MxLX0NTj69AP0u2gRE2amudxVE73KOG19QAq
5s4JiO+t4w7EucwYzUFkJSZkhCQyK8/w6spbKcjHExnpNoFViTVIHfiEmWFu0ZOssmLUrgrfrRi3
w09sknjmI1Gg6os3xiMw3GnyX0Zh/dRm2sAoMd/ifduNRlZhfYWNoWUMHkAUoCAdvZ1mlHKXGHx+
I4fgUvXylfrC51RPyTGDSMnlwaeZvUsxbB+jDLaipZXWHUSjC2/sQLJI5Cx2w/khL7lUtBkZZKAm
0reJC5Ibm1hty74+VfN51nJ7c1sF9W1mWfVJGDURLqq+twwBqG9iMqVnY7OD5micbEodIYqIG2OA
qyZyeWSObx2b3o9vWw+OWMAhw1Aj/+jbS8gGHiU5LmANgIpTbjASQ7lG5OIYAePSPEaXjsaJIuxT
2BrBLamCDgWAeNgVUR88qCn/ZVacvxWuCVom7dFTvgkPQr1WCSmTjnKmK3YRKL6ixfkI3hpORc8Y
03FP5F04p57evozvyJKheJKiww8QkzSlN95Ydn+GdEaYcRd8yKIdj2UBGXJwwlPik1822E21mckX
1y0JtNeaqaAbBjjDO2FfjFM1PoDZJeIx7zlbpuJOkv/1EGhNftT6LlsXAk1P1djnAe8MwvJy6lFw
z1Tn2BWX5XzT6xaiJaTJIXHYWzm14jFy7HNSoimKuuGqGbXy7Hn+tYqN9OCabXMKBvVI1AQdFLia
0+Sc3U2ed/FdDc/7MiK2JgyAIjA1uRtHAmjiWsK9La2XiOwINmLS75Q03WM4BMSh2oHY5gShAap6
8RmNbLiImcdGxt4x7YutldXldVlJeHdZYB3tFJK0NM8Em+gHDYUFU6QUtGZDhoZ6MBoKD5NlYx1E
6ycEftEgFcWekI6LCDX9Lsz8Hy10+DsDlXKc985+DC3E6IZkhRnTa18PySFq9xoA1WOXJyez10nX
Yc8lXnJHSu4j5psL7BnmEXRQs3PC/NmfjOTOAV1k+HVzUjCaKz0jKdFhh+gnXI4Iq04BVZlZBg8f
jI6AupYD9RLXHm5xkno7wgmJJLASedAn5vGGLMlcawTGKS3UTr51ant33HZ1ibK4637C9QxvugGR
WWY+9R4jmWGqwVOM9W3NnhuSeXdhBJCMuonY6BCcbo+/IJsTeBlLCOoQ0RuU/R5xcbDV2uSizvLg
FvPntW/CuohAeDIBIV1rQpqda6fSHedkqizeWtPTBHp554E93UdxekG1lNJL6wwUFJBgje3JUkl3
mhtu9a2MMtTmE8I7HyLr3h6bOQ/ELPfhkGN50MYbxtPxDrONe/TJZU4670ZHuM+1OtW2gQNII5nE
xUL41jPh7aPWs6+ljVbGqvMR6JMP9MrOHwEmvGAH16/q56rWogfCaDb4KruzjwhcDAwYySjAsmXi
eQlSa5tbxpaO1+zUYWhXFzWDbJVsMhOUwMzg3zSD+4Nw6nE/qa46DehyHAnvpCRonVrprgxcSmu2
9Th6WXvo8b2UNGDXQxp7hxKs5rpu88s6eaRnDdLAJ7OyVf7FiICyLU8ZmTIXU9qcBDnft9QsVy5U
5Zm+r1DYoNr24M1xsyxF0WVZcUnWKuKBVvW8ONSXS0YaWO45GTw+qBFiYQzLYevr1JK0mlzBdaqh
nh+hlK0zPKIXaVj9yjVj3Da6JuA1zVo/nYArGASQOI2uMIHhzItROZhUFKoUFP7RzZXu34gUEMzk
Iu2yGZdQX4x3akimC8tjAt9mcbZNpTNekFG3CR2UdswwyGWYH1puCLj9f+yd13bcypZlvwhnwAPx
mkB6OtFJ4guGRInwJuCBr+8Z0LmlU6pb3V3v9SCMNMxMigmzY++15nqdB1od6KgYf+LsXi8QDMa/
b+a1TDG1KLiro18WtdlumdjBWAf209/3+6VIQ51wLzDkStLUqkGgulWxDqfCtxn1unNssd6pYL/z
xJDGKjII2jEZY81Fumqsm7mgqmuCZLbHoq10+f20y7V/H3f5G6d5Jti58P7x2u0Nts3vF/xxFxIt
00YsZWbQxqxBf79EetSzZAyvf76hgSOR+av65X7dNBDM030j6eH3q//xQ9uDvuYChEAdDzNSFV//
7S+0/bTwjYYlcNL++rlERu6uN2cv+P0Bf7zB9sQfj/2+a8wcuWmPtEpVi5wIifCw5wJdrjJ3ai5R
WWSIgqdVT0ubObQ5qTl01j6mMUE5yE16FnVsvAiSLc1TtC/bfV89OJOwRlRIUe8hObJ4c8tyDN1x
4Cq6aE9F5T+7QBsDU+0BHFfvgpbP3qmXWt+zi9cXxho8Ebcs8KN2xpdoFk+iX4m1n+VRhUMt16KD
XjgzWKAFANk2s/W3uVrP7Tj9SMoakDbU1ji6HczmUpWYiCgsuEAujskpA/0DexHmJ+p0Z3yxczxY
bd48pan3kdTNvXBkGFvioTbib26dk0U55nd0Yj9gX3dj+iDnAfbxQM59w+SRZfcXZtl4OBwfV571
3e00xB6a3u/0Vvs24LNwCb8AP9ecNDm/52Vp0fuYiSTRBjvAP8qn98stuYEfkUsBLIynarJfsnx6
TiShqIPpk57IBKGKcDsUxfQOrQ4LAysj12w+t/ZPf6aT6/jjfamPJ7M8jwrHorcTvsik/2mTZppY
89VL8mupxUfTiN9M9X+GptB0VmAa/tVzoAp0TsKnTWFP/ZcNOG8HxLxxXD1BJL9OsyDSotzlhExX
jn1vOsMrEQVWQjO9kK8QOR+dust3tW0f+1T70fm2DuUxJRV+fvKN9SWvx/lk2DjuWlHf9G13ajQm
xNRueR7lF9KW4lMplsdGRcaP0YdXQ+LJJXGUCbYISLdwO13rVsZWEab4NPhLWPbOiwBY46TZTQar
AVG8zJZPcN20HvxrS7EVEMMtQkEfQkhcOcqiGtgZ5T/g3cdeviz5Mn1gsEKKLnIMDYs2Hci8PhtD
dCfR/IlR3PaV5DRpqfL8TvezZ9sQ+s4jGw0IbLbcSodgn368lb5DyNGC+hfxbWfT3tTeJyFv8hHU
RB3br6TeN2b2eY6wZ8QRoFm/ya7Mysu9mIhlo4nw6Jvwqny3+V5bJb8yyI6RE8nRyiwvWAgNPkzS
dQ7sPfAJTEnsGz67MGKYpEZewdAwhCitOtnZjYNAHF9S7vvGwa4p5GO1kHGRjoSy/NFq0xys5kgY
OToNaIWJhjG7zDvygTL+gM1U0X9aWAuyUr/4owiWR6GlZBOt/g9vKO5tz+4Dc44QzUlszXX0CeMS
7pcqjwNais8+4Lq950Qvae0dKwi/LMrOrCXcXTny3dm6wFRqOw8M+aOwwb3Mkb5eQVv/rNMDaThP
dSE+wI3I/Vg3FwEZBB8gKpFImG+dbrnYLWZy76EG23RUAxNS5Oq5cpdh2w09+vfm57rAHlaXZKpj
QmQi0bnDTp+hfXFKyU95Q8ok8yf4kj6xhvIK1BQyUZx/AYNyHqCA0CgiRJg/QVNpDhCxt4KL3MFU
xxr+KxYtF5gtd+pfBHeY+FqOlqWx9nnP9RVy/jM7PGcaF+2paPsRiZcftjUtO1nQZWhXLo51lVII
zdi9dGy1aeYGNXlAtBjqELYfCeUruSstGb0lowKuZh4SUD1Gy48nhoRNfdHMfRFz5S6mikbx1452
z7Wr8+Sw+hYJAHM7hzWePMa3pL34+RfCGta9VbaA/lv5FBVkDbZ2cZ93K+0m7Us5ewyoJo4rpdaK
3DezhmEn1R/SyPB1w/m9Y7XCVAufpr28dY54b+mH8G0Yb/4xbklBINECF9L8s2cO2eb5Ywp72Jsq
P4jc+EUNpJl2QcTtE8Ih3eLYqrQT7F7YLnM8npNEvRFFlPRGvs47zymzYJmys+UnaQjZmDTMXv33
ey8NfSzTsrVIBBfesZARK2ab9eBsuXwgRp7O0R+IGJ32I5YcyJTdEfRbvJf6uWOQ1hYlu6BpM/Oz
P0af1TCRL86o3c+qYY9nPAuqAQJsHYfmQKSfkgElQns3k+wmL+r3VvXTzZGY6oZW4fWWFHjQjISa
EFpC6ox7wifYnCNzeZccQS1tZ80wXseU1k2/ADaaP2ao1xgdyCCo27vJYLyr0frGQ7bqtE519yOn
ZXBoGkYHdGSCHpdo4qwV0Vowr0sWMwj7/HpRVIP8YNODRazn4M5japzl71ZhFnunWOkIZo0XCELN
V9w/OefQRnNevNy44uJqcO2Y91o5gqI27G99N6Q7ju826Dt+p4LUu0rDsBKR9JXl5UDIVyd2ZH2G
HO389V2imigRMrl9FfYzgzU8O6ItOVEt7BCR3iJt1x595aYvm94IeoxyNYaI42yJPMSkXGg/WxSQ
9A2Y7AyONnMRhbhTzvI1L+4LGF8hkX3mro0Dy2rM22GQ8w5j8D4fiFCq5L4ZMJdZw63QMeWjjG0D
WFqCU0J82gb+/ws8+X+ocixLN2GA/feqnGeMkj+77ufPf0pz/n7Vv6Q5xl+u4zFH+q+0E6H/ZRkO
pBEThY7ls/0PaY7l/gVjTHd929RtaGsOIJS/aSeW/ZfgIiKEJ3zHtwj0/p9Ic0z9v+CXfFMI1xBA
bC1Xp8nyh5bDo7+iJRNthIReEj4jGqubunayrf7c66+DUn3WltlwhtT9KdBkjUNEPbg9s220ckHv
tik/t/uzijv8/fT2xPZYNbBewiwWwXxgUq9K2E0JqMcx6Q7b/V83fbJmzEL0x8qNXOQR0W4T/G0i
wO3Wtvkl0h1onR40ad1vKsJf+sLtJlghoTwYaHw3IWhuZ+UaGBxNOGU0AgTBEF8SLMrSdmOu6nG+
t/381SHrayfLZt45TFT69TohgpxLaNWGzgKWCK8JK6YJT9Zzq2u6EnZRdnIJUyagmQrCyJP4G+4v
yORz80JviTNf7r1r95atfy2Jk7lbzAzX0KwdcnuNTomGX6IcbNodZHD0mEEmFcpBJEEd4H0fdgtk
hpQhS6EiPBLaTHRUsqNuxunJIecjVYEfPckfYhqiUK+SL01rXRcMp3QmLWy79XrrxUV61RgqzkV3
TOGjBPZxliutgeklT8bkoDqgwzTbeGcZKpb2Z90tnuHlEh8GHwFVtUlELysvgySTRUWadIybAnqm
DnzMJx8j8CGjBRSshv8F9OGuaaD8OyokZSEtZRl1nf60r510iiswajQkazBdh6llQa/JbN/3x6zW
1xcteZz67GtBQE9FIMHOLojkiWhs59ZoHMRKnU6GcJApyc2EvgbCyHRjxg7jL8M+6SkOYMXSjohc
IASE1g6ersIoutBU4TFMhW/trpnhNBsfGi5evLemuMiieSAUSn4y84tDY3+/FLRVF5cRE9ZFANUT
lSvI4BDbLQNMbX30BNiAhO64tviQy8i8iVX4zaxicAZr/mqmtLyg6xiH2UCQVkXudxBcoHWWW9qz
OP2J1QF4wUyWpB1y7VJa1+CFlHZ6feqQtIWLyuapmgrvLmMWeuIWsZj2e9yDtxotZi2Fx24TZc2Z
+RAG1bI9gtsvgp7+qmHnR8ZQIoA59yh0cOizjDquTT6qiXiB5GrBF+pFiCkuP0HPInbCbS/6mB6c
djqvpDk0cARuUg3qVvRJmFjlwGtU/jgGLllGZjp+L1S40bLWn/qe2s6gaNGQyQEjZXXdmssZXHVo
5KgPogaumWamgZd2j1ULFW2hyqznnCGtwyVb6zgQ+1PFJXaXDYWBZAYfpApm0mJGjbpV7VPNuOor
njT7R2qiByqJtjm5tX5j9DHJTzB8d3M6Ltim6+9bwnQ8TCn5oy6ZoXGdIHNfqCUoXS2G1OzFYZq2
X0Y0GaTtHjd5ssE4MVIBVAYUgQEO2sHoB4O5LBZYFVdVqeAqrFv7jpVkuopTwWpaq7v26Kq2IjvQ
JyLXaYUtXzpaBqzNLHO/qF9MVog8BivuQ4Q93bm0n0vDfcuhthxIF3L0cJIlEAl6jZWRTDiGmc+T
Tntrkc01OIR0EWgPOUYFd9kqwqvNu88Fu9nJs8YOl7LSOuG+JX2a+U4y7TtWuI24BZ/L1wM0ZwTA
I8gMy1R4WKJixDSTyCihosW8yfghkaGV7Zc8HlBRNhYpClUC+4RDI0FdJpPq3lUfUhNLvY6ThvPJ
he6k3+qGVhKM2zoPg27/KOgw1DFZIen8MI8phNwCfvjYtvG5E0/RLOLXjmURf6B0Pq0MpJjqBTpz
5cNawL1NlMAPoOhyHPG74znZOSqabSKjzVRhbSWpbbEWtCrEbSbNLSLVzSflKYySR9JdtKOZcOYc
dZfVCxVyjyqqU4DxhNWABDYrbPfVmomPm1ONeSujqgDShBnGRKX5MfMGDZbgwau8er9O8uxiZA0W
0N3QiCDaJirgafJ2DmBeICD+T2QM9gElDhBewXHeMCAf8zfFXGrAKFV+W35x7A+tlD2gOyYUfYEa
h5xTAlc+/LqCvh6B6muN4RSDVJjLCHogaW3HKmcaksGPeHASgh2qLuxyLTqvJPbpw49GxuspUkl+
KoxizslXzrsJcnUlmETM3ngwOU01tIjjYjl7Hoz2BOtCRCqVCg2cVHyg6RMkWKlIwVKFC67Z95W6
HZYLsYNRBgTIfIMV/Ga10DZsY+hCOVioDRnEwdSrvpNE8m1eDg0hDsGgzffl2AyhpQs4vLK7WnTB
PcJeliovzp4ZfWXZN5HEMnCVSYxzVCZH5LB2YPeVR9LhWpy0YomObZGcJsfWqdXX8oGmL9kfDtMi
3Yz2pVdD8QdmHOLwv4j5SkrgjC7LBayaZJ+WGQp499qWcOg1apCwWVlxTmTxzGKeL5Ejsa044mRl
LHpqGeSrBU8qYeXGYvFZllyLVnOKjoUOGjln/o8C4cOJmS2WaB9oVLL8zFRcZfcZ1SddkeW2GVgA
kN94pKf8mfreIVtsCAubZhu5Oh+VisIUKhSzSojHrLioxN1yv+Trc+t2/SF3s+Vm1Og3GCqTzrDs
RxIm9xm0sivxTFfO03ep2xCVbMnXFicT6AH3jsD5UYV3ap1OZBMIl36ULGiJZgi6qkvRTiDQ0JwT
LTx8RLWJKQQMNTirkODda2bod17lPHHkfNFB8Vxk08zHNk8ugnrm1yankMhB2ew987FxUAHYOTrq
ZKJ8GJ2Z80CN6xiyA/br+lyq9N1abazEfCu5pIe679/OQ+XtnZyTOi2LT0mDw54YnrcxKUtaqjVg
JMc6RugVOdfZEipF6TyjyqyAQSxfdX8k71PlqPqMWbENliaKyurbFkw72FRfY65ZVJll+ajnjOEX
9IKYMklhbBzgO/gLvVoeIvEjor+8dwwEZ6kw0mCefJpmM+tHTfvOOb87CE2imRqdQyyZ9bv4kIm6
EsqWaHPNEgUpCtKvka4Q6YKncjARZWdO96lKERqWGuzxXbt5c3V1/s6mmt6KcpuZ+OJRB8CxVXTA
aQMDluOI7imFdDxZlNa59QiTPg411WholdtCZ6rOchugnF7pl3IbNZC6hOvHme5TvQs9qzBO9Ohw
n1fVs5UZbsD5/3ZSiS6eZY7HucsusZvAQp8Z3lsqCMY2IaUtAEWTDGdoDVCvV24Wm2HPAWP1Y9X1
69lKn5bkNW4zxhMDLbHt13EFQScIm8+eKNMDAmgo4JKeLS2vS9aaQeWaJlHoScp4BodJKQhH1vrm
OdusPguV9GGYtdtV5A6WIHPivGcj98V2GTcJk/ClzPdGZvyUjtbv89JNzhJyCfrwLHQl+ZpFRG+7
T0cZ6oBKwiQaml+534kykZXRG5nmL9lKsdwxVw05SHTLf0S81Z6mBD6y6TJphyCa4JObYA2TejLQ
vaVtd8oMKB8jWrS+db/4KlkYMC/6IoE0vFVU7lrXaaH45VuZoipai+qyKkuPRx3V4xxw4upNjk9l
5v+cUDsD5ajvKpV0WJsFQy/rZWZ6TOf2OZWaGYwNOTlDB5vHytxvIkUvs6qgZuHzzaOYlKrVRW3O
4WTExetKKgO/OEkqpfhCHZgQ7JfdIC6lLVjrB/Kwfo55pO2xS0dxPgWLnnz0c3HdJmCN/tz4pnWO
e2u52GoRYdfaIXGBRRB5S2xGTYuJtyFxV6AFZjdCtBXvK3jaqDMVDhHRqiYd7NaMUR0MgSdN2ccY
ZXRo15BpNFW3nEvx2C6udyFu28P+9154YKpWMlgOJhJqy2LSShKUIY4JxHMw6XWgqdmNL53uaOHe
sqcExF/RfKWiEKAUOdl4dgh+jFDyRg2YyhUM+Fy9SE62B9j2SbOApE7l0zglxbEevPGq0SdbVt84
Lyjh10K7dGn/jerhtZA0bTS3uzpiJnyFdGe6Q/qULBe8LwQIiwb9eeIQ7k2IFpDB+dQ5w4ypncFf
ozI1tLz2zohMU80lR4lz+a+D2kZEZkqzCsQsmASpvdBscTG6dp0fZ8ARyBqIlfTGNy/D5ADr3wpI
imwZeBc3xdxz6nA1hBoCzlNczgwS/azSWBHGJ2QzFHxL6p9aEYflUKZHVla3jCHTy/IAAQaEf8/b
eVb8XC+xe+hRUl4JyIHQvKqSL9Mv0PTKg0i81xhue5B4Kyc8ZUd0JEBdUpwgWldFymfTJAc3tmRn
wvAYVzDblCmUyli5/rbdfFFIBE48+V64X73UfEuAeQbj0txkJsIVyyLeiV51ESP5Q7rLwHVtw2wl
M67VKakZMaA1mshzKcZzYr+VlcB7XjMBk/5HqaLito2u03LfRY71aSpX9lG1drXj+u9N0QyvI1bz
w0SW0a/HpaszY0rGZr9tItdrwWjEww12qK1I369YcbmQdhdDmemsfDDQBshvjrUSFJDSwpy1eWTH
RLYGGX+8pK49XIimRJedu/VpoiWBObw/JIWcGT/L8dB/TjkZXaIVFFgqS+fXrXxygziXnK25DqHj
d7p2H1d6ivWE7GVrTrQQ/huRyUR6I1BjWWnLB4BHyVF3pXdaif/a5uOo3YSSvP292R4rMoT6UAWb
/TY9l3UJvSbLHivD9cBC1PnFwodglyAmoZe92zRXGIyQ0pfVORfQ2hV3EmD3MXF1rszCi8Jeoq6t
2r5n4uz7ZO3UXyYj77k2CKK/IEMEBti9hqg762sz0Csocz8BHtoi/vJ8/xNLMXmhBUXio9pE6ipp
JFS7mWQkuW30bMRvNWDO6NyS0wba8xlR2GXbaOsnaWnuebus/X7Y7CnROYZ+z8vXoXmuelvsc3+Q
5K3Y36KOLHsjMqfr6rFTZSsn35V99BSX9Xld8+lauWNZH4YKmmkzI2AgEeQgKsLvNC2ITHHgHKBz
dUFNaSWl/bBtSk3/rg/1k0MSUdAL40UKizRSl1zLFr6psgDVrcPk3uwbVKXmZaYoPXZZcfQ0ud7C
RfcC2wDmYuXEFukZGp0ie80XK/46V4/YQauhhxxQ0ThPPCP9ZiM93nWF012jNfqUVK331DSUBrCl
iJ7iUK8i5yESKefVpPjRt9oxEqN/SRukDxhp6hAv1LInyQjALVXE85BYV8eLMeLYLAxms46vrfm2
6hCqcjF8rVSaCTJygHPW567JzB0TIua16GWuuY7kvorzYMo62KC+Pp8d2/nZD8Vzopfi5Az6cpgt
75hMLM+ipJ4f1zQ9rxh4orI03itZX2gKfF7M0npsCzfGoFPZoRmbCWAkQlTIOLhrUvlDF/4apgQO
ooq3PXqF2XglfObs9KZ3O+p9DcVkoSPuT+itmu/GVFjX5n4uSsLme2h4bV1OhxYOpZ1wRqyXtTln
JivfWFll1hh2eRxTTyzY4w7tBKST1W3Yykriz23bmymao5vYzh6d6dsCwP1NpTz1ek/w+GwxfHe/
+Z8LFN93XBXjsO0d4zlB2Y5nzTzPDUOpJqmWm76A37JqwjlCWBf4b3KkYGB0gra0QgFx7Tgm86Vh
AhaOTb4cPeujTRjCu06GqJdyhAWIr+2LLnrGgkMVq1NgZIRC3MquW/ZW744kx07fyc7o7p2q+5zU
ygChjMOR8msPuIVDupblbrsIa1SUF/wi5SnWu0NkDaiSUAFDWOH0n4/uypQFuG+tZc/bQ9RCy+VB
EilNX4vNsgzjJSOyGUjIqofD5s/frPxqo9U+42qHg08ArcGDENQGO2Bh6PWBIKGXXJ252xGMiqLz
bFCYDVS0mO0Dq/rp10PmZupuTPeln2V8MJU1eNvo6pbvykNNcmGQqiuOTB66tF7O2/MWV/pLx/IM
C0VCrVDqwM/IygJ8427UA8U7KNTGnEGbkakJRBFcPwaSFpcZHYTLVvREHf/p7RZDRhQ7lfG6rXRq
ljVemRjHeTYqXNDy5BrGD0P6yZFwwXM5ugKNdyOuJnzZuh5pGAraKhHE1NBequzUxHx541wgouvF
AFaOFaUcjhwwsCmjhPOH9jAbOWLzqDfClX7Bzp7dn+MyEyxu+1ffzyCSRZg+dtMA5PsxiTOs39N4
4d2HXRblz+4KY3T16B6nJmYlnG552NTynukSZyNpY2KQzkNs4oAdI7cDuzdFt+ytDam1NafI2gyT
vUZCQOuveA77PVPs8Vhb8hr7RR34NNlpH00hQitONfHDYHkPTDWJfc7jsJCmefYy7zGPsw+aWvmR
7zuf5wNOMDJaVyyOSzO+5BlEMFvG5NQOzCgdegYtXwGgi0WFSlQmdCcDNB2x1an1E5cINMIUCckU
J99Yx98PMYQIwYwv6aL+APUwMGkucnoEegRiNvBgJ+74lnLDOgEtIEFXy8a95UQzccHzdBEGOknL
X6qwwTkVeCvTd488U/QJ6XBgFmpPPoJ7nVSZ1fte5eLci+KmlMvESIP/vlg/O5N3yXIln8vvIVbR
o3MNJ2w6gv1Q2DY0eYmY0SlucpdXD+octq7XYUHFQIjA02xsBrYm22cp3esOvFEhreZGSUoCT8uM
eyXcKE2NHdRPbxSL0jWQD0sXNxHjDNwKQhIVRQiklv2cdXq6SiVBUBO0zraEhC0cRCwR42u410QC
3xmddl0s34JOrD3R6H/ay4j5S2N8GTvavqqMraZvOqvrXWbq3WO5pl9iqqJHAlzgX8iM7jlmiNuc
cjAt4icWApl12y9kb2KCfurWRgvsiCve6oA8aMpn14xvPWpiWBXJ7ay+aLkQSullwYz1YGe75rsn
/fXg9a+VKNxdAVaP0Q8pmSTfJwMKGDxyt5NHK0S4UU7h19zJ2I8YLGhke2YGwpzIO3eJYUKlM26L
jKtZpeUR7Gwis+fPxFx5yFmXZ9/Ha+cuIiTolt7j2N7IES3CMkyn3GIKyzCtOQx4uRIti06F4z6a
JgOBlDn0Ht7QfjWQ0tKK6zqdsUnZtJeyw5xYFtGnHHUURAtoRK2x15ma6BHM3sW1q3DRJI2Aydlr
Tg6ugWRqO2bUUwpLwN3+qYn+B6Hzd2ZFJHys1QWF8dc4eUgGUo+XmHhzEwmJTnmACk7JncFn+o67
BHz2DQopMzCQI3jlhKajXSV/LJ2TSnTxtfbNae2P+b1iSrgr4upWIzfkpoyTz1X2zkoVz5qDObrP
2bv7ItThN4VV87CkFpIqDGF7WzvMZQdH0GYH8dYn6eg+6yUrtGO7ug4pAV89R9rkRsHqfsmMiQSO
xYJgRfxAlseosglRbnIgnQ0o9nGiJWAnRsWlyzJC8pIzPLs+moSwNb/UeCAYtFsvdm9+T62q2csJ
qEyy1q9VSauciKF8R/7HtR3wzfTzTKlMNxE8/DN6JdlCGyZ+F+Gp/Ryloj1F3nhT1vlzbiMLExmE
VCT/kHCFf0gyGMImNt4YjtDYOOS5J+0K5SIdA0M+ejRGJqqeDmnEwUWyQD78Sw56JkhJ1qzqUeGf
HxHb9k9gzT7Xi/ha5Q06bCMRR8Cfhy5x78wo/YgzwLXLFFsYzPCV+1nGzKjiapRQQWVxh47Ox8WC
chz1+5JcFMiu2pu5dh4m+sZiyYy9a4EX1mqG+ZMh8IePhAEWpM91Wnd0IsQ+BhmVWargL7Nh7/0W
c5Y3Hqk/3jnYw6TV+Rqr2aWtYLK4TrQAyr5VXkeDI01mL5L12c5tm/pY6wwruth49QilOLJmPq9+
cxPjJSDKSTXw8jq06/YmF2t/nIoDNc19B06kLZCGIrghi6i9XVnd8YfIn2RjfZjtemKyxu/vTV8n
r4eYmYgBZUhxmzwTdsjZ8Oo6FRMg9JU7T/AWY9LI2wh0cqcVb3qeU6yk/WeGCE4gLfM+ozl4ziAU
S6dH67OOfmBhNiqK/n5OYN9zgScMoay9w7pvHCyGjW1qIUc95lU36L2KvKLKYjIo68NYiPc+gvSV
rI17C8LlPKoDqqNHFGk4s8lrJHSK5YCDmTXnOtG5tHorrpc7x4wNoE+sQZehYw2ke3vf9cOpioY9
y3L2wioYCpzRdfcu66o9kNq1w2ftIXV7RsLFOKjwWENQJMbWe4pKPEeteeZcE65zeXZ1ZkTCi/eI
w44G7OCgqFCbaZlqGWFWKEkAT3T9vjCzb0zY5CHt+4XwA85ltpY9tXUOw9DLH8eFXUyfGdhVHNJh
vy7KdoPgKq/yIXS7+dn26ktZojn3JQrKOWECmTR6WHY9iRBZwknV8+sDfqq094H1Eb8at94B/Eu7
sxfqSp1yXc6ABmLjiyyQnRWmm+3kaNymDDinovpmvxOMaN2ZzfhVG1q0mU5tnx2J3XnywNQDsSC7
o6tJdPXd3eB3H5xjEOLqnh9U83jtY6YLM+eMozHSeU3WYe+X4ntNi8pbGQVnU0u3x79jluseDNU6
rEcb7NKxH+3kGKka9/fGU2VwpiAzfzz2+662Gn2Bn62KA0JBILYrYlbVWzF0f3XzF4CJLoIkLRFv
1j8oTJbSWP/j58kJYv4NRanZXs7Vj4Lp981fb6fes1bNBNfk8DDUWwBpvjeItWCKpz5QbbbX/r77
DwrU76d/vfXv+9utXw8uE/DS2MC1NkcEMWy/KG5luEfqzScng5y0fbThJsYJ4jlEu9iEy2+hvIr1
6mDH/TtNMcXSaPKjrP36VFFd75vMfSe75TSOn1MJtqtE25QsSX3neWhRZfU1W6flLSk4TSeed+Ob
g3PSsMDTHmJVIiZBNfTnzUqW3UX6LHD6YXj7Ay2V+YqAtOGnUB0IY7/dTEwhGfOob7fTvexSOvR7
R/tcl9c/n9/ez6voWP96l0J92vZD28Y1s3+9068H7ZXaEtUyhRxS4v/AXv3+tX691+/7/+5n/t1j
ttb7uN2PWwC7ozhbE63GnWcvFtpK7m4wpA0Wtd3dbm2P/b67Pba9wXbr9w//8do/7m4/Vw71RN3G
d9Gq4YjCfm2oppj/7d8YsH/7oNW0rDm2p35jnNLfL9qwTtszrmT1Q9j9pEYH7cAuzbyam4RyLX/f
3J7aNk4a0iLTzr9f/sdHbHctfbJ2/6tC+/9hQ1kOruj/mwrtNW3jtEr/U+TW3y/6W4TmOX+ZwHos
13RsXwnNgED9iw9l/eXSZPdsUFCO7wiF8vmbD2WJv2zHQX6moyt2TVw1v0VoZHhZruXrnuv5pmm6
7v9IhLZ9yn8iRPl8PuZX3pNfg/XRH4Qof0SgTYfbOPWr/OQKFFV2XmV774bqAVEq6Hxa+tXRk/JY
rN61n7BTj8bRLR2baCMroq2ZTcNloqilr3BXgzbEfDmdNiVbDRPwREzXXtCNuJSN9tK16R4H88tq
oKpyhiEU8EEKC4se6/qwoD8DuPJRkQ84Li5S755c82X1O0rNCr2SV98WhjvsveQu/1jX9nMTzV8i
r9EPlsD2sMTz29Q9pK+tQ5JASxczpa/gmc0bGNbvG7uNcEIw3u5jaro3ftcZaN+t/aidl4+UHCDb
c6ND3DFFRyY3Liei0oItw33S4zqITRj6SphaV5556WrbOvketjEnIlnQRlW2IxL4vNq2i5o5hXvS
QCYUy0rwQPXh4SdDyOXey1YMO/7SU7gM8ls2I8kbc5yQ+mshfliOeLbS8TZLxcuMN3JX4kW7wIDv
oTHqj2k0todYTUKQsTOUcwjfo8LXnbnE/U7+fD3gYrV7DRcTIe47eA2LHph5gmRGcQNnwfTES8K2
rewvAKHiw5qlx36N7IDkM36eoMZ9y27/wkLhS+2Eg11U18XrPlA8NzdN6l4LyX97GyiYKxyE2k4f
zAHigxNV9XV0WN8ZCOUOlYhP1hKnOET6H82kiDpEe6GmisTrYi/GK6Sqc8O63SQzGihSaZxorhB5
ueJisnPXOPnZJyv3mHsLDBJ+Yt+PSxudfRKEWLXTdssFJtSESZ+mPHoW2VJN9cKArIeWPncB12l+
FTu+jilO+gAcMTJ8plftrPG6kaGW6nUuGD1i422ImCNEbT6xWjVfmUAlB1exOYF9iPPsnlKPr98v
dGZFAF2XrPjpTOIZacVximsYGNr3hJ7ZYTKJVNSjxeeKsc8KpbGk/qmYvVc+7j7V/zNJCDqkiX+B
GbdL184JS/5bqFzyR3IqrUMej1guS1oiFu1q4jTq87zg7G1tKv+2MALiOp6aNesOtbF8n2dz2m/l
mhjGG3wsdEzUoebM4BsqMyNNRNVL26YtsTiums9sSGEKNWR1xDYhGsEt0kMXZWMPtGSnDDWDQj7O
xVf6819tvbwhFJfBmcBQ279j8DjGPWFHWVtBbbd9j0C4GVN7S5y96RQfZZox5VG7LHb4G04vaklb
/yi88nNb6tFBkZMG2e1nSTWc1bi7pogAAs3rUASwiZjzpyiwj78v42DdcXNDa1EcFdxiqBChKABU
mU9CUcrUHwbRz21WtjTMGDi3c4F2xun2mWrTRtu8rozr/VShO0IP1F1rvfvUDm5+XDP3znczZny5
cyeZjh9dmCVakz14EtPf/+HrPJYbV7Zt+y+vfREBbxqvQwL0FEWqZKo6CKkMvEcmgPz6N6DTeS5u
R3HOrtraEpHIXLnWnGPiUULBw1VqTJLp9H0Sm3YWlfSqjyMxJWOir9RPcUux9m9bk7xb2c5EYkzA
x0tq734Abu4J5pKY2rutXAUVufStXS/1W9dxUcncxNh6oN//83NmzkuWkKwkG6G2AGOZcDWSQn0m
omlK4YQNYjfwl75Rs31VLIeJWlv90YtgPgH5QH2juE9Pj2IaR1J1dWtDQ+UbLmtxD2gTj4+W0X/R
5NVxLrEtzGA2v6vbTjOIGI+HhWgYTDBTD8tGIwRPqz9JuK129OTwUXNTE2wF274evhYPBWVLvRLC
6iOg2OjuCEAIgfF4Sl1WeCglmKOYZr48St+/uEKloVOt4a9HWltgZkzfesLQyA3VU2cjj1wW786f
e++k2uRHj/F3X9L4hsE0eewIJCtNi0ElZu/ddJhOplP8MekgRK7LhAihWAOXBt8n08tduhTH74No
7u3rkORtuCT1dJnn4qUu4njPuOteNH3/NNN0f/RBAJSm79+WvmHf6oaf3/8vSYd8h4UPfun4PtWm
cTWNwX5SDpl4XYkosTEK4yBEkuDYSPjUoV2FSaBrobmOq4zO/DtKgmPxDN8L/zKRT72V/qg+TW4B
KTZAUIwW1itST8KYydg7H+3GF9x4F72dyWxFFkLePam1mQWkH7M34qSWuDcrI+AvNhLmTROh24Ah
Qu4E7d5fjTMF1tmDN8eQhuEc7fRSiw+DVblb1SAhYOEjxhno9g6qSaDvfZH97Zybzi53S9/SU5zF
M4Yhny0ft0w6gZlzeKeuzZx8tXHub+25oCNo+FisGu9kBpp7ctPsQqXsgz+amlXY8D6Mtn5x4sbZ
aW5tXZqRlpFQQxH6vo1koNHsCFQWbYNkHCJzyN8Q9iVM+nFaTU4s6D2XXciMzkfkkb4Ds6svidBG
UptiJCwtKXZET5unscHgNRNW/OIsoR2Xw43E7RvJIBjyPd3dF6OJCCOluo4N5EFV+ae2OEXGgGfa
Ff55ymxxJM3wRzYZ+gFGu8E+IWjw+4aDW4R2glEn5VXne9HA4A/4CMmBa8WeTQncW1Y8p5n5nCsh
X2qrdvfNkDyEFo+bLB+XJ4xT9bWFj5dlev4gXTfbcRn6kSTWUdOstxiqPb4mc9oSw9dee2MrZV68
SEsBk7blyZ8VVvrZGE++h+KiX9DMTdopVdj4LHQ2+xzpPKKgUuznpYt3ep9j/reJ3JGtOz8ma0CR
qD0jlgru9OqtDQq2/jycAysh/U/Cp589azg0C09VEat+NI3gMPnjj8YXVSQr+iD+Un5qIngwVa5u
hYusxZEdODJvudTthUsmnDKHGDnhzVdvlAhYgazscCDelDdMu6wAPWAlR9+WSdRL/pJyqcvaePop
lJ88ky2+r80uiBxaKDXzwRrS8guP6KRSAp6WZHxgXFI719AwvlYVko66eoXtQB8bjlSR95d4Ag/H
KaTOev+Sqh4DqjmVT3ac6mhxjeZsDvaLo5PfnVW9dktx7lw1hCQb/9dSJ0xmNEvfYgudSawiDTzP
URQXCc0xzROv0l5Fl33eACTNxKvwC4c9cwJtqjo6/bxti990r5XxoYTRoyzl8dCvrNLeuxqEVa2h
cjwOk0FkWKJJOuSOehkZyV3GgrHPqDfme2bu6Wq4Z1zHaLq92Vmjxs5aYHL4irG65Lm6xrXUTu1g
tlsJwWwnVEGHoONHwEfS7ls7s6CtpM4B0e8FcpkdWs5ovXasL1J7nCVK3eSz5zKCkJEcQ2DqziFP
wBgP1lQTwZk1x5LIqjuAnVuQL3epgp7GsQkq0sPtVHhackp3ea+V5zZfctgGuffaWyYRUXRdV1J9
No87K0H7XKWsOKqwKlJzgkkjzcqL11W/cxqTSNLJ5FO5cD4KojFWa3Atb1huRbQMerqtensMMf/5
N/ynj2AJgFsvhgfwachhaaXuDrfKiAAoJjd78FAvE3p/SmZnBOk29gcjSQpkkDT9TSBsL03Ltyvq
Ib7Pzfg+Emu2Ia2rfdVNTIEVLbA/DiqrTJLf1mPo3FRQzGevf0VfRht6ntnVO9X+ZO5DbImhJWfU
QYjxMBeFcPy+vKqX0MAtSEtN7ezqoXutCyZ/RvpF4+3m4CfI1naP3ZhuGC9tGRqZYIrqo2lAu642
88hFJ3fFW1oVOhHnNVQWp20OhQLMxW7HNtWvkVCDumbi71CR8bBMHsUTRh9rLCiIpcvq4HPVtDTY
1RVFcty/L7HRX+wk4SonNLmTmmsBn1zsA1HjoZmn0J0CVYRJtZJIhed/wDk5A2Jx7gtsCJCDdLGJ
kSJ9ryr3hdfNT02Qf/Jd4jOtaH9LcqzzKYOETnkqB7iDEz7vmflPPBsfoM82nUoeCXAFuId1fWiq
dOCX0Ic1pInSMbGjFnznc1nDUdPqIdkGmAoZglhyVyLi2DvlCIqvSV8K2KiE6sG0xWoPb4PiUCc7
8RvtopR19Y103FWdzTImFU5NWfwsGTYhOHN4c7R/QITyo8u8oG2OSS6CqK6K/kCnUe1YaHKbjUgG
q2QCf7asmpxBu5racsk5PpF4i5uX4zJGz72EdcPKT7OqAwokd5nualeqr1tSpNyMTKQKvT8cOSTg
eIsmO4Jd/konZewG2JYbPaAnhATW22dybfeLqrky275ngnjYoC0OVL5+NMs24BacQPBoIbOaZsN3
xibdJ8FhUHxnjzw7J0Z+0Zl6HwY2+atsN9QbDDkefT4j2UxTua3yMYjYJYlWivP4VFteS250Jbca
FUboxsnTXPniKf5JC2JCoTf0h4omBg17HZFiZVvHcfHu2aCNB6ZI3iaRiPIAGjO2hJxPZMlVOV0G
QwbjySCalOQZ72Ox0n3Ve+VrTSCaRsBrXaXVJVWd4PkUe1vRkg8A8uRAhMIRnE3YTLgpHcz4G69n
9oLYBeeJ5FUneeo0VcUlUDayu0LxIcdrd78Qd81jYTL1yWrdjKx2/KuE3Z2lWfDT1+5nnxREpdlM
KLx61E+amgEG+ROMPLmKlqHA9tiy78Xc/jRSc9mWbZZQ9Vmk1jerJSVnhikXCYS6dBjQ5dZhQTIX
+i0sAUZ7GYPZ6jlLpQ/kGLW34frjCYv673EJoP4w3twK8iVjB8P12BXTxYunm12PEcCn4A79RFwl
EzetejiWSF9cP8lg9xrPuoYKtpXNQ+sb7K5BQupbr9nXGatAlVPopbZ3aVI3uKUOPdCagNaqy/bL
aNtnzfujg4E6mwVwJKSQPEsEZHrzMiGCRafCH8H/h1dTJuCUMUT45sS120zOAJJd1NwW+DNfwDnG
OD2r9teIxLbKjWeEU+lPuUaMFR2uJfMJpgWMR+A7T2aj51tLx3YbOEUf+uuJ68UIpAl6mg/jogOd
S/C8eQOrd8r1A9CJ/WCjoUiREWKqEUAdbPMsG38855kVGo1BgegPP5ZgQWs0otN3SywzOnriyNSd
LKqLqt2NVnkYvACwpZP/4qg2o8qol5OLOU1PE3FciTI5t8CjYbuvJNOJPWMjwJ5mDbp75di4ryXY
tLmhcunKEqrhGp2Oo24bFOmb25eUNSXvk8nnveMI2LRfU5HM9xkj+lZJ+ceY5Y+0EfY+B71kTZ0T
oZv72+nBX1JRzT3ejt+OW/THVI27gOb/lctwvUFpzZfeNd8sG7tnELyaQf0Jus4/qEBRvBr4Dnxx
Iq2xg/6AZsGuBsbHBrBdOYj2MzUGcorND3uopiOaTUrB9F6rAz4oKkRTLz/S8Qmt7PIeJ8o58s5h
/+vs6lFBzQqaZDlqXn6RUrwhgCkjww44DtLm5vCKn3Gs43bumTqrEf1hAy9vQJeVOMP4my+hIsm5
6FrvJcVUiG9hp01k/jHAYMUDntj2ZhrOlEu3LBvM0JYLcSe0nVzmr5AYu8sy0TaM3f6n66GYSAub
JBgc/wkRqI9ay15mSem54JfZi48FMR3Xd7GbeqMN+Wd5RKNtwCbU7nSgcW42kaYOTDMZW3a3MSPN
DINDaspxW9FcwSaglm2tJj/kMVUQW2j4SeOzU1UTPZve/C6nhv1mbjgKyS4iklEHAD8tT2Ly7We2
fueZbGXJtIeD0hVkDg6Nf3Z1T2xNzaciA7va9W3200zlkQtViQsjiWxvNURmXXpFs0CAGQoZSsQO
jH2XYjfo6cQQ4zTcDJ3+i8+vFbrEHTJbAmDdE8Bq9wudVK3KjzIfiYFS1vOgWda289FvzCs+Vg8G
cVA5v7SbkQA1O8tAWWOkh54lx2Rpg18S+Vv7t0q49RtJFxo2yX1godJnOxET8+ievBEG9pxFmXPF
msxAfBFeNPrmZ4lilyDBa1njdVk40IXDruxDdXHNqnkyC2J7S7hmOfFpgyWqH46SvP9o5IWwX7LJ
B106muc+E5EMnB8NgWYhKYhYjt0ufcj1S+oi4vfG6u5ULFBufW7S7sppJhJVou8Wg3ELtBA+6JCj
AcE2uWwStLJySa4mlJBqWTkGroGys7HqrVbwkrpBte17WAONxgpr2uxrDWh3gu7dEPZTJ5bPGTV1
n4h9HzsDHtH61k+WwKvEjhWMAE6l9cqnLHvaJDfHbH/OsX0oYP6UVXZXnIPUOYgTieUihH2B3lt8
IS3h7HztneC59VOUO8xbgITQfU7c4R/Q3AzvYhr5OpaEkooH+YV5m12iSE1nLyZxpm3db8iymze1
PhJmmb4m03Ilk+k1LW2kl5n2WpfwT+pOIMFANUEUDfq/Sfy0ULyG0rl6qI9oYqFmKS3gLDJA9jHn
1ftkUlgnbfOOetbVqDcIQ913i7yIOvU3Bkkkm7ZROGSf05RKoS0/WJO/bJR/9B8twqbc4ecI0WJP
iOhbEOe/i7mw94Wmn9sF/Q9n/Bad58ZEF6cNBUW2uQCkyI0HurhTRY9i47rzBGyLgNd18eKlhvH2
8AygD85keWeab28JecigMOuWDoEtwr4y9/bSBpvEz19tLGdmie+YhvbqndBUaPNBwrAEFjGgEWro
WTY9jw/e0E9BfxBJroujS1rkVPDLjpX6V2ro0UDo4guiYJ8jFBquHxmFw4OxW7wLQ9ljAui+hD9/
eVpL25j2QdGy1S6LfugrzTkbIFyMBNX4CMqko5vcz91fN4t/KXdQIcQ/nlP5JHLfi5KZOPUpMpnW
IiQ8GLZzRi0OJUYVF5GYYJKWWt9WhvdMuADtv95m3jBOB39y0lA1w6+48O+A1FedPLd3IxjOJHFy
BSwONkJ2NPJRQ5uFyzRmypxkxyE79237O4Gk6KIV3vWdrK+Gdw4m9aWXlRbSTQl2ei7OzpR9JfY0
HAvoAfTvnnN9MY5IMOGLZnlow78f8MRcXP7Ico0ET2djYQAe/saQiG6qhz1rJL8n05YfVCoQnrz6
6mTefoqnN8iz+AmxmdDwprJrLD7aviUYfGpF96uIcZUIzStu47Lq6DTl73x+tzXVeDM6dLyXgDeA
BydDs+2Ps2qI/MwRqkyJb21123xKCq+41Mw7GGO/+ZgCXHn0OlH90i38z5X2T8tNYMKKFVeu3QUH
SdakrZYqpHdsVHO8UzUO1sUjhtOR4jXFmLjv2uE58DyaNmZ5GS3NP5klZnAy4cW1HFkIjDe6Hw4l
7WxonBw1t9mGf8eWjbEtBinAqHP7RJH5zpWs/5m7LffWWWqH2FHMpaFfQ2UF31TR8tpQNZLTVygg
MtV49S3nEtTtneqO6e6zpoi2IAO92xseXZhBrxBpBeQRuGmHVI+L5yzrp7pdHu48MhmAdr1w9wzJ
er67pMSDrv6hK8S4CLYyzjCy0lOM+ZGp0WHvGu3ZalAysvGaEFSFaG6owx9KH1skIUWxzZ+qviK3
wrQQRJK6fh7A/iddgnFAql+xqX8JkyTafuaSxD3mi+3GQAy0J2F82ljDVzIZ5U6m10xi80oLuey8
xAHvNADfLQcEq6ST9LvATb39wPrLy6S81HoJNoj6wBcDMVDTe7ogjy2HJJICNLw1gTUa657lXssN
fKd/cab+LYVt3x2dcU6QA40U3CSzgkNh7VrZLpRrL2MP0BVCG6fXfnjdr7nlYHBU8pE6CV13hEXd
fDcWv4sG0/wEAuucq0x7rosBXHWTn0oUhyHUso0Rd9ZTYLZfrIjKYOISt+2VeAaUabpRXOuAioLB
UgIqenydJLi4RajxYkGynTD1T6OvQVnvVFg1/VsejA+3Qz3ldwzlKkjqTIKo0N3ysy4LAGJCf1sa
lxaA6oxQZKRFSlxeF6/FsT56r0OnG0DtmjFy9WY49Jl5tvR8z1lX7y0t+AqQ7H+U+q8mJRuTBNTh
sHS12EG8Mw5KyZStaYgPMMQxfJcthLrCe7e66odHzzmKg2F+X5FDs2LEGWd7VZm/pibGVKvSV0N2
6QaDXXHoPW/YZZmZ/DJ6P3Lnqrp5Fdw0UJg8CD9c+vRQZx+SspIICLR8Gj1Y5ZZnevAVEM/+ouBw
tQYVHiroTYWKPsKdQs406tTcMB8aeyT3Q+NHHsecRy2SmxhObdoZzHRh7eMy4Z3kv9TiWd+2c/MX
GJzYNe6fqUWNV7V2CnFKa2iRUvp31U10fGKIvazEZH63UBYySzqIBqCRAwRflwATqrjVmN6Ix2jq
vxZ+uF0s0c7a3vQHYyTa/Epf7u7o3eXAvtXN3c7uwXQ4rliHIVP/VBre1l/OemqK+2I2tKpQTOX8
vb6AVZiqg70CSpWjQncywVSRhTIl1XJ0hnbX5hLY6iTeg54UFdt8GwYICuPs/ZCqeTVH8eLmXpS1
wyEpXJw3U3VMpF48t1IrnnPKwpOjBy9JK/Wzb9OXS8HXOWyrjeVqN2ZfbnutAB1egJW3oe5lRy9d
Pf4mV2n0CPVHjQ2sNdi8i8F/nqvumVK7C3EIHn0tMZ60Qi/2WctZVWVvhWOZl4quSe/E+jPvMAVw
x7nFQbMd7JbqYg2Vdef1Qk8WhdOjEG4rEU4YOkOnfQIHepsUt24O1qWdgfF2d2np1IV29yF+Zys/
sFbuLydwsn2tVzjeRfmymA6fWwbli3t6pEnpAy/mJG9oURguY2wVYQlbtYXEsfiqAlOQ69vYWcx7
b2S7vM6IxJYFUwpCR3yNxzMcgKkgdJ3FNWDEAFJG303IlL2+xCVRaEYkoEVneYDE1GPsn3dh2TIe
6VL7Ffr1lkONPaOwzrlH6aUvF6UxEe3yhmkqUD6GkOV+NNjqUme9dARFf112Fds6kI51b89StQcF
hzsXhjdEfHYnpgCMD6jhWZjp+JW3hhECB941MyZ5AMGrH2SYnqbgS7aEFeVq+eE2LJTEmqaN5FJp
F+bfcqGMLRTjyVRz35z8n8itv5PqL63n2tFcZm3ko9Tjl6Gp52ekgKgcTznsr7sHqnxBtEfUPSkL
3Rv9NbK2rfHNaw25YtBvGbdSZi2VdQsIlbCm+E/hkSVh1w7gHg1j9TwVn6IqmqhzHgb87nKY4ldf
+Y85BsmxJLp5af35aLqTzc0YSIDRN7+VgBwAWi85SM/Hj26OcIjhbsSUu0NAGhgI6U9puKEhydtq
vc/ZE/Tby8/AWA6z3wXkLSFh9Rp9DqWwiIDIUKB5wrDAdWVOiB3nSVbpNjAHxbTh5uvxnU9whyod
uIPZ7WUxHiS8nn5SGMQTo96yfqG6LOOzlqyTK8dHiR20WxEUYM7BshgkgS1L4+09X/zVivcOM17t
+e2ud60nVcxZJFbXGKlDAGLu9H4/jA6Sv8flcoDwAvoiRLXPf9V5rv0x/ZhVP4FXX3l7Zc+gmlv9
3q/1ZFs5827M2qd8Vn8IOOC1WaY//EIEsloCAkj/AOf3CO5KJdMrA6+d4/rt1R2dJ4cR4lJAvPBt
LrTInh9F5fk0O+Fhsw+RQ97R9Cm6Pcvn6nb9jWktKt4xfRhZcvU7bdgYFg4gCwHrmKKEqfI8MrOg
PIpseI9XH6O0p30meECKmoRJK0puSQM7rbsTwzXMArHaVy6qbB9UE6SMhIv/7G5ykqviphwiw+1I
VkQck3uuT3esnw4afJNlMbubbNIPRn5ulKGYJyIBmY13K2Pn3hnmBYj2Q3REc9GhuzoJMgbDpBcE
JPtHMP8GTAw6cTHRZQDhMUpugK4ux9AKXDwrBu9bzXFEwr0YrfajAMl6XrVN1K7I1sUwyaiBAb/R
ln4nWBH7Xtcha3SixUw4YYzxS+41KdgLzwMLOqYuEm3Z7Gia+GBBs+ISp6Bn/PHa1FN57ipxmhME
suXonpKMnB2Da5eNCYp2f3M23HEA1UJGhGHYT6S2MDdg/rSd86DZovL9JVIuT+nKsSkZrsTucY7R
JUGm3vU+TE2gqPjG68/1T7Npvtq9d+u04MzFK6K1h1T0Lecnd60ZZCQdicmF04c4J53u8zi86Yw2
Var9aEY5XcrW/KEfBgTkIu2vhsWoAl9PfRT5sM0H9xFkFUEjYLWNtMhDxE8knnbpLlkF+UnSAJlP
JP0BmdCZHQ0txFUlNt7SXhW+oWgtgU3ve5aXhVzNybJyU4ZiyWfH5XprLYDYXSSNwvGxKkhcPhRJ
SWDrka2XoA+gYO3LwYGmAOs+am0kTZhT+81SDetj0+3ImDItoqminkHoXCE+yl2cAW00zRcH2UdE
T7wLm7i+xumQMi8iCyKj7KoMf4MadltLBFJT0UBOAXgzc72fklJdzHg+FzyTrePjHkroYFt4faaF
sbNj04wZ/Lk5Sh87LPbbwvIjywoIItCIVbAwug1lwXvWH0hLB3YUqDZKfsYFBpu4LCIrt3HJ+mMA
ywm+tnA55c5J7V/ThfAc3Uvj/frWbm1vRBI063WU5/FtrJ1PfeAxOBlhV+ulYeloZvfOrsGOtFl0
uPB9VBS9eHKNC3aG6pj5/SfeOJ10GSDLhV0QjqAnN5HT2fXj8q9NENPO1uc/act7zVXNymWwx2CO
QaaV4u6SoIVI6tCYSxzlQPxzhjCy6cV2bOpt5pXxFiQIlhpXR3W0QGuU3gMiyz6j4gpTkeX87VbC
JgEDopzxhpgxO2L4oPj2l3AEBWPRF+PNfzGttXWT1gdrHM/C8vdDyVBBzjDouX/YMHZKjF8NP5ln
asWJ9t5LHg/d3u1ehaoXkKTehpM3p9E7XPVheQ0q5zU3aRcu+bhHUBBKj6ZRSd7cZvA+g8ZMD/Jr
XNyPhenDJrOR70yZ8Sir3I0cuHGbIHO/Ur80YFV1TSSa7h9iopnAmrCsZyvE86QI3WKpN+TAzRyy
+RWPR+cbzOqSQT+IgOD0zAUZTwMCn4NyPiGPLZHGIXHKmXhF6TgDPMVtVNWQnnDqb+I146HAGNLW
+Z+aBJJ+SjxSe5g6BRSBM8fVQB804k58bCgX35buOvSL/OWkDsbMQkdmeaQWC/jfODhnpyH7rrjY
9OTpML8An7hbwhwuJgr7uOcXwPlfgP2xuHyuiaALDoFDI1hOlF3Ery1t8wkWv9s0vYnxYDaOWhbs
hfUv93P7rP8mdi4JdaE5R6dFuOlW4K8zJAhsAmi5ClPtktTpLylQHGUY/7I5ztbB5w9Dj2kfuN6H
sMU+q1zj2dAEMWgOek2Z0Bi2GAsz2VfbmJHcnv56H81TiQSGbDo9IwKG8a2ecOXG1h3ak/OzMrIJ
m8d9Dp6ItzLfOSf4vXN33mQYBRcQYvRUfLzAWAkROTZTZI/YYfRlX2CRgNZML9YgFSJKMP9u0J0p
zOXW2yh/AUBBA6L35X6ZxZ1VVGF6zjA/xpdS6ylOiXrJRwZNQ/ucSXIZ/X4EOM79blP02btH8gf0
kleyIG8jfeJdPcW7mmMmShnnbRN3xL6ZX3kE3QvKqOclXrptUKYrjfexuP5V4g4YPb/cukG/LRwT
xUoBnI8ExEgzXcZRC4rYsV0BNlhX4hbBVQVhIvT633jnmU4vW8rwkzM4DhtDSidVaXc5F5SQbcCw
G0zw3Fg7Z6ymrU1S+dZs1puBPZTgsAiZaao5GuIO8mCJWZUpD6VQsG1jdVVY0w+6TXLAaHQsbJ19
b3EOi1cpfK4xxaqJI4gPHGAegkNcRc2X5MA/qRUIpAUZmTu0d22zfgfaXtDbjm+oUTCt6ulyoGsw
9Bhm0q4+fFuRC5d+hosrLa/zo9GgfQnGmw5zL7RUDaSxcxitxdUO5dVXlcpuX5hkWoCmYl/m47Z6
2k0mF3WAzRpxUambIiDOvaeAAspXQ0fzr0Ua5oPLW1JewSWwrzU+z8YLwJ5LspgyR7sOXfU3xoG3
4yY96z/7VDGdU5jg+4cDhezce/141DDG9Y2kvq+ILGVvizKrVGizfPtQIoxZaODmmOwaRxqhAwFb
AiV6SkeJiJE+GkcqF7gaWR7LDnQSy7ICqcYIiNvYSOWimJuB3npgluPeBZDHHD6NFYryrQcuV6Kb
Wuk9w8rxSW2KlaVd4W8r5addNX81dIHMLkWk58ZftTKBEuL3Nt/x3gt9qm5xp6NGagW5SekT+jZ3
h4Cb4Khe73+UAcyhcrUQ9Trr5XugJhEQJiujSAdWVKzUIoay8IvKLj06II2+LRMoo0DSdDTn5vTN
zl48w1BM5OOHtXKRvt0WNaikMh7Mg+PP5GKsHKVvsSUnwQ0mg7ML/OLkrtQl+t3ziTfsSuuZ5sqI
+XINm5fLaBxSsE0OvUvPNYZ9HNMA3wxrHkSPQUutvKfvHwegBD1J/m9Y5C9TD0+YGY4dVt4ybv6j
/v6msWZyfNDs7nbfoELNxPGmy1gPpVQTXkh6eogRFHZbzRF3AZ5471AErOyqbqVY6SvPaqh4qu5K
bXKNgJb4yqdKahN2JygsUEDoePXsd4tdaJp4OVx8U9syzUYKaFhaQfBH4rbbkUiKp9nFcwkfCurU
Vq0crgEgFwG1K5prFZU2q+6WzI9PbIpQsb9hXhLnilr5Xgmgr1WJwZjG+4F9yUd1iJpzSyIw5mGn
OQjczNGgtF8GHQjGK/V9NGInnFayGK/tFR16zljU/FWv9DHmRXxZiWQZaLIWFx+GV2qYwFQGYYMQ
zBpQZq75IM/Bj3JYAP4KPPv+0oE/44Wb92olok2g0VwQaRmoNHcszhPeY1ck8ylfEZ4OVjwPzUnC
P4oQPN56P31V3ifMfYmqA7UwkdV7i6wENi7nWBjmv0STUPHKlbtEFOrWxutMAouf0wMDD9MhcaLM
BL+0xMWIqR5Aj+0g24b89GaZhrXv2OQCT9aYKA3/FBexf8LEEZq1p4G5NIBR7NpODSfYeF+laa4S
xhrc18KSGBPo6UBMPrnivvuzATCp8q4cgBgxdbGcmpV15TcQkrqxeyCdnqKs8h4B1wGHG0k1jUSk
+jFeRrqay1Ke6Tx3yJ14+zSuNi/D3Lyp1G62U6N9YE40ufsSziPLz2/lsEf18R+t80ITdW/nwZ2L
A8XT8ukUqzlgVOQC2IKEP+LPlL4jr/MJtXaNKBNiWU4tnCQKFgf59FsGzfYJmEAc8NyQne50hzdB
cEQz3jJCLaCV2TpOv+ut8uX7rTJiuiGTSbJGq6dnYoOeLb539L0sv1XP318UKYdE192SGRvEqN29
Dp8JHXHgOW0Hz8pf3kojkDuKjvdpjWfj6El2ywrw0oBRQOXV99NQGScRo7tb9AvbNsLk9aftG9Qr
3bpS9FjPz/aSpKGe0xuf3Wk9HZaf6Qor0joyD+EoHcYWN8HGW2kXU9zdHEIzwq6JP2pLu0J3yg4W
exK8m0eJP2FnJAqvaJmSQ01M5t+gnjjnwNsTaMkAenKrnXRpquWmdhi7dXXn9qlY+RnA41ru1Il9
MMkr1l2GP5Nd0jBL4n2nbJSXVnUMqKdozM1bPRYKFukYBodvf2Iv5j80yDn3nZoRIwf69wuYWGwJ
JEMyydRoVmcrv0yum5xZvAhwa2AiyqF4EoYjtsMyIwzLkock52AbyDJB/rED/IDquB143ewG7ZVX
cEf93+xQ/5+w9dXe9H+4iwKdDBKsNxZdOQPfy/+FuE6CSXAxn3sU6vlfRURzmDtEINQuw6QFJNgm
l6xf0wcOhvDEpIXC1GwB2kYbb//f/yz8S//PD2Nbhg/m0vK4ipjO+sP+/nxkdTL8z/9h/FeZysV1
9KE56DryaQ+uw65cKiRHhX412+6FGwmUBHI2NdRXtILgSBijVYcDgGB0y03y1jQvBa/WxcuK+rIq
oWk1P9q0KJ5cOmW1BNRoLyndpzmOptSvQ89MtZtNOZmTNQCjJLNOY1mNIcaC4RLbHiLKkUmnQd7q
dvTz5eTXFE5TUe0zSMKPcYTZGagn2KbZPyb3X7rU/YNhtim6XKRGHDmCF555rF7V8XYk3uV1ceBJ
LeRSFpl+19qM3X2SzrEsmBo4DbW9DVsbTinHZgKfakNG247lqP3Eww/58gi6stxOnfZkzgwLq3Qm
9qDVs3cVUFq6ZR0hHcGhkibH3PX/F3tnshtJkibpVynU3XLU1PZBVx983507GbwYuIXt+25PP58y
s6uqs7qzuucyg8EEkAFmMIKku5urqf4i8km/78x279MzfCW//SLrITsRoC+OkcHBhs7tO62s3QNj
CGIFda9fcpfrvKwjlklrbNa9oe6Ys2tchdIXcyBCXqwFTwxR0gDNnFO3sXGt+ALagilMgyqB5dbY
pqmPoa2I3b2wihlVO/W2kqV0zeCn3WJ+0KHyiJfUmrM7zXLvKKeazwXD6FVbmtSRRmV/w7rUbLFn
qVl0/Z74eXAccfseDAcQgS5T7cTk8JNbhX5IqPFZJjFDxAGU9tH0jW3kDOOJsHy7oMFsPOMU1JaZ
aV3FUBXvAJCChXvLXSJ/w2gQQaUId6iW1puH6ZHOv/Ip8sfkpKFS4mqjy9Pxk1NoztzoGS0WmZQP
UiPnlM7xD2InO6dM3TWuthaHoDk/Z15RQ1pIfxqllFvq8ZoTeZQJ/3RSP3lO+6qrNuW6ZxQ2TKk4
m9Q/700/u+nU/8V2PzDsUB/mXFBnQ9KvDatGLHy3SqFjqHJCl9DsUowdgbzAkePq+19+/5soR8mC
MxP++heFozlwI6Zp59tMJbCfJQezLdnik2UDKCzZklrQ3gNsdPsQPNhdM9b1ztRVq0PDyMd9MmP8
AzlCdOg65rIIHEhWU3pPPVN1LjxbrKCOCt6VzFJndlK4QEi8857M75vhiHcouxGZE+xKimeR5KeT
R2x6kdqYx8LW3tt6VW8k3SCVFkru7A13gIIpBmkvqLxFbd6x38RV7V9p9EiXXecr/IQ0N3TMEIfi
ib1SGUUYekjcs6hzWL0txcEWw8I7/OewBlwv3vtmg+Dtk9rrc3AjZVxeE+tnFfTDo4uTxoKXvW4S
pnQ4M61jFAOW9Am+JG6rczvE4evYMbPAyXl3g6LeubI3T37Q3UO9Ls9jDyXf1sdNVMLbaMua2GI3
M8orqOjmOas3vgmExWKQo+GpIEo0r/3RXiB1FIcwNy6xLYaDURTrNCm6Y2zU3zMmaNJ9Rt9hEZrL
dhyGowOxfIU4XW8wjBJst+d3Rrz1ErNfuoUfv3NTN1pZkI5Xf7w4684/rM2OZZum67LUC2Kxv7tR
JLUuASyJYoejgBog8oSmnscHAZbpZA3S54CSfNVcxyRmgE9Dmoc6MY8U3VgiOklKVPSKg1IOi+0J
reUn08R/8iNKlYQtUijl+f7zL3+2TDKqFqAykxQv8H75+3uZW9sM+fBA7UY9NtZNQFBjcBHw8HrJ
o0ipge2yLP7yWcop+KpAT0t2p/Cabvp4WOniNs0ZvYeMD5f97Lbbvh6ds41ZLSpca4kvSWfQjV7F
zBDICBt6Rp2F/Cd3QZ3o8O8ehQsHjeIJ2rCg51j0W/z9TbDUsNKLaSywjeXV2QysGwJ4C9g77sqi
0vLcZIey6GGaEMgCxfhrZ67N5G/D6jPgby8fzTqKKLh6Q07CNVdUGn7djEzYH18SpvEf/KSmFK4n
Kenw/uH5Joao+YVf44SPATVJCJOrphT2TrrDKg8qEjLN8DEG9W3VuvVLa39A32xPjg0Zvs0Jdrh+
Bjszz1ej30OKzbznvHKOGVXbJxcT97pOuNVbdQWzMJJyMfoZB5a8tA70DGFsRABdlJljbPuhlisv
y7aSM8Wzb49f/XylfGC8LcsAD3Rq7oLIs0nLYvUXLeOdxMEYwWQ/Ypq0q0G0/Lqt+v+1MP+sFsbm
cvi7q2j11r796es7yn95y77+8ufnr6b903+Yyv/1X/5bKt/5xZEWe0GIjwStTcGb4N9S+ZLWGIOb
D6wim2IK9anfUvmm+MU2BEUjruPZBvkM9o8N9KbwL382nF+YIbL3dgDamtKzvf9WKt/6h+UQqIuj
u6blMAhhP6X/7l0aTCZgmDgI99BYIc/I4ivrK0rHhujaOG1NL4qRwqnhll113RsJkmw/aadk0LsL
eO7QtPdDhzaT05iAr4Zy1MRfWWamLRoi36XtvEXoCp0SGAob/FsTMJDE4QuOPQ6VDuKfSXqXtL/S
IXJQ3Q10U3oaPO46WfvD/Dy82RRmr+eucgBj7dyupBwkKHeDYPQFXKfaCJsmuZYS0Kra10oyMZV4
0isZRaKnOEpY4fy7iZXUoqO59Ep8GZgYzkqOCcIKxD0CjY5Sk6LYhMowoyQcEEjhNkfV0QrkHVMJ
Pbq8Z3oRgQft+o0w+3MqjPlmtAttTekLZ/6GCF/TxuznJwabJe3f69FgqGrpYbY1yW7RoKCR1o2S
blHK8T5RohS8jZrhE0z9itFoR/AuNRfUfU3X2BMIV0rcKjnGKLHLRvWqhxFNIHI0cNoU9+JZjKkS
Zj4cVBVj4Y4qvaiLN2FYMkdhK0lZ9vhg9CC0mZA2RUrQm1HsSloNmRZ2oLsMfa5UQh3g3gcd5W5C
wbNR8ji5LHuUvQqFz0ZoB3WPbfR5phc28qZ1JbTjUHpXm/aZvvMehVO+mTmCEqcF+gZqgs5TvVJw
FfVZA+oZqiYZD9THQcmQlhIkWyVNCjTKVomVHFrpyEG/NJSQGSlJU4ODk6BxDkrsJP90CAorPbqi
P8tevEQ0M55AcLrYMPViE3JkyCvBkog5bZUWuJi9xNS3YGzLleFaHdgHmx4a4OJFHya0+khkWS7w
RWshWYnKsWCppdXLbKii3GOL+ZwLjsLiysVEW+rzsKwk5dVKBqbcNVq640eLPswGgrYPbqarIUjO
kuYCUkjGHbLwKUFdlql3pY8AktHwagaps671+KUqw/papxBcI4xDmuHjDmXsainEV5fVzVrDuxbV
uk11RBKeGrp8szQKN0OubxMBNS9AEW+UNG6ikSN0TqRM1ZnL0IYtxLo19IRnbK7YeihSXCO+rlgJ
eJshvwtGWuQtfBL3zOqVRE8I/RqycUAG3uoNESiwExaaEXs5JfDr8AQTelhAc3vUXSCjYNS/tCZh
eAe5hOPQ8Bg+mLK8i+o7N5PcCc0cO0E5f8YtxhkqCz4tt7r4/gTHFwsCrvFsSx9bunR6DAqTsioQ
0lDy/I2vTAyesjP0ytjQ4nAgbMTb5gVgcmWhP3cDbdxEwteGbl2cOga8FRDMnJ5x4n5NWo9Bpidl
b497kpJygzV4yaBw2syJXoC672+mKUxX1IDmy97Fa1J3GnnvjnS6h+TnB7c1FHkPR0fTX/1vgwft
AVx4tCxAqzDomlvKUnK6Nx28tjNe/YBiS2ohOhonI7ETzRtADvpWmrdx7Bh6CIeZvHgTs3qBgjlc
6uz8Hb/bOsQtljXcEKTcvF9aQf3RkbNYZVTNb9N63lfSk6d0wJEjDJ8zhOc/hlkK+fU+C9ENW+B5
aNwImEYYwLu3eTBF+FXCmdK9wbhGA76g1HAQPnzsNuHw5HhGdgjNJ0ZP1cLG9kbhiVKsXRxTFE8r
B8+o4G2uV2NvCgpslmFIOLJsT5lrfdnxTwDqT6kyA2XKFmThD2J8uwBEQH+hTYRbs8QDEYxmPTQf
QWQMF8NCBSxSXOqK6symV195nECYz+Cac8OVZ7BgtRhrYpeQT8nKVBXzdoTysugwq9/aW93p6nOr
TRm+x5JXt46yLUaslU3fKuIPTg6zEqcE11SOe2pUNqoQP1WNrypTBisjhA7fxPtpTiNGGdHCLVJy
XVrLmJyalYyx8Cakkl4YTneusuCxwrLgVtehH7ZjWbpLLcbe1HOX9KGJ3WYeMV6TqGZVZsOhsbR+
pVtri2KMhiwthOlxHQzYySxlLKsSKk8Zq5Nvzu9h9JEG84KYUnHv1WYCvMt+UhT/ErtmsnTwrTXK
wKbvRmVnc5PpmoqLmdo2KxzLS0sdC6hDf1G3Br4QJd+IoN4adokLUlnmIrxzlTLRpbjpYmWrS6Mn
7gXV0leGO8K1+qXHg9d/m/Fw5RnKnlfg08tQ5aC25C+jsvDZysw34+rrlL2PTEdxorXk3OxyZf8z
8QES7uwvDs5AmMHiyDHgniCfcQCxm9xoHUZCLcVSqJFDDvEYWngNdTyHs1M9cgh6YEyKQJiARs7J
JbnDM9M97IpYG/HATWhioNor22BQjTt/MLw9w5R51zdMgQyECg1oylxdXcgs0A6O5QB+sHLqizdM
9BSBS+S8xN+rZ49ZB0YmQ5tu/Q5pEEvCZ8fsaRGNlYv0L17Lerjr2knbNwHXv1cRayy5MNlzDDvG
3u1yngwYYJzhu5Z5GGEmWoqLIilXXe5hCh04R5nlV2FhF63wjZIHASJHSyRKNP4aptHw4wYmRYN7
aJIphyEX/shG46Em4b3pTfNO9XFHKefyzqP4nK6UhdcVUFlwtPpTe0KlJCnL7SiqtWmFRXPJTaE/
O/1LJCP6gnBFwsFd2PhlAfRkV4GDNlRW2urbVKvstUIZbQsct72y3k54cEO8uAOeXFCgpLYx6drK
rivx7er4dy1akvnCS/tQ0LO+M/CarStk7x3tId1mDnhBC51GuDF6s7R5eKlF8MG4Pt/Sxbo1pHG0
q6HhDcQzJjRDXxjSe+xzRgaRa58kh98NZGmdeZTHbcyST5kyKts4luOWeumUyY+jzMxkEG3yxv1d
NrVPadfPq6JisFe0uKTmCluh156CEbD+7PSPMC0C8t6sXM2gJecihq/tOHMJTAKoTUcWpnwXynht
4MC2HEquxmiMD/PU7rMopGCgpKCntN7KPqrXej3fRlrJrJKJCA5voiOsiNWrjfMb8guZ9xBbp8nc
feGPGpZoJzw3OF0XYTrfppHVLSojtm59V/+ZgWQGrdtjhoXkWbN94hTuxHvAxOvUjSmy9Z85I3qb
WioASJvv2a2kJxdZx8pZ66LBp2tUOd1b5Xl3A9zvkfLBV9PI9VWf6XtIN0CRY1AVC1wMJRmsRZrI
d00b+2Wv3PUaNvsmkK+mLPDda9E15S561DMPNXIuq4V2zQVLdD5gJNKm/M6vqitpgYLxU3wXz5eq
CG+R27J1a0dsKVUGIFdpAF3lAkoCAo4KChAYmHJOsaKrl1MlQM804q5Q6QJkiaVD3KBWuQMxlOHC
kmpxj81qO6tTQ3dniUEHQ1zfOsQXXGIMvsozUDXcwcYg44B0Ei9MlXvwVAJiVFkIViQaX1Q+IiMo
wZaXvZ3KThgqRZETp+hUrmJQCQu0h32pMheJSl/kKoeBhw/el8pmhJLnW6U1Sv4N+uK4NQlyjCrR
wQOioe875aHyHr1KfphEQBKVBWlVKsRX+ZBU+8kaoypuSI5YKkFCuwSBkhqiO7RQNqlETXqVOTF5
zItB5VB0AilTTzIF6NW4wIPmL1zWVUflV0qVZGlUpqVV6ZZY5VzYJ1WvSD7WIlcpGHpZuK+pZIyt
MjI9YRmT0Mzs5OfJob23wHDx4pfxR++yG42T8dqE/VdnNMYyNiH8U3txIzhsnCwCOjVBnRFREDi5
re8D9Smuv4Jx494m3tMY/VEwYqbdqtbIs8n3MD1pGYOcSaPXOhyq58mavmSV3DWxIAiBsLvoRnlq
iDVY27zKz7kOL7doCM5aseIdae7CEeF7kKBDsRN5zZp679pYb+cbCosOKo3KKeqWke/TQJWnoMcb
y92RzPFrq6FgBrmOrWr27rI+gL+Lghe2sFiZcs9B2i/nO7v07qwxeHPdgGcYQJIFKVpCAq+DN1/r
9og/S+h4m4DjjWMOZ5mkABB0WHE9JFCS4ZBh9xFMCcqQ7a2F/99ubPzd4TvVEuM8r2dObz0B7xKh
XLe9R9MZo0WzpkbmwZ+8D3afP5yeNcT0BVDvHxB9PDNZ1fh2cHfvXJFyNshv5pblz/Fv5kAe85CJ
vdavS7C7s9vcmJ6CTqfOnQXTLAXFwlGJrGQYg8UaYzwJnDcD5G6+VJxmtyUIit42DjrKDHgl6kEk
FW6WHZ7KoYYbI19y5lwxbGirbw+5zwqt+TThFEeRB5fCakLSexJTZIbEHuINVFz/MZC3hdCfDALf
qanyh4n1njCvL4ozmC/oYhQieaZxjsv6OsHjkMSCGvsHriYVmQXf4i+dRkONMdeMHKPTSx1h8dQN
8RDmuNhiVmWq4+BWsHibVxBKr1VRPohGnoPKv3QJQSPAwaWKwCXKwM9+r7Le8bRi+yKnloQjoUOz
+xgrQuZscRI/XJZ4iRJwuEtCOS4eLVLoXGT5xZHdOmvCD9K1t6lP/M3HhCqkc2O59gpL4gMRlGWl
eALqpaF3k5RntsnqnRdyeM84jmIljAvIH/qg0r1ExJkTLkuNEGoBIcgzdqFRLlEHn925I43E2j5w
R1LPOUbeh7owt14QPvjluR/KN0dAeJcUDPXAdwvLWc2Td9PJ4SlQjUxNvyYdSVwQ57hpPbKteGJ6
Qaq65fSshf5NYvebIAaZgGfaur8riZQcc6rF1mML7gnH/E0yapGKO+0LJi5nFEhxiuhqEsVMJKln
0Sjxaw0z5yjEoIXLy5QKmxgIyXe7KTkoa1R7uv2Wez/SitGeo0Bcx44JADcuqE5ldrYH7T4CUaCF
EXZU37zJadhWmPxyUaTtuE4mUB7BeJoTh3XXAyBYVF/EkdjJ4Z1A193Mo5Nem8p59mhB2dEoCOcV
wzaWWyrfYuT7WZsvaUwvCnAp2ZUcX0X4RmXFbdQPCyqssrXQ3ZMRlFsmV2zjAuNihXG3cS7Y2+qK
bUEcSg7z4Zm947vTG+90JDY127gYHMzSbgkUcfXgvTc6UlJ0ApNo2M1l8Q6H3KXRs6QVVTVy6JSX
hF5zUwZgk1uteLbt+Dg6xGH9RrzX2jA9iOhauT6EWjiFS7+1HszAPXPru+mNGECAwNw/aQ82SkJn
DE+yYQRTEI7npOxttEheHYvcSFfMr3pS4XEyQnPTYmX1i27HdbmRtUBFyuCPDzlFUpTyXaJAPyY+
hGMXvbamz+GgJQyGfVyeBeB24HDug4X1cBuW8hVxhk10+cGU3V+Otb2Ki9TaG8LBSweaqEiKt8In
0jtQqjuDwKDU6iKCqH2gGm/ve/GaDo/2mDLxXFmCcgziJijQcPnxejoNFiFbVU4Y5THXVRV6YHJu
10k7xRAKU0cjwTdDRSlZNnRGnesMdIUx9FTCOvIoLY4cxXgfh/2K7ZYPxhKJ0ZUgLtjYkCtfDaZG
tkmntSqw4JaFDNjazn8JMPtX2EiXQ4LZxGtACdSGvtPr4UJBL0xKi+FkNAP1r+yfWc8btHMqTpIW
edMWoEcx3KcpZadBjRoSFTGruMepZEgd4+jVs72RpXbbpTSG8LeTNUFHkkCWsx0B4+ykKuGxZ4uM
IMbO1CU+2fcNpwQ2Z17MzXZw2nSfWPgWR/tQh6SCKxRk0/Tx8TaMNzJ96u/G7rMwBnhkDRH7ogXL
6BrnqjNduuMEvRVmsy5kx74gG09tyaAyLZvLENc3EAa2OqPYxTBSdV9pm0SvPiyfUWBsx5/zCP8n
4UCHHVz/cHzrK3P0HBw4kmPnOvGxL8V97TU7gexJUje4aUVwa0TaxXepqfU9B2YAjuaSUw57QXJt
uivsBVUiN2VqfkSNF6/gwJ2iIsB/5G8SwpS8RQ0oGFgBicrDCwqg6OfywZ/hPvQOXxgm2jill1Qw
vszBEKSF8dBpBcOBSXvNNWngkBMHvIpY3yo0mUDgkzHYmWilwuFQ4RCxb6OGYWtlvVg6pO7bJ1ho
zGMDe116cbY2ifab0miWYO0oZyaiBx0+HGrvUxPy0VZRLjumLimz+nnLQHWHQklPAecOLcJN59Qj
+UDY+6Vyi+LIrda5w+Z37NxlSGZ+lvsKdy7JzbauPgCo4IPjUlZHJuArkzw46regKeWBfkZrg0vw
xhjxDUYxAMkkZm8B2+0whM1vH9VBPa+HAe6r52vagTcKJ0LOOivLZfb5/Rt8OvKKJuXPcqq4AL//
sPWiCfsnb/WGNfPQBaorhYHV/rvGLuj0CwMZDPyKrV3mIsRCKCR5CJChGCmKgxGoWvZW+RqnfORD
gxQaGKKaw0as78yJYkzGyRXsmX43ZNm0RekqD0ZPqc/3R0PLpoaSwLTkBpZS9tgVt5lO7BsVuj76
31zx7+8OjaQ+lDhz7LyAe8lM3l1+f9/vH+b7I0biBS87P8vf/oxd6GqMS0mXHy9in+HLHlT52VDP
7lKGzH0YQ4P0seVvv9HTNC5RVp6Nb7aohcc9zApvwqvOh44b0Y1XNRFw98jPDlHL/Qeb5KmKiGcg
h1qgYqJ4yzsPL1UEijsse3prIporwP83h+/fOt4160GKt7/9kbRcuEI5SUXZMVL72yfKSfXW/fWf
xlOmr+jt5C31108MBQKGUbGZKyjwYQLYbDlKAnX9629erbD33/8fRe26qmWxjD3eBW7jteRfyGyB
3zrAt2ppqJOAD7PqnvREdibPv5p7qilJ++EHAr6VObkAkQfUgYjqWu+IA4qe3qsaQTntECdDrP9g
hbqsozCJADpsLiCoZZZoW+4Et5TE496fOnEHGe0SleyRYu6li1HOkvvpEFEnE8zE/Rjy2gA91mFv
f80SxFNJfxtnAuvUTdG2bl06Y5lKaeO9DOhRztjdMoW0F4HpPgy8DcExMFWcouxxiptha07DwuGi
PMYmRQ2SG8toMYFIpvhB99PypJWg4XUnVA0Rh4lMMjcBdFOAh3Jd+N2NCeaHjvFwrRdEsMo838xu
5XO/oRG7ZTS0LB3MiqS5lixzBRAeMrheJ0a6yMUuFzigCr//UWnZoxgbuY6ZB9Et2w0Z9CEygaFV
OvvU7zgu1WR2BbjnqoHz1PFbwSZOBu+cfdObUiM5avuph2gDwwl+bp2XnxXZ3kZcAlPuKoOjCv3G
qcPcM7OeEh23f1IbXyT972sO1WlVHnFgp3sD92aP/1F5T8+GIR+TyoOfCaw5cfdUIFK/HkYWUK3x
gZpjqpEeepkzbzGGq9+Z2EFJk3vxRUTTCofZE8N4zvvo1hwl88fJZMWdC5zjXf8aZt6N+ralC8e3
xcsBo0sAWSZDUpBFZIKPEDe9+JVYk7wOgUBn95bpPJsaCk7PUDYNxUvesbIWc/051MZLyyO0YgYj
VNQtDCIjP8KJGXYh7+v2VHSgSRlUOlRbNM/q0S1Nxg3nxLZnfAvtm9MHN57G5ryw+CnD8kCUlafp
EgcuJzfSX8J6KOmEKKCvcKdM861fCgiF47aXhDHDqPtshpbtFedcJuDcK+W+FKZ2bNoHGeOqs0SG
4yp19xL6VSQJh4QINXaVUf4SZV+QAlIUEwz2+bSII1xSIZExim1HzGjI/YY+PZTS+7ADaz42JTMo
vRtwxU9Ni6Rv0wk6VOz7WopwtbBm4rC1Osb0ruZYS9Cz/a4KI5sMJ1torGW4wa1LWhDoIW9NU/3M
QwBfuVFPHUKR8VYlExY37fWSFZxSpY8I4ZBv0exhFbT2vd7FW1RK8yyR4OK+VQ2KzLx9nYGvX50J
l+J14vUAR5tvapiaqvf+DMfgua/FG2ulAZPO+EEuixg5iKC8qnsVdPpIyFovNDDLEoBvO8BrMP36
wTYTBggUqWe6cQ3ystwMA9Yo5jW0BsXWSWdYt7PJ1R7SNn6fchctpLmNoNo4CYNQ6h+VI4Xsn6XB
KvXmdJkgRAhexZUxYn8Mjde5dHl5PBfXv3eaverO74zPIevrReMzcy0a8iVtTtCeD9Snogh+Y5I0
n7KhGNw1n+yIN6kf9bwdi6faAQk09QOUyB47m6lt0+qJQ5a3NNDuFfHCXppDHe89PyAcyJEyy6wH
FHWTi5Thr4drcDXjhHWciuwdAdKo6dk6Y1+pfoiOKhkr87mrRrwkbn20nOJZaNYF2ic1YPM6Dudn
zPd7aQ7XVg+okLH5zpLGwCTq9ppyEBNpfIhDq9q4OOzYpiLeuZq5DYKJvTH1gTyvau/OacuT26mx
VdFcx/F9xzT7RQth7kAAM6dj4uinurZfK7ZgjUX9zuBReF26d5Vnv4NZXWhcNrnRfclivi2rG0cW
68lkDDj6XIvqE7FFriev/Bd1wZNNWXeRt9bMYG+Y2mFsKAgNO/M2IZSoTfEbgYmdZxcbfrR51dnM
4rxBkEBiEsNmQa7IwT2G0PvxhGt3GcS/sn/XAh9uUd/uZ0vspyo2CTEGqqse8dAiBtl0JP3wXgMh
gtjgeCvf0HaJPV2YU93ajn1jpJCtIIznuQ09x7h+f9+pTeHKJNBbbVyItUNNHzawhVSldNjb8M2r
Tiv8kbjbJDuiZMKDnj46IUHYLA0UzHxS/WDbwiWCNjJTWYwWQzZLYnzv7hrQ1YteONDb6/zs5f6d
TcefMQ31NjPfPOa4C9uyPjB03ww0ijR19RhX8bapw6OVaxcDvkAUsiqO3o3LNMloGRQFLSEhVNi3
hviCNjmvrev+dNN3UXwjs+yHHO9DQ5OVyB0AHgWqew1WuIa8VddMWEexm4f69Rv6goOMYyQ8GRZa
LacOICDSUQ7X2qNAujTnXdv7JBgzZ16zBzmFIjgIz3ywhPlcFjxnGQ+AveU+mpyUqgHnFT8brAcm
73QPLEpkmIXG+JQ9+Rr19RBb9ho58E10jIy7tHyM+/HQR3fCaj8EkDhLJoCUGoK3/Ykb7TZt+ytc
PZD+SDbmtC8LxsT6zFwSwmm2rHTU9lrjGI/Vd0Hz6RYGPCPmQp7diKIHYb5Us1DqlX8ssLTnuBM6
BxN8YKm2PWvpVOWPuOufm6SlpiCKrpT3lYs2jm6HNv90XSZIlJO9uCnklrZ5pxTvNaPwOk/ZFnTR
Y2X3P0yHmqw+H2/Za+Qbzo8UIlf4i1PYBCHuYQ91gkQKQkNev1u8nr47St4MYLwKfU3MMwH8eR/E
WnsbF+JUjispKoJg5WgQQNdTnGcRVLmKVCX530NhrCKoaYuyG6mwHiKuBDxk6JTlCwP9FXUhAsEL
jrGmJ29thSOAlu4FspixsdvqjMGP3BtPDHaCOEThRb+VwY+GmJWYqmPesvMxXe6UWEiOTF5vLI16
BCfcE8B9gwWFY56Ovkl/Y2hGImTot5qHp4GO7w/1/vaLAPBAay8ZsZXw8FqioKb9gOVy3xOM442E
CjcY08lyUNqwNGbw3ZyJpbTbBU5rXRvyRItOah9FxVextKecVVM0FfGjjH2LVZvPWAOgm9j1Wtj6
tAdgvvje7jvtp7SZT7WBVlMDpKtb8zXvfTYqFUsmVUo0DHxoJj9Fo+nvTQ0bTxtWs0eIkZQI7lfy
crXlYevQ9+TI5p12qPToMZEwbQirUg/p3mAEjo4dSokBK4mSSBSZAoG08B+8yH4RIbpA4I/nKfGf
WtEf7cal875qjrAlGr5L+QUhhyVDzrd5PG+x8RMPy5JjwXGIqQJSSOtW5I1iXE1kjJpopr/eWjkj
IEi/AU2fjLs809cmCv9SB1+/DBmDYGE2BrA81nM1R8O+ajKmdKSolk70XMkZII0str4rSVvI5JYt
EB6FyXnBeLOr59pbst2qlz5EagguaNzdtNYFXNS0u0wMV/uuGlky7NeRcQWOX9YVXlyTJGl4V1VB
tSZ24+Pi39hFcC3C5kXO0FGH0aB2BGNS4xlMQp1gqxs55uAeqDp8wAPqzdJBcUUMOpYNp4qisS66
3ztbwx0fuRSo+q5upDUMe2w/QFfjR6oG8Utr3GqjnBtZBYI9HsFlYA+rVmzWQFrlPHKWqH2Od8gH
eQ0MKuWtwnuFkGbCJs+hrHmyPeiOMYWwZUCnNFgpIMSkB0Gw9gNyqd6aZHQT+8abMIYQ/D6nzK22
aM5i2+vJnVUa7yXQ75Ow9l5yqTlk31KddBxDgOpIZq2YeUnajJ0NN6ws7nFfB+68N0v6SkphLeYy
xivFNK/sMvaRoVjU3kh9LoKUzO/agib1XtpLNPyntgGKYFgvXvlht06z0poI0pSM7rIIdKXBmK5G
s5wasP9+cutSDD0zEwEqBySG6b3dpcMmnbWfoPSRlKKBlNo8estC9nDzu5/Sy+xV6k9EtcSjqb2m
if0lyD4PucyPBv3lCGbRaSZ5tIa0DEdcGOtogL46p0+mxWWdQynRGLbFc0MzSZrD2YeP3ZXBbmja
S6+PYmVOkuFg2278UI/WzKOhHyQww2dDsCZS6xpSJKleNfY28b7pJqUHUj1LxH8uvK09mgTDc2fr
jk+MZ5gRkrrbuG3/nktkmaz074fRedHl+MQ44hH4LTe4ygPNndmXMe+YRU+fYF+e7bRjS1Oj2gRA
PJdZR1LU0/ZzKWC0uh1AjCGwVtxDuUzT5ia2zXARgpoll0QtPBWLlcesPnDjtznl1NZlL0CCufi7
10Zhr1ss7aL0KzZUAwRVeZ5oy1sJcGa3aLOOkX/ZOVWIpPnoPO3GeDVw/AzmDKyyc3UjQknZ3OuU
tTg6oWN5tQKTjRajTsvYhE2ECxiUXznq78OUt8sEOkAWxDvufQH9D4+dZ0KilGz2kjTLNwYEVTfN
bmJyH+zO+lsvl/e989nEGYVHbkj5KyPstnuxYzI8dXamF5C9Df/NWJboNUxTwqvzyRAdx1wqnhe5
NA/I3bsErkALX6AhMLfj1Kcx91sPHMTqcW3DI4giOL6ZQSTGrKnMFuST23Dpd/nPKofT43UB0QH4
BqYCHSQKedBH+l1oinY/KhxCAxehe3cLIAkQEhGzq0Wn8AkWHIURnkIkASuEPkfaZHh0reocSjva
uq69gFsPFKZ6jBScAV7Qva1wDZECN+QK4dBKUgOdwjrUCvCAS2YrIT7kkB90AwQE+tb9HJAGs4Kr
pSARuqJFKGxEL/tro3KxtYqjpCNwxVBhJmZ4E54CT4AcW9qQKGKFpAgVnKIh39FhWl9GcCsiPd0h
5vjrQiEtLG1H02J3myjYhYzBXhgKgBGUawMexrf7+P8Zo/ZvD0T5qNffNurb7que7r6aLm2bf/2X
j/F/Bl+F+ixhqJzCh/+9v/THX+g3A/c/sX67JGu/n/vf/UzfP/AffYn0rY3a7hNzOK1qQrhw+ckd
/frrz3/icI5G8v1pjvC/EFC0VUbw10+TH/wf//ovf/cc/WfPwh8/wF+fzj/+O3/0CL6+XxmVQXEc
7/f29+8f6b/xJJj6L5ZDkMMwLPH9i2f13z0J8hfH+C6q+z/16D+KjsWaizCIivzPvz0x6tFLk0QO
L8g/vQJ+9xX+3RVgCcOySff/+gqTQvr7B+9xheiuIaQHgVv9wnb/f9cVYNjkdv5rz8LbZ8a5JKKG
NvpoeZx/fR+YJjmG/8Xcme22bURh+FWMPgDBWUgOL1qgSNAmLdIW3YJeMjITE5YlQFQWv32/4Qxl
cqQszTHQYXKTyD4kj876n2U478PUZXhLRoSWXHAtIqDbiiMJg4gwmJMXFzgYMTzTZ0Xho0wwyHlN
Oxs8OL3kigl1wYAU2CzCEK7smNDaoKICJthCt0b7gbbwjok+KKUKmFS1dVXPxiIvSWhqE3RUwARX
EHJVICY6SEJiEVVZFUDiTOTkpwc8sdQaoAi1xeC7Jgp6IgPOFNYyMW9Ld1KUvGRAtZU4NLAFPp/B
SBVDA9zs0hq0urBsMaBNPDLh/3KOiT17CA2w1phxvhiBIjSFrmxNv0w0iakiqLaoVaMZAo7mIjeT
SCd6KWUC1qC0TdNUl9WhaQgRKC64JkpKdpKgVGmYTBSJgnYF/XqV0iaNDVAE+vOZgc42NmCTllQI
bFUYFMFWc6aQ2MS6LbSqmRtl7890BSOcUaagLKVtoRAQJzIoXjZsuApvmRhF6mjMyrZ+mUqQt6ze
351NCv/nVKksmPVSltDg4vsTJ7MIoKYR8iGfzMwzsk9BagrImn02hNEPTPBuZukaXV0QP9I2waKF
6cpOF7RBV6W6oAuWJUDJJaYA0IDR8tK6KioJn+cmBK1/aJE/sLrA1tVVY+0pCFwKQWsK/+3Xqoyf
Z5c4a5/tSblANqQdmXHEhzwYs+RCA7aiHKpAxjRd2SUMHD4tjpBYg2CJhI1tm4uy4Mis2SxSOR01
IsSlOTmHlvBFKAumLFoHDuEqKC2FoFWkEhT9tIsGMzt7iDXUUntoHHGgJWVsohAkuULriB3A0kDb
girkZxbJeqVxIms/Kg1W5tgNNF0426UsuArfCIdYfBe4kJ0s4NHEyYKxhWUvZqNsAIk8NrfkApva
C1WyBbB0QewyMgUazy11juhC68WgSiKjpsYQKgC2NmYJ+bkD2uTETrEBH6L07lTE1BMuYCMpq3iU
MVd3gEs0YiS1LagrWOsRiOlK7KFSNblSxb6tCoZw5acJ2rG1SBgmEgBpEs+Gtf/TldhD6iv4TA80
5gqj6bLye8ikwTIomamqGqlaGkLiw7okTqb2FtxBKOblZA5N2UrNoTVF7Sq/zDomhIk78FEyAqJJ
KE9CklfGpJlwk1YVAE/Yu9i0nGB0+q6XskBo0Hhmt9mWGrWpVbBSAkiZ0okBIap41elCuJZcaIBQ
WPio2HWWrSzQViw0CL7WyOK65oQTJS4SIIkCG6GIjhWo/LJnZf1qZ5lZrAFVWbZnZuOfuMjW+h16
+GId7pSRWTS0BIgjhIqCMp6PFpPLBsGzx1CAydgsUhAQCgGxMpsNqaLZEAZ53VoaBF9oaxpKrTPG
kqEqNE4cJ1FEIghQLVXV6UpcpCqxCBZu1ya7jNEYEHGpFChSAuOso1Y1XakpIJqm9QJwIRbhMgyU
lN/ZKTOI1BdIimnEuawLDeUVfIYu58QpO1kATmyl0bIhRHCGFDJGiz4zWlkEMBbAA1arEitN18T2
jLyDZmG+NFAiaG5ZKUs1KSJFSYigdFnQfKA4SCG71yd0kQoBmLJr6TyIUeCUHi+FgKq7M855tPHk
PPPKGbCKKlipr4+WyRksQTe7PqOoJ9EyZqIArCCIiqWMjJTAv78YTkUJStAy8q+LbtF5KaEPiba0
IAXZBQd0DWhp5kjBlT18DarwAJ0vdWFqyuO4RK3r/N6fplIpoOhBdVBT9r5fDo4aV7B8E+BSPwQP
mdkCUkZpoIwt4LgBzZ8kNmzo10PI2N8f8dYQjOVkCipnxf4QVBln12BWgilI8oTgD4khaVHKzSEC
qot7T8iTaE6uQI8ut6FhCmvPnpZ99NOVIRdaLY6Q6bqgCV/XH2nLBEsmKmKcn9gxeIQvl4UvUJjT
BAzjRNvrafZl6MdLIzIf+4G5HfP882SuYfWDfhQm3Dv0d/p/f7fq/JyGUhYfzkMq033ir8cXPL/1
6l7zW83/+WzoD91hc3M/fXAfHzOcrvD9tnvV3XXLmQykD8l7eJJvv1k95/R1hIDoM4TH24Sub+IT
0z2wO2y3Jjx1zcsJ33a7sRvnR/TjKaENWUr5SbcdXjPVOKyeOnT3imlzhsChu94vnzo00Msp73b9
5jhs3h5XxKd5JSnxp/22e98d+iXlMA4mphynY672r6/Ycv727tWa7aGfWHqXH+D6cL36PmOPrpTy
j/2eTUlrymEkQEr5GRwfhiXHlQGjnv/j4rDeCQz5lKo/v+5uVgIYO1WlD/x8ux1YabTWSDo8yMnE
pHfXQ5dYkdBYKaa8f7/+8uzUqicl+/O5bQotP2LCEHi7ub2feTqZvdBHIyXtV0eNZ2wOjVpS2i+6
YbeyHtQZHsO9vOg48qXbXS/ZERtK5I88jh0bO8b+eFzJdCxQi+kPm5vhTbeerwxlTzlpfMG4P64k
W4cCkpz2OA78ZRvxiulqKtI9BvX920NK2hc9xKT3u2NiQzjVzBcSpJR/6V8duiR6ovnQ93LISb/r
1n4rtsrICb+/etbdsUd/WLt16Pv+g8eg/1N/GPv7mdY0P8zZzI9E/EX/Ydis3FhspHuMJ/9nf7hN
ntvjy2LSe47GuXrSHfZ4yrVyhkr/49zgaXeb6n7oMpOS//VmWHM89DKLyd5uiUjWWU2sa4hJH3oO
j5y/uTDCPpUKpIR/6znH8n77rkvSBB2geCn532/21/3V8/HMt4Ueein5P/yZeRcFMYLIj3ODc0GM
GL2U/J9wvx/HfhVSxBYBOe0P66wylluldP86djdLQYxAtZTs3/3hDs+2ohzATzHlgcwmEW8T0GUp
6Zcdfmf35rhWTToOPGopJt5/5gTKaZnH1+dPL4dxs9+x2nN+VG9W4lYI8bPf71kZ8WZNeULxPk35
EtJ02ptyjj/N+1Au/doaXPM/sdn23eG7fwEAAP//</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_xlchart.v2.16</cx:f>
      </cx:strDim>
      <cx:numDim type="val">
        <cx:f>_xlchart.v2.17</cx:f>
      </cx:numDim>
    </cx:data>
  </cx:chartData>
  <cx:chart>
    <cx:plotArea>
      <cx:plotAreaRegion>
        <cx:series layoutId="funnel" uniqueId="{54E010D0-4653-436A-8A8D-E77BBF459430}">
          <cx:spPr>
            <a:solidFill>
              <a:schemeClr val="accent1">
                <a:lumMod val="75000"/>
              </a:schemeClr>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noFill/>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_xlchart.v2.18</cx:f>
      </cx:strDim>
      <cx:numDim type="val">
        <cx:f>_xlchart.v2.19</cx:f>
      </cx:numDim>
    </cx:data>
  </cx:chartData>
  <cx:chart>
    <cx:plotArea>
      <cx:plotAreaRegion>
        <cx:plotSurface>
          <cx:spPr>
            <a:ln>
              <a:noFill/>
            </a:ln>
          </cx:spPr>
        </cx:plotSurface>
        <cx:series layoutId="funnel" uniqueId="{54E010D0-4653-436A-8A8D-E77BBF459430}">
          <cx:spPr>
            <a:solidFill>
              <a:schemeClr val="accent1">
                <a:lumMod val="75000"/>
              </a:schemeClr>
            </a:solidFill>
          </cx:spPr>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noFill/>
    <a:ln>
      <a:noFill/>
    </a:ln>
  </cx:spPr>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size">
        <cx:f>_xlchart.v1.21</cx:f>
      </cx:numDim>
    </cx:data>
  </cx:chartData>
  <cx:chart>
    <cx:plotArea>
      <cx:plotAreaRegion>
        <cx:series layoutId="treemap" uniqueId="{41A3F595-8A03-4DFE-BFD0-04C93A62D37F}">
          <cx:spPr>
            <a:ln>
              <a:solidFill>
                <a:schemeClr val="accent6">
                  <a:lumMod val="50000"/>
                </a:schemeClr>
              </a:solidFill>
            </a:ln>
          </cx:spPr>
          <cx:dataLabels pos="inEnd">
            <cx:txPr>
              <a:bodyPr spcFirstLastPara="1" vertOverflow="ellipsis" horzOverflow="overflow" wrap="square" lIns="0" tIns="0" rIns="0" bIns="0" anchor="ctr" anchorCtr="1"/>
              <a:lstStyle/>
              <a:p>
                <a:pPr algn="ctr" rtl="0">
                  <a:defRPr sz="140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G$3" lockText="1" noThreeD="1"/>
</file>

<file path=xl/ctrlProps/ctrlProp10.xml><?xml version="1.0" encoding="utf-8"?>
<formControlPr xmlns="http://schemas.microsoft.com/office/spreadsheetml/2009/9/main" objectType="CheckBox" checked="Checked" fmlaLink="'Region Wise Sales'!$G$3" lockText="1" noThreeD="1"/>
</file>

<file path=xl/ctrlProps/ctrlProp11.xml><?xml version="1.0" encoding="utf-8"?>
<formControlPr xmlns="http://schemas.microsoft.com/office/spreadsheetml/2009/9/main" objectType="CheckBox" checked="Checked" fmlaLink="'Region Wise Sales'!$H$3" lockText="1" noThreeD="1"/>
</file>

<file path=xl/ctrlProps/ctrlProp12.xml><?xml version="1.0" encoding="utf-8"?>
<formControlPr xmlns="http://schemas.microsoft.com/office/spreadsheetml/2009/9/main" objectType="CheckBox" checked="Checked" fmlaLink="'Mon Wise Sales OG'!$I$3" lockText="1" noThreeD="1"/>
</file>

<file path=xl/ctrlProps/ctrlProp13.xml><?xml version="1.0" encoding="utf-8"?>
<formControlPr xmlns="http://schemas.microsoft.com/office/spreadsheetml/2009/9/main" objectType="CheckBox" checked="Checked" fmlaLink="'Mon Wise Sales OG'!$J$3" lockText="1" noThreeD="1"/>
</file>

<file path=xl/ctrlProps/ctrlProp14.xml><?xml version="1.0" encoding="utf-8"?>
<formControlPr xmlns="http://schemas.microsoft.com/office/spreadsheetml/2009/9/main" objectType="CheckBox" checked="Checked" fmlaLink="'Mon Wise Sales OG'!$K$3" lockText="1" noThreeD="1"/>
</file>

<file path=xl/ctrlProps/ctrlProp15.xml><?xml version="1.0" encoding="utf-8"?>
<formControlPr xmlns="http://schemas.microsoft.com/office/spreadsheetml/2009/9/main" objectType="CheckBox" checked="Checked" fmlaLink="'Region Wise Sales'!$G$3" lockText="1" noThreeD="1"/>
</file>

<file path=xl/ctrlProps/ctrlProp16.xml><?xml version="1.0" encoding="utf-8"?>
<formControlPr xmlns="http://schemas.microsoft.com/office/spreadsheetml/2009/9/main" objectType="CheckBox" checked="Checked" fmlaLink="'Region Wise Sales'!$H$3" lockText="1" noThreeD="1"/>
</file>

<file path=xl/ctrlProps/ctrlProp2.xml><?xml version="1.0" encoding="utf-8"?>
<formControlPr xmlns="http://schemas.microsoft.com/office/spreadsheetml/2009/9/main" objectType="CheckBox" checked="Checked" fmlaLink="$H$3" lockText="1" noThreeD="1"/>
</file>

<file path=xl/ctrlProps/ctrlProp3.xml><?xml version="1.0" encoding="utf-8"?>
<formControlPr xmlns="http://schemas.microsoft.com/office/spreadsheetml/2009/9/main" objectType="CheckBox" checked="Checked" fmlaLink="$K$3" lockText="1" noThreeD="1"/>
</file>

<file path=xl/ctrlProps/ctrlProp4.xml><?xml version="1.0" encoding="utf-8"?>
<formControlPr xmlns="http://schemas.microsoft.com/office/spreadsheetml/2009/9/main" objectType="CheckBox" checked="Checked" fmlaLink="'Mon Wise Sales OG'!$I$3" lockText="1" noThreeD="1"/>
</file>

<file path=xl/ctrlProps/ctrlProp5.xml><?xml version="1.0" encoding="utf-8"?>
<formControlPr xmlns="http://schemas.microsoft.com/office/spreadsheetml/2009/9/main" objectType="CheckBox" checked="Checked" fmlaLink="'Mon Wise Sales OG'!$J$3" lockText="1" noThreeD="1"/>
</file>

<file path=xl/ctrlProps/ctrlProp6.xml><?xml version="1.0" encoding="utf-8"?>
<formControlPr xmlns="http://schemas.microsoft.com/office/spreadsheetml/2009/9/main" objectType="CheckBox" checked="Checked" fmlaLink="'Mon Wise Sales OG'!$K$3" lockText="1" noThreeD="1"/>
</file>

<file path=xl/ctrlProps/ctrlProp7.xml><?xml version="1.0" encoding="utf-8"?>
<formControlPr xmlns="http://schemas.microsoft.com/office/spreadsheetml/2009/9/main" objectType="CheckBox" checked="Checked" fmlaLink="'Mon Wise Sales OG'!$I$3" lockText="1" noThreeD="1"/>
</file>

<file path=xl/ctrlProps/ctrlProp8.xml><?xml version="1.0" encoding="utf-8"?>
<formControlPr xmlns="http://schemas.microsoft.com/office/spreadsheetml/2009/9/main" objectType="CheckBox" checked="Checked" fmlaLink="'Mon Wise Sales OG'!$J$3" lockText="1" noThreeD="1"/>
</file>

<file path=xl/ctrlProps/ctrlProp9.xml><?xml version="1.0" encoding="utf-8"?>
<formControlPr xmlns="http://schemas.microsoft.com/office/spreadsheetml/2009/9/main" objectType="CheckBox" checked="Checked" fmlaLink="'Mon Wise Sales OG'!$K$3"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3" Type="http://schemas.microsoft.com/office/2014/relationships/chartEx" Target="../charts/chartEx4.xml"/><Relationship Id="rId7" Type="http://schemas.openxmlformats.org/officeDocument/2006/relationships/chart" Target="../charts/chart14.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3.xml"/><Relationship Id="rId5" Type="http://schemas.openxmlformats.org/officeDocument/2006/relationships/chart" Target="../charts/chart12.xml"/><Relationship Id="rId4" Type="http://schemas.microsoft.com/office/2014/relationships/chartEx" Target="../charts/chartEx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1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chart" Target="../charts/chart16.xml"/><Relationship Id="rId5" Type="http://schemas.openxmlformats.org/officeDocument/2006/relationships/image" Target="../media/image13.sv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8" Type="http://schemas.openxmlformats.org/officeDocument/2006/relationships/image" Target="../media/image17.sv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image" Target="../media/image15.svg"/><Relationship Id="rId5" Type="http://schemas.openxmlformats.org/officeDocument/2006/relationships/image" Target="../media/image14.png"/><Relationship Id="rId4" Type="http://schemas.openxmlformats.org/officeDocument/2006/relationships/image" Target="../media/image13.svg"/><Relationship Id="rId9" Type="http://schemas.microsoft.com/office/2014/relationships/chartEx" Target="../charts/chartEx6.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20.png"/><Relationship Id="rId18" Type="http://schemas.openxmlformats.org/officeDocument/2006/relationships/image" Target="../media/image25.svg"/><Relationship Id="rId26" Type="http://schemas.openxmlformats.org/officeDocument/2006/relationships/image" Target="../media/image17.svg"/><Relationship Id="rId3" Type="http://schemas.openxmlformats.org/officeDocument/2006/relationships/image" Target="../media/image12.png"/><Relationship Id="rId21" Type="http://schemas.openxmlformats.org/officeDocument/2006/relationships/image" Target="../media/image28.png"/><Relationship Id="rId7" Type="http://schemas.openxmlformats.org/officeDocument/2006/relationships/chart" Target="../charts/chart17.xml"/><Relationship Id="rId12" Type="http://schemas.openxmlformats.org/officeDocument/2006/relationships/image" Target="../media/image19.svg"/><Relationship Id="rId17" Type="http://schemas.openxmlformats.org/officeDocument/2006/relationships/image" Target="../media/image24.png"/><Relationship Id="rId25" Type="http://schemas.openxmlformats.org/officeDocument/2006/relationships/image" Target="../media/image16.png"/><Relationship Id="rId2" Type="http://schemas.openxmlformats.org/officeDocument/2006/relationships/image" Target="../media/image11.svg"/><Relationship Id="rId16" Type="http://schemas.openxmlformats.org/officeDocument/2006/relationships/image" Target="../media/image23.svg"/><Relationship Id="rId20" Type="http://schemas.openxmlformats.org/officeDocument/2006/relationships/image" Target="../media/image27.svg"/><Relationship Id="rId1" Type="http://schemas.openxmlformats.org/officeDocument/2006/relationships/image" Target="../media/image10.png"/><Relationship Id="rId6" Type="http://schemas.openxmlformats.org/officeDocument/2006/relationships/image" Target="../media/image15.svg"/><Relationship Id="rId11" Type="http://schemas.openxmlformats.org/officeDocument/2006/relationships/image" Target="../media/image18.png"/><Relationship Id="rId24" Type="http://schemas.openxmlformats.org/officeDocument/2006/relationships/image" Target="../media/image31.svg"/><Relationship Id="rId5" Type="http://schemas.openxmlformats.org/officeDocument/2006/relationships/image" Target="../media/image14.png"/><Relationship Id="rId15" Type="http://schemas.openxmlformats.org/officeDocument/2006/relationships/image" Target="../media/image22.png"/><Relationship Id="rId23" Type="http://schemas.openxmlformats.org/officeDocument/2006/relationships/image" Target="../media/image30.png"/><Relationship Id="rId10" Type="http://schemas.openxmlformats.org/officeDocument/2006/relationships/chart" Target="../charts/chart19.xml"/><Relationship Id="rId19" Type="http://schemas.openxmlformats.org/officeDocument/2006/relationships/image" Target="../media/image26.png"/><Relationship Id="rId4" Type="http://schemas.openxmlformats.org/officeDocument/2006/relationships/image" Target="../media/image13.svg"/><Relationship Id="rId9" Type="http://schemas.microsoft.com/office/2014/relationships/chartEx" Target="../charts/chartEx7.xml"/><Relationship Id="rId14" Type="http://schemas.openxmlformats.org/officeDocument/2006/relationships/image" Target="../media/image21.svg"/><Relationship Id="rId22" Type="http://schemas.openxmlformats.org/officeDocument/2006/relationships/image" Target="../media/image29.svg"/></Relationships>
</file>

<file path=xl/drawings/_rels/drawing19.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image" Target="../media/image24.png"/><Relationship Id="rId18" Type="http://schemas.openxmlformats.org/officeDocument/2006/relationships/image" Target="../media/image35.svg"/><Relationship Id="rId26" Type="http://schemas.openxmlformats.org/officeDocument/2006/relationships/image" Target="../media/image40.png"/><Relationship Id="rId3" Type="http://schemas.openxmlformats.org/officeDocument/2006/relationships/image" Target="../media/image12.png"/><Relationship Id="rId21" Type="http://schemas.openxmlformats.org/officeDocument/2006/relationships/image" Target="../media/image38.png"/><Relationship Id="rId7" Type="http://schemas.openxmlformats.org/officeDocument/2006/relationships/chart" Target="../charts/chart20.xml"/><Relationship Id="rId12" Type="http://schemas.openxmlformats.org/officeDocument/2006/relationships/image" Target="../media/image23.svg"/><Relationship Id="rId17" Type="http://schemas.openxmlformats.org/officeDocument/2006/relationships/image" Target="../media/image34.png"/><Relationship Id="rId25" Type="http://schemas.openxmlformats.org/officeDocument/2006/relationships/chart" Target="../charts/chart23.xml"/><Relationship Id="rId2" Type="http://schemas.openxmlformats.org/officeDocument/2006/relationships/image" Target="../media/image11.svg"/><Relationship Id="rId16" Type="http://schemas.openxmlformats.org/officeDocument/2006/relationships/image" Target="../media/image33.svg"/><Relationship Id="rId20" Type="http://schemas.openxmlformats.org/officeDocument/2006/relationships/image" Target="../media/image37.svg"/><Relationship Id="rId29" Type="http://schemas.openxmlformats.org/officeDocument/2006/relationships/hyperlink" Target="#'State '!A1"/><Relationship Id="rId1" Type="http://schemas.openxmlformats.org/officeDocument/2006/relationships/image" Target="../media/image10.png"/><Relationship Id="rId6" Type="http://schemas.openxmlformats.org/officeDocument/2006/relationships/image" Target="../media/image15.svg"/><Relationship Id="rId11" Type="http://schemas.openxmlformats.org/officeDocument/2006/relationships/image" Target="../media/image22.png"/><Relationship Id="rId24" Type="http://schemas.openxmlformats.org/officeDocument/2006/relationships/image" Target="../media/image17.svg"/><Relationship Id="rId5" Type="http://schemas.openxmlformats.org/officeDocument/2006/relationships/image" Target="../media/image14.png"/><Relationship Id="rId15" Type="http://schemas.openxmlformats.org/officeDocument/2006/relationships/image" Target="../media/image32.png"/><Relationship Id="rId23" Type="http://schemas.openxmlformats.org/officeDocument/2006/relationships/image" Target="../media/image16.png"/><Relationship Id="rId28" Type="http://schemas.openxmlformats.org/officeDocument/2006/relationships/hyperlink" Target="#Categories!A1"/><Relationship Id="rId10" Type="http://schemas.openxmlformats.org/officeDocument/2006/relationships/chart" Target="../charts/chart22.xml"/><Relationship Id="rId19" Type="http://schemas.openxmlformats.org/officeDocument/2006/relationships/image" Target="../media/image36.png"/><Relationship Id="rId4" Type="http://schemas.openxmlformats.org/officeDocument/2006/relationships/image" Target="../media/image13.svg"/><Relationship Id="rId9" Type="http://schemas.microsoft.com/office/2014/relationships/chartEx" Target="../charts/chartEx8.xml"/><Relationship Id="rId14" Type="http://schemas.openxmlformats.org/officeDocument/2006/relationships/image" Target="../media/image25.svg"/><Relationship Id="rId22" Type="http://schemas.openxmlformats.org/officeDocument/2006/relationships/image" Target="../media/image39.svg"/><Relationship Id="rId27" Type="http://schemas.openxmlformats.org/officeDocument/2006/relationships/image" Target="../media/image41.svg"/><Relationship Id="rId30" Type="http://schemas.openxmlformats.org/officeDocument/2006/relationships/hyperlink" Target="#'Main Dashboard '!A1"/></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8" Type="http://schemas.openxmlformats.org/officeDocument/2006/relationships/image" Target="../media/image42.png"/><Relationship Id="rId13" Type="http://schemas.openxmlformats.org/officeDocument/2006/relationships/image" Target="../media/image47.svg"/><Relationship Id="rId18" Type="http://schemas.openxmlformats.org/officeDocument/2006/relationships/image" Target="../media/image52.png"/><Relationship Id="rId3" Type="http://schemas.openxmlformats.org/officeDocument/2006/relationships/image" Target="../media/image14.png"/><Relationship Id="rId21" Type="http://schemas.openxmlformats.org/officeDocument/2006/relationships/hyperlink" Target="#'State '!A1"/><Relationship Id="rId7" Type="http://schemas.openxmlformats.org/officeDocument/2006/relationships/chart" Target="../charts/chart25.xml"/><Relationship Id="rId12" Type="http://schemas.openxmlformats.org/officeDocument/2006/relationships/image" Target="../media/image46.png"/><Relationship Id="rId17" Type="http://schemas.openxmlformats.org/officeDocument/2006/relationships/image" Target="../media/image51.svg"/><Relationship Id="rId2" Type="http://schemas.openxmlformats.org/officeDocument/2006/relationships/image" Target="../media/image11.svg"/><Relationship Id="rId16" Type="http://schemas.openxmlformats.org/officeDocument/2006/relationships/image" Target="../media/image50.png"/><Relationship Id="rId20" Type="http://schemas.openxmlformats.org/officeDocument/2006/relationships/hyperlink" Target="#Categories!A1"/><Relationship Id="rId1" Type="http://schemas.openxmlformats.org/officeDocument/2006/relationships/image" Target="../media/image10.png"/><Relationship Id="rId6" Type="http://schemas.openxmlformats.org/officeDocument/2006/relationships/chart" Target="../charts/chart24.xml"/><Relationship Id="rId11" Type="http://schemas.openxmlformats.org/officeDocument/2006/relationships/image" Target="../media/image45.svg"/><Relationship Id="rId5" Type="http://schemas.microsoft.com/office/2014/relationships/chartEx" Target="../charts/chartEx9.xml"/><Relationship Id="rId15" Type="http://schemas.openxmlformats.org/officeDocument/2006/relationships/image" Target="../media/image49.svg"/><Relationship Id="rId10" Type="http://schemas.openxmlformats.org/officeDocument/2006/relationships/image" Target="../media/image44.png"/><Relationship Id="rId19" Type="http://schemas.openxmlformats.org/officeDocument/2006/relationships/image" Target="../media/image53.svg"/><Relationship Id="rId4" Type="http://schemas.openxmlformats.org/officeDocument/2006/relationships/image" Target="../media/image15.svg"/><Relationship Id="rId9" Type="http://schemas.openxmlformats.org/officeDocument/2006/relationships/image" Target="../media/image43.svg"/><Relationship Id="rId14" Type="http://schemas.openxmlformats.org/officeDocument/2006/relationships/image" Target="../media/image48.png"/><Relationship Id="rId22" Type="http://schemas.openxmlformats.org/officeDocument/2006/relationships/hyperlink" Target="#'Main Dashboard '!A1"/></Relationships>
</file>

<file path=xl/drawings/_rels/drawing21.xml.rels><?xml version="1.0" encoding="UTF-8" standalone="yes"?>
<Relationships xmlns="http://schemas.openxmlformats.org/package/2006/relationships"><Relationship Id="rId8" Type="http://schemas.openxmlformats.org/officeDocument/2006/relationships/image" Target="../media/image54.png"/><Relationship Id="rId13" Type="http://schemas.openxmlformats.org/officeDocument/2006/relationships/image" Target="../media/image59.svg"/><Relationship Id="rId3" Type="http://schemas.openxmlformats.org/officeDocument/2006/relationships/image" Target="../media/image14.png"/><Relationship Id="rId7" Type="http://schemas.openxmlformats.org/officeDocument/2006/relationships/chart" Target="../charts/chart27.xml"/><Relationship Id="rId12" Type="http://schemas.openxmlformats.org/officeDocument/2006/relationships/image" Target="../media/image58.png"/><Relationship Id="rId2" Type="http://schemas.openxmlformats.org/officeDocument/2006/relationships/image" Target="../media/image11.svg"/><Relationship Id="rId16" Type="http://schemas.openxmlformats.org/officeDocument/2006/relationships/hyperlink" Target="#'Main Dashboard '!A1"/><Relationship Id="rId1" Type="http://schemas.openxmlformats.org/officeDocument/2006/relationships/image" Target="../media/image10.png"/><Relationship Id="rId6" Type="http://schemas.openxmlformats.org/officeDocument/2006/relationships/chart" Target="../charts/chart26.xml"/><Relationship Id="rId11" Type="http://schemas.openxmlformats.org/officeDocument/2006/relationships/image" Target="../media/image57.svg"/><Relationship Id="rId5" Type="http://schemas.microsoft.com/office/2014/relationships/chartEx" Target="../charts/chartEx10.xml"/><Relationship Id="rId15" Type="http://schemas.openxmlformats.org/officeDocument/2006/relationships/hyperlink" Target="#'State '!A1"/><Relationship Id="rId10" Type="http://schemas.openxmlformats.org/officeDocument/2006/relationships/image" Target="../media/image56.png"/><Relationship Id="rId4" Type="http://schemas.openxmlformats.org/officeDocument/2006/relationships/image" Target="../media/image15.svg"/><Relationship Id="rId9" Type="http://schemas.openxmlformats.org/officeDocument/2006/relationships/image" Target="../media/image55.svg"/><Relationship Id="rId14" Type="http://schemas.openxmlformats.org/officeDocument/2006/relationships/hyperlink" Target="#Categories!A1"/></Relationships>
</file>

<file path=xl/drawings/_rels/drawing2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1.svg"/><Relationship Id="rId1" Type="http://schemas.openxmlformats.org/officeDocument/2006/relationships/image" Target="../media/image10.png"/><Relationship Id="rId4" Type="http://schemas.openxmlformats.org/officeDocument/2006/relationships/image" Target="../media/image15.svg"/></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175260</xdr:rowOff>
    </xdr:from>
    <xdr:to>
      <xdr:col>12</xdr:col>
      <xdr:colOff>76200</xdr:colOff>
      <xdr:row>22</xdr:row>
      <xdr:rowOff>91440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394291</xdr:colOff>
      <xdr:row>5</xdr:row>
      <xdr:rowOff>178981</xdr:rowOff>
    </xdr:from>
    <xdr:to>
      <xdr:col>10</xdr:col>
      <xdr:colOff>828454</xdr:colOff>
      <xdr:row>20</xdr:row>
      <xdr:rowOff>131135</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155058</xdr:colOff>
      <xdr:row>11</xdr:row>
      <xdr:rowOff>161261</xdr:rowOff>
    </xdr:from>
    <xdr:to>
      <xdr:col>11</xdr:col>
      <xdr:colOff>562640</xdr:colOff>
      <xdr:row>26</xdr:row>
      <xdr:rowOff>113414</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232612</xdr:colOff>
      <xdr:row>19</xdr:row>
      <xdr:rowOff>88231</xdr:rowOff>
    </xdr:from>
    <xdr:to>
      <xdr:col>6</xdr:col>
      <xdr:colOff>401053</xdr:colOff>
      <xdr:row>34</xdr:row>
      <xdr:rowOff>64168</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308007</xdr:colOff>
      <xdr:row>4</xdr:row>
      <xdr:rowOff>95051</xdr:rowOff>
    </xdr:from>
    <xdr:to>
      <xdr:col>13</xdr:col>
      <xdr:colOff>179670</xdr:colOff>
      <xdr:row>22</xdr:row>
      <xdr:rowOff>136357</xdr:rowOff>
    </xdr:to>
    <mc:AlternateContent xmlns:mc="http://schemas.openxmlformats.org/markup-compatibility/2006" xmlns:a14="http://schemas.microsoft.com/office/drawing/2010/main">
      <mc:Choice Requires="a14">
        <xdr:graphicFrame macro="">
          <xdr:nvGraphicFramePr>
            <xdr:cNvPr id="5" name="Brands">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10607039" y="832988"/>
              <a:ext cx="1828800" cy="3362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182880</xdr:colOff>
          <xdr:row>18</xdr:row>
          <xdr:rowOff>7620</xdr:rowOff>
        </xdr:from>
        <xdr:to>
          <xdr:col>9</xdr:col>
          <xdr:colOff>182880</xdr:colOff>
          <xdr:row>24</xdr:row>
          <xdr:rowOff>83820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B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423041</xdr:colOff>
      <xdr:row>20</xdr:row>
      <xdr:rowOff>105102</xdr:rowOff>
    </xdr:from>
    <xdr:to>
      <xdr:col>9</xdr:col>
      <xdr:colOff>70068</xdr:colOff>
      <xdr:row>21</xdr:row>
      <xdr:rowOff>133130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7701455" y="3783723"/>
          <a:ext cx="715579" cy="211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Profit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4</xdr:row>
      <xdr:rowOff>0</xdr:rowOff>
    </xdr:from>
    <xdr:to>
      <xdr:col>12</xdr:col>
      <xdr:colOff>578332</xdr:colOff>
      <xdr:row>24</xdr:row>
      <xdr:rowOff>78039</xdr:rowOff>
    </xdr:to>
    <xdr:graphicFrame macro="">
      <xdr:nvGraphicFramePr>
        <xdr:cNvPr id="6" name="Chart 5">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337039</xdr:colOff>
      <xdr:row>30</xdr:row>
      <xdr:rowOff>102576</xdr:rowOff>
    </xdr:from>
    <xdr:to>
      <xdr:col>11</xdr:col>
      <xdr:colOff>281779</xdr:colOff>
      <xdr:row>48</xdr:row>
      <xdr:rowOff>121758</xdr:rowOff>
    </xdr:to>
    <xdr:graphicFrame macro="">
      <xdr:nvGraphicFramePr>
        <xdr:cNvPr id="9" name="Chart 8">
          <a:extLst>
            <a:ext uri="{FF2B5EF4-FFF2-40B4-BE49-F238E27FC236}">
              <a16:creationId xmlns:a16="http://schemas.microsoft.com/office/drawing/2014/main" id="{00000000-0008-0000-0C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498230</xdr:colOff>
      <xdr:row>28</xdr:row>
      <xdr:rowOff>146539</xdr:rowOff>
    </xdr:from>
    <xdr:to>
      <xdr:col>32</xdr:col>
      <xdr:colOff>8193</xdr:colOff>
      <xdr:row>52</xdr:row>
      <xdr:rowOff>27799</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C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03830" y="5267179"/>
              <a:ext cx="12311563" cy="4270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351691</xdr:colOff>
      <xdr:row>1</xdr:row>
      <xdr:rowOff>131886</xdr:rowOff>
    </xdr:from>
    <xdr:to>
      <xdr:col>41</xdr:col>
      <xdr:colOff>447073</xdr:colOff>
      <xdr:row>18</xdr:row>
      <xdr:rowOff>99242</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00000000-0008-0000-0C00-00000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468491" y="314766"/>
              <a:ext cx="4972182" cy="30763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234461</xdr:colOff>
      <xdr:row>16</xdr:row>
      <xdr:rowOff>29308</xdr:rowOff>
    </xdr:from>
    <xdr:to>
      <xdr:col>43</xdr:col>
      <xdr:colOff>34421</xdr:colOff>
      <xdr:row>31</xdr:row>
      <xdr:rowOff>21627</xdr:rowOff>
    </xdr:to>
    <xdr:graphicFrame macro="">
      <xdr:nvGraphicFramePr>
        <xdr:cNvPr id="12" name="Chart 11">
          <a:extLst>
            <a:ext uri="{FF2B5EF4-FFF2-40B4-BE49-F238E27FC236}">
              <a16:creationId xmlns:a16="http://schemas.microsoft.com/office/drawing/2014/main" id="{00000000-0008-0000-0C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xdr:row>
      <xdr:rowOff>0</xdr:rowOff>
    </xdr:from>
    <xdr:to>
      <xdr:col>31</xdr:col>
      <xdr:colOff>479687</xdr:colOff>
      <xdr:row>24</xdr:row>
      <xdr:rowOff>18851</xdr:rowOff>
    </xdr:to>
    <xdr:graphicFrame macro="">
      <xdr:nvGraphicFramePr>
        <xdr:cNvPr id="13" name="Chart 12">
          <a:extLst>
            <a:ext uri="{FF2B5EF4-FFF2-40B4-BE49-F238E27FC236}">
              <a16:creationId xmlns:a16="http://schemas.microsoft.com/office/drawing/2014/main" id="{00000000-0008-0000-0C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597775</xdr:colOff>
      <xdr:row>32</xdr:row>
      <xdr:rowOff>55079</xdr:rowOff>
    </xdr:from>
    <xdr:to>
      <xdr:col>43</xdr:col>
      <xdr:colOff>290893</xdr:colOff>
      <xdr:row>47</xdr:row>
      <xdr:rowOff>31015</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427090</xdr:colOff>
      <xdr:row>19</xdr:row>
      <xdr:rowOff>43805</xdr:rowOff>
    </xdr:from>
    <xdr:to>
      <xdr:col>12</xdr:col>
      <xdr:colOff>838691</xdr:colOff>
      <xdr:row>22</xdr:row>
      <xdr:rowOff>23443</xdr:rowOff>
    </xdr:to>
    <xdr:grpSp>
      <xdr:nvGrpSpPr>
        <xdr:cNvPr id="26" name="Group 25">
          <a:extLst>
            <a:ext uri="{FF2B5EF4-FFF2-40B4-BE49-F238E27FC236}">
              <a16:creationId xmlns:a16="http://schemas.microsoft.com/office/drawing/2014/main" id="{00000000-0008-0000-0D00-00001A000000}"/>
            </a:ext>
          </a:extLst>
        </xdr:cNvPr>
        <xdr:cNvGrpSpPr/>
      </xdr:nvGrpSpPr>
      <xdr:grpSpPr>
        <a:xfrm>
          <a:off x="10284244" y="3570497"/>
          <a:ext cx="1271293" cy="536484"/>
          <a:chOff x="16571205" y="4397566"/>
          <a:chExt cx="2065662" cy="780362"/>
        </a:xfrm>
        <a:solidFill>
          <a:schemeClr val="bg1"/>
        </a:solidFill>
      </xdr:grpSpPr>
      <xdr:sp macro="" textlink="">
        <xdr:nvSpPr>
          <xdr:cNvPr id="22" name="Flowchart: Terminator 21">
            <a:extLst>
              <a:ext uri="{FF2B5EF4-FFF2-40B4-BE49-F238E27FC236}">
                <a16:creationId xmlns:a16="http://schemas.microsoft.com/office/drawing/2014/main" id="{00000000-0008-0000-0D00-000016000000}"/>
              </a:ext>
            </a:extLst>
          </xdr:cNvPr>
          <xdr:cNvSpPr/>
        </xdr:nvSpPr>
        <xdr:spPr>
          <a:xfrm>
            <a:off x="16571205" y="4397566"/>
            <a:ext cx="2065662" cy="780362"/>
          </a:xfrm>
          <a:prstGeom prst="flowChartTerminator">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5" name="Picture 24">
            <a:extLst>
              <a:ext uri="{FF2B5EF4-FFF2-40B4-BE49-F238E27FC236}">
                <a16:creationId xmlns:a16="http://schemas.microsoft.com/office/drawing/2014/main" id="{00000000-0008-0000-0D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54820" y="4471012"/>
            <a:ext cx="1670892" cy="619079"/>
          </a:xfrm>
          <a:prstGeom prst="rect">
            <a:avLst/>
          </a:prstGeom>
          <a:grpFill/>
        </xdr:spPr>
      </xdr:pic>
    </xdr:grpSp>
    <xdr:clientData/>
  </xdr:twoCellAnchor>
  <xdr:twoCellAnchor editAs="oneCell">
    <xdr:from>
      <xdr:col>12</xdr:col>
      <xdr:colOff>880599</xdr:colOff>
      <xdr:row>8</xdr:row>
      <xdr:rowOff>70731</xdr:rowOff>
    </xdr:from>
    <xdr:to>
      <xdr:col>15</xdr:col>
      <xdr:colOff>156307</xdr:colOff>
      <xdr:row>12</xdr:row>
      <xdr:rowOff>19539</xdr:rowOff>
    </xdr:to>
    <mc:AlternateContent xmlns:mc="http://schemas.openxmlformats.org/markup-compatibility/2006" xmlns:a14="http://schemas.microsoft.com/office/drawing/2010/main">
      <mc:Choice Requires="a14">
        <xdr:graphicFrame macro="">
          <xdr:nvGraphicFramePr>
            <xdr:cNvPr id="44" name="Gender">
              <a:extLst>
                <a:ext uri="{FF2B5EF4-FFF2-40B4-BE49-F238E27FC236}">
                  <a16:creationId xmlns:a16="http://schemas.microsoft.com/office/drawing/2014/main" id="{00000000-0008-0000-0D00-00002C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02061" y="1555654"/>
              <a:ext cx="2558170"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830776</xdr:colOff>
      <xdr:row>13</xdr:row>
      <xdr:rowOff>1368</xdr:rowOff>
    </xdr:from>
    <xdr:to>
      <xdr:col>19</xdr:col>
      <xdr:colOff>68386</xdr:colOff>
      <xdr:row>19</xdr:row>
      <xdr:rowOff>97693</xdr:rowOff>
    </xdr:to>
    <mc:AlternateContent xmlns:mc="http://schemas.openxmlformats.org/markup-compatibility/2006" xmlns:a14="http://schemas.microsoft.com/office/drawing/2010/main">
      <mc:Choice Requires="a14">
        <xdr:graphicFrame macro="">
          <xdr:nvGraphicFramePr>
            <xdr:cNvPr id="45" name="Order Date (Month)">
              <a:extLst>
                <a:ext uri="{FF2B5EF4-FFF2-40B4-BE49-F238E27FC236}">
                  <a16:creationId xmlns:a16="http://schemas.microsoft.com/office/drawing/2014/main" id="{00000000-0008-0000-0D00-00002D000000}"/>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3540545" y="2414368"/>
              <a:ext cx="4708378" cy="1210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216681</xdr:colOff>
      <xdr:row>8</xdr:row>
      <xdr:rowOff>41811</xdr:rowOff>
    </xdr:from>
    <xdr:to>
      <xdr:col>19</xdr:col>
      <xdr:colOff>1</xdr:colOff>
      <xdr:row>11</xdr:row>
      <xdr:rowOff>175847</xdr:rowOff>
    </xdr:to>
    <mc:AlternateContent xmlns:mc="http://schemas.openxmlformats.org/markup-compatibility/2006" xmlns:a14="http://schemas.microsoft.com/office/drawing/2010/main">
      <mc:Choice Requires="a14">
        <xdr:graphicFrame macro="">
          <xdr:nvGraphicFramePr>
            <xdr:cNvPr id="46" name="Order Date (Quarter)">
              <a:extLst>
                <a:ext uri="{FF2B5EF4-FFF2-40B4-BE49-F238E27FC236}">
                  <a16:creationId xmlns:a16="http://schemas.microsoft.com/office/drawing/2014/main" id="{00000000-0008-0000-0D00-00002E000000}"/>
                </a:ext>
              </a:extLst>
            </xdr:cNvPr>
            <xdr:cNvGraphicFramePr/>
          </xdr:nvGraphicFramePr>
          <xdr:xfrm>
            <a:off x="0" y="0"/>
            <a:ext cx="0" cy="0"/>
          </xdr:xfrm>
          <a:graphic>
            <a:graphicData uri="http://schemas.microsoft.com/office/drawing/2010/slicer">
              <sle:slicer xmlns:sle="http://schemas.microsoft.com/office/drawing/2010/slicer" name="Order Date (Quarter)"/>
            </a:graphicData>
          </a:graphic>
        </xdr:graphicFrame>
      </mc:Choice>
      <mc:Fallback xmlns="">
        <xdr:sp macro="" textlink="">
          <xdr:nvSpPr>
            <xdr:cNvPr id="0" name=""/>
            <xdr:cNvSpPr>
              <a:spLocks noTextEdit="1"/>
            </xdr:cNvSpPr>
          </xdr:nvSpPr>
          <xdr:spPr>
            <a:xfrm>
              <a:off x="14020604" y="1526734"/>
              <a:ext cx="4159934" cy="690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794067</xdr:colOff>
      <xdr:row>20</xdr:row>
      <xdr:rowOff>37468</xdr:rowOff>
    </xdr:from>
    <xdr:to>
      <xdr:col>6</xdr:col>
      <xdr:colOff>407781</xdr:colOff>
      <xdr:row>23</xdr:row>
      <xdr:rowOff>14481</xdr:rowOff>
    </xdr:to>
    <xdr:sp macro="" textlink="">
      <xdr:nvSpPr>
        <xdr:cNvPr id="2" name="Flowchart: Terminator 1">
          <a:extLst>
            <a:ext uri="{FF2B5EF4-FFF2-40B4-BE49-F238E27FC236}">
              <a16:creationId xmlns:a16="http://schemas.microsoft.com/office/drawing/2014/main" id="{00000000-0008-0000-0D00-000002000000}"/>
            </a:ext>
          </a:extLst>
        </xdr:cNvPr>
        <xdr:cNvSpPr/>
      </xdr:nvSpPr>
      <xdr:spPr>
        <a:xfrm>
          <a:off x="4317196" y="3623350"/>
          <a:ext cx="1684561" cy="514896"/>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Nike</a:t>
          </a:r>
        </a:p>
      </xdr:txBody>
    </xdr:sp>
    <xdr:clientData/>
  </xdr:twoCellAnchor>
  <xdr:twoCellAnchor>
    <xdr:from>
      <xdr:col>5</xdr:col>
      <xdr:colOff>519954</xdr:colOff>
      <xdr:row>23</xdr:row>
      <xdr:rowOff>161366</xdr:rowOff>
    </xdr:from>
    <xdr:to>
      <xdr:col>6</xdr:col>
      <xdr:colOff>735107</xdr:colOff>
      <xdr:row>26</xdr:row>
      <xdr:rowOff>26895</xdr:rowOff>
    </xdr:to>
    <xdr:sp macro="" textlink="">
      <xdr:nvSpPr>
        <xdr:cNvPr id="5" name="Arrow: Chevron 4">
          <a:extLst>
            <a:ext uri="{FF2B5EF4-FFF2-40B4-BE49-F238E27FC236}">
              <a16:creationId xmlns:a16="http://schemas.microsoft.com/office/drawing/2014/main" id="{00000000-0008-0000-0D00-000005000000}"/>
            </a:ext>
          </a:extLst>
        </xdr:cNvPr>
        <xdr:cNvSpPr/>
      </xdr:nvSpPr>
      <xdr:spPr>
        <a:xfrm>
          <a:off x="5082989" y="4285131"/>
          <a:ext cx="1246094" cy="403411"/>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Sales</a:t>
          </a:r>
        </a:p>
      </xdr:txBody>
    </xdr:sp>
    <xdr:clientData/>
  </xdr:twoCellAnchor>
  <xdr:twoCellAnchor>
    <xdr:from>
      <xdr:col>5</xdr:col>
      <xdr:colOff>537884</xdr:colOff>
      <xdr:row>27</xdr:row>
      <xdr:rowOff>17931</xdr:rowOff>
    </xdr:from>
    <xdr:to>
      <xdr:col>6</xdr:col>
      <xdr:colOff>753037</xdr:colOff>
      <xdr:row>29</xdr:row>
      <xdr:rowOff>62754</xdr:rowOff>
    </xdr:to>
    <xdr:sp macro="" textlink="">
      <xdr:nvSpPr>
        <xdr:cNvPr id="6" name="Arrow: Chevron 5">
          <a:extLst>
            <a:ext uri="{FF2B5EF4-FFF2-40B4-BE49-F238E27FC236}">
              <a16:creationId xmlns:a16="http://schemas.microsoft.com/office/drawing/2014/main" id="{00000000-0008-0000-0D00-000006000000}"/>
            </a:ext>
          </a:extLst>
        </xdr:cNvPr>
        <xdr:cNvSpPr/>
      </xdr:nvSpPr>
      <xdr:spPr>
        <a:xfrm>
          <a:off x="5100919" y="4858872"/>
          <a:ext cx="1246094" cy="403411"/>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Profit</a:t>
          </a:r>
        </a:p>
      </xdr:txBody>
    </xdr:sp>
    <xdr:clientData/>
  </xdr:twoCellAnchor>
  <xdr:twoCellAnchor>
    <xdr:from>
      <xdr:col>6</xdr:col>
      <xdr:colOff>172066</xdr:colOff>
      <xdr:row>26</xdr:row>
      <xdr:rowOff>65548</xdr:rowOff>
    </xdr:from>
    <xdr:to>
      <xdr:col>14</xdr:col>
      <xdr:colOff>614517</xdr:colOff>
      <xdr:row>26</xdr:row>
      <xdr:rowOff>73741</xdr:rowOff>
    </xdr:to>
    <xdr:cxnSp macro="">
      <xdr:nvCxnSpPr>
        <xdr:cNvPr id="10" name="Straight Connector 9">
          <a:extLst>
            <a:ext uri="{FF2B5EF4-FFF2-40B4-BE49-F238E27FC236}">
              <a16:creationId xmlns:a16="http://schemas.microsoft.com/office/drawing/2014/main" id="{00000000-0008-0000-0D00-00000A000000}"/>
            </a:ext>
          </a:extLst>
        </xdr:cNvPr>
        <xdr:cNvCxnSpPr/>
      </xdr:nvCxnSpPr>
      <xdr:spPr>
        <a:xfrm>
          <a:off x="5751872" y="4752258"/>
          <a:ext cx="7759290" cy="8193"/>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139895</xdr:colOff>
      <xdr:row>14</xdr:row>
      <xdr:rowOff>129345</xdr:rowOff>
    </xdr:from>
    <xdr:to>
      <xdr:col>12</xdr:col>
      <xdr:colOff>78154</xdr:colOff>
      <xdr:row>19</xdr:row>
      <xdr:rowOff>97693</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336280" y="2727960"/>
              <a:ext cx="2458720" cy="89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402813</xdr:colOff>
      <xdr:row>7</xdr:row>
      <xdr:rowOff>170895</xdr:rowOff>
    </xdr:from>
    <xdr:to>
      <xdr:col>12</xdr:col>
      <xdr:colOff>597935</xdr:colOff>
      <xdr:row>11</xdr:row>
      <xdr:rowOff>86454</xdr:rowOff>
    </xdr:to>
    <xdr:sp macro="" textlink="">
      <xdr:nvSpPr>
        <xdr:cNvPr id="26" name="Freeform: Shape 25">
          <a:extLst>
            <a:ext uri="{FF2B5EF4-FFF2-40B4-BE49-F238E27FC236}">
              <a16:creationId xmlns:a16="http://schemas.microsoft.com/office/drawing/2014/main" id="{00000000-0008-0000-0E00-00001A000000}"/>
            </a:ext>
          </a:extLst>
        </xdr:cNvPr>
        <xdr:cNvSpPr/>
      </xdr:nvSpPr>
      <xdr:spPr>
        <a:xfrm>
          <a:off x="11298076" y="1434211"/>
          <a:ext cx="195122" cy="637454"/>
        </a:xfrm>
        <a:custGeom>
          <a:avLst/>
          <a:gdLst/>
          <a:ahLst/>
          <a:cxnLst/>
          <a:rect l="0" t="0" r="0" b="0"/>
          <a:pathLst>
            <a:path>
              <a:moveTo>
                <a:pt x="195122" y="0"/>
              </a:moveTo>
              <a:lnTo>
                <a:pt x="195122" y="637454"/>
              </a:lnTo>
              <a:lnTo>
                <a:pt x="0" y="637454"/>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clientData/>
  </xdr:twoCellAnchor>
  <xdr:twoCellAnchor>
    <xdr:from>
      <xdr:col>12</xdr:col>
      <xdr:colOff>597936</xdr:colOff>
      <xdr:row>7</xdr:row>
      <xdr:rowOff>170895</xdr:rowOff>
    </xdr:from>
    <xdr:to>
      <xdr:col>13</xdr:col>
      <xdr:colOff>1034308</xdr:colOff>
      <xdr:row>15</xdr:row>
      <xdr:rowOff>2014</xdr:rowOff>
    </xdr:to>
    <xdr:sp macro="" textlink="">
      <xdr:nvSpPr>
        <xdr:cNvPr id="27" name="Freeform: Shape 26">
          <a:extLst>
            <a:ext uri="{FF2B5EF4-FFF2-40B4-BE49-F238E27FC236}">
              <a16:creationId xmlns:a16="http://schemas.microsoft.com/office/drawing/2014/main" id="{00000000-0008-0000-0E00-00001B000000}"/>
            </a:ext>
          </a:extLst>
        </xdr:cNvPr>
        <xdr:cNvSpPr/>
      </xdr:nvSpPr>
      <xdr:spPr>
        <a:xfrm>
          <a:off x="11493199" y="1434211"/>
          <a:ext cx="1532583" cy="1274908"/>
        </a:xfrm>
        <a:custGeom>
          <a:avLst/>
          <a:gdLst/>
          <a:ahLst/>
          <a:cxnLst/>
          <a:rect l="0" t="0" r="0" b="0"/>
          <a:pathLst>
            <a:path>
              <a:moveTo>
                <a:pt x="0" y="0"/>
              </a:moveTo>
              <a:lnTo>
                <a:pt x="0" y="1136902"/>
              </a:lnTo>
              <a:lnTo>
                <a:pt x="1532583" y="1136902"/>
              </a:lnTo>
              <a:lnTo>
                <a:pt x="1532583" y="1274908"/>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clientData/>
  </xdr:twoCellAnchor>
  <xdr:twoCellAnchor>
    <xdr:from>
      <xdr:col>12</xdr:col>
      <xdr:colOff>552216</xdr:colOff>
      <xdr:row>7</xdr:row>
      <xdr:rowOff>170895</xdr:rowOff>
    </xdr:from>
    <xdr:to>
      <xdr:col>12</xdr:col>
      <xdr:colOff>643656</xdr:colOff>
      <xdr:row>15</xdr:row>
      <xdr:rowOff>2014</xdr:rowOff>
    </xdr:to>
    <xdr:sp macro="" textlink="">
      <xdr:nvSpPr>
        <xdr:cNvPr id="28" name="Freeform: Shape 27">
          <a:extLst>
            <a:ext uri="{FF2B5EF4-FFF2-40B4-BE49-F238E27FC236}">
              <a16:creationId xmlns:a16="http://schemas.microsoft.com/office/drawing/2014/main" id="{00000000-0008-0000-0E00-00001C000000}"/>
            </a:ext>
          </a:extLst>
        </xdr:cNvPr>
        <xdr:cNvSpPr/>
      </xdr:nvSpPr>
      <xdr:spPr>
        <a:xfrm>
          <a:off x="11447479" y="1434211"/>
          <a:ext cx="91440" cy="1274908"/>
        </a:xfrm>
        <a:custGeom>
          <a:avLst/>
          <a:gdLst/>
          <a:ahLst/>
          <a:cxnLst/>
          <a:rect l="0" t="0" r="0" b="0"/>
          <a:pathLst>
            <a:path>
              <a:moveTo>
                <a:pt x="45720" y="0"/>
              </a:moveTo>
              <a:lnTo>
                <a:pt x="45720" y="1274908"/>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clientData/>
  </xdr:twoCellAnchor>
  <xdr:twoCellAnchor>
    <xdr:from>
      <xdr:col>10</xdr:col>
      <xdr:colOff>756457</xdr:colOff>
      <xdr:row>7</xdr:row>
      <xdr:rowOff>170895</xdr:rowOff>
    </xdr:from>
    <xdr:to>
      <xdr:col>12</xdr:col>
      <xdr:colOff>597935</xdr:colOff>
      <xdr:row>15</xdr:row>
      <xdr:rowOff>2014</xdr:rowOff>
    </xdr:to>
    <xdr:sp macro="" textlink="">
      <xdr:nvSpPr>
        <xdr:cNvPr id="29" name="Freeform: Shape 28">
          <a:extLst>
            <a:ext uri="{FF2B5EF4-FFF2-40B4-BE49-F238E27FC236}">
              <a16:creationId xmlns:a16="http://schemas.microsoft.com/office/drawing/2014/main" id="{00000000-0008-0000-0E00-00001D000000}"/>
            </a:ext>
          </a:extLst>
        </xdr:cNvPr>
        <xdr:cNvSpPr/>
      </xdr:nvSpPr>
      <xdr:spPr>
        <a:xfrm>
          <a:off x="9960615" y="1434211"/>
          <a:ext cx="1532583" cy="1274908"/>
        </a:xfrm>
        <a:custGeom>
          <a:avLst/>
          <a:gdLst/>
          <a:ahLst/>
          <a:cxnLst/>
          <a:rect l="0" t="0" r="0" b="0"/>
          <a:pathLst>
            <a:path>
              <a:moveTo>
                <a:pt x="1532583" y="0"/>
              </a:moveTo>
              <a:lnTo>
                <a:pt x="1532583" y="1136902"/>
              </a:lnTo>
              <a:lnTo>
                <a:pt x="0" y="1136902"/>
              </a:lnTo>
              <a:lnTo>
                <a:pt x="0" y="1274908"/>
              </a:lnTo>
            </a:path>
          </a:pathLst>
        </a:custGeom>
        <a:noFill/>
      </xdr:spPr>
      <xdr:style>
        <a:lnRef idx="2">
          <a:schemeClr val="accent1">
            <a:shade val="60000"/>
            <a:hueOff val="0"/>
            <a:satOff val="0"/>
            <a:lumOff val="0"/>
            <a:alphaOff val="0"/>
          </a:schemeClr>
        </a:lnRef>
        <a:fillRef idx="0">
          <a:scrgbClr r="0" g="0" b="0"/>
        </a:fillRef>
        <a:effectRef idx="0">
          <a:schemeClr val="accent1">
            <a:hueOff val="0"/>
            <a:satOff val="0"/>
            <a:lumOff val="0"/>
            <a:alphaOff val="0"/>
          </a:schemeClr>
        </a:effectRef>
        <a:fontRef idx="minor">
          <a:schemeClr val="tx1">
            <a:hueOff val="0"/>
            <a:satOff val="0"/>
            <a:lumOff val="0"/>
            <a:alphaOff val="0"/>
          </a:schemeClr>
        </a:fontRef>
      </xdr:style>
    </xdr:sp>
    <xdr:clientData/>
  </xdr:twoCellAnchor>
  <xdr:twoCellAnchor>
    <xdr:from>
      <xdr:col>10</xdr:col>
      <xdr:colOff>185288</xdr:colOff>
      <xdr:row>15</xdr:row>
      <xdr:rowOff>2014</xdr:rowOff>
    </xdr:from>
    <xdr:to>
      <xdr:col>11</xdr:col>
      <xdr:colOff>498784</xdr:colOff>
      <xdr:row>18</xdr:row>
      <xdr:rowOff>52045</xdr:rowOff>
    </xdr:to>
    <xdr:sp macro="" textlink="">
      <xdr:nvSpPr>
        <xdr:cNvPr id="32" name="Freeform: Shape 31">
          <a:extLst>
            <a:ext uri="{FF2B5EF4-FFF2-40B4-BE49-F238E27FC236}">
              <a16:creationId xmlns:a16="http://schemas.microsoft.com/office/drawing/2014/main" id="{00000000-0008-0000-0E00-000020000000}"/>
            </a:ext>
          </a:extLst>
        </xdr:cNvPr>
        <xdr:cNvSpPr/>
      </xdr:nvSpPr>
      <xdr:spPr>
        <a:xfrm>
          <a:off x="9389446" y="2709119"/>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10</xdr:col>
      <xdr:colOff>413756</xdr:colOff>
      <xdr:row>17</xdr:row>
      <xdr:rowOff>101085</xdr:rowOff>
    </xdr:from>
    <xdr:to>
      <xdr:col>11</xdr:col>
      <xdr:colOff>613018</xdr:colOff>
      <xdr:row>18</xdr:row>
      <xdr:rowOff>117762</xdr:rowOff>
    </xdr:to>
    <xdr:sp macro="" textlink="">
      <xdr:nvSpPr>
        <xdr:cNvPr id="33" name="Freeform: Shape 32">
          <a:extLst>
            <a:ext uri="{FF2B5EF4-FFF2-40B4-BE49-F238E27FC236}">
              <a16:creationId xmlns:a16="http://schemas.microsoft.com/office/drawing/2014/main" id="{00000000-0008-0000-0E00-000021000000}"/>
            </a:ext>
          </a:extLst>
        </xdr:cNvPr>
        <xdr:cNvSpPr/>
      </xdr:nvSpPr>
      <xdr:spPr>
        <a:xfrm>
          <a:off x="9617914" y="3169138"/>
          <a:ext cx="1028104" cy="197150"/>
        </a:xfrm>
        <a:custGeom>
          <a:avLst/>
          <a:gdLst>
            <a:gd name="connsiteX0" fmla="*/ 0 w 1028104"/>
            <a:gd name="connsiteY0" fmla="*/ 0 h 197150"/>
            <a:gd name="connsiteX1" fmla="*/ 1028104 w 1028104"/>
            <a:gd name="connsiteY1" fmla="*/ 0 h 197150"/>
            <a:gd name="connsiteX2" fmla="*/ 1028104 w 1028104"/>
            <a:gd name="connsiteY2" fmla="*/ 197150 h 197150"/>
            <a:gd name="connsiteX3" fmla="*/ 0 w 1028104"/>
            <a:gd name="connsiteY3" fmla="*/ 197150 h 197150"/>
            <a:gd name="connsiteX4" fmla="*/ 0 w 1028104"/>
            <a:gd name="connsiteY4" fmla="*/ 0 h 19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104" h="197150">
              <a:moveTo>
                <a:pt x="0" y="0"/>
              </a:moveTo>
              <a:lnTo>
                <a:pt x="1028104" y="0"/>
              </a:lnTo>
              <a:lnTo>
                <a:pt x="1028104" y="197150"/>
              </a:lnTo>
              <a:lnTo>
                <a:pt x="0" y="197150"/>
              </a:lnTo>
              <a:lnTo>
                <a:pt x="0" y="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0480" tIns="7620" rIns="30480" bIns="7620" numCol="1" spcCol="1270" anchor="ctr" anchorCtr="0">
          <a:noAutofit/>
        </a:bodyPr>
        <a:lstStyle/>
        <a:p>
          <a:pPr marL="0" lvl="0" indent="0" algn="r" defTabSz="533400">
            <a:lnSpc>
              <a:spcPct val="90000"/>
            </a:lnSpc>
            <a:spcBef>
              <a:spcPct val="0"/>
            </a:spcBef>
            <a:spcAft>
              <a:spcPct val="35000"/>
            </a:spcAft>
            <a:buNone/>
          </a:pPr>
          <a:endParaRPr lang="en-IN" sz="1200" kern="1200"/>
        </a:p>
      </xdr:txBody>
    </xdr:sp>
    <xdr:clientData/>
  </xdr:twoCellAnchor>
  <xdr:twoCellAnchor>
    <xdr:from>
      <xdr:col>12</xdr:col>
      <xdr:colOff>26766</xdr:colOff>
      <xdr:row>15</xdr:row>
      <xdr:rowOff>2014</xdr:rowOff>
    </xdr:from>
    <xdr:to>
      <xdr:col>13</xdr:col>
      <xdr:colOff>72893</xdr:colOff>
      <xdr:row>18</xdr:row>
      <xdr:rowOff>52045</xdr:rowOff>
    </xdr:to>
    <xdr:sp macro="" textlink="">
      <xdr:nvSpPr>
        <xdr:cNvPr id="34" name="Freeform: Shape 33">
          <a:extLst>
            <a:ext uri="{FF2B5EF4-FFF2-40B4-BE49-F238E27FC236}">
              <a16:creationId xmlns:a16="http://schemas.microsoft.com/office/drawing/2014/main" id="{00000000-0008-0000-0E00-000022000000}"/>
            </a:ext>
          </a:extLst>
        </xdr:cNvPr>
        <xdr:cNvSpPr/>
      </xdr:nvSpPr>
      <xdr:spPr>
        <a:xfrm>
          <a:off x="10922029" y="2709119"/>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12</xdr:col>
      <xdr:colOff>255234</xdr:colOff>
      <xdr:row>17</xdr:row>
      <xdr:rowOff>101085</xdr:rowOff>
    </xdr:from>
    <xdr:to>
      <xdr:col>13</xdr:col>
      <xdr:colOff>187127</xdr:colOff>
      <xdr:row>18</xdr:row>
      <xdr:rowOff>117762</xdr:rowOff>
    </xdr:to>
    <xdr:sp macro="" textlink="">
      <xdr:nvSpPr>
        <xdr:cNvPr id="35" name="Freeform: Shape 34">
          <a:extLst>
            <a:ext uri="{FF2B5EF4-FFF2-40B4-BE49-F238E27FC236}">
              <a16:creationId xmlns:a16="http://schemas.microsoft.com/office/drawing/2014/main" id="{00000000-0008-0000-0E00-000023000000}"/>
            </a:ext>
          </a:extLst>
        </xdr:cNvPr>
        <xdr:cNvSpPr/>
      </xdr:nvSpPr>
      <xdr:spPr>
        <a:xfrm>
          <a:off x="11150497" y="3169138"/>
          <a:ext cx="1028104" cy="197150"/>
        </a:xfrm>
        <a:custGeom>
          <a:avLst/>
          <a:gdLst>
            <a:gd name="connsiteX0" fmla="*/ 0 w 1028104"/>
            <a:gd name="connsiteY0" fmla="*/ 0 h 197150"/>
            <a:gd name="connsiteX1" fmla="*/ 1028104 w 1028104"/>
            <a:gd name="connsiteY1" fmla="*/ 0 h 197150"/>
            <a:gd name="connsiteX2" fmla="*/ 1028104 w 1028104"/>
            <a:gd name="connsiteY2" fmla="*/ 197150 h 197150"/>
            <a:gd name="connsiteX3" fmla="*/ 0 w 1028104"/>
            <a:gd name="connsiteY3" fmla="*/ 197150 h 197150"/>
            <a:gd name="connsiteX4" fmla="*/ 0 w 1028104"/>
            <a:gd name="connsiteY4" fmla="*/ 0 h 19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104" h="197150">
              <a:moveTo>
                <a:pt x="0" y="0"/>
              </a:moveTo>
              <a:lnTo>
                <a:pt x="1028104" y="0"/>
              </a:lnTo>
              <a:lnTo>
                <a:pt x="1028104" y="197150"/>
              </a:lnTo>
              <a:lnTo>
                <a:pt x="0" y="197150"/>
              </a:lnTo>
              <a:lnTo>
                <a:pt x="0" y="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0480" tIns="7620" rIns="30480" bIns="7620" numCol="1" spcCol="1270" anchor="ctr" anchorCtr="0">
          <a:noAutofit/>
        </a:bodyPr>
        <a:lstStyle/>
        <a:p>
          <a:pPr marL="0" lvl="0" indent="0" algn="r" defTabSz="533400">
            <a:lnSpc>
              <a:spcPct val="90000"/>
            </a:lnSpc>
            <a:spcBef>
              <a:spcPct val="0"/>
            </a:spcBef>
            <a:spcAft>
              <a:spcPct val="35000"/>
            </a:spcAft>
            <a:buNone/>
          </a:pPr>
          <a:endParaRPr lang="en-IN" sz="1200" kern="1200"/>
        </a:p>
      </xdr:txBody>
    </xdr:sp>
    <xdr:clientData/>
  </xdr:twoCellAnchor>
  <xdr:twoCellAnchor>
    <xdr:from>
      <xdr:col>13</xdr:col>
      <xdr:colOff>463139</xdr:colOff>
      <xdr:row>15</xdr:row>
      <xdr:rowOff>2014</xdr:rowOff>
    </xdr:from>
    <xdr:to>
      <xdr:col>14</xdr:col>
      <xdr:colOff>509267</xdr:colOff>
      <xdr:row>18</xdr:row>
      <xdr:rowOff>52045</xdr:rowOff>
    </xdr:to>
    <xdr:sp macro="" textlink="">
      <xdr:nvSpPr>
        <xdr:cNvPr id="36" name="Freeform: Shape 35">
          <a:extLst>
            <a:ext uri="{FF2B5EF4-FFF2-40B4-BE49-F238E27FC236}">
              <a16:creationId xmlns:a16="http://schemas.microsoft.com/office/drawing/2014/main" id="{00000000-0008-0000-0E00-000024000000}"/>
            </a:ext>
          </a:extLst>
        </xdr:cNvPr>
        <xdr:cNvSpPr/>
      </xdr:nvSpPr>
      <xdr:spPr>
        <a:xfrm>
          <a:off x="12454613" y="2709119"/>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13</xdr:col>
      <xdr:colOff>691606</xdr:colOff>
      <xdr:row>17</xdr:row>
      <xdr:rowOff>101085</xdr:rowOff>
    </xdr:from>
    <xdr:to>
      <xdr:col>14</xdr:col>
      <xdr:colOff>623500</xdr:colOff>
      <xdr:row>18</xdr:row>
      <xdr:rowOff>117762</xdr:rowOff>
    </xdr:to>
    <xdr:sp macro="" textlink="">
      <xdr:nvSpPr>
        <xdr:cNvPr id="37" name="Freeform: Shape 36">
          <a:extLst>
            <a:ext uri="{FF2B5EF4-FFF2-40B4-BE49-F238E27FC236}">
              <a16:creationId xmlns:a16="http://schemas.microsoft.com/office/drawing/2014/main" id="{00000000-0008-0000-0E00-000025000000}"/>
            </a:ext>
          </a:extLst>
        </xdr:cNvPr>
        <xdr:cNvSpPr/>
      </xdr:nvSpPr>
      <xdr:spPr>
        <a:xfrm>
          <a:off x="12683080" y="3169138"/>
          <a:ext cx="1028104" cy="197150"/>
        </a:xfrm>
        <a:custGeom>
          <a:avLst/>
          <a:gdLst>
            <a:gd name="connsiteX0" fmla="*/ 0 w 1028104"/>
            <a:gd name="connsiteY0" fmla="*/ 0 h 197150"/>
            <a:gd name="connsiteX1" fmla="*/ 1028104 w 1028104"/>
            <a:gd name="connsiteY1" fmla="*/ 0 h 197150"/>
            <a:gd name="connsiteX2" fmla="*/ 1028104 w 1028104"/>
            <a:gd name="connsiteY2" fmla="*/ 197150 h 197150"/>
            <a:gd name="connsiteX3" fmla="*/ 0 w 1028104"/>
            <a:gd name="connsiteY3" fmla="*/ 197150 h 197150"/>
            <a:gd name="connsiteX4" fmla="*/ 0 w 1028104"/>
            <a:gd name="connsiteY4" fmla="*/ 0 h 19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104" h="197150">
              <a:moveTo>
                <a:pt x="0" y="0"/>
              </a:moveTo>
              <a:lnTo>
                <a:pt x="1028104" y="0"/>
              </a:lnTo>
              <a:lnTo>
                <a:pt x="1028104" y="197150"/>
              </a:lnTo>
              <a:lnTo>
                <a:pt x="0" y="197150"/>
              </a:lnTo>
              <a:lnTo>
                <a:pt x="0" y="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0480" tIns="7620" rIns="30480" bIns="7620" numCol="1" spcCol="1270" anchor="ctr" anchorCtr="0">
          <a:noAutofit/>
        </a:bodyPr>
        <a:lstStyle/>
        <a:p>
          <a:pPr marL="0" lvl="0" indent="0" algn="r" defTabSz="533400">
            <a:lnSpc>
              <a:spcPct val="90000"/>
            </a:lnSpc>
            <a:spcBef>
              <a:spcPct val="0"/>
            </a:spcBef>
            <a:spcAft>
              <a:spcPct val="35000"/>
            </a:spcAft>
            <a:buNone/>
          </a:pPr>
          <a:endParaRPr lang="en-IN" sz="1200" kern="1200"/>
        </a:p>
      </xdr:txBody>
    </xdr:sp>
    <xdr:clientData/>
  </xdr:twoCellAnchor>
  <xdr:twoCellAnchor>
    <xdr:from>
      <xdr:col>11</xdr:col>
      <xdr:colOff>122738</xdr:colOff>
      <xdr:row>9</xdr:row>
      <xdr:rowOff>151676</xdr:rowOff>
    </xdr:from>
    <xdr:to>
      <xdr:col>12</xdr:col>
      <xdr:colOff>402813</xdr:colOff>
      <xdr:row>13</xdr:row>
      <xdr:rowOff>21233</xdr:rowOff>
    </xdr:to>
    <xdr:sp macro="" textlink="">
      <xdr:nvSpPr>
        <xdr:cNvPr id="38" name="Freeform: Shape 37">
          <a:extLst>
            <a:ext uri="{FF2B5EF4-FFF2-40B4-BE49-F238E27FC236}">
              <a16:creationId xmlns:a16="http://schemas.microsoft.com/office/drawing/2014/main" id="{00000000-0008-0000-0E00-000026000000}"/>
            </a:ext>
          </a:extLst>
        </xdr:cNvPr>
        <xdr:cNvSpPr/>
      </xdr:nvSpPr>
      <xdr:spPr>
        <a:xfrm>
          <a:off x="10155738" y="1775939"/>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11</xdr:col>
      <xdr:colOff>351205</xdr:colOff>
      <xdr:row>12</xdr:row>
      <xdr:rowOff>70273</xdr:rowOff>
    </xdr:from>
    <xdr:to>
      <xdr:col>12</xdr:col>
      <xdr:colOff>517046</xdr:colOff>
      <xdr:row>13</xdr:row>
      <xdr:rowOff>86949</xdr:rowOff>
    </xdr:to>
    <xdr:sp macro="" textlink="">
      <xdr:nvSpPr>
        <xdr:cNvPr id="39" name="Freeform: Shape 38">
          <a:extLst>
            <a:ext uri="{FF2B5EF4-FFF2-40B4-BE49-F238E27FC236}">
              <a16:creationId xmlns:a16="http://schemas.microsoft.com/office/drawing/2014/main" id="{00000000-0008-0000-0E00-000027000000}"/>
            </a:ext>
          </a:extLst>
        </xdr:cNvPr>
        <xdr:cNvSpPr/>
      </xdr:nvSpPr>
      <xdr:spPr>
        <a:xfrm>
          <a:off x="10384205" y="2235957"/>
          <a:ext cx="1028104" cy="197150"/>
        </a:xfrm>
        <a:custGeom>
          <a:avLst/>
          <a:gdLst>
            <a:gd name="connsiteX0" fmla="*/ 0 w 1028104"/>
            <a:gd name="connsiteY0" fmla="*/ 0 h 197150"/>
            <a:gd name="connsiteX1" fmla="*/ 1028104 w 1028104"/>
            <a:gd name="connsiteY1" fmla="*/ 0 h 197150"/>
            <a:gd name="connsiteX2" fmla="*/ 1028104 w 1028104"/>
            <a:gd name="connsiteY2" fmla="*/ 197150 h 197150"/>
            <a:gd name="connsiteX3" fmla="*/ 0 w 1028104"/>
            <a:gd name="connsiteY3" fmla="*/ 197150 h 197150"/>
            <a:gd name="connsiteX4" fmla="*/ 0 w 1028104"/>
            <a:gd name="connsiteY4" fmla="*/ 0 h 19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104" h="197150">
              <a:moveTo>
                <a:pt x="0" y="0"/>
              </a:moveTo>
              <a:lnTo>
                <a:pt x="1028104" y="0"/>
              </a:lnTo>
              <a:lnTo>
                <a:pt x="1028104" y="197150"/>
              </a:lnTo>
              <a:lnTo>
                <a:pt x="0" y="197150"/>
              </a:lnTo>
              <a:lnTo>
                <a:pt x="0" y="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0480" tIns="7620" rIns="30480" bIns="7620" numCol="1" spcCol="1270" anchor="ctr" anchorCtr="0">
          <a:noAutofit/>
        </a:bodyPr>
        <a:lstStyle/>
        <a:p>
          <a:pPr marL="0" lvl="0" indent="0" algn="r" defTabSz="533400">
            <a:lnSpc>
              <a:spcPct val="90000"/>
            </a:lnSpc>
            <a:spcBef>
              <a:spcPct val="0"/>
            </a:spcBef>
            <a:spcAft>
              <a:spcPct val="35000"/>
            </a:spcAft>
            <a:buNone/>
          </a:pPr>
          <a:endParaRPr lang="en-IN" sz="1200" kern="1200"/>
        </a:p>
      </xdr:txBody>
    </xdr:sp>
    <xdr:clientData/>
  </xdr:twoCellAnchor>
  <xdr:twoCellAnchor>
    <xdr:from>
      <xdr:col>10</xdr:col>
      <xdr:colOff>198657</xdr:colOff>
      <xdr:row>14</xdr:row>
      <xdr:rowOff>175802</xdr:rowOff>
    </xdr:from>
    <xdr:to>
      <xdr:col>11</xdr:col>
      <xdr:colOff>512153</xdr:colOff>
      <xdr:row>18</xdr:row>
      <xdr:rowOff>45360</xdr:rowOff>
    </xdr:to>
    <xdr:sp macro="" textlink="">
      <xdr:nvSpPr>
        <xdr:cNvPr id="40" name="Freeform: Shape 39">
          <a:extLst>
            <a:ext uri="{FF2B5EF4-FFF2-40B4-BE49-F238E27FC236}">
              <a16:creationId xmlns:a16="http://schemas.microsoft.com/office/drawing/2014/main" id="{00000000-0008-0000-0E00-000028000000}"/>
            </a:ext>
          </a:extLst>
        </xdr:cNvPr>
        <xdr:cNvSpPr/>
      </xdr:nvSpPr>
      <xdr:spPr>
        <a:xfrm>
          <a:off x="9402815" y="2702434"/>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10</xdr:col>
      <xdr:colOff>427125</xdr:colOff>
      <xdr:row>17</xdr:row>
      <xdr:rowOff>94400</xdr:rowOff>
    </xdr:from>
    <xdr:to>
      <xdr:col>11</xdr:col>
      <xdr:colOff>626387</xdr:colOff>
      <xdr:row>18</xdr:row>
      <xdr:rowOff>111077</xdr:rowOff>
    </xdr:to>
    <xdr:sp macro="" textlink="">
      <xdr:nvSpPr>
        <xdr:cNvPr id="41" name="Freeform: Shape 40">
          <a:extLst>
            <a:ext uri="{FF2B5EF4-FFF2-40B4-BE49-F238E27FC236}">
              <a16:creationId xmlns:a16="http://schemas.microsoft.com/office/drawing/2014/main" id="{00000000-0008-0000-0E00-000029000000}"/>
            </a:ext>
          </a:extLst>
        </xdr:cNvPr>
        <xdr:cNvSpPr/>
      </xdr:nvSpPr>
      <xdr:spPr>
        <a:xfrm>
          <a:off x="9631283" y="3162453"/>
          <a:ext cx="1028104" cy="197150"/>
        </a:xfrm>
        <a:custGeom>
          <a:avLst/>
          <a:gdLst>
            <a:gd name="connsiteX0" fmla="*/ 0 w 1028104"/>
            <a:gd name="connsiteY0" fmla="*/ 0 h 197150"/>
            <a:gd name="connsiteX1" fmla="*/ 1028104 w 1028104"/>
            <a:gd name="connsiteY1" fmla="*/ 0 h 197150"/>
            <a:gd name="connsiteX2" fmla="*/ 1028104 w 1028104"/>
            <a:gd name="connsiteY2" fmla="*/ 197150 h 197150"/>
            <a:gd name="connsiteX3" fmla="*/ 0 w 1028104"/>
            <a:gd name="connsiteY3" fmla="*/ 197150 h 197150"/>
            <a:gd name="connsiteX4" fmla="*/ 0 w 1028104"/>
            <a:gd name="connsiteY4" fmla="*/ 0 h 19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104" h="197150">
              <a:moveTo>
                <a:pt x="0" y="0"/>
              </a:moveTo>
              <a:lnTo>
                <a:pt x="1028104" y="0"/>
              </a:lnTo>
              <a:lnTo>
                <a:pt x="1028104" y="197150"/>
              </a:lnTo>
              <a:lnTo>
                <a:pt x="0" y="197150"/>
              </a:lnTo>
              <a:lnTo>
                <a:pt x="0" y="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0480" tIns="7620" rIns="30480" bIns="7620" numCol="1" spcCol="1270" anchor="ctr" anchorCtr="0">
          <a:noAutofit/>
        </a:bodyPr>
        <a:lstStyle/>
        <a:p>
          <a:pPr marL="0" lvl="0" indent="0" algn="r" defTabSz="533400">
            <a:lnSpc>
              <a:spcPct val="90000"/>
            </a:lnSpc>
            <a:spcBef>
              <a:spcPct val="0"/>
            </a:spcBef>
            <a:spcAft>
              <a:spcPct val="35000"/>
            </a:spcAft>
            <a:buNone/>
          </a:pPr>
          <a:endParaRPr lang="en-IN" sz="1200" kern="1200"/>
        </a:p>
      </xdr:txBody>
    </xdr:sp>
    <xdr:clientData/>
  </xdr:twoCellAnchor>
  <xdr:twoCellAnchor>
    <xdr:from>
      <xdr:col>12</xdr:col>
      <xdr:colOff>40135</xdr:colOff>
      <xdr:row>14</xdr:row>
      <xdr:rowOff>175802</xdr:rowOff>
    </xdr:from>
    <xdr:to>
      <xdr:col>13</xdr:col>
      <xdr:colOff>86262</xdr:colOff>
      <xdr:row>18</xdr:row>
      <xdr:rowOff>45360</xdr:rowOff>
    </xdr:to>
    <xdr:sp macro="" textlink="">
      <xdr:nvSpPr>
        <xdr:cNvPr id="42" name="Freeform: Shape 41">
          <a:extLst>
            <a:ext uri="{FF2B5EF4-FFF2-40B4-BE49-F238E27FC236}">
              <a16:creationId xmlns:a16="http://schemas.microsoft.com/office/drawing/2014/main" id="{00000000-0008-0000-0E00-00002A000000}"/>
            </a:ext>
          </a:extLst>
        </xdr:cNvPr>
        <xdr:cNvSpPr/>
      </xdr:nvSpPr>
      <xdr:spPr>
        <a:xfrm>
          <a:off x="10935398" y="2702434"/>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11</xdr:col>
      <xdr:colOff>136107</xdr:colOff>
      <xdr:row>9</xdr:row>
      <xdr:rowOff>144991</xdr:rowOff>
    </xdr:from>
    <xdr:to>
      <xdr:col>12</xdr:col>
      <xdr:colOff>416182</xdr:colOff>
      <xdr:row>13</xdr:row>
      <xdr:rowOff>14548</xdr:rowOff>
    </xdr:to>
    <xdr:sp macro="" textlink="">
      <xdr:nvSpPr>
        <xdr:cNvPr id="43" name="Freeform: Shape 42">
          <a:extLst>
            <a:ext uri="{FF2B5EF4-FFF2-40B4-BE49-F238E27FC236}">
              <a16:creationId xmlns:a16="http://schemas.microsoft.com/office/drawing/2014/main" id="{00000000-0008-0000-0E00-00002B000000}"/>
            </a:ext>
          </a:extLst>
        </xdr:cNvPr>
        <xdr:cNvSpPr/>
      </xdr:nvSpPr>
      <xdr:spPr>
        <a:xfrm>
          <a:off x="10169107" y="1769254"/>
          <a:ext cx="1142338" cy="591452"/>
        </a:xfrm>
        <a:custGeom>
          <a:avLst/>
          <a:gdLst>
            <a:gd name="connsiteX0" fmla="*/ 0 w 1142338"/>
            <a:gd name="connsiteY0" fmla="*/ 0 h 591452"/>
            <a:gd name="connsiteX1" fmla="*/ 1142338 w 1142338"/>
            <a:gd name="connsiteY1" fmla="*/ 0 h 591452"/>
            <a:gd name="connsiteX2" fmla="*/ 1142338 w 1142338"/>
            <a:gd name="connsiteY2" fmla="*/ 591452 h 591452"/>
            <a:gd name="connsiteX3" fmla="*/ 0 w 1142338"/>
            <a:gd name="connsiteY3" fmla="*/ 591452 h 591452"/>
            <a:gd name="connsiteX4" fmla="*/ 0 w 1142338"/>
            <a:gd name="connsiteY4" fmla="*/ 0 h 5914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2338" h="591452">
              <a:moveTo>
                <a:pt x="0" y="0"/>
              </a:moveTo>
              <a:lnTo>
                <a:pt x="1142338" y="0"/>
              </a:lnTo>
              <a:lnTo>
                <a:pt x="1142338" y="591452"/>
              </a:lnTo>
              <a:lnTo>
                <a:pt x="0" y="591452"/>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21590" tIns="21590" rIns="21590" bIns="83460" numCol="1" spcCol="1270" anchor="ctr" anchorCtr="0">
          <a:noAutofit/>
        </a:bodyPr>
        <a:lstStyle/>
        <a:p>
          <a:pPr marL="0" lvl="0" indent="0" algn="ctr" defTabSz="1511300">
            <a:lnSpc>
              <a:spcPct val="90000"/>
            </a:lnSpc>
            <a:spcBef>
              <a:spcPct val="0"/>
            </a:spcBef>
            <a:spcAft>
              <a:spcPct val="35000"/>
            </a:spcAft>
            <a:buNone/>
          </a:pPr>
          <a:endParaRPr lang="en-IN" sz="3400" kern="1200"/>
        </a:p>
      </xdr:txBody>
    </xdr:sp>
    <xdr:clientData/>
  </xdr:twoCellAnchor>
  <xdr:twoCellAnchor>
    <xdr:from>
      <xdr:col>11</xdr:col>
      <xdr:colOff>364574</xdr:colOff>
      <xdr:row>12</xdr:row>
      <xdr:rowOff>63588</xdr:rowOff>
    </xdr:from>
    <xdr:to>
      <xdr:col>12</xdr:col>
      <xdr:colOff>530415</xdr:colOff>
      <xdr:row>13</xdr:row>
      <xdr:rowOff>80264</xdr:rowOff>
    </xdr:to>
    <xdr:sp macro="" textlink="">
      <xdr:nvSpPr>
        <xdr:cNvPr id="44" name="Freeform: Shape 43">
          <a:extLst>
            <a:ext uri="{FF2B5EF4-FFF2-40B4-BE49-F238E27FC236}">
              <a16:creationId xmlns:a16="http://schemas.microsoft.com/office/drawing/2014/main" id="{00000000-0008-0000-0E00-00002C000000}"/>
            </a:ext>
          </a:extLst>
        </xdr:cNvPr>
        <xdr:cNvSpPr/>
      </xdr:nvSpPr>
      <xdr:spPr>
        <a:xfrm>
          <a:off x="10397574" y="2229272"/>
          <a:ext cx="1028104" cy="197150"/>
        </a:xfrm>
        <a:custGeom>
          <a:avLst/>
          <a:gdLst>
            <a:gd name="connsiteX0" fmla="*/ 0 w 1028104"/>
            <a:gd name="connsiteY0" fmla="*/ 0 h 197150"/>
            <a:gd name="connsiteX1" fmla="*/ 1028104 w 1028104"/>
            <a:gd name="connsiteY1" fmla="*/ 0 h 197150"/>
            <a:gd name="connsiteX2" fmla="*/ 1028104 w 1028104"/>
            <a:gd name="connsiteY2" fmla="*/ 197150 h 197150"/>
            <a:gd name="connsiteX3" fmla="*/ 0 w 1028104"/>
            <a:gd name="connsiteY3" fmla="*/ 197150 h 197150"/>
            <a:gd name="connsiteX4" fmla="*/ 0 w 1028104"/>
            <a:gd name="connsiteY4" fmla="*/ 0 h 19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104" h="197150">
              <a:moveTo>
                <a:pt x="0" y="0"/>
              </a:moveTo>
              <a:lnTo>
                <a:pt x="1028104" y="0"/>
              </a:lnTo>
              <a:lnTo>
                <a:pt x="1028104" y="197150"/>
              </a:lnTo>
              <a:lnTo>
                <a:pt x="0" y="197150"/>
              </a:lnTo>
              <a:lnTo>
                <a:pt x="0" y="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30480" tIns="7620" rIns="30480" bIns="7620" numCol="1" spcCol="1270" anchor="ctr" anchorCtr="0">
          <a:noAutofit/>
        </a:bodyPr>
        <a:lstStyle/>
        <a:p>
          <a:pPr marL="0" lvl="0" indent="0" algn="r" defTabSz="533400">
            <a:lnSpc>
              <a:spcPct val="90000"/>
            </a:lnSpc>
            <a:spcBef>
              <a:spcPct val="0"/>
            </a:spcBef>
            <a:spcAft>
              <a:spcPct val="35000"/>
            </a:spcAft>
            <a:buNone/>
          </a:pPr>
          <a:endParaRPr lang="en-IN" sz="1200" kern="1200"/>
        </a:p>
      </xdr:txBody>
    </xdr:sp>
    <xdr:clientData/>
  </xdr:twoCellAnchor>
  <xdr:twoCellAnchor>
    <xdr:from>
      <xdr:col>5</xdr:col>
      <xdr:colOff>788736</xdr:colOff>
      <xdr:row>9</xdr:row>
      <xdr:rowOff>6683</xdr:rowOff>
    </xdr:from>
    <xdr:to>
      <xdr:col>7</xdr:col>
      <xdr:colOff>1049421</xdr:colOff>
      <xdr:row>13</xdr:row>
      <xdr:rowOff>66841</xdr:rowOff>
    </xdr:to>
    <xdr:grpSp>
      <xdr:nvGrpSpPr>
        <xdr:cNvPr id="70" name="Group 69">
          <a:extLst>
            <a:ext uri="{FF2B5EF4-FFF2-40B4-BE49-F238E27FC236}">
              <a16:creationId xmlns:a16="http://schemas.microsoft.com/office/drawing/2014/main" id="{00000000-0008-0000-0E00-000046000000}"/>
            </a:ext>
          </a:extLst>
        </xdr:cNvPr>
        <xdr:cNvGrpSpPr/>
      </xdr:nvGrpSpPr>
      <xdr:grpSpPr>
        <a:xfrm>
          <a:off x="5126941" y="1643251"/>
          <a:ext cx="2044457" cy="787522"/>
          <a:chOff x="3769895" y="1798052"/>
          <a:chExt cx="2052053" cy="782053"/>
        </a:xfrm>
      </xdr:grpSpPr>
      <xdr:sp macro="" textlink="$C$10">
        <xdr:nvSpPr>
          <xdr:cNvPr id="56" name="Rectangle: Rounded Corners 55">
            <a:extLst>
              <a:ext uri="{FF2B5EF4-FFF2-40B4-BE49-F238E27FC236}">
                <a16:creationId xmlns:a16="http://schemas.microsoft.com/office/drawing/2014/main" id="{00000000-0008-0000-0E00-000038000000}"/>
              </a:ext>
            </a:extLst>
          </xdr:cNvPr>
          <xdr:cNvSpPr/>
        </xdr:nvSpPr>
        <xdr:spPr>
          <a:xfrm>
            <a:off x="3769895" y="1798052"/>
            <a:ext cx="2052053" cy="782053"/>
          </a:xfrm>
          <a:prstGeom prst="roundRect">
            <a:avLst>
              <a:gd name="adj" fmla="val 25214"/>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EF5FE9AE-D2CF-42DC-AD1B-38822D85DB4E}" type="TxLink">
              <a:rPr lang="en-US" sz="1400" b="1" i="0" u="none" strike="noStrike">
                <a:solidFill>
                  <a:srgbClr val="000000"/>
                </a:solidFill>
                <a:latin typeface="Calibri"/>
                <a:ea typeface="Calibri"/>
                <a:cs typeface="Calibri"/>
              </a:rPr>
              <a:pPr algn="l"/>
              <a:t> $1,70,00,23,719 </a:t>
            </a:fld>
            <a:endParaRPr lang="en-IN" sz="1400" b="1"/>
          </a:p>
        </xdr:txBody>
      </xdr:sp>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3843421" y="1891632"/>
            <a:ext cx="96921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 Sales</a:t>
            </a:r>
          </a:p>
        </xdr:txBody>
      </xdr:sp>
      <xdr:pic>
        <xdr:nvPicPr>
          <xdr:cNvPr id="62" name="Graphic 61" descr="Money">
            <a:extLst>
              <a:ext uri="{FF2B5EF4-FFF2-40B4-BE49-F238E27FC236}">
                <a16:creationId xmlns:a16="http://schemas.microsoft.com/office/drawing/2014/main" id="{00000000-0008-0000-0E00-00003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120106" y="1945106"/>
            <a:ext cx="641683" cy="486610"/>
          </a:xfrm>
          <a:prstGeom prst="rect">
            <a:avLst/>
          </a:prstGeom>
        </xdr:spPr>
      </xdr:pic>
    </xdr:grpSp>
    <xdr:clientData/>
  </xdr:twoCellAnchor>
  <xdr:twoCellAnchor>
    <xdr:from>
      <xdr:col>3</xdr:col>
      <xdr:colOff>1002630</xdr:colOff>
      <xdr:row>13</xdr:row>
      <xdr:rowOff>53474</xdr:rowOff>
    </xdr:from>
    <xdr:to>
      <xdr:col>6</xdr:col>
      <xdr:colOff>133684</xdr:colOff>
      <xdr:row>17</xdr:row>
      <xdr:rowOff>80210</xdr:rowOff>
    </xdr:to>
    <xdr:grpSp>
      <xdr:nvGrpSpPr>
        <xdr:cNvPr id="71" name="Group 70">
          <a:extLst>
            <a:ext uri="{FF2B5EF4-FFF2-40B4-BE49-F238E27FC236}">
              <a16:creationId xmlns:a16="http://schemas.microsoft.com/office/drawing/2014/main" id="{00000000-0008-0000-0E00-000047000000}"/>
            </a:ext>
          </a:extLst>
        </xdr:cNvPr>
        <xdr:cNvGrpSpPr/>
      </xdr:nvGrpSpPr>
      <xdr:grpSpPr>
        <a:xfrm>
          <a:off x="3202039" y="2417406"/>
          <a:ext cx="2075145" cy="754099"/>
          <a:chOff x="6864683" y="782052"/>
          <a:chExt cx="2058738" cy="748631"/>
        </a:xfrm>
      </xdr:grpSpPr>
      <xdr:sp macro="" textlink="$C$11">
        <xdr:nvSpPr>
          <xdr:cNvPr id="66" name="Rectangle: Rounded Corners 65">
            <a:extLst>
              <a:ext uri="{FF2B5EF4-FFF2-40B4-BE49-F238E27FC236}">
                <a16:creationId xmlns:a16="http://schemas.microsoft.com/office/drawing/2014/main" id="{00000000-0008-0000-0E00-000042000000}"/>
              </a:ext>
            </a:extLst>
          </xdr:cNvPr>
          <xdr:cNvSpPr/>
        </xdr:nvSpPr>
        <xdr:spPr>
          <a:xfrm>
            <a:off x="6864683" y="782052"/>
            <a:ext cx="2058738" cy="748631"/>
          </a:xfrm>
          <a:prstGeom prst="roundRect">
            <a:avLst>
              <a:gd name="adj" fmla="val 26488"/>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l"/>
            <a:fld id="{AB2E5BBE-EB85-46DB-90F1-14F7E7B80872}" type="TxLink">
              <a:rPr lang="en-US" sz="1600" b="1" i="0" u="none" strike="noStrike">
                <a:solidFill>
                  <a:srgbClr val="000000"/>
                </a:solidFill>
                <a:latin typeface="Calibri"/>
                <a:ea typeface="Calibri"/>
                <a:cs typeface="Calibri"/>
              </a:rPr>
              <a:pPr marL="0" indent="0" algn="l"/>
              <a:t> $22,96,70,211 </a:t>
            </a:fld>
            <a:endParaRPr lang="en-IN" sz="1600" b="1" i="0" u="none" strike="noStrike">
              <a:solidFill>
                <a:srgbClr val="000000"/>
              </a:solidFill>
              <a:latin typeface="Calibri"/>
              <a:ea typeface="Calibri"/>
              <a:cs typeface="Calibri"/>
            </a:endParaRPr>
          </a:p>
        </xdr:txBody>
      </xdr:sp>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7005052" y="875632"/>
            <a:ext cx="975895" cy="26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a:t>
            </a:r>
            <a:r>
              <a:rPr lang="en-IN" sz="1200" b="1" baseline="0"/>
              <a:t> Profit</a:t>
            </a:r>
            <a:endParaRPr lang="en-IN" sz="1200" b="1"/>
          </a:p>
        </xdr:txBody>
      </xdr:sp>
      <xdr:pic>
        <xdr:nvPicPr>
          <xdr:cNvPr id="69" name="Graphic 68" descr="Bar graph with upward trend">
            <a:extLst>
              <a:ext uri="{FF2B5EF4-FFF2-40B4-BE49-F238E27FC236}">
                <a16:creationId xmlns:a16="http://schemas.microsoft.com/office/drawing/2014/main" id="{00000000-0008-0000-0E00-00004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08211" y="935789"/>
            <a:ext cx="701842" cy="526716"/>
          </a:xfrm>
          <a:prstGeom prst="rect">
            <a:avLst/>
          </a:prstGeom>
        </xdr:spPr>
      </xdr:pic>
    </xdr:grpSp>
    <xdr:clientData/>
  </xdr:twoCellAnchor>
  <xdr:twoCellAnchor>
    <xdr:from>
      <xdr:col>4</xdr:col>
      <xdr:colOff>307473</xdr:colOff>
      <xdr:row>20</xdr:row>
      <xdr:rowOff>13369</xdr:rowOff>
    </xdr:from>
    <xdr:to>
      <xdr:col>6</xdr:col>
      <xdr:colOff>534737</xdr:colOff>
      <xdr:row>24</xdr:row>
      <xdr:rowOff>66843</xdr:rowOff>
    </xdr:to>
    <xdr:grpSp>
      <xdr:nvGrpSpPr>
        <xdr:cNvPr id="82" name="Group 81">
          <a:extLst>
            <a:ext uri="{FF2B5EF4-FFF2-40B4-BE49-F238E27FC236}">
              <a16:creationId xmlns:a16="http://schemas.microsoft.com/office/drawing/2014/main" id="{00000000-0008-0000-0E00-000052000000}"/>
            </a:ext>
          </a:extLst>
        </xdr:cNvPr>
        <xdr:cNvGrpSpPr/>
      </xdr:nvGrpSpPr>
      <xdr:grpSpPr>
        <a:xfrm>
          <a:off x="3615246" y="3650187"/>
          <a:ext cx="2062991" cy="780838"/>
          <a:chOff x="3936999" y="3622843"/>
          <a:chExt cx="2058738" cy="775368"/>
        </a:xfrm>
      </xdr:grpSpPr>
      <xdr:grpSp>
        <xdr:nvGrpSpPr>
          <xdr:cNvPr id="81" name="Group 80">
            <a:extLst>
              <a:ext uri="{FF2B5EF4-FFF2-40B4-BE49-F238E27FC236}">
                <a16:creationId xmlns:a16="http://schemas.microsoft.com/office/drawing/2014/main" id="{00000000-0008-0000-0E00-000051000000}"/>
              </a:ext>
            </a:extLst>
          </xdr:cNvPr>
          <xdr:cNvGrpSpPr/>
        </xdr:nvGrpSpPr>
        <xdr:grpSpPr>
          <a:xfrm>
            <a:off x="3936999" y="3622843"/>
            <a:ext cx="2058738" cy="775368"/>
            <a:chOff x="3950367" y="3616158"/>
            <a:chExt cx="2058738" cy="775368"/>
          </a:xfrm>
        </xdr:grpSpPr>
        <xdr:sp macro="" textlink="$C$13">
          <xdr:nvSpPr>
            <xdr:cNvPr id="72" name="Rectangle: Rounded Corners 71">
              <a:extLst>
                <a:ext uri="{FF2B5EF4-FFF2-40B4-BE49-F238E27FC236}">
                  <a16:creationId xmlns:a16="http://schemas.microsoft.com/office/drawing/2014/main" id="{00000000-0008-0000-0E00-000048000000}"/>
                </a:ext>
              </a:extLst>
            </xdr:cNvPr>
            <xdr:cNvSpPr/>
          </xdr:nvSpPr>
          <xdr:spPr>
            <a:xfrm>
              <a:off x="3950367" y="3616158"/>
              <a:ext cx="2058738" cy="775368"/>
            </a:xfrm>
            <a:prstGeom prst="roundRect">
              <a:avLst>
                <a:gd name="adj" fmla="val 23977"/>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C69DBD7A-15E6-4A22-B7B7-C8D87B197F83}" type="TxLink">
                <a:rPr lang="en-US" sz="1600" b="1" i="0" u="none" strike="noStrike">
                  <a:solidFill>
                    <a:srgbClr val="000000"/>
                  </a:solidFill>
                  <a:latin typeface="Calibri"/>
                  <a:ea typeface="Calibri"/>
                  <a:cs typeface="Calibri"/>
                </a:rPr>
                <a:pPr algn="l"/>
                <a:t> 68,38,70,718 </a:t>
              </a:fld>
              <a:endParaRPr lang="en-IN" sz="1600" b="1"/>
            </a:p>
          </xdr:txBody>
        </xdr:sp>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4114800" y="3656263"/>
              <a:ext cx="711200" cy="24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Male</a:t>
              </a:r>
            </a:p>
          </xdr:txBody>
        </xdr:sp>
      </xdr:grpSp>
      <xdr:pic>
        <xdr:nvPicPr>
          <xdr:cNvPr id="76" name="Graphic 75" descr="Male profile">
            <a:extLst>
              <a:ext uri="{FF2B5EF4-FFF2-40B4-BE49-F238E27FC236}">
                <a16:creationId xmlns:a16="http://schemas.microsoft.com/office/drawing/2014/main" id="{00000000-0008-0000-0E00-00004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273842" y="3669632"/>
            <a:ext cx="681790" cy="673768"/>
          </a:xfrm>
          <a:prstGeom prst="rect">
            <a:avLst/>
          </a:prstGeom>
        </xdr:spPr>
      </xdr:pic>
    </xdr:grpSp>
    <xdr:clientData/>
  </xdr:twoCellAnchor>
  <xdr:twoCellAnchor>
    <xdr:from>
      <xdr:col>7</xdr:col>
      <xdr:colOff>32082</xdr:colOff>
      <xdr:row>15</xdr:row>
      <xdr:rowOff>85558</xdr:rowOff>
    </xdr:from>
    <xdr:to>
      <xdr:col>9</xdr:col>
      <xdr:colOff>165767</xdr:colOff>
      <xdr:row>19</xdr:row>
      <xdr:rowOff>139031</xdr:rowOff>
    </xdr:to>
    <xdr:grpSp>
      <xdr:nvGrpSpPr>
        <xdr:cNvPr id="80" name="Group 79">
          <a:extLst>
            <a:ext uri="{FF2B5EF4-FFF2-40B4-BE49-F238E27FC236}">
              <a16:creationId xmlns:a16="http://schemas.microsoft.com/office/drawing/2014/main" id="{00000000-0008-0000-0E00-000050000000}"/>
            </a:ext>
          </a:extLst>
        </xdr:cNvPr>
        <xdr:cNvGrpSpPr/>
      </xdr:nvGrpSpPr>
      <xdr:grpSpPr>
        <a:xfrm>
          <a:off x="6154059" y="2813172"/>
          <a:ext cx="2064663" cy="780836"/>
          <a:chOff x="6408819" y="3614821"/>
          <a:chExt cx="2058738" cy="775368"/>
        </a:xfrm>
      </xdr:grpSpPr>
      <xdr:sp macro="" textlink="$C$14">
        <xdr:nvSpPr>
          <xdr:cNvPr id="73" name="Rectangle: Rounded Corners 72">
            <a:extLst>
              <a:ext uri="{FF2B5EF4-FFF2-40B4-BE49-F238E27FC236}">
                <a16:creationId xmlns:a16="http://schemas.microsoft.com/office/drawing/2014/main" id="{00000000-0008-0000-0E00-000049000000}"/>
              </a:ext>
            </a:extLst>
          </xdr:cNvPr>
          <xdr:cNvSpPr/>
        </xdr:nvSpPr>
        <xdr:spPr>
          <a:xfrm>
            <a:off x="6408819" y="3614821"/>
            <a:ext cx="2058738" cy="775368"/>
          </a:xfrm>
          <a:prstGeom prst="roundRect">
            <a:avLst>
              <a:gd name="adj" fmla="val 23977"/>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58D5D69A-370E-4813-A93C-F12B8DA3DC69}" type="TxLink">
              <a:rPr lang="en-US" sz="1400" b="1" i="0" u="none" strike="noStrike">
                <a:solidFill>
                  <a:srgbClr val="000000"/>
                </a:solidFill>
                <a:latin typeface="Calibri"/>
                <a:ea typeface="Calibri"/>
                <a:cs typeface="Calibri"/>
              </a:rPr>
              <a:pPr algn="l"/>
              <a:t> 1,01,61,53,001 </a:t>
            </a:fld>
            <a:endParaRPr lang="en-IN" sz="1400" b="1"/>
          </a:p>
        </xdr:txBody>
      </xdr:sp>
      <xdr:pic>
        <xdr:nvPicPr>
          <xdr:cNvPr id="78" name="Graphic 77" descr="Female Profile">
            <a:extLst>
              <a:ext uri="{FF2B5EF4-FFF2-40B4-BE49-F238E27FC236}">
                <a16:creationId xmlns:a16="http://schemas.microsoft.com/office/drawing/2014/main" id="{00000000-0008-0000-0E00-00004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686842" y="3683000"/>
            <a:ext cx="768684" cy="653715"/>
          </a:xfrm>
          <a:prstGeom prst="rect">
            <a:avLst/>
          </a:prstGeom>
        </xdr:spPr>
      </xdr:pic>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6563895" y="3636212"/>
            <a:ext cx="842210" cy="300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Female</a:t>
            </a:r>
          </a:p>
        </xdr:txBody>
      </xdr:sp>
    </xdr:grpSp>
    <xdr:clientData/>
  </xdr:twoCellAnchor>
  <xdr:twoCellAnchor>
    <xdr:from>
      <xdr:col>6</xdr:col>
      <xdr:colOff>528204</xdr:colOff>
      <xdr:row>26</xdr:row>
      <xdr:rowOff>25977</xdr:rowOff>
    </xdr:from>
    <xdr:to>
      <xdr:col>12</xdr:col>
      <xdr:colOff>277091</xdr:colOff>
      <xdr:row>26</xdr:row>
      <xdr:rowOff>60613</xdr:rowOff>
    </xdr:to>
    <xdr:cxnSp macro="">
      <xdr:nvCxnSpPr>
        <xdr:cNvPr id="3" name="Straight Connector 2">
          <a:extLst>
            <a:ext uri="{FF2B5EF4-FFF2-40B4-BE49-F238E27FC236}">
              <a16:creationId xmlns:a16="http://schemas.microsoft.com/office/drawing/2014/main" id="{00000000-0008-0000-0E00-000003000000}"/>
            </a:ext>
          </a:extLst>
        </xdr:cNvPr>
        <xdr:cNvCxnSpPr/>
      </xdr:nvCxnSpPr>
      <xdr:spPr>
        <a:xfrm flipV="1">
          <a:off x="5940136" y="4753841"/>
          <a:ext cx="5204114" cy="34636"/>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51954</xdr:colOff>
      <xdr:row>28</xdr:row>
      <xdr:rowOff>57150</xdr:rowOff>
    </xdr:from>
    <xdr:to>
      <xdr:col>12</xdr:col>
      <xdr:colOff>299604</xdr:colOff>
      <xdr:row>28</xdr:row>
      <xdr:rowOff>60614</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flipV="1">
          <a:off x="8104909" y="5148695"/>
          <a:ext cx="2767445" cy="3464"/>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11" name="Group 10">
          <a:extLst>
            <a:ext uri="{FF2B5EF4-FFF2-40B4-BE49-F238E27FC236}">
              <a16:creationId xmlns:a16="http://schemas.microsoft.com/office/drawing/2014/main" id="{00000000-0008-0000-0F00-00000B000000}"/>
            </a:ext>
          </a:extLst>
        </xdr:cNvPr>
        <xdr:cNvGrpSpPr/>
      </xdr:nvGrpSpPr>
      <xdr:grpSpPr>
        <a:xfrm>
          <a:off x="33132" y="111816"/>
          <a:ext cx="15215151" cy="6439727"/>
          <a:chOff x="99393" y="144946"/>
          <a:chExt cx="15215151" cy="6439727"/>
        </a:xfrm>
      </xdr:grpSpPr>
      <xdr:sp macro="" textlink="">
        <xdr:nvSpPr>
          <xdr:cNvPr id="2" name="Rectangle: Rounded Corners 1">
            <a:extLst>
              <a:ext uri="{FF2B5EF4-FFF2-40B4-BE49-F238E27FC236}">
                <a16:creationId xmlns:a16="http://schemas.microsoft.com/office/drawing/2014/main" id="{00000000-0008-0000-0F00-000002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8174" y="248478"/>
            <a:ext cx="695739" cy="707334"/>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12" name="Group 11">
          <a:extLst>
            <a:ext uri="{FF2B5EF4-FFF2-40B4-BE49-F238E27FC236}">
              <a16:creationId xmlns:a16="http://schemas.microsoft.com/office/drawing/2014/main" id="{00000000-0008-0000-0F00-00000C000000}"/>
            </a:ext>
          </a:extLst>
        </xdr:cNvPr>
        <xdr:cNvGrpSpPr/>
      </xdr:nvGrpSpPr>
      <xdr:grpSpPr>
        <a:xfrm>
          <a:off x="57977" y="273326"/>
          <a:ext cx="15107479" cy="737152"/>
          <a:chOff x="1159713" y="3717372"/>
          <a:chExt cx="15474473" cy="1113988"/>
        </a:xfrm>
        <a:solidFill>
          <a:schemeClr val="accent6">
            <a:lumMod val="75000"/>
          </a:schemeClr>
        </a:solidFill>
      </xdr:grpSpPr>
      <xdr:sp macro="" textlink="">
        <xdr:nvSpPr>
          <xdr:cNvPr id="13" name="Rectangle 12">
            <a:extLst>
              <a:ext uri="{FF2B5EF4-FFF2-40B4-BE49-F238E27FC236}">
                <a16:creationId xmlns:a16="http://schemas.microsoft.com/office/drawing/2014/main" id="{00000000-0008-0000-0F00-00000D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00000000-0008-0000-0F00-00000E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Parallelogram 14">
            <a:extLst>
              <a:ext uri="{FF2B5EF4-FFF2-40B4-BE49-F238E27FC236}">
                <a16:creationId xmlns:a16="http://schemas.microsoft.com/office/drawing/2014/main" id="{00000000-0008-0000-0F00-00000F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5</xdr:col>
      <xdr:colOff>488673</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6" name="Brands 2">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microsoft.com/office/drawing/2010/slicer">
              <sle:slicer xmlns:sle="http://schemas.microsoft.com/office/drawing/2010/slicer" name="Brands 2"/>
            </a:graphicData>
          </a:graphic>
        </xdr:graphicFrame>
      </mc:Choice>
      <mc:Fallback xmlns="">
        <xdr:sp macro="" textlink="">
          <xdr:nvSpPr>
            <xdr:cNvPr id="0" name=""/>
            <xdr:cNvSpPr>
              <a:spLocks noTextEdit="1"/>
            </xdr:cNvSpPr>
          </xdr:nvSpPr>
          <xdr:spPr>
            <a:xfrm>
              <a:off x="3230218" y="1097448"/>
              <a:ext cx="11977918" cy="79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1110" y="2008533"/>
              <a:ext cx="2517912"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91109</xdr:colOff>
      <xdr:row>15</xdr:row>
      <xdr:rowOff>62122</xdr:rowOff>
    </xdr:from>
    <xdr:to>
      <xdr:col>4</xdr:col>
      <xdr:colOff>157370</xdr:colOff>
      <xdr:row>19</xdr:row>
      <xdr:rowOff>165652</xdr:rowOff>
    </xdr:to>
    <mc:AlternateContent xmlns:mc="http://schemas.openxmlformats.org/markup-compatibility/2006" xmlns:a14="http://schemas.microsoft.com/office/drawing/2010/main">
      <mc:Choice Requires="a14">
        <xdr:graphicFrame macro="">
          <xdr:nvGraphicFramePr>
            <xdr:cNvPr id="18" name="Order Date (Year) 1">
              <a:extLst>
                <a:ext uri="{FF2B5EF4-FFF2-40B4-BE49-F238E27FC236}">
                  <a16:creationId xmlns:a16="http://schemas.microsoft.com/office/drawing/2014/main" id="{00000000-0008-0000-0F00-000012000000}"/>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mlns="">
        <xdr:sp macro="" textlink="">
          <xdr:nvSpPr>
            <xdr:cNvPr id="0" name=""/>
            <xdr:cNvSpPr>
              <a:spLocks noTextEdit="1"/>
            </xdr:cNvSpPr>
          </xdr:nvSpPr>
          <xdr:spPr>
            <a:xfrm>
              <a:off x="91109" y="2795383"/>
              <a:ext cx="2517913" cy="83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66261</xdr:colOff>
      <xdr:row>5</xdr:row>
      <xdr:rowOff>178077</xdr:rowOff>
    </xdr:from>
    <xdr:to>
      <xdr:col>4</xdr:col>
      <xdr:colOff>157370</xdr:colOff>
      <xdr:row>10</xdr:row>
      <xdr:rowOff>66261</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00000000-0008-0000-0F00-000013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6261" y="1089164"/>
              <a:ext cx="3073576" cy="79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70403</xdr:rowOff>
    </xdr:from>
    <xdr:to>
      <xdr:col>4</xdr:col>
      <xdr:colOff>149088</xdr:colOff>
      <xdr:row>25</xdr:row>
      <xdr:rowOff>33130</xdr:rowOff>
    </xdr:to>
    <mc:AlternateContent xmlns:mc="http://schemas.openxmlformats.org/markup-compatibility/2006" xmlns:a14="http://schemas.microsoft.com/office/drawing/2010/main">
      <mc:Choice Requires="a14">
        <xdr:graphicFrame macro="">
          <xdr:nvGraphicFramePr>
            <xdr:cNvPr id="20" name="Order Date (Quarter) 1">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microsoft.com/office/drawing/2010/slicer">
              <sle:slicer xmlns:sle="http://schemas.microsoft.com/office/drawing/2010/slicer" name="Order Date (Quarter) 1"/>
            </a:graphicData>
          </a:graphic>
        </xdr:graphicFrame>
      </mc:Choice>
      <mc:Fallback xmlns="">
        <xdr:sp macro="" textlink="">
          <xdr:nvSpPr>
            <xdr:cNvPr id="0" name=""/>
            <xdr:cNvSpPr>
              <a:spLocks noTextEdit="1"/>
            </xdr:cNvSpPr>
          </xdr:nvSpPr>
          <xdr:spPr>
            <a:xfrm>
              <a:off x="91112" y="3714751"/>
              <a:ext cx="2509628" cy="873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23" name="Order Date (Month) 1">
              <a:extLst>
                <a:ext uri="{FF2B5EF4-FFF2-40B4-BE49-F238E27FC236}">
                  <a16:creationId xmlns:a16="http://schemas.microsoft.com/office/drawing/2014/main" id="{00000000-0008-0000-0F00-000017000000}"/>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107675" y="4721087"/>
              <a:ext cx="2496600" cy="1581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525119</xdr:colOff>
      <xdr:row>10</xdr:row>
      <xdr:rowOff>119270</xdr:rowOff>
    </xdr:from>
    <xdr:to>
      <xdr:col>7</xdr:col>
      <xdr:colOff>455544</xdr:colOff>
      <xdr:row>12</xdr:row>
      <xdr:rowOff>108221</xdr:rowOff>
    </xdr:to>
    <xdr:sp macro="" textlink="Prep!$F$12">
      <xdr:nvSpPr>
        <xdr:cNvPr id="7" name="Flowchart: Terminator 6">
          <a:extLst>
            <a:ext uri="{FF2B5EF4-FFF2-40B4-BE49-F238E27FC236}">
              <a16:creationId xmlns:a16="http://schemas.microsoft.com/office/drawing/2014/main" id="{00000000-0008-0000-0F00-000007000000}"/>
            </a:ext>
          </a:extLst>
        </xdr:cNvPr>
        <xdr:cNvSpPr/>
      </xdr:nvSpPr>
      <xdr:spPr>
        <a:xfrm>
          <a:off x="3589684" y="1941444"/>
          <a:ext cx="1156251" cy="353386"/>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3BA3452-4C54-49B8-A521-11A0CF9C98D1}" type="TxLink">
            <a:rPr lang="en-US" sz="1100" b="0" i="0" u="none" strike="noStrike">
              <a:solidFill>
                <a:srgbClr val="000000"/>
              </a:solidFill>
              <a:latin typeface="Calibri"/>
              <a:ea typeface="Calibri"/>
              <a:cs typeface="Calibri"/>
            </a:rPr>
            <a:pPr algn="l"/>
            <a:t> 13,05,64,194 </a:t>
          </a:fld>
          <a:endParaRPr lang="en-US" sz="1600"/>
        </a:p>
      </xdr:txBody>
    </xdr:sp>
    <xdr:clientData/>
  </xdr:twoCellAnchor>
  <xdr:twoCellAnchor>
    <xdr:from>
      <xdr:col>4</xdr:col>
      <xdr:colOff>231918</xdr:colOff>
      <xdr:row>11</xdr:row>
      <xdr:rowOff>8284</xdr:rowOff>
    </xdr:from>
    <xdr:to>
      <xdr:col>5</xdr:col>
      <xdr:colOff>463827</xdr:colOff>
      <xdr:row>12</xdr:row>
      <xdr:rowOff>107674</xdr:rowOff>
    </xdr:to>
    <xdr:sp macro="" textlink="">
      <xdr:nvSpPr>
        <xdr:cNvPr id="22" name="Arrow: Chevron 21">
          <a:extLst>
            <a:ext uri="{FF2B5EF4-FFF2-40B4-BE49-F238E27FC236}">
              <a16:creationId xmlns:a16="http://schemas.microsoft.com/office/drawing/2014/main" id="{00000000-0008-0000-0F00-000016000000}"/>
            </a:ext>
          </a:extLst>
        </xdr:cNvPr>
        <xdr:cNvSpPr/>
      </xdr:nvSpPr>
      <xdr:spPr>
        <a:xfrm>
          <a:off x="2683570" y="2012675"/>
          <a:ext cx="844822" cy="281608"/>
        </a:xfrm>
        <a:prstGeom prst="chevron">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lumMod val="60000"/>
                  <a:lumOff val="40000"/>
                </a:schemeClr>
              </a:solidFill>
            </a:rPr>
            <a:t>Sales</a:t>
          </a:r>
        </a:p>
      </xdr:txBody>
    </xdr:sp>
    <xdr:clientData/>
  </xdr:twoCellAnchor>
  <xdr:twoCellAnchor>
    <xdr:from>
      <xdr:col>4</xdr:col>
      <xdr:colOff>218666</xdr:colOff>
      <xdr:row>13</xdr:row>
      <xdr:rowOff>11596</xdr:rowOff>
    </xdr:from>
    <xdr:to>
      <xdr:col>5</xdr:col>
      <xdr:colOff>450575</xdr:colOff>
      <xdr:row>14</xdr:row>
      <xdr:rowOff>110987</xdr:rowOff>
    </xdr:to>
    <xdr:sp macro="" textlink="">
      <xdr:nvSpPr>
        <xdr:cNvPr id="24" name="Arrow: Chevron 23">
          <a:extLst>
            <a:ext uri="{FF2B5EF4-FFF2-40B4-BE49-F238E27FC236}">
              <a16:creationId xmlns:a16="http://schemas.microsoft.com/office/drawing/2014/main" id="{00000000-0008-0000-0F00-000018000000}"/>
            </a:ext>
          </a:extLst>
        </xdr:cNvPr>
        <xdr:cNvSpPr/>
      </xdr:nvSpPr>
      <xdr:spPr>
        <a:xfrm>
          <a:off x="2670318" y="2380422"/>
          <a:ext cx="844822" cy="281608"/>
        </a:xfrm>
        <a:prstGeom prst="chevron">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solidFill>
            </a:rPr>
            <a:t>Profit</a:t>
          </a:r>
        </a:p>
      </xdr:txBody>
    </xdr:sp>
    <xdr:clientData/>
  </xdr:twoCellAnchor>
  <xdr:twoCellAnchor>
    <xdr:from>
      <xdr:col>5</xdr:col>
      <xdr:colOff>511867</xdr:colOff>
      <xdr:row>12</xdr:row>
      <xdr:rowOff>147431</xdr:rowOff>
    </xdr:from>
    <xdr:to>
      <xdr:col>7</xdr:col>
      <xdr:colOff>438979</xdr:colOff>
      <xdr:row>14</xdr:row>
      <xdr:rowOff>136383</xdr:rowOff>
    </xdr:to>
    <xdr:sp macro="" textlink="Prep!$G$12">
      <xdr:nvSpPr>
        <xdr:cNvPr id="25" name="Flowchart: Terminator 24">
          <a:extLst>
            <a:ext uri="{FF2B5EF4-FFF2-40B4-BE49-F238E27FC236}">
              <a16:creationId xmlns:a16="http://schemas.microsoft.com/office/drawing/2014/main" id="{00000000-0008-0000-0F00-000019000000}"/>
            </a:ext>
          </a:extLst>
        </xdr:cNvPr>
        <xdr:cNvSpPr/>
      </xdr:nvSpPr>
      <xdr:spPr>
        <a:xfrm>
          <a:off x="3576432" y="2334040"/>
          <a:ext cx="1152938" cy="353386"/>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7D20ACD-FEE3-4A15-A48E-81C8142F3E58}" type="TxLink">
            <a:rPr lang="en-US" sz="1100" b="0" i="0" u="none" strike="noStrike">
              <a:solidFill>
                <a:srgbClr val="000000"/>
              </a:solidFill>
              <a:latin typeface="Calibri"/>
              <a:ea typeface="Calibri"/>
              <a:cs typeface="Calibri"/>
            </a:rPr>
            <a:pPr algn="l"/>
            <a:t> 1,86,91,746 </a:t>
          </a:fld>
          <a:endParaRPr lang="en-US" sz="1600"/>
        </a:p>
      </xdr:txBody>
    </xdr:sp>
    <xdr:clientData/>
  </xdr:twoCellAnchor>
  <xdr:twoCellAnchor>
    <xdr:from>
      <xdr:col>7</xdr:col>
      <xdr:colOff>478736</xdr:colOff>
      <xdr:row>10</xdr:row>
      <xdr:rowOff>114300</xdr:rowOff>
    </xdr:from>
    <xdr:to>
      <xdr:col>9</xdr:col>
      <xdr:colOff>396089</xdr:colOff>
      <xdr:row>12</xdr:row>
      <xdr:rowOff>103251</xdr:rowOff>
    </xdr:to>
    <xdr:sp macro="" textlink="Prep!$F$14">
      <xdr:nvSpPr>
        <xdr:cNvPr id="26" name="Flowchart: Terminator 25">
          <a:extLst>
            <a:ext uri="{FF2B5EF4-FFF2-40B4-BE49-F238E27FC236}">
              <a16:creationId xmlns:a16="http://schemas.microsoft.com/office/drawing/2014/main" id="{00000000-0008-0000-0F00-00001A000000}"/>
            </a:ext>
          </a:extLst>
        </xdr:cNvPr>
        <xdr:cNvSpPr/>
      </xdr:nvSpPr>
      <xdr:spPr>
        <a:xfrm>
          <a:off x="4756498" y="1924993"/>
          <a:ext cx="1139571"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4F46FDD-8BD7-4B1B-89F9-153090272D08}" type="TxLink">
            <a:rPr lang="en-US" sz="1100" b="0" i="0" u="none" strike="noStrike">
              <a:solidFill>
                <a:srgbClr val="000000"/>
              </a:solidFill>
              <a:latin typeface="Calibri"/>
              <a:ea typeface="Calibri"/>
              <a:cs typeface="Calibri"/>
            </a:rPr>
            <a:pPr algn="l"/>
            <a:t> 8,78,70,516 </a:t>
          </a:fld>
          <a:endParaRPr lang="en-US" sz="1100" b="0" i="0" u="none" strike="noStrike">
            <a:solidFill>
              <a:srgbClr val="000000"/>
            </a:solidFill>
            <a:latin typeface="Calibri"/>
            <a:ea typeface="Calibri"/>
            <a:cs typeface="Calibri"/>
          </a:endParaRPr>
        </a:p>
      </xdr:txBody>
    </xdr:sp>
    <xdr:clientData/>
  </xdr:twoCellAnchor>
  <xdr:twoCellAnchor>
    <xdr:from>
      <xdr:col>7</xdr:col>
      <xdr:colOff>473767</xdr:colOff>
      <xdr:row>12</xdr:row>
      <xdr:rowOff>159026</xdr:rowOff>
    </xdr:from>
    <xdr:to>
      <xdr:col>9</xdr:col>
      <xdr:colOff>384773</xdr:colOff>
      <xdr:row>14</xdr:row>
      <xdr:rowOff>147978</xdr:rowOff>
    </xdr:to>
    <xdr:sp macro="" textlink="Prep!$G$14">
      <xdr:nvSpPr>
        <xdr:cNvPr id="27" name="Flowchart: Terminator 26">
          <a:extLst>
            <a:ext uri="{FF2B5EF4-FFF2-40B4-BE49-F238E27FC236}">
              <a16:creationId xmlns:a16="http://schemas.microsoft.com/office/drawing/2014/main" id="{00000000-0008-0000-0F00-00001B000000}"/>
            </a:ext>
          </a:extLst>
        </xdr:cNvPr>
        <xdr:cNvSpPr/>
      </xdr:nvSpPr>
      <xdr:spPr>
        <a:xfrm>
          <a:off x="4751529" y="2331858"/>
          <a:ext cx="1133224"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EE2A9A9-DA29-421D-8AFB-825A10BAF74B}" type="TxLink">
            <a:rPr lang="en-US" sz="1100" b="0" i="0" u="none" strike="noStrike">
              <a:solidFill>
                <a:srgbClr val="000000"/>
              </a:solidFill>
              <a:latin typeface="Calibri"/>
              <a:ea typeface="Calibri"/>
              <a:cs typeface="Calibri"/>
            </a:rPr>
            <a:pPr algn="l"/>
            <a:t> 1,25,06,616 </a:t>
          </a:fld>
          <a:endParaRPr lang="en-US" sz="1100" b="0" i="0" u="none" strike="noStrike">
            <a:solidFill>
              <a:srgbClr val="000000"/>
            </a:solidFill>
            <a:latin typeface="Calibri"/>
            <a:ea typeface="Calibri"/>
            <a:cs typeface="Calibri"/>
          </a:endParaRPr>
        </a:p>
      </xdr:txBody>
    </xdr:sp>
    <xdr:clientData/>
  </xdr:twoCellAnchor>
  <xdr:twoCellAnchor>
    <xdr:from>
      <xdr:col>9</xdr:col>
      <xdr:colOff>424072</xdr:colOff>
      <xdr:row>10</xdr:row>
      <xdr:rowOff>109330</xdr:rowOff>
    </xdr:from>
    <xdr:to>
      <xdr:col>11</xdr:col>
      <xdr:colOff>335734</xdr:colOff>
      <xdr:row>12</xdr:row>
      <xdr:rowOff>98281</xdr:rowOff>
    </xdr:to>
    <xdr:sp macro="" textlink="Prep!$F$11">
      <xdr:nvSpPr>
        <xdr:cNvPr id="28" name="Flowchart: Terminator 27">
          <a:extLst>
            <a:ext uri="{FF2B5EF4-FFF2-40B4-BE49-F238E27FC236}">
              <a16:creationId xmlns:a16="http://schemas.microsoft.com/office/drawing/2014/main" id="{00000000-0008-0000-0F00-00001C000000}"/>
            </a:ext>
          </a:extLst>
        </xdr:cNvPr>
        <xdr:cNvSpPr/>
      </xdr:nvSpPr>
      <xdr:spPr>
        <a:xfrm>
          <a:off x="5924052" y="1920023"/>
          <a:ext cx="1133880"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8D67345-C80C-48A6-BB62-BA8E768D51CD}" type="TxLink">
            <a:rPr lang="en-US" sz="1100" b="0" i="0" u="none" strike="noStrike">
              <a:solidFill>
                <a:srgbClr val="000000"/>
              </a:solidFill>
              <a:latin typeface="Calibri"/>
              <a:ea typeface="Calibri"/>
              <a:cs typeface="Calibri"/>
            </a:rPr>
            <a:pPr algn="l"/>
            <a:t> 15,32,42,230 </a:t>
          </a:fld>
          <a:endParaRPr lang="en-US" sz="1100" b="0" i="0" u="none" strike="noStrike">
            <a:solidFill>
              <a:srgbClr val="000000"/>
            </a:solidFill>
            <a:latin typeface="Calibri"/>
            <a:ea typeface="Calibri"/>
            <a:cs typeface="Calibri"/>
          </a:endParaRPr>
        </a:p>
      </xdr:txBody>
    </xdr:sp>
    <xdr:clientData/>
  </xdr:twoCellAnchor>
  <xdr:twoCellAnchor>
    <xdr:from>
      <xdr:col>11</xdr:col>
      <xdr:colOff>358826</xdr:colOff>
      <xdr:row>10</xdr:row>
      <xdr:rowOff>117154</xdr:rowOff>
    </xdr:from>
    <xdr:to>
      <xdr:col>13</xdr:col>
      <xdr:colOff>245197</xdr:colOff>
      <xdr:row>12</xdr:row>
      <xdr:rowOff>106105</xdr:rowOff>
    </xdr:to>
    <xdr:sp macro="" textlink="Prep!$F$9">
      <xdr:nvSpPr>
        <xdr:cNvPr id="29" name="Flowchart: Terminator 28">
          <a:extLst>
            <a:ext uri="{FF2B5EF4-FFF2-40B4-BE49-F238E27FC236}">
              <a16:creationId xmlns:a16="http://schemas.microsoft.com/office/drawing/2014/main" id="{00000000-0008-0000-0F00-00001D000000}"/>
            </a:ext>
          </a:extLst>
        </xdr:cNvPr>
        <xdr:cNvSpPr/>
      </xdr:nvSpPr>
      <xdr:spPr>
        <a:xfrm>
          <a:off x="7081024" y="1927847"/>
          <a:ext cx="1108589"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555A65F-D049-4F43-87F2-710FEC2C53B9}" type="TxLink">
            <a:rPr lang="en-US" sz="1100" b="0" i="0" u="none" strike="noStrike">
              <a:solidFill>
                <a:srgbClr val="000000"/>
              </a:solidFill>
              <a:latin typeface="Calibri"/>
              <a:ea typeface="Calibri"/>
              <a:cs typeface="Calibri"/>
            </a:rPr>
            <a:pPr algn="l"/>
            <a:t> 17,69,27,948 </a:t>
          </a:fld>
          <a:endParaRPr lang="en-US" sz="1100" b="0" i="0" u="none" strike="noStrike">
            <a:solidFill>
              <a:srgbClr val="000000"/>
            </a:solidFill>
            <a:latin typeface="Calibri"/>
            <a:ea typeface="Calibri"/>
            <a:cs typeface="Calibri"/>
          </a:endParaRPr>
        </a:p>
      </xdr:txBody>
    </xdr:sp>
    <xdr:clientData/>
  </xdr:twoCellAnchor>
  <xdr:twoCellAnchor>
    <xdr:from>
      <xdr:col>13</xdr:col>
      <xdr:colOff>285299</xdr:colOff>
      <xdr:row>10</xdr:row>
      <xdr:rowOff>115957</xdr:rowOff>
    </xdr:from>
    <xdr:to>
      <xdr:col>15</xdr:col>
      <xdr:colOff>169752</xdr:colOff>
      <xdr:row>12</xdr:row>
      <xdr:rowOff>104908</xdr:rowOff>
    </xdr:to>
    <xdr:sp macro="" textlink="Prep!$F$8">
      <xdr:nvSpPr>
        <xdr:cNvPr id="30" name="Flowchart: Terminator 29">
          <a:extLst>
            <a:ext uri="{FF2B5EF4-FFF2-40B4-BE49-F238E27FC236}">
              <a16:creationId xmlns:a16="http://schemas.microsoft.com/office/drawing/2014/main" id="{00000000-0008-0000-0F00-00001E000000}"/>
            </a:ext>
          </a:extLst>
        </xdr:cNvPr>
        <xdr:cNvSpPr/>
      </xdr:nvSpPr>
      <xdr:spPr>
        <a:xfrm>
          <a:off x="8229715" y="1926650"/>
          <a:ext cx="1106671"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23DB57A-017D-4B6E-82CF-8067B122D02F}" type="TxLink">
            <a:rPr lang="en-US" sz="1100" b="0" i="0" u="none" strike="noStrike">
              <a:solidFill>
                <a:srgbClr val="000000"/>
              </a:solidFill>
              <a:latin typeface="Calibri"/>
              <a:ea typeface="Calibri"/>
              <a:cs typeface="Calibri"/>
            </a:rPr>
            <a:pPr algn="l"/>
            <a:t> 19,60,90,903 </a:t>
          </a:fld>
          <a:endParaRPr lang="en-US" sz="1100" b="0" i="0" u="none" strike="noStrike">
            <a:solidFill>
              <a:srgbClr val="000000"/>
            </a:solidFill>
            <a:latin typeface="Calibri"/>
            <a:ea typeface="Calibri"/>
            <a:cs typeface="Calibri"/>
          </a:endParaRPr>
        </a:p>
      </xdr:txBody>
    </xdr:sp>
    <xdr:clientData/>
  </xdr:twoCellAnchor>
  <xdr:twoCellAnchor>
    <xdr:from>
      <xdr:col>9</xdr:col>
      <xdr:colOff>425728</xdr:colOff>
      <xdr:row>12</xdr:row>
      <xdr:rowOff>160683</xdr:rowOff>
    </xdr:from>
    <xdr:to>
      <xdr:col>11</xdr:col>
      <xdr:colOff>343278</xdr:colOff>
      <xdr:row>14</xdr:row>
      <xdr:rowOff>149635</xdr:rowOff>
    </xdr:to>
    <xdr:sp macro="" textlink="Prep!$G$11">
      <xdr:nvSpPr>
        <xdr:cNvPr id="31" name="Flowchart: Terminator 30">
          <a:extLst>
            <a:ext uri="{FF2B5EF4-FFF2-40B4-BE49-F238E27FC236}">
              <a16:creationId xmlns:a16="http://schemas.microsoft.com/office/drawing/2014/main" id="{00000000-0008-0000-0F00-00001F000000}"/>
            </a:ext>
          </a:extLst>
        </xdr:cNvPr>
        <xdr:cNvSpPr/>
      </xdr:nvSpPr>
      <xdr:spPr>
        <a:xfrm>
          <a:off x="5925708" y="2333515"/>
          <a:ext cx="1139768"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4EAC3B5-38D9-4ED1-A529-73E53A0D7941}" type="TxLink">
            <a:rPr lang="en-US" sz="1100" b="0" i="0" u="none" strike="noStrike">
              <a:solidFill>
                <a:srgbClr val="000000"/>
              </a:solidFill>
              <a:latin typeface="Calibri"/>
              <a:ea typeface="Calibri"/>
              <a:cs typeface="Calibri"/>
            </a:rPr>
            <a:pPr algn="l"/>
            <a:t> 2,05,31,710 </a:t>
          </a:fld>
          <a:endParaRPr lang="en-US" sz="1100" b="0" i="0" u="none" strike="noStrike">
            <a:solidFill>
              <a:srgbClr val="000000"/>
            </a:solidFill>
            <a:latin typeface="Calibri"/>
            <a:ea typeface="Calibri"/>
            <a:cs typeface="Calibri"/>
          </a:endParaRPr>
        </a:p>
      </xdr:txBody>
    </xdr:sp>
    <xdr:clientData/>
  </xdr:twoCellAnchor>
  <xdr:twoCellAnchor>
    <xdr:from>
      <xdr:col>11</xdr:col>
      <xdr:colOff>364993</xdr:colOff>
      <xdr:row>12</xdr:row>
      <xdr:rowOff>151941</xdr:rowOff>
    </xdr:from>
    <xdr:to>
      <xdr:col>13</xdr:col>
      <xdr:colOff>248970</xdr:colOff>
      <xdr:row>14</xdr:row>
      <xdr:rowOff>140893</xdr:rowOff>
    </xdr:to>
    <xdr:sp macro="" textlink="Prep!$G$9">
      <xdr:nvSpPr>
        <xdr:cNvPr id="32" name="Flowchart: Terminator 31">
          <a:extLst>
            <a:ext uri="{FF2B5EF4-FFF2-40B4-BE49-F238E27FC236}">
              <a16:creationId xmlns:a16="http://schemas.microsoft.com/office/drawing/2014/main" id="{00000000-0008-0000-0F00-000020000000}"/>
            </a:ext>
          </a:extLst>
        </xdr:cNvPr>
        <xdr:cNvSpPr/>
      </xdr:nvSpPr>
      <xdr:spPr>
        <a:xfrm>
          <a:off x="7087191" y="2324773"/>
          <a:ext cx="1106195"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A53388-27BD-4BCF-81DB-917B1FCEC2D5}" type="TxLink">
            <a:rPr lang="en-US" sz="1100" b="0" i="0" u="none" strike="noStrike">
              <a:solidFill>
                <a:srgbClr val="000000"/>
              </a:solidFill>
              <a:latin typeface="Calibri"/>
              <a:ea typeface="Calibri"/>
              <a:cs typeface="Calibri"/>
            </a:rPr>
            <a:pPr algn="l"/>
            <a:t> 2,50,29,307 </a:t>
          </a:fld>
          <a:endParaRPr lang="en-US" sz="1100" b="0" i="0" u="none" strike="noStrike">
            <a:solidFill>
              <a:srgbClr val="000000"/>
            </a:solidFill>
            <a:latin typeface="Calibri"/>
            <a:ea typeface="Calibri"/>
            <a:cs typeface="Calibri"/>
          </a:endParaRPr>
        </a:p>
      </xdr:txBody>
    </xdr:sp>
    <xdr:clientData/>
  </xdr:twoCellAnchor>
  <xdr:twoCellAnchor>
    <xdr:from>
      <xdr:col>13</xdr:col>
      <xdr:colOff>307295</xdr:colOff>
      <xdr:row>12</xdr:row>
      <xdr:rowOff>139426</xdr:rowOff>
    </xdr:from>
    <xdr:to>
      <xdr:col>15</xdr:col>
      <xdr:colOff>184843</xdr:colOff>
      <xdr:row>14</xdr:row>
      <xdr:rowOff>128378</xdr:rowOff>
    </xdr:to>
    <xdr:sp macro="" textlink="Prep!$G$8">
      <xdr:nvSpPr>
        <xdr:cNvPr id="33" name="Flowchart: Terminator 32">
          <a:extLst>
            <a:ext uri="{FF2B5EF4-FFF2-40B4-BE49-F238E27FC236}">
              <a16:creationId xmlns:a16="http://schemas.microsoft.com/office/drawing/2014/main" id="{00000000-0008-0000-0F00-000021000000}"/>
            </a:ext>
          </a:extLst>
        </xdr:cNvPr>
        <xdr:cNvSpPr/>
      </xdr:nvSpPr>
      <xdr:spPr>
        <a:xfrm>
          <a:off x="8251711" y="2312258"/>
          <a:ext cx="1099766"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260F4FC-1C4A-41E4-94C5-BDA09B242C6A}" type="TxLink">
            <a:rPr lang="en-US" sz="1100" b="0" i="0" u="none" strike="noStrike">
              <a:solidFill>
                <a:srgbClr val="000000"/>
              </a:solidFill>
              <a:latin typeface="Calibri"/>
              <a:ea typeface="Calibri"/>
              <a:cs typeface="Calibri"/>
            </a:rPr>
            <a:pPr algn="l"/>
            <a:t> 2,44,76,452 </a:t>
          </a:fld>
          <a:endParaRPr lang="en-US" sz="1100" b="0" i="0" u="none" strike="noStrike">
            <a:solidFill>
              <a:srgbClr val="000000"/>
            </a:solidFill>
            <a:latin typeface="Calibri"/>
            <a:ea typeface="Calibri"/>
            <a:cs typeface="Calibri"/>
          </a:endParaRPr>
        </a:p>
      </xdr:txBody>
    </xdr:sp>
    <xdr:clientData/>
  </xdr:twoCellAnchor>
  <xdr:twoCellAnchor>
    <xdr:from>
      <xdr:col>15</xdr:col>
      <xdr:colOff>198341</xdr:colOff>
      <xdr:row>10</xdr:row>
      <xdr:rowOff>109610</xdr:rowOff>
    </xdr:from>
    <xdr:to>
      <xdr:col>17</xdr:col>
      <xdr:colOff>120713</xdr:colOff>
      <xdr:row>12</xdr:row>
      <xdr:rowOff>98561</xdr:rowOff>
    </xdr:to>
    <xdr:sp macro="" textlink="Prep!$F$13">
      <xdr:nvSpPr>
        <xdr:cNvPr id="34" name="Flowchart: Terminator 33">
          <a:extLst>
            <a:ext uri="{FF2B5EF4-FFF2-40B4-BE49-F238E27FC236}">
              <a16:creationId xmlns:a16="http://schemas.microsoft.com/office/drawing/2014/main" id="{00000000-0008-0000-0F00-000022000000}"/>
            </a:ext>
          </a:extLst>
        </xdr:cNvPr>
        <xdr:cNvSpPr/>
      </xdr:nvSpPr>
      <xdr:spPr>
        <a:xfrm>
          <a:off x="9364975" y="1920303"/>
          <a:ext cx="1144589"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BC2E129-91BE-411B-8428-8268040EFB39}" type="TxLink">
            <a:rPr lang="en-US" sz="1100" b="0" i="0" u="none" strike="noStrike">
              <a:solidFill>
                <a:srgbClr val="000000"/>
              </a:solidFill>
              <a:latin typeface="Calibri"/>
              <a:ea typeface="Calibri"/>
              <a:cs typeface="Calibri"/>
            </a:rPr>
            <a:pPr algn="l"/>
            <a:t> 9,65,77,282 </a:t>
          </a:fld>
          <a:endParaRPr lang="en-US" sz="1100" b="0" i="0" u="none" strike="noStrike">
            <a:solidFill>
              <a:srgbClr val="000000"/>
            </a:solidFill>
            <a:latin typeface="Calibri"/>
            <a:ea typeface="Calibri"/>
            <a:cs typeface="Calibri"/>
          </a:endParaRPr>
        </a:p>
      </xdr:txBody>
    </xdr:sp>
    <xdr:clientData/>
  </xdr:twoCellAnchor>
  <xdr:twoCellAnchor>
    <xdr:from>
      <xdr:col>15</xdr:col>
      <xdr:colOff>218712</xdr:colOff>
      <xdr:row>12</xdr:row>
      <xdr:rowOff>129980</xdr:rowOff>
    </xdr:from>
    <xdr:to>
      <xdr:col>17</xdr:col>
      <xdr:colOff>124487</xdr:colOff>
      <xdr:row>14</xdr:row>
      <xdr:rowOff>118932</xdr:rowOff>
    </xdr:to>
    <xdr:sp macro="" textlink="Prep!$G$13">
      <xdr:nvSpPr>
        <xdr:cNvPr id="35" name="Flowchart: Terminator 34">
          <a:extLst>
            <a:ext uri="{FF2B5EF4-FFF2-40B4-BE49-F238E27FC236}">
              <a16:creationId xmlns:a16="http://schemas.microsoft.com/office/drawing/2014/main" id="{00000000-0008-0000-0F00-000023000000}"/>
            </a:ext>
          </a:extLst>
        </xdr:cNvPr>
        <xdr:cNvSpPr/>
      </xdr:nvSpPr>
      <xdr:spPr>
        <a:xfrm>
          <a:off x="9385346" y="2302812"/>
          <a:ext cx="1127992"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3F52D75-3B3D-4256-AC76-6229E37697AC}" type="TxLink">
            <a:rPr lang="en-US" sz="1100" b="0" i="0" u="none" strike="noStrike">
              <a:solidFill>
                <a:srgbClr val="000000"/>
              </a:solidFill>
              <a:latin typeface="Calibri"/>
              <a:ea typeface="Calibri"/>
              <a:cs typeface="Calibri"/>
            </a:rPr>
            <a:pPr algn="l"/>
            <a:t> 1,17,08,903 </a:t>
          </a:fld>
          <a:endParaRPr lang="en-US" sz="1100" b="0" i="0" u="none" strike="noStrike">
            <a:solidFill>
              <a:srgbClr val="000000"/>
            </a:solidFill>
            <a:latin typeface="Calibri"/>
            <a:ea typeface="Calibri"/>
            <a:cs typeface="Calibri"/>
          </a:endParaRPr>
        </a:p>
      </xdr:txBody>
    </xdr:sp>
    <xdr:clientData/>
  </xdr:twoCellAnchor>
  <xdr:twoCellAnchor>
    <xdr:from>
      <xdr:col>17</xdr:col>
      <xdr:colOff>150812</xdr:colOff>
      <xdr:row>10</xdr:row>
      <xdr:rowOff>111118</xdr:rowOff>
    </xdr:from>
    <xdr:to>
      <xdr:col>19</xdr:col>
      <xdr:colOff>37723</xdr:colOff>
      <xdr:row>12</xdr:row>
      <xdr:rowOff>100069</xdr:rowOff>
    </xdr:to>
    <xdr:sp macro="" textlink="Prep!$F$6">
      <xdr:nvSpPr>
        <xdr:cNvPr id="36" name="Flowchart: Terminator 35">
          <a:extLst>
            <a:ext uri="{FF2B5EF4-FFF2-40B4-BE49-F238E27FC236}">
              <a16:creationId xmlns:a16="http://schemas.microsoft.com/office/drawing/2014/main" id="{00000000-0008-0000-0F00-000024000000}"/>
            </a:ext>
          </a:extLst>
        </xdr:cNvPr>
        <xdr:cNvSpPr/>
      </xdr:nvSpPr>
      <xdr:spPr>
        <a:xfrm>
          <a:off x="10539663" y="1921811"/>
          <a:ext cx="1109129"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4572AAD-0419-4AD9-8779-B560EB808580}" type="TxLink">
            <a:rPr lang="en-US" sz="1100" b="0" i="0" u="none" strike="noStrike">
              <a:solidFill>
                <a:srgbClr val="000000"/>
              </a:solidFill>
              <a:latin typeface="Calibri"/>
              <a:ea typeface="Calibri"/>
              <a:cs typeface="Calibri"/>
            </a:rPr>
            <a:pPr algn="l"/>
            <a:t> 22,51,00,581 </a:t>
          </a:fld>
          <a:endParaRPr lang="en-US" sz="1100" b="0" i="0" u="none" strike="noStrike">
            <a:solidFill>
              <a:srgbClr val="000000"/>
            </a:solidFill>
            <a:latin typeface="Calibri"/>
            <a:ea typeface="Calibri"/>
            <a:cs typeface="Calibri"/>
          </a:endParaRPr>
        </a:p>
      </xdr:txBody>
    </xdr:sp>
    <xdr:clientData/>
  </xdr:twoCellAnchor>
  <xdr:twoCellAnchor>
    <xdr:from>
      <xdr:col>17</xdr:col>
      <xdr:colOff>162129</xdr:colOff>
      <xdr:row>12</xdr:row>
      <xdr:rowOff>137524</xdr:rowOff>
    </xdr:from>
    <xdr:to>
      <xdr:col>19</xdr:col>
      <xdr:colOff>52812</xdr:colOff>
      <xdr:row>14</xdr:row>
      <xdr:rowOff>126476</xdr:rowOff>
    </xdr:to>
    <xdr:sp macro="" textlink="Prep!$G$6">
      <xdr:nvSpPr>
        <xdr:cNvPr id="37" name="Flowchart: Terminator 36">
          <a:extLst>
            <a:ext uri="{FF2B5EF4-FFF2-40B4-BE49-F238E27FC236}">
              <a16:creationId xmlns:a16="http://schemas.microsoft.com/office/drawing/2014/main" id="{00000000-0008-0000-0F00-000025000000}"/>
            </a:ext>
          </a:extLst>
        </xdr:cNvPr>
        <xdr:cNvSpPr/>
      </xdr:nvSpPr>
      <xdr:spPr>
        <a:xfrm>
          <a:off x="10550980" y="2310356"/>
          <a:ext cx="1112901"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234D00F-56AD-409D-9432-947020D66B5D}" type="TxLink">
            <a:rPr lang="en-US" sz="1100" b="0" i="0" u="none" strike="noStrike">
              <a:solidFill>
                <a:srgbClr val="000000"/>
              </a:solidFill>
              <a:latin typeface="Calibri"/>
              <a:ea typeface="Calibri"/>
              <a:cs typeface="Calibri"/>
            </a:rPr>
            <a:pPr algn="l"/>
            <a:t> 3,04,68,931 </a:t>
          </a:fld>
          <a:endParaRPr lang="en-US" sz="1100" b="0" i="0" u="none" strike="noStrike">
            <a:solidFill>
              <a:srgbClr val="000000"/>
            </a:solidFill>
            <a:latin typeface="Calibri"/>
            <a:ea typeface="Calibri"/>
            <a:cs typeface="Calibri"/>
          </a:endParaRPr>
        </a:p>
      </xdr:txBody>
    </xdr:sp>
    <xdr:clientData/>
  </xdr:twoCellAnchor>
  <xdr:twoCellAnchor>
    <xdr:from>
      <xdr:col>19</xdr:col>
      <xdr:colOff>73104</xdr:colOff>
      <xdr:row>10</xdr:row>
      <xdr:rowOff>120171</xdr:rowOff>
    </xdr:from>
    <xdr:to>
      <xdr:col>20</xdr:col>
      <xdr:colOff>562071</xdr:colOff>
      <xdr:row>12</xdr:row>
      <xdr:rowOff>109122</xdr:rowOff>
    </xdr:to>
    <xdr:sp macro="" textlink="Prep!$F$10">
      <xdr:nvSpPr>
        <xdr:cNvPr id="38" name="Flowchart: Terminator 37">
          <a:extLst>
            <a:ext uri="{FF2B5EF4-FFF2-40B4-BE49-F238E27FC236}">
              <a16:creationId xmlns:a16="http://schemas.microsoft.com/office/drawing/2014/main" id="{00000000-0008-0000-0F00-000026000000}"/>
            </a:ext>
          </a:extLst>
        </xdr:cNvPr>
        <xdr:cNvSpPr/>
      </xdr:nvSpPr>
      <xdr:spPr>
        <a:xfrm>
          <a:off x="11684173" y="1930864"/>
          <a:ext cx="1100076"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182F8BE-EBB1-46EF-AD5F-3475F1B3760B}" type="TxLink">
            <a:rPr lang="en-US" sz="1100" b="0" i="0" u="none" strike="noStrike">
              <a:solidFill>
                <a:srgbClr val="000000"/>
              </a:solidFill>
              <a:latin typeface="Calibri"/>
              <a:ea typeface="Calibri"/>
              <a:cs typeface="Calibri"/>
            </a:rPr>
            <a:pPr algn="l"/>
            <a:t> 16,46,77,181 </a:t>
          </a:fld>
          <a:endParaRPr lang="en-US" sz="1100" b="0" i="0" u="none" strike="noStrike">
            <a:solidFill>
              <a:srgbClr val="000000"/>
            </a:solidFill>
            <a:latin typeface="Calibri"/>
            <a:ea typeface="Calibri"/>
            <a:cs typeface="Calibri"/>
          </a:endParaRPr>
        </a:p>
      </xdr:txBody>
    </xdr:sp>
    <xdr:clientData/>
  </xdr:twoCellAnchor>
  <xdr:twoCellAnchor>
    <xdr:from>
      <xdr:col>19</xdr:col>
      <xdr:colOff>69331</xdr:colOff>
      <xdr:row>12</xdr:row>
      <xdr:rowOff>131488</xdr:rowOff>
    </xdr:from>
    <xdr:to>
      <xdr:col>20</xdr:col>
      <xdr:colOff>567351</xdr:colOff>
      <xdr:row>14</xdr:row>
      <xdr:rowOff>120440</xdr:rowOff>
    </xdr:to>
    <xdr:sp macro="" textlink="Prep!$G$10">
      <xdr:nvSpPr>
        <xdr:cNvPr id="39" name="Flowchart: Terminator 38">
          <a:extLst>
            <a:ext uri="{FF2B5EF4-FFF2-40B4-BE49-F238E27FC236}">
              <a16:creationId xmlns:a16="http://schemas.microsoft.com/office/drawing/2014/main" id="{00000000-0008-0000-0F00-000027000000}"/>
            </a:ext>
          </a:extLst>
        </xdr:cNvPr>
        <xdr:cNvSpPr/>
      </xdr:nvSpPr>
      <xdr:spPr>
        <a:xfrm>
          <a:off x="11680400" y="2304320"/>
          <a:ext cx="1109129" cy="351090"/>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CF4FAC0-4996-4A62-A06D-39A1353C75BF}" type="TxLink">
            <a:rPr lang="en-US" sz="1100" b="0" i="0" u="none" strike="noStrike">
              <a:solidFill>
                <a:srgbClr val="000000"/>
              </a:solidFill>
              <a:latin typeface="Calibri"/>
              <a:ea typeface="Calibri"/>
              <a:cs typeface="Calibri"/>
            </a:rPr>
            <a:pPr algn="l"/>
            <a:t> 2,12,15,335 </a:t>
          </a:fld>
          <a:endParaRPr lang="en-US" sz="1100" b="0" i="0" u="none" strike="noStrike">
            <a:solidFill>
              <a:srgbClr val="000000"/>
            </a:solidFill>
            <a:latin typeface="Calibri"/>
            <a:ea typeface="Calibri"/>
            <a:cs typeface="Calibri"/>
          </a:endParaRPr>
        </a:p>
      </xdr:txBody>
    </xdr:sp>
    <xdr:clientData/>
  </xdr:twoCellAnchor>
  <xdr:twoCellAnchor>
    <xdr:from>
      <xdr:col>20</xdr:col>
      <xdr:colOff>593742</xdr:colOff>
      <xdr:row>10</xdr:row>
      <xdr:rowOff>108062</xdr:rowOff>
    </xdr:from>
    <xdr:to>
      <xdr:col>22</xdr:col>
      <xdr:colOff>480390</xdr:colOff>
      <xdr:row>12</xdr:row>
      <xdr:rowOff>97014</xdr:rowOff>
    </xdr:to>
    <xdr:sp macro="" textlink="Prep!$F$5">
      <xdr:nvSpPr>
        <xdr:cNvPr id="40" name="Flowchart: Terminator 39">
          <a:extLst>
            <a:ext uri="{FF2B5EF4-FFF2-40B4-BE49-F238E27FC236}">
              <a16:creationId xmlns:a16="http://schemas.microsoft.com/office/drawing/2014/main" id="{00000000-0008-0000-0F00-000028000000}"/>
            </a:ext>
          </a:extLst>
        </xdr:cNvPr>
        <xdr:cNvSpPr/>
      </xdr:nvSpPr>
      <xdr:spPr>
        <a:xfrm>
          <a:off x="12755712" y="1947372"/>
          <a:ext cx="1102845" cy="356814"/>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5F24B9B-E924-4711-AAEB-0C8B6E4818CB}" type="TxLink">
            <a:rPr lang="en-US" sz="1100" b="0" i="0" u="none" strike="noStrike">
              <a:solidFill>
                <a:srgbClr val="000000"/>
              </a:solidFill>
              <a:latin typeface="Calibri"/>
              <a:ea typeface="Calibri"/>
              <a:cs typeface="Calibri"/>
            </a:rPr>
            <a:pPr algn="l"/>
            <a:t> 26,97,22,268 </a:t>
          </a:fld>
          <a:endParaRPr lang="en-US" sz="1100" b="0" i="0" u="none" strike="noStrike">
            <a:solidFill>
              <a:srgbClr val="000000"/>
            </a:solidFill>
            <a:latin typeface="Calibri"/>
            <a:ea typeface="Calibri"/>
            <a:cs typeface="Calibri"/>
          </a:endParaRPr>
        </a:p>
      </xdr:txBody>
    </xdr:sp>
    <xdr:clientData/>
  </xdr:twoCellAnchor>
  <xdr:twoCellAnchor>
    <xdr:from>
      <xdr:col>20</xdr:col>
      <xdr:colOff>591647</xdr:colOff>
      <xdr:row>12</xdr:row>
      <xdr:rowOff>129450</xdr:rowOff>
    </xdr:from>
    <xdr:to>
      <xdr:col>22</xdr:col>
      <xdr:colOff>478295</xdr:colOff>
      <xdr:row>14</xdr:row>
      <xdr:rowOff>118402</xdr:rowOff>
    </xdr:to>
    <xdr:sp macro="" textlink="Prep!$G$5">
      <xdr:nvSpPr>
        <xdr:cNvPr id="41" name="Flowchart: Terminator 40">
          <a:extLst>
            <a:ext uri="{FF2B5EF4-FFF2-40B4-BE49-F238E27FC236}">
              <a16:creationId xmlns:a16="http://schemas.microsoft.com/office/drawing/2014/main" id="{00000000-0008-0000-0F00-000029000000}"/>
            </a:ext>
          </a:extLst>
        </xdr:cNvPr>
        <xdr:cNvSpPr/>
      </xdr:nvSpPr>
      <xdr:spPr>
        <a:xfrm>
          <a:off x="12753617" y="2336622"/>
          <a:ext cx="1102845" cy="356814"/>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DC0D518-456B-4DCF-84D2-045E9E9ACD5F}" type="TxLink">
            <a:rPr lang="en-US" sz="1100" b="0" i="0" u="none" strike="noStrike">
              <a:solidFill>
                <a:srgbClr val="000000"/>
              </a:solidFill>
              <a:latin typeface="Calibri"/>
              <a:ea typeface="Calibri"/>
              <a:cs typeface="Calibri"/>
            </a:rPr>
            <a:pPr algn="l"/>
            <a:t> 3,78,12,693 </a:t>
          </a:fld>
          <a:endParaRPr lang="en-US" sz="1100" b="0" i="0" u="none" strike="noStrike">
            <a:solidFill>
              <a:srgbClr val="000000"/>
            </a:solidFill>
            <a:latin typeface="Calibri"/>
            <a:ea typeface="Calibri"/>
            <a:cs typeface="Calibri"/>
          </a:endParaRPr>
        </a:p>
      </xdr:txBody>
    </xdr:sp>
    <xdr:clientData/>
  </xdr:twoCellAnchor>
  <xdr:twoCellAnchor>
    <xdr:from>
      <xdr:col>22</xdr:col>
      <xdr:colOff>522579</xdr:colOff>
      <xdr:row>10</xdr:row>
      <xdr:rowOff>112933</xdr:rowOff>
    </xdr:from>
    <xdr:to>
      <xdr:col>24</xdr:col>
      <xdr:colOff>409226</xdr:colOff>
      <xdr:row>12</xdr:row>
      <xdr:rowOff>101885</xdr:rowOff>
    </xdr:to>
    <xdr:sp macro="" textlink="Prep!$F$7">
      <xdr:nvSpPr>
        <xdr:cNvPr id="42" name="Flowchart: Terminator 41">
          <a:extLst>
            <a:ext uri="{FF2B5EF4-FFF2-40B4-BE49-F238E27FC236}">
              <a16:creationId xmlns:a16="http://schemas.microsoft.com/office/drawing/2014/main" id="{00000000-0008-0000-0F00-00002A000000}"/>
            </a:ext>
          </a:extLst>
        </xdr:cNvPr>
        <xdr:cNvSpPr/>
      </xdr:nvSpPr>
      <xdr:spPr>
        <a:xfrm>
          <a:off x="13900746" y="1952243"/>
          <a:ext cx="1102845" cy="356814"/>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A003C39-B6D2-4EC3-B5D7-FF6E89A5B92F}" type="TxLink">
            <a:rPr lang="en-US" sz="1100" b="0" i="0" u="none" strike="noStrike">
              <a:solidFill>
                <a:srgbClr val="000000"/>
              </a:solidFill>
              <a:latin typeface="Calibri"/>
              <a:ea typeface="Calibri"/>
              <a:cs typeface="Calibri"/>
            </a:rPr>
            <a:pPr algn="l"/>
            <a:t> 19,92,50,617 </a:t>
          </a:fld>
          <a:endParaRPr lang="en-US" sz="1100" b="0" i="0" u="none" strike="noStrike">
            <a:solidFill>
              <a:srgbClr val="000000"/>
            </a:solidFill>
            <a:latin typeface="Calibri"/>
            <a:ea typeface="Calibri"/>
            <a:cs typeface="Calibri"/>
          </a:endParaRPr>
        </a:p>
      </xdr:txBody>
    </xdr:sp>
    <xdr:clientData/>
  </xdr:twoCellAnchor>
  <xdr:twoCellAnchor>
    <xdr:from>
      <xdr:col>22</xdr:col>
      <xdr:colOff>536092</xdr:colOff>
      <xdr:row>12</xdr:row>
      <xdr:rowOff>118939</xdr:rowOff>
    </xdr:from>
    <xdr:to>
      <xdr:col>24</xdr:col>
      <xdr:colOff>422739</xdr:colOff>
      <xdr:row>14</xdr:row>
      <xdr:rowOff>107891</xdr:rowOff>
    </xdr:to>
    <xdr:sp macro="" textlink="Prep!$G$7">
      <xdr:nvSpPr>
        <xdr:cNvPr id="43" name="Flowchart: Terminator 42">
          <a:extLst>
            <a:ext uri="{FF2B5EF4-FFF2-40B4-BE49-F238E27FC236}">
              <a16:creationId xmlns:a16="http://schemas.microsoft.com/office/drawing/2014/main" id="{00000000-0008-0000-0F00-00002B000000}"/>
            </a:ext>
          </a:extLst>
        </xdr:cNvPr>
        <xdr:cNvSpPr/>
      </xdr:nvSpPr>
      <xdr:spPr>
        <a:xfrm>
          <a:off x="13914259" y="2326111"/>
          <a:ext cx="1102845" cy="356814"/>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4E7513B-B44D-4C87-91C6-AD4FD8B6FF84}" type="TxLink">
            <a:rPr lang="en-US" sz="1100" b="0" i="0" u="none" strike="noStrike">
              <a:solidFill>
                <a:srgbClr val="000000"/>
              </a:solidFill>
              <a:latin typeface="Calibri"/>
              <a:ea typeface="Calibri"/>
              <a:cs typeface="Calibri"/>
            </a:rPr>
            <a:pPr algn="l"/>
            <a:t> 2,72,28,518 </a:t>
          </a:fld>
          <a:endParaRPr lang="en-US" sz="1100" b="0" i="0" u="none" strike="noStrike">
            <a:solidFill>
              <a:srgbClr val="000000"/>
            </a:solidFill>
            <a:latin typeface="Calibri"/>
            <a:ea typeface="Calibri"/>
            <a:cs typeface="Calibri"/>
          </a:endParaRPr>
        </a:p>
      </xdr:txBody>
    </xdr:sp>
    <xdr:clientData/>
  </xdr:twoCellAnchor>
  <xdr:twoCellAnchor>
    <xdr:from>
      <xdr:col>4</xdr:col>
      <xdr:colOff>372718</xdr:colOff>
      <xdr:row>15</xdr:row>
      <xdr:rowOff>66261</xdr:rowOff>
    </xdr:from>
    <xdr:to>
      <xdr:col>24</xdr:col>
      <xdr:colOff>455544</xdr:colOff>
      <xdr:row>15</xdr:row>
      <xdr:rowOff>91109</xdr:rowOff>
    </xdr:to>
    <xdr:cxnSp macro="">
      <xdr:nvCxnSpPr>
        <xdr:cNvPr id="45" name="Straight Connector 44">
          <a:extLst>
            <a:ext uri="{FF2B5EF4-FFF2-40B4-BE49-F238E27FC236}">
              <a16:creationId xmlns:a16="http://schemas.microsoft.com/office/drawing/2014/main" id="{00000000-0008-0000-0F00-00002D000000}"/>
            </a:ext>
          </a:extLst>
        </xdr:cNvPr>
        <xdr:cNvCxnSpPr/>
      </xdr:nvCxnSpPr>
      <xdr:spPr>
        <a:xfrm flipV="1">
          <a:off x="2824370" y="2799522"/>
          <a:ext cx="12341087" cy="24848"/>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15</xdr:row>
      <xdr:rowOff>124239</xdr:rowOff>
    </xdr:from>
    <xdr:to>
      <xdr:col>4</xdr:col>
      <xdr:colOff>364435</xdr:colOff>
      <xdr:row>35</xdr:row>
      <xdr:rowOff>74543</xdr:rowOff>
    </xdr:to>
    <xdr:cxnSp macro="">
      <xdr:nvCxnSpPr>
        <xdr:cNvPr id="47" name="Straight Connector 46">
          <a:extLst>
            <a:ext uri="{FF2B5EF4-FFF2-40B4-BE49-F238E27FC236}">
              <a16:creationId xmlns:a16="http://schemas.microsoft.com/office/drawing/2014/main" id="{00000000-0008-0000-0F00-00002F000000}"/>
            </a:ext>
          </a:extLst>
        </xdr:cNvPr>
        <xdr:cNvCxnSpPr/>
      </xdr:nvCxnSpPr>
      <xdr:spPr>
        <a:xfrm flipH="1">
          <a:off x="2791239" y="2857500"/>
          <a:ext cx="24848" cy="3594652"/>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24847</xdr:colOff>
      <xdr:row>19</xdr:row>
      <xdr:rowOff>124241</xdr:rowOff>
    </xdr:from>
    <xdr:to>
      <xdr:col>15</xdr:col>
      <xdr:colOff>198782</xdr:colOff>
      <xdr:row>35</xdr:row>
      <xdr:rowOff>74544</xdr:rowOff>
    </xdr:to>
    <xdr:sp macro="" textlink="">
      <xdr:nvSpPr>
        <xdr:cNvPr id="52" name="Rectangle: Rounded Corners 51">
          <a:extLst>
            <a:ext uri="{FF2B5EF4-FFF2-40B4-BE49-F238E27FC236}">
              <a16:creationId xmlns:a16="http://schemas.microsoft.com/office/drawing/2014/main" id="{00000000-0008-0000-0F00-000034000000}"/>
            </a:ext>
          </a:extLst>
        </xdr:cNvPr>
        <xdr:cNvSpPr/>
      </xdr:nvSpPr>
      <xdr:spPr>
        <a:xfrm>
          <a:off x="3089412" y="3586371"/>
          <a:ext cx="6303066" cy="2865782"/>
        </a:xfrm>
        <a:prstGeom prst="roundRect">
          <a:avLst>
            <a:gd name="adj" fmla="val 7445"/>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207064</xdr:colOff>
      <xdr:row>22</xdr:row>
      <xdr:rowOff>66258</xdr:rowOff>
    </xdr:from>
    <xdr:to>
      <xdr:col>14</xdr:col>
      <xdr:colOff>438528</xdr:colOff>
      <xdr:row>35</xdr:row>
      <xdr:rowOff>26487</xdr:rowOff>
    </xdr:to>
    <xdr:graphicFrame macro="">
      <xdr:nvGraphicFramePr>
        <xdr:cNvPr id="53" name="Chart 52">
          <a:extLst>
            <a:ext uri="{FF2B5EF4-FFF2-40B4-BE49-F238E27FC236}">
              <a16:creationId xmlns:a16="http://schemas.microsoft.com/office/drawing/2014/main" id="{00000000-0008-0000-0F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99390</xdr:colOff>
      <xdr:row>21</xdr:row>
      <xdr:rowOff>115957</xdr:rowOff>
    </xdr:from>
    <xdr:to>
      <xdr:col>15</xdr:col>
      <xdr:colOff>157369</xdr:colOff>
      <xdr:row>21</xdr:row>
      <xdr:rowOff>140804</xdr:rowOff>
    </xdr:to>
    <xdr:cxnSp macro="">
      <xdr:nvCxnSpPr>
        <xdr:cNvPr id="54" name="Straight Connector 53">
          <a:extLst>
            <a:ext uri="{FF2B5EF4-FFF2-40B4-BE49-F238E27FC236}">
              <a16:creationId xmlns:a16="http://schemas.microsoft.com/office/drawing/2014/main" id="{00000000-0008-0000-0F00-000036000000}"/>
            </a:ext>
          </a:extLst>
        </xdr:cNvPr>
        <xdr:cNvCxnSpPr/>
      </xdr:nvCxnSpPr>
      <xdr:spPr>
        <a:xfrm flipV="1">
          <a:off x="3163955" y="3942522"/>
          <a:ext cx="6187110" cy="2484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530088</xdr:colOff>
      <xdr:row>19</xdr:row>
      <xdr:rowOff>165653</xdr:rowOff>
    </xdr:from>
    <xdr:to>
      <xdr:col>7</xdr:col>
      <xdr:colOff>265044</xdr:colOff>
      <xdr:row>21</xdr:row>
      <xdr:rowOff>82826</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3594653" y="3627783"/>
          <a:ext cx="960782" cy="28160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t>MONTHLY</a:t>
          </a:r>
        </a:p>
      </xdr:txBody>
    </xdr:sp>
    <xdr:clientData/>
  </xdr:twoCellAnchor>
  <xdr:twoCellAnchor editAs="oneCell">
    <xdr:from>
      <xdr:col>5</xdr:col>
      <xdr:colOff>140805</xdr:colOff>
      <xdr:row>19</xdr:row>
      <xdr:rowOff>124239</xdr:rowOff>
    </xdr:from>
    <xdr:to>
      <xdr:col>5</xdr:col>
      <xdr:colOff>538369</xdr:colOff>
      <xdr:row>21</xdr:row>
      <xdr:rowOff>152399</xdr:rowOff>
    </xdr:to>
    <xdr:pic>
      <xdr:nvPicPr>
        <xdr:cNvPr id="60" name="Graphic 59" descr="Monthly calendar">
          <a:extLst>
            <a:ext uri="{FF2B5EF4-FFF2-40B4-BE49-F238E27FC236}">
              <a16:creationId xmlns:a16="http://schemas.microsoft.com/office/drawing/2014/main" id="{00000000-0008-0000-0F00-00003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05370" y="3586369"/>
          <a:ext cx="397564" cy="3925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586740</xdr:colOff>
          <xdr:row>19</xdr:row>
          <xdr:rowOff>152400</xdr:rowOff>
        </xdr:from>
        <xdr:to>
          <xdr:col>11</xdr:col>
          <xdr:colOff>472440</xdr:colOff>
          <xdr:row>21</xdr:row>
          <xdr:rowOff>129540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F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228600</xdr:colOff>
          <xdr:row>19</xdr:row>
          <xdr:rowOff>167640</xdr:rowOff>
        </xdr:from>
        <xdr:to>
          <xdr:col>12</xdr:col>
          <xdr:colOff>548640</xdr:colOff>
          <xdr:row>21</xdr:row>
          <xdr:rowOff>83820</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F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259080</xdr:colOff>
          <xdr:row>19</xdr:row>
          <xdr:rowOff>167640</xdr:rowOff>
        </xdr:from>
        <xdr:to>
          <xdr:col>13</xdr:col>
          <xdr:colOff>579120</xdr:colOff>
          <xdr:row>21</xdr:row>
          <xdr:rowOff>83820</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F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15</xdr:col>
      <xdr:colOff>314741</xdr:colOff>
      <xdr:row>16</xdr:row>
      <xdr:rowOff>16566</xdr:rowOff>
    </xdr:from>
    <xdr:to>
      <xdr:col>24</xdr:col>
      <xdr:colOff>331304</xdr:colOff>
      <xdr:row>25</xdr:row>
      <xdr:rowOff>107675</xdr:rowOff>
    </xdr:to>
    <xdr:graphicFrame macro="">
      <xdr:nvGraphicFramePr>
        <xdr:cNvPr id="62" name="Chart 61">
          <a:extLst>
            <a:ext uri="{FF2B5EF4-FFF2-40B4-BE49-F238E27FC236}">
              <a16:creationId xmlns:a16="http://schemas.microsoft.com/office/drawing/2014/main" id="{00000000-0008-0000-0F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2" name="Group 1">
          <a:extLst>
            <a:ext uri="{FF2B5EF4-FFF2-40B4-BE49-F238E27FC236}">
              <a16:creationId xmlns:a16="http://schemas.microsoft.com/office/drawing/2014/main" id="{00000000-0008-0000-1000-000002000000}"/>
            </a:ext>
          </a:extLst>
        </xdr:cNvPr>
        <xdr:cNvGrpSpPr/>
      </xdr:nvGrpSpPr>
      <xdr:grpSpPr>
        <a:xfrm>
          <a:off x="33132" y="111816"/>
          <a:ext cx="15215151" cy="6439727"/>
          <a:chOff x="99393" y="144946"/>
          <a:chExt cx="15215151" cy="6439727"/>
        </a:xfrm>
      </xdr:grpSpPr>
      <xdr:sp macro="" textlink="">
        <xdr:nvSpPr>
          <xdr:cNvPr id="3" name="Rectangle: Rounded Corners 2">
            <a:extLst>
              <a:ext uri="{FF2B5EF4-FFF2-40B4-BE49-F238E27FC236}">
                <a16:creationId xmlns:a16="http://schemas.microsoft.com/office/drawing/2014/main" id="{00000000-0008-0000-1000-000003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8174" y="248478"/>
            <a:ext cx="695739" cy="707334"/>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6" name="Group 5">
          <a:extLst>
            <a:ext uri="{FF2B5EF4-FFF2-40B4-BE49-F238E27FC236}">
              <a16:creationId xmlns:a16="http://schemas.microsoft.com/office/drawing/2014/main" id="{00000000-0008-0000-1000-000006000000}"/>
            </a:ext>
          </a:extLst>
        </xdr:cNvPr>
        <xdr:cNvGrpSpPr/>
      </xdr:nvGrpSpPr>
      <xdr:grpSpPr>
        <a:xfrm>
          <a:off x="57977" y="273326"/>
          <a:ext cx="15107479" cy="737152"/>
          <a:chOff x="1159713" y="3717372"/>
          <a:chExt cx="15474473" cy="1113988"/>
        </a:xfrm>
        <a:solidFill>
          <a:schemeClr val="accent6">
            <a:lumMod val="75000"/>
          </a:schemeClr>
        </a:solidFill>
      </xdr:grpSpPr>
      <xdr:sp macro="" textlink="">
        <xdr:nvSpPr>
          <xdr:cNvPr id="7" name="Rectangle 6">
            <a:extLst>
              <a:ext uri="{FF2B5EF4-FFF2-40B4-BE49-F238E27FC236}">
                <a16:creationId xmlns:a16="http://schemas.microsoft.com/office/drawing/2014/main" id="{00000000-0008-0000-1000-000007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00000000-0008-0000-1000-000008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Parallelogram 8">
            <a:extLst>
              <a:ext uri="{FF2B5EF4-FFF2-40B4-BE49-F238E27FC236}">
                <a16:creationId xmlns:a16="http://schemas.microsoft.com/office/drawing/2014/main" id="{00000000-0008-0000-1000-000009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5</xdr:col>
      <xdr:colOff>488673</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0" name="Brands 3">
              <a:extLst>
                <a:ext uri="{FF2B5EF4-FFF2-40B4-BE49-F238E27FC236}">
                  <a16:creationId xmlns:a16="http://schemas.microsoft.com/office/drawing/2014/main" id="{00000000-0008-0000-1000-00000A000000}"/>
                </a:ext>
              </a:extLst>
            </xdr:cNvPr>
            <xdr:cNvGraphicFramePr/>
          </xdr:nvGraphicFramePr>
          <xdr:xfrm>
            <a:off x="0" y="0"/>
            <a:ext cx="0" cy="0"/>
          </xdr:xfrm>
          <a:graphic>
            <a:graphicData uri="http://schemas.microsoft.com/office/drawing/2010/slicer">
              <sle:slicer xmlns:sle="http://schemas.microsoft.com/office/drawing/2010/slicer" name="Brands 3"/>
            </a:graphicData>
          </a:graphic>
        </xdr:graphicFrame>
      </mc:Choice>
      <mc:Fallback xmlns="">
        <xdr:sp macro="" textlink="">
          <xdr:nvSpPr>
            <xdr:cNvPr id="0" name=""/>
            <xdr:cNvSpPr>
              <a:spLocks noTextEdit="1"/>
            </xdr:cNvSpPr>
          </xdr:nvSpPr>
          <xdr:spPr>
            <a:xfrm>
              <a:off x="3553238" y="1097448"/>
              <a:ext cx="11654897" cy="79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00000000-0008-0000-1000-00000B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1110" y="2008533"/>
              <a:ext cx="2517912"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91109</xdr:colOff>
      <xdr:row>15</xdr:row>
      <xdr:rowOff>62122</xdr:rowOff>
    </xdr:from>
    <xdr:to>
      <xdr:col>4</xdr:col>
      <xdr:colOff>157370</xdr:colOff>
      <xdr:row>19</xdr:row>
      <xdr:rowOff>165652</xdr:rowOff>
    </xdr:to>
    <mc:AlternateContent xmlns:mc="http://schemas.openxmlformats.org/markup-compatibility/2006" xmlns:a14="http://schemas.microsoft.com/office/drawing/2010/main">
      <mc:Choice Requires="a14">
        <xdr:graphicFrame macro="">
          <xdr:nvGraphicFramePr>
            <xdr:cNvPr id="12" name="Order Date (Year) 2">
              <a:extLst>
                <a:ext uri="{FF2B5EF4-FFF2-40B4-BE49-F238E27FC236}">
                  <a16:creationId xmlns:a16="http://schemas.microsoft.com/office/drawing/2014/main" id="{00000000-0008-0000-1000-00000C000000}"/>
                </a:ext>
              </a:extLst>
            </xdr:cNvPr>
            <xdr:cNvGraphicFramePr/>
          </xdr:nvGraphicFramePr>
          <xdr:xfrm>
            <a:off x="0" y="0"/>
            <a:ext cx="0" cy="0"/>
          </xdr:xfrm>
          <a:graphic>
            <a:graphicData uri="http://schemas.microsoft.com/office/drawing/2010/slicer">
              <sle:slicer xmlns:sle="http://schemas.microsoft.com/office/drawing/2010/slicer" name="Order Date (Year) 2"/>
            </a:graphicData>
          </a:graphic>
        </xdr:graphicFrame>
      </mc:Choice>
      <mc:Fallback xmlns="">
        <xdr:sp macro="" textlink="">
          <xdr:nvSpPr>
            <xdr:cNvPr id="0" name=""/>
            <xdr:cNvSpPr>
              <a:spLocks noTextEdit="1"/>
            </xdr:cNvSpPr>
          </xdr:nvSpPr>
          <xdr:spPr>
            <a:xfrm>
              <a:off x="91109" y="2795383"/>
              <a:ext cx="2517913" cy="83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66261</xdr:colOff>
      <xdr:row>5</xdr:row>
      <xdr:rowOff>178077</xdr:rowOff>
    </xdr:from>
    <xdr:to>
      <xdr:col>4</xdr:col>
      <xdr:colOff>157370</xdr:colOff>
      <xdr:row>10</xdr:row>
      <xdr:rowOff>66261</xdr:rowOff>
    </xdr:to>
    <mc:AlternateContent xmlns:mc="http://schemas.openxmlformats.org/markup-compatibility/2006" xmlns:a14="http://schemas.microsoft.com/office/drawing/2010/main">
      <mc:Choice Requires="a14">
        <xdr:graphicFrame macro="">
          <xdr:nvGraphicFramePr>
            <xdr:cNvPr id="13" name="Region 2">
              <a:extLst>
                <a:ext uri="{FF2B5EF4-FFF2-40B4-BE49-F238E27FC236}">
                  <a16:creationId xmlns:a16="http://schemas.microsoft.com/office/drawing/2014/main" id="{00000000-0008-0000-1000-00000D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6261" y="1089164"/>
              <a:ext cx="2542761" cy="79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70403</xdr:rowOff>
    </xdr:from>
    <xdr:to>
      <xdr:col>4</xdr:col>
      <xdr:colOff>149088</xdr:colOff>
      <xdr:row>25</xdr:row>
      <xdr:rowOff>33130</xdr:rowOff>
    </xdr:to>
    <mc:AlternateContent xmlns:mc="http://schemas.openxmlformats.org/markup-compatibility/2006" xmlns:a14="http://schemas.microsoft.com/office/drawing/2010/main">
      <mc:Choice Requires="a14">
        <xdr:graphicFrame macro="">
          <xdr:nvGraphicFramePr>
            <xdr:cNvPr id="14" name="Order Date (Quarter) 2">
              <a:extLst>
                <a:ext uri="{FF2B5EF4-FFF2-40B4-BE49-F238E27FC236}">
                  <a16:creationId xmlns:a16="http://schemas.microsoft.com/office/drawing/2014/main" id="{00000000-0008-0000-1000-00000E000000}"/>
                </a:ext>
              </a:extLst>
            </xdr:cNvPr>
            <xdr:cNvGraphicFramePr/>
          </xdr:nvGraphicFramePr>
          <xdr:xfrm>
            <a:off x="0" y="0"/>
            <a:ext cx="0" cy="0"/>
          </xdr:xfrm>
          <a:graphic>
            <a:graphicData uri="http://schemas.microsoft.com/office/drawing/2010/slicer">
              <sle:slicer xmlns:sle="http://schemas.microsoft.com/office/drawing/2010/slicer" name="Order Date (Quarter) 2"/>
            </a:graphicData>
          </a:graphic>
        </xdr:graphicFrame>
      </mc:Choice>
      <mc:Fallback xmlns="">
        <xdr:sp macro="" textlink="">
          <xdr:nvSpPr>
            <xdr:cNvPr id="0" name=""/>
            <xdr:cNvSpPr>
              <a:spLocks noTextEdit="1"/>
            </xdr:cNvSpPr>
          </xdr:nvSpPr>
          <xdr:spPr>
            <a:xfrm>
              <a:off x="91112" y="3714751"/>
              <a:ext cx="2509628" cy="873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15" name="Order Date (Month) 2">
              <a:extLst>
                <a:ext uri="{FF2B5EF4-FFF2-40B4-BE49-F238E27FC236}">
                  <a16:creationId xmlns:a16="http://schemas.microsoft.com/office/drawing/2014/main" id="{00000000-0008-0000-1000-00000F000000}"/>
                </a:ext>
              </a:extLst>
            </xdr:cNvPr>
            <xdr:cNvGraphicFramePr/>
          </xdr:nvGraphicFramePr>
          <xdr:xfrm>
            <a:off x="0" y="0"/>
            <a:ext cx="0" cy="0"/>
          </xdr:xfrm>
          <a:graphic>
            <a:graphicData uri="http://schemas.microsoft.com/office/drawing/2010/slicer">
              <sle:slicer xmlns:sle="http://schemas.microsoft.com/office/drawing/2010/slicer" name="Order Date (Month) 2"/>
            </a:graphicData>
          </a:graphic>
        </xdr:graphicFrame>
      </mc:Choice>
      <mc:Fallback xmlns="">
        <xdr:sp macro="" textlink="">
          <xdr:nvSpPr>
            <xdr:cNvPr id="0" name=""/>
            <xdr:cNvSpPr>
              <a:spLocks noTextEdit="1"/>
            </xdr:cNvSpPr>
          </xdr:nvSpPr>
          <xdr:spPr>
            <a:xfrm>
              <a:off x="107675" y="4721087"/>
              <a:ext cx="2496600" cy="1581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525119</xdr:colOff>
      <xdr:row>10</xdr:row>
      <xdr:rowOff>119270</xdr:rowOff>
    </xdr:from>
    <xdr:to>
      <xdr:col>7</xdr:col>
      <xdr:colOff>455544</xdr:colOff>
      <xdr:row>12</xdr:row>
      <xdr:rowOff>108221</xdr:rowOff>
    </xdr:to>
    <xdr:sp macro="" textlink="Prep!$F$12">
      <xdr:nvSpPr>
        <xdr:cNvPr id="16" name="Flowchart: Terminator 15">
          <a:extLst>
            <a:ext uri="{FF2B5EF4-FFF2-40B4-BE49-F238E27FC236}">
              <a16:creationId xmlns:a16="http://schemas.microsoft.com/office/drawing/2014/main" id="{00000000-0008-0000-1000-000010000000}"/>
            </a:ext>
          </a:extLst>
        </xdr:cNvPr>
        <xdr:cNvSpPr/>
      </xdr:nvSpPr>
      <xdr:spPr>
        <a:xfrm>
          <a:off x="3573119" y="1948070"/>
          <a:ext cx="1149625"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3BA3452-4C54-49B8-A521-11A0CF9C98D1}" type="TxLink">
            <a:rPr lang="en-US" sz="1100" b="0" i="0" u="none" strike="noStrike">
              <a:solidFill>
                <a:srgbClr val="000000"/>
              </a:solidFill>
              <a:latin typeface="Calibri"/>
              <a:ea typeface="Calibri"/>
              <a:cs typeface="Calibri"/>
            </a:rPr>
            <a:pPr algn="l"/>
            <a:t> 13,05,64,194 </a:t>
          </a:fld>
          <a:endParaRPr lang="en-US" sz="1600"/>
        </a:p>
      </xdr:txBody>
    </xdr:sp>
    <xdr:clientData/>
  </xdr:twoCellAnchor>
  <xdr:twoCellAnchor>
    <xdr:from>
      <xdr:col>4</xdr:col>
      <xdr:colOff>231918</xdr:colOff>
      <xdr:row>11</xdr:row>
      <xdr:rowOff>8284</xdr:rowOff>
    </xdr:from>
    <xdr:to>
      <xdr:col>5</xdr:col>
      <xdr:colOff>463827</xdr:colOff>
      <xdr:row>12</xdr:row>
      <xdr:rowOff>107674</xdr:rowOff>
    </xdr:to>
    <xdr:sp macro="" textlink="">
      <xdr:nvSpPr>
        <xdr:cNvPr id="17" name="Arrow: Chevron 16">
          <a:extLst>
            <a:ext uri="{FF2B5EF4-FFF2-40B4-BE49-F238E27FC236}">
              <a16:creationId xmlns:a16="http://schemas.microsoft.com/office/drawing/2014/main" id="{00000000-0008-0000-1000-000011000000}"/>
            </a:ext>
          </a:extLst>
        </xdr:cNvPr>
        <xdr:cNvSpPr/>
      </xdr:nvSpPr>
      <xdr:spPr>
        <a:xfrm>
          <a:off x="2670318" y="2019964"/>
          <a:ext cx="841509" cy="282270"/>
        </a:xfrm>
        <a:prstGeom prst="chevron">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lumMod val="60000"/>
                  <a:lumOff val="40000"/>
                </a:schemeClr>
              </a:solidFill>
            </a:rPr>
            <a:t>Sales</a:t>
          </a:r>
        </a:p>
      </xdr:txBody>
    </xdr:sp>
    <xdr:clientData/>
  </xdr:twoCellAnchor>
  <xdr:twoCellAnchor>
    <xdr:from>
      <xdr:col>4</xdr:col>
      <xdr:colOff>218666</xdr:colOff>
      <xdr:row>13</xdr:row>
      <xdr:rowOff>11596</xdr:rowOff>
    </xdr:from>
    <xdr:to>
      <xdr:col>5</xdr:col>
      <xdr:colOff>450575</xdr:colOff>
      <xdr:row>14</xdr:row>
      <xdr:rowOff>110987</xdr:rowOff>
    </xdr:to>
    <xdr:sp macro="" textlink="">
      <xdr:nvSpPr>
        <xdr:cNvPr id="18" name="Arrow: Chevron 17">
          <a:extLst>
            <a:ext uri="{FF2B5EF4-FFF2-40B4-BE49-F238E27FC236}">
              <a16:creationId xmlns:a16="http://schemas.microsoft.com/office/drawing/2014/main" id="{00000000-0008-0000-1000-000012000000}"/>
            </a:ext>
          </a:extLst>
        </xdr:cNvPr>
        <xdr:cNvSpPr/>
      </xdr:nvSpPr>
      <xdr:spPr>
        <a:xfrm>
          <a:off x="2657066" y="2389036"/>
          <a:ext cx="841509" cy="282271"/>
        </a:xfrm>
        <a:prstGeom prst="chevron">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solidFill>
            </a:rPr>
            <a:t>Profit</a:t>
          </a:r>
        </a:p>
      </xdr:txBody>
    </xdr:sp>
    <xdr:clientData/>
  </xdr:twoCellAnchor>
  <xdr:twoCellAnchor>
    <xdr:from>
      <xdr:col>5</xdr:col>
      <xdr:colOff>511867</xdr:colOff>
      <xdr:row>12</xdr:row>
      <xdr:rowOff>147431</xdr:rowOff>
    </xdr:from>
    <xdr:to>
      <xdr:col>7</xdr:col>
      <xdr:colOff>438979</xdr:colOff>
      <xdr:row>14</xdr:row>
      <xdr:rowOff>136383</xdr:rowOff>
    </xdr:to>
    <xdr:sp macro="" textlink="Prep!$G$12">
      <xdr:nvSpPr>
        <xdr:cNvPr id="19" name="Flowchart: Terminator 18">
          <a:extLst>
            <a:ext uri="{FF2B5EF4-FFF2-40B4-BE49-F238E27FC236}">
              <a16:creationId xmlns:a16="http://schemas.microsoft.com/office/drawing/2014/main" id="{00000000-0008-0000-1000-000013000000}"/>
            </a:ext>
          </a:extLst>
        </xdr:cNvPr>
        <xdr:cNvSpPr/>
      </xdr:nvSpPr>
      <xdr:spPr>
        <a:xfrm>
          <a:off x="3559867" y="2341991"/>
          <a:ext cx="1146312"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7D20ACD-FEE3-4A15-A48E-81C8142F3E58}" type="TxLink">
            <a:rPr lang="en-US" sz="1100" b="0" i="0" u="none" strike="noStrike">
              <a:solidFill>
                <a:srgbClr val="000000"/>
              </a:solidFill>
              <a:latin typeface="Calibri"/>
              <a:ea typeface="Calibri"/>
              <a:cs typeface="Calibri"/>
            </a:rPr>
            <a:pPr algn="l"/>
            <a:t> 1,86,91,746 </a:t>
          </a:fld>
          <a:endParaRPr lang="en-US" sz="1600"/>
        </a:p>
      </xdr:txBody>
    </xdr:sp>
    <xdr:clientData/>
  </xdr:twoCellAnchor>
  <xdr:twoCellAnchor>
    <xdr:from>
      <xdr:col>7</xdr:col>
      <xdr:colOff>478736</xdr:colOff>
      <xdr:row>10</xdr:row>
      <xdr:rowOff>114300</xdr:rowOff>
    </xdr:from>
    <xdr:to>
      <xdr:col>9</xdr:col>
      <xdr:colOff>396089</xdr:colOff>
      <xdr:row>12</xdr:row>
      <xdr:rowOff>103251</xdr:rowOff>
    </xdr:to>
    <xdr:sp macro="" textlink="Prep!$F$14">
      <xdr:nvSpPr>
        <xdr:cNvPr id="20" name="Flowchart: Terminator 19">
          <a:extLst>
            <a:ext uri="{FF2B5EF4-FFF2-40B4-BE49-F238E27FC236}">
              <a16:creationId xmlns:a16="http://schemas.microsoft.com/office/drawing/2014/main" id="{00000000-0008-0000-1000-000014000000}"/>
            </a:ext>
          </a:extLst>
        </xdr:cNvPr>
        <xdr:cNvSpPr/>
      </xdr:nvSpPr>
      <xdr:spPr>
        <a:xfrm>
          <a:off x="4745936" y="1943100"/>
          <a:ext cx="1136553"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4F46FDD-8BD7-4B1B-89F9-153090272D08}" type="TxLink">
            <a:rPr lang="en-US" sz="1100" b="0" i="0" u="none" strike="noStrike">
              <a:solidFill>
                <a:srgbClr val="000000"/>
              </a:solidFill>
              <a:latin typeface="Calibri"/>
              <a:ea typeface="Calibri"/>
              <a:cs typeface="Calibri"/>
            </a:rPr>
            <a:pPr algn="l"/>
            <a:t> 8,78,70,516 </a:t>
          </a:fld>
          <a:endParaRPr lang="en-US" sz="1100" b="0" i="0" u="none" strike="noStrike">
            <a:solidFill>
              <a:srgbClr val="000000"/>
            </a:solidFill>
            <a:latin typeface="Calibri"/>
            <a:ea typeface="Calibri"/>
            <a:cs typeface="Calibri"/>
          </a:endParaRPr>
        </a:p>
      </xdr:txBody>
    </xdr:sp>
    <xdr:clientData/>
  </xdr:twoCellAnchor>
  <xdr:twoCellAnchor>
    <xdr:from>
      <xdr:col>7</xdr:col>
      <xdr:colOff>473767</xdr:colOff>
      <xdr:row>12</xdr:row>
      <xdr:rowOff>159026</xdr:rowOff>
    </xdr:from>
    <xdr:to>
      <xdr:col>9</xdr:col>
      <xdr:colOff>384773</xdr:colOff>
      <xdr:row>14</xdr:row>
      <xdr:rowOff>147978</xdr:rowOff>
    </xdr:to>
    <xdr:sp macro="" textlink="Prep!$G$14">
      <xdr:nvSpPr>
        <xdr:cNvPr id="21" name="Flowchart: Terminator 20">
          <a:extLst>
            <a:ext uri="{FF2B5EF4-FFF2-40B4-BE49-F238E27FC236}">
              <a16:creationId xmlns:a16="http://schemas.microsoft.com/office/drawing/2014/main" id="{00000000-0008-0000-1000-000015000000}"/>
            </a:ext>
          </a:extLst>
        </xdr:cNvPr>
        <xdr:cNvSpPr/>
      </xdr:nvSpPr>
      <xdr:spPr>
        <a:xfrm>
          <a:off x="4740967" y="2353586"/>
          <a:ext cx="1130206"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EE2A9A9-DA29-421D-8AFB-825A10BAF74B}" type="TxLink">
            <a:rPr lang="en-US" sz="1100" b="0" i="0" u="none" strike="noStrike">
              <a:solidFill>
                <a:srgbClr val="000000"/>
              </a:solidFill>
              <a:latin typeface="Calibri"/>
              <a:ea typeface="Calibri"/>
              <a:cs typeface="Calibri"/>
            </a:rPr>
            <a:pPr algn="l"/>
            <a:t> 1,25,06,616 </a:t>
          </a:fld>
          <a:endParaRPr lang="en-US" sz="1100" b="0" i="0" u="none" strike="noStrike">
            <a:solidFill>
              <a:srgbClr val="000000"/>
            </a:solidFill>
            <a:latin typeface="Calibri"/>
            <a:ea typeface="Calibri"/>
            <a:cs typeface="Calibri"/>
          </a:endParaRPr>
        </a:p>
      </xdr:txBody>
    </xdr:sp>
    <xdr:clientData/>
  </xdr:twoCellAnchor>
  <xdr:twoCellAnchor>
    <xdr:from>
      <xdr:col>9</xdr:col>
      <xdr:colOff>424072</xdr:colOff>
      <xdr:row>10</xdr:row>
      <xdr:rowOff>109330</xdr:rowOff>
    </xdr:from>
    <xdr:to>
      <xdr:col>11</xdr:col>
      <xdr:colOff>335734</xdr:colOff>
      <xdr:row>12</xdr:row>
      <xdr:rowOff>98281</xdr:rowOff>
    </xdr:to>
    <xdr:sp macro="" textlink="Prep!$F$11">
      <xdr:nvSpPr>
        <xdr:cNvPr id="22" name="Flowchart: Terminator 21">
          <a:extLst>
            <a:ext uri="{FF2B5EF4-FFF2-40B4-BE49-F238E27FC236}">
              <a16:creationId xmlns:a16="http://schemas.microsoft.com/office/drawing/2014/main" id="{00000000-0008-0000-1000-000016000000}"/>
            </a:ext>
          </a:extLst>
        </xdr:cNvPr>
        <xdr:cNvSpPr/>
      </xdr:nvSpPr>
      <xdr:spPr>
        <a:xfrm>
          <a:off x="5910472" y="1938130"/>
          <a:ext cx="1130862"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8D67345-C80C-48A6-BB62-BA8E768D51CD}" type="TxLink">
            <a:rPr lang="en-US" sz="1100" b="0" i="0" u="none" strike="noStrike">
              <a:solidFill>
                <a:srgbClr val="000000"/>
              </a:solidFill>
              <a:latin typeface="Calibri"/>
              <a:ea typeface="Calibri"/>
              <a:cs typeface="Calibri"/>
            </a:rPr>
            <a:pPr algn="l"/>
            <a:t> 15,32,42,230 </a:t>
          </a:fld>
          <a:endParaRPr lang="en-US" sz="1100" b="0" i="0" u="none" strike="noStrike">
            <a:solidFill>
              <a:srgbClr val="000000"/>
            </a:solidFill>
            <a:latin typeface="Calibri"/>
            <a:ea typeface="Calibri"/>
            <a:cs typeface="Calibri"/>
          </a:endParaRPr>
        </a:p>
      </xdr:txBody>
    </xdr:sp>
    <xdr:clientData/>
  </xdr:twoCellAnchor>
  <xdr:twoCellAnchor>
    <xdr:from>
      <xdr:col>11</xdr:col>
      <xdr:colOff>358826</xdr:colOff>
      <xdr:row>10</xdr:row>
      <xdr:rowOff>117154</xdr:rowOff>
    </xdr:from>
    <xdr:to>
      <xdr:col>13</xdr:col>
      <xdr:colOff>245197</xdr:colOff>
      <xdr:row>12</xdr:row>
      <xdr:rowOff>106105</xdr:rowOff>
    </xdr:to>
    <xdr:sp macro="" textlink="Prep!$F$9">
      <xdr:nvSpPr>
        <xdr:cNvPr id="23" name="Flowchart: Terminator 22">
          <a:extLst>
            <a:ext uri="{FF2B5EF4-FFF2-40B4-BE49-F238E27FC236}">
              <a16:creationId xmlns:a16="http://schemas.microsoft.com/office/drawing/2014/main" id="{00000000-0008-0000-1000-000017000000}"/>
            </a:ext>
          </a:extLst>
        </xdr:cNvPr>
        <xdr:cNvSpPr/>
      </xdr:nvSpPr>
      <xdr:spPr>
        <a:xfrm>
          <a:off x="7064426" y="1945954"/>
          <a:ext cx="1105571"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555A65F-D049-4F43-87F2-710FEC2C53B9}" type="TxLink">
            <a:rPr lang="en-US" sz="1100" b="0" i="0" u="none" strike="noStrike">
              <a:solidFill>
                <a:srgbClr val="000000"/>
              </a:solidFill>
              <a:latin typeface="Calibri"/>
              <a:ea typeface="Calibri"/>
              <a:cs typeface="Calibri"/>
            </a:rPr>
            <a:pPr algn="l"/>
            <a:t> 17,69,27,948 </a:t>
          </a:fld>
          <a:endParaRPr lang="en-US" sz="1100" b="0" i="0" u="none" strike="noStrike">
            <a:solidFill>
              <a:srgbClr val="000000"/>
            </a:solidFill>
            <a:latin typeface="Calibri"/>
            <a:ea typeface="Calibri"/>
            <a:cs typeface="Calibri"/>
          </a:endParaRPr>
        </a:p>
      </xdr:txBody>
    </xdr:sp>
    <xdr:clientData/>
  </xdr:twoCellAnchor>
  <xdr:twoCellAnchor>
    <xdr:from>
      <xdr:col>13</xdr:col>
      <xdr:colOff>285299</xdr:colOff>
      <xdr:row>10</xdr:row>
      <xdr:rowOff>115957</xdr:rowOff>
    </xdr:from>
    <xdr:to>
      <xdr:col>15</xdr:col>
      <xdr:colOff>169752</xdr:colOff>
      <xdr:row>12</xdr:row>
      <xdr:rowOff>104908</xdr:rowOff>
    </xdr:to>
    <xdr:sp macro="" textlink="Prep!$F$8">
      <xdr:nvSpPr>
        <xdr:cNvPr id="24" name="Flowchart: Terminator 23">
          <a:extLst>
            <a:ext uri="{FF2B5EF4-FFF2-40B4-BE49-F238E27FC236}">
              <a16:creationId xmlns:a16="http://schemas.microsoft.com/office/drawing/2014/main" id="{00000000-0008-0000-1000-000018000000}"/>
            </a:ext>
          </a:extLst>
        </xdr:cNvPr>
        <xdr:cNvSpPr/>
      </xdr:nvSpPr>
      <xdr:spPr>
        <a:xfrm>
          <a:off x="8210099" y="1944757"/>
          <a:ext cx="1103653"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23DB57A-017D-4B6E-82CF-8067B122D02F}" type="TxLink">
            <a:rPr lang="en-US" sz="1100" b="0" i="0" u="none" strike="noStrike">
              <a:solidFill>
                <a:srgbClr val="000000"/>
              </a:solidFill>
              <a:latin typeface="Calibri"/>
              <a:ea typeface="Calibri"/>
              <a:cs typeface="Calibri"/>
            </a:rPr>
            <a:pPr algn="l"/>
            <a:t> 19,60,90,903 </a:t>
          </a:fld>
          <a:endParaRPr lang="en-US" sz="1100" b="0" i="0" u="none" strike="noStrike">
            <a:solidFill>
              <a:srgbClr val="000000"/>
            </a:solidFill>
            <a:latin typeface="Calibri"/>
            <a:ea typeface="Calibri"/>
            <a:cs typeface="Calibri"/>
          </a:endParaRPr>
        </a:p>
      </xdr:txBody>
    </xdr:sp>
    <xdr:clientData/>
  </xdr:twoCellAnchor>
  <xdr:twoCellAnchor>
    <xdr:from>
      <xdr:col>9</xdr:col>
      <xdr:colOff>425728</xdr:colOff>
      <xdr:row>12</xdr:row>
      <xdr:rowOff>160683</xdr:rowOff>
    </xdr:from>
    <xdr:to>
      <xdr:col>11</xdr:col>
      <xdr:colOff>343278</xdr:colOff>
      <xdr:row>14</xdr:row>
      <xdr:rowOff>149635</xdr:rowOff>
    </xdr:to>
    <xdr:sp macro="" textlink="Prep!$G$11">
      <xdr:nvSpPr>
        <xdr:cNvPr id="25" name="Flowchart: Terminator 24">
          <a:extLst>
            <a:ext uri="{FF2B5EF4-FFF2-40B4-BE49-F238E27FC236}">
              <a16:creationId xmlns:a16="http://schemas.microsoft.com/office/drawing/2014/main" id="{00000000-0008-0000-1000-000019000000}"/>
            </a:ext>
          </a:extLst>
        </xdr:cNvPr>
        <xdr:cNvSpPr/>
      </xdr:nvSpPr>
      <xdr:spPr>
        <a:xfrm>
          <a:off x="5912128" y="2355243"/>
          <a:ext cx="1136750"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4EAC3B5-38D9-4ED1-A529-73E53A0D7941}" type="TxLink">
            <a:rPr lang="en-US" sz="1100" b="0" i="0" u="none" strike="noStrike">
              <a:solidFill>
                <a:srgbClr val="000000"/>
              </a:solidFill>
              <a:latin typeface="Calibri"/>
              <a:ea typeface="Calibri"/>
              <a:cs typeface="Calibri"/>
            </a:rPr>
            <a:pPr algn="l"/>
            <a:t> 2,05,31,710 </a:t>
          </a:fld>
          <a:endParaRPr lang="en-US" sz="1100" b="0" i="0" u="none" strike="noStrike">
            <a:solidFill>
              <a:srgbClr val="000000"/>
            </a:solidFill>
            <a:latin typeface="Calibri"/>
            <a:ea typeface="Calibri"/>
            <a:cs typeface="Calibri"/>
          </a:endParaRPr>
        </a:p>
      </xdr:txBody>
    </xdr:sp>
    <xdr:clientData/>
  </xdr:twoCellAnchor>
  <xdr:twoCellAnchor>
    <xdr:from>
      <xdr:col>11</xdr:col>
      <xdr:colOff>364993</xdr:colOff>
      <xdr:row>12</xdr:row>
      <xdr:rowOff>151941</xdr:rowOff>
    </xdr:from>
    <xdr:to>
      <xdr:col>13</xdr:col>
      <xdr:colOff>248970</xdr:colOff>
      <xdr:row>14</xdr:row>
      <xdr:rowOff>140893</xdr:rowOff>
    </xdr:to>
    <xdr:sp macro="" textlink="Prep!$G$9">
      <xdr:nvSpPr>
        <xdr:cNvPr id="26" name="Flowchart: Terminator 25">
          <a:extLst>
            <a:ext uri="{FF2B5EF4-FFF2-40B4-BE49-F238E27FC236}">
              <a16:creationId xmlns:a16="http://schemas.microsoft.com/office/drawing/2014/main" id="{00000000-0008-0000-1000-00001A000000}"/>
            </a:ext>
          </a:extLst>
        </xdr:cNvPr>
        <xdr:cNvSpPr/>
      </xdr:nvSpPr>
      <xdr:spPr>
        <a:xfrm>
          <a:off x="7070593" y="2346501"/>
          <a:ext cx="1103177"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3A53388-27BD-4BCF-81DB-917B1FCEC2D5}" type="TxLink">
            <a:rPr lang="en-US" sz="1100" b="0" i="0" u="none" strike="noStrike">
              <a:solidFill>
                <a:srgbClr val="000000"/>
              </a:solidFill>
              <a:latin typeface="Calibri"/>
              <a:ea typeface="Calibri"/>
              <a:cs typeface="Calibri"/>
            </a:rPr>
            <a:pPr algn="l"/>
            <a:t> 2,50,29,307 </a:t>
          </a:fld>
          <a:endParaRPr lang="en-US" sz="1100" b="0" i="0" u="none" strike="noStrike">
            <a:solidFill>
              <a:srgbClr val="000000"/>
            </a:solidFill>
            <a:latin typeface="Calibri"/>
            <a:ea typeface="Calibri"/>
            <a:cs typeface="Calibri"/>
          </a:endParaRPr>
        </a:p>
      </xdr:txBody>
    </xdr:sp>
    <xdr:clientData/>
  </xdr:twoCellAnchor>
  <xdr:twoCellAnchor>
    <xdr:from>
      <xdr:col>13</xdr:col>
      <xdr:colOff>307295</xdr:colOff>
      <xdr:row>12</xdr:row>
      <xdr:rowOff>139426</xdr:rowOff>
    </xdr:from>
    <xdr:to>
      <xdr:col>15</xdr:col>
      <xdr:colOff>184843</xdr:colOff>
      <xdr:row>14</xdr:row>
      <xdr:rowOff>128378</xdr:rowOff>
    </xdr:to>
    <xdr:sp macro="" textlink="Prep!$G$8">
      <xdr:nvSpPr>
        <xdr:cNvPr id="27" name="Flowchart: Terminator 26">
          <a:extLst>
            <a:ext uri="{FF2B5EF4-FFF2-40B4-BE49-F238E27FC236}">
              <a16:creationId xmlns:a16="http://schemas.microsoft.com/office/drawing/2014/main" id="{00000000-0008-0000-1000-00001B000000}"/>
            </a:ext>
          </a:extLst>
        </xdr:cNvPr>
        <xdr:cNvSpPr/>
      </xdr:nvSpPr>
      <xdr:spPr>
        <a:xfrm>
          <a:off x="8232095" y="2333986"/>
          <a:ext cx="1096748"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260F4FC-1C4A-41E4-94C5-BDA09B242C6A}" type="TxLink">
            <a:rPr lang="en-US" sz="1100" b="0" i="0" u="none" strike="noStrike">
              <a:solidFill>
                <a:srgbClr val="000000"/>
              </a:solidFill>
              <a:latin typeface="Calibri"/>
              <a:ea typeface="Calibri"/>
              <a:cs typeface="Calibri"/>
            </a:rPr>
            <a:pPr algn="l"/>
            <a:t> 2,44,76,452 </a:t>
          </a:fld>
          <a:endParaRPr lang="en-US" sz="1100" b="0" i="0" u="none" strike="noStrike">
            <a:solidFill>
              <a:srgbClr val="000000"/>
            </a:solidFill>
            <a:latin typeface="Calibri"/>
            <a:ea typeface="Calibri"/>
            <a:cs typeface="Calibri"/>
          </a:endParaRPr>
        </a:p>
      </xdr:txBody>
    </xdr:sp>
    <xdr:clientData/>
  </xdr:twoCellAnchor>
  <xdr:twoCellAnchor>
    <xdr:from>
      <xdr:col>15</xdr:col>
      <xdr:colOff>198341</xdr:colOff>
      <xdr:row>10</xdr:row>
      <xdr:rowOff>109610</xdr:rowOff>
    </xdr:from>
    <xdr:to>
      <xdr:col>17</xdr:col>
      <xdr:colOff>120713</xdr:colOff>
      <xdr:row>12</xdr:row>
      <xdr:rowOff>98561</xdr:rowOff>
    </xdr:to>
    <xdr:sp macro="" textlink="Prep!$F$13">
      <xdr:nvSpPr>
        <xdr:cNvPr id="28" name="Flowchart: Terminator 27">
          <a:extLst>
            <a:ext uri="{FF2B5EF4-FFF2-40B4-BE49-F238E27FC236}">
              <a16:creationId xmlns:a16="http://schemas.microsoft.com/office/drawing/2014/main" id="{00000000-0008-0000-1000-00001C000000}"/>
            </a:ext>
          </a:extLst>
        </xdr:cNvPr>
        <xdr:cNvSpPr/>
      </xdr:nvSpPr>
      <xdr:spPr>
        <a:xfrm>
          <a:off x="9342341" y="1938410"/>
          <a:ext cx="1141572"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BC2E129-91BE-411B-8428-8268040EFB39}" type="TxLink">
            <a:rPr lang="en-US" sz="1100" b="0" i="0" u="none" strike="noStrike">
              <a:solidFill>
                <a:srgbClr val="000000"/>
              </a:solidFill>
              <a:latin typeface="Calibri"/>
              <a:ea typeface="Calibri"/>
              <a:cs typeface="Calibri"/>
            </a:rPr>
            <a:pPr algn="l"/>
            <a:t> 9,65,77,282 </a:t>
          </a:fld>
          <a:endParaRPr lang="en-US" sz="1100" b="0" i="0" u="none" strike="noStrike">
            <a:solidFill>
              <a:srgbClr val="000000"/>
            </a:solidFill>
            <a:latin typeface="Calibri"/>
            <a:ea typeface="Calibri"/>
            <a:cs typeface="Calibri"/>
          </a:endParaRPr>
        </a:p>
      </xdr:txBody>
    </xdr:sp>
    <xdr:clientData/>
  </xdr:twoCellAnchor>
  <xdr:twoCellAnchor>
    <xdr:from>
      <xdr:col>15</xdr:col>
      <xdr:colOff>218712</xdr:colOff>
      <xdr:row>12</xdr:row>
      <xdr:rowOff>129980</xdr:rowOff>
    </xdr:from>
    <xdr:to>
      <xdr:col>17</xdr:col>
      <xdr:colOff>124487</xdr:colOff>
      <xdr:row>14</xdr:row>
      <xdr:rowOff>118932</xdr:rowOff>
    </xdr:to>
    <xdr:sp macro="" textlink="Prep!$G$13">
      <xdr:nvSpPr>
        <xdr:cNvPr id="29" name="Flowchart: Terminator 28">
          <a:extLst>
            <a:ext uri="{FF2B5EF4-FFF2-40B4-BE49-F238E27FC236}">
              <a16:creationId xmlns:a16="http://schemas.microsoft.com/office/drawing/2014/main" id="{00000000-0008-0000-1000-00001D000000}"/>
            </a:ext>
          </a:extLst>
        </xdr:cNvPr>
        <xdr:cNvSpPr/>
      </xdr:nvSpPr>
      <xdr:spPr>
        <a:xfrm>
          <a:off x="9362712" y="2324540"/>
          <a:ext cx="1124975"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3F52D75-3B3D-4256-AC76-6229E37697AC}" type="TxLink">
            <a:rPr lang="en-US" sz="1100" b="0" i="0" u="none" strike="noStrike">
              <a:solidFill>
                <a:srgbClr val="000000"/>
              </a:solidFill>
              <a:latin typeface="Calibri"/>
              <a:ea typeface="Calibri"/>
              <a:cs typeface="Calibri"/>
            </a:rPr>
            <a:pPr algn="l"/>
            <a:t> 1,17,08,903 </a:t>
          </a:fld>
          <a:endParaRPr lang="en-US" sz="1100" b="0" i="0" u="none" strike="noStrike">
            <a:solidFill>
              <a:srgbClr val="000000"/>
            </a:solidFill>
            <a:latin typeface="Calibri"/>
            <a:ea typeface="Calibri"/>
            <a:cs typeface="Calibri"/>
          </a:endParaRPr>
        </a:p>
      </xdr:txBody>
    </xdr:sp>
    <xdr:clientData/>
  </xdr:twoCellAnchor>
  <xdr:twoCellAnchor>
    <xdr:from>
      <xdr:col>17</xdr:col>
      <xdr:colOff>150812</xdr:colOff>
      <xdr:row>10</xdr:row>
      <xdr:rowOff>111118</xdr:rowOff>
    </xdr:from>
    <xdr:to>
      <xdr:col>19</xdr:col>
      <xdr:colOff>37723</xdr:colOff>
      <xdr:row>12</xdr:row>
      <xdr:rowOff>100069</xdr:rowOff>
    </xdr:to>
    <xdr:sp macro="" textlink="Prep!$F$6">
      <xdr:nvSpPr>
        <xdr:cNvPr id="30" name="Flowchart: Terminator 29">
          <a:extLst>
            <a:ext uri="{FF2B5EF4-FFF2-40B4-BE49-F238E27FC236}">
              <a16:creationId xmlns:a16="http://schemas.microsoft.com/office/drawing/2014/main" id="{00000000-0008-0000-1000-00001E000000}"/>
            </a:ext>
          </a:extLst>
        </xdr:cNvPr>
        <xdr:cNvSpPr/>
      </xdr:nvSpPr>
      <xdr:spPr>
        <a:xfrm>
          <a:off x="10514012" y="1939918"/>
          <a:ext cx="1106111"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4572AAD-0419-4AD9-8779-B560EB808580}" type="TxLink">
            <a:rPr lang="en-US" sz="1100" b="0" i="0" u="none" strike="noStrike">
              <a:solidFill>
                <a:srgbClr val="000000"/>
              </a:solidFill>
              <a:latin typeface="Calibri"/>
              <a:ea typeface="Calibri"/>
              <a:cs typeface="Calibri"/>
            </a:rPr>
            <a:pPr algn="l"/>
            <a:t> 22,51,00,581 </a:t>
          </a:fld>
          <a:endParaRPr lang="en-US" sz="1100" b="0" i="0" u="none" strike="noStrike">
            <a:solidFill>
              <a:srgbClr val="000000"/>
            </a:solidFill>
            <a:latin typeface="Calibri"/>
            <a:ea typeface="Calibri"/>
            <a:cs typeface="Calibri"/>
          </a:endParaRPr>
        </a:p>
      </xdr:txBody>
    </xdr:sp>
    <xdr:clientData/>
  </xdr:twoCellAnchor>
  <xdr:twoCellAnchor>
    <xdr:from>
      <xdr:col>17</xdr:col>
      <xdr:colOff>162129</xdr:colOff>
      <xdr:row>12</xdr:row>
      <xdr:rowOff>137524</xdr:rowOff>
    </xdr:from>
    <xdr:to>
      <xdr:col>19</xdr:col>
      <xdr:colOff>52812</xdr:colOff>
      <xdr:row>14</xdr:row>
      <xdr:rowOff>126476</xdr:rowOff>
    </xdr:to>
    <xdr:sp macro="" textlink="Prep!$G$6">
      <xdr:nvSpPr>
        <xdr:cNvPr id="31" name="Flowchart: Terminator 30">
          <a:extLst>
            <a:ext uri="{FF2B5EF4-FFF2-40B4-BE49-F238E27FC236}">
              <a16:creationId xmlns:a16="http://schemas.microsoft.com/office/drawing/2014/main" id="{00000000-0008-0000-1000-00001F000000}"/>
            </a:ext>
          </a:extLst>
        </xdr:cNvPr>
        <xdr:cNvSpPr/>
      </xdr:nvSpPr>
      <xdr:spPr>
        <a:xfrm>
          <a:off x="10525329" y="2332084"/>
          <a:ext cx="1109883"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234D00F-56AD-409D-9432-947020D66B5D}" type="TxLink">
            <a:rPr lang="en-US" sz="1100" b="0" i="0" u="none" strike="noStrike">
              <a:solidFill>
                <a:srgbClr val="000000"/>
              </a:solidFill>
              <a:latin typeface="Calibri"/>
              <a:ea typeface="Calibri"/>
              <a:cs typeface="Calibri"/>
            </a:rPr>
            <a:pPr algn="l"/>
            <a:t> 3,04,68,931 </a:t>
          </a:fld>
          <a:endParaRPr lang="en-US" sz="1100" b="0" i="0" u="none" strike="noStrike">
            <a:solidFill>
              <a:srgbClr val="000000"/>
            </a:solidFill>
            <a:latin typeface="Calibri"/>
            <a:ea typeface="Calibri"/>
            <a:cs typeface="Calibri"/>
          </a:endParaRPr>
        </a:p>
      </xdr:txBody>
    </xdr:sp>
    <xdr:clientData/>
  </xdr:twoCellAnchor>
  <xdr:twoCellAnchor>
    <xdr:from>
      <xdr:col>19</xdr:col>
      <xdr:colOff>73104</xdr:colOff>
      <xdr:row>10</xdr:row>
      <xdr:rowOff>120171</xdr:rowOff>
    </xdr:from>
    <xdr:to>
      <xdr:col>20</xdr:col>
      <xdr:colOff>562071</xdr:colOff>
      <xdr:row>12</xdr:row>
      <xdr:rowOff>109122</xdr:rowOff>
    </xdr:to>
    <xdr:sp macro="" textlink="Prep!$F$10">
      <xdr:nvSpPr>
        <xdr:cNvPr id="32" name="Flowchart: Terminator 31">
          <a:extLst>
            <a:ext uri="{FF2B5EF4-FFF2-40B4-BE49-F238E27FC236}">
              <a16:creationId xmlns:a16="http://schemas.microsoft.com/office/drawing/2014/main" id="{00000000-0008-0000-1000-000020000000}"/>
            </a:ext>
          </a:extLst>
        </xdr:cNvPr>
        <xdr:cNvSpPr/>
      </xdr:nvSpPr>
      <xdr:spPr>
        <a:xfrm>
          <a:off x="11655504" y="1948971"/>
          <a:ext cx="1098567" cy="354711"/>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182F8BE-EBB1-46EF-AD5F-3475F1B3760B}" type="TxLink">
            <a:rPr lang="en-US" sz="1100" b="0" i="0" u="none" strike="noStrike">
              <a:solidFill>
                <a:srgbClr val="000000"/>
              </a:solidFill>
              <a:latin typeface="Calibri"/>
              <a:ea typeface="Calibri"/>
              <a:cs typeface="Calibri"/>
            </a:rPr>
            <a:pPr algn="l"/>
            <a:t> 16,46,77,181 </a:t>
          </a:fld>
          <a:endParaRPr lang="en-US" sz="1100" b="0" i="0" u="none" strike="noStrike">
            <a:solidFill>
              <a:srgbClr val="000000"/>
            </a:solidFill>
            <a:latin typeface="Calibri"/>
            <a:ea typeface="Calibri"/>
            <a:cs typeface="Calibri"/>
          </a:endParaRPr>
        </a:p>
      </xdr:txBody>
    </xdr:sp>
    <xdr:clientData/>
  </xdr:twoCellAnchor>
  <xdr:twoCellAnchor>
    <xdr:from>
      <xdr:col>19</xdr:col>
      <xdr:colOff>69331</xdr:colOff>
      <xdr:row>12</xdr:row>
      <xdr:rowOff>131488</xdr:rowOff>
    </xdr:from>
    <xdr:to>
      <xdr:col>20</xdr:col>
      <xdr:colOff>567351</xdr:colOff>
      <xdr:row>14</xdr:row>
      <xdr:rowOff>120440</xdr:rowOff>
    </xdr:to>
    <xdr:sp macro="" textlink="Prep!$G$10">
      <xdr:nvSpPr>
        <xdr:cNvPr id="33" name="Flowchart: Terminator 32">
          <a:extLst>
            <a:ext uri="{FF2B5EF4-FFF2-40B4-BE49-F238E27FC236}">
              <a16:creationId xmlns:a16="http://schemas.microsoft.com/office/drawing/2014/main" id="{00000000-0008-0000-1000-000021000000}"/>
            </a:ext>
          </a:extLst>
        </xdr:cNvPr>
        <xdr:cNvSpPr/>
      </xdr:nvSpPr>
      <xdr:spPr>
        <a:xfrm>
          <a:off x="11651731" y="2326048"/>
          <a:ext cx="1107620"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CF4FAC0-4996-4A62-A06D-39A1353C75BF}" type="TxLink">
            <a:rPr lang="en-US" sz="1100" b="0" i="0" u="none" strike="noStrike">
              <a:solidFill>
                <a:srgbClr val="000000"/>
              </a:solidFill>
              <a:latin typeface="Calibri"/>
              <a:ea typeface="Calibri"/>
              <a:cs typeface="Calibri"/>
            </a:rPr>
            <a:pPr algn="l"/>
            <a:t> 2,12,15,335 </a:t>
          </a:fld>
          <a:endParaRPr lang="en-US" sz="1100" b="0" i="0" u="none" strike="noStrike">
            <a:solidFill>
              <a:srgbClr val="000000"/>
            </a:solidFill>
            <a:latin typeface="Calibri"/>
            <a:ea typeface="Calibri"/>
            <a:cs typeface="Calibri"/>
          </a:endParaRPr>
        </a:p>
      </xdr:txBody>
    </xdr:sp>
    <xdr:clientData/>
  </xdr:twoCellAnchor>
  <xdr:twoCellAnchor>
    <xdr:from>
      <xdr:col>20</xdr:col>
      <xdr:colOff>593742</xdr:colOff>
      <xdr:row>10</xdr:row>
      <xdr:rowOff>108062</xdr:rowOff>
    </xdr:from>
    <xdr:to>
      <xdr:col>22</xdr:col>
      <xdr:colOff>480390</xdr:colOff>
      <xdr:row>12</xdr:row>
      <xdr:rowOff>97014</xdr:rowOff>
    </xdr:to>
    <xdr:sp macro="" textlink="Prep!$F$5">
      <xdr:nvSpPr>
        <xdr:cNvPr id="34" name="Flowchart: Terminator 33">
          <a:extLst>
            <a:ext uri="{FF2B5EF4-FFF2-40B4-BE49-F238E27FC236}">
              <a16:creationId xmlns:a16="http://schemas.microsoft.com/office/drawing/2014/main" id="{00000000-0008-0000-1000-000022000000}"/>
            </a:ext>
          </a:extLst>
        </xdr:cNvPr>
        <xdr:cNvSpPr/>
      </xdr:nvSpPr>
      <xdr:spPr>
        <a:xfrm>
          <a:off x="12785742" y="1936862"/>
          <a:ext cx="1105848"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5F24B9B-E924-4711-AAEB-0C8B6E4818CB}" type="TxLink">
            <a:rPr lang="en-US" sz="1100" b="0" i="0" u="none" strike="noStrike">
              <a:solidFill>
                <a:srgbClr val="000000"/>
              </a:solidFill>
              <a:latin typeface="Calibri"/>
              <a:ea typeface="Calibri"/>
              <a:cs typeface="Calibri"/>
            </a:rPr>
            <a:pPr algn="l"/>
            <a:t> 26,97,22,268 </a:t>
          </a:fld>
          <a:endParaRPr lang="en-US" sz="1100" b="0" i="0" u="none" strike="noStrike">
            <a:solidFill>
              <a:srgbClr val="000000"/>
            </a:solidFill>
            <a:latin typeface="Calibri"/>
            <a:ea typeface="Calibri"/>
            <a:cs typeface="Calibri"/>
          </a:endParaRPr>
        </a:p>
      </xdr:txBody>
    </xdr:sp>
    <xdr:clientData/>
  </xdr:twoCellAnchor>
  <xdr:twoCellAnchor>
    <xdr:from>
      <xdr:col>20</xdr:col>
      <xdr:colOff>591647</xdr:colOff>
      <xdr:row>12</xdr:row>
      <xdr:rowOff>129450</xdr:rowOff>
    </xdr:from>
    <xdr:to>
      <xdr:col>22</xdr:col>
      <xdr:colOff>478295</xdr:colOff>
      <xdr:row>14</xdr:row>
      <xdr:rowOff>118402</xdr:rowOff>
    </xdr:to>
    <xdr:sp macro="" textlink="Prep!$G$5">
      <xdr:nvSpPr>
        <xdr:cNvPr id="35" name="Flowchart: Terminator 34">
          <a:extLst>
            <a:ext uri="{FF2B5EF4-FFF2-40B4-BE49-F238E27FC236}">
              <a16:creationId xmlns:a16="http://schemas.microsoft.com/office/drawing/2014/main" id="{00000000-0008-0000-1000-000023000000}"/>
            </a:ext>
          </a:extLst>
        </xdr:cNvPr>
        <xdr:cNvSpPr/>
      </xdr:nvSpPr>
      <xdr:spPr>
        <a:xfrm>
          <a:off x="12783647" y="2324010"/>
          <a:ext cx="1105848"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DC0D518-456B-4DCF-84D2-045E9E9ACD5F}" type="TxLink">
            <a:rPr lang="en-US" sz="1100" b="0" i="0" u="none" strike="noStrike">
              <a:solidFill>
                <a:srgbClr val="000000"/>
              </a:solidFill>
              <a:latin typeface="Calibri"/>
              <a:ea typeface="Calibri"/>
              <a:cs typeface="Calibri"/>
            </a:rPr>
            <a:pPr algn="l"/>
            <a:t> 3,78,12,693 </a:t>
          </a:fld>
          <a:endParaRPr lang="en-US" sz="1100" b="0" i="0" u="none" strike="noStrike">
            <a:solidFill>
              <a:srgbClr val="000000"/>
            </a:solidFill>
            <a:latin typeface="Calibri"/>
            <a:ea typeface="Calibri"/>
            <a:cs typeface="Calibri"/>
          </a:endParaRPr>
        </a:p>
      </xdr:txBody>
    </xdr:sp>
    <xdr:clientData/>
  </xdr:twoCellAnchor>
  <xdr:twoCellAnchor>
    <xdr:from>
      <xdr:col>22</xdr:col>
      <xdr:colOff>522579</xdr:colOff>
      <xdr:row>10</xdr:row>
      <xdr:rowOff>112933</xdr:rowOff>
    </xdr:from>
    <xdr:to>
      <xdr:col>24</xdr:col>
      <xdr:colOff>409226</xdr:colOff>
      <xdr:row>12</xdr:row>
      <xdr:rowOff>101885</xdr:rowOff>
    </xdr:to>
    <xdr:sp macro="" textlink="Prep!$F$7">
      <xdr:nvSpPr>
        <xdr:cNvPr id="36" name="Flowchart: Terminator 35">
          <a:extLst>
            <a:ext uri="{FF2B5EF4-FFF2-40B4-BE49-F238E27FC236}">
              <a16:creationId xmlns:a16="http://schemas.microsoft.com/office/drawing/2014/main" id="{00000000-0008-0000-1000-000024000000}"/>
            </a:ext>
          </a:extLst>
        </xdr:cNvPr>
        <xdr:cNvSpPr/>
      </xdr:nvSpPr>
      <xdr:spPr>
        <a:xfrm>
          <a:off x="13933779" y="1941733"/>
          <a:ext cx="1105847"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A003C39-B6D2-4EC3-B5D7-FF6E89A5B92F}" type="TxLink">
            <a:rPr lang="en-US" sz="1100" b="0" i="0" u="none" strike="noStrike">
              <a:solidFill>
                <a:srgbClr val="000000"/>
              </a:solidFill>
              <a:latin typeface="Calibri"/>
              <a:ea typeface="Calibri"/>
              <a:cs typeface="Calibri"/>
            </a:rPr>
            <a:pPr algn="l"/>
            <a:t> 19,92,50,617 </a:t>
          </a:fld>
          <a:endParaRPr lang="en-US" sz="1100" b="0" i="0" u="none" strike="noStrike">
            <a:solidFill>
              <a:srgbClr val="000000"/>
            </a:solidFill>
            <a:latin typeface="Calibri"/>
            <a:ea typeface="Calibri"/>
            <a:cs typeface="Calibri"/>
          </a:endParaRPr>
        </a:p>
      </xdr:txBody>
    </xdr:sp>
    <xdr:clientData/>
  </xdr:twoCellAnchor>
  <xdr:twoCellAnchor>
    <xdr:from>
      <xdr:col>22</xdr:col>
      <xdr:colOff>536092</xdr:colOff>
      <xdr:row>12</xdr:row>
      <xdr:rowOff>118939</xdr:rowOff>
    </xdr:from>
    <xdr:to>
      <xdr:col>24</xdr:col>
      <xdr:colOff>422739</xdr:colOff>
      <xdr:row>14</xdr:row>
      <xdr:rowOff>107891</xdr:rowOff>
    </xdr:to>
    <xdr:sp macro="" textlink="Prep!$G$7">
      <xdr:nvSpPr>
        <xdr:cNvPr id="37" name="Flowchart: Terminator 36">
          <a:extLst>
            <a:ext uri="{FF2B5EF4-FFF2-40B4-BE49-F238E27FC236}">
              <a16:creationId xmlns:a16="http://schemas.microsoft.com/office/drawing/2014/main" id="{00000000-0008-0000-1000-000025000000}"/>
            </a:ext>
          </a:extLst>
        </xdr:cNvPr>
        <xdr:cNvSpPr/>
      </xdr:nvSpPr>
      <xdr:spPr>
        <a:xfrm>
          <a:off x="13947292" y="2313499"/>
          <a:ext cx="1105847" cy="354712"/>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4E7513B-B44D-4C87-91C6-AD4FD8B6FF84}" type="TxLink">
            <a:rPr lang="en-US" sz="1100" b="0" i="0" u="none" strike="noStrike">
              <a:solidFill>
                <a:srgbClr val="000000"/>
              </a:solidFill>
              <a:latin typeface="Calibri"/>
              <a:ea typeface="Calibri"/>
              <a:cs typeface="Calibri"/>
            </a:rPr>
            <a:pPr algn="l"/>
            <a:t> 2,72,28,518 </a:t>
          </a:fld>
          <a:endParaRPr lang="en-US" sz="1100" b="0" i="0" u="none" strike="noStrike">
            <a:solidFill>
              <a:srgbClr val="000000"/>
            </a:solidFill>
            <a:latin typeface="Calibri"/>
            <a:ea typeface="Calibri"/>
            <a:cs typeface="Calibri"/>
          </a:endParaRPr>
        </a:p>
      </xdr:txBody>
    </xdr:sp>
    <xdr:clientData/>
  </xdr:twoCellAnchor>
  <xdr:twoCellAnchor>
    <xdr:from>
      <xdr:col>4</xdr:col>
      <xdr:colOff>372718</xdr:colOff>
      <xdr:row>15</xdr:row>
      <xdr:rowOff>66261</xdr:rowOff>
    </xdr:from>
    <xdr:to>
      <xdr:col>24</xdr:col>
      <xdr:colOff>455544</xdr:colOff>
      <xdr:row>15</xdr:row>
      <xdr:rowOff>91109</xdr:rowOff>
    </xdr:to>
    <xdr:cxnSp macro="">
      <xdr:nvCxnSpPr>
        <xdr:cNvPr id="38" name="Straight Connector 37">
          <a:extLst>
            <a:ext uri="{FF2B5EF4-FFF2-40B4-BE49-F238E27FC236}">
              <a16:creationId xmlns:a16="http://schemas.microsoft.com/office/drawing/2014/main" id="{00000000-0008-0000-1000-000026000000}"/>
            </a:ext>
          </a:extLst>
        </xdr:cNvPr>
        <xdr:cNvCxnSpPr/>
      </xdr:nvCxnSpPr>
      <xdr:spPr>
        <a:xfrm flipV="1">
          <a:off x="2811118" y="2809461"/>
          <a:ext cx="12274826" cy="24848"/>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15</xdr:row>
      <xdr:rowOff>124239</xdr:rowOff>
    </xdr:from>
    <xdr:to>
      <xdr:col>4</xdr:col>
      <xdr:colOff>364435</xdr:colOff>
      <xdr:row>35</xdr:row>
      <xdr:rowOff>74543</xdr:rowOff>
    </xdr:to>
    <xdr:cxnSp macro="">
      <xdr:nvCxnSpPr>
        <xdr:cNvPr id="39" name="Straight Connector 38">
          <a:extLst>
            <a:ext uri="{FF2B5EF4-FFF2-40B4-BE49-F238E27FC236}">
              <a16:creationId xmlns:a16="http://schemas.microsoft.com/office/drawing/2014/main" id="{00000000-0008-0000-1000-000027000000}"/>
            </a:ext>
          </a:extLst>
        </xdr:cNvPr>
        <xdr:cNvCxnSpPr/>
      </xdr:nvCxnSpPr>
      <xdr:spPr>
        <a:xfrm flipH="1">
          <a:off x="2777987" y="2867439"/>
          <a:ext cx="24848" cy="3607904"/>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99390</xdr:colOff>
      <xdr:row>21</xdr:row>
      <xdr:rowOff>115957</xdr:rowOff>
    </xdr:from>
    <xdr:to>
      <xdr:col>15</xdr:col>
      <xdr:colOff>157369</xdr:colOff>
      <xdr:row>21</xdr:row>
      <xdr:rowOff>140804</xdr:rowOff>
    </xdr:to>
    <xdr:cxnSp macro="">
      <xdr:nvCxnSpPr>
        <xdr:cNvPr id="42" name="Straight Connector 41">
          <a:extLst>
            <a:ext uri="{FF2B5EF4-FFF2-40B4-BE49-F238E27FC236}">
              <a16:creationId xmlns:a16="http://schemas.microsoft.com/office/drawing/2014/main" id="{00000000-0008-0000-1000-00002A000000}"/>
            </a:ext>
          </a:extLst>
        </xdr:cNvPr>
        <xdr:cNvCxnSpPr/>
      </xdr:nvCxnSpPr>
      <xdr:spPr>
        <a:xfrm flipV="1">
          <a:off x="3147390" y="3956437"/>
          <a:ext cx="6153979" cy="2484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140805</xdr:colOff>
      <xdr:row>19</xdr:row>
      <xdr:rowOff>124239</xdr:rowOff>
    </xdr:from>
    <xdr:to>
      <xdr:col>5</xdr:col>
      <xdr:colOff>538369</xdr:colOff>
      <xdr:row>21</xdr:row>
      <xdr:rowOff>152399</xdr:rowOff>
    </xdr:to>
    <xdr:pic>
      <xdr:nvPicPr>
        <xdr:cNvPr id="44" name="Graphic 43" descr="Monthly calendar">
          <a:extLst>
            <a:ext uri="{FF2B5EF4-FFF2-40B4-BE49-F238E27FC236}">
              <a16:creationId xmlns:a16="http://schemas.microsoft.com/office/drawing/2014/main" id="{00000000-0008-0000-1000-00002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88805" y="3598959"/>
          <a:ext cx="397564" cy="393920"/>
        </a:xfrm>
        <a:prstGeom prst="rect">
          <a:avLst/>
        </a:prstGeom>
      </xdr:spPr>
    </xdr:pic>
    <xdr:clientData/>
  </xdr:twoCellAnchor>
  <xdr:twoCellAnchor editAs="oneCell">
    <xdr:from>
      <xdr:col>9</xdr:col>
      <xdr:colOff>422415</xdr:colOff>
      <xdr:row>0</xdr:row>
      <xdr:rowOff>173935</xdr:rowOff>
    </xdr:from>
    <xdr:to>
      <xdr:col>11</xdr:col>
      <xdr:colOff>110989</xdr:colOff>
      <xdr:row>4</xdr:row>
      <xdr:rowOff>124239</xdr:rowOff>
    </xdr:to>
    <xdr:pic>
      <xdr:nvPicPr>
        <xdr:cNvPr id="49" name="Graphic 48" descr="Dress">
          <a:extLst>
            <a:ext uri="{FF2B5EF4-FFF2-40B4-BE49-F238E27FC236}">
              <a16:creationId xmlns:a16="http://schemas.microsoft.com/office/drawing/2014/main" id="{00000000-0008-0000-1000-00003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938632" y="173935"/>
          <a:ext cx="914400" cy="679174"/>
        </a:xfrm>
        <a:prstGeom prst="rect">
          <a:avLst/>
        </a:prstGeom>
      </xdr:spPr>
    </xdr:pic>
    <xdr:clientData/>
  </xdr:twoCellAnchor>
  <xdr:twoCellAnchor editAs="oneCell">
    <xdr:from>
      <xdr:col>4</xdr:col>
      <xdr:colOff>207067</xdr:colOff>
      <xdr:row>5</xdr:row>
      <xdr:rowOff>169794</xdr:rowOff>
    </xdr:from>
    <xdr:to>
      <xdr:col>5</xdr:col>
      <xdr:colOff>421501</xdr:colOff>
      <xdr:row>10</xdr:row>
      <xdr:rowOff>33214</xdr:rowOff>
    </xdr:to>
    <xdr:pic>
      <xdr:nvPicPr>
        <xdr:cNvPr id="45" name="Graphic 44" descr="Venn diagram">
          <a:extLst>
            <a:ext uri="{FF2B5EF4-FFF2-40B4-BE49-F238E27FC236}">
              <a16:creationId xmlns:a16="http://schemas.microsoft.com/office/drawing/2014/main" id="{00000000-0008-0000-1000-00002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58719" y="1080881"/>
          <a:ext cx="827347" cy="774507"/>
        </a:xfrm>
        <a:prstGeom prst="rect">
          <a:avLst/>
        </a:prstGeom>
      </xdr:spPr>
    </xdr:pic>
    <xdr:clientData/>
  </xdr:twoCellAnchor>
  <xdr:twoCellAnchor>
    <xdr:from>
      <xdr:col>4</xdr:col>
      <xdr:colOff>496959</xdr:colOff>
      <xdr:row>16</xdr:row>
      <xdr:rowOff>16564</xdr:rowOff>
    </xdr:from>
    <xdr:to>
      <xdr:col>15</xdr:col>
      <xdr:colOff>405847</xdr:colOff>
      <xdr:row>35</xdr:row>
      <xdr:rowOff>49694</xdr:rowOff>
    </xdr:to>
    <mc:AlternateContent xmlns:mc="http://schemas.openxmlformats.org/markup-compatibility/2006">
      <mc:Choice xmlns:cx4="http://schemas.microsoft.com/office/drawing/2016/5/10/chartex" Requires="cx4">
        <xdr:graphicFrame macro="">
          <xdr:nvGraphicFramePr>
            <xdr:cNvPr id="48" name="Chart 47">
              <a:extLst>
                <a:ext uri="{FF2B5EF4-FFF2-40B4-BE49-F238E27FC236}">
                  <a16:creationId xmlns:a16="http://schemas.microsoft.com/office/drawing/2014/main" id="{00000000-0008-0000-1000-000030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935359" y="2942644"/>
              <a:ext cx="6614488" cy="3507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2" name="Group 1">
          <a:extLst>
            <a:ext uri="{FF2B5EF4-FFF2-40B4-BE49-F238E27FC236}">
              <a16:creationId xmlns:a16="http://schemas.microsoft.com/office/drawing/2014/main" id="{00000000-0008-0000-1100-000002000000}"/>
            </a:ext>
          </a:extLst>
        </xdr:cNvPr>
        <xdr:cNvGrpSpPr/>
      </xdr:nvGrpSpPr>
      <xdr:grpSpPr>
        <a:xfrm>
          <a:off x="33132" y="111816"/>
          <a:ext cx="15056980" cy="6371150"/>
          <a:chOff x="99393" y="144946"/>
          <a:chExt cx="15215151" cy="6439727"/>
        </a:xfrm>
        <a:effectLst>
          <a:outerShdw blurRad="50800" dist="38100" dir="2700000" algn="tl"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00000000-0008-0000-1100-000003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8174" y="190500"/>
            <a:ext cx="695739" cy="707334"/>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6" name="Group 5">
          <a:extLst>
            <a:ext uri="{FF2B5EF4-FFF2-40B4-BE49-F238E27FC236}">
              <a16:creationId xmlns:a16="http://schemas.microsoft.com/office/drawing/2014/main" id="{00000000-0008-0000-1100-000006000000}"/>
            </a:ext>
          </a:extLst>
        </xdr:cNvPr>
        <xdr:cNvGrpSpPr/>
      </xdr:nvGrpSpPr>
      <xdr:grpSpPr>
        <a:xfrm>
          <a:off x="57977" y="271367"/>
          <a:ext cx="14949308" cy="729314"/>
          <a:chOff x="1159713" y="3717372"/>
          <a:chExt cx="15474473" cy="1113988"/>
        </a:xfrm>
        <a:solidFill>
          <a:schemeClr val="accent6">
            <a:lumMod val="75000"/>
          </a:schemeClr>
        </a:solidFill>
      </xdr:grpSpPr>
      <xdr:sp macro="" textlink="">
        <xdr:nvSpPr>
          <xdr:cNvPr id="7" name="Rectangle 6">
            <a:extLst>
              <a:ext uri="{FF2B5EF4-FFF2-40B4-BE49-F238E27FC236}">
                <a16:creationId xmlns:a16="http://schemas.microsoft.com/office/drawing/2014/main" id="{00000000-0008-0000-1100-000007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00000000-0008-0000-1100-000008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Parallelogram 8">
            <a:extLst>
              <a:ext uri="{FF2B5EF4-FFF2-40B4-BE49-F238E27FC236}">
                <a16:creationId xmlns:a16="http://schemas.microsoft.com/office/drawing/2014/main" id="{00000000-0008-0000-1100-000009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5</xdr:col>
      <xdr:colOff>488673</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0" name="Brands 6">
              <a:extLst>
                <a:ext uri="{FF2B5EF4-FFF2-40B4-BE49-F238E27FC236}">
                  <a16:creationId xmlns:a16="http://schemas.microsoft.com/office/drawing/2014/main" id="{00000000-0008-0000-1100-00000A000000}"/>
                </a:ext>
              </a:extLst>
            </xdr:cNvPr>
            <xdr:cNvGraphicFramePr/>
          </xdr:nvGraphicFramePr>
          <xdr:xfrm>
            <a:off x="0" y="0"/>
            <a:ext cx="0" cy="0"/>
          </xdr:xfrm>
          <a:graphic>
            <a:graphicData uri="http://schemas.microsoft.com/office/drawing/2010/slicer">
              <sle:slicer xmlns:sle="http://schemas.microsoft.com/office/drawing/2010/slicer" name="Brands 6"/>
            </a:graphicData>
          </a:graphic>
        </xdr:graphicFrame>
      </mc:Choice>
      <mc:Fallback xmlns="">
        <xdr:sp macro="" textlink="">
          <xdr:nvSpPr>
            <xdr:cNvPr id="0" name=""/>
            <xdr:cNvSpPr>
              <a:spLocks noTextEdit="1"/>
            </xdr:cNvSpPr>
          </xdr:nvSpPr>
          <xdr:spPr>
            <a:xfrm>
              <a:off x="3553238" y="1097448"/>
              <a:ext cx="11654897" cy="79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1" name="Gender 5">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91110" y="2008533"/>
              <a:ext cx="2517912"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91109</xdr:colOff>
      <xdr:row>15</xdr:row>
      <xdr:rowOff>62122</xdr:rowOff>
    </xdr:from>
    <xdr:to>
      <xdr:col>4</xdr:col>
      <xdr:colOff>157370</xdr:colOff>
      <xdr:row>19</xdr:row>
      <xdr:rowOff>165652</xdr:rowOff>
    </xdr:to>
    <mc:AlternateContent xmlns:mc="http://schemas.openxmlformats.org/markup-compatibility/2006" xmlns:a14="http://schemas.microsoft.com/office/drawing/2010/main">
      <mc:Choice Requires="a14">
        <xdr:graphicFrame macro="">
          <xdr:nvGraphicFramePr>
            <xdr:cNvPr id="12" name="Order Date (Year) 5">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microsoft.com/office/drawing/2010/slicer">
              <sle:slicer xmlns:sle="http://schemas.microsoft.com/office/drawing/2010/slicer" name="Order Date (Year) 5"/>
            </a:graphicData>
          </a:graphic>
        </xdr:graphicFrame>
      </mc:Choice>
      <mc:Fallback xmlns="">
        <xdr:sp macro="" textlink="">
          <xdr:nvSpPr>
            <xdr:cNvPr id="0" name=""/>
            <xdr:cNvSpPr>
              <a:spLocks noTextEdit="1"/>
            </xdr:cNvSpPr>
          </xdr:nvSpPr>
          <xdr:spPr>
            <a:xfrm>
              <a:off x="91109" y="2795383"/>
              <a:ext cx="2517913" cy="83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66261</xdr:colOff>
      <xdr:row>5</xdr:row>
      <xdr:rowOff>178077</xdr:rowOff>
    </xdr:from>
    <xdr:to>
      <xdr:col>4</xdr:col>
      <xdr:colOff>157370</xdr:colOff>
      <xdr:row>10</xdr:row>
      <xdr:rowOff>66261</xdr:rowOff>
    </xdr:to>
    <mc:AlternateContent xmlns:mc="http://schemas.openxmlformats.org/markup-compatibility/2006" xmlns:a14="http://schemas.microsoft.com/office/drawing/2010/main">
      <mc:Choice Requires="a14">
        <xdr:graphicFrame macro="">
          <xdr:nvGraphicFramePr>
            <xdr:cNvPr id="13" name="Region 5">
              <a:extLst>
                <a:ext uri="{FF2B5EF4-FFF2-40B4-BE49-F238E27FC236}">
                  <a16:creationId xmlns:a16="http://schemas.microsoft.com/office/drawing/2014/main" id="{00000000-0008-0000-1100-00000D000000}"/>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66261" y="1089164"/>
              <a:ext cx="2542761" cy="79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70403</xdr:rowOff>
    </xdr:from>
    <xdr:to>
      <xdr:col>4</xdr:col>
      <xdr:colOff>149088</xdr:colOff>
      <xdr:row>25</xdr:row>
      <xdr:rowOff>33130</xdr:rowOff>
    </xdr:to>
    <mc:AlternateContent xmlns:mc="http://schemas.openxmlformats.org/markup-compatibility/2006" xmlns:a14="http://schemas.microsoft.com/office/drawing/2010/main">
      <mc:Choice Requires="a14">
        <xdr:graphicFrame macro="">
          <xdr:nvGraphicFramePr>
            <xdr:cNvPr id="14" name="Order Date (Quarter) 5">
              <a:extLst>
                <a:ext uri="{FF2B5EF4-FFF2-40B4-BE49-F238E27FC236}">
                  <a16:creationId xmlns:a16="http://schemas.microsoft.com/office/drawing/2014/main" id="{00000000-0008-0000-1100-00000E000000}"/>
                </a:ext>
              </a:extLst>
            </xdr:cNvPr>
            <xdr:cNvGraphicFramePr/>
          </xdr:nvGraphicFramePr>
          <xdr:xfrm>
            <a:off x="0" y="0"/>
            <a:ext cx="0" cy="0"/>
          </xdr:xfrm>
          <a:graphic>
            <a:graphicData uri="http://schemas.microsoft.com/office/drawing/2010/slicer">
              <sle:slicer xmlns:sle="http://schemas.microsoft.com/office/drawing/2010/slicer" name="Order Date (Quarter) 5"/>
            </a:graphicData>
          </a:graphic>
        </xdr:graphicFrame>
      </mc:Choice>
      <mc:Fallback xmlns="">
        <xdr:sp macro="" textlink="">
          <xdr:nvSpPr>
            <xdr:cNvPr id="0" name=""/>
            <xdr:cNvSpPr>
              <a:spLocks noTextEdit="1"/>
            </xdr:cNvSpPr>
          </xdr:nvSpPr>
          <xdr:spPr>
            <a:xfrm>
              <a:off x="91112" y="3714751"/>
              <a:ext cx="2509628" cy="873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15" name="Order Date (Month) 5">
              <a:extLst>
                <a:ext uri="{FF2B5EF4-FFF2-40B4-BE49-F238E27FC236}">
                  <a16:creationId xmlns:a16="http://schemas.microsoft.com/office/drawing/2014/main" id="{00000000-0008-0000-1100-00000F000000}"/>
                </a:ext>
              </a:extLst>
            </xdr:cNvPr>
            <xdr:cNvGraphicFramePr/>
          </xdr:nvGraphicFramePr>
          <xdr:xfrm>
            <a:off x="0" y="0"/>
            <a:ext cx="0" cy="0"/>
          </xdr:xfrm>
          <a:graphic>
            <a:graphicData uri="http://schemas.microsoft.com/office/drawing/2010/slicer">
              <sle:slicer xmlns:sle="http://schemas.microsoft.com/office/drawing/2010/slicer" name="Order Date (Month) 5"/>
            </a:graphicData>
          </a:graphic>
        </xdr:graphicFrame>
      </mc:Choice>
      <mc:Fallback xmlns="">
        <xdr:sp macro="" textlink="">
          <xdr:nvSpPr>
            <xdr:cNvPr id="0" name=""/>
            <xdr:cNvSpPr>
              <a:spLocks noTextEdit="1"/>
            </xdr:cNvSpPr>
          </xdr:nvSpPr>
          <xdr:spPr>
            <a:xfrm>
              <a:off x="107675" y="4721087"/>
              <a:ext cx="2496600" cy="1581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281609</xdr:colOff>
      <xdr:row>11</xdr:row>
      <xdr:rowOff>33131</xdr:rowOff>
    </xdr:from>
    <xdr:to>
      <xdr:col>24</xdr:col>
      <xdr:colOff>530087</xdr:colOff>
      <xdr:row>11</xdr:row>
      <xdr:rowOff>41413</xdr:rowOff>
    </xdr:to>
    <xdr:cxnSp macro="">
      <xdr:nvCxnSpPr>
        <xdr:cNvPr id="16" name="Straight Connector 15">
          <a:extLst>
            <a:ext uri="{FF2B5EF4-FFF2-40B4-BE49-F238E27FC236}">
              <a16:creationId xmlns:a16="http://schemas.microsoft.com/office/drawing/2014/main" id="{00000000-0008-0000-1100-000010000000}"/>
            </a:ext>
          </a:extLst>
        </xdr:cNvPr>
        <xdr:cNvCxnSpPr/>
      </xdr:nvCxnSpPr>
      <xdr:spPr>
        <a:xfrm flipV="1">
          <a:off x="2720009" y="2044811"/>
          <a:ext cx="12440478" cy="8282"/>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323022</xdr:colOff>
      <xdr:row>11</xdr:row>
      <xdr:rowOff>157370</xdr:rowOff>
    </xdr:from>
    <xdr:to>
      <xdr:col>4</xdr:col>
      <xdr:colOff>339587</xdr:colOff>
      <xdr:row>35</xdr:row>
      <xdr:rowOff>74543</xdr:rowOff>
    </xdr:to>
    <xdr:cxnSp macro="">
      <xdr:nvCxnSpPr>
        <xdr:cNvPr id="17" name="Straight Connector 16">
          <a:extLst>
            <a:ext uri="{FF2B5EF4-FFF2-40B4-BE49-F238E27FC236}">
              <a16:creationId xmlns:a16="http://schemas.microsoft.com/office/drawing/2014/main" id="{00000000-0008-0000-1100-000011000000}"/>
            </a:ext>
          </a:extLst>
        </xdr:cNvPr>
        <xdr:cNvCxnSpPr/>
      </xdr:nvCxnSpPr>
      <xdr:spPr>
        <a:xfrm>
          <a:off x="2761422" y="2169050"/>
          <a:ext cx="16565" cy="4306293"/>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99390</xdr:colOff>
      <xdr:row>21</xdr:row>
      <xdr:rowOff>115957</xdr:rowOff>
    </xdr:from>
    <xdr:to>
      <xdr:col>15</xdr:col>
      <xdr:colOff>157369</xdr:colOff>
      <xdr:row>21</xdr:row>
      <xdr:rowOff>140804</xdr:rowOff>
    </xdr:to>
    <xdr:cxnSp macro="">
      <xdr:nvCxnSpPr>
        <xdr:cNvPr id="18" name="Straight Connector 17">
          <a:extLst>
            <a:ext uri="{FF2B5EF4-FFF2-40B4-BE49-F238E27FC236}">
              <a16:creationId xmlns:a16="http://schemas.microsoft.com/office/drawing/2014/main" id="{00000000-0008-0000-1100-000012000000}"/>
            </a:ext>
          </a:extLst>
        </xdr:cNvPr>
        <xdr:cNvCxnSpPr/>
      </xdr:nvCxnSpPr>
      <xdr:spPr>
        <a:xfrm flipV="1">
          <a:off x="3147390" y="3956437"/>
          <a:ext cx="6153979" cy="2484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140805</xdr:colOff>
      <xdr:row>19</xdr:row>
      <xdr:rowOff>124239</xdr:rowOff>
    </xdr:from>
    <xdr:to>
      <xdr:col>5</xdr:col>
      <xdr:colOff>538369</xdr:colOff>
      <xdr:row>21</xdr:row>
      <xdr:rowOff>152399</xdr:rowOff>
    </xdr:to>
    <xdr:pic>
      <xdr:nvPicPr>
        <xdr:cNvPr id="19" name="Graphic 18" descr="Monthly calendar">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88805" y="3598959"/>
          <a:ext cx="397564" cy="393920"/>
        </a:xfrm>
        <a:prstGeom prst="rect">
          <a:avLst/>
        </a:prstGeom>
      </xdr:spPr>
    </xdr:pic>
    <xdr:clientData/>
  </xdr:twoCellAnchor>
  <xdr:twoCellAnchor editAs="oneCell">
    <xdr:from>
      <xdr:col>9</xdr:col>
      <xdr:colOff>422415</xdr:colOff>
      <xdr:row>0</xdr:row>
      <xdr:rowOff>173935</xdr:rowOff>
    </xdr:from>
    <xdr:to>
      <xdr:col>11</xdr:col>
      <xdr:colOff>110989</xdr:colOff>
      <xdr:row>4</xdr:row>
      <xdr:rowOff>124239</xdr:rowOff>
    </xdr:to>
    <xdr:pic>
      <xdr:nvPicPr>
        <xdr:cNvPr id="20" name="Graphic 19" descr="Dress">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908815" y="173935"/>
          <a:ext cx="907774" cy="681824"/>
        </a:xfrm>
        <a:prstGeom prst="rect">
          <a:avLst/>
        </a:prstGeom>
      </xdr:spPr>
    </xdr:pic>
    <xdr:clientData/>
  </xdr:twoCellAnchor>
  <xdr:twoCellAnchor>
    <xdr:from>
      <xdr:col>4</xdr:col>
      <xdr:colOff>463826</xdr:colOff>
      <xdr:row>20</xdr:row>
      <xdr:rowOff>33130</xdr:rowOff>
    </xdr:from>
    <xdr:to>
      <xdr:col>14</xdr:col>
      <xdr:colOff>496956</xdr:colOff>
      <xdr:row>35</xdr:row>
      <xdr:rowOff>91108</xdr:rowOff>
    </xdr:to>
    <xdr:sp macro="" textlink="">
      <xdr:nvSpPr>
        <xdr:cNvPr id="42" name="Rectangle: Rounded Corners 41">
          <a:extLst>
            <a:ext uri="{FF2B5EF4-FFF2-40B4-BE49-F238E27FC236}">
              <a16:creationId xmlns:a16="http://schemas.microsoft.com/office/drawing/2014/main" id="{00000000-0008-0000-1100-00002A000000}"/>
            </a:ext>
          </a:extLst>
        </xdr:cNvPr>
        <xdr:cNvSpPr/>
      </xdr:nvSpPr>
      <xdr:spPr>
        <a:xfrm>
          <a:off x="2915478" y="3677478"/>
          <a:ext cx="6162261" cy="2791239"/>
        </a:xfrm>
        <a:prstGeom prst="roundRect">
          <a:avLst/>
        </a:prstGeom>
        <a:solidFill>
          <a:schemeClr val="accent6">
            <a:lumMod val="40000"/>
            <a:lumOff val="6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604630</xdr:colOff>
      <xdr:row>22</xdr:row>
      <xdr:rowOff>107674</xdr:rowOff>
    </xdr:from>
    <xdr:to>
      <xdr:col>24</xdr:col>
      <xdr:colOff>372717</xdr:colOff>
      <xdr:row>35</xdr:row>
      <xdr:rowOff>33129</xdr:rowOff>
    </xdr:to>
    <xdr:sp macro="" textlink="">
      <xdr:nvSpPr>
        <xdr:cNvPr id="43" name="Rectangle: Rounded Corners 42">
          <a:extLst>
            <a:ext uri="{FF2B5EF4-FFF2-40B4-BE49-F238E27FC236}">
              <a16:creationId xmlns:a16="http://schemas.microsoft.com/office/drawing/2014/main" id="{00000000-0008-0000-1100-00002B000000}"/>
            </a:ext>
          </a:extLst>
        </xdr:cNvPr>
        <xdr:cNvSpPr/>
      </xdr:nvSpPr>
      <xdr:spPr>
        <a:xfrm>
          <a:off x="9185413" y="4116457"/>
          <a:ext cx="5897217" cy="2294281"/>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530088</xdr:colOff>
      <xdr:row>11</xdr:row>
      <xdr:rowOff>132522</xdr:rowOff>
    </xdr:from>
    <xdr:to>
      <xdr:col>19</xdr:col>
      <xdr:colOff>364435</xdr:colOff>
      <xdr:row>22</xdr:row>
      <xdr:rowOff>24848</xdr:rowOff>
    </xdr:to>
    <xdr:sp macro="" textlink="">
      <xdr:nvSpPr>
        <xdr:cNvPr id="44" name="Rectangle: Rounded Corners 43">
          <a:extLst>
            <a:ext uri="{FF2B5EF4-FFF2-40B4-BE49-F238E27FC236}">
              <a16:creationId xmlns:a16="http://schemas.microsoft.com/office/drawing/2014/main" id="{00000000-0008-0000-1100-00002C000000}"/>
            </a:ext>
          </a:extLst>
        </xdr:cNvPr>
        <xdr:cNvSpPr/>
      </xdr:nvSpPr>
      <xdr:spPr>
        <a:xfrm>
          <a:off x="9110871" y="2136913"/>
          <a:ext cx="2898912" cy="1896718"/>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472377</xdr:colOff>
      <xdr:row>11</xdr:row>
      <xdr:rowOff>110897</xdr:rowOff>
    </xdr:from>
    <xdr:to>
      <xdr:col>24</xdr:col>
      <xdr:colOff>384581</xdr:colOff>
      <xdr:row>22</xdr:row>
      <xdr:rowOff>16475</xdr:rowOff>
    </xdr:to>
    <xdr:sp macro="" textlink="">
      <xdr:nvSpPr>
        <xdr:cNvPr id="45" name="Rectangle: Rounded Corners 44">
          <a:extLst>
            <a:ext uri="{FF2B5EF4-FFF2-40B4-BE49-F238E27FC236}">
              <a16:creationId xmlns:a16="http://schemas.microsoft.com/office/drawing/2014/main" id="{00000000-0008-0000-1100-00002D000000}"/>
            </a:ext>
          </a:extLst>
        </xdr:cNvPr>
        <xdr:cNvSpPr/>
      </xdr:nvSpPr>
      <xdr:spPr>
        <a:xfrm>
          <a:off x="11992506" y="2093736"/>
          <a:ext cx="2943817" cy="1888416"/>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520147</xdr:colOff>
      <xdr:row>11</xdr:row>
      <xdr:rowOff>124240</xdr:rowOff>
    </xdr:from>
    <xdr:to>
      <xdr:col>9</xdr:col>
      <xdr:colOff>223631</xdr:colOff>
      <xdr:row>15</xdr:row>
      <xdr:rowOff>82826</xdr:rowOff>
    </xdr:to>
    <xdr:sp macro="" textlink="'Prep 2'!C10">
      <xdr:nvSpPr>
        <xdr:cNvPr id="46" name="Rectangle: Rounded Corners 45">
          <a:extLst>
            <a:ext uri="{FF2B5EF4-FFF2-40B4-BE49-F238E27FC236}">
              <a16:creationId xmlns:a16="http://schemas.microsoft.com/office/drawing/2014/main" id="{00000000-0008-0000-1100-00002E000000}"/>
            </a:ext>
          </a:extLst>
        </xdr:cNvPr>
        <xdr:cNvSpPr/>
      </xdr:nvSpPr>
      <xdr:spPr>
        <a:xfrm>
          <a:off x="2971799" y="2128631"/>
          <a:ext cx="2768049" cy="687456"/>
        </a:xfrm>
        <a:prstGeom prst="roundRect">
          <a:avLst>
            <a:gd name="adj" fmla="val 4483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3F24A23E-0DE3-45CC-AACC-D91537DB6DB6}" type="TxLink">
            <a:rPr lang="en-US" sz="1600" b="1" i="0" u="none" strike="noStrike">
              <a:solidFill>
                <a:srgbClr val="000000"/>
              </a:solidFill>
              <a:latin typeface="Calibri"/>
              <a:ea typeface="Calibri"/>
              <a:cs typeface="Calibri"/>
            </a:rPr>
            <a:pPr algn="l"/>
            <a:t> $1,70,00,23,719 </a:t>
          </a:fld>
          <a:endParaRPr lang="en-IN" sz="1600" b="1"/>
        </a:p>
      </xdr:txBody>
    </xdr:sp>
    <xdr:clientData/>
  </xdr:twoCellAnchor>
  <xdr:twoCellAnchor>
    <xdr:from>
      <xdr:col>9</xdr:col>
      <xdr:colOff>465482</xdr:colOff>
      <xdr:row>15</xdr:row>
      <xdr:rowOff>152400</xdr:rowOff>
    </xdr:from>
    <xdr:to>
      <xdr:col>14</xdr:col>
      <xdr:colOff>168965</xdr:colOff>
      <xdr:row>19</xdr:row>
      <xdr:rowOff>110987</xdr:rowOff>
    </xdr:to>
    <xdr:sp macro="" textlink="'Prep 2'!C14">
      <xdr:nvSpPr>
        <xdr:cNvPr id="47" name="Rectangle: Rounded Corners 46">
          <a:extLst>
            <a:ext uri="{FF2B5EF4-FFF2-40B4-BE49-F238E27FC236}">
              <a16:creationId xmlns:a16="http://schemas.microsoft.com/office/drawing/2014/main" id="{00000000-0008-0000-1100-00002F000000}"/>
            </a:ext>
          </a:extLst>
        </xdr:cNvPr>
        <xdr:cNvSpPr/>
      </xdr:nvSpPr>
      <xdr:spPr>
        <a:xfrm>
          <a:off x="5981699" y="2885661"/>
          <a:ext cx="2768049" cy="687456"/>
        </a:xfrm>
        <a:prstGeom prst="roundRect">
          <a:avLst>
            <a:gd name="adj" fmla="val 4483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E719B9C8-EE45-41CF-95FA-5DCC0BCB2E14}" type="TxLink">
            <a:rPr lang="en-US" sz="1600" b="1" i="0" u="none" strike="noStrike">
              <a:solidFill>
                <a:srgbClr val="000000"/>
              </a:solidFill>
              <a:latin typeface="Calibri"/>
              <a:ea typeface="Calibri"/>
              <a:cs typeface="Calibri"/>
            </a:rPr>
            <a:pPr algn="l"/>
            <a:t> 1,01,61,53,001 </a:t>
          </a:fld>
          <a:endParaRPr lang="en-IN" sz="1600" b="1"/>
        </a:p>
      </xdr:txBody>
    </xdr:sp>
    <xdr:clientData/>
  </xdr:twoCellAnchor>
  <xdr:twoCellAnchor>
    <xdr:from>
      <xdr:col>4</xdr:col>
      <xdr:colOff>518492</xdr:colOff>
      <xdr:row>15</xdr:row>
      <xdr:rowOff>155712</xdr:rowOff>
    </xdr:from>
    <xdr:to>
      <xdr:col>9</xdr:col>
      <xdr:colOff>221976</xdr:colOff>
      <xdr:row>19</xdr:row>
      <xdr:rowOff>114299</xdr:rowOff>
    </xdr:to>
    <xdr:sp macro="" textlink="'Prep 2'!C11">
      <xdr:nvSpPr>
        <xdr:cNvPr id="48" name="Rectangle: Rounded Corners 47">
          <a:extLst>
            <a:ext uri="{FF2B5EF4-FFF2-40B4-BE49-F238E27FC236}">
              <a16:creationId xmlns:a16="http://schemas.microsoft.com/office/drawing/2014/main" id="{00000000-0008-0000-1100-000030000000}"/>
            </a:ext>
          </a:extLst>
        </xdr:cNvPr>
        <xdr:cNvSpPr/>
      </xdr:nvSpPr>
      <xdr:spPr>
        <a:xfrm>
          <a:off x="2970144" y="2888973"/>
          <a:ext cx="2768049" cy="687456"/>
        </a:xfrm>
        <a:prstGeom prst="roundRect">
          <a:avLst>
            <a:gd name="adj" fmla="val 4483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C597585-CB33-40C0-B4FB-F02260A19C0E}" type="TxLink">
            <a:rPr lang="en-US" sz="1600" b="1" i="0" u="none" strike="noStrike">
              <a:solidFill>
                <a:srgbClr val="000000"/>
              </a:solidFill>
              <a:latin typeface="Calibri"/>
              <a:ea typeface="Calibri"/>
              <a:cs typeface="Calibri"/>
            </a:rPr>
            <a:pPr algn="l"/>
            <a:t> $22,96,70,211 </a:t>
          </a:fld>
          <a:endParaRPr lang="en-IN" sz="1600" b="1"/>
        </a:p>
      </xdr:txBody>
    </xdr:sp>
    <xdr:clientData/>
  </xdr:twoCellAnchor>
  <xdr:twoCellAnchor>
    <xdr:from>
      <xdr:col>9</xdr:col>
      <xdr:colOff>472108</xdr:colOff>
      <xdr:row>11</xdr:row>
      <xdr:rowOff>117614</xdr:rowOff>
    </xdr:from>
    <xdr:to>
      <xdr:col>14</xdr:col>
      <xdr:colOff>175591</xdr:colOff>
      <xdr:row>15</xdr:row>
      <xdr:rowOff>76200</xdr:rowOff>
    </xdr:to>
    <xdr:sp macro="" textlink="'Prep 2'!C13">
      <xdr:nvSpPr>
        <xdr:cNvPr id="49" name="Rectangle: Rounded Corners 48">
          <a:extLst>
            <a:ext uri="{FF2B5EF4-FFF2-40B4-BE49-F238E27FC236}">
              <a16:creationId xmlns:a16="http://schemas.microsoft.com/office/drawing/2014/main" id="{00000000-0008-0000-1100-000031000000}"/>
            </a:ext>
          </a:extLst>
        </xdr:cNvPr>
        <xdr:cNvSpPr/>
      </xdr:nvSpPr>
      <xdr:spPr>
        <a:xfrm>
          <a:off x="5988325" y="2122005"/>
          <a:ext cx="2768049" cy="687456"/>
        </a:xfrm>
        <a:prstGeom prst="roundRect">
          <a:avLst>
            <a:gd name="adj" fmla="val 44836"/>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CC9E2CE-E21D-44DF-9E30-20F9BD1A4337}" type="TxLink">
            <a:rPr lang="en-US" sz="1600" b="1" i="0" u="none" strike="noStrike">
              <a:solidFill>
                <a:schemeClr val="tx1"/>
              </a:solidFill>
              <a:latin typeface="Calibri"/>
              <a:ea typeface="Calibri"/>
              <a:cs typeface="Calibri"/>
            </a:rPr>
            <a:pPr algn="l"/>
            <a:t> 68,38,70,718 </a:t>
          </a:fld>
          <a:endParaRPr lang="en-IN" sz="1600" b="1">
            <a:solidFill>
              <a:schemeClr val="tx1"/>
            </a:solidFill>
          </a:endParaRPr>
        </a:p>
      </xdr:txBody>
    </xdr:sp>
    <xdr:clientData/>
  </xdr:twoCellAnchor>
  <xdr:twoCellAnchor>
    <xdr:from>
      <xdr:col>5</xdr:col>
      <xdr:colOff>91110</xdr:colOff>
      <xdr:row>22</xdr:row>
      <xdr:rowOff>157369</xdr:rowOff>
    </xdr:from>
    <xdr:to>
      <xdr:col>14</xdr:col>
      <xdr:colOff>289891</xdr:colOff>
      <xdr:row>34</xdr:row>
      <xdr:rowOff>182217</xdr:rowOff>
    </xdr:to>
    <xdr:graphicFrame macro="">
      <xdr:nvGraphicFramePr>
        <xdr:cNvPr id="50" name="Chart 49">
          <a:extLst>
            <a:ext uri="{FF2B5EF4-FFF2-40B4-BE49-F238E27FC236}">
              <a16:creationId xmlns:a16="http://schemas.microsoft.com/office/drawing/2014/main" id="{00000000-0008-0000-11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149088</xdr:colOff>
      <xdr:row>24</xdr:row>
      <xdr:rowOff>74544</xdr:rowOff>
    </xdr:from>
    <xdr:to>
      <xdr:col>24</xdr:col>
      <xdr:colOff>221226</xdr:colOff>
      <xdr:row>34</xdr:row>
      <xdr:rowOff>106516</xdr:rowOff>
    </xdr:to>
    <xdr:graphicFrame macro="">
      <xdr:nvGraphicFramePr>
        <xdr:cNvPr id="51" name="Chart 50">
          <a:extLst>
            <a:ext uri="{FF2B5EF4-FFF2-40B4-BE49-F238E27FC236}">
              <a16:creationId xmlns:a16="http://schemas.microsoft.com/office/drawing/2014/main" id="{00000000-0008-0000-11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49696</xdr:colOff>
      <xdr:row>13</xdr:row>
      <xdr:rowOff>115957</xdr:rowOff>
    </xdr:from>
    <xdr:to>
      <xdr:col>19</xdr:col>
      <xdr:colOff>265044</xdr:colOff>
      <xdr:row>21</xdr:row>
      <xdr:rowOff>67090</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00000000-0008-0000-1100-00003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193696" y="2493397"/>
              <a:ext cx="2653748" cy="14141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589936</xdr:colOff>
      <xdr:row>13</xdr:row>
      <xdr:rowOff>74543</xdr:rowOff>
    </xdr:from>
    <xdr:to>
      <xdr:col>24</xdr:col>
      <xdr:colOff>294968</xdr:colOff>
      <xdr:row>21</xdr:row>
      <xdr:rowOff>90128</xdr:rowOff>
    </xdr:to>
    <xdr:graphicFrame macro="">
      <xdr:nvGraphicFramePr>
        <xdr:cNvPr id="53" name="Chart 52">
          <a:extLst>
            <a:ext uri="{FF2B5EF4-FFF2-40B4-BE49-F238E27FC236}">
              <a16:creationId xmlns:a16="http://schemas.microsoft.com/office/drawing/2014/main" id="{00000000-0008-0000-11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389282</xdr:colOff>
      <xdr:row>11</xdr:row>
      <xdr:rowOff>132523</xdr:rowOff>
    </xdr:from>
    <xdr:to>
      <xdr:col>14</xdr:col>
      <xdr:colOff>57978</xdr:colOff>
      <xdr:row>15</xdr:row>
      <xdr:rowOff>107675</xdr:rowOff>
    </xdr:to>
    <xdr:pic>
      <xdr:nvPicPr>
        <xdr:cNvPr id="55" name="Graphic 54" descr="Male profile">
          <a:extLst>
            <a:ext uri="{FF2B5EF4-FFF2-40B4-BE49-F238E27FC236}">
              <a16:creationId xmlns:a16="http://schemas.microsoft.com/office/drawing/2014/main" id="{00000000-0008-0000-1100-00003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744239" y="2136914"/>
          <a:ext cx="894522" cy="704022"/>
        </a:xfrm>
        <a:prstGeom prst="rect">
          <a:avLst/>
        </a:prstGeom>
      </xdr:spPr>
    </xdr:pic>
    <xdr:clientData/>
  </xdr:twoCellAnchor>
  <xdr:twoCellAnchor editAs="oneCell">
    <xdr:from>
      <xdr:col>12</xdr:col>
      <xdr:colOff>406759</xdr:colOff>
      <xdr:row>15</xdr:row>
      <xdr:rowOff>124239</xdr:rowOff>
    </xdr:from>
    <xdr:to>
      <xdr:col>14</xdr:col>
      <xdr:colOff>99391</xdr:colOff>
      <xdr:row>19</xdr:row>
      <xdr:rowOff>178158</xdr:rowOff>
    </xdr:to>
    <xdr:pic>
      <xdr:nvPicPr>
        <xdr:cNvPr id="57" name="Graphic 56" descr="Female Profile">
          <a:extLst>
            <a:ext uri="{FF2B5EF4-FFF2-40B4-BE49-F238E27FC236}">
              <a16:creationId xmlns:a16="http://schemas.microsoft.com/office/drawing/2014/main" id="{00000000-0008-0000-1100-000039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761716" y="2857500"/>
          <a:ext cx="918458" cy="782788"/>
        </a:xfrm>
        <a:prstGeom prst="rect">
          <a:avLst/>
        </a:prstGeom>
      </xdr:spPr>
    </xdr:pic>
    <xdr:clientData/>
  </xdr:twoCellAnchor>
  <xdr:twoCellAnchor editAs="oneCell">
    <xdr:from>
      <xdr:col>7</xdr:col>
      <xdr:colOff>382825</xdr:colOff>
      <xdr:row>16</xdr:row>
      <xdr:rowOff>8283</xdr:rowOff>
    </xdr:from>
    <xdr:to>
      <xdr:col>9</xdr:col>
      <xdr:colOff>82826</xdr:colOff>
      <xdr:row>19</xdr:row>
      <xdr:rowOff>112810</xdr:rowOff>
    </xdr:to>
    <xdr:pic>
      <xdr:nvPicPr>
        <xdr:cNvPr id="59" name="Graphic 58" descr="Bar graph with upward trend">
          <a:extLst>
            <a:ext uri="{FF2B5EF4-FFF2-40B4-BE49-F238E27FC236}">
              <a16:creationId xmlns:a16="http://schemas.microsoft.com/office/drawing/2014/main" id="{00000000-0008-0000-1100-00003B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673216" y="2923761"/>
          <a:ext cx="925827" cy="651179"/>
        </a:xfrm>
        <a:prstGeom prst="rect">
          <a:avLst/>
        </a:prstGeom>
      </xdr:spPr>
    </xdr:pic>
    <xdr:clientData/>
  </xdr:twoCellAnchor>
  <xdr:twoCellAnchor editAs="oneCell">
    <xdr:from>
      <xdr:col>7</xdr:col>
      <xdr:colOff>400305</xdr:colOff>
      <xdr:row>11</xdr:row>
      <xdr:rowOff>124240</xdr:rowOff>
    </xdr:from>
    <xdr:to>
      <xdr:col>9</xdr:col>
      <xdr:colOff>39184</xdr:colOff>
      <xdr:row>15</xdr:row>
      <xdr:rowOff>88877</xdr:rowOff>
    </xdr:to>
    <xdr:pic>
      <xdr:nvPicPr>
        <xdr:cNvPr id="61" name="Graphic 60" descr="Money">
          <a:extLst>
            <a:ext uri="{FF2B5EF4-FFF2-40B4-BE49-F238E27FC236}">
              <a16:creationId xmlns:a16="http://schemas.microsoft.com/office/drawing/2014/main" id="{00000000-0008-0000-1100-00003D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690696" y="2128631"/>
          <a:ext cx="864705" cy="693507"/>
        </a:xfrm>
        <a:prstGeom prst="rect">
          <a:avLst/>
        </a:prstGeom>
      </xdr:spPr>
    </xdr:pic>
    <xdr:clientData/>
  </xdr:twoCellAnchor>
  <xdr:twoCellAnchor>
    <xdr:from>
      <xdr:col>4</xdr:col>
      <xdr:colOff>571500</xdr:colOff>
      <xdr:row>11</xdr:row>
      <xdr:rowOff>140805</xdr:rowOff>
    </xdr:from>
    <xdr:to>
      <xdr:col>7</xdr:col>
      <xdr:colOff>8283</xdr:colOff>
      <xdr:row>13</xdr:row>
      <xdr:rowOff>82827</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3023152" y="2145196"/>
          <a:ext cx="1275522" cy="30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Total sales</a:t>
          </a:r>
        </a:p>
      </xdr:txBody>
    </xdr:sp>
    <xdr:clientData/>
  </xdr:twoCellAnchor>
  <xdr:twoCellAnchor>
    <xdr:from>
      <xdr:col>5</xdr:col>
      <xdr:colOff>53008</xdr:colOff>
      <xdr:row>15</xdr:row>
      <xdr:rowOff>168965</xdr:rowOff>
    </xdr:from>
    <xdr:to>
      <xdr:col>6</xdr:col>
      <xdr:colOff>571500</xdr:colOff>
      <xdr:row>17</xdr:row>
      <xdr:rowOff>110987</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3117573" y="2902226"/>
          <a:ext cx="1131405" cy="30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Profit</a:t>
          </a:r>
        </a:p>
      </xdr:txBody>
    </xdr:sp>
    <xdr:clientData/>
  </xdr:twoCellAnchor>
  <xdr:twoCellAnchor>
    <xdr:from>
      <xdr:col>10</xdr:col>
      <xdr:colOff>31474</xdr:colOff>
      <xdr:row>11</xdr:row>
      <xdr:rowOff>147431</xdr:rowOff>
    </xdr:from>
    <xdr:to>
      <xdr:col>11</xdr:col>
      <xdr:colOff>472110</xdr:colOff>
      <xdr:row>13</xdr:row>
      <xdr:rowOff>89453</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160604" y="2151822"/>
          <a:ext cx="1053549" cy="30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Male</a:t>
          </a:r>
        </a:p>
      </xdr:txBody>
    </xdr:sp>
    <xdr:clientData/>
  </xdr:twoCellAnchor>
  <xdr:twoCellAnchor>
    <xdr:from>
      <xdr:col>10</xdr:col>
      <xdr:colOff>101047</xdr:colOff>
      <xdr:row>15</xdr:row>
      <xdr:rowOff>175591</xdr:rowOff>
    </xdr:from>
    <xdr:to>
      <xdr:col>11</xdr:col>
      <xdr:colOff>546653</xdr:colOff>
      <xdr:row>17</xdr:row>
      <xdr:rowOff>117613</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230177" y="2908852"/>
          <a:ext cx="1058519" cy="306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Female</a:t>
          </a:r>
        </a:p>
        <a:p>
          <a:pPr algn="ctr"/>
          <a:endParaRPr lang="en-IN" sz="1600" b="1"/>
        </a:p>
      </xdr:txBody>
    </xdr:sp>
    <xdr:clientData/>
  </xdr:twoCellAnchor>
  <xdr:twoCellAnchor>
    <xdr:from>
      <xdr:col>5</xdr:col>
      <xdr:colOff>66261</xdr:colOff>
      <xdr:row>22</xdr:row>
      <xdr:rowOff>33130</xdr:rowOff>
    </xdr:from>
    <xdr:to>
      <xdr:col>14</xdr:col>
      <xdr:colOff>248478</xdr:colOff>
      <xdr:row>22</xdr:row>
      <xdr:rowOff>57978</xdr:rowOff>
    </xdr:to>
    <xdr:cxnSp macro="">
      <xdr:nvCxnSpPr>
        <xdr:cNvPr id="21" name="Straight Connector 20">
          <a:extLst>
            <a:ext uri="{FF2B5EF4-FFF2-40B4-BE49-F238E27FC236}">
              <a16:creationId xmlns:a16="http://schemas.microsoft.com/office/drawing/2014/main" id="{00000000-0008-0000-1100-000015000000}"/>
            </a:ext>
          </a:extLst>
        </xdr:cNvPr>
        <xdr:cNvCxnSpPr/>
      </xdr:nvCxnSpPr>
      <xdr:spPr>
        <a:xfrm>
          <a:off x="3130826" y="4041913"/>
          <a:ext cx="5698435" cy="24848"/>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8284</xdr:colOff>
      <xdr:row>13</xdr:row>
      <xdr:rowOff>59484</xdr:rowOff>
    </xdr:from>
    <xdr:to>
      <xdr:col>19</xdr:col>
      <xdr:colOff>273325</xdr:colOff>
      <xdr:row>13</xdr:row>
      <xdr:rowOff>66261</xdr:rowOff>
    </xdr:to>
    <xdr:cxnSp macro="">
      <xdr:nvCxnSpPr>
        <xdr:cNvPr id="24" name="Straight Connector 23">
          <a:extLst>
            <a:ext uri="{FF2B5EF4-FFF2-40B4-BE49-F238E27FC236}">
              <a16:creationId xmlns:a16="http://schemas.microsoft.com/office/drawing/2014/main" id="{00000000-0008-0000-1100-000018000000}"/>
            </a:ext>
          </a:extLst>
        </xdr:cNvPr>
        <xdr:cNvCxnSpPr/>
      </xdr:nvCxnSpPr>
      <xdr:spPr>
        <a:xfrm>
          <a:off x="9201980" y="2428310"/>
          <a:ext cx="2716693" cy="6777"/>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33131</xdr:colOff>
      <xdr:row>13</xdr:row>
      <xdr:rowOff>57355</xdr:rowOff>
    </xdr:from>
    <xdr:to>
      <xdr:col>24</xdr:col>
      <xdr:colOff>294968</xdr:colOff>
      <xdr:row>13</xdr:row>
      <xdr:rowOff>57978</xdr:rowOff>
    </xdr:to>
    <xdr:cxnSp macro="">
      <xdr:nvCxnSpPr>
        <xdr:cNvPr id="26" name="Straight Connector 25">
          <a:extLst>
            <a:ext uri="{FF2B5EF4-FFF2-40B4-BE49-F238E27FC236}">
              <a16:creationId xmlns:a16="http://schemas.microsoft.com/office/drawing/2014/main" id="{00000000-0008-0000-1100-00001A000000}"/>
            </a:ext>
          </a:extLst>
        </xdr:cNvPr>
        <xdr:cNvCxnSpPr/>
      </xdr:nvCxnSpPr>
      <xdr:spPr>
        <a:xfrm flipV="1">
          <a:off x="12159583" y="2400710"/>
          <a:ext cx="2687127" cy="623"/>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149086</xdr:colOff>
      <xdr:row>24</xdr:row>
      <xdr:rowOff>24848</xdr:rowOff>
    </xdr:from>
    <xdr:to>
      <xdr:col>24</xdr:col>
      <xdr:colOff>207065</xdr:colOff>
      <xdr:row>24</xdr:row>
      <xdr:rowOff>34637</xdr:rowOff>
    </xdr:to>
    <xdr:cxnSp macro="">
      <xdr:nvCxnSpPr>
        <xdr:cNvPr id="29" name="Straight Connector 28">
          <a:extLst>
            <a:ext uri="{FF2B5EF4-FFF2-40B4-BE49-F238E27FC236}">
              <a16:creationId xmlns:a16="http://schemas.microsoft.com/office/drawing/2014/main" id="{00000000-0008-0000-1100-00001D000000}"/>
            </a:ext>
          </a:extLst>
        </xdr:cNvPr>
        <xdr:cNvCxnSpPr/>
      </xdr:nvCxnSpPr>
      <xdr:spPr>
        <a:xfrm flipV="1">
          <a:off x="9342782" y="4398065"/>
          <a:ext cx="5574196" cy="978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182218</xdr:colOff>
      <xdr:row>20</xdr:row>
      <xdr:rowOff>49695</xdr:rowOff>
    </xdr:from>
    <xdr:to>
      <xdr:col>6</xdr:col>
      <xdr:colOff>33131</xdr:colOff>
      <xdr:row>22</xdr:row>
      <xdr:rowOff>19877</xdr:rowOff>
    </xdr:to>
    <xdr:pic>
      <xdr:nvPicPr>
        <xdr:cNvPr id="31" name="Graphic 30" descr="Monthly calendar">
          <a:extLst>
            <a:ext uri="{FF2B5EF4-FFF2-40B4-BE49-F238E27FC236}">
              <a16:creationId xmlns:a16="http://schemas.microsoft.com/office/drawing/2014/main" id="{00000000-0008-0000-1100-00001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246783" y="3694043"/>
          <a:ext cx="463826" cy="334617"/>
        </a:xfrm>
        <a:prstGeom prst="rect">
          <a:avLst/>
        </a:prstGeom>
      </xdr:spPr>
    </xdr:pic>
    <xdr:clientData/>
  </xdr:twoCellAnchor>
  <xdr:twoCellAnchor>
    <xdr:from>
      <xdr:col>6</xdr:col>
      <xdr:colOff>16565</xdr:colOff>
      <xdr:row>20</xdr:row>
      <xdr:rowOff>74544</xdr:rowOff>
    </xdr:from>
    <xdr:to>
      <xdr:col>7</xdr:col>
      <xdr:colOff>364434</xdr:colOff>
      <xdr:row>21</xdr:row>
      <xdr:rowOff>173935</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3694043" y="3718892"/>
          <a:ext cx="96078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t>MONTHLY</a:t>
          </a:r>
        </a:p>
      </xdr:txBody>
    </xdr:sp>
    <xdr:clientData/>
  </xdr:twoCellAnchor>
  <xdr:twoCellAnchor>
    <xdr:from>
      <xdr:col>16</xdr:col>
      <xdr:colOff>346214</xdr:colOff>
      <xdr:row>22</xdr:row>
      <xdr:rowOff>157369</xdr:rowOff>
    </xdr:from>
    <xdr:to>
      <xdr:col>19</xdr:col>
      <xdr:colOff>265045</xdr:colOff>
      <xdr:row>24</xdr:row>
      <xdr:rowOff>24849</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10152823" y="4166152"/>
          <a:ext cx="1757570" cy="231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t>Category Wise Sales</a:t>
          </a:r>
        </a:p>
      </xdr:txBody>
    </xdr:sp>
    <xdr:clientData/>
  </xdr:twoCellAnchor>
  <xdr:twoCellAnchor editAs="oneCell">
    <xdr:from>
      <xdr:col>15</xdr:col>
      <xdr:colOff>115955</xdr:colOff>
      <xdr:row>11</xdr:row>
      <xdr:rowOff>173935</xdr:rowOff>
    </xdr:from>
    <xdr:to>
      <xdr:col>16</xdr:col>
      <xdr:colOff>41412</xdr:colOff>
      <xdr:row>13</xdr:row>
      <xdr:rowOff>69574</xdr:rowOff>
    </xdr:to>
    <xdr:pic>
      <xdr:nvPicPr>
        <xdr:cNvPr id="37" name="Graphic 36" descr="Signal">
          <a:extLst>
            <a:ext uri="{FF2B5EF4-FFF2-40B4-BE49-F238E27FC236}">
              <a16:creationId xmlns:a16="http://schemas.microsoft.com/office/drawing/2014/main" id="{00000000-0008-0000-1100-000025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309651" y="2178326"/>
          <a:ext cx="538370" cy="260074"/>
        </a:xfrm>
        <a:prstGeom prst="rect">
          <a:avLst/>
        </a:prstGeom>
      </xdr:spPr>
    </xdr:pic>
    <xdr:clientData/>
  </xdr:twoCellAnchor>
  <xdr:twoCellAnchor editAs="oneCell">
    <xdr:from>
      <xdr:col>15</xdr:col>
      <xdr:colOff>314740</xdr:colOff>
      <xdr:row>22</xdr:row>
      <xdr:rowOff>107673</xdr:rowOff>
    </xdr:from>
    <xdr:to>
      <xdr:col>16</xdr:col>
      <xdr:colOff>331304</xdr:colOff>
      <xdr:row>24</xdr:row>
      <xdr:rowOff>44725</xdr:rowOff>
    </xdr:to>
    <xdr:pic>
      <xdr:nvPicPr>
        <xdr:cNvPr id="39" name="Graphic 38" descr="Books on shelf">
          <a:extLst>
            <a:ext uri="{FF2B5EF4-FFF2-40B4-BE49-F238E27FC236}">
              <a16:creationId xmlns:a16="http://schemas.microsoft.com/office/drawing/2014/main" id="{00000000-0008-0000-1100-000027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508436" y="4116456"/>
          <a:ext cx="629477" cy="301486"/>
        </a:xfrm>
        <a:prstGeom prst="rect">
          <a:avLst/>
        </a:prstGeom>
      </xdr:spPr>
    </xdr:pic>
    <xdr:clientData/>
  </xdr:twoCellAnchor>
  <xdr:twoCellAnchor>
    <xdr:from>
      <xdr:col>15</xdr:col>
      <xdr:colOff>553278</xdr:colOff>
      <xdr:row>11</xdr:row>
      <xdr:rowOff>173936</xdr:rowOff>
    </xdr:from>
    <xdr:to>
      <xdr:col>19</xdr:col>
      <xdr:colOff>24848</xdr:colOff>
      <xdr:row>13</xdr:row>
      <xdr:rowOff>57979</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9746974" y="2178327"/>
          <a:ext cx="1923222" cy="24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Discound Band</a:t>
          </a:r>
          <a:r>
            <a:rPr lang="en-IN" sz="1200" b="1" baseline="0"/>
            <a:t> Wise Sales</a:t>
          </a:r>
          <a:endParaRPr lang="en-IN" sz="1200" b="1"/>
        </a:p>
      </xdr:txBody>
    </xdr:sp>
    <xdr:clientData/>
  </xdr:twoCellAnchor>
  <xdr:twoCellAnchor editAs="oneCell">
    <xdr:from>
      <xdr:col>20</xdr:col>
      <xdr:colOff>107674</xdr:colOff>
      <xdr:row>11</xdr:row>
      <xdr:rowOff>66260</xdr:rowOff>
    </xdr:from>
    <xdr:to>
      <xdr:col>21</xdr:col>
      <xdr:colOff>66261</xdr:colOff>
      <xdr:row>13</xdr:row>
      <xdr:rowOff>110986</xdr:rowOff>
    </xdr:to>
    <xdr:pic>
      <xdr:nvPicPr>
        <xdr:cNvPr id="54" name="Graphic 53" descr="Users">
          <a:extLst>
            <a:ext uri="{FF2B5EF4-FFF2-40B4-BE49-F238E27FC236}">
              <a16:creationId xmlns:a16="http://schemas.microsoft.com/office/drawing/2014/main" id="{00000000-0008-0000-1100-000036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2365935" y="2070651"/>
          <a:ext cx="571500" cy="40916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350520</xdr:colOff>
          <xdr:row>20</xdr:row>
          <xdr:rowOff>83820</xdr:rowOff>
        </xdr:from>
        <xdr:to>
          <xdr:col>10</xdr:col>
          <xdr:colOff>358140</xdr:colOff>
          <xdr:row>22</xdr:row>
          <xdr:rowOff>7620</xdr:rowOff>
        </xdr:to>
        <xdr:sp macro="" textlink="">
          <xdr:nvSpPr>
            <xdr:cNvPr id="30721" name="Check Box 1" hidden="1">
              <a:extLst>
                <a:ext uri="{63B3BB69-23CF-44E3-9099-C40C66FF867C}">
                  <a14:compatExt spid="_x0000_s30721"/>
                </a:ext>
                <a:ext uri="{FF2B5EF4-FFF2-40B4-BE49-F238E27FC236}">
                  <a16:creationId xmlns:a16="http://schemas.microsoft.com/office/drawing/2014/main" id="{00000000-0008-0000-1100-000001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563880</xdr:colOff>
          <xdr:row>20</xdr:row>
          <xdr:rowOff>76200</xdr:rowOff>
        </xdr:from>
        <xdr:to>
          <xdr:col>11</xdr:col>
          <xdr:colOff>601980</xdr:colOff>
          <xdr:row>22</xdr:row>
          <xdr:rowOff>0</xdr:rowOff>
        </xdr:to>
        <xdr:sp macro="" textlink="">
          <xdr:nvSpPr>
            <xdr:cNvPr id="30722" name="Check Box 2" hidden="1">
              <a:extLst>
                <a:ext uri="{63B3BB69-23CF-44E3-9099-C40C66FF867C}">
                  <a14:compatExt spid="_x0000_s30722"/>
                </a:ext>
                <a:ext uri="{FF2B5EF4-FFF2-40B4-BE49-F238E27FC236}">
                  <a16:creationId xmlns:a16="http://schemas.microsoft.com/office/drawing/2014/main" id="{00000000-0008-0000-1100-000002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129540</xdr:colOff>
          <xdr:row>20</xdr:row>
          <xdr:rowOff>53340</xdr:rowOff>
        </xdr:from>
        <xdr:to>
          <xdr:col>13</xdr:col>
          <xdr:colOff>213360</xdr:colOff>
          <xdr:row>22</xdr:row>
          <xdr:rowOff>53340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11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21</xdr:col>
      <xdr:colOff>81171</xdr:colOff>
      <xdr:row>11</xdr:row>
      <xdr:rowOff>140805</xdr:rowOff>
    </xdr:from>
    <xdr:to>
      <xdr:col>22</xdr:col>
      <xdr:colOff>207066</xdr:colOff>
      <xdr:row>13</xdr:row>
      <xdr:rowOff>18221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12952345" y="2145196"/>
          <a:ext cx="738808" cy="241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Regional</a:t>
          </a:r>
        </a:p>
      </xdr:txBody>
    </xdr:sp>
    <xdr:clientData/>
  </xdr:twoCellAnchor>
  <mc:AlternateContent xmlns:mc="http://schemas.openxmlformats.org/markup-compatibility/2006">
    <mc:Choice xmlns:a14="http://schemas.microsoft.com/office/drawing/2010/main" Requires="a14">
      <xdr:twoCellAnchor editAs="oneCell">
        <xdr:from>
          <xdr:col>22</xdr:col>
          <xdr:colOff>190500</xdr:colOff>
          <xdr:row>11</xdr:row>
          <xdr:rowOff>121920</xdr:rowOff>
        </xdr:from>
        <xdr:to>
          <xdr:col>23</xdr:col>
          <xdr:colOff>99060</xdr:colOff>
          <xdr:row>13</xdr:row>
          <xdr:rowOff>45720</xdr:rowOff>
        </xdr:to>
        <xdr:sp macro="" textlink="">
          <xdr:nvSpPr>
            <xdr:cNvPr id="30724" name="Check Box 4" descr="Sales" hidden="1">
              <a:extLst>
                <a:ext uri="{63B3BB69-23CF-44E3-9099-C40C66FF867C}">
                  <a14:compatExt spid="_x0000_s30724"/>
                </a:ext>
                <a:ext uri="{FF2B5EF4-FFF2-40B4-BE49-F238E27FC236}">
                  <a16:creationId xmlns:a16="http://schemas.microsoft.com/office/drawing/2014/main" id="{00000000-0008-0000-1100-000004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91440</xdr:colOff>
          <xdr:row>11</xdr:row>
          <xdr:rowOff>129540</xdr:rowOff>
        </xdr:from>
        <xdr:to>
          <xdr:col>24</xdr:col>
          <xdr:colOff>137160</xdr:colOff>
          <xdr:row>13</xdr:row>
          <xdr:rowOff>30480</xdr:rowOff>
        </xdr:to>
        <xdr:sp macro="" textlink="">
          <xdr:nvSpPr>
            <xdr:cNvPr id="30726" name="Check Box 6" descr="Sales" hidden="1">
              <a:extLst>
                <a:ext uri="{63B3BB69-23CF-44E3-9099-C40C66FF867C}">
                  <a14:compatExt spid="_x0000_s30726"/>
                </a:ext>
                <a:ext uri="{FF2B5EF4-FFF2-40B4-BE49-F238E27FC236}">
                  <a16:creationId xmlns:a16="http://schemas.microsoft.com/office/drawing/2014/main" id="{00000000-0008-0000-1100-000006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twoCellAnchor editAs="oneCell">
    <xdr:from>
      <xdr:col>4</xdr:col>
      <xdr:colOff>199697</xdr:colOff>
      <xdr:row>6</xdr:row>
      <xdr:rowOff>33131</xdr:rowOff>
    </xdr:from>
    <xdr:to>
      <xdr:col>5</xdr:col>
      <xdr:colOff>414131</xdr:colOff>
      <xdr:row>10</xdr:row>
      <xdr:rowOff>78768</xdr:rowOff>
    </xdr:to>
    <xdr:pic>
      <xdr:nvPicPr>
        <xdr:cNvPr id="69" name="Graphic 68" descr="Venn diagram">
          <a:extLst>
            <a:ext uri="{FF2B5EF4-FFF2-40B4-BE49-F238E27FC236}">
              <a16:creationId xmlns:a16="http://schemas.microsoft.com/office/drawing/2014/main" id="{00000000-0008-0000-1100-000045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651349" y="1126435"/>
          <a:ext cx="827347" cy="7745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2" name="Group 1">
          <a:extLst>
            <a:ext uri="{FF2B5EF4-FFF2-40B4-BE49-F238E27FC236}">
              <a16:creationId xmlns:a16="http://schemas.microsoft.com/office/drawing/2014/main" id="{00000000-0008-0000-1200-000002000000}"/>
            </a:ext>
          </a:extLst>
        </xdr:cNvPr>
        <xdr:cNvGrpSpPr/>
      </xdr:nvGrpSpPr>
      <xdr:grpSpPr>
        <a:xfrm>
          <a:off x="33132" y="111816"/>
          <a:ext cx="15056980" cy="6371150"/>
          <a:chOff x="99393" y="144946"/>
          <a:chExt cx="15215151" cy="6439727"/>
        </a:xfrm>
        <a:effectLst>
          <a:outerShdw blurRad="50800" dist="38100" dir="2700000" algn="tl"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00000000-0008-0000-1200-000003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8174" y="190500"/>
            <a:ext cx="695739" cy="707334"/>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6" name="Group 5">
          <a:extLst>
            <a:ext uri="{FF2B5EF4-FFF2-40B4-BE49-F238E27FC236}">
              <a16:creationId xmlns:a16="http://schemas.microsoft.com/office/drawing/2014/main" id="{00000000-0008-0000-1200-000006000000}"/>
            </a:ext>
          </a:extLst>
        </xdr:cNvPr>
        <xdr:cNvGrpSpPr/>
      </xdr:nvGrpSpPr>
      <xdr:grpSpPr>
        <a:xfrm>
          <a:off x="57977" y="271367"/>
          <a:ext cx="14949308" cy="729314"/>
          <a:chOff x="1159713" y="3717372"/>
          <a:chExt cx="15474473" cy="1113988"/>
        </a:xfrm>
        <a:solidFill>
          <a:schemeClr val="accent6">
            <a:lumMod val="75000"/>
          </a:schemeClr>
        </a:solidFill>
      </xdr:grpSpPr>
      <xdr:sp macro="" textlink="">
        <xdr:nvSpPr>
          <xdr:cNvPr id="7" name="Rectangle 6">
            <a:extLst>
              <a:ext uri="{FF2B5EF4-FFF2-40B4-BE49-F238E27FC236}">
                <a16:creationId xmlns:a16="http://schemas.microsoft.com/office/drawing/2014/main" id="{00000000-0008-0000-1200-000007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00000000-0008-0000-1200-000008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Parallelogram 8">
            <a:extLst>
              <a:ext uri="{FF2B5EF4-FFF2-40B4-BE49-F238E27FC236}">
                <a16:creationId xmlns:a16="http://schemas.microsoft.com/office/drawing/2014/main" id="{00000000-0008-0000-1200-000009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5</xdr:col>
      <xdr:colOff>488673</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0" name="Brands 9">
              <a:extLst>
                <a:ext uri="{FF2B5EF4-FFF2-40B4-BE49-F238E27FC236}">
                  <a16:creationId xmlns:a16="http://schemas.microsoft.com/office/drawing/2014/main" id="{00000000-0008-0000-1200-00000A000000}"/>
                </a:ext>
              </a:extLst>
            </xdr:cNvPr>
            <xdr:cNvGraphicFramePr/>
          </xdr:nvGraphicFramePr>
          <xdr:xfrm>
            <a:off x="0" y="0"/>
            <a:ext cx="0" cy="0"/>
          </xdr:xfrm>
          <a:graphic>
            <a:graphicData uri="http://schemas.microsoft.com/office/drawing/2010/slicer">
              <sle:slicer xmlns:sle="http://schemas.microsoft.com/office/drawing/2010/slicer" name="Brands 9"/>
            </a:graphicData>
          </a:graphic>
        </xdr:graphicFrame>
      </mc:Choice>
      <mc:Fallback xmlns="">
        <xdr:sp macro="" textlink="">
          <xdr:nvSpPr>
            <xdr:cNvPr id="0" name=""/>
            <xdr:cNvSpPr>
              <a:spLocks noTextEdit="1"/>
            </xdr:cNvSpPr>
          </xdr:nvSpPr>
          <xdr:spPr>
            <a:xfrm>
              <a:off x="3520286" y="1085692"/>
              <a:ext cx="11529678" cy="783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1" name="Gender 8">
              <a:extLst>
                <a:ext uri="{FF2B5EF4-FFF2-40B4-BE49-F238E27FC236}">
                  <a16:creationId xmlns:a16="http://schemas.microsoft.com/office/drawing/2014/main" id="{00000000-0008-0000-1200-00000B000000}"/>
                </a:ext>
              </a:extLst>
            </xdr:cNvPr>
            <xdr:cNvGraphicFramePr/>
          </xdr:nvGraphicFramePr>
          <xdr:xfrm>
            <a:off x="0" y="0"/>
            <a:ext cx="0" cy="0"/>
          </xdr:xfrm>
          <a:graphic>
            <a:graphicData uri="http://schemas.microsoft.com/office/drawing/2010/slicer">
              <sle:slicer xmlns:sle="http://schemas.microsoft.com/office/drawing/2010/slicer" name="Gender 8"/>
            </a:graphicData>
          </a:graphic>
        </xdr:graphicFrame>
      </mc:Choice>
      <mc:Fallback xmlns="">
        <xdr:sp macro="" textlink="">
          <xdr:nvSpPr>
            <xdr:cNvPr id="0" name=""/>
            <xdr:cNvSpPr>
              <a:spLocks noTextEdit="1"/>
            </xdr:cNvSpPr>
          </xdr:nvSpPr>
          <xdr:spPr>
            <a:xfrm>
              <a:off x="91110" y="1986981"/>
              <a:ext cx="2491550" cy="685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74722</xdr:colOff>
      <xdr:row>15</xdr:row>
      <xdr:rowOff>73741</xdr:rowOff>
    </xdr:from>
    <xdr:to>
      <xdr:col>4</xdr:col>
      <xdr:colOff>140983</xdr:colOff>
      <xdr:row>20</xdr:row>
      <xdr:rowOff>9974</xdr:rowOff>
    </xdr:to>
    <mc:AlternateContent xmlns:mc="http://schemas.openxmlformats.org/markup-compatibility/2006" xmlns:a14="http://schemas.microsoft.com/office/drawing/2010/main">
      <mc:Choice Requires="a14">
        <xdr:graphicFrame macro="">
          <xdr:nvGraphicFramePr>
            <xdr:cNvPr id="12" name="Order Date (Year) 8">
              <a:extLst>
                <a:ext uri="{FF2B5EF4-FFF2-40B4-BE49-F238E27FC236}">
                  <a16:creationId xmlns:a16="http://schemas.microsoft.com/office/drawing/2014/main" id="{00000000-0008-0000-1200-00000C000000}"/>
                </a:ext>
              </a:extLst>
            </xdr:cNvPr>
            <xdr:cNvGraphicFramePr/>
          </xdr:nvGraphicFramePr>
          <xdr:xfrm>
            <a:off x="0" y="0"/>
            <a:ext cx="0" cy="0"/>
          </xdr:xfrm>
          <a:graphic>
            <a:graphicData uri="http://schemas.microsoft.com/office/drawing/2010/slicer">
              <sle:slicer xmlns:sle="http://schemas.microsoft.com/office/drawing/2010/slicer" name="Order Date (Year) 8"/>
            </a:graphicData>
          </a:graphic>
        </xdr:graphicFrame>
      </mc:Choice>
      <mc:Fallback xmlns="">
        <xdr:sp macro="" textlink="">
          <xdr:nvSpPr>
            <xdr:cNvPr id="0" name=""/>
            <xdr:cNvSpPr>
              <a:spLocks noTextEdit="1"/>
            </xdr:cNvSpPr>
          </xdr:nvSpPr>
          <xdr:spPr>
            <a:xfrm>
              <a:off x="74722" y="2777612"/>
              <a:ext cx="2491551" cy="837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66261</xdr:colOff>
      <xdr:row>5</xdr:row>
      <xdr:rowOff>178077</xdr:rowOff>
    </xdr:from>
    <xdr:to>
      <xdr:col>4</xdr:col>
      <xdr:colOff>157370</xdr:colOff>
      <xdr:row>10</xdr:row>
      <xdr:rowOff>66261</xdr:rowOff>
    </xdr:to>
    <mc:AlternateContent xmlns:mc="http://schemas.openxmlformats.org/markup-compatibility/2006" xmlns:a14="http://schemas.microsoft.com/office/drawing/2010/main">
      <mc:Choice Requires="a14">
        <xdr:graphicFrame macro="">
          <xdr:nvGraphicFramePr>
            <xdr:cNvPr id="13" name="Region 8">
              <a:extLst>
                <a:ext uri="{FF2B5EF4-FFF2-40B4-BE49-F238E27FC236}">
                  <a16:creationId xmlns:a16="http://schemas.microsoft.com/office/drawing/2014/main" id="{00000000-0008-0000-1200-00000D000000}"/>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mlns="">
        <xdr:sp macro="" textlink="">
          <xdr:nvSpPr>
            <xdr:cNvPr id="0" name=""/>
            <xdr:cNvSpPr>
              <a:spLocks noTextEdit="1"/>
            </xdr:cNvSpPr>
          </xdr:nvSpPr>
          <xdr:spPr>
            <a:xfrm>
              <a:off x="66261" y="1079367"/>
              <a:ext cx="2516399" cy="789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70402</xdr:rowOff>
    </xdr:from>
    <xdr:to>
      <xdr:col>4</xdr:col>
      <xdr:colOff>149088</xdr:colOff>
      <xdr:row>25</xdr:row>
      <xdr:rowOff>81934</xdr:rowOff>
    </xdr:to>
    <mc:AlternateContent xmlns:mc="http://schemas.openxmlformats.org/markup-compatibility/2006" xmlns:a14="http://schemas.microsoft.com/office/drawing/2010/main">
      <mc:Choice Requires="a14">
        <xdr:graphicFrame macro="">
          <xdr:nvGraphicFramePr>
            <xdr:cNvPr id="14" name="Order Date (Quarter) 8">
              <a:extLst>
                <a:ext uri="{FF2B5EF4-FFF2-40B4-BE49-F238E27FC236}">
                  <a16:creationId xmlns:a16="http://schemas.microsoft.com/office/drawing/2014/main" id="{00000000-0008-0000-1200-00000E000000}"/>
                </a:ext>
              </a:extLst>
            </xdr:cNvPr>
            <xdr:cNvGraphicFramePr/>
          </xdr:nvGraphicFramePr>
          <xdr:xfrm>
            <a:off x="0" y="0"/>
            <a:ext cx="0" cy="0"/>
          </xdr:xfrm>
          <a:graphic>
            <a:graphicData uri="http://schemas.microsoft.com/office/drawing/2010/slicer">
              <sle:slicer xmlns:sle="http://schemas.microsoft.com/office/drawing/2010/slicer" name="Order Date (Quarter) 8"/>
            </a:graphicData>
          </a:graphic>
        </xdr:graphicFrame>
      </mc:Choice>
      <mc:Fallback xmlns="">
        <xdr:sp macro="" textlink="">
          <xdr:nvSpPr>
            <xdr:cNvPr id="0" name=""/>
            <xdr:cNvSpPr>
              <a:spLocks noTextEdit="1"/>
            </xdr:cNvSpPr>
          </xdr:nvSpPr>
          <xdr:spPr>
            <a:xfrm>
              <a:off x="91112" y="3675563"/>
              <a:ext cx="2483266" cy="912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15" name="Order Date (Month) 8">
              <a:extLst>
                <a:ext uri="{FF2B5EF4-FFF2-40B4-BE49-F238E27FC236}">
                  <a16:creationId xmlns:a16="http://schemas.microsoft.com/office/drawing/2014/main" id="{00000000-0008-0000-1200-00000F000000}"/>
                </a:ext>
              </a:extLst>
            </xdr:cNvPr>
            <xdr:cNvGraphicFramePr/>
          </xdr:nvGraphicFramePr>
          <xdr:xfrm>
            <a:off x="0" y="0"/>
            <a:ext cx="0" cy="0"/>
          </xdr:xfrm>
          <a:graphic>
            <a:graphicData uri="http://schemas.microsoft.com/office/drawing/2010/slicer">
              <sle:slicer xmlns:sle="http://schemas.microsoft.com/office/drawing/2010/slicer" name="Order Date (Month) 8"/>
            </a:graphicData>
          </a:graphic>
        </xdr:graphicFrame>
      </mc:Choice>
      <mc:Fallback xmlns="">
        <xdr:sp macro="" textlink="">
          <xdr:nvSpPr>
            <xdr:cNvPr id="0" name=""/>
            <xdr:cNvSpPr>
              <a:spLocks noTextEdit="1"/>
            </xdr:cNvSpPr>
          </xdr:nvSpPr>
          <xdr:spPr>
            <a:xfrm>
              <a:off x="107675" y="4672104"/>
              <a:ext cx="2470238" cy="1564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281609</xdr:colOff>
      <xdr:row>11</xdr:row>
      <xdr:rowOff>33131</xdr:rowOff>
    </xdr:from>
    <xdr:to>
      <xdr:col>24</xdr:col>
      <xdr:colOff>530087</xdr:colOff>
      <xdr:row>11</xdr:row>
      <xdr:rowOff>41413</xdr:rowOff>
    </xdr:to>
    <xdr:cxnSp macro="">
      <xdr:nvCxnSpPr>
        <xdr:cNvPr id="16" name="Straight Connector 15">
          <a:extLst>
            <a:ext uri="{FF2B5EF4-FFF2-40B4-BE49-F238E27FC236}">
              <a16:creationId xmlns:a16="http://schemas.microsoft.com/office/drawing/2014/main" id="{00000000-0008-0000-1200-000010000000}"/>
            </a:ext>
          </a:extLst>
        </xdr:cNvPr>
        <xdr:cNvCxnSpPr/>
      </xdr:nvCxnSpPr>
      <xdr:spPr>
        <a:xfrm flipV="1">
          <a:off x="2720009" y="2044811"/>
          <a:ext cx="12440478" cy="8282"/>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323022</xdr:colOff>
      <xdr:row>11</xdr:row>
      <xdr:rowOff>157370</xdr:rowOff>
    </xdr:from>
    <xdr:to>
      <xdr:col>4</xdr:col>
      <xdr:colOff>339587</xdr:colOff>
      <xdr:row>35</xdr:row>
      <xdr:rowOff>74543</xdr:rowOff>
    </xdr:to>
    <xdr:cxnSp macro="">
      <xdr:nvCxnSpPr>
        <xdr:cNvPr id="17" name="Straight Connector 16">
          <a:extLst>
            <a:ext uri="{FF2B5EF4-FFF2-40B4-BE49-F238E27FC236}">
              <a16:creationId xmlns:a16="http://schemas.microsoft.com/office/drawing/2014/main" id="{00000000-0008-0000-1200-000011000000}"/>
            </a:ext>
          </a:extLst>
        </xdr:cNvPr>
        <xdr:cNvCxnSpPr/>
      </xdr:nvCxnSpPr>
      <xdr:spPr>
        <a:xfrm>
          <a:off x="2761422" y="2169050"/>
          <a:ext cx="16565" cy="4306293"/>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99390</xdr:colOff>
      <xdr:row>21</xdr:row>
      <xdr:rowOff>115957</xdr:rowOff>
    </xdr:from>
    <xdr:to>
      <xdr:col>15</xdr:col>
      <xdr:colOff>157369</xdr:colOff>
      <xdr:row>21</xdr:row>
      <xdr:rowOff>140804</xdr:rowOff>
    </xdr:to>
    <xdr:cxnSp macro="">
      <xdr:nvCxnSpPr>
        <xdr:cNvPr id="18" name="Straight Connector 17">
          <a:extLst>
            <a:ext uri="{FF2B5EF4-FFF2-40B4-BE49-F238E27FC236}">
              <a16:creationId xmlns:a16="http://schemas.microsoft.com/office/drawing/2014/main" id="{00000000-0008-0000-1200-000012000000}"/>
            </a:ext>
          </a:extLst>
        </xdr:cNvPr>
        <xdr:cNvCxnSpPr/>
      </xdr:nvCxnSpPr>
      <xdr:spPr>
        <a:xfrm flipV="1">
          <a:off x="3147390" y="3956437"/>
          <a:ext cx="6153979" cy="2484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140805</xdr:colOff>
      <xdr:row>19</xdr:row>
      <xdr:rowOff>124239</xdr:rowOff>
    </xdr:from>
    <xdr:to>
      <xdr:col>5</xdr:col>
      <xdr:colOff>538369</xdr:colOff>
      <xdr:row>21</xdr:row>
      <xdr:rowOff>152399</xdr:rowOff>
    </xdr:to>
    <xdr:pic>
      <xdr:nvPicPr>
        <xdr:cNvPr id="19" name="Graphic 18" descr="Monthly calendar">
          <a:extLst>
            <a:ext uri="{FF2B5EF4-FFF2-40B4-BE49-F238E27FC236}">
              <a16:creationId xmlns:a16="http://schemas.microsoft.com/office/drawing/2014/main" id="{00000000-0008-0000-1200-00001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88805" y="3598959"/>
          <a:ext cx="397564" cy="393920"/>
        </a:xfrm>
        <a:prstGeom prst="rect">
          <a:avLst/>
        </a:prstGeom>
      </xdr:spPr>
    </xdr:pic>
    <xdr:clientData/>
  </xdr:twoCellAnchor>
  <xdr:twoCellAnchor editAs="oneCell">
    <xdr:from>
      <xdr:col>9</xdr:col>
      <xdr:colOff>463383</xdr:colOff>
      <xdr:row>0</xdr:row>
      <xdr:rowOff>173935</xdr:rowOff>
    </xdr:from>
    <xdr:to>
      <xdr:col>11</xdr:col>
      <xdr:colOff>151957</xdr:colOff>
      <xdr:row>4</xdr:row>
      <xdr:rowOff>124239</xdr:rowOff>
    </xdr:to>
    <xdr:pic>
      <xdr:nvPicPr>
        <xdr:cNvPr id="20" name="Graphic 19" descr="Dress">
          <a:extLst>
            <a:ext uri="{FF2B5EF4-FFF2-40B4-BE49-F238E27FC236}">
              <a16:creationId xmlns:a16="http://schemas.microsoft.com/office/drawing/2014/main" id="{00000000-0008-0000-1200-000014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920286" y="173935"/>
          <a:ext cx="901219" cy="671336"/>
        </a:xfrm>
        <a:prstGeom prst="rect">
          <a:avLst/>
        </a:prstGeom>
      </xdr:spPr>
    </xdr:pic>
    <xdr:clientData/>
  </xdr:twoCellAnchor>
  <xdr:twoCellAnchor>
    <xdr:from>
      <xdr:col>4</xdr:col>
      <xdr:colOff>463826</xdr:colOff>
      <xdr:row>20</xdr:row>
      <xdr:rowOff>33130</xdr:rowOff>
    </xdr:from>
    <xdr:to>
      <xdr:col>14</xdr:col>
      <xdr:colOff>496956</xdr:colOff>
      <xdr:row>35</xdr:row>
      <xdr:rowOff>91108</xdr:rowOff>
    </xdr:to>
    <xdr:sp macro="" textlink="">
      <xdr:nvSpPr>
        <xdr:cNvPr id="21" name="Rectangle: Rounded Corners 20">
          <a:extLst>
            <a:ext uri="{FF2B5EF4-FFF2-40B4-BE49-F238E27FC236}">
              <a16:creationId xmlns:a16="http://schemas.microsoft.com/office/drawing/2014/main" id="{00000000-0008-0000-1200-000015000000}"/>
            </a:ext>
          </a:extLst>
        </xdr:cNvPr>
        <xdr:cNvSpPr/>
      </xdr:nvSpPr>
      <xdr:spPr>
        <a:xfrm>
          <a:off x="2902226" y="3690730"/>
          <a:ext cx="6129130" cy="2801178"/>
        </a:xfrm>
        <a:prstGeom prst="roundRect">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604630</xdr:colOff>
      <xdr:row>22</xdr:row>
      <xdr:rowOff>107674</xdr:rowOff>
    </xdr:from>
    <xdr:to>
      <xdr:col>24</xdr:col>
      <xdr:colOff>372717</xdr:colOff>
      <xdr:row>35</xdr:row>
      <xdr:rowOff>33129</xdr:rowOff>
    </xdr:to>
    <xdr:sp macro="" textlink="">
      <xdr:nvSpPr>
        <xdr:cNvPr id="22" name="Rectangle: Rounded Corners 21">
          <a:extLst>
            <a:ext uri="{FF2B5EF4-FFF2-40B4-BE49-F238E27FC236}">
              <a16:creationId xmlns:a16="http://schemas.microsoft.com/office/drawing/2014/main" id="{00000000-0008-0000-1200-000016000000}"/>
            </a:ext>
          </a:extLst>
        </xdr:cNvPr>
        <xdr:cNvSpPr/>
      </xdr:nvSpPr>
      <xdr:spPr>
        <a:xfrm>
          <a:off x="9139030" y="4131034"/>
          <a:ext cx="5864087" cy="230289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530088</xdr:colOff>
      <xdr:row>11</xdr:row>
      <xdr:rowOff>132522</xdr:rowOff>
    </xdr:from>
    <xdr:to>
      <xdr:col>19</xdr:col>
      <xdr:colOff>364435</xdr:colOff>
      <xdr:row>22</xdr:row>
      <xdr:rowOff>24848</xdr:rowOff>
    </xdr:to>
    <xdr:sp macro="" textlink="">
      <xdr:nvSpPr>
        <xdr:cNvPr id="23" name="Rectangle: Rounded Corners 22">
          <a:extLst>
            <a:ext uri="{FF2B5EF4-FFF2-40B4-BE49-F238E27FC236}">
              <a16:creationId xmlns:a16="http://schemas.microsoft.com/office/drawing/2014/main" id="{00000000-0008-0000-1200-000017000000}"/>
            </a:ext>
          </a:extLst>
        </xdr:cNvPr>
        <xdr:cNvSpPr/>
      </xdr:nvSpPr>
      <xdr:spPr>
        <a:xfrm>
          <a:off x="9064488" y="2144202"/>
          <a:ext cx="2882347" cy="1904006"/>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472377</xdr:colOff>
      <xdr:row>11</xdr:row>
      <xdr:rowOff>110897</xdr:rowOff>
    </xdr:from>
    <xdr:to>
      <xdr:col>24</xdr:col>
      <xdr:colOff>384581</xdr:colOff>
      <xdr:row>22</xdr:row>
      <xdr:rowOff>16475</xdr:rowOff>
    </xdr:to>
    <xdr:sp macro="" textlink="">
      <xdr:nvSpPr>
        <xdr:cNvPr id="24" name="Rectangle: Rounded Corners 23">
          <a:extLst>
            <a:ext uri="{FF2B5EF4-FFF2-40B4-BE49-F238E27FC236}">
              <a16:creationId xmlns:a16="http://schemas.microsoft.com/office/drawing/2014/main" id="{00000000-0008-0000-1200-000018000000}"/>
            </a:ext>
          </a:extLst>
        </xdr:cNvPr>
        <xdr:cNvSpPr/>
      </xdr:nvSpPr>
      <xdr:spPr>
        <a:xfrm>
          <a:off x="12054777" y="2122577"/>
          <a:ext cx="2960204" cy="1917258"/>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520147</xdr:colOff>
      <xdr:row>11</xdr:row>
      <xdr:rowOff>124240</xdr:rowOff>
    </xdr:from>
    <xdr:to>
      <xdr:col>9</xdr:col>
      <xdr:colOff>223631</xdr:colOff>
      <xdr:row>15</xdr:row>
      <xdr:rowOff>82826</xdr:rowOff>
    </xdr:to>
    <xdr:sp macro="" textlink="'Prep 2'!C10">
      <xdr:nvSpPr>
        <xdr:cNvPr id="25" name="Rectangle: Rounded Corners 24">
          <a:extLst>
            <a:ext uri="{FF2B5EF4-FFF2-40B4-BE49-F238E27FC236}">
              <a16:creationId xmlns:a16="http://schemas.microsoft.com/office/drawing/2014/main" id="{00000000-0008-0000-1200-000019000000}"/>
            </a:ext>
          </a:extLst>
        </xdr:cNvPr>
        <xdr:cNvSpPr/>
      </xdr:nvSpPr>
      <xdr:spPr>
        <a:xfrm>
          <a:off x="2958547" y="2135920"/>
          <a:ext cx="2751484" cy="690106"/>
        </a:xfrm>
        <a:prstGeom prst="roundRect">
          <a:avLst>
            <a:gd name="adj" fmla="val 44836"/>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3F24A23E-0DE3-45CC-AACC-D91537DB6DB6}" type="TxLink">
            <a:rPr lang="en-US" sz="1600" b="1" i="0" u="none" strike="noStrike">
              <a:solidFill>
                <a:srgbClr val="000000"/>
              </a:solidFill>
              <a:latin typeface="Calibri"/>
              <a:ea typeface="Calibri"/>
              <a:cs typeface="Calibri"/>
            </a:rPr>
            <a:pPr algn="l"/>
            <a:t> $1,70,00,23,719 </a:t>
          </a:fld>
          <a:endParaRPr lang="en-IN" sz="1600" b="1"/>
        </a:p>
      </xdr:txBody>
    </xdr:sp>
    <xdr:clientData/>
  </xdr:twoCellAnchor>
  <xdr:twoCellAnchor>
    <xdr:from>
      <xdr:col>4</xdr:col>
      <xdr:colOff>518492</xdr:colOff>
      <xdr:row>15</xdr:row>
      <xdr:rowOff>155712</xdr:rowOff>
    </xdr:from>
    <xdr:to>
      <xdr:col>9</xdr:col>
      <xdr:colOff>221976</xdr:colOff>
      <xdr:row>19</xdr:row>
      <xdr:rowOff>114299</xdr:rowOff>
    </xdr:to>
    <xdr:sp macro="" textlink="'Prep 2'!C11">
      <xdr:nvSpPr>
        <xdr:cNvPr id="27" name="Rectangle: Rounded Corners 26">
          <a:extLst>
            <a:ext uri="{FF2B5EF4-FFF2-40B4-BE49-F238E27FC236}">
              <a16:creationId xmlns:a16="http://schemas.microsoft.com/office/drawing/2014/main" id="{00000000-0008-0000-1200-00001B000000}"/>
            </a:ext>
          </a:extLst>
        </xdr:cNvPr>
        <xdr:cNvSpPr/>
      </xdr:nvSpPr>
      <xdr:spPr>
        <a:xfrm>
          <a:off x="2956892" y="2898912"/>
          <a:ext cx="2751484" cy="690107"/>
        </a:xfrm>
        <a:prstGeom prst="roundRect">
          <a:avLst>
            <a:gd name="adj" fmla="val 44836"/>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C597585-CB33-40C0-B4FB-F02260A19C0E}" type="TxLink">
            <a:rPr lang="en-US" sz="1600" b="1" i="0" u="none" strike="noStrike">
              <a:solidFill>
                <a:srgbClr val="000000"/>
              </a:solidFill>
              <a:latin typeface="Calibri"/>
              <a:ea typeface="Calibri"/>
              <a:cs typeface="Calibri"/>
            </a:rPr>
            <a:pPr algn="l"/>
            <a:t> $22,96,70,211 </a:t>
          </a:fld>
          <a:endParaRPr lang="en-IN" sz="1600" b="1"/>
        </a:p>
      </xdr:txBody>
    </xdr:sp>
    <xdr:clientData/>
  </xdr:twoCellAnchor>
  <xdr:twoCellAnchor>
    <xdr:from>
      <xdr:col>5</xdr:col>
      <xdr:colOff>91110</xdr:colOff>
      <xdr:row>22</xdr:row>
      <xdr:rowOff>157369</xdr:rowOff>
    </xdr:from>
    <xdr:to>
      <xdr:col>14</xdr:col>
      <xdr:colOff>289891</xdr:colOff>
      <xdr:row>34</xdr:row>
      <xdr:rowOff>182217</xdr:rowOff>
    </xdr:to>
    <xdr:graphicFrame macro="">
      <xdr:nvGraphicFramePr>
        <xdr:cNvPr id="29" name="Chart 28">
          <a:extLst>
            <a:ext uri="{FF2B5EF4-FFF2-40B4-BE49-F238E27FC236}">
              <a16:creationId xmlns:a16="http://schemas.microsoft.com/office/drawing/2014/main" id="{00000000-0008-0000-1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149088</xdr:colOff>
      <xdr:row>24</xdr:row>
      <xdr:rowOff>74544</xdr:rowOff>
    </xdr:from>
    <xdr:to>
      <xdr:col>24</xdr:col>
      <xdr:colOff>221226</xdr:colOff>
      <xdr:row>34</xdr:row>
      <xdr:rowOff>106516</xdr:rowOff>
    </xdr:to>
    <xdr:graphicFrame macro="">
      <xdr:nvGraphicFramePr>
        <xdr:cNvPr id="30" name="Chart 29">
          <a:extLst>
            <a:ext uri="{FF2B5EF4-FFF2-40B4-BE49-F238E27FC236}">
              <a16:creationId xmlns:a16="http://schemas.microsoft.com/office/drawing/2014/main" id="{00000000-0008-0000-1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49696</xdr:colOff>
      <xdr:row>13</xdr:row>
      <xdr:rowOff>115957</xdr:rowOff>
    </xdr:from>
    <xdr:to>
      <xdr:col>19</xdr:col>
      <xdr:colOff>265044</xdr:colOff>
      <xdr:row>21</xdr:row>
      <xdr:rowOff>67090</xdr:rowOff>
    </xdr:to>
    <mc:AlternateContent xmlns:mc="http://schemas.openxmlformats.org/markup-compatibility/2006">
      <mc:Choice xmlns:cx2="http://schemas.microsoft.com/office/drawing/2015/10/21/chartex" Requires="cx2">
        <xdr:graphicFrame macro="">
          <xdr:nvGraphicFramePr>
            <xdr:cNvPr id="31" name="Chart 30">
              <a:extLst>
                <a:ext uri="{FF2B5EF4-FFF2-40B4-BE49-F238E27FC236}">
                  <a16:creationId xmlns:a16="http://schemas.microsoft.com/office/drawing/2014/main" id="{00000000-0008-0000-1200-00001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193696" y="2493397"/>
              <a:ext cx="2653748" cy="14141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589936</xdr:colOff>
      <xdr:row>13</xdr:row>
      <xdr:rowOff>74543</xdr:rowOff>
    </xdr:from>
    <xdr:to>
      <xdr:col>24</xdr:col>
      <xdr:colOff>294968</xdr:colOff>
      <xdr:row>21</xdr:row>
      <xdr:rowOff>90128</xdr:rowOff>
    </xdr:to>
    <xdr:graphicFrame macro="">
      <xdr:nvGraphicFramePr>
        <xdr:cNvPr id="32" name="Chart 31">
          <a:extLst>
            <a:ext uri="{FF2B5EF4-FFF2-40B4-BE49-F238E27FC236}">
              <a16:creationId xmlns:a16="http://schemas.microsoft.com/office/drawing/2014/main" id="{00000000-0008-0000-1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382825</xdr:colOff>
      <xdr:row>16</xdr:row>
      <xdr:rowOff>8283</xdr:rowOff>
    </xdr:from>
    <xdr:to>
      <xdr:col>9</xdr:col>
      <xdr:colOff>82826</xdr:colOff>
      <xdr:row>19</xdr:row>
      <xdr:rowOff>112810</xdr:rowOff>
    </xdr:to>
    <xdr:pic>
      <xdr:nvPicPr>
        <xdr:cNvPr id="35" name="Graphic 34" descr="Bar graph with upward trend">
          <a:extLst>
            <a:ext uri="{FF2B5EF4-FFF2-40B4-BE49-F238E27FC236}">
              <a16:creationId xmlns:a16="http://schemas.microsoft.com/office/drawing/2014/main" id="{00000000-0008-0000-1200-00002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50025" y="2934363"/>
          <a:ext cx="919201" cy="653167"/>
        </a:xfrm>
        <a:prstGeom prst="rect">
          <a:avLst/>
        </a:prstGeom>
      </xdr:spPr>
    </xdr:pic>
    <xdr:clientData/>
  </xdr:twoCellAnchor>
  <xdr:twoCellAnchor editAs="oneCell">
    <xdr:from>
      <xdr:col>7</xdr:col>
      <xdr:colOff>400305</xdr:colOff>
      <xdr:row>11</xdr:row>
      <xdr:rowOff>124240</xdr:rowOff>
    </xdr:from>
    <xdr:to>
      <xdr:col>9</xdr:col>
      <xdr:colOff>39184</xdr:colOff>
      <xdr:row>15</xdr:row>
      <xdr:rowOff>88877</xdr:rowOff>
    </xdr:to>
    <xdr:pic>
      <xdr:nvPicPr>
        <xdr:cNvPr id="36" name="Graphic 35" descr="Money">
          <a:extLst>
            <a:ext uri="{FF2B5EF4-FFF2-40B4-BE49-F238E27FC236}">
              <a16:creationId xmlns:a16="http://schemas.microsoft.com/office/drawing/2014/main" id="{00000000-0008-0000-1200-000024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67505" y="2135920"/>
          <a:ext cx="858079" cy="696157"/>
        </a:xfrm>
        <a:prstGeom prst="rect">
          <a:avLst/>
        </a:prstGeom>
      </xdr:spPr>
    </xdr:pic>
    <xdr:clientData/>
  </xdr:twoCellAnchor>
  <xdr:twoCellAnchor>
    <xdr:from>
      <xdr:col>4</xdr:col>
      <xdr:colOff>571500</xdr:colOff>
      <xdr:row>11</xdr:row>
      <xdr:rowOff>140805</xdr:rowOff>
    </xdr:from>
    <xdr:to>
      <xdr:col>7</xdr:col>
      <xdr:colOff>8283</xdr:colOff>
      <xdr:row>13</xdr:row>
      <xdr:rowOff>82827</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3009900" y="2152485"/>
          <a:ext cx="1265583" cy="307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Total sales</a:t>
          </a:r>
        </a:p>
      </xdr:txBody>
    </xdr:sp>
    <xdr:clientData/>
  </xdr:twoCellAnchor>
  <xdr:twoCellAnchor>
    <xdr:from>
      <xdr:col>5</xdr:col>
      <xdr:colOff>53008</xdr:colOff>
      <xdr:row>15</xdr:row>
      <xdr:rowOff>168965</xdr:rowOff>
    </xdr:from>
    <xdr:to>
      <xdr:col>6</xdr:col>
      <xdr:colOff>571500</xdr:colOff>
      <xdr:row>17</xdr:row>
      <xdr:rowOff>110987</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3101008" y="2912165"/>
          <a:ext cx="1128092" cy="307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Profit</a:t>
          </a:r>
        </a:p>
      </xdr:txBody>
    </xdr:sp>
    <xdr:clientData/>
  </xdr:twoCellAnchor>
  <xdr:twoCellAnchor>
    <xdr:from>
      <xdr:col>5</xdr:col>
      <xdr:colOff>66261</xdr:colOff>
      <xdr:row>22</xdr:row>
      <xdr:rowOff>33130</xdr:rowOff>
    </xdr:from>
    <xdr:to>
      <xdr:col>14</xdr:col>
      <xdr:colOff>248478</xdr:colOff>
      <xdr:row>22</xdr:row>
      <xdr:rowOff>57978</xdr:rowOff>
    </xdr:to>
    <xdr:cxnSp macro="">
      <xdr:nvCxnSpPr>
        <xdr:cNvPr id="41" name="Straight Connector 40">
          <a:extLst>
            <a:ext uri="{FF2B5EF4-FFF2-40B4-BE49-F238E27FC236}">
              <a16:creationId xmlns:a16="http://schemas.microsoft.com/office/drawing/2014/main" id="{00000000-0008-0000-1200-000029000000}"/>
            </a:ext>
          </a:extLst>
        </xdr:cNvPr>
        <xdr:cNvCxnSpPr/>
      </xdr:nvCxnSpPr>
      <xdr:spPr>
        <a:xfrm>
          <a:off x="3114261" y="4056490"/>
          <a:ext cx="5668617" cy="24848"/>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8284</xdr:colOff>
      <xdr:row>13</xdr:row>
      <xdr:rowOff>59484</xdr:rowOff>
    </xdr:from>
    <xdr:to>
      <xdr:col>19</xdr:col>
      <xdr:colOff>273325</xdr:colOff>
      <xdr:row>13</xdr:row>
      <xdr:rowOff>66261</xdr:rowOff>
    </xdr:to>
    <xdr:cxnSp macro="">
      <xdr:nvCxnSpPr>
        <xdr:cNvPr id="42" name="Straight Connector 41">
          <a:extLst>
            <a:ext uri="{FF2B5EF4-FFF2-40B4-BE49-F238E27FC236}">
              <a16:creationId xmlns:a16="http://schemas.microsoft.com/office/drawing/2014/main" id="{00000000-0008-0000-1200-00002A000000}"/>
            </a:ext>
          </a:extLst>
        </xdr:cNvPr>
        <xdr:cNvCxnSpPr/>
      </xdr:nvCxnSpPr>
      <xdr:spPr>
        <a:xfrm>
          <a:off x="9152284" y="2436924"/>
          <a:ext cx="2703441" cy="6777"/>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33131</xdr:colOff>
      <xdr:row>13</xdr:row>
      <xdr:rowOff>57355</xdr:rowOff>
    </xdr:from>
    <xdr:to>
      <xdr:col>24</xdr:col>
      <xdr:colOff>294968</xdr:colOff>
      <xdr:row>13</xdr:row>
      <xdr:rowOff>57978</xdr:rowOff>
    </xdr:to>
    <xdr:cxnSp macro="">
      <xdr:nvCxnSpPr>
        <xdr:cNvPr id="43" name="Straight Connector 42">
          <a:extLst>
            <a:ext uri="{FF2B5EF4-FFF2-40B4-BE49-F238E27FC236}">
              <a16:creationId xmlns:a16="http://schemas.microsoft.com/office/drawing/2014/main" id="{00000000-0008-0000-1200-00002B000000}"/>
            </a:ext>
          </a:extLst>
        </xdr:cNvPr>
        <xdr:cNvCxnSpPr/>
      </xdr:nvCxnSpPr>
      <xdr:spPr>
        <a:xfrm flipV="1">
          <a:off x="12225131" y="2434795"/>
          <a:ext cx="2700237" cy="623"/>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149086</xdr:colOff>
      <xdr:row>24</xdr:row>
      <xdr:rowOff>24848</xdr:rowOff>
    </xdr:from>
    <xdr:to>
      <xdr:col>24</xdr:col>
      <xdr:colOff>207065</xdr:colOff>
      <xdr:row>24</xdr:row>
      <xdr:rowOff>34637</xdr:rowOff>
    </xdr:to>
    <xdr:cxnSp macro="">
      <xdr:nvCxnSpPr>
        <xdr:cNvPr id="44" name="Straight Connector 43">
          <a:extLst>
            <a:ext uri="{FF2B5EF4-FFF2-40B4-BE49-F238E27FC236}">
              <a16:creationId xmlns:a16="http://schemas.microsoft.com/office/drawing/2014/main" id="{00000000-0008-0000-1200-00002C000000}"/>
            </a:ext>
          </a:extLst>
        </xdr:cNvPr>
        <xdr:cNvCxnSpPr/>
      </xdr:nvCxnSpPr>
      <xdr:spPr>
        <a:xfrm flipV="1">
          <a:off x="9293086" y="4413968"/>
          <a:ext cx="5544379" cy="978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182218</xdr:colOff>
      <xdr:row>20</xdr:row>
      <xdr:rowOff>49695</xdr:rowOff>
    </xdr:from>
    <xdr:to>
      <xdr:col>6</xdr:col>
      <xdr:colOff>33131</xdr:colOff>
      <xdr:row>22</xdr:row>
      <xdr:rowOff>19877</xdr:rowOff>
    </xdr:to>
    <xdr:pic>
      <xdr:nvPicPr>
        <xdr:cNvPr id="45" name="Graphic 44" descr="Monthly calendar">
          <a:extLst>
            <a:ext uri="{FF2B5EF4-FFF2-40B4-BE49-F238E27FC236}">
              <a16:creationId xmlns:a16="http://schemas.microsoft.com/office/drawing/2014/main" id="{00000000-0008-0000-1200-00002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230218" y="3707295"/>
          <a:ext cx="460513" cy="335942"/>
        </a:xfrm>
        <a:prstGeom prst="rect">
          <a:avLst/>
        </a:prstGeom>
      </xdr:spPr>
    </xdr:pic>
    <xdr:clientData/>
  </xdr:twoCellAnchor>
  <xdr:twoCellAnchor>
    <xdr:from>
      <xdr:col>6</xdr:col>
      <xdr:colOff>16565</xdr:colOff>
      <xdr:row>20</xdr:row>
      <xdr:rowOff>74544</xdr:rowOff>
    </xdr:from>
    <xdr:to>
      <xdr:col>7</xdr:col>
      <xdr:colOff>364434</xdr:colOff>
      <xdr:row>21</xdr:row>
      <xdr:rowOff>173935</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3674165" y="3732144"/>
          <a:ext cx="957469" cy="282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t>MONTHLY</a:t>
          </a:r>
        </a:p>
      </xdr:txBody>
    </xdr:sp>
    <xdr:clientData/>
  </xdr:twoCellAnchor>
  <xdr:twoCellAnchor>
    <xdr:from>
      <xdr:col>16</xdr:col>
      <xdr:colOff>346214</xdr:colOff>
      <xdr:row>22</xdr:row>
      <xdr:rowOff>157369</xdr:rowOff>
    </xdr:from>
    <xdr:to>
      <xdr:col>19</xdr:col>
      <xdr:colOff>265045</xdr:colOff>
      <xdr:row>24</xdr:row>
      <xdr:rowOff>24849</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10099814" y="4180729"/>
          <a:ext cx="1747631" cy="233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t>Category Wise Sales</a:t>
          </a:r>
        </a:p>
      </xdr:txBody>
    </xdr:sp>
    <xdr:clientData/>
  </xdr:twoCellAnchor>
  <xdr:twoCellAnchor editAs="oneCell">
    <xdr:from>
      <xdr:col>15</xdr:col>
      <xdr:colOff>115955</xdr:colOff>
      <xdr:row>11</xdr:row>
      <xdr:rowOff>173935</xdr:rowOff>
    </xdr:from>
    <xdr:to>
      <xdr:col>16</xdr:col>
      <xdr:colOff>41412</xdr:colOff>
      <xdr:row>13</xdr:row>
      <xdr:rowOff>69574</xdr:rowOff>
    </xdr:to>
    <xdr:pic>
      <xdr:nvPicPr>
        <xdr:cNvPr id="48" name="Graphic 47" descr="Signal">
          <a:extLst>
            <a:ext uri="{FF2B5EF4-FFF2-40B4-BE49-F238E27FC236}">
              <a16:creationId xmlns:a16="http://schemas.microsoft.com/office/drawing/2014/main" id="{00000000-0008-0000-1200-000030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259955" y="2185615"/>
          <a:ext cx="535057" cy="261399"/>
        </a:xfrm>
        <a:prstGeom prst="rect">
          <a:avLst/>
        </a:prstGeom>
      </xdr:spPr>
    </xdr:pic>
    <xdr:clientData/>
  </xdr:twoCellAnchor>
  <xdr:twoCellAnchor editAs="oneCell">
    <xdr:from>
      <xdr:col>15</xdr:col>
      <xdr:colOff>314740</xdr:colOff>
      <xdr:row>22</xdr:row>
      <xdr:rowOff>107673</xdr:rowOff>
    </xdr:from>
    <xdr:to>
      <xdr:col>16</xdr:col>
      <xdr:colOff>331304</xdr:colOff>
      <xdr:row>24</xdr:row>
      <xdr:rowOff>44725</xdr:rowOff>
    </xdr:to>
    <xdr:pic>
      <xdr:nvPicPr>
        <xdr:cNvPr id="49" name="Graphic 48" descr="Books on shelf">
          <a:extLst>
            <a:ext uri="{FF2B5EF4-FFF2-40B4-BE49-F238E27FC236}">
              <a16:creationId xmlns:a16="http://schemas.microsoft.com/office/drawing/2014/main" id="{00000000-0008-0000-1200-00003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458740" y="4131033"/>
          <a:ext cx="626164" cy="302812"/>
        </a:xfrm>
        <a:prstGeom prst="rect">
          <a:avLst/>
        </a:prstGeom>
      </xdr:spPr>
    </xdr:pic>
    <xdr:clientData/>
  </xdr:twoCellAnchor>
  <xdr:twoCellAnchor>
    <xdr:from>
      <xdr:col>15</xdr:col>
      <xdr:colOff>553278</xdr:colOff>
      <xdr:row>11</xdr:row>
      <xdr:rowOff>173936</xdr:rowOff>
    </xdr:from>
    <xdr:to>
      <xdr:col>19</xdr:col>
      <xdr:colOff>24848</xdr:colOff>
      <xdr:row>13</xdr:row>
      <xdr:rowOff>57979</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9697278" y="2185616"/>
          <a:ext cx="1909970" cy="249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Discound Band</a:t>
          </a:r>
          <a:r>
            <a:rPr lang="en-IN" sz="1200" b="1" baseline="0"/>
            <a:t> Wise Sales</a:t>
          </a:r>
          <a:endParaRPr lang="en-IN" sz="1200" b="1"/>
        </a:p>
      </xdr:txBody>
    </xdr:sp>
    <xdr:clientData/>
  </xdr:twoCellAnchor>
  <xdr:twoCellAnchor editAs="oneCell">
    <xdr:from>
      <xdr:col>20</xdr:col>
      <xdr:colOff>107674</xdr:colOff>
      <xdr:row>11</xdr:row>
      <xdr:rowOff>66260</xdr:rowOff>
    </xdr:from>
    <xdr:to>
      <xdr:col>21</xdr:col>
      <xdr:colOff>66261</xdr:colOff>
      <xdr:row>13</xdr:row>
      <xdr:rowOff>110986</xdr:rowOff>
    </xdr:to>
    <xdr:pic>
      <xdr:nvPicPr>
        <xdr:cNvPr id="51" name="Graphic 50" descr="Users">
          <a:extLst>
            <a:ext uri="{FF2B5EF4-FFF2-40B4-BE49-F238E27FC236}">
              <a16:creationId xmlns:a16="http://schemas.microsoft.com/office/drawing/2014/main" id="{00000000-0008-0000-1200-000033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2299674" y="2077940"/>
          <a:ext cx="568187" cy="4104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350520</xdr:colOff>
          <xdr:row>20</xdr:row>
          <xdr:rowOff>83820</xdr:rowOff>
        </xdr:from>
        <xdr:to>
          <xdr:col>10</xdr:col>
          <xdr:colOff>358140</xdr:colOff>
          <xdr:row>22</xdr:row>
          <xdr:rowOff>7620</xdr:rowOff>
        </xdr:to>
        <xdr:sp macro="" textlink="">
          <xdr:nvSpPr>
            <xdr:cNvPr id="38913" name="Check Box 1" hidden="1">
              <a:extLst>
                <a:ext uri="{63B3BB69-23CF-44E3-9099-C40C66FF867C}">
                  <a14:compatExt spid="_x0000_s38913"/>
                </a:ext>
                <a:ext uri="{FF2B5EF4-FFF2-40B4-BE49-F238E27FC236}">
                  <a16:creationId xmlns:a16="http://schemas.microsoft.com/office/drawing/2014/main" id="{00000000-0008-0000-1200-000001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563880</xdr:colOff>
          <xdr:row>20</xdr:row>
          <xdr:rowOff>76200</xdr:rowOff>
        </xdr:from>
        <xdr:to>
          <xdr:col>11</xdr:col>
          <xdr:colOff>601980</xdr:colOff>
          <xdr:row>22</xdr:row>
          <xdr:rowOff>0</xdr:rowOff>
        </xdr:to>
        <xdr:sp macro="" textlink="">
          <xdr:nvSpPr>
            <xdr:cNvPr id="38914" name="Check Box 2" hidden="1">
              <a:extLst>
                <a:ext uri="{63B3BB69-23CF-44E3-9099-C40C66FF867C}">
                  <a14:compatExt spid="_x0000_s38914"/>
                </a:ext>
                <a:ext uri="{FF2B5EF4-FFF2-40B4-BE49-F238E27FC236}">
                  <a16:creationId xmlns:a16="http://schemas.microsoft.com/office/drawing/2014/main" id="{00000000-0008-0000-1200-000002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129540</xdr:colOff>
          <xdr:row>20</xdr:row>
          <xdr:rowOff>53340</xdr:rowOff>
        </xdr:from>
        <xdr:to>
          <xdr:col>13</xdr:col>
          <xdr:colOff>213360</xdr:colOff>
          <xdr:row>22</xdr:row>
          <xdr:rowOff>53340</xdr:rowOff>
        </xdr:to>
        <xdr:sp macro="" textlink="">
          <xdr:nvSpPr>
            <xdr:cNvPr id="38915" name="Check Box 3" hidden="1">
              <a:extLst>
                <a:ext uri="{63B3BB69-23CF-44E3-9099-C40C66FF867C}">
                  <a14:compatExt spid="_x0000_s38915"/>
                </a:ext>
                <a:ext uri="{FF2B5EF4-FFF2-40B4-BE49-F238E27FC236}">
                  <a16:creationId xmlns:a16="http://schemas.microsoft.com/office/drawing/2014/main" id="{00000000-0008-0000-1200-000003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 %</a:t>
              </a:r>
            </a:p>
          </xdr:txBody>
        </xdr:sp>
        <xdr:clientData/>
      </xdr:twoCellAnchor>
    </mc:Choice>
    <mc:Fallback/>
  </mc:AlternateContent>
  <xdr:twoCellAnchor>
    <xdr:from>
      <xdr:col>21</xdr:col>
      <xdr:colOff>81171</xdr:colOff>
      <xdr:row>11</xdr:row>
      <xdr:rowOff>140805</xdr:rowOff>
    </xdr:from>
    <xdr:to>
      <xdr:col>22</xdr:col>
      <xdr:colOff>207066</xdr:colOff>
      <xdr:row>13</xdr:row>
      <xdr:rowOff>18221</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12882771" y="2152485"/>
          <a:ext cx="735495" cy="24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Regional</a:t>
          </a:r>
        </a:p>
      </xdr:txBody>
    </xdr:sp>
    <xdr:clientData/>
  </xdr:twoCellAnchor>
  <mc:AlternateContent xmlns:mc="http://schemas.openxmlformats.org/markup-compatibility/2006">
    <mc:Choice xmlns:a14="http://schemas.microsoft.com/office/drawing/2010/main" Requires="a14">
      <xdr:twoCellAnchor editAs="oneCell">
        <xdr:from>
          <xdr:col>22</xdr:col>
          <xdr:colOff>190500</xdr:colOff>
          <xdr:row>11</xdr:row>
          <xdr:rowOff>121920</xdr:rowOff>
        </xdr:from>
        <xdr:to>
          <xdr:col>23</xdr:col>
          <xdr:colOff>99060</xdr:colOff>
          <xdr:row>13</xdr:row>
          <xdr:rowOff>45720</xdr:rowOff>
        </xdr:to>
        <xdr:sp macro="" textlink="">
          <xdr:nvSpPr>
            <xdr:cNvPr id="38916" name="Check Box 4" descr="Sales" hidden="1">
              <a:extLst>
                <a:ext uri="{63B3BB69-23CF-44E3-9099-C40C66FF867C}">
                  <a14:compatExt spid="_x0000_s38916"/>
                </a:ext>
                <a:ext uri="{FF2B5EF4-FFF2-40B4-BE49-F238E27FC236}">
                  <a16:creationId xmlns:a16="http://schemas.microsoft.com/office/drawing/2014/main" id="{00000000-0008-0000-1200-000004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91440</xdr:colOff>
          <xdr:row>11</xdr:row>
          <xdr:rowOff>129540</xdr:rowOff>
        </xdr:from>
        <xdr:to>
          <xdr:col>24</xdr:col>
          <xdr:colOff>137160</xdr:colOff>
          <xdr:row>13</xdr:row>
          <xdr:rowOff>30480</xdr:rowOff>
        </xdr:to>
        <xdr:sp macro="" textlink="">
          <xdr:nvSpPr>
            <xdr:cNvPr id="38917" name="Check Box 5" descr="Sales" hidden="1">
              <a:extLst>
                <a:ext uri="{63B3BB69-23CF-44E3-9099-C40C66FF867C}">
                  <a14:compatExt spid="_x0000_s38917"/>
                </a:ext>
                <a:ext uri="{FF2B5EF4-FFF2-40B4-BE49-F238E27FC236}">
                  <a16:creationId xmlns:a16="http://schemas.microsoft.com/office/drawing/2014/main" id="{00000000-0008-0000-1200-000005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twoCellAnchor editAs="oneCell">
    <xdr:from>
      <xdr:col>4</xdr:col>
      <xdr:colOff>199697</xdr:colOff>
      <xdr:row>6</xdr:row>
      <xdr:rowOff>33131</xdr:rowOff>
    </xdr:from>
    <xdr:to>
      <xdr:col>5</xdr:col>
      <xdr:colOff>414131</xdr:colOff>
      <xdr:row>10</xdr:row>
      <xdr:rowOff>78768</xdr:rowOff>
    </xdr:to>
    <xdr:pic>
      <xdr:nvPicPr>
        <xdr:cNvPr id="53" name="Graphic 52" descr="Venn diagram">
          <a:extLst>
            <a:ext uri="{FF2B5EF4-FFF2-40B4-BE49-F238E27FC236}">
              <a16:creationId xmlns:a16="http://schemas.microsoft.com/office/drawing/2014/main" id="{00000000-0008-0000-1200-000035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638097" y="1130411"/>
          <a:ext cx="824034" cy="777157"/>
        </a:xfrm>
        <a:prstGeom prst="rect">
          <a:avLst/>
        </a:prstGeom>
      </xdr:spPr>
    </xdr:pic>
    <xdr:clientData/>
  </xdr:twoCellAnchor>
  <xdr:twoCellAnchor>
    <xdr:from>
      <xdr:col>9</xdr:col>
      <xdr:colOff>385097</xdr:colOff>
      <xdr:row>11</xdr:row>
      <xdr:rowOff>122903</xdr:rowOff>
    </xdr:from>
    <xdr:to>
      <xdr:col>14</xdr:col>
      <xdr:colOff>376903</xdr:colOff>
      <xdr:row>19</xdr:row>
      <xdr:rowOff>147484</xdr:rowOff>
    </xdr:to>
    <xdr:sp macro="" textlink="">
      <xdr:nvSpPr>
        <xdr:cNvPr id="54" name="Rectangle: Rounded Corners 53">
          <a:extLst>
            <a:ext uri="{FF2B5EF4-FFF2-40B4-BE49-F238E27FC236}">
              <a16:creationId xmlns:a16="http://schemas.microsoft.com/office/drawing/2014/main" id="{00000000-0008-0000-1200-000036000000}"/>
            </a:ext>
          </a:extLst>
        </xdr:cNvPr>
        <xdr:cNvSpPr/>
      </xdr:nvSpPr>
      <xdr:spPr>
        <a:xfrm>
          <a:off x="5842000" y="2105742"/>
          <a:ext cx="3023419" cy="146664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475226</xdr:colOff>
      <xdr:row>13</xdr:row>
      <xdr:rowOff>114709</xdr:rowOff>
    </xdr:from>
    <xdr:to>
      <xdr:col>14</xdr:col>
      <xdr:colOff>286774</xdr:colOff>
      <xdr:row>19</xdr:row>
      <xdr:rowOff>62880</xdr:rowOff>
    </xdr:to>
    <xdr:graphicFrame macro="">
      <xdr:nvGraphicFramePr>
        <xdr:cNvPr id="55" name="Chart 54">
          <a:extLst>
            <a:ext uri="{FF2B5EF4-FFF2-40B4-BE49-F238E27FC236}">
              <a16:creationId xmlns:a16="http://schemas.microsoft.com/office/drawing/2014/main" id="{00000000-0008-0000-12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467033</xdr:colOff>
      <xdr:row>13</xdr:row>
      <xdr:rowOff>57355</xdr:rowOff>
    </xdr:from>
    <xdr:to>
      <xdr:col>14</xdr:col>
      <xdr:colOff>245807</xdr:colOff>
      <xdr:row>13</xdr:row>
      <xdr:rowOff>81936</xdr:rowOff>
    </xdr:to>
    <xdr:cxnSp macro="">
      <xdr:nvCxnSpPr>
        <xdr:cNvPr id="56" name="Straight Connector 55">
          <a:extLst>
            <a:ext uri="{FF2B5EF4-FFF2-40B4-BE49-F238E27FC236}">
              <a16:creationId xmlns:a16="http://schemas.microsoft.com/office/drawing/2014/main" id="{00000000-0008-0000-1200-000038000000}"/>
            </a:ext>
          </a:extLst>
        </xdr:cNvPr>
        <xdr:cNvCxnSpPr/>
      </xdr:nvCxnSpPr>
      <xdr:spPr>
        <a:xfrm flipV="1">
          <a:off x="5923936" y="2400710"/>
          <a:ext cx="2810387" cy="24581"/>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370349</xdr:colOff>
      <xdr:row>11</xdr:row>
      <xdr:rowOff>163872</xdr:rowOff>
    </xdr:from>
    <xdr:to>
      <xdr:col>13</xdr:col>
      <xdr:colOff>188452</xdr:colOff>
      <xdr:row>13</xdr:row>
      <xdr:rowOff>40969</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6433575" y="2146711"/>
          <a:ext cx="1637071" cy="237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Year Wise</a:t>
          </a:r>
          <a:r>
            <a:rPr lang="en-IN" sz="1200" b="1" baseline="0"/>
            <a:t> Sales trend</a:t>
          </a:r>
          <a:endParaRPr lang="en-IN" sz="1200" b="1"/>
        </a:p>
      </xdr:txBody>
    </xdr:sp>
    <xdr:clientData/>
  </xdr:twoCellAnchor>
  <xdr:twoCellAnchor editAs="oneCell">
    <xdr:from>
      <xdr:col>9</xdr:col>
      <xdr:colOff>508000</xdr:colOff>
      <xdr:row>11</xdr:row>
      <xdr:rowOff>131095</xdr:rowOff>
    </xdr:from>
    <xdr:to>
      <xdr:col>10</xdr:col>
      <xdr:colOff>442452</xdr:colOff>
      <xdr:row>13</xdr:row>
      <xdr:rowOff>90128</xdr:rowOff>
    </xdr:to>
    <xdr:pic>
      <xdr:nvPicPr>
        <xdr:cNvPr id="38912" name="Graphic 38911" descr="Statistics">
          <a:extLst>
            <a:ext uri="{FF2B5EF4-FFF2-40B4-BE49-F238E27FC236}">
              <a16:creationId xmlns:a16="http://schemas.microsoft.com/office/drawing/2014/main" id="{00000000-0008-0000-1200-00000098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5964903" y="2113934"/>
          <a:ext cx="540775" cy="319549"/>
        </a:xfrm>
        <a:prstGeom prst="rect">
          <a:avLst/>
        </a:prstGeom>
      </xdr:spPr>
    </xdr:pic>
    <xdr:clientData/>
  </xdr:twoCellAnchor>
  <xdr:twoCellAnchor>
    <xdr:from>
      <xdr:col>18</xdr:col>
      <xdr:colOff>415919</xdr:colOff>
      <xdr:row>1</xdr:row>
      <xdr:rowOff>156657</xdr:rowOff>
    </xdr:from>
    <xdr:to>
      <xdr:col>21</xdr:col>
      <xdr:colOff>219274</xdr:colOff>
      <xdr:row>4</xdr:row>
      <xdr:rowOff>25560</xdr:rowOff>
    </xdr:to>
    <xdr:sp macro="" textlink="">
      <xdr:nvSpPr>
        <xdr:cNvPr id="38923" name="Rectangle: Rounded Corners 38922">
          <a:hlinkClick xmlns:r="http://schemas.openxmlformats.org/officeDocument/2006/relationships" r:id="rId28"/>
          <a:extLst>
            <a:ext uri="{FF2B5EF4-FFF2-40B4-BE49-F238E27FC236}">
              <a16:creationId xmlns:a16="http://schemas.microsoft.com/office/drawing/2014/main" id="{00000000-0008-0000-1200-00000B980000}"/>
            </a:ext>
          </a:extLst>
        </xdr:cNvPr>
        <xdr:cNvSpPr/>
      </xdr:nvSpPr>
      <xdr:spPr>
        <a:xfrm>
          <a:off x="11329725" y="336915"/>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Categories</a:t>
          </a:r>
        </a:p>
      </xdr:txBody>
    </xdr:sp>
    <xdr:clientData/>
  </xdr:twoCellAnchor>
  <xdr:twoCellAnchor>
    <xdr:from>
      <xdr:col>21</xdr:col>
      <xdr:colOff>331410</xdr:colOff>
      <xdr:row>1</xdr:row>
      <xdr:rowOff>156657</xdr:rowOff>
    </xdr:from>
    <xdr:to>
      <xdr:col>24</xdr:col>
      <xdr:colOff>134765</xdr:colOff>
      <xdr:row>4</xdr:row>
      <xdr:rowOff>25560</xdr:rowOff>
    </xdr:to>
    <xdr:sp macro="" textlink="">
      <xdr:nvSpPr>
        <xdr:cNvPr id="38924" name="Rectangle: Rounded Corners 38923">
          <a:hlinkClick xmlns:r="http://schemas.openxmlformats.org/officeDocument/2006/relationships" r:id="rId29"/>
          <a:extLst>
            <a:ext uri="{FF2B5EF4-FFF2-40B4-BE49-F238E27FC236}">
              <a16:creationId xmlns:a16="http://schemas.microsoft.com/office/drawing/2014/main" id="{00000000-0008-0000-1200-00000C980000}"/>
            </a:ext>
          </a:extLst>
        </xdr:cNvPr>
        <xdr:cNvSpPr/>
      </xdr:nvSpPr>
      <xdr:spPr>
        <a:xfrm>
          <a:off x="13064184" y="336915"/>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State &amp; City</a:t>
          </a:r>
        </a:p>
      </xdr:txBody>
    </xdr:sp>
    <xdr:clientData/>
  </xdr:twoCellAnchor>
  <xdr:twoCellAnchor>
    <xdr:from>
      <xdr:col>15</xdr:col>
      <xdr:colOff>500428</xdr:colOff>
      <xdr:row>1</xdr:row>
      <xdr:rowOff>156657</xdr:rowOff>
    </xdr:from>
    <xdr:to>
      <xdr:col>18</xdr:col>
      <xdr:colOff>303784</xdr:colOff>
      <xdr:row>4</xdr:row>
      <xdr:rowOff>25560</xdr:rowOff>
    </xdr:to>
    <xdr:sp macro="" textlink="">
      <xdr:nvSpPr>
        <xdr:cNvPr id="38925" name="Rectangle: Rounded Corners 38924">
          <a:hlinkClick xmlns:r="http://schemas.openxmlformats.org/officeDocument/2006/relationships" r:id="rId30"/>
          <a:extLst>
            <a:ext uri="{FF2B5EF4-FFF2-40B4-BE49-F238E27FC236}">
              <a16:creationId xmlns:a16="http://schemas.microsoft.com/office/drawing/2014/main" id="{00000000-0008-0000-1200-00000D980000}"/>
            </a:ext>
          </a:extLst>
        </xdr:cNvPr>
        <xdr:cNvSpPr/>
      </xdr:nvSpPr>
      <xdr:spPr>
        <a:xfrm>
          <a:off x="9595267" y="336915"/>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Sales &amp; Profit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9</xdr:row>
      <xdr:rowOff>49530</xdr:rowOff>
    </xdr:from>
    <xdr:to>
      <xdr:col>8</xdr:col>
      <xdr:colOff>411480</xdr:colOff>
      <xdr:row>24</xdr:row>
      <xdr:rowOff>49530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2" name="Group 1">
          <a:extLst>
            <a:ext uri="{FF2B5EF4-FFF2-40B4-BE49-F238E27FC236}">
              <a16:creationId xmlns:a16="http://schemas.microsoft.com/office/drawing/2014/main" id="{00000000-0008-0000-1300-000002000000}"/>
            </a:ext>
          </a:extLst>
        </xdr:cNvPr>
        <xdr:cNvGrpSpPr/>
      </xdr:nvGrpSpPr>
      <xdr:grpSpPr>
        <a:xfrm>
          <a:off x="33132" y="111816"/>
          <a:ext cx="15056980" cy="6371150"/>
          <a:chOff x="99393" y="144946"/>
          <a:chExt cx="15215151" cy="6439727"/>
        </a:xfrm>
      </xdr:grpSpPr>
      <xdr:sp macro="" textlink="">
        <xdr:nvSpPr>
          <xdr:cNvPr id="3" name="Rectangle: Rounded Corners 2">
            <a:extLst>
              <a:ext uri="{FF2B5EF4-FFF2-40B4-BE49-F238E27FC236}">
                <a16:creationId xmlns:a16="http://schemas.microsoft.com/office/drawing/2014/main" id="{00000000-0008-0000-1300-000003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479" y="182217"/>
            <a:ext cx="695739" cy="748747"/>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6" name="Group 5">
          <a:extLst>
            <a:ext uri="{FF2B5EF4-FFF2-40B4-BE49-F238E27FC236}">
              <a16:creationId xmlns:a16="http://schemas.microsoft.com/office/drawing/2014/main" id="{00000000-0008-0000-1300-000006000000}"/>
            </a:ext>
          </a:extLst>
        </xdr:cNvPr>
        <xdr:cNvGrpSpPr/>
      </xdr:nvGrpSpPr>
      <xdr:grpSpPr>
        <a:xfrm>
          <a:off x="57977" y="271367"/>
          <a:ext cx="14949308" cy="729314"/>
          <a:chOff x="1159713" y="3717372"/>
          <a:chExt cx="15474473" cy="1113988"/>
        </a:xfrm>
        <a:solidFill>
          <a:schemeClr val="accent6">
            <a:lumMod val="75000"/>
          </a:schemeClr>
        </a:solidFill>
      </xdr:grpSpPr>
      <xdr:sp macro="" textlink="">
        <xdr:nvSpPr>
          <xdr:cNvPr id="7" name="Rectangle 6">
            <a:extLst>
              <a:ext uri="{FF2B5EF4-FFF2-40B4-BE49-F238E27FC236}">
                <a16:creationId xmlns:a16="http://schemas.microsoft.com/office/drawing/2014/main" id="{00000000-0008-0000-1300-000007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00000000-0008-0000-1300-000008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Parallelogram 8">
            <a:extLst>
              <a:ext uri="{FF2B5EF4-FFF2-40B4-BE49-F238E27FC236}">
                <a16:creationId xmlns:a16="http://schemas.microsoft.com/office/drawing/2014/main" id="{00000000-0008-0000-1300-000009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8</xdr:col>
      <xdr:colOff>298174</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0" name="Brands 5">
              <a:extLst>
                <a:ext uri="{FF2B5EF4-FFF2-40B4-BE49-F238E27FC236}">
                  <a16:creationId xmlns:a16="http://schemas.microsoft.com/office/drawing/2014/main" id="{00000000-0008-0000-1300-00000A000000}"/>
                </a:ext>
              </a:extLst>
            </xdr:cNvPr>
            <xdr:cNvGraphicFramePr/>
          </xdr:nvGraphicFramePr>
          <xdr:xfrm>
            <a:off x="0" y="0"/>
            <a:ext cx="0" cy="0"/>
          </xdr:xfrm>
          <a:graphic>
            <a:graphicData uri="http://schemas.microsoft.com/office/drawing/2010/slicer">
              <sle:slicer xmlns:sle="http://schemas.microsoft.com/office/drawing/2010/slicer" name="Brands 5"/>
            </a:graphicData>
          </a:graphic>
        </xdr:graphicFrame>
      </mc:Choice>
      <mc:Fallback xmlns="">
        <xdr:sp macro="" textlink="">
          <xdr:nvSpPr>
            <xdr:cNvPr id="0" name=""/>
            <xdr:cNvSpPr>
              <a:spLocks noTextEdit="1"/>
            </xdr:cNvSpPr>
          </xdr:nvSpPr>
          <xdr:spPr>
            <a:xfrm>
              <a:off x="3230218" y="1097448"/>
              <a:ext cx="11977918" cy="79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1" name="Gender 4">
              <a:extLst>
                <a:ext uri="{FF2B5EF4-FFF2-40B4-BE49-F238E27FC236}">
                  <a16:creationId xmlns:a16="http://schemas.microsoft.com/office/drawing/2014/main" id="{00000000-0008-0000-1300-00000B000000}"/>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91110" y="2008533"/>
              <a:ext cx="2517912"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91109</xdr:colOff>
      <xdr:row>15</xdr:row>
      <xdr:rowOff>62121</xdr:rowOff>
    </xdr:from>
    <xdr:to>
      <xdr:col>4</xdr:col>
      <xdr:colOff>157370</xdr:colOff>
      <xdr:row>20</xdr:row>
      <xdr:rowOff>24580</xdr:rowOff>
    </xdr:to>
    <mc:AlternateContent xmlns:mc="http://schemas.openxmlformats.org/markup-compatibility/2006" xmlns:a14="http://schemas.microsoft.com/office/drawing/2010/main">
      <mc:Choice Requires="a14">
        <xdr:graphicFrame macro="">
          <xdr:nvGraphicFramePr>
            <xdr:cNvPr id="12" name="Order Date (Year) 4">
              <a:extLst>
                <a:ext uri="{FF2B5EF4-FFF2-40B4-BE49-F238E27FC236}">
                  <a16:creationId xmlns:a16="http://schemas.microsoft.com/office/drawing/2014/main" id="{00000000-0008-0000-1300-00000C000000}"/>
                </a:ext>
              </a:extLst>
            </xdr:cNvPr>
            <xdr:cNvGraphicFramePr/>
          </xdr:nvGraphicFramePr>
          <xdr:xfrm>
            <a:off x="0" y="0"/>
            <a:ext cx="0" cy="0"/>
          </xdr:xfrm>
          <a:graphic>
            <a:graphicData uri="http://schemas.microsoft.com/office/drawing/2010/slicer">
              <sle:slicer xmlns:sle="http://schemas.microsoft.com/office/drawing/2010/slicer" name="Order Date (Year) 4"/>
            </a:graphicData>
          </a:graphic>
        </xdr:graphicFrame>
      </mc:Choice>
      <mc:Fallback xmlns="">
        <xdr:sp macro="" textlink="">
          <xdr:nvSpPr>
            <xdr:cNvPr id="0" name=""/>
            <xdr:cNvSpPr>
              <a:spLocks noTextEdit="1"/>
            </xdr:cNvSpPr>
          </xdr:nvSpPr>
          <xdr:spPr>
            <a:xfrm>
              <a:off x="91109" y="2795383"/>
              <a:ext cx="2517913" cy="83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66260</xdr:colOff>
      <xdr:row>5</xdr:row>
      <xdr:rowOff>178077</xdr:rowOff>
    </xdr:from>
    <xdr:to>
      <xdr:col>4</xdr:col>
      <xdr:colOff>115957</xdr:colOff>
      <xdr:row>10</xdr:row>
      <xdr:rowOff>66261</xdr:rowOff>
    </xdr:to>
    <mc:AlternateContent xmlns:mc="http://schemas.openxmlformats.org/markup-compatibility/2006" xmlns:a14="http://schemas.microsoft.com/office/drawing/2010/main">
      <mc:Choice Requires="a14">
        <xdr:graphicFrame macro="">
          <xdr:nvGraphicFramePr>
            <xdr:cNvPr id="13" name="Region 4">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6261" y="1089164"/>
              <a:ext cx="3073576" cy="79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86790</xdr:rowOff>
    </xdr:from>
    <xdr:to>
      <xdr:col>4</xdr:col>
      <xdr:colOff>149088</xdr:colOff>
      <xdr:row>25</xdr:row>
      <xdr:rowOff>114709</xdr:rowOff>
    </xdr:to>
    <mc:AlternateContent xmlns:mc="http://schemas.openxmlformats.org/markup-compatibility/2006" xmlns:a14="http://schemas.microsoft.com/office/drawing/2010/main">
      <mc:Choice Requires="a14">
        <xdr:graphicFrame macro="">
          <xdr:nvGraphicFramePr>
            <xdr:cNvPr id="14" name="Order Date (Quarter) 4">
              <a:extLst>
                <a:ext uri="{FF2B5EF4-FFF2-40B4-BE49-F238E27FC236}">
                  <a16:creationId xmlns:a16="http://schemas.microsoft.com/office/drawing/2014/main" id="{00000000-0008-0000-1300-00000E000000}"/>
                </a:ext>
              </a:extLst>
            </xdr:cNvPr>
            <xdr:cNvGraphicFramePr/>
          </xdr:nvGraphicFramePr>
          <xdr:xfrm>
            <a:off x="0" y="0"/>
            <a:ext cx="0" cy="0"/>
          </xdr:xfrm>
          <a:graphic>
            <a:graphicData uri="http://schemas.microsoft.com/office/drawing/2010/slicer">
              <sle:slicer xmlns:sle="http://schemas.microsoft.com/office/drawing/2010/slicer" name="Order Date (Quarter) 4"/>
            </a:graphicData>
          </a:graphic>
        </xdr:graphicFrame>
      </mc:Choice>
      <mc:Fallback xmlns="">
        <xdr:sp macro="" textlink="">
          <xdr:nvSpPr>
            <xdr:cNvPr id="0" name=""/>
            <xdr:cNvSpPr>
              <a:spLocks noTextEdit="1"/>
            </xdr:cNvSpPr>
          </xdr:nvSpPr>
          <xdr:spPr>
            <a:xfrm>
              <a:off x="91112" y="3691951"/>
              <a:ext cx="2483266" cy="929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15" name="Order Date (Month) 4">
              <a:extLst>
                <a:ext uri="{FF2B5EF4-FFF2-40B4-BE49-F238E27FC236}">
                  <a16:creationId xmlns:a16="http://schemas.microsoft.com/office/drawing/2014/main" id="{00000000-0008-0000-1300-00000F000000}"/>
                </a:ext>
              </a:extLst>
            </xdr:cNvPr>
            <xdr:cNvGraphicFramePr/>
          </xdr:nvGraphicFramePr>
          <xdr:xfrm>
            <a:off x="0" y="0"/>
            <a:ext cx="0" cy="0"/>
          </xdr:xfrm>
          <a:graphic>
            <a:graphicData uri="http://schemas.microsoft.com/office/drawing/2010/slicer">
              <sle:slicer xmlns:sle="http://schemas.microsoft.com/office/drawing/2010/slicer" name="Order Date (Month) 4"/>
            </a:graphicData>
          </a:graphic>
        </xdr:graphicFrame>
      </mc:Choice>
      <mc:Fallback xmlns="">
        <xdr:sp macro="" textlink="">
          <xdr:nvSpPr>
            <xdr:cNvPr id="0" name=""/>
            <xdr:cNvSpPr>
              <a:spLocks noTextEdit="1"/>
            </xdr:cNvSpPr>
          </xdr:nvSpPr>
          <xdr:spPr>
            <a:xfrm>
              <a:off x="107675" y="4721087"/>
              <a:ext cx="2496600" cy="1581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265045</xdr:colOff>
      <xdr:row>10</xdr:row>
      <xdr:rowOff>165652</xdr:rowOff>
    </xdr:from>
    <xdr:to>
      <xdr:col>24</xdr:col>
      <xdr:colOff>447261</xdr:colOff>
      <xdr:row>11</xdr:row>
      <xdr:rowOff>4142</xdr:rowOff>
    </xdr:to>
    <xdr:cxnSp macro="">
      <xdr:nvCxnSpPr>
        <xdr:cNvPr id="21" name="Straight Connector 20">
          <a:extLst>
            <a:ext uri="{FF2B5EF4-FFF2-40B4-BE49-F238E27FC236}">
              <a16:creationId xmlns:a16="http://schemas.microsoft.com/office/drawing/2014/main" id="{00000000-0008-0000-1300-000015000000}"/>
            </a:ext>
          </a:extLst>
        </xdr:cNvPr>
        <xdr:cNvCxnSpPr/>
      </xdr:nvCxnSpPr>
      <xdr:spPr>
        <a:xfrm flipV="1">
          <a:off x="2716697" y="1987826"/>
          <a:ext cx="12440477" cy="20707"/>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289891</xdr:colOff>
      <xdr:row>11</xdr:row>
      <xdr:rowOff>82826</xdr:rowOff>
    </xdr:from>
    <xdr:to>
      <xdr:col>4</xdr:col>
      <xdr:colOff>306457</xdr:colOff>
      <xdr:row>35</xdr:row>
      <xdr:rowOff>124239</xdr:rowOff>
    </xdr:to>
    <xdr:cxnSp macro="">
      <xdr:nvCxnSpPr>
        <xdr:cNvPr id="24" name="Straight Connector 23">
          <a:extLst>
            <a:ext uri="{FF2B5EF4-FFF2-40B4-BE49-F238E27FC236}">
              <a16:creationId xmlns:a16="http://schemas.microsoft.com/office/drawing/2014/main" id="{00000000-0008-0000-1300-000018000000}"/>
            </a:ext>
          </a:extLst>
        </xdr:cNvPr>
        <xdr:cNvCxnSpPr/>
      </xdr:nvCxnSpPr>
      <xdr:spPr>
        <a:xfrm>
          <a:off x="2741543" y="2087217"/>
          <a:ext cx="16566" cy="4414631"/>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207066</xdr:colOff>
      <xdr:row>5</xdr:row>
      <xdr:rowOff>173935</xdr:rowOff>
    </xdr:from>
    <xdr:to>
      <xdr:col>8</xdr:col>
      <xdr:colOff>240195</xdr:colOff>
      <xdr:row>10</xdr:row>
      <xdr:rowOff>107674</xdr:rowOff>
    </xdr:to>
    <mc:AlternateContent xmlns:mc="http://schemas.openxmlformats.org/markup-compatibility/2006" xmlns:a14="http://schemas.microsoft.com/office/drawing/2010/main">
      <mc:Choice Requires="a14">
        <xdr:graphicFrame macro="">
          <xdr:nvGraphicFramePr>
            <xdr:cNvPr id="31" name="Segment 1">
              <a:extLst>
                <a:ext uri="{FF2B5EF4-FFF2-40B4-BE49-F238E27FC236}">
                  <a16:creationId xmlns:a16="http://schemas.microsoft.com/office/drawing/2014/main" id="{00000000-0008-0000-1300-00001F00000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658718" y="1085022"/>
              <a:ext cx="2484781" cy="84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140803</xdr:colOff>
      <xdr:row>11</xdr:row>
      <xdr:rowOff>115956</xdr:rowOff>
    </xdr:from>
    <xdr:to>
      <xdr:col>19</xdr:col>
      <xdr:colOff>41412</xdr:colOff>
      <xdr:row>14</xdr:row>
      <xdr:rowOff>157369</xdr:rowOff>
    </xdr:to>
    <xdr:sp macro="" textlink="'Prep 2'!$C$13">
      <xdr:nvSpPr>
        <xdr:cNvPr id="32" name="Rectangle: Rounded Corners 31">
          <a:extLst>
            <a:ext uri="{FF2B5EF4-FFF2-40B4-BE49-F238E27FC236}">
              <a16:creationId xmlns:a16="http://schemas.microsoft.com/office/drawing/2014/main" id="{00000000-0008-0000-1300-000020000000}"/>
            </a:ext>
          </a:extLst>
        </xdr:cNvPr>
        <xdr:cNvSpPr/>
      </xdr:nvSpPr>
      <xdr:spPr>
        <a:xfrm>
          <a:off x="9947412" y="2120347"/>
          <a:ext cx="1739348" cy="58806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16933DF-1C22-4BFE-A005-99A82E070C9A}" type="TxLink">
            <a:rPr lang="en-US" sz="1600" b="1" i="0" u="none" strike="noStrike">
              <a:solidFill>
                <a:srgbClr val="000000"/>
              </a:solidFill>
              <a:latin typeface="Calibri"/>
              <a:ea typeface="Calibri"/>
              <a:cs typeface="Calibri"/>
            </a:rPr>
            <a:pPr algn="l"/>
            <a:t> 68,38,70,718 </a:t>
          </a:fld>
          <a:endParaRPr lang="en-US" sz="2800" b="1"/>
        </a:p>
      </xdr:txBody>
    </xdr:sp>
    <xdr:clientData/>
  </xdr:twoCellAnchor>
  <xdr:twoCellAnchor>
    <xdr:from>
      <xdr:col>16</xdr:col>
      <xdr:colOff>152399</xdr:colOff>
      <xdr:row>15</xdr:row>
      <xdr:rowOff>66260</xdr:rowOff>
    </xdr:from>
    <xdr:to>
      <xdr:col>19</xdr:col>
      <xdr:colOff>53008</xdr:colOff>
      <xdr:row>18</xdr:row>
      <xdr:rowOff>140804</xdr:rowOff>
    </xdr:to>
    <xdr:sp macro="" textlink="'Prep 2'!$C$14">
      <xdr:nvSpPr>
        <xdr:cNvPr id="33" name="Rectangle: Rounded Corners 32">
          <a:extLst>
            <a:ext uri="{FF2B5EF4-FFF2-40B4-BE49-F238E27FC236}">
              <a16:creationId xmlns:a16="http://schemas.microsoft.com/office/drawing/2014/main" id="{00000000-0008-0000-1300-000021000000}"/>
            </a:ext>
          </a:extLst>
        </xdr:cNvPr>
        <xdr:cNvSpPr/>
      </xdr:nvSpPr>
      <xdr:spPr>
        <a:xfrm>
          <a:off x="9959008" y="2799521"/>
          <a:ext cx="1739348" cy="621196"/>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24569F54-14A8-4EF8-87E4-DCA4D2FCF609}" type="TxLink">
            <a:rPr lang="en-US" sz="1600" b="1" i="0" u="none" strike="noStrike">
              <a:solidFill>
                <a:srgbClr val="000000"/>
              </a:solidFill>
              <a:latin typeface="Calibri"/>
              <a:ea typeface="Calibri"/>
              <a:cs typeface="Calibri"/>
            </a:rPr>
            <a:pPr algn="l"/>
            <a:t> 1,01,61,53,001 </a:t>
          </a:fld>
          <a:endParaRPr lang="en-IN" sz="2800" b="1"/>
        </a:p>
      </xdr:txBody>
    </xdr:sp>
    <xdr:clientData/>
  </xdr:twoCellAnchor>
  <xdr:twoCellAnchor>
    <xdr:from>
      <xdr:col>16</xdr:col>
      <xdr:colOff>163996</xdr:colOff>
      <xdr:row>19</xdr:row>
      <xdr:rowOff>41412</xdr:rowOff>
    </xdr:from>
    <xdr:to>
      <xdr:col>19</xdr:col>
      <xdr:colOff>64605</xdr:colOff>
      <xdr:row>22</xdr:row>
      <xdr:rowOff>99391</xdr:rowOff>
    </xdr:to>
    <xdr:sp macro="" textlink="'Seg Unit Sold '!J4">
      <xdr:nvSpPr>
        <xdr:cNvPr id="34" name="Rectangle: Rounded Corners 33">
          <a:extLst>
            <a:ext uri="{FF2B5EF4-FFF2-40B4-BE49-F238E27FC236}">
              <a16:creationId xmlns:a16="http://schemas.microsoft.com/office/drawing/2014/main" id="{00000000-0008-0000-1300-000022000000}"/>
            </a:ext>
          </a:extLst>
        </xdr:cNvPr>
        <xdr:cNvSpPr/>
      </xdr:nvSpPr>
      <xdr:spPr>
        <a:xfrm>
          <a:off x="9970605" y="3503542"/>
          <a:ext cx="1739348" cy="604632"/>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C19769ED-9FA6-4942-959C-6A8CDEDAAA42}" type="TxLink">
            <a:rPr lang="en-US" sz="1800" b="1" i="0" u="none" strike="noStrike">
              <a:solidFill>
                <a:srgbClr val="000000"/>
              </a:solidFill>
              <a:latin typeface="Calibri"/>
              <a:ea typeface="Calibri"/>
              <a:cs typeface="Calibri"/>
            </a:rPr>
            <a:pPr algn="l"/>
            <a:t> 1,25,47,011 </a:t>
          </a:fld>
          <a:endParaRPr lang="en-IN" sz="1800" b="1"/>
        </a:p>
      </xdr:txBody>
    </xdr:sp>
    <xdr:clientData/>
  </xdr:twoCellAnchor>
  <xdr:twoCellAnchor editAs="oneCell">
    <xdr:from>
      <xdr:col>9</xdr:col>
      <xdr:colOff>455545</xdr:colOff>
      <xdr:row>1</xdr:row>
      <xdr:rowOff>24849</xdr:rowOff>
    </xdr:from>
    <xdr:to>
      <xdr:col>11</xdr:col>
      <xdr:colOff>144119</xdr:colOff>
      <xdr:row>4</xdr:row>
      <xdr:rowOff>120098</xdr:rowOff>
    </xdr:to>
    <xdr:pic>
      <xdr:nvPicPr>
        <xdr:cNvPr id="36" name="Graphic 35" descr="Dress">
          <a:extLst>
            <a:ext uri="{FF2B5EF4-FFF2-40B4-BE49-F238E27FC236}">
              <a16:creationId xmlns:a16="http://schemas.microsoft.com/office/drawing/2014/main" id="{00000000-0008-0000-1300-00002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71762" y="207066"/>
          <a:ext cx="914400" cy="641902"/>
        </a:xfrm>
        <a:prstGeom prst="rect">
          <a:avLst/>
        </a:prstGeom>
      </xdr:spPr>
    </xdr:pic>
    <xdr:clientData/>
  </xdr:twoCellAnchor>
  <xdr:twoCellAnchor>
    <xdr:from>
      <xdr:col>4</xdr:col>
      <xdr:colOff>405849</xdr:colOff>
      <xdr:row>11</xdr:row>
      <xdr:rowOff>107674</xdr:rowOff>
    </xdr:from>
    <xdr:to>
      <xdr:col>16</xdr:col>
      <xdr:colOff>33130</xdr:colOff>
      <xdr:row>35</xdr:row>
      <xdr:rowOff>132521</xdr:rowOff>
    </xdr:to>
    <xdr:sp macro="" textlink="">
      <xdr:nvSpPr>
        <xdr:cNvPr id="37" name="Rectangle: Rounded Corners 36">
          <a:extLst>
            <a:ext uri="{FF2B5EF4-FFF2-40B4-BE49-F238E27FC236}">
              <a16:creationId xmlns:a16="http://schemas.microsoft.com/office/drawing/2014/main" id="{00000000-0008-0000-1300-000025000000}"/>
            </a:ext>
          </a:extLst>
        </xdr:cNvPr>
        <xdr:cNvSpPr/>
      </xdr:nvSpPr>
      <xdr:spPr>
        <a:xfrm>
          <a:off x="2857501" y="2112065"/>
          <a:ext cx="6982238" cy="4398065"/>
        </a:xfrm>
        <a:prstGeom prst="roundRect">
          <a:avLst>
            <a:gd name="adj" fmla="val 7872"/>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99389</xdr:colOff>
      <xdr:row>22</xdr:row>
      <xdr:rowOff>165651</xdr:rowOff>
    </xdr:from>
    <xdr:to>
      <xdr:col>24</xdr:col>
      <xdr:colOff>472109</xdr:colOff>
      <xdr:row>35</xdr:row>
      <xdr:rowOff>110986</xdr:rowOff>
    </xdr:to>
    <xdr:sp macro="" textlink="">
      <xdr:nvSpPr>
        <xdr:cNvPr id="38" name="Rectangle: Rounded Corners 37">
          <a:extLst>
            <a:ext uri="{FF2B5EF4-FFF2-40B4-BE49-F238E27FC236}">
              <a16:creationId xmlns:a16="http://schemas.microsoft.com/office/drawing/2014/main" id="{00000000-0008-0000-1300-000026000000}"/>
            </a:ext>
          </a:extLst>
        </xdr:cNvPr>
        <xdr:cNvSpPr/>
      </xdr:nvSpPr>
      <xdr:spPr>
        <a:xfrm>
          <a:off x="9905998" y="4174434"/>
          <a:ext cx="5276024" cy="2314161"/>
        </a:xfrm>
        <a:prstGeom prst="roundRect">
          <a:avLst>
            <a:gd name="adj" fmla="val 15179"/>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132521</xdr:colOff>
      <xdr:row>11</xdr:row>
      <xdr:rowOff>107674</xdr:rowOff>
    </xdr:from>
    <xdr:to>
      <xdr:col>24</xdr:col>
      <xdr:colOff>430695</xdr:colOff>
      <xdr:row>22</xdr:row>
      <xdr:rowOff>74544</xdr:rowOff>
    </xdr:to>
    <xdr:sp macro="" textlink="">
      <xdr:nvSpPr>
        <xdr:cNvPr id="39" name="Rectangle: Rounded Corners 38">
          <a:extLst>
            <a:ext uri="{FF2B5EF4-FFF2-40B4-BE49-F238E27FC236}">
              <a16:creationId xmlns:a16="http://schemas.microsoft.com/office/drawing/2014/main" id="{00000000-0008-0000-1300-000027000000}"/>
            </a:ext>
          </a:extLst>
        </xdr:cNvPr>
        <xdr:cNvSpPr/>
      </xdr:nvSpPr>
      <xdr:spPr>
        <a:xfrm>
          <a:off x="11777869" y="2112065"/>
          <a:ext cx="3362739" cy="1971262"/>
        </a:xfrm>
        <a:prstGeom prst="roundRect">
          <a:avLst>
            <a:gd name="adj" fmla="val 15179"/>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430696</xdr:colOff>
      <xdr:row>13</xdr:row>
      <xdr:rowOff>140804</xdr:rowOff>
    </xdr:from>
    <xdr:to>
      <xdr:col>16</xdr:col>
      <xdr:colOff>0</xdr:colOff>
      <xdr:row>35</xdr:row>
      <xdr:rowOff>33130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00000000-0008-0000-1300-00002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869096" y="2518244"/>
              <a:ext cx="6884504" cy="39156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248479</xdr:colOff>
      <xdr:row>13</xdr:row>
      <xdr:rowOff>99391</xdr:rowOff>
    </xdr:from>
    <xdr:to>
      <xdr:col>24</xdr:col>
      <xdr:colOff>306458</xdr:colOff>
      <xdr:row>21</xdr:row>
      <xdr:rowOff>175590</xdr:rowOff>
    </xdr:to>
    <xdr:graphicFrame macro="">
      <xdr:nvGraphicFramePr>
        <xdr:cNvPr id="41" name="Chart 40">
          <a:extLst>
            <a:ext uri="{FF2B5EF4-FFF2-40B4-BE49-F238E27FC236}">
              <a16:creationId xmlns:a16="http://schemas.microsoft.com/office/drawing/2014/main" id="{00000000-0008-0000-13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215345</xdr:colOff>
      <xdr:row>24</xdr:row>
      <xdr:rowOff>124239</xdr:rowOff>
    </xdr:from>
    <xdr:to>
      <xdr:col>24</xdr:col>
      <xdr:colOff>397564</xdr:colOff>
      <xdr:row>35</xdr:row>
      <xdr:rowOff>36557</xdr:rowOff>
    </xdr:to>
    <xdr:graphicFrame macro="">
      <xdr:nvGraphicFramePr>
        <xdr:cNvPr id="42" name="Chart 41">
          <a:extLst>
            <a:ext uri="{FF2B5EF4-FFF2-40B4-BE49-F238E27FC236}">
              <a16:creationId xmlns:a16="http://schemas.microsoft.com/office/drawing/2014/main" id="{00000000-0008-0000-13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197125</xdr:colOff>
      <xdr:row>12</xdr:row>
      <xdr:rowOff>0</xdr:rowOff>
    </xdr:from>
    <xdr:to>
      <xdr:col>17</xdr:col>
      <xdr:colOff>604630</xdr:colOff>
      <xdr:row>12</xdr:row>
      <xdr:rowOff>173934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0003734" y="2186609"/>
          <a:ext cx="1020418" cy="173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Male</a:t>
          </a:r>
        </a:p>
      </xdr:txBody>
    </xdr:sp>
    <xdr:clientData/>
  </xdr:twoCellAnchor>
  <xdr:twoCellAnchor>
    <xdr:from>
      <xdr:col>16</xdr:col>
      <xdr:colOff>208720</xdr:colOff>
      <xdr:row>15</xdr:row>
      <xdr:rowOff>82826</xdr:rowOff>
    </xdr:from>
    <xdr:to>
      <xdr:col>18</xdr:col>
      <xdr:colOff>33130</xdr:colOff>
      <xdr:row>16</xdr:row>
      <xdr:rowOff>135834</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10015329" y="2816087"/>
          <a:ext cx="1050236" cy="235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Female</a:t>
          </a:r>
        </a:p>
      </xdr:txBody>
    </xdr:sp>
    <xdr:clientData/>
  </xdr:twoCellAnchor>
  <xdr:twoCellAnchor>
    <xdr:from>
      <xdr:col>16</xdr:col>
      <xdr:colOff>187185</xdr:colOff>
      <xdr:row>19</xdr:row>
      <xdr:rowOff>71231</xdr:rowOff>
    </xdr:from>
    <xdr:to>
      <xdr:col>17</xdr:col>
      <xdr:colOff>579782</xdr:colOff>
      <xdr:row>20</xdr:row>
      <xdr:rowOff>132522</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9993794" y="3533361"/>
          <a:ext cx="1005510" cy="243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Unit</a:t>
          </a:r>
          <a:r>
            <a:rPr lang="en-IN" sz="1400" b="1" baseline="0"/>
            <a:t> Sold</a:t>
          </a:r>
          <a:endParaRPr lang="en-IN" sz="1400" b="1"/>
        </a:p>
      </xdr:txBody>
    </xdr:sp>
    <xdr:clientData/>
  </xdr:twoCellAnchor>
  <xdr:twoCellAnchor>
    <xdr:from>
      <xdr:col>4</xdr:col>
      <xdr:colOff>530088</xdr:colOff>
      <xdr:row>13</xdr:row>
      <xdr:rowOff>109180</xdr:rowOff>
    </xdr:from>
    <xdr:to>
      <xdr:col>15</xdr:col>
      <xdr:colOff>488674</xdr:colOff>
      <xdr:row>13</xdr:row>
      <xdr:rowOff>124239</xdr:rowOff>
    </xdr:to>
    <xdr:cxnSp macro="">
      <xdr:nvCxnSpPr>
        <xdr:cNvPr id="46" name="Straight Connector 45">
          <a:extLst>
            <a:ext uri="{FF2B5EF4-FFF2-40B4-BE49-F238E27FC236}">
              <a16:creationId xmlns:a16="http://schemas.microsoft.com/office/drawing/2014/main" id="{00000000-0008-0000-1300-00002E000000}"/>
            </a:ext>
          </a:extLst>
        </xdr:cNvPr>
        <xdr:cNvCxnSpPr/>
      </xdr:nvCxnSpPr>
      <xdr:spPr>
        <a:xfrm>
          <a:off x="2981740" y="2478006"/>
          <a:ext cx="6700630" cy="1505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182218</xdr:colOff>
      <xdr:row>24</xdr:row>
      <xdr:rowOff>99392</xdr:rowOff>
    </xdr:from>
    <xdr:to>
      <xdr:col>24</xdr:col>
      <xdr:colOff>381000</xdr:colOff>
      <xdr:row>24</xdr:row>
      <xdr:rowOff>110686</xdr:rowOff>
    </xdr:to>
    <xdr:cxnSp macro="">
      <xdr:nvCxnSpPr>
        <xdr:cNvPr id="48" name="Straight Connector 47">
          <a:extLst>
            <a:ext uri="{FF2B5EF4-FFF2-40B4-BE49-F238E27FC236}">
              <a16:creationId xmlns:a16="http://schemas.microsoft.com/office/drawing/2014/main" id="{00000000-0008-0000-1300-000030000000}"/>
            </a:ext>
          </a:extLst>
        </xdr:cNvPr>
        <xdr:cNvCxnSpPr/>
      </xdr:nvCxnSpPr>
      <xdr:spPr>
        <a:xfrm flipV="1">
          <a:off x="9988827" y="4472609"/>
          <a:ext cx="5102086" cy="11294"/>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223630</xdr:colOff>
      <xdr:row>13</xdr:row>
      <xdr:rowOff>102705</xdr:rowOff>
    </xdr:from>
    <xdr:to>
      <xdr:col>24</xdr:col>
      <xdr:colOff>334617</xdr:colOff>
      <xdr:row>13</xdr:row>
      <xdr:rowOff>107674</xdr:rowOff>
    </xdr:to>
    <xdr:cxnSp macro="">
      <xdr:nvCxnSpPr>
        <xdr:cNvPr id="51" name="Straight Connector 50">
          <a:extLst>
            <a:ext uri="{FF2B5EF4-FFF2-40B4-BE49-F238E27FC236}">
              <a16:creationId xmlns:a16="http://schemas.microsoft.com/office/drawing/2014/main" id="{00000000-0008-0000-1300-000033000000}"/>
            </a:ext>
          </a:extLst>
        </xdr:cNvPr>
        <xdr:cNvCxnSpPr/>
      </xdr:nvCxnSpPr>
      <xdr:spPr>
        <a:xfrm flipV="1">
          <a:off x="11868978" y="2471531"/>
          <a:ext cx="3175552" cy="496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561559</xdr:colOff>
      <xdr:row>11</xdr:row>
      <xdr:rowOff>147431</xdr:rowOff>
    </xdr:from>
    <xdr:to>
      <xdr:col>9</xdr:col>
      <xdr:colOff>289891</xdr:colOff>
      <xdr:row>13</xdr:row>
      <xdr:rowOff>66261</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3626124" y="2151822"/>
          <a:ext cx="2179984" cy="28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Sub-Category Wise Sales</a:t>
          </a:r>
        </a:p>
      </xdr:txBody>
    </xdr:sp>
    <xdr:clientData/>
  </xdr:twoCellAnchor>
  <xdr:twoCellAnchor>
    <xdr:from>
      <xdr:col>17</xdr:col>
      <xdr:colOff>200438</xdr:colOff>
      <xdr:row>23</xdr:row>
      <xdr:rowOff>24848</xdr:rowOff>
    </xdr:from>
    <xdr:to>
      <xdr:col>22</xdr:col>
      <xdr:colOff>24848</xdr:colOff>
      <xdr:row>24</xdr:row>
      <xdr:rowOff>53011</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10619960" y="4215848"/>
          <a:ext cx="2888975" cy="210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Region</a:t>
          </a:r>
          <a:r>
            <a:rPr lang="en-IN" sz="1400" b="1" baseline="0"/>
            <a:t> Wise Shipping Categories</a:t>
          </a:r>
          <a:endParaRPr lang="en-IN" sz="1400" b="1"/>
        </a:p>
      </xdr:txBody>
    </xdr:sp>
    <xdr:clientData/>
  </xdr:twoCellAnchor>
  <xdr:twoCellAnchor>
    <xdr:from>
      <xdr:col>20</xdr:col>
      <xdr:colOff>142459</xdr:colOff>
      <xdr:row>12</xdr:row>
      <xdr:rowOff>24848</xdr:rowOff>
    </xdr:from>
    <xdr:to>
      <xdr:col>23</xdr:col>
      <xdr:colOff>331304</xdr:colOff>
      <xdr:row>13</xdr:row>
      <xdr:rowOff>76200</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12400720" y="2211457"/>
          <a:ext cx="2027584" cy="233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Category Wise Unit</a:t>
          </a:r>
          <a:r>
            <a:rPr lang="en-IN" sz="1400" b="1" baseline="0"/>
            <a:t> Sold</a:t>
          </a:r>
          <a:endParaRPr lang="en-IN" sz="1400" b="1"/>
        </a:p>
      </xdr:txBody>
    </xdr:sp>
    <xdr:clientData/>
  </xdr:twoCellAnchor>
  <xdr:twoCellAnchor editAs="oneCell">
    <xdr:from>
      <xdr:col>16</xdr:col>
      <xdr:colOff>323021</xdr:colOff>
      <xdr:row>22</xdr:row>
      <xdr:rowOff>115956</xdr:rowOff>
    </xdr:from>
    <xdr:to>
      <xdr:col>17</xdr:col>
      <xdr:colOff>265043</xdr:colOff>
      <xdr:row>24</xdr:row>
      <xdr:rowOff>160682</xdr:rowOff>
    </xdr:to>
    <xdr:pic>
      <xdr:nvPicPr>
        <xdr:cNvPr id="58" name="Graphic 57" descr="Truck">
          <a:extLst>
            <a:ext uri="{FF2B5EF4-FFF2-40B4-BE49-F238E27FC236}">
              <a16:creationId xmlns:a16="http://schemas.microsoft.com/office/drawing/2014/main" id="{00000000-0008-0000-1300-00003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129630" y="4124739"/>
          <a:ext cx="554935" cy="409160"/>
        </a:xfrm>
        <a:prstGeom prst="rect">
          <a:avLst/>
        </a:prstGeom>
      </xdr:spPr>
    </xdr:pic>
    <xdr:clientData/>
  </xdr:twoCellAnchor>
  <xdr:twoCellAnchor editAs="oneCell">
    <xdr:from>
      <xdr:col>19</xdr:col>
      <xdr:colOff>265956</xdr:colOff>
      <xdr:row>11</xdr:row>
      <xdr:rowOff>132521</xdr:rowOff>
    </xdr:from>
    <xdr:to>
      <xdr:col>20</xdr:col>
      <xdr:colOff>173935</xdr:colOff>
      <xdr:row>13</xdr:row>
      <xdr:rowOff>111899</xdr:rowOff>
    </xdr:to>
    <xdr:pic>
      <xdr:nvPicPr>
        <xdr:cNvPr id="62" name="Graphic 61" descr="Suitcase">
          <a:extLst>
            <a:ext uri="{FF2B5EF4-FFF2-40B4-BE49-F238E27FC236}">
              <a16:creationId xmlns:a16="http://schemas.microsoft.com/office/drawing/2014/main" id="{00000000-0008-0000-1300-00003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911304" y="2136912"/>
          <a:ext cx="520892" cy="343813"/>
        </a:xfrm>
        <a:prstGeom prst="rect">
          <a:avLst/>
        </a:prstGeom>
      </xdr:spPr>
    </xdr:pic>
    <xdr:clientData/>
  </xdr:twoCellAnchor>
  <xdr:twoCellAnchor editAs="oneCell">
    <xdr:from>
      <xdr:col>5</xdr:col>
      <xdr:colOff>24848</xdr:colOff>
      <xdr:row>11</xdr:row>
      <xdr:rowOff>107674</xdr:rowOff>
    </xdr:from>
    <xdr:to>
      <xdr:col>6</xdr:col>
      <xdr:colOff>115956</xdr:colOff>
      <xdr:row>13</xdr:row>
      <xdr:rowOff>86137</xdr:rowOff>
    </xdr:to>
    <xdr:pic>
      <xdr:nvPicPr>
        <xdr:cNvPr id="64" name="Graphic 63" descr="List RTL">
          <a:extLst>
            <a:ext uri="{FF2B5EF4-FFF2-40B4-BE49-F238E27FC236}">
              <a16:creationId xmlns:a16="http://schemas.microsoft.com/office/drawing/2014/main" id="{00000000-0008-0000-1300-000040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89413" y="2112065"/>
          <a:ext cx="704021" cy="342898"/>
        </a:xfrm>
        <a:prstGeom prst="rect">
          <a:avLst/>
        </a:prstGeom>
      </xdr:spPr>
    </xdr:pic>
    <xdr:clientData/>
  </xdr:twoCellAnchor>
  <xdr:twoCellAnchor editAs="oneCell">
    <xdr:from>
      <xdr:col>18</xdr:col>
      <xdr:colOff>248478</xdr:colOff>
      <xdr:row>12</xdr:row>
      <xdr:rowOff>24848</xdr:rowOff>
    </xdr:from>
    <xdr:to>
      <xdr:col>19</xdr:col>
      <xdr:colOff>91109</xdr:colOff>
      <xdr:row>14</xdr:row>
      <xdr:rowOff>94421</xdr:rowOff>
    </xdr:to>
    <xdr:pic>
      <xdr:nvPicPr>
        <xdr:cNvPr id="66" name="Graphic 65" descr="Man">
          <a:extLst>
            <a:ext uri="{FF2B5EF4-FFF2-40B4-BE49-F238E27FC236}">
              <a16:creationId xmlns:a16="http://schemas.microsoft.com/office/drawing/2014/main" id="{00000000-0008-0000-1300-000042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280913" y="2211457"/>
          <a:ext cx="455544" cy="434007"/>
        </a:xfrm>
        <a:prstGeom prst="rect">
          <a:avLst/>
        </a:prstGeom>
      </xdr:spPr>
    </xdr:pic>
    <xdr:clientData/>
  </xdr:twoCellAnchor>
  <xdr:twoCellAnchor editAs="oneCell">
    <xdr:from>
      <xdr:col>18</xdr:col>
      <xdr:colOff>256761</xdr:colOff>
      <xdr:row>15</xdr:row>
      <xdr:rowOff>124239</xdr:rowOff>
    </xdr:from>
    <xdr:to>
      <xdr:col>19</xdr:col>
      <xdr:colOff>115956</xdr:colOff>
      <xdr:row>18</xdr:row>
      <xdr:rowOff>91108</xdr:rowOff>
    </xdr:to>
    <xdr:pic>
      <xdr:nvPicPr>
        <xdr:cNvPr id="68" name="Graphic 67" descr="Woman">
          <a:extLst>
            <a:ext uri="{FF2B5EF4-FFF2-40B4-BE49-F238E27FC236}">
              <a16:creationId xmlns:a16="http://schemas.microsoft.com/office/drawing/2014/main" id="{00000000-0008-0000-1300-000044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289196" y="2857500"/>
          <a:ext cx="472108" cy="513521"/>
        </a:xfrm>
        <a:prstGeom prst="rect">
          <a:avLst/>
        </a:prstGeom>
      </xdr:spPr>
    </xdr:pic>
    <xdr:clientData/>
  </xdr:twoCellAnchor>
  <xdr:twoCellAnchor editAs="oneCell">
    <xdr:from>
      <xdr:col>18</xdr:col>
      <xdr:colOff>289892</xdr:colOff>
      <xdr:row>19</xdr:row>
      <xdr:rowOff>140805</xdr:rowOff>
    </xdr:from>
    <xdr:to>
      <xdr:col>19</xdr:col>
      <xdr:colOff>49697</xdr:colOff>
      <xdr:row>22</xdr:row>
      <xdr:rowOff>53008</xdr:rowOff>
    </xdr:to>
    <xdr:pic>
      <xdr:nvPicPr>
        <xdr:cNvPr id="70" name="Graphic 69" descr="Register">
          <a:extLst>
            <a:ext uri="{FF2B5EF4-FFF2-40B4-BE49-F238E27FC236}">
              <a16:creationId xmlns:a16="http://schemas.microsoft.com/office/drawing/2014/main" id="{00000000-0008-0000-1300-000046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322327" y="3602935"/>
          <a:ext cx="372718" cy="458856"/>
        </a:xfrm>
        <a:prstGeom prst="rect">
          <a:avLst/>
        </a:prstGeom>
      </xdr:spPr>
    </xdr:pic>
    <xdr:clientData/>
  </xdr:twoCellAnchor>
  <xdr:twoCellAnchor>
    <xdr:from>
      <xdr:col>18</xdr:col>
      <xdr:colOff>475500</xdr:colOff>
      <xdr:row>1</xdr:row>
      <xdr:rowOff>165653</xdr:rowOff>
    </xdr:from>
    <xdr:to>
      <xdr:col>21</xdr:col>
      <xdr:colOff>259084</xdr:colOff>
      <xdr:row>4</xdr:row>
      <xdr:rowOff>28677</xdr:rowOff>
    </xdr:to>
    <xdr:sp macro="" textlink="">
      <xdr:nvSpPr>
        <xdr:cNvPr id="74" name="Rectangle: Rounded Corners 73">
          <a:hlinkClick xmlns:r="http://schemas.openxmlformats.org/officeDocument/2006/relationships" r:id="rId20"/>
          <a:extLst>
            <a:ext uri="{FF2B5EF4-FFF2-40B4-BE49-F238E27FC236}">
              <a16:creationId xmlns:a16="http://schemas.microsoft.com/office/drawing/2014/main" id="{00000000-0008-0000-1300-00004A000000}"/>
            </a:ext>
          </a:extLst>
        </xdr:cNvPr>
        <xdr:cNvSpPr/>
      </xdr:nvSpPr>
      <xdr:spPr>
        <a:xfrm>
          <a:off x="11507935" y="347870"/>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Categories</a:t>
          </a:r>
        </a:p>
      </xdr:txBody>
    </xdr:sp>
    <xdr:clientData/>
  </xdr:twoCellAnchor>
  <xdr:twoCellAnchor>
    <xdr:from>
      <xdr:col>21</xdr:col>
      <xdr:colOff>371220</xdr:colOff>
      <xdr:row>1</xdr:row>
      <xdr:rowOff>165653</xdr:rowOff>
    </xdr:from>
    <xdr:to>
      <xdr:col>24</xdr:col>
      <xdr:colOff>154804</xdr:colOff>
      <xdr:row>4</xdr:row>
      <xdr:rowOff>28677</xdr:rowOff>
    </xdr:to>
    <xdr:sp macro="" textlink="">
      <xdr:nvSpPr>
        <xdr:cNvPr id="75" name="Rectangle: Rounded Corners 74">
          <a:hlinkClick xmlns:r="http://schemas.openxmlformats.org/officeDocument/2006/relationships" r:id="rId21"/>
          <a:extLst>
            <a:ext uri="{FF2B5EF4-FFF2-40B4-BE49-F238E27FC236}">
              <a16:creationId xmlns:a16="http://schemas.microsoft.com/office/drawing/2014/main" id="{00000000-0008-0000-1300-00004B000000}"/>
            </a:ext>
          </a:extLst>
        </xdr:cNvPr>
        <xdr:cNvSpPr/>
      </xdr:nvSpPr>
      <xdr:spPr>
        <a:xfrm>
          <a:off x="13242394" y="347870"/>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State &amp; City</a:t>
          </a:r>
        </a:p>
      </xdr:txBody>
    </xdr:sp>
    <xdr:clientData/>
  </xdr:twoCellAnchor>
  <xdr:twoCellAnchor>
    <xdr:from>
      <xdr:col>15</xdr:col>
      <xdr:colOff>579781</xdr:colOff>
      <xdr:row>1</xdr:row>
      <xdr:rowOff>165653</xdr:rowOff>
    </xdr:from>
    <xdr:to>
      <xdr:col>18</xdr:col>
      <xdr:colOff>363365</xdr:colOff>
      <xdr:row>4</xdr:row>
      <xdr:rowOff>28677</xdr:rowOff>
    </xdr:to>
    <xdr:sp macro="" textlink="">
      <xdr:nvSpPr>
        <xdr:cNvPr id="76" name="Rectangle: Rounded Corners 75">
          <a:hlinkClick xmlns:r="http://schemas.openxmlformats.org/officeDocument/2006/relationships" r:id="rId22"/>
          <a:extLst>
            <a:ext uri="{FF2B5EF4-FFF2-40B4-BE49-F238E27FC236}">
              <a16:creationId xmlns:a16="http://schemas.microsoft.com/office/drawing/2014/main" id="{00000000-0008-0000-1300-00004C000000}"/>
            </a:ext>
          </a:extLst>
        </xdr:cNvPr>
        <xdr:cNvSpPr/>
      </xdr:nvSpPr>
      <xdr:spPr>
        <a:xfrm>
          <a:off x="9773477" y="347870"/>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Sales &amp; Profit</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2" name="Group 1">
          <a:extLst>
            <a:ext uri="{FF2B5EF4-FFF2-40B4-BE49-F238E27FC236}">
              <a16:creationId xmlns:a16="http://schemas.microsoft.com/office/drawing/2014/main" id="{00000000-0008-0000-1400-000002000000}"/>
            </a:ext>
          </a:extLst>
        </xdr:cNvPr>
        <xdr:cNvGrpSpPr/>
      </xdr:nvGrpSpPr>
      <xdr:grpSpPr>
        <a:xfrm>
          <a:off x="33132" y="111816"/>
          <a:ext cx="15056980" cy="6371150"/>
          <a:chOff x="99393" y="144946"/>
          <a:chExt cx="15215151" cy="6439727"/>
        </a:xfrm>
      </xdr:grpSpPr>
      <xdr:sp macro="" textlink="">
        <xdr:nvSpPr>
          <xdr:cNvPr id="3" name="Rectangle: Rounded Corners 2">
            <a:extLst>
              <a:ext uri="{FF2B5EF4-FFF2-40B4-BE49-F238E27FC236}">
                <a16:creationId xmlns:a16="http://schemas.microsoft.com/office/drawing/2014/main" id="{00000000-0008-0000-1400-000003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479" y="182217"/>
            <a:ext cx="695739" cy="748747"/>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6" name="Group 5">
          <a:extLst>
            <a:ext uri="{FF2B5EF4-FFF2-40B4-BE49-F238E27FC236}">
              <a16:creationId xmlns:a16="http://schemas.microsoft.com/office/drawing/2014/main" id="{00000000-0008-0000-1400-000006000000}"/>
            </a:ext>
          </a:extLst>
        </xdr:cNvPr>
        <xdr:cNvGrpSpPr/>
      </xdr:nvGrpSpPr>
      <xdr:grpSpPr>
        <a:xfrm>
          <a:off x="57977" y="271367"/>
          <a:ext cx="14949308" cy="729314"/>
          <a:chOff x="1159713" y="3717372"/>
          <a:chExt cx="15474473" cy="1113988"/>
        </a:xfrm>
        <a:solidFill>
          <a:schemeClr val="accent6">
            <a:lumMod val="75000"/>
          </a:schemeClr>
        </a:solidFill>
      </xdr:grpSpPr>
      <xdr:sp macro="" textlink="">
        <xdr:nvSpPr>
          <xdr:cNvPr id="7" name="Rectangle 6">
            <a:extLst>
              <a:ext uri="{FF2B5EF4-FFF2-40B4-BE49-F238E27FC236}">
                <a16:creationId xmlns:a16="http://schemas.microsoft.com/office/drawing/2014/main" id="{00000000-0008-0000-1400-000007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00000000-0008-0000-1400-000008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Parallelogram 8">
            <a:extLst>
              <a:ext uri="{FF2B5EF4-FFF2-40B4-BE49-F238E27FC236}">
                <a16:creationId xmlns:a16="http://schemas.microsoft.com/office/drawing/2014/main" id="{00000000-0008-0000-1400-000009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8</xdr:col>
      <xdr:colOff>298174</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0" name="Brands 7">
              <a:extLst>
                <a:ext uri="{FF2B5EF4-FFF2-40B4-BE49-F238E27FC236}">
                  <a16:creationId xmlns:a16="http://schemas.microsoft.com/office/drawing/2014/main" id="{00000000-0008-0000-1400-00000A000000}"/>
                </a:ext>
              </a:extLst>
            </xdr:cNvPr>
            <xdr:cNvGraphicFramePr/>
          </xdr:nvGraphicFramePr>
          <xdr:xfrm>
            <a:off x="0" y="0"/>
            <a:ext cx="0" cy="0"/>
          </xdr:xfrm>
          <a:graphic>
            <a:graphicData uri="http://schemas.microsoft.com/office/drawing/2010/slicer">
              <sle:slicer xmlns:sle="http://schemas.microsoft.com/office/drawing/2010/slicer" name="Brands 7"/>
            </a:graphicData>
          </a:graphic>
        </xdr:graphicFrame>
      </mc:Choice>
      <mc:Fallback xmlns="">
        <xdr:sp macro="" textlink="">
          <xdr:nvSpPr>
            <xdr:cNvPr id="0" name=""/>
            <xdr:cNvSpPr>
              <a:spLocks noTextEdit="1"/>
            </xdr:cNvSpPr>
          </xdr:nvSpPr>
          <xdr:spPr>
            <a:xfrm>
              <a:off x="5201478" y="1097448"/>
              <a:ext cx="10006657" cy="79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1" name="Gender 6">
              <a:extLst>
                <a:ext uri="{FF2B5EF4-FFF2-40B4-BE49-F238E27FC236}">
                  <a16:creationId xmlns:a16="http://schemas.microsoft.com/office/drawing/2014/main" id="{00000000-0008-0000-1400-00000B000000}"/>
                </a:ext>
              </a:extLst>
            </xdr:cNvPr>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mlns="">
        <xdr:sp macro="" textlink="">
          <xdr:nvSpPr>
            <xdr:cNvPr id="0" name=""/>
            <xdr:cNvSpPr>
              <a:spLocks noTextEdit="1"/>
            </xdr:cNvSpPr>
          </xdr:nvSpPr>
          <xdr:spPr>
            <a:xfrm>
              <a:off x="91110" y="2008533"/>
              <a:ext cx="2517912"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91109</xdr:colOff>
      <xdr:row>15</xdr:row>
      <xdr:rowOff>62121</xdr:rowOff>
    </xdr:from>
    <xdr:to>
      <xdr:col>4</xdr:col>
      <xdr:colOff>157370</xdr:colOff>
      <xdr:row>20</xdr:row>
      <xdr:rowOff>24580</xdr:rowOff>
    </xdr:to>
    <mc:AlternateContent xmlns:mc="http://schemas.openxmlformats.org/markup-compatibility/2006" xmlns:a14="http://schemas.microsoft.com/office/drawing/2010/main">
      <mc:Choice Requires="a14">
        <xdr:graphicFrame macro="">
          <xdr:nvGraphicFramePr>
            <xdr:cNvPr id="12" name="Order Date (Year) 6">
              <a:extLst>
                <a:ext uri="{FF2B5EF4-FFF2-40B4-BE49-F238E27FC236}">
                  <a16:creationId xmlns:a16="http://schemas.microsoft.com/office/drawing/2014/main" id="{00000000-0008-0000-1400-00000C000000}"/>
                </a:ext>
              </a:extLst>
            </xdr:cNvPr>
            <xdr:cNvGraphicFramePr/>
          </xdr:nvGraphicFramePr>
          <xdr:xfrm>
            <a:off x="0" y="0"/>
            <a:ext cx="0" cy="0"/>
          </xdr:xfrm>
          <a:graphic>
            <a:graphicData uri="http://schemas.microsoft.com/office/drawing/2010/slicer">
              <sle:slicer xmlns:sle="http://schemas.microsoft.com/office/drawing/2010/slicer" name="Order Date (Year) 6"/>
            </a:graphicData>
          </a:graphic>
        </xdr:graphicFrame>
      </mc:Choice>
      <mc:Fallback xmlns="">
        <xdr:sp macro="" textlink="">
          <xdr:nvSpPr>
            <xdr:cNvPr id="0" name=""/>
            <xdr:cNvSpPr>
              <a:spLocks noTextEdit="1"/>
            </xdr:cNvSpPr>
          </xdr:nvSpPr>
          <xdr:spPr>
            <a:xfrm>
              <a:off x="91109" y="2795383"/>
              <a:ext cx="2517913" cy="83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66260</xdr:colOff>
      <xdr:row>5</xdr:row>
      <xdr:rowOff>178077</xdr:rowOff>
    </xdr:from>
    <xdr:to>
      <xdr:col>4</xdr:col>
      <xdr:colOff>115957</xdr:colOff>
      <xdr:row>10</xdr:row>
      <xdr:rowOff>66261</xdr:rowOff>
    </xdr:to>
    <mc:AlternateContent xmlns:mc="http://schemas.openxmlformats.org/markup-compatibility/2006" xmlns:a14="http://schemas.microsoft.com/office/drawing/2010/main">
      <mc:Choice Requires="a14">
        <xdr:graphicFrame macro="">
          <xdr:nvGraphicFramePr>
            <xdr:cNvPr id="13" name="Region 6">
              <a:extLst>
                <a:ext uri="{FF2B5EF4-FFF2-40B4-BE49-F238E27FC236}">
                  <a16:creationId xmlns:a16="http://schemas.microsoft.com/office/drawing/2014/main" id="{00000000-0008-0000-1400-00000D000000}"/>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66260" y="1089164"/>
              <a:ext cx="2501349" cy="79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94984</xdr:rowOff>
    </xdr:from>
    <xdr:to>
      <xdr:col>4</xdr:col>
      <xdr:colOff>149088</xdr:colOff>
      <xdr:row>25</xdr:row>
      <xdr:rowOff>98323</xdr:rowOff>
    </xdr:to>
    <mc:AlternateContent xmlns:mc="http://schemas.openxmlformats.org/markup-compatibility/2006" xmlns:a14="http://schemas.microsoft.com/office/drawing/2010/main">
      <mc:Choice Requires="a14">
        <xdr:graphicFrame macro="">
          <xdr:nvGraphicFramePr>
            <xdr:cNvPr id="14" name="Order Date (Quarter) 6">
              <a:extLst>
                <a:ext uri="{FF2B5EF4-FFF2-40B4-BE49-F238E27FC236}">
                  <a16:creationId xmlns:a16="http://schemas.microsoft.com/office/drawing/2014/main" id="{00000000-0008-0000-1400-00000E000000}"/>
                </a:ext>
              </a:extLst>
            </xdr:cNvPr>
            <xdr:cNvGraphicFramePr/>
          </xdr:nvGraphicFramePr>
          <xdr:xfrm>
            <a:off x="0" y="0"/>
            <a:ext cx="0" cy="0"/>
          </xdr:xfrm>
          <a:graphic>
            <a:graphicData uri="http://schemas.microsoft.com/office/drawing/2010/slicer">
              <sle:slicer xmlns:sle="http://schemas.microsoft.com/office/drawing/2010/slicer" name="Order Date (Quarter) 6"/>
            </a:graphicData>
          </a:graphic>
        </xdr:graphicFrame>
      </mc:Choice>
      <mc:Fallback xmlns="">
        <xdr:sp macro="" textlink="">
          <xdr:nvSpPr>
            <xdr:cNvPr id="0" name=""/>
            <xdr:cNvSpPr>
              <a:spLocks noTextEdit="1"/>
            </xdr:cNvSpPr>
          </xdr:nvSpPr>
          <xdr:spPr>
            <a:xfrm>
              <a:off x="91112" y="3700145"/>
              <a:ext cx="2483266" cy="904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15" name="Order Date (Month) 6">
              <a:extLst>
                <a:ext uri="{FF2B5EF4-FFF2-40B4-BE49-F238E27FC236}">
                  <a16:creationId xmlns:a16="http://schemas.microsoft.com/office/drawing/2014/main" id="{00000000-0008-0000-1400-00000F000000}"/>
                </a:ext>
              </a:extLst>
            </xdr:cNvPr>
            <xdr:cNvGraphicFramePr/>
          </xdr:nvGraphicFramePr>
          <xdr:xfrm>
            <a:off x="0" y="0"/>
            <a:ext cx="0" cy="0"/>
          </xdr:xfrm>
          <a:graphic>
            <a:graphicData uri="http://schemas.microsoft.com/office/drawing/2010/slicer">
              <sle:slicer xmlns:sle="http://schemas.microsoft.com/office/drawing/2010/slicer" name="Order Date (Month) 6"/>
            </a:graphicData>
          </a:graphic>
        </xdr:graphicFrame>
      </mc:Choice>
      <mc:Fallback xmlns="">
        <xdr:sp macro="" textlink="">
          <xdr:nvSpPr>
            <xdr:cNvPr id="0" name=""/>
            <xdr:cNvSpPr>
              <a:spLocks noTextEdit="1"/>
            </xdr:cNvSpPr>
          </xdr:nvSpPr>
          <xdr:spPr>
            <a:xfrm>
              <a:off x="107675" y="4721087"/>
              <a:ext cx="2496600" cy="1581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265045</xdr:colOff>
      <xdr:row>10</xdr:row>
      <xdr:rowOff>165652</xdr:rowOff>
    </xdr:from>
    <xdr:to>
      <xdr:col>24</xdr:col>
      <xdr:colOff>447261</xdr:colOff>
      <xdr:row>11</xdr:row>
      <xdr:rowOff>4142</xdr:rowOff>
    </xdr:to>
    <xdr:cxnSp macro="">
      <xdr:nvCxnSpPr>
        <xdr:cNvPr id="16" name="Straight Connector 15">
          <a:extLst>
            <a:ext uri="{FF2B5EF4-FFF2-40B4-BE49-F238E27FC236}">
              <a16:creationId xmlns:a16="http://schemas.microsoft.com/office/drawing/2014/main" id="{00000000-0008-0000-1400-000010000000}"/>
            </a:ext>
          </a:extLst>
        </xdr:cNvPr>
        <xdr:cNvCxnSpPr/>
      </xdr:nvCxnSpPr>
      <xdr:spPr>
        <a:xfrm flipV="1">
          <a:off x="2703445" y="1994452"/>
          <a:ext cx="12374216" cy="21370"/>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289891</xdr:colOff>
      <xdr:row>11</xdr:row>
      <xdr:rowOff>82826</xdr:rowOff>
    </xdr:from>
    <xdr:to>
      <xdr:col>4</xdr:col>
      <xdr:colOff>306457</xdr:colOff>
      <xdr:row>35</xdr:row>
      <xdr:rowOff>124239</xdr:rowOff>
    </xdr:to>
    <xdr:cxnSp macro="">
      <xdr:nvCxnSpPr>
        <xdr:cNvPr id="17" name="Straight Connector 16">
          <a:extLst>
            <a:ext uri="{FF2B5EF4-FFF2-40B4-BE49-F238E27FC236}">
              <a16:creationId xmlns:a16="http://schemas.microsoft.com/office/drawing/2014/main" id="{00000000-0008-0000-1400-000011000000}"/>
            </a:ext>
          </a:extLst>
        </xdr:cNvPr>
        <xdr:cNvCxnSpPr/>
      </xdr:nvCxnSpPr>
      <xdr:spPr>
        <a:xfrm>
          <a:off x="2728291" y="2094506"/>
          <a:ext cx="16566" cy="4430533"/>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207066</xdr:colOff>
      <xdr:row>5</xdr:row>
      <xdr:rowOff>173935</xdr:rowOff>
    </xdr:from>
    <xdr:to>
      <xdr:col>8</xdr:col>
      <xdr:colOff>240195</xdr:colOff>
      <xdr:row>10</xdr:row>
      <xdr:rowOff>107674</xdr:rowOff>
    </xdr:to>
    <mc:AlternateContent xmlns:mc="http://schemas.openxmlformats.org/markup-compatibility/2006" xmlns:a14="http://schemas.microsoft.com/office/drawing/2010/main">
      <mc:Choice Requires="a14">
        <xdr:graphicFrame macro="">
          <xdr:nvGraphicFramePr>
            <xdr:cNvPr id="18" name="Segment 2">
              <a:extLst>
                <a:ext uri="{FF2B5EF4-FFF2-40B4-BE49-F238E27FC236}">
                  <a16:creationId xmlns:a16="http://schemas.microsoft.com/office/drawing/2014/main" id="{00000000-0008-0000-1400-000012000000}"/>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2658718" y="1085022"/>
              <a:ext cx="2484781" cy="84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455545</xdr:colOff>
      <xdr:row>1</xdr:row>
      <xdr:rowOff>24849</xdr:rowOff>
    </xdr:from>
    <xdr:to>
      <xdr:col>11</xdr:col>
      <xdr:colOff>144119</xdr:colOff>
      <xdr:row>4</xdr:row>
      <xdr:rowOff>120098</xdr:rowOff>
    </xdr:to>
    <xdr:pic>
      <xdr:nvPicPr>
        <xdr:cNvPr id="22" name="Graphic 21" descr="Dress">
          <a:extLst>
            <a:ext uri="{FF2B5EF4-FFF2-40B4-BE49-F238E27FC236}">
              <a16:creationId xmlns:a16="http://schemas.microsoft.com/office/drawing/2014/main" id="{00000000-0008-0000-1400-00001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1945" y="207729"/>
          <a:ext cx="907774" cy="643889"/>
        </a:xfrm>
        <a:prstGeom prst="rect">
          <a:avLst/>
        </a:prstGeom>
      </xdr:spPr>
    </xdr:pic>
    <xdr:clientData/>
  </xdr:twoCellAnchor>
  <xdr:twoCellAnchor>
    <xdr:from>
      <xdr:col>4</xdr:col>
      <xdr:colOff>530088</xdr:colOff>
      <xdr:row>13</xdr:row>
      <xdr:rowOff>109180</xdr:rowOff>
    </xdr:from>
    <xdr:to>
      <xdr:col>15</xdr:col>
      <xdr:colOff>488674</xdr:colOff>
      <xdr:row>13</xdr:row>
      <xdr:rowOff>124239</xdr:rowOff>
    </xdr:to>
    <xdr:cxnSp macro="">
      <xdr:nvCxnSpPr>
        <xdr:cNvPr id="32" name="Straight Connector 31">
          <a:extLst>
            <a:ext uri="{FF2B5EF4-FFF2-40B4-BE49-F238E27FC236}">
              <a16:creationId xmlns:a16="http://schemas.microsoft.com/office/drawing/2014/main" id="{00000000-0008-0000-1400-000020000000}"/>
            </a:ext>
          </a:extLst>
        </xdr:cNvPr>
        <xdr:cNvCxnSpPr/>
      </xdr:nvCxnSpPr>
      <xdr:spPr>
        <a:xfrm>
          <a:off x="2968488" y="2486620"/>
          <a:ext cx="6664186" cy="1505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561559</xdr:colOff>
      <xdr:row>11</xdr:row>
      <xdr:rowOff>147431</xdr:rowOff>
    </xdr:from>
    <xdr:to>
      <xdr:col>9</xdr:col>
      <xdr:colOff>289891</xdr:colOff>
      <xdr:row>13</xdr:row>
      <xdr:rowOff>66261</xdr:rowOff>
    </xdr:to>
    <xdr:sp macro="" textlink="">
      <xdr:nvSpPr>
        <xdr:cNvPr id="35" name="TextBox 34">
          <a:extLst>
            <a:ext uri="{FF2B5EF4-FFF2-40B4-BE49-F238E27FC236}">
              <a16:creationId xmlns:a16="http://schemas.microsoft.com/office/drawing/2014/main" id="{00000000-0008-0000-1400-000023000000}"/>
            </a:ext>
          </a:extLst>
        </xdr:cNvPr>
        <xdr:cNvSpPr txBox="1"/>
      </xdr:nvSpPr>
      <xdr:spPr>
        <a:xfrm>
          <a:off x="3609559" y="2159111"/>
          <a:ext cx="2166732" cy="28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Sub-Category Wise Sales</a:t>
          </a:r>
        </a:p>
      </xdr:txBody>
    </xdr:sp>
    <xdr:clientData/>
  </xdr:twoCellAnchor>
  <xdr:twoCellAnchor>
    <xdr:from>
      <xdr:col>4</xdr:col>
      <xdr:colOff>447261</xdr:colOff>
      <xdr:row>11</xdr:row>
      <xdr:rowOff>107674</xdr:rowOff>
    </xdr:from>
    <xdr:to>
      <xdr:col>16</xdr:col>
      <xdr:colOff>289891</xdr:colOff>
      <xdr:row>35</xdr:row>
      <xdr:rowOff>82826</xdr:rowOff>
    </xdr:to>
    <xdr:sp macro="" textlink="">
      <xdr:nvSpPr>
        <xdr:cNvPr id="46" name="Rectangle: Rounded Corners 45">
          <a:extLst>
            <a:ext uri="{FF2B5EF4-FFF2-40B4-BE49-F238E27FC236}">
              <a16:creationId xmlns:a16="http://schemas.microsoft.com/office/drawing/2014/main" id="{00000000-0008-0000-1400-00002E000000}"/>
            </a:ext>
          </a:extLst>
        </xdr:cNvPr>
        <xdr:cNvSpPr/>
      </xdr:nvSpPr>
      <xdr:spPr>
        <a:xfrm>
          <a:off x="2898913" y="2112065"/>
          <a:ext cx="7197587" cy="4348370"/>
        </a:xfrm>
        <a:prstGeom prst="roundRect">
          <a:avLst>
            <a:gd name="adj" fmla="val 6455"/>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422412</xdr:colOff>
      <xdr:row>11</xdr:row>
      <xdr:rowOff>99390</xdr:rowOff>
    </xdr:from>
    <xdr:to>
      <xdr:col>24</xdr:col>
      <xdr:colOff>438977</xdr:colOff>
      <xdr:row>23</xdr:row>
      <xdr:rowOff>8282</xdr:rowOff>
    </xdr:to>
    <xdr:sp macro="" textlink="">
      <xdr:nvSpPr>
        <xdr:cNvPr id="47" name="Rectangle: Rounded Corners 46">
          <a:extLst>
            <a:ext uri="{FF2B5EF4-FFF2-40B4-BE49-F238E27FC236}">
              <a16:creationId xmlns:a16="http://schemas.microsoft.com/office/drawing/2014/main" id="{00000000-0008-0000-1400-00002F000000}"/>
            </a:ext>
          </a:extLst>
        </xdr:cNvPr>
        <xdr:cNvSpPr/>
      </xdr:nvSpPr>
      <xdr:spPr>
        <a:xfrm>
          <a:off x="10229021" y="2103781"/>
          <a:ext cx="4919869" cy="2095501"/>
        </a:xfrm>
        <a:prstGeom prst="roundRect">
          <a:avLst>
            <a:gd name="adj" fmla="val 16229"/>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434007</xdr:colOff>
      <xdr:row>23</xdr:row>
      <xdr:rowOff>107674</xdr:rowOff>
    </xdr:from>
    <xdr:to>
      <xdr:col>24</xdr:col>
      <xdr:colOff>455542</xdr:colOff>
      <xdr:row>35</xdr:row>
      <xdr:rowOff>57978</xdr:rowOff>
    </xdr:to>
    <xdr:sp macro="" textlink="">
      <xdr:nvSpPr>
        <xdr:cNvPr id="48" name="Rectangle: Rounded Corners 47">
          <a:extLst>
            <a:ext uri="{FF2B5EF4-FFF2-40B4-BE49-F238E27FC236}">
              <a16:creationId xmlns:a16="http://schemas.microsoft.com/office/drawing/2014/main" id="{00000000-0008-0000-1400-000030000000}"/>
            </a:ext>
          </a:extLst>
        </xdr:cNvPr>
        <xdr:cNvSpPr/>
      </xdr:nvSpPr>
      <xdr:spPr>
        <a:xfrm>
          <a:off x="10240616" y="4298674"/>
          <a:ext cx="4924839" cy="2136913"/>
        </a:xfrm>
        <a:prstGeom prst="roundRect">
          <a:avLst>
            <a:gd name="adj" fmla="val 16229"/>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563217</xdr:colOff>
      <xdr:row>13</xdr:row>
      <xdr:rowOff>82826</xdr:rowOff>
    </xdr:from>
    <xdr:to>
      <xdr:col>16</xdr:col>
      <xdr:colOff>223630</xdr:colOff>
      <xdr:row>34</xdr:row>
      <xdr:rowOff>157369</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00000000-0008-0000-1400-000031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001617" y="2460266"/>
              <a:ext cx="6975613" cy="39150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521803</xdr:colOff>
      <xdr:row>13</xdr:row>
      <xdr:rowOff>16566</xdr:rowOff>
    </xdr:from>
    <xdr:to>
      <xdr:col>24</xdr:col>
      <xdr:colOff>372716</xdr:colOff>
      <xdr:row>22</xdr:row>
      <xdr:rowOff>124239</xdr:rowOff>
    </xdr:to>
    <xdr:graphicFrame macro="">
      <xdr:nvGraphicFramePr>
        <xdr:cNvPr id="50" name="Chart 49">
          <a:extLst>
            <a:ext uri="{FF2B5EF4-FFF2-40B4-BE49-F238E27FC236}">
              <a16:creationId xmlns:a16="http://schemas.microsoft.com/office/drawing/2014/main" id="{00000000-0008-0000-14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488674</xdr:colOff>
      <xdr:row>25</xdr:row>
      <xdr:rowOff>41412</xdr:rowOff>
    </xdr:from>
    <xdr:to>
      <xdr:col>24</xdr:col>
      <xdr:colOff>447261</xdr:colOff>
      <xdr:row>34</xdr:row>
      <xdr:rowOff>167308</xdr:rowOff>
    </xdr:to>
    <xdr:graphicFrame macro="">
      <xdr:nvGraphicFramePr>
        <xdr:cNvPr id="51" name="Chart 50">
          <a:extLst>
            <a:ext uri="{FF2B5EF4-FFF2-40B4-BE49-F238E27FC236}">
              <a16:creationId xmlns:a16="http://schemas.microsoft.com/office/drawing/2014/main" id="{00000000-0008-0000-14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579782</xdr:colOff>
      <xdr:row>13</xdr:row>
      <xdr:rowOff>119421</xdr:rowOff>
    </xdr:from>
    <xdr:to>
      <xdr:col>16</xdr:col>
      <xdr:colOff>173934</xdr:colOff>
      <xdr:row>13</xdr:row>
      <xdr:rowOff>132522</xdr:rowOff>
    </xdr:to>
    <xdr:cxnSp macro="">
      <xdr:nvCxnSpPr>
        <xdr:cNvPr id="52" name="Straight Connector 51">
          <a:extLst>
            <a:ext uri="{FF2B5EF4-FFF2-40B4-BE49-F238E27FC236}">
              <a16:creationId xmlns:a16="http://schemas.microsoft.com/office/drawing/2014/main" id="{00000000-0008-0000-1400-000034000000}"/>
            </a:ext>
          </a:extLst>
        </xdr:cNvPr>
        <xdr:cNvCxnSpPr/>
      </xdr:nvCxnSpPr>
      <xdr:spPr>
        <a:xfrm>
          <a:off x="3031434" y="2488247"/>
          <a:ext cx="6949109" cy="13101"/>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574813</xdr:colOff>
      <xdr:row>13</xdr:row>
      <xdr:rowOff>31625</xdr:rowOff>
    </xdr:from>
    <xdr:to>
      <xdr:col>24</xdr:col>
      <xdr:colOff>339587</xdr:colOff>
      <xdr:row>13</xdr:row>
      <xdr:rowOff>33131</xdr:rowOff>
    </xdr:to>
    <xdr:cxnSp macro="">
      <xdr:nvCxnSpPr>
        <xdr:cNvPr id="55" name="Straight Connector 54">
          <a:extLst>
            <a:ext uri="{FF2B5EF4-FFF2-40B4-BE49-F238E27FC236}">
              <a16:creationId xmlns:a16="http://schemas.microsoft.com/office/drawing/2014/main" id="{00000000-0008-0000-1400-000037000000}"/>
            </a:ext>
          </a:extLst>
        </xdr:cNvPr>
        <xdr:cNvCxnSpPr/>
      </xdr:nvCxnSpPr>
      <xdr:spPr>
        <a:xfrm>
          <a:off x="10381422" y="2400451"/>
          <a:ext cx="4668078" cy="1506"/>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563217</xdr:colOff>
      <xdr:row>25</xdr:row>
      <xdr:rowOff>66261</xdr:rowOff>
    </xdr:from>
    <xdr:to>
      <xdr:col>24</xdr:col>
      <xdr:colOff>347870</xdr:colOff>
      <xdr:row>25</xdr:row>
      <xdr:rowOff>74543</xdr:rowOff>
    </xdr:to>
    <xdr:cxnSp macro="">
      <xdr:nvCxnSpPr>
        <xdr:cNvPr id="58" name="Straight Connector 57">
          <a:extLst>
            <a:ext uri="{FF2B5EF4-FFF2-40B4-BE49-F238E27FC236}">
              <a16:creationId xmlns:a16="http://schemas.microsoft.com/office/drawing/2014/main" id="{00000000-0008-0000-1400-00003A000000}"/>
            </a:ext>
          </a:extLst>
        </xdr:cNvPr>
        <xdr:cNvCxnSpPr/>
      </xdr:nvCxnSpPr>
      <xdr:spPr>
        <a:xfrm>
          <a:off x="10369826" y="4621696"/>
          <a:ext cx="4687957" cy="8282"/>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173936</xdr:colOff>
      <xdr:row>11</xdr:row>
      <xdr:rowOff>124239</xdr:rowOff>
    </xdr:from>
    <xdr:to>
      <xdr:col>6</xdr:col>
      <xdr:colOff>1</xdr:colOff>
      <xdr:row>13</xdr:row>
      <xdr:rowOff>91109</xdr:rowOff>
    </xdr:to>
    <xdr:pic>
      <xdr:nvPicPr>
        <xdr:cNvPr id="63" name="Graphic 62" descr="Earth globe Africa and Europe">
          <a:extLst>
            <a:ext uri="{FF2B5EF4-FFF2-40B4-BE49-F238E27FC236}">
              <a16:creationId xmlns:a16="http://schemas.microsoft.com/office/drawing/2014/main" id="{00000000-0008-0000-1400-00003F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238501" y="2128630"/>
          <a:ext cx="438978" cy="331305"/>
        </a:xfrm>
        <a:prstGeom prst="rect">
          <a:avLst/>
        </a:prstGeom>
      </xdr:spPr>
    </xdr:pic>
    <xdr:clientData/>
  </xdr:twoCellAnchor>
  <xdr:twoCellAnchor editAs="oneCell">
    <xdr:from>
      <xdr:col>17</xdr:col>
      <xdr:colOff>42324</xdr:colOff>
      <xdr:row>23</xdr:row>
      <xdr:rowOff>99392</xdr:rowOff>
    </xdr:from>
    <xdr:to>
      <xdr:col>17</xdr:col>
      <xdr:colOff>588065</xdr:colOff>
      <xdr:row>25</xdr:row>
      <xdr:rowOff>87051</xdr:rowOff>
    </xdr:to>
    <xdr:pic>
      <xdr:nvPicPr>
        <xdr:cNvPr id="65" name="Graphic 64" descr="Map with pin">
          <a:extLst>
            <a:ext uri="{FF2B5EF4-FFF2-40B4-BE49-F238E27FC236}">
              <a16:creationId xmlns:a16="http://schemas.microsoft.com/office/drawing/2014/main" id="{00000000-0008-0000-1400-00004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461846" y="4290392"/>
          <a:ext cx="545741" cy="352094"/>
        </a:xfrm>
        <a:prstGeom prst="rect">
          <a:avLst/>
        </a:prstGeom>
      </xdr:spPr>
    </xdr:pic>
    <xdr:clientData/>
  </xdr:twoCellAnchor>
  <xdr:twoCellAnchor editAs="oneCell">
    <xdr:from>
      <xdr:col>17</xdr:col>
      <xdr:colOff>109500</xdr:colOff>
      <xdr:row>11</xdr:row>
      <xdr:rowOff>140805</xdr:rowOff>
    </xdr:from>
    <xdr:to>
      <xdr:col>18</xdr:col>
      <xdr:colOff>0</xdr:colOff>
      <xdr:row>13</xdr:row>
      <xdr:rowOff>0</xdr:rowOff>
    </xdr:to>
    <xdr:pic>
      <xdr:nvPicPr>
        <xdr:cNvPr id="67" name="Graphic 66" descr="Africa">
          <a:extLst>
            <a:ext uri="{FF2B5EF4-FFF2-40B4-BE49-F238E27FC236}">
              <a16:creationId xmlns:a16="http://schemas.microsoft.com/office/drawing/2014/main" id="{00000000-0008-0000-1400-00004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529022" y="2145196"/>
          <a:ext cx="503413" cy="223630"/>
        </a:xfrm>
        <a:prstGeom prst="rect">
          <a:avLst/>
        </a:prstGeom>
      </xdr:spPr>
    </xdr:pic>
    <xdr:clientData/>
  </xdr:twoCellAnchor>
  <xdr:twoCellAnchor>
    <xdr:from>
      <xdr:col>5</xdr:col>
      <xdr:colOff>365272</xdr:colOff>
      <xdr:row>11</xdr:row>
      <xdr:rowOff>106374</xdr:rowOff>
    </xdr:from>
    <xdr:to>
      <xdr:col>9</xdr:col>
      <xdr:colOff>98323</xdr:colOff>
      <xdr:row>13</xdr:row>
      <xdr:rowOff>58335</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3396885" y="2089213"/>
          <a:ext cx="2158341" cy="312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State Wise Sales</a:t>
          </a:r>
        </a:p>
      </xdr:txBody>
    </xdr:sp>
    <xdr:clientData/>
  </xdr:twoCellAnchor>
  <xdr:twoCellAnchor>
    <xdr:from>
      <xdr:col>17</xdr:col>
      <xdr:colOff>534860</xdr:colOff>
      <xdr:row>11</xdr:row>
      <xdr:rowOff>124239</xdr:rowOff>
    </xdr:from>
    <xdr:to>
      <xdr:col>20</xdr:col>
      <xdr:colOff>558051</xdr:colOff>
      <xdr:row>13</xdr:row>
      <xdr:rowOff>11595</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10842344" y="2107078"/>
          <a:ext cx="1842159" cy="24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Top</a:t>
          </a:r>
          <a:r>
            <a:rPr lang="en-IN" sz="1400" b="1" baseline="0"/>
            <a:t> States By Sales</a:t>
          </a:r>
          <a:endParaRPr lang="en-IN" sz="1400" b="1"/>
        </a:p>
      </xdr:txBody>
    </xdr:sp>
    <xdr:clientData/>
  </xdr:twoCellAnchor>
  <xdr:twoCellAnchor>
    <xdr:from>
      <xdr:col>17</xdr:col>
      <xdr:colOff>464341</xdr:colOff>
      <xdr:row>24</xdr:row>
      <xdr:rowOff>8371</xdr:rowOff>
    </xdr:from>
    <xdr:to>
      <xdr:col>20</xdr:col>
      <xdr:colOff>500785</xdr:colOff>
      <xdr:row>25</xdr:row>
      <xdr:rowOff>6713</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10771825" y="4334565"/>
          <a:ext cx="1855412" cy="17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Top</a:t>
          </a:r>
          <a:r>
            <a:rPr lang="en-IN" sz="1400" b="1" baseline="0"/>
            <a:t> Cities By Sales</a:t>
          </a:r>
          <a:endParaRPr lang="en-IN" sz="1400" b="1"/>
        </a:p>
      </xdr:txBody>
    </xdr:sp>
    <xdr:clientData/>
  </xdr:twoCellAnchor>
  <xdr:twoCellAnchor>
    <xdr:from>
      <xdr:col>18</xdr:col>
      <xdr:colOff>434088</xdr:colOff>
      <xdr:row>1</xdr:row>
      <xdr:rowOff>157369</xdr:rowOff>
    </xdr:from>
    <xdr:to>
      <xdr:col>21</xdr:col>
      <xdr:colOff>217672</xdr:colOff>
      <xdr:row>4</xdr:row>
      <xdr:rowOff>20393</xdr:rowOff>
    </xdr:to>
    <xdr:sp macro="" textlink="">
      <xdr:nvSpPr>
        <xdr:cNvPr id="71" name="Rectangle: Rounded Corners 70">
          <a:hlinkClick xmlns:r="http://schemas.openxmlformats.org/officeDocument/2006/relationships" r:id="rId14"/>
          <a:extLst>
            <a:ext uri="{FF2B5EF4-FFF2-40B4-BE49-F238E27FC236}">
              <a16:creationId xmlns:a16="http://schemas.microsoft.com/office/drawing/2014/main" id="{00000000-0008-0000-1400-000047000000}"/>
            </a:ext>
          </a:extLst>
        </xdr:cNvPr>
        <xdr:cNvSpPr/>
      </xdr:nvSpPr>
      <xdr:spPr>
        <a:xfrm>
          <a:off x="11466523" y="339586"/>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Categories</a:t>
          </a:r>
        </a:p>
      </xdr:txBody>
    </xdr:sp>
    <xdr:clientData/>
  </xdr:twoCellAnchor>
  <xdr:twoCellAnchor>
    <xdr:from>
      <xdr:col>21</xdr:col>
      <xdr:colOff>329807</xdr:colOff>
      <xdr:row>1</xdr:row>
      <xdr:rowOff>157369</xdr:rowOff>
    </xdr:from>
    <xdr:to>
      <xdr:col>24</xdr:col>
      <xdr:colOff>113391</xdr:colOff>
      <xdr:row>4</xdr:row>
      <xdr:rowOff>20393</xdr:rowOff>
    </xdr:to>
    <xdr:sp macro="" textlink="">
      <xdr:nvSpPr>
        <xdr:cNvPr id="72" name="Rectangle: Rounded Corners 71">
          <a:hlinkClick xmlns:r="http://schemas.openxmlformats.org/officeDocument/2006/relationships" r:id="rId15"/>
          <a:extLst>
            <a:ext uri="{FF2B5EF4-FFF2-40B4-BE49-F238E27FC236}">
              <a16:creationId xmlns:a16="http://schemas.microsoft.com/office/drawing/2014/main" id="{00000000-0008-0000-1400-000048000000}"/>
            </a:ext>
          </a:extLst>
        </xdr:cNvPr>
        <xdr:cNvSpPr/>
      </xdr:nvSpPr>
      <xdr:spPr>
        <a:xfrm>
          <a:off x="13200981" y="339586"/>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State &amp; City</a:t>
          </a:r>
        </a:p>
      </xdr:txBody>
    </xdr:sp>
    <xdr:clientData/>
  </xdr:twoCellAnchor>
  <xdr:twoCellAnchor>
    <xdr:from>
      <xdr:col>15</xdr:col>
      <xdr:colOff>538368</xdr:colOff>
      <xdr:row>1</xdr:row>
      <xdr:rowOff>157369</xdr:rowOff>
    </xdr:from>
    <xdr:to>
      <xdr:col>18</xdr:col>
      <xdr:colOff>321952</xdr:colOff>
      <xdr:row>4</xdr:row>
      <xdr:rowOff>20393</xdr:rowOff>
    </xdr:to>
    <xdr:sp macro="" textlink="">
      <xdr:nvSpPr>
        <xdr:cNvPr id="75" name="Rectangle: Rounded Corners 74">
          <a:hlinkClick xmlns:r="http://schemas.openxmlformats.org/officeDocument/2006/relationships" r:id="rId16"/>
          <a:extLst>
            <a:ext uri="{FF2B5EF4-FFF2-40B4-BE49-F238E27FC236}">
              <a16:creationId xmlns:a16="http://schemas.microsoft.com/office/drawing/2014/main" id="{00000000-0008-0000-1400-00004B000000}"/>
            </a:ext>
          </a:extLst>
        </xdr:cNvPr>
        <xdr:cNvSpPr/>
      </xdr:nvSpPr>
      <xdr:spPr>
        <a:xfrm>
          <a:off x="9732064" y="339586"/>
          <a:ext cx="1622323" cy="409677"/>
        </a:xfrm>
        <a:prstGeom prst="roundRect">
          <a:avLst>
            <a:gd name="adj" fmla="val 50000"/>
          </a:avLst>
        </a:prstGeom>
        <a:ln>
          <a:noFill/>
        </a:ln>
        <a:effectLst>
          <a:glow rad="63500">
            <a:schemeClr val="accent6">
              <a:satMod val="175000"/>
              <a:alpha val="40000"/>
            </a:schemeClr>
          </a:glow>
          <a:outerShdw blurRad="57785" dist="33020" dir="3180000" algn="ctr">
            <a:srgbClr val="000000">
              <a:alpha val="30000"/>
            </a:srgbClr>
          </a:outerShdw>
          <a:reflection blurRad="6350" stA="52000" endA="300" endPos="35000" dir="5400000" sy="-100000" algn="bl" rotWithShape="0"/>
        </a:effectLst>
        <a:scene3d>
          <a:camera prst="orthographicFront">
            <a:rot lat="0" lon="0" rev="0"/>
          </a:camera>
          <a:lightRig rig="brightRoom" dir="t">
            <a:rot lat="0" lon="0" rev="600000"/>
          </a:lightRig>
        </a:scene3d>
        <a:sp3d prstMaterial="metal">
          <a:bevelT w="38100" h="57150"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IN" sz="1600" b="1">
              <a:solidFill>
                <a:schemeClr val="accent6">
                  <a:lumMod val="50000"/>
                </a:schemeClr>
              </a:solidFill>
              <a:latin typeface="+mn-lt"/>
              <a:ea typeface="+mn-ea"/>
              <a:cs typeface="+mn-cs"/>
            </a:rPr>
            <a:t>Sales &amp; Profit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33132</xdr:colOff>
      <xdr:row>0</xdr:row>
      <xdr:rowOff>111816</xdr:rowOff>
    </xdr:from>
    <xdr:to>
      <xdr:col>24</xdr:col>
      <xdr:colOff>538370</xdr:colOff>
      <xdr:row>35</xdr:row>
      <xdr:rowOff>173934</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33132" y="111816"/>
          <a:ext cx="15215151" cy="6439727"/>
          <a:chOff x="99393" y="144946"/>
          <a:chExt cx="15215151" cy="6439727"/>
        </a:xfrm>
      </xdr:grpSpPr>
      <xdr:sp macro="" textlink="">
        <xdr:nvSpPr>
          <xdr:cNvPr id="3" name="Rectangle: Rounded Corners 2">
            <a:extLst>
              <a:ext uri="{FF2B5EF4-FFF2-40B4-BE49-F238E27FC236}">
                <a16:creationId xmlns:a16="http://schemas.microsoft.com/office/drawing/2014/main" id="{00000000-0008-0000-1500-000003000000}"/>
              </a:ext>
            </a:extLst>
          </xdr:cNvPr>
          <xdr:cNvSpPr/>
        </xdr:nvSpPr>
        <xdr:spPr>
          <a:xfrm>
            <a:off x="99393" y="144946"/>
            <a:ext cx="15215151" cy="6439727"/>
          </a:xfrm>
          <a:prstGeom prst="roundRect">
            <a:avLst>
              <a:gd name="adj" fmla="val 5067"/>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902803" y="314739"/>
            <a:ext cx="5483088" cy="670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strike="noStrike">
                <a:solidFill>
                  <a:schemeClr val="accent6"/>
                </a:solidFill>
                <a:effectLst/>
                <a:latin typeface="+mn-lt"/>
                <a:ea typeface="+mn-ea"/>
                <a:cs typeface="+mn-cs"/>
              </a:rPr>
              <a:t>Garments Brands Sales Dashbaord</a:t>
            </a:r>
            <a:r>
              <a:rPr lang="en-IN" sz="2800" b="1">
                <a:solidFill>
                  <a:schemeClr val="accent6"/>
                </a:solidFill>
              </a:rPr>
              <a:t> </a:t>
            </a:r>
          </a:p>
        </xdr:txBody>
      </xdr:sp>
      <xdr:pic>
        <xdr:nvPicPr>
          <xdr:cNvPr id="5" name="Graphic 4" descr="Suit">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479" y="182217"/>
            <a:ext cx="695739" cy="748747"/>
          </a:xfrm>
          <a:prstGeom prst="rect">
            <a:avLst/>
          </a:prstGeom>
        </xdr:spPr>
      </xdr:pic>
    </xdr:grpSp>
    <xdr:clientData/>
  </xdr:twoCellAnchor>
  <xdr:twoCellAnchor>
    <xdr:from>
      <xdr:col>0</xdr:col>
      <xdr:colOff>57977</xdr:colOff>
      <xdr:row>1</xdr:row>
      <xdr:rowOff>91109</xdr:rowOff>
    </xdr:from>
    <xdr:to>
      <xdr:col>24</xdr:col>
      <xdr:colOff>455543</xdr:colOff>
      <xdr:row>5</xdr:row>
      <xdr:rowOff>99391</xdr:rowOff>
    </xdr:to>
    <xdr:grpSp>
      <xdr:nvGrpSpPr>
        <xdr:cNvPr id="6" name="Group 5">
          <a:extLst>
            <a:ext uri="{FF2B5EF4-FFF2-40B4-BE49-F238E27FC236}">
              <a16:creationId xmlns:a16="http://schemas.microsoft.com/office/drawing/2014/main" id="{00000000-0008-0000-1500-000006000000}"/>
            </a:ext>
          </a:extLst>
        </xdr:cNvPr>
        <xdr:cNvGrpSpPr/>
      </xdr:nvGrpSpPr>
      <xdr:grpSpPr>
        <a:xfrm>
          <a:off x="57977" y="273326"/>
          <a:ext cx="15107479" cy="737152"/>
          <a:chOff x="1159713" y="3717372"/>
          <a:chExt cx="15474473" cy="1113988"/>
        </a:xfrm>
        <a:solidFill>
          <a:schemeClr val="accent6">
            <a:lumMod val="75000"/>
          </a:schemeClr>
        </a:solidFill>
      </xdr:grpSpPr>
      <xdr:sp macro="" textlink="">
        <xdr:nvSpPr>
          <xdr:cNvPr id="7" name="Rectangle 6">
            <a:extLst>
              <a:ext uri="{FF2B5EF4-FFF2-40B4-BE49-F238E27FC236}">
                <a16:creationId xmlns:a16="http://schemas.microsoft.com/office/drawing/2014/main" id="{00000000-0008-0000-1500-000007000000}"/>
              </a:ext>
            </a:extLst>
          </xdr:cNvPr>
          <xdr:cNvSpPr/>
        </xdr:nvSpPr>
        <xdr:spPr>
          <a:xfrm>
            <a:off x="10998263" y="3717372"/>
            <a:ext cx="5635923" cy="852829"/>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00000000-0008-0000-1500-000008000000}"/>
              </a:ext>
            </a:extLst>
          </xdr:cNvPr>
          <xdr:cNvSpPr/>
        </xdr:nvSpPr>
        <xdr:spPr>
          <a:xfrm>
            <a:off x="1159713" y="4633545"/>
            <a:ext cx="9499124" cy="19781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Parallelogram 8">
            <a:extLst>
              <a:ext uri="{FF2B5EF4-FFF2-40B4-BE49-F238E27FC236}">
                <a16:creationId xmlns:a16="http://schemas.microsoft.com/office/drawing/2014/main" id="{00000000-0008-0000-1500-000009000000}"/>
              </a:ext>
            </a:extLst>
          </xdr:cNvPr>
          <xdr:cNvSpPr/>
        </xdr:nvSpPr>
        <xdr:spPr>
          <a:xfrm>
            <a:off x="10340908" y="3721488"/>
            <a:ext cx="942319" cy="1104512"/>
          </a:xfrm>
          <a:prstGeom prst="parallelogram">
            <a:avLst>
              <a:gd name="adj" fmla="val 405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8</xdr:col>
      <xdr:colOff>298174</xdr:colOff>
      <xdr:row>6</xdr:row>
      <xdr:rowOff>4144</xdr:rowOff>
    </xdr:from>
    <xdr:to>
      <xdr:col>24</xdr:col>
      <xdr:colOff>498222</xdr:colOff>
      <xdr:row>10</xdr:row>
      <xdr:rowOff>66261</xdr:rowOff>
    </xdr:to>
    <mc:AlternateContent xmlns:mc="http://schemas.openxmlformats.org/markup-compatibility/2006" xmlns:a14="http://schemas.microsoft.com/office/drawing/2010/main">
      <mc:Choice Requires="a14">
        <xdr:graphicFrame macro="">
          <xdr:nvGraphicFramePr>
            <xdr:cNvPr id="10" name="Brands 8">
              <a:extLst>
                <a:ext uri="{FF2B5EF4-FFF2-40B4-BE49-F238E27FC236}">
                  <a16:creationId xmlns:a16="http://schemas.microsoft.com/office/drawing/2014/main" id="{00000000-0008-0000-1500-00000A000000}"/>
                </a:ext>
              </a:extLst>
            </xdr:cNvPr>
            <xdr:cNvGraphicFramePr/>
          </xdr:nvGraphicFramePr>
          <xdr:xfrm>
            <a:off x="0" y="0"/>
            <a:ext cx="0" cy="0"/>
          </xdr:xfrm>
          <a:graphic>
            <a:graphicData uri="http://schemas.microsoft.com/office/drawing/2010/slicer">
              <sle:slicer xmlns:sle="http://schemas.microsoft.com/office/drawing/2010/slicer" name="Brands 8"/>
            </a:graphicData>
          </a:graphic>
        </xdr:graphicFrame>
      </mc:Choice>
      <mc:Fallback xmlns="">
        <xdr:sp macro="" textlink="">
          <xdr:nvSpPr>
            <xdr:cNvPr id="0" name=""/>
            <xdr:cNvSpPr>
              <a:spLocks noTextEdit="1"/>
            </xdr:cNvSpPr>
          </xdr:nvSpPr>
          <xdr:spPr>
            <a:xfrm>
              <a:off x="5201478" y="1097448"/>
              <a:ext cx="10006657" cy="79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91110</xdr:colOff>
      <xdr:row>11</xdr:row>
      <xdr:rowOff>4142</xdr:rowOff>
    </xdr:from>
    <xdr:to>
      <xdr:col>4</xdr:col>
      <xdr:colOff>157370</xdr:colOff>
      <xdr:row>14</xdr:row>
      <xdr:rowOff>148760</xdr:rowOff>
    </xdr:to>
    <mc:AlternateContent xmlns:mc="http://schemas.openxmlformats.org/markup-compatibility/2006" xmlns:a14="http://schemas.microsoft.com/office/drawing/2010/main">
      <mc:Choice Requires="a14">
        <xdr:graphicFrame macro="">
          <xdr:nvGraphicFramePr>
            <xdr:cNvPr id="11" name="Gender 7">
              <a:extLst>
                <a:ext uri="{FF2B5EF4-FFF2-40B4-BE49-F238E27FC236}">
                  <a16:creationId xmlns:a16="http://schemas.microsoft.com/office/drawing/2014/main" id="{00000000-0008-0000-1500-00000B000000}"/>
                </a:ext>
              </a:extLst>
            </xdr:cNvPr>
            <xdr:cNvGraphicFramePr/>
          </xdr:nvGraphicFramePr>
          <xdr:xfrm>
            <a:off x="0" y="0"/>
            <a:ext cx="0" cy="0"/>
          </xdr:xfrm>
          <a:graphic>
            <a:graphicData uri="http://schemas.microsoft.com/office/drawing/2010/slicer">
              <sle:slicer xmlns:sle="http://schemas.microsoft.com/office/drawing/2010/slicer" name="Gender 7"/>
            </a:graphicData>
          </a:graphic>
        </xdr:graphicFrame>
      </mc:Choice>
      <mc:Fallback xmlns="">
        <xdr:sp macro="" textlink="">
          <xdr:nvSpPr>
            <xdr:cNvPr id="0" name=""/>
            <xdr:cNvSpPr>
              <a:spLocks noTextEdit="1"/>
            </xdr:cNvSpPr>
          </xdr:nvSpPr>
          <xdr:spPr>
            <a:xfrm>
              <a:off x="91110" y="2008533"/>
              <a:ext cx="2517912" cy="691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91109</xdr:colOff>
      <xdr:row>15</xdr:row>
      <xdr:rowOff>62122</xdr:rowOff>
    </xdr:from>
    <xdr:to>
      <xdr:col>4</xdr:col>
      <xdr:colOff>157370</xdr:colOff>
      <xdr:row>19</xdr:row>
      <xdr:rowOff>165652</xdr:rowOff>
    </xdr:to>
    <mc:AlternateContent xmlns:mc="http://schemas.openxmlformats.org/markup-compatibility/2006" xmlns:a14="http://schemas.microsoft.com/office/drawing/2010/main">
      <mc:Choice Requires="a14">
        <xdr:graphicFrame macro="">
          <xdr:nvGraphicFramePr>
            <xdr:cNvPr id="12" name="Order Date (Year) 7">
              <a:extLst>
                <a:ext uri="{FF2B5EF4-FFF2-40B4-BE49-F238E27FC236}">
                  <a16:creationId xmlns:a16="http://schemas.microsoft.com/office/drawing/2014/main" id="{00000000-0008-0000-1500-00000C000000}"/>
                </a:ext>
              </a:extLst>
            </xdr:cNvPr>
            <xdr:cNvGraphicFramePr/>
          </xdr:nvGraphicFramePr>
          <xdr:xfrm>
            <a:off x="0" y="0"/>
            <a:ext cx="0" cy="0"/>
          </xdr:xfrm>
          <a:graphic>
            <a:graphicData uri="http://schemas.microsoft.com/office/drawing/2010/slicer">
              <sle:slicer xmlns:sle="http://schemas.microsoft.com/office/drawing/2010/slicer" name="Order Date (Year) 7"/>
            </a:graphicData>
          </a:graphic>
        </xdr:graphicFrame>
      </mc:Choice>
      <mc:Fallback xmlns="">
        <xdr:sp macro="" textlink="">
          <xdr:nvSpPr>
            <xdr:cNvPr id="0" name=""/>
            <xdr:cNvSpPr>
              <a:spLocks noTextEdit="1"/>
            </xdr:cNvSpPr>
          </xdr:nvSpPr>
          <xdr:spPr>
            <a:xfrm>
              <a:off x="91109" y="2795383"/>
              <a:ext cx="2517913" cy="83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66260</xdr:colOff>
      <xdr:row>5</xdr:row>
      <xdr:rowOff>178077</xdr:rowOff>
    </xdr:from>
    <xdr:to>
      <xdr:col>4</xdr:col>
      <xdr:colOff>115957</xdr:colOff>
      <xdr:row>10</xdr:row>
      <xdr:rowOff>66261</xdr:rowOff>
    </xdr:to>
    <mc:AlternateContent xmlns:mc="http://schemas.openxmlformats.org/markup-compatibility/2006" xmlns:a14="http://schemas.microsoft.com/office/drawing/2010/main">
      <mc:Choice Requires="a14">
        <xdr:graphicFrame macro="">
          <xdr:nvGraphicFramePr>
            <xdr:cNvPr id="13" name="Region 7">
              <a:extLst>
                <a:ext uri="{FF2B5EF4-FFF2-40B4-BE49-F238E27FC236}">
                  <a16:creationId xmlns:a16="http://schemas.microsoft.com/office/drawing/2014/main" id="{00000000-0008-0000-1500-00000D000000}"/>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66260" y="1089164"/>
              <a:ext cx="2501349" cy="79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91112</xdr:colOff>
      <xdr:row>20</xdr:row>
      <xdr:rowOff>70403</xdr:rowOff>
    </xdr:from>
    <xdr:to>
      <xdr:col>4</xdr:col>
      <xdr:colOff>149088</xdr:colOff>
      <xdr:row>25</xdr:row>
      <xdr:rowOff>33130</xdr:rowOff>
    </xdr:to>
    <mc:AlternateContent xmlns:mc="http://schemas.openxmlformats.org/markup-compatibility/2006" xmlns:a14="http://schemas.microsoft.com/office/drawing/2010/main">
      <mc:Choice Requires="a14">
        <xdr:graphicFrame macro="">
          <xdr:nvGraphicFramePr>
            <xdr:cNvPr id="14" name="Order Date (Quarter) 7">
              <a:extLst>
                <a:ext uri="{FF2B5EF4-FFF2-40B4-BE49-F238E27FC236}">
                  <a16:creationId xmlns:a16="http://schemas.microsoft.com/office/drawing/2014/main" id="{00000000-0008-0000-1500-00000E000000}"/>
                </a:ext>
              </a:extLst>
            </xdr:cNvPr>
            <xdr:cNvGraphicFramePr/>
          </xdr:nvGraphicFramePr>
          <xdr:xfrm>
            <a:off x="0" y="0"/>
            <a:ext cx="0" cy="0"/>
          </xdr:xfrm>
          <a:graphic>
            <a:graphicData uri="http://schemas.microsoft.com/office/drawing/2010/slicer">
              <sle:slicer xmlns:sle="http://schemas.microsoft.com/office/drawing/2010/slicer" name="Order Date (Quarter) 7"/>
            </a:graphicData>
          </a:graphic>
        </xdr:graphicFrame>
      </mc:Choice>
      <mc:Fallback xmlns="">
        <xdr:sp macro="" textlink="">
          <xdr:nvSpPr>
            <xdr:cNvPr id="0" name=""/>
            <xdr:cNvSpPr>
              <a:spLocks noTextEdit="1"/>
            </xdr:cNvSpPr>
          </xdr:nvSpPr>
          <xdr:spPr>
            <a:xfrm>
              <a:off x="91112" y="3714751"/>
              <a:ext cx="2509628" cy="873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107675</xdr:colOff>
      <xdr:row>25</xdr:row>
      <xdr:rowOff>165652</xdr:rowOff>
    </xdr:from>
    <xdr:to>
      <xdr:col>4</xdr:col>
      <xdr:colOff>152623</xdr:colOff>
      <xdr:row>34</xdr:row>
      <xdr:rowOff>107674</xdr:rowOff>
    </xdr:to>
    <mc:AlternateContent xmlns:mc="http://schemas.openxmlformats.org/markup-compatibility/2006" xmlns:a14="http://schemas.microsoft.com/office/drawing/2010/main">
      <mc:Choice Requires="a14">
        <xdr:graphicFrame macro="">
          <xdr:nvGraphicFramePr>
            <xdr:cNvPr id="15" name="Order Date (Month) 7">
              <a:extLst>
                <a:ext uri="{FF2B5EF4-FFF2-40B4-BE49-F238E27FC236}">
                  <a16:creationId xmlns:a16="http://schemas.microsoft.com/office/drawing/2014/main" id="{00000000-0008-0000-1500-00000F000000}"/>
                </a:ext>
              </a:extLst>
            </xdr:cNvPr>
            <xdr:cNvGraphicFramePr/>
          </xdr:nvGraphicFramePr>
          <xdr:xfrm>
            <a:off x="0" y="0"/>
            <a:ext cx="0" cy="0"/>
          </xdr:xfrm>
          <a:graphic>
            <a:graphicData uri="http://schemas.microsoft.com/office/drawing/2010/slicer">
              <sle:slicer xmlns:sle="http://schemas.microsoft.com/office/drawing/2010/slicer" name="Order Date (Month) 7"/>
            </a:graphicData>
          </a:graphic>
        </xdr:graphicFrame>
      </mc:Choice>
      <mc:Fallback xmlns="">
        <xdr:sp macro="" textlink="">
          <xdr:nvSpPr>
            <xdr:cNvPr id="0" name=""/>
            <xdr:cNvSpPr>
              <a:spLocks noTextEdit="1"/>
            </xdr:cNvSpPr>
          </xdr:nvSpPr>
          <xdr:spPr>
            <a:xfrm>
              <a:off x="107675" y="4721087"/>
              <a:ext cx="2496600" cy="1581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265045</xdr:colOff>
      <xdr:row>10</xdr:row>
      <xdr:rowOff>165652</xdr:rowOff>
    </xdr:from>
    <xdr:to>
      <xdr:col>24</xdr:col>
      <xdr:colOff>447261</xdr:colOff>
      <xdr:row>11</xdr:row>
      <xdr:rowOff>4142</xdr:rowOff>
    </xdr:to>
    <xdr:cxnSp macro="">
      <xdr:nvCxnSpPr>
        <xdr:cNvPr id="16" name="Straight Connector 15">
          <a:extLst>
            <a:ext uri="{FF2B5EF4-FFF2-40B4-BE49-F238E27FC236}">
              <a16:creationId xmlns:a16="http://schemas.microsoft.com/office/drawing/2014/main" id="{00000000-0008-0000-1500-000010000000}"/>
            </a:ext>
          </a:extLst>
        </xdr:cNvPr>
        <xdr:cNvCxnSpPr/>
      </xdr:nvCxnSpPr>
      <xdr:spPr>
        <a:xfrm flipV="1">
          <a:off x="2703445" y="1994452"/>
          <a:ext cx="12374216" cy="21370"/>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289891</xdr:colOff>
      <xdr:row>11</xdr:row>
      <xdr:rowOff>82826</xdr:rowOff>
    </xdr:from>
    <xdr:to>
      <xdr:col>4</xdr:col>
      <xdr:colOff>306457</xdr:colOff>
      <xdr:row>35</xdr:row>
      <xdr:rowOff>124239</xdr:rowOff>
    </xdr:to>
    <xdr:cxnSp macro="">
      <xdr:nvCxnSpPr>
        <xdr:cNvPr id="17" name="Straight Connector 16">
          <a:extLst>
            <a:ext uri="{FF2B5EF4-FFF2-40B4-BE49-F238E27FC236}">
              <a16:creationId xmlns:a16="http://schemas.microsoft.com/office/drawing/2014/main" id="{00000000-0008-0000-1500-000011000000}"/>
            </a:ext>
          </a:extLst>
        </xdr:cNvPr>
        <xdr:cNvCxnSpPr/>
      </xdr:nvCxnSpPr>
      <xdr:spPr>
        <a:xfrm>
          <a:off x="2728291" y="2094506"/>
          <a:ext cx="16566" cy="4430533"/>
        </a:xfrm>
        <a:prstGeom prst="line">
          <a:avLst/>
        </a:prstGeom>
        <a:ln w="38100">
          <a:solidFill>
            <a:schemeClr val="accent6">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207066</xdr:colOff>
      <xdr:row>5</xdr:row>
      <xdr:rowOff>173935</xdr:rowOff>
    </xdr:from>
    <xdr:to>
      <xdr:col>8</xdr:col>
      <xdr:colOff>240195</xdr:colOff>
      <xdr:row>10</xdr:row>
      <xdr:rowOff>107674</xdr:rowOff>
    </xdr:to>
    <mc:AlternateContent xmlns:mc="http://schemas.openxmlformats.org/markup-compatibility/2006" xmlns:a14="http://schemas.microsoft.com/office/drawing/2010/main">
      <mc:Choice Requires="a14">
        <xdr:graphicFrame macro="">
          <xdr:nvGraphicFramePr>
            <xdr:cNvPr id="18" name="Segment 3">
              <a:extLst>
                <a:ext uri="{FF2B5EF4-FFF2-40B4-BE49-F238E27FC236}">
                  <a16:creationId xmlns:a16="http://schemas.microsoft.com/office/drawing/2014/main" id="{00000000-0008-0000-1500-000012000000}"/>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2658718" y="1085022"/>
              <a:ext cx="2484781" cy="84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455545</xdr:colOff>
      <xdr:row>1</xdr:row>
      <xdr:rowOff>24849</xdr:rowOff>
    </xdr:from>
    <xdr:to>
      <xdr:col>11</xdr:col>
      <xdr:colOff>144119</xdr:colOff>
      <xdr:row>4</xdr:row>
      <xdr:rowOff>120098</xdr:rowOff>
    </xdr:to>
    <xdr:pic>
      <xdr:nvPicPr>
        <xdr:cNvPr id="19" name="Graphic 18" descr="Dress">
          <a:extLst>
            <a:ext uri="{FF2B5EF4-FFF2-40B4-BE49-F238E27FC236}">
              <a16:creationId xmlns:a16="http://schemas.microsoft.com/office/drawing/2014/main" id="{00000000-0008-0000-1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1945" y="207729"/>
          <a:ext cx="907774" cy="643889"/>
        </a:xfrm>
        <a:prstGeom prst="rect">
          <a:avLst/>
        </a:prstGeom>
      </xdr:spPr>
    </xdr:pic>
    <xdr:clientData/>
  </xdr:twoCellAnchor>
  <xdr:twoCellAnchor>
    <xdr:from>
      <xdr:col>4</xdr:col>
      <xdr:colOff>530088</xdr:colOff>
      <xdr:row>13</xdr:row>
      <xdr:rowOff>109180</xdr:rowOff>
    </xdr:from>
    <xdr:to>
      <xdr:col>15</xdr:col>
      <xdr:colOff>488674</xdr:colOff>
      <xdr:row>13</xdr:row>
      <xdr:rowOff>124239</xdr:rowOff>
    </xdr:to>
    <xdr:cxnSp macro="">
      <xdr:nvCxnSpPr>
        <xdr:cNvPr id="20" name="Straight Connector 19">
          <a:extLst>
            <a:ext uri="{FF2B5EF4-FFF2-40B4-BE49-F238E27FC236}">
              <a16:creationId xmlns:a16="http://schemas.microsoft.com/office/drawing/2014/main" id="{00000000-0008-0000-1500-000014000000}"/>
            </a:ext>
          </a:extLst>
        </xdr:cNvPr>
        <xdr:cNvCxnSpPr/>
      </xdr:nvCxnSpPr>
      <xdr:spPr>
        <a:xfrm>
          <a:off x="2968488" y="2486620"/>
          <a:ext cx="6664186" cy="15059"/>
        </a:xfrm>
        <a:prstGeom prst="line">
          <a:avLst/>
        </a:prstGeom>
        <a:ln w="19050"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561559</xdr:colOff>
      <xdr:row>11</xdr:row>
      <xdr:rowOff>147431</xdr:rowOff>
    </xdr:from>
    <xdr:to>
      <xdr:col>9</xdr:col>
      <xdr:colOff>289891</xdr:colOff>
      <xdr:row>13</xdr:row>
      <xdr:rowOff>66261</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3609559" y="2159111"/>
          <a:ext cx="2166732" cy="28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Sub-Category Wise Sales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40640</xdr:colOff>
      <xdr:row>13</xdr:row>
      <xdr:rowOff>101600</xdr:rowOff>
    </xdr:from>
    <xdr:to>
      <xdr:col>21</xdr:col>
      <xdr:colOff>365760</xdr:colOff>
      <xdr:row>37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76620" y="2479040"/>
              <a:ext cx="12212320" cy="4287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5</xdr:row>
      <xdr:rowOff>106680</xdr:rowOff>
    </xdr:from>
    <xdr:to>
      <xdr:col>10</xdr:col>
      <xdr:colOff>259080</xdr:colOff>
      <xdr:row>22</xdr:row>
      <xdr:rowOff>83820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24300" y="1021080"/>
              <a:ext cx="4930140" cy="3086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144780</xdr:colOff>
      <xdr:row>6</xdr:row>
      <xdr:rowOff>53340</xdr:rowOff>
    </xdr:from>
    <xdr:to>
      <xdr:col>12</xdr:col>
      <xdr:colOff>76200</xdr:colOff>
      <xdr:row>21</xdr:row>
      <xdr:rowOff>53340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xdr:colOff>
      <xdr:row>14</xdr:row>
      <xdr:rowOff>99060</xdr:rowOff>
    </xdr:from>
    <xdr:to>
      <xdr:col>7</xdr:col>
      <xdr:colOff>914400</xdr:colOff>
      <xdr:row>24</xdr:row>
      <xdr:rowOff>144780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579120</xdr:colOff>
          <xdr:row>9</xdr:row>
          <xdr:rowOff>129540</xdr:rowOff>
        </xdr:from>
        <xdr:to>
          <xdr:col>5</xdr:col>
          <xdr:colOff>266700</xdr:colOff>
          <xdr:row>11</xdr:row>
          <xdr:rowOff>60960</xdr:rowOff>
        </xdr:to>
        <xdr:sp macro="" textlink="">
          <xdr:nvSpPr>
            <xdr:cNvPr id="22529" name="Check Box 1" descr="Sales" hidden="1">
              <a:extLst>
                <a:ext uri="{63B3BB69-23CF-44E3-9099-C40C66FF867C}">
                  <a14:compatExt spid="_x0000_s22529"/>
                </a:ext>
                <a:ext uri="{FF2B5EF4-FFF2-40B4-BE49-F238E27FC236}">
                  <a16:creationId xmlns:a16="http://schemas.microsoft.com/office/drawing/2014/main" id="{00000000-0008-0000-0500-00000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10</xdr:row>
          <xdr:rowOff>15240</xdr:rowOff>
        </xdr:from>
        <xdr:to>
          <xdr:col>6</xdr:col>
          <xdr:colOff>952500</xdr:colOff>
          <xdr:row>11</xdr:row>
          <xdr:rowOff>38100</xdr:rowOff>
        </xdr:to>
        <xdr:sp macro="" textlink="">
          <xdr:nvSpPr>
            <xdr:cNvPr id="22531" name="Check Box 3" hidden="1">
              <a:extLst>
                <a:ext uri="{63B3BB69-23CF-44E3-9099-C40C66FF867C}">
                  <a14:compatExt spid="_x0000_s22531"/>
                </a:ext>
                <a:ext uri="{FF2B5EF4-FFF2-40B4-BE49-F238E27FC236}">
                  <a16:creationId xmlns:a16="http://schemas.microsoft.com/office/drawing/2014/main" id="{00000000-0008-0000-0500-000003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7</xdr:col>
      <xdr:colOff>8860</xdr:colOff>
      <xdr:row>4</xdr:row>
      <xdr:rowOff>165690</xdr:rowOff>
    </xdr:from>
    <xdr:to>
      <xdr:col>13</xdr:col>
      <xdr:colOff>637953</xdr:colOff>
      <xdr:row>24</xdr:row>
      <xdr:rowOff>141767</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491757</xdr:colOff>
      <xdr:row>20</xdr:row>
      <xdr:rowOff>26581</xdr:rowOff>
    </xdr:from>
    <xdr:to>
      <xdr:col>7</xdr:col>
      <xdr:colOff>8860</xdr:colOff>
      <xdr:row>28</xdr:row>
      <xdr:rowOff>26581</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261383</xdr:colOff>
      <xdr:row>7</xdr:row>
      <xdr:rowOff>141768</xdr:rowOff>
    </xdr:from>
    <xdr:to>
      <xdr:col>11</xdr:col>
      <xdr:colOff>629092</xdr:colOff>
      <xdr:row>24</xdr:row>
      <xdr:rowOff>95694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3983" y="1421928"/>
              <a:ext cx="5328329" cy="30628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0393518" backgroundQuery="1" createdVersion="8" refreshedVersion="8" minRefreshableVersion="3" recordCount="0" supportSubquery="1" supportAdvancedDrill="1" xr:uid="{440F9DC6-6485-450F-9752-9FF5D1CAC81C}">
  <cacheSource type="external" connectionId="2"/>
  <cacheFields count="3">
    <cacheField name="[Sales Data].[Brands].[Brands]" caption="Brands" numFmtId="0" hierarchy="8" level="1">
      <sharedItems count="10">
        <s v="Adidas"/>
        <s v="Chanel"/>
        <s v="Dior"/>
        <s v="Gucci"/>
        <s v="H&amp;M"/>
        <s v="Hermes"/>
        <s v="Louis Vuitton"/>
        <s v="Manyavar"/>
        <s v="Nike"/>
        <s v="Zara"/>
      </sharedItems>
    </cacheField>
    <cacheField name="[Measures].[Sum of Sales]" caption="Sum of Sales" numFmtId="0" hierarchy="32" level="32767"/>
    <cacheField name="[Measures].[Sum of Profit]" caption="Sum of Profit" numFmtId="0" hierarchy="30" level="32767"/>
  </cacheFields>
  <cacheHierarchies count="38">
    <cacheHierarchy uniqueName="[Sales Data].[Row ID]" caption="Row ID" attribute="1" defaultMemberUniqueName="[Sales Data].[Row ID].[All]" allUniqueName="[Sales Data].[Row ID].[All]" dimensionUniqueName="[Sales Data]" displayFolder="" count="2" memberValueDatatype="20" unbalanced="0"/>
    <cacheHierarchy uniqueName="[Sales Data].[Order ID]" caption="Order ID" attribute="1" defaultMemberUniqueName="[Sales Data].[Order ID].[All]" allUniqueName="[Sales Data].[Order ID].[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2" memberValueDatatype="130" unbalanced="0"/>
    <cacheHierarchy uniqueName="[Sales Data].[Sub-category]" caption="Sub-category" attribute="1" defaultMemberUniqueName="[Sales Data].[Sub-category].[All]" allUniqueName="[Sales Data].[Sub-category].[All]" dimensionUniqueName="[Sales Data]" displayFolder="" count="2"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2" memberValueDatatype="130" unbalanced="0"/>
    <cacheHierarchy uniqueName="[Sales Data].[Packaging]" caption="Packaging" attribute="1" defaultMemberUniqueName="[Sales Data].[Packaging].[All]" allUniqueName="[Sales Data].[Packaging].[All]" dimensionUniqueName="[Sales Data]" displayFolder="" count="2" memberValueDatatype="130" unbalanced="0"/>
    <cacheHierarchy uniqueName="[Sales Data].[Country]" caption="Country" attribute="1" defaultMemberUniqueName="[Sales Data].[Country].[All]" allUniqueName="[Sales Data].[Country].[All]" dimensionUniqueName="[Sales Data]" displayFolder="" count="2" memberValueDatatype="130" unbalanced="0"/>
    <cacheHierarchy uniqueName="[Sales Data].[City]" caption="City" attribute="1" defaultMemberUniqueName="[Sales Data].[City].[All]" allUniqueName="[Sales Data].[City].[All]" dimensionUniqueName="[Sales Data]" displayFolder="" count="2" memberValueDatatype="130" unbalanced="0"/>
    <cacheHierarchy uniqueName="[Sales Data].[State]" caption="State" attribute="1" defaultMemberUniqueName="[Sales Data].[State].[All]" allUniqueName="[Sales Data].[State].[All]" dimensionUniqueName="[Sales Data]" displayFolder="" count="2" memberValueDatatype="130" unbalanced="0"/>
    <cacheHierarchy uniqueName="[Sales Data].[Postal Code]" caption="Postal Code" attribute="1" defaultMemberUniqueName="[Sales Data].[Postal Code].[All]" allUniqueName="[Sales Data].[Postal Code].[All]" dimensionUniqueName="[Sales Data]" displayFolder="" count="2"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2" memberValueDatatype="130" unbalanced="0"/>
    <cacheHierarchy uniqueName="[Sales Data].[Discount Band]" caption="Discount Band" attribute="1" defaultMemberUniqueName="[Sales Data].[Discount Band].[All]" allUniqueName="[Sales Data].[Discount Band].[All]" dimensionUniqueName="[Sales Data]" displayFolder="" count="2" memberValueDatatype="130" unbalanced="0"/>
    <cacheHierarchy uniqueName="[Sales Data].[Discounts]" caption="Discounts" attribute="1" defaultMemberUniqueName="[Sales Data].[Discounts].[All]" allUniqueName="[Sales Data].[Discounts].[All]" dimensionUniqueName="[Sales Data]" displayFolder="" count="2" memberValueDatatype="5" unbalanced="0"/>
    <cacheHierarchy uniqueName="[Sales Data].[Manufacturing Price]" caption="Manufacturing Price" attribute="1" defaultMemberUniqueName="[Sales Data].[Manufacturing Price].[All]" allUniqueName="[Sales Data].[Manufacturing Price].[All]" dimensionUniqueName="[Sales Data]" displayFolder="" count="2" memberValueDatatype="5" unbalanced="0"/>
    <cacheHierarchy uniqueName="[Sales Data].[Units Sold]" caption="Units Sold" attribute="1" defaultMemberUniqueName="[Sales Data].[Units Sold].[All]" allUniqueName="[Sales Data].[Units Sold].[All]" dimensionUniqueName="[Sales Data]" displayFolder="" count="2" memberValueDatatype="5" unbalanced="0"/>
    <cacheHierarchy uniqueName="[Sales Data].[Sales]" caption="Sales" attribute="1" defaultMemberUniqueName="[Sales Data].[Sales].[All]" allUniqueName="[Sales Data].[Sales].[All]" dimensionUniqueName="[Sales Data]" displayFolder="" count="2" memberValueDatatype="5" unbalanced="0"/>
    <cacheHierarchy uniqueName="[Sales Data].[Quantity]" caption="Quantity" attribute="1" defaultMemberUniqueName="[Sales Data].[Quantity].[All]" allUniqueName="[Sales Data].[Quantity].[All]" dimensionUniqueName="[Sales Data]" displayFolder="" count="2" memberValueDatatype="5" unbalanced="0"/>
    <cacheHierarchy uniqueName="[Sales Data].[Profit]" caption="Profit" attribute="1" defaultMemberUniqueName="[Sales Data].[Profit].[All]" allUniqueName="[Sales Data].[Profit].[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5949075" backgroundQuery="1" createdVersion="8" refreshedVersion="8" minRefreshableVersion="3" recordCount="0" supportSubquery="1" supportAdvancedDrill="1" xr:uid="{AD1834A5-12EC-4A75-AF10-2B299534B78F}">
  <cacheSource type="external" connectionId="2"/>
  <cacheFields count="3">
    <cacheField name="[Sales Data].[Brands].[Brands]" caption="Brands" numFmtId="0" hierarchy="8" level="1">
      <sharedItems count="10">
        <s v="Adidas"/>
        <s v="Chanel"/>
        <s v="Dior"/>
        <s v="Gucci"/>
        <s v="H&amp;M"/>
        <s v="Hermes"/>
        <s v="Louis Vuitton"/>
        <s v="Manyavar"/>
        <s v="Nike"/>
        <s v="Zara"/>
      </sharedItems>
    </cacheField>
    <cacheField name="[Sales Data].[Gender].[Gender]" caption="Gender" numFmtId="0" hierarchy="4" level="1">
      <sharedItems count="2">
        <s v="Female"/>
        <s v="Male"/>
      </sharedItems>
    </cacheField>
    <cacheField name="[Measures].[Sum of Sales]" caption="Sum of Sales" numFmtId="0" hierarchy="32"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fieldsUsage count="2">
        <fieldUsage x="-1"/>
        <fieldUsage x="1"/>
      </fieldsUsage>
    </cacheHierarchy>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6527776" backgroundQuery="1" createdVersion="8" refreshedVersion="8" minRefreshableVersion="3" recordCount="0" supportSubquery="1" supportAdvancedDrill="1" xr:uid="{476C0D84-500F-4238-B652-D966B93972C0}">
  <cacheSource type="external" connectionId="2"/>
  <cacheFields count="3">
    <cacheField name="[Measures].[Sum of Units Sold]" caption="Sum of Units Sold" numFmtId="0" hierarchy="31" level="32767"/>
    <cacheField name="[Sales Data].[Category].[Category]" caption="Category" numFmtId="0" hierarchy="6" level="1">
      <sharedItems count="5">
        <s v="Daily"/>
        <s v="Freestyle"/>
        <s v="Occasion"/>
        <s v="Office"/>
        <s v="Party"/>
      </sharedItems>
    </cacheField>
    <cacheField name="[Sales Data].[Brands].[Brands]" caption="Brands" numFmtId="0" hierarchy="8" level="1">
      <sharedItems containsSemiMixedTypes="0" containsNonDate="0" containsString="0"/>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1"/>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2"/>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hidden="1">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7106484" backgroundQuery="1" createdVersion="8" refreshedVersion="8" minRefreshableVersion="3" recordCount="0" supportSubquery="1" supportAdvancedDrill="1" xr:uid="{2BF06D6D-6491-4E31-B93E-7D39B3A6559F}">
  <cacheSource type="external" connectionId="2"/>
  <cacheFields count="4">
    <cacheField name="[Measures].[Sum of Units Sold]" caption="Sum of Units Sold" numFmtId="0" hierarchy="31" level="32767"/>
    <cacheField name="[Measures].[Sum of Profit]" caption="Sum of Profit" numFmtId="0" hierarchy="30" level="32767"/>
    <cacheField name="[Measures].[Sum of Sales]" caption="Sum of Sales" numFmtId="0" hierarchy="32" level="32767"/>
    <cacheField name="[Sales Data].[Brands].[Brands]" caption="Brands" numFmtId="0" hierarchy="8" level="1">
      <sharedItems containsSemiMixedTypes="0" containsNonDate="0" containsString="0"/>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2"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3"/>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7685184" backgroundQuery="1" createdVersion="8" refreshedVersion="8" minRefreshableVersion="3" recordCount="0" supportSubquery="1" supportAdvancedDrill="1" xr:uid="{C02756C3-F5B1-4839-8B2C-3ED8A8C61792}">
  <cacheSource type="external" connectionId="2"/>
  <cacheFields count="3">
    <cacheField name="[Sales Data].[Brands].[Brands]" caption="Brands" numFmtId="0" hierarchy="8" level="1">
      <sharedItems count="10">
        <s v="Adidas"/>
        <s v="Chanel"/>
        <s v="Dior"/>
        <s v="Gucci"/>
        <s v="H&amp;M"/>
        <s v="Hermes"/>
        <s v="Louis Vuitton"/>
        <s v="Manyavar"/>
        <s v="Nike"/>
        <s v="Zara"/>
      </sharedItems>
    </cacheField>
    <cacheField name="[Sales Data].[State].[State]" caption="State" numFmtId="0" hierarchy="13"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2"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2"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2" memberValueDatatype="130" unbalanced="0"/>
    <cacheHierarchy uniqueName="[Sales Data].[City]" caption="City" attribute="1" defaultMemberUniqueName="[Sales Data].[City].[All]" allUniqueName="[Sales Data].[City].[All]" dimensionUniqueName="[Sales Data]" displayFolder="" count="2" memberValueDatatype="130" unbalanced="0"/>
    <cacheHierarchy uniqueName="[Sales Data].[State]" caption="State" attribute="1" defaultMemberUniqueName="[Sales Data].[State].[All]" allUniqueName="[Sales Data].[State].[All]" dimensionUniqueName="[Sales Data]" displayFolder="" count="2" memberValueDatatype="130" unbalanced="0">
      <fieldsUsage count="2">
        <fieldUsage x="-1"/>
        <fieldUsage x="1"/>
      </fieldsUsage>
    </cacheHierarchy>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8379631" backgroundQuery="1" createdVersion="8" refreshedVersion="8" minRefreshableVersion="3" recordCount="0" supportSubquery="1" supportAdvancedDrill="1" xr:uid="{991D0EEF-6BA9-49D5-9F9A-8C16B1FEB613}">
  <cacheSource type="external" connectionId="2"/>
  <cacheFields count="3">
    <cacheField name="[Sales Data].[Brands].[Brands]" caption="Brands" numFmtId="0" hierarchy="8" level="1">
      <sharedItems count="10">
        <s v="Adidas"/>
        <s v="Chanel"/>
        <s v="Dior"/>
        <s v="Gucci"/>
        <s v="H&amp;M"/>
        <s v="Hermes"/>
        <s v="Louis Vuitton"/>
        <s v="Manyavar"/>
        <s v="Nike"/>
        <s v="Zara"/>
      </sharedItems>
    </cacheField>
    <cacheField name="[Sales Data].[State].[State]" caption="State" numFmtId="0" hierarchy="13" level="1">
      <sharedItems count="10">
        <s v="California"/>
        <s v="Florida"/>
        <s v="Illinois"/>
        <s v="Michigan"/>
        <s v="New York"/>
        <s v="North Carolina"/>
        <s v="Ohio"/>
        <s v="Pennsylvania"/>
        <s v="Texas"/>
        <s v="Washington"/>
      </sharedItems>
    </cacheField>
    <cacheField name="[Measures].[Sum of Sales]" caption="Sum of Sales" numFmtId="0" hierarchy="32"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2"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2" memberValueDatatype="130" unbalanced="0"/>
    <cacheHierarchy uniqueName="[Sales Data].[City]" caption="City" attribute="1" defaultMemberUniqueName="[Sales Data].[City].[All]" allUniqueName="[Sales Data].[City].[All]" dimensionUniqueName="[Sales Data]" displayFolder="" count="2" memberValueDatatype="130" unbalanced="0"/>
    <cacheHierarchy uniqueName="[Sales Data].[State]" caption="State" attribute="1" defaultMemberUniqueName="[Sales Data].[State].[All]" allUniqueName="[Sales Data].[State].[All]" dimensionUniqueName="[Sales Data]" displayFolder="" count="2" memberValueDatatype="130" unbalanced="0">
      <fieldsUsage count="2">
        <fieldUsage x="-1"/>
        <fieldUsage x="1"/>
      </fieldsUsage>
    </cacheHierarchy>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8958331" backgroundQuery="1" createdVersion="8" refreshedVersion="8" minRefreshableVersion="3" recordCount="0" supportSubquery="1" supportAdvancedDrill="1" xr:uid="{C8FD8BFA-4F23-43CC-8BE1-2D2775C54CA4}">
  <cacheSource type="external" connectionId="2"/>
  <cacheFields count="3">
    <cacheField name="[Sales Data].[Brands].[Brands]" caption="Brands" numFmtId="0" hierarchy="8" level="1">
      <sharedItems count="10">
        <s v="Adidas"/>
        <s v="Chanel"/>
        <s v="Dior"/>
        <s v="Gucci"/>
        <s v="H&amp;M"/>
        <s v="Hermes"/>
        <s v="Louis Vuitton"/>
        <s v="Manyavar"/>
        <s v="Nike"/>
        <s v="Zara"/>
      </sharedItems>
    </cacheField>
    <cacheField name="[Sales Data].[Order Date (Year)].[Order Date (Year)]" caption="Order Date (Year)" numFmtId="0" hierarchy="24" level="1">
      <sharedItems count="4">
        <s v="2018"/>
        <s v="2019"/>
        <s v="2020"/>
        <s v="2021"/>
      </sharedItems>
    </cacheField>
    <cacheField name="[Measures].[Sum of Sales]" caption="Sum of Sales" numFmtId="0" hierarchy="32"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2"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1"/>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9421293" backgroundQuery="1" createdVersion="8" refreshedVersion="8" minRefreshableVersion="3" recordCount="0" supportSubquery="1" supportAdvancedDrill="1" xr:uid="{8AAAF463-81A2-4E68-AD44-A1A7F2F1E0D4}">
  <cacheSource type="external" connectionId="2"/>
  <cacheFields count="4">
    <cacheField name="[Sales Data].[Brands].[Brands]" caption="Brands" numFmtId="0" hierarchy="8" level="1">
      <sharedItems count="10">
        <s v="Adidas"/>
        <s v="Chanel"/>
        <s v="Dior"/>
        <s v="Gucci"/>
        <s v="H&amp;M"/>
        <s v="Hermes"/>
        <s v="Louis Vuitton"/>
        <s v="Manyavar"/>
        <s v="Nike"/>
        <s v="Zara"/>
      </sharedItems>
    </cacheField>
    <cacheField name="[Sales Data].[State].[State]" caption="State" numFmtId="0" hierarchy="13"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2" level="32767"/>
    <cacheField name="[Sales Data].[City].[City]" caption="City" numFmtId="0" hierarchy="12" level="1">
      <sharedItems count="10">
        <s v="Chicago"/>
        <s v="Columbus"/>
        <s v="Dallas"/>
        <s v="Houston"/>
        <s v="Los Angeles"/>
        <s v="New York City"/>
        <s v="Philadelphia"/>
        <s v="San Diego"/>
        <s v="San Francisco"/>
        <s v="Seattle"/>
      </sharedItems>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2"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2" memberValueDatatype="130" unbalanced="0"/>
    <cacheHierarchy uniqueName="[Sales Data].[City]" caption="City" attribute="1" defaultMemberUniqueName="[Sales Data].[City].[All]" allUniqueName="[Sales Data].[City].[All]" dimensionUniqueName="[Sales Data]" displayFolder="" count="2" memberValueDatatype="130" unbalanced="0">
      <fieldsUsage count="2">
        <fieldUsage x="-1"/>
        <fieldUsage x="3"/>
      </fieldsUsage>
    </cacheHierarchy>
    <cacheHierarchy uniqueName="[Sales Data].[State]" caption="State" attribute="1" defaultMemberUniqueName="[Sales Data].[State].[All]" allUniqueName="[Sales Data].[State].[All]" dimensionUniqueName="[Sales Data]" displayFolder="" count="2" memberValueDatatype="130" unbalanced="0">
      <fieldsUsage count="2">
        <fieldUsage x="-1"/>
        <fieldUsage x="1"/>
      </fieldsUsage>
    </cacheHierarchy>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3.538821759263" backgroundQuery="1" createdVersion="3" refreshedVersion="8" minRefreshableVersion="3" recordCount="0" supportSubquery="1" supportAdvancedDrill="1" xr:uid="{1EA1B11E-EA2F-4822-8907-748702708A03}">
  <cacheSource type="external" connectionId="2">
    <extLst>
      <ext xmlns:x14="http://schemas.microsoft.com/office/spreadsheetml/2009/9/main" uri="{F057638F-6D5F-4e77-A914-E7F072B9BCA8}">
        <x14:sourceConnection name="ThisWorkbookDataModel"/>
      </ext>
    </extLst>
  </cacheSource>
  <cacheFields count="0"/>
  <cacheHierarchies count="36">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hidden="1">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5362869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0972226" backgroundQuery="1" createdVersion="8" refreshedVersion="8" minRefreshableVersion="3" recordCount="0" supportSubquery="1" supportAdvancedDrill="1" xr:uid="{64AF9CE8-2238-430F-A966-9EC5F3311490}">
  <cacheSource type="external" connectionId="2"/>
  <cacheFields count="3">
    <cacheField name="[Sales Data].[Brands].[Brands]" caption="Brands" numFmtId="0" hierarchy="8" level="1">
      <sharedItems count="10">
        <s v="Adidas"/>
        <s v="Chanel"/>
        <s v="Dior"/>
        <s v="Gucci"/>
        <s v="H&amp;M"/>
        <s v="Hermes"/>
        <s v="Louis Vuitton"/>
        <s v="Manyavar"/>
        <s v="Nike"/>
        <s v="Zara"/>
      </sharedItems>
    </cacheField>
    <cacheField name="[Measures].[Sum of Sales]" caption="Sum of Sales" numFmtId="0" hierarchy="32" level="32767"/>
    <cacheField name="[Measures].[Sum of Profit]" caption="Sum of Profit" numFmtId="0" hierarchy="30"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1550926" backgroundQuery="1" createdVersion="8" refreshedVersion="8" minRefreshableVersion="3" recordCount="0" supportSubquery="1" supportAdvancedDrill="1" xr:uid="{880369CA-B972-4C6E-8917-54E4BBD116B8}">
  <cacheSource type="external" connectionId="2"/>
  <cacheFields count="4">
    <cacheField name="[Sales Data].[Order Date (Month)].[Order Date (Month)]" caption="Order Date (Month)" numFmtId="0" hierarchy="26" level="1">
      <sharedItems count="12">
        <s v="Jan"/>
        <s v="Feb"/>
        <s v="Mar"/>
        <s v="Apr"/>
        <s v="May"/>
        <s v="Jun"/>
        <s v="Jul"/>
        <s v="Aug"/>
        <s v="Sep"/>
        <s v="Oct"/>
        <s v="Nov"/>
        <s v="Dec"/>
      </sharedItems>
    </cacheField>
    <cacheField name="[Measures].[Sum of Sales]" caption="Sum of Sales" numFmtId="0" hierarchy="32" level="32767"/>
    <cacheField name="[Sales Data].[Category].[Category]" caption="Category" numFmtId="0" hierarchy="6" level="1">
      <sharedItems count="5">
        <s v="Daily"/>
        <s v="Freestyle"/>
        <s v="Occasion"/>
        <s v="Office"/>
        <s v="Party"/>
      </sharedItems>
    </cacheField>
    <cacheField name="[Sales Data].[Brands].[Brands]" caption="Brands" numFmtId="0" hierarchy="8" level="1">
      <sharedItems containsSemiMixedTypes="0" containsNonDate="0" containsString="0"/>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2" memberValueDatatype="130" unbalanced="0">
      <fieldsUsage count="2">
        <fieldUsage x="-1"/>
        <fieldUsage x="2"/>
      </fieldsUsage>
    </cacheHierarchy>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3"/>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0"/>
      </fieldsUsage>
    </cacheHierarchy>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247685" backgroundQuery="1" createdVersion="8" refreshedVersion="8" minRefreshableVersion="3" recordCount="0" supportSubquery="1" supportAdvancedDrill="1" xr:uid="{E4D9F33D-5F20-4E26-A9C6-10F0E0D6FB84}">
  <cacheSource type="external" connectionId="2"/>
  <cacheFields count="3">
    <cacheField name="[Sales Data].[Discount Band].[Discount Band]" caption="Discount Band" numFmtId="0" hierarchy="17" level="1">
      <sharedItems count="4">
        <s v="High"/>
        <s v="Low"/>
        <s v="Medium"/>
        <s v="None"/>
      </sharedItems>
    </cacheField>
    <cacheField name="[Measures].[Sum of Sales]" caption="Sum of Sales" numFmtId="0" hierarchy="32" level="32767"/>
    <cacheField name="[Sales Data].[Brands].[Brands]" caption="Brands" numFmtId="0" hierarchy="8" level="1">
      <sharedItems containsSemiMixedTypes="0" containsNonDate="0" containsString="0"/>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2"/>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2" memberValueDatatype="130" unbalanced="0">
      <fieldsUsage count="2">
        <fieldUsage x="-1"/>
        <fieldUsage x="0"/>
      </fieldsUsage>
    </cacheHierarchy>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3055558" backgroundQuery="1" createdVersion="8" refreshedVersion="8" minRefreshableVersion="3" recordCount="0" supportSubquery="1" supportAdvancedDrill="1" xr:uid="{057D8D7A-D68B-4E9D-8941-49D2781135C8}">
  <cacheSource type="external" connectionId="2"/>
  <cacheFields count="4">
    <cacheField name="[Sales Data].[Brands].[Brands]" caption="Brands" numFmtId="0" hierarchy="8" level="1">
      <sharedItems count="10">
        <s v="Adidas"/>
        <s v="Chanel"/>
        <s v="Dior"/>
        <s v="Gucci"/>
        <s v="H&amp;M"/>
        <s v="Hermes"/>
        <s v="Louis Vuitton"/>
        <s v="Manyavar"/>
        <s v="Nike"/>
        <s v="Zara"/>
      </sharedItems>
    </cacheField>
    <cacheField name="[Measures].[Sum of Sales]" caption="Sum of Sales" numFmtId="0" hierarchy="32" level="32767"/>
    <cacheField name="[Measures].[Sum of Profit]" caption="Sum of Profit" numFmtId="0" hierarchy="30" level="32767"/>
    <cacheField name="[Measures].[Sum of Units Sold]" caption="Sum of Units Sold" numFmtId="0" hierarchy="31"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3634258" backgroundQuery="1" createdVersion="8" refreshedVersion="8" minRefreshableVersion="3" recordCount="0" supportSubquery="1" supportAdvancedDrill="1" xr:uid="{0C2B276F-9B8C-439F-AF2E-72B4939BA4E5}">
  <cacheSource type="external" connectionId="2"/>
  <cacheFields count="5">
    <cacheField name="[Sales Data].[Brands].[Brands]" caption="Brands" numFmtId="0" hierarchy="8" level="1">
      <sharedItems count="10">
        <s v="Adidas"/>
        <s v="Chanel"/>
        <s v="Dior"/>
        <s v="Gucci"/>
        <s v="H&amp;M"/>
        <s v="Hermes"/>
        <s v="Louis Vuitton"/>
        <s v="Manyavar"/>
        <s v="Nike"/>
        <s v="Zara"/>
      </sharedItems>
    </cacheField>
    <cacheField name="[Sales Data].[Order Date (Month)].[Order Date (Month)]" caption="Order Date (Month)" numFmtId="0" hierarchy="26" level="1">
      <sharedItems count="12">
        <s v="Jan"/>
        <s v="Feb"/>
        <s v="Mar"/>
        <s v="Apr"/>
        <s v="May"/>
        <s v="Jun"/>
        <s v="Jul"/>
        <s v="Aug"/>
        <s v="Sep"/>
        <s v="Oct"/>
        <s v="Nov"/>
        <s v="Dec"/>
      </sharedItems>
    </cacheField>
    <cacheField name="[Measures].[Sum of Sales]" caption="Sum of Sales" numFmtId="0" hierarchy="32" level="32767"/>
    <cacheField name="[Measures].[Sum of Profit]" caption="Sum of Profit" numFmtId="0" hierarchy="30" level="32767"/>
    <cacheField name="[Measures].[Sum of Discounts]" caption="Sum of Discounts" numFmtId="0" hierarchy="33" level="32767"/>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oneField="1" hidden="1">
      <fieldsUsage count="1">
        <fieldUsage x="4"/>
      </fieldsUsage>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409722" backgroundQuery="1" createdVersion="8" refreshedVersion="8" minRefreshableVersion="3" recordCount="0" supportSubquery="1" supportAdvancedDrill="1" xr:uid="{B1166F6A-6BEE-438E-A191-70A9426FD1F3}">
  <cacheSource type="external" connectionId="2"/>
  <cacheFields count="4">
    <cacheField name="[Sales Data].[Brands].[Brands]" caption="Brands" numFmtId="0" hierarchy="8" level="1">
      <sharedItems count="10">
        <s v="Adidas"/>
        <s v="Chanel"/>
        <s v="Dior"/>
        <s v="Gucci"/>
        <s v="H&amp;M"/>
        <s v="Hermes"/>
        <s v="Louis Vuitton"/>
        <s v="Manyavar"/>
        <s v="Nike"/>
        <s v="Zara"/>
      </sharedItems>
    </cacheField>
    <cacheField name="[Sales Data].[Ship Mode].[Ship Mode]" caption="Ship Mode" numFmtId="0" hierarchy="9" level="1">
      <sharedItems count="4">
        <s v="First Class"/>
        <s v="Same Day"/>
        <s v="Second class"/>
        <s v="Standard Class"/>
      </sharedItems>
    </cacheField>
    <cacheField name="[Measures].[Sum of Units Sold]" caption="Sum of Units Sold" numFmtId="0" hierarchy="31" level="32767"/>
    <cacheField name="[Sales Data].[Region].[Region]" caption="Region" numFmtId="0" hierarchy="15" level="1">
      <sharedItems count="4">
        <s v="Central"/>
        <s v="East"/>
        <s v="South"/>
        <s v="West"/>
      </sharedItems>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0"/>
      </fieldsUsage>
    </cacheHierarchy>
    <cacheHierarchy uniqueName="[Sales Data].[Ship Mode]" caption="Ship Mode" attribute="1" defaultMemberUniqueName="[Sales Data].[Ship Mode].[All]" allUniqueName="[Sales Data].[Ship Mode].[All]" dimensionUniqueName="[Sales Data]" displayFolder="" count="2" memberValueDatatype="130" unbalanced="0">
      <fieldsUsage count="2">
        <fieldUsage x="-1"/>
        <fieldUsage x="1"/>
      </fieldsUsage>
    </cacheHierarchy>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fieldsUsage count="2">
        <fieldUsage x="-1"/>
        <fieldUsage x="3"/>
      </fieldsUsage>
    </cacheHierarchy>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hidden="1">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4907405" backgroundQuery="1" createdVersion="8" refreshedVersion="8" minRefreshableVersion="3" recordCount="0" supportSubquery="1" supportAdvancedDrill="1" xr:uid="{3892785A-B5FF-4B8F-8C1D-F04C3222A3FA}">
  <cacheSource type="external" connectionId="2"/>
  <cacheFields count="3">
    <cacheField name="[Sales Data].[Sub-category].[Sub-category]" caption="Sub-category" numFmtId="0" hierarchy="7" level="1">
      <sharedItems count="26">
        <s v="Blazers"/>
        <s v="Cargos"/>
        <s v="casual"/>
        <s v="Crop Tops"/>
        <s v="Dress"/>
        <s v="Formals"/>
        <s v="Ghagra &amp; choli"/>
        <s v="Gown"/>
        <s v="Indo-western"/>
        <s v="Jackets"/>
        <s v="Kurtas &amp; Pyjama"/>
        <s v="kurtis"/>
        <s v="Pants"/>
        <s v="Salwar kameez"/>
        <s v="sandos"/>
        <s v="Sarees"/>
        <s v="Semi-Formals"/>
        <s v="Shorts"/>
        <s v="Skirts"/>
        <s v="suits"/>
        <s v="Sweatshirts"/>
        <s v="T - shirts"/>
        <s v="Tops"/>
        <s v="Trousers"/>
        <s v="T-shirts"/>
        <s v="western"/>
      </sharedItems>
    </cacheField>
    <cacheField name="[Measures].[Sum of Sales]" caption="Sum of Sales" numFmtId="0" hierarchy="32" level="32767"/>
    <cacheField name="[Sales Data].[Brands].[Brands]" caption="Brands" numFmtId="0" hierarchy="8" level="1">
      <sharedItems count="10">
        <s v="Adidas"/>
        <s v="Chanel"/>
        <s v="Dior"/>
        <s v="Gucci"/>
        <s v="H&amp;M"/>
        <s v="Hermes"/>
        <s v="Louis Vuitton"/>
        <s v="Manyavar"/>
        <s v="Nike"/>
        <s v="Zara"/>
      </sharedItems>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2" memberValueDatatype="130" unbalanced="0">
      <fieldsUsage count="2">
        <fieldUsage x="-1"/>
        <fieldUsage x="0"/>
      </fieldsUsage>
    </cacheHierarchy>
    <cacheHierarchy uniqueName="[Sales Data].[Brands]" caption="Brands" attribute="1" defaultMemberUniqueName="[Sales Data].[Brands].[All]" allUniqueName="[Sales Data].[Brands].[All]" dimensionUniqueName="[Sales Data]" displayFolder="" count="2" memberValueDatatype="130" unbalanced="0">
      <fieldsUsage count="2">
        <fieldUsage x="-1"/>
        <fieldUsage x="2"/>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hidden="1">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ash mhaskar" refreshedDate="44986.217845486113" backgroundQuery="1" createdVersion="8" refreshedVersion="8" minRefreshableVersion="3" recordCount="0" supportSubquery="1" supportAdvancedDrill="1" xr:uid="{4652A706-810F-4167-9D33-0CFC0AEE0BFC}">
  <cacheSource type="external" connectionId="2"/>
  <cacheFields count="4">
    <cacheField name="[Sales Data].[Region].[Region]" caption="Region" numFmtId="0" hierarchy="15" level="1">
      <sharedItems count="4">
        <s v="Central"/>
        <s v="East"/>
        <s v="South"/>
        <s v="West"/>
      </sharedItems>
    </cacheField>
    <cacheField name="[Measures].[Sum of Sales]" caption="Sum of Sales" numFmtId="0" hierarchy="32" level="32767"/>
    <cacheField name="[Measures].[Sum of Profit]" caption="Sum of Profit" numFmtId="0" hierarchy="30" level="32767"/>
    <cacheField name="[Sales Data].[Brands].[Brands]" caption="Brands" numFmtId="0" hierarchy="8" level="1">
      <sharedItems containsSemiMixedTypes="0" containsNonDate="0" containsString="0"/>
    </cacheField>
  </cacheFields>
  <cacheHierarchies count="38">
    <cacheHierarchy uniqueName="[Sales Data].[Row ID]" caption="Row ID" attribute="1" defaultMemberUniqueName="[Sales Data].[Row ID].[All]" allUniqueName="[Sales Data].[Row ID].[All]" dimensionUniqueName="[Sales Data]"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Gender]" caption="Gender" attribute="1" defaultMemberUniqueName="[Sales Data].[Gender].[All]" allUniqueName="[Sales Data].[Gender].[All]" dimensionUniqueName="[Sales Data]" displayFolder="" count="2" memberValueDatatype="130" unbalanced="0"/>
    <cacheHierarchy uniqueName="[Sales Data].[Segment]" caption="Segment" attribute="1" defaultMemberUniqueName="[Sales Data].[Segment].[All]" allUniqueName="[Sales Data].[Segment].[All]" dimensionUniqueName="[Sales Data]" displayFolder="" count="2" memberValueDatatype="130" unbalanced="0"/>
    <cacheHierarchy uniqueName="[Sales Data].[Category]" caption="Category" attribute="1" defaultMemberUniqueName="[Sales Data].[Category].[All]" allUniqueName="[Sales Data].[Category].[All]" dimensionUniqueName="[Sales Data]" displayFolder="" count="0" memberValueDatatype="130" unbalanced="0"/>
    <cacheHierarchy uniqueName="[Sales Data].[Sub-category]" caption="Sub-category" attribute="1" defaultMemberUniqueName="[Sales Data].[Sub-category].[All]" allUniqueName="[Sales Data].[Sub-category].[All]" dimensionUniqueName="[Sales Data]" displayFolder="" count="0" memberValueDatatype="130" unbalanced="0"/>
    <cacheHierarchy uniqueName="[Sales Data].[Brands]" caption="Brands" attribute="1" defaultMemberUniqueName="[Sales Data].[Brands].[All]" allUniqueName="[Sales Data].[Brands].[All]" dimensionUniqueName="[Sales Data]" displayFolder="" count="2" memberValueDatatype="130" unbalanced="0">
      <fieldsUsage count="2">
        <fieldUsage x="-1"/>
        <fieldUsage x="3"/>
      </fieldsUsage>
    </cacheHierarchy>
    <cacheHierarchy uniqueName="[Sales Data].[Ship Mode]" caption="Ship Mode" attribute="1" defaultMemberUniqueName="[Sales Data].[Ship Mode].[All]" allUniqueName="[Sales Data].[Ship Mode].[All]" dimensionUniqueName="[Sales Data]" displayFolder="" count="0" memberValueDatatype="130" unbalanced="0"/>
    <cacheHierarchy uniqueName="[Sales Data].[Packaging]" caption="Packaging" attribute="1" defaultMemberUniqueName="[Sales Data].[Packaging].[All]" allUniqueName="[Sales Data].[Packaging].[All]" dimensionUniqueName="[Sales Data]" displayFolder="" count="0" memberValueDatatype="130" unbalanced="0"/>
    <cacheHierarchy uniqueName="[Sales Data].[Country]" caption="Country" attribute="1" defaultMemberUniqueName="[Sales Data].[Country].[All]" allUniqueName="[Sales Data].[Country].[All]" dimensionUniqueName="[Sales Data]" displayFolder="" count="0" memberValueDatatype="130" unbalanced="0"/>
    <cacheHierarchy uniqueName="[Sales Data].[City]" caption="City" attribute="1" defaultMemberUniqueName="[Sales Data].[City].[All]" allUniqueName="[Sales Data].[City].[All]" dimensionUniqueName="[Sales Data]" displayFolder="" count="0" memberValueDatatype="130" unbalanced="0"/>
    <cacheHierarchy uniqueName="[Sales Data].[State]" caption="State" attribute="1" defaultMemberUniqueName="[Sales Data].[State].[All]" allUniqueName="[Sales Data].[State].[All]" dimensionUniqueName="[Sales Data]" displayFolder="" count="0" memberValueDatatype="130" unbalanced="0"/>
    <cacheHierarchy uniqueName="[Sales Data].[Postal Code]" caption="Postal Code" attribute="1" defaultMemberUniqueName="[Sales Data].[Postal Code].[All]" allUniqueName="[Sales Data].[Postal Code].[All]" dimensionUniqueName="[Sales Data]" displayFolder="" count="0" memberValueDatatype="20" unbalanced="0"/>
    <cacheHierarchy uniqueName="[Sales Data].[Region]" caption="Region" attribute="1" defaultMemberUniqueName="[Sales Data].[Region].[All]" allUniqueName="[Sales Data].[Region].[All]" dimensionUniqueName="[Sales Data]" displayFolder="" count="2" memberValueDatatype="130" unbalanced="0">
      <fieldsUsage count="2">
        <fieldUsage x="-1"/>
        <fieldUsage x="0"/>
      </fieldsUsage>
    </cacheHierarchy>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Discount Band]" caption="Discount Band" attribute="1" defaultMemberUniqueName="[Sales Data].[Discount Band].[All]" allUniqueName="[Sales Data].[Discount Band].[All]" dimensionUniqueName="[Sales Data]" displayFolder="" count="0" memberValueDatatype="130" unbalanced="0"/>
    <cacheHierarchy uniqueName="[Sales Data].[Discounts]" caption="Discounts" attribute="1" defaultMemberUniqueName="[Sales Data].[Discounts].[All]" allUniqueName="[Sales Data].[Discounts].[All]" dimensionUniqueName="[Sales Data]" displayFolder="" count="0" memberValueDatatype="5" unbalanced="0"/>
    <cacheHierarchy uniqueName="[Sales Data].[Manufacturing Price]" caption="Manufacturing Price" attribute="1" defaultMemberUniqueName="[Sales Data].[Manufacturing Price].[All]" allUniqueName="[Sales Data].[Manufacturing Price].[All]" dimensionUniqueName="[Sales Data]" displayFolder="" count="0" memberValueDatatype="5" unbalanced="0"/>
    <cacheHierarchy uniqueName="[Sales Data].[Units Sold]" caption="Units Sold" attribute="1" defaultMemberUniqueName="[Sales Data].[Units Sold].[All]" allUniqueName="[Sales Data].[Units Sold].[All]" dimensionUniqueName="[Sales Data]" displayFolder="" count="0" memberValueDatatype="5" unbalanced="0"/>
    <cacheHierarchy uniqueName="[Sales Data].[Sales]" caption="Sales" attribute="1" defaultMemberUniqueName="[Sales Data].[Sales].[All]" allUniqueName="[Sales Data].[Sales].[All]" dimensionUniqueName="[Sales Data]" displayFolder="" count="0" memberValueDatatype="5" unbalanced="0"/>
    <cacheHierarchy uniqueName="[Sales Data].[Quantity]" caption="Quantity" attribute="1" defaultMemberUniqueName="[Sales Data].[Quantity].[All]" allUniqueName="[Sales Data].[Quantity].[All]" dimensionUniqueName="[Sales Data]" displayFolder="" count="0" memberValueDatatype="5" unbalanced="0"/>
    <cacheHierarchy uniqueName="[Sales Data].[Profit]" caption="Profit" attribute="1" defaultMemberUniqueName="[Sales Data].[Profit].[All]" allUniqueName="[Sales Data].[Profit].[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Measures].[__XL_Count Sales Data]" caption="__XL_Count Sales Data" measure="1" displayFolder="" measureGroup="Sales Data" count="0" hidden="1"/>
    <cacheHierarchy uniqueName="[Measures].[__No measures defined]" caption="__No measures defined" measure="1" displayFolder="" count="0" hidden="1"/>
    <cacheHierarchy uniqueName="[Measures].[Sum of Profit]" caption="Sum of Profit" measure="1" displayFolder="" measureGroup="Sales 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s Sold]" caption="Sum of Units Sold" measure="1" displayFolder="" measureGroup="Sales Data"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s]" caption="Sum of Discounts" measure="1" displayFolder="" measureGroup="Sales Data" count="0" hidden="1">
      <extLst>
        <ext xmlns:x15="http://schemas.microsoft.com/office/spreadsheetml/2010/11/main" uri="{B97F6D7D-B522-45F9-BDA1-12C45D357490}">
          <x15:cacheHierarchy aggregatedColumn="18"/>
        </ext>
      </extLst>
    </cacheHierarchy>
    <cacheHierarchy uniqueName="[Measures].[Count of City]" caption="Count of City" measure="1" displayFolder="" measureGroup="Sales Data"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Sales Data" count="0" hidden="1">
      <extLst>
        <ext xmlns:x15="http://schemas.microsoft.com/office/spreadsheetml/2010/11/main" uri="{B97F6D7D-B522-45F9-BDA1-12C45D357490}">
          <x15:cacheHierarchy aggregatedColumn="15"/>
        </ext>
      </extLst>
    </cacheHierarchy>
    <cacheHierarchy uniqueName="[Measures].[Count of Profit]" caption="Count of Profit" measure="1" displayFolder="" measureGroup="Sales Data" count="0" hidden="1">
      <extLst>
        <ext xmlns:x15="http://schemas.microsoft.com/office/spreadsheetml/2010/11/main" uri="{B97F6D7D-B522-45F9-BDA1-12C45D357490}">
          <x15:cacheHierarchy aggregatedColumn="23"/>
        </ext>
      </extLst>
    </cacheHierarchy>
    <cacheHierarchy uniqueName="[Measures].[Count of Gender]" caption="Count of Gender" measure="1" displayFolder="" measureGroup="Sales 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Data" uniqueName="[Sales Data]" caption="Sales Data"/>
  </dimensions>
  <measureGroups count="1">
    <measureGroup name="Sales Data" caption="Sales 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502EC-D654-4F48-8FF4-72E189B5CB90}" name="PivotTable1" cacheId="9536"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14">
  <location ref="A1:C13" firstHeaderRow="1" firstDataRow="2" firstDataCol="1"/>
  <pivotFields count="3">
    <pivotField axis="axisRow" compact="0" allDrilled="1" outline="0" subtotalTop="0" showAll="0" defaultSubtotal="0" defaultAttributeDrillState="1">
      <items count="10">
        <item x="3"/>
        <item x="0"/>
        <item x="1"/>
        <item x="2"/>
        <item x="4"/>
        <item x="5"/>
        <item x="6"/>
        <item x="7"/>
        <item x="8"/>
        <item x="9"/>
      </items>
    </pivotField>
    <pivotField dataField="1" compact="0" outline="0" subtotalTop="0" showAll="0" defaultSubtotal="0"/>
    <pivotField dataField="1" compact="0" outline="0"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Total Sales" fld="1" baseField="0" baseItem="0"/>
    <dataField name="Total Profit" fld="2" baseField="0" baseItem="0"/>
  </dataFields>
  <formats count="1">
    <format dxfId="526">
      <pivotArea outline="0" collapsedLevelsAreSubtotals="1" fieldPosition="0"/>
    </format>
  </formats>
  <chartFormats count="9">
    <chartFormat chart="1" format="1" series="1">
      <pivotArea type="data" outline="0" fieldPosition="0"/>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Total Profit"/>
    <pivotHierarchy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07EB38-C44B-4553-AACE-436F1E830202}" name="PivotTable1" cacheId="9569"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4">
  <location ref="A3:B54" firstHeaderRow="2" firstDataRow="2" firstDataCol="1"/>
  <pivotFields count="3">
    <pivotField compact="0" allDrilled="1" outline="0" subtotalTop="0" showAll="0" sortType="ascending"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compact="0" outline="0" subtotalTop="0" showAll="0" defaultSubtotal="0"/>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 baseField="0" baseItem="0"/>
  </dataFields>
  <formats count="1">
    <format dxfId="517">
      <pivotArea outline="0" collapsedLevelsAreSubtotals="1" fieldPosition="0"/>
    </format>
  </formats>
  <chartFormats count="4">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A1D234-4F6A-4F87-AE94-A975FB259BA8}" name="PivotTable1" cacheId="9572"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9">
  <location ref="A3:B14" firstHeaderRow="1" firstDataRow="1" firstDataCol="1"/>
  <pivotFields count="3">
    <pivotField compact="0" allDrilled="1" outline="0" subtotalTop="0" showAll="0" sortType="ascending" defaultSubtotal="0" defaultAttributeDrillState="1">
      <items count="10">
        <item x="0"/>
        <item x="1"/>
        <item x="2"/>
        <item x="3"/>
        <item x="4"/>
        <item x="5"/>
        <item x="6"/>
        <item x="7"/>
        <item x="8"/>
        <item x="9"/>
      </items>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1"/>
  </rowFields>
  <rowItems count="11">
    <i>
      <x v="5"/>
    </i>
    <i>
      <x v="3"/>
    </i>
    <i>
      <x v="1"/>
    </i>
    <i>
      <x v="6"/>
    </i>
    <i>
      <x v="2"/>
    </i>
    <i>
      <x v="7"/>
    </i>
    <i>
      <x v="9"/>
    </i>
    <i>
      <x v="8"/>
    </i>
    <i>
      <x v="4"/>
    </i>
    <i>
      <x/>
    </i>
    <i t="grand">
      <x/>
    </i>
  </rowItems>
  <colItems count="1">
    <i/>
  </colItems>
  <dataFields count="1">
    <dataField name="Sum of Sales" fld="2" baseField="0" baseItem="0" numFmtId="165"/>
  </dataFields>
  <formats count="1">
    <format dxfId="516">
      <pivotArea outline="0" collapsedLevelsAreSubtotals="1" fieldPosition="0"/>
    </format>
  </formats>
  <chartFormats count="6">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C903A7-1753-4590-9A85-6B2861F5779E}" name="PivotTable1" cacheId="957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9">
  <location ref="A3:B14" firstHeaderRow="1" firstDataRow="1" firstDataCol="1"/>
  <pivotFields count="4">
    <pivotField compact="0" allDrilled="1" outline="0" subtotalTop="0" showAll="0" sortType="ascending" defaultSubtotal="0" defaultAttributeDrillState="1">
      <items count="10">
        <item x="0"/>
        <item x="1"/>
        <item x="2"/>
        <item x="3"/>
        <item x="4"/>
        <item x="5"/>
        <item x="6"/>
        <item x="7"/>
        <item x="8"/>
        <item x="9"/>
      </items>
    </pivotField>
    <pivotField compact="0" allDrilled="1" outline="0" subtotalTop="0" showAll="0" sortType="a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7"/>
    </i>
    <i>
      <x v="2"/>
    </i>
    <i>
      <x v="1"/>
    </i>
    <i>
      <x/>
    </i>
    <i>
      <x v="3"/>
    </i>
    <i>
      <x v="6"/>
    </i>
    <i>
      <x v="8"/>
    </i>
    <i>
      <x v="9"/>
    </i>
    <i>
      <x v="4"/>
    </i>
    <i>
      <x v="5"/>
    </i>
    <i t="grand">
      <x/>
    </i>
  </rowItems>
  <colItems count="1">
    <i/>
  </colItems>
  <dataFields count="1">
    <dataField name="Sum of Sales" fld="2" baseField="0" baseItem="0" numFmtId="165"/>
  </dataFields>
  <formats count="1">
    <format dxfId="515">
      <pivotArea outline="0" collapsedLevelsAreSubtotals="1" fieldPosition="0"/>
    </format>
  </formats>
  <chartFormats count="6">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32">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3BE9A0-CFD8-4AF7-8C38-18C587F3319C}" name="PivotTable1" cacheId="9548"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19">
  <location ref="A3:D17" firstHeaderRow="1" firstDataRow="2" firstDataCol="1"/>
  <pivotFields count="5">
    <pivotField compact="0" allDrilled="1" outline="0" subtotalTop="0" showAll="0" sortType="ascending"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Sales" fld="2" baseField="0" baseItem="0"/>
    <dataField name="Sum of Profit" fld="3" baseField="0" baseItem="0"/>
    <dataField name="Sum of Discounts" fld="4" showDataAs="percentOfCol" baseField="0" baseItem="0" numFmtId="10"/>
  </dataFields>
  <formats count="2">
    <format dxfId="514">
      <pivotArea outline="0" collapsedLevelsAreSubtotals="1" fieldPosition="0"/>
    </format>
    <format dxfId="513">
      <pivotArea outline="0" fieldPosition="0">
        <references count="1">
          <reference field="4294967294" count="1">
            <x v="2"/>
          </reference>
        </references>
      </pivotArea>
    </format>
  </formats>
  <chartFormats count="4">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D29912-B697-40A2-8DF1-770FB6E024F4}" name="PivotTable1" cacheId="9533"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19">
  <location ref="A3:C15" firstHeaderRow="1" firstDataRow="2" firstDataCol="1"/>
  <pivotFields count="3">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s>
  <rowFields count="1">
    <field x="0"/>
  </rowFields>
  <rowItems count="11">
    <i>
      <x v="8"/>
    </i>
    <i>
      <x v="6"/>
    </i>
    <i>
      <x v="9"/>
    </i>
    <i>
      <x v="4"/>
    </i>
    <i>
      <x v="3"/>
    </i>
    <i>
      <x v="7"/>
    </i>
    <i>
      <x v="2"/>
    </i>
    <i>
      <x/>
    </i>
    <i>
      <x v="5"/>
    </i>
    <i>
      <x v="1"/>
    </i>
    <i t="grand">
      <x/>
    </i>
  </rowItems>
  <colFields count="1">
    <field x="-2"/>
  </colFields>
  <colItems count="2">
    <i>
      <x/>
    </i>
    <i i="1">
      <x v="1"/>
    </i>
  </colItems>
  <dataFields count="2">
    <dataField name="Sum of Sales" fld="1" baseField="0" baseItem="0"/>
    <dataField name="Sum of Profit" fld="2" baseField="0" baseItem="0"/>
  </dataFields>
  <formats count="1">
    <format dxfId="512">
      <pivotArea outline="0" collapsedLevelsAreSubtotals="1" fieldPosition="0"/>
    </format>
  </formats>
  <chartFormats count="6">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 chart="13" format="4"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5D25DDA-2318-4391-A504-FAE91029C8D2}" name="PivotTable3" cacheId="9560"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2">
  <location ref="F3:G7" firstHeaderRow="2" firstDataRow="2" firstDataCol="1"/>
  <pivotFields count="3">
    <pivotField compact="0" allDrilled="1" outline="0" subtotalTop="0" showAll="0" sortType="ascending"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2">
        <item x="0"/>
        <item x="1"/>
      </items>
    </pivotField>
    <pivotField dataField="1" compact="0" outline="0" subtotalTop="0" showAll="0" defaultSubtotal="0"/>
  </pivotFields>
  <rowFields count="1">
    <field x="1"/>
  </rowFields>
  <rowItems count="3">
    <i>
      <x/>
    </i>
    <i>
      <x v="1"/>
    </i>
    <i t="grand">
      <x/>
    </i>
  </rowItems>
  <colItems count="1">
    <i/>
  </colItems>
  <dataFields count="1">
    <dataField name="Sum of Sales" fld="2" baseField="0" baseItem="0"/>
  </dataFields>
  <formats count="1">
    <format dxfId="510">
      <pivotArea outline="0" collapsedLevelsAreSubtotals="1" fieldPosition="0"/>
    </format>
  </formats>
  <chartFormats count="4">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4AE4BCD-A9FE-4FF1-82EC-F1033AD6EC45}" name="PivotTable1" cacheId="9545"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2">
  <location ref="A3:D5" firstHeaderRow="1" firstDataRow="2" firstDataCol="1"/>
  <pivotFields count="4">
    <pivotField compact="0" allDrilled="1" outline="0" subtotalTop="0" showAll="0" sortType="ascending"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s>
  <rowItems count="1">
    <i/>
  </rowItems>
  <colFields count="1">
    <field x="-2"/>
  </colFields>
  <colItems count="3">
    <i>
      <x/>
    </i>
    <i i="1">
      <x v="1"/>
    </i>
    <i i="2">
      <x v="2"/>
    </i>
  </colItems>
  <dataFields count="3">
    <dataField name="Sum of Sales" fld="1" baseField="0" baseItem="0"/>
    <dataField name="Sum of Profit" fld="2" baseField="0" baseItem="0"/>
    <dataField name="Sum of Units Sold" fld="3" baseField="0" baseItem="0"/>
  </dataFields>
  <formats count="1">
    <format dxfId="511">
      <pivotArea outline="0" collapsedLevelsAreSubtotals="1" fieldPosition="0"/>
    </format>
  </formats>
  <chartFormats count="4">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74CCB9-88EA-4D67-B5EF-3AB3D4AECF5B}" name="PivotTable7" cacheId="9566"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4">
  <location ref="D2:G4" firstHeaderRow="1" firstDataRow="2" firstDataCol="1"/>
  <pivotFields count="4">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Sum of Units Sold" fld="0" baseField="0" baseItem="0"/>
    <dataField name="Sum of Profit" fld="1" baseField="0" baseItem="0"/>
    <dataField name="Sum of Sales" fld="2" baseField="0" baseItem="0"/>
  </dataFields>
  <formats count="1">
    <format dxfId="524">
      <pivotArea outline="0" collapsedLevelsAreSubtotals="1" fieldPosition="0"/>
    </format>
  </formats>
  <chartFormats count="10">
    <chartFormat chart="7"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BBA09-11C9-48D6-9ECE-839DDEAAAE09}" name="PivotTable1" cacheId="9563"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8">
  <location ref="A1:B8" firstHeaderRow="2" firstDataRow="2" firstDataCol="1"/>
  <pivotFields count="3">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name="Sum of Units Sold" fld="0" baseField="0" baseItem="0"/>
  </dataFields>
  <formats count="1">
    <format dxfId="525">
      <pivotArea outline="0" collapsedLevelsAreSubtotals="1" fieldPosition="0"/>
    </format>
  </formats>
  <chartFormats count="20">
    <chartFormat chart="7"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 count="1" selected="0">
            <x v="0"/>
          </reference>
        </references>
      </pivotArea>
    </chartFormat>
    <chartFormat chart="21" format="2">
      <pivotArea type="data" outline="0" fieldPosition="0">
        <references count="2">
          <reference field="4294967294" count="1" selected="0">
            <x v="0"/>
          </reference>
          <reference field="1" count="1" selected="0">
            <x v="1"/>
          </reference>
        </references>
      </pivotArea>
    </chartFormat>
    <chartFormat chart="21" format="3">
      <pivotArea type="data" outline="0" fieldPosition="0">
        <references count="2">
          <reference field="4294967294" count="1" selected="0">
            <x v="0"/>
          </reference>
          <reference field="1" count="1" selected="0">
            <x v="2"/>
          </reference>
        </references>
      </pivotArea>
    </chartFormat>
    <chartFormat chart="21" format="4">
      <pivotArea type="data" outline="0" fieldPosition="0">
        <references count="2">
          <reference field="4294967294" count="1" selected="0">
            <x v="0"/>
          </reference>
          <reference field="1" count="1" selected="0">
            <x v="3"/>
          </reference>
        </references>
      </pivotArea>
    </chartFormat>
    <chartFormat chart="21" format="5">
      <pivotArea type="data" outline="0" fieldPosition="0">
        <references count="2">
          <reference field="4294967294" count="1" selected="0">
            <x v="0"/>
          </reference>
          <reference field="1" count="1" selected="0">
            <x v="4"/>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1" count="1" selected="0">
            <x v="0"/>
          </reference>
        </references>
      </pivotArea>
    </chartFormat>
    <chartFormat chart="25" format="14">
      <pivotArea type="data" outline="0" fieldPosition="0">
        <references count="2">
          <reference field="4294967294" count="1" selected="0">
            <x v="0"/>
          </reference>
          <reference field="1" count="1" selected="0">
            <x v="1"/>
          </reference>
        </references>
      </pivotArea>
    </chartFormat>
    <chartFormat chart="25" format="15">
      <pivotArea type="data" outline="0" fieldPosition="0">
        <references count="2">
          <reference field="4294967294" count="1" selected="0">
            <x v="0"/>
          </reference>
          <reference field="1" count="1" selected="0">
            <x v="2"/>
          </reference>
        </references>
      </pivotArea>
    </chartFormat>
    <chartFormat chart="25" format="16">
      <pivotArea type="data" outline="0" fieldPosition="0">
        <references count="2">
          <reference field="4294967294" count="1" selected="0">
            <x v="0"/>
          </reference>
          <reference field="1" count="1" selected="0">
            <x v="3"/>
          </reference>
        </references>
      </pivotArea>
    </chartFormat>
    <chartFormat chart="25" format="17">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3B30C-69BC-4B78-BA2D-073745B8A4E8}" name="PivotTable1" cacheId="955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compact="0" compactData="0" gridDropZones="1" multipleFieldFilters="0" chartFormat="10">
  <location ref="A3:B30" firstHeaderRow="2" firstDataRow="2" firstDataCol="1"/>
  <pivotFields count="3">
    <pivotField axis="axisRow" compact="0" allDrilled="1" outline="0" subtotalTop="0" showAll="0" sortType="de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0"/>
  </rowFields>
  <rowItems count="26">
    <i>
      <x v="19"/>
    </i>
    <i>
      <x v="1"/>
    </i>
    <i>
      <x v="5"/>
    </i>
    <i>
      <x/>
    </i>
    <i>
      <x v="3"/>
    </i>
    <i>
      <x v="15"/>
    </i>
    <i>
      <x v="7"/>
    </i>
    <i>
      <x v="9"/>
    </i>
    <i>
      <x v="18"/>
    </i>
    <i>
      <x v="11"/>
    </i>
    <i>
      <x v="17"/>
    </i>
    <i>
      <x v="25"/>
    </i>
    <i>
      <x v="6"/>
    </i>
    <i>
      <x v="4"/>
    </i>
    <i>
      <x v="22"/>
    </i>
    <i>
      <x v="16"/>
    </i>
    <i>
      <x v="2"/>
    </i>
    <i>
      <x v="24"/>
    </i>
    <i>
      <x v="20"/>
    </i>
    <i>
      <x v="12"/>
    </i>
    <i>
      <x v="23"/>
    </i>
    <i>
      <x v="8"/>
    </i>
    <i>
      <x v="14"/>
    </i>
    <i>
      <x v="21"/>
    </i>
    <i>
      <x v="13"/>
    </i>
    <i>
      <x v="10"/>
    </i>
  </rowItems>
  <colItems count="1">
    <i/>
  </colItems>
  <dataFields count="1">
    <dataField name="Sum of Sales" fld="1" baseField="0" baseItem="0"/>
  </dataFields>
  <formats count="1">
    <format dxfId="523">
      <pivotArea outline="0" collapsedLevelsAreSubtotals="1" fieldPosition="0"/>
    </format>
  </formats>
  <chartFormats count="7">
    <chartFormat chart="0" format="1" series="1">
      <pivotArea type="data" outline="0" fieldPosition="0"/>
    </chartFormat>
    <chartFormat chart="1" format="9" series="1">
      <pivotArea type="data" outline="0" fieldPosition="0"/>
    </chartFormat>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726D01-8D56-493B-BF09-C24DC6F3E012}" name="PivotTable1" cacheId="9542"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5">
  <location ref="A3:B9" firstHeaderRow="2" firstDataRow="2" firstDataCol="1"/>
  <pivotFields count="3">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2"/>
    </i>
    <i>
      <x v="3"/>
    </i>
    <i>
      <x v="1"/>
    </i>
    <i t="grand">
      <x/>
    </i>
  </rowItems>
  <colItems count="1">
    <i/>
  </colItems>
  <dataFields count="1">
    <dataField name="Sum of Sales" fld="1" baseField="0" baseItem="0"/>
  </dataFields>
  <formats count="1">
    <format dxfId="522">
      <pivotArea outline="0" collapsedLevelsAreSubtotals="1" fieldPosition="0"/>
    </format>
  </formats>
  <chartFormats count="2">
    <chartFormat chart="0" format="1" series="1">
      <pivotArea type="data" outline="0" fieldPosition="0"/>
    </chartFormat>
    <chartFormat chart="1" format="9" series="1">
      <pivotArea type="data" outline="0" fieldPosition="0"/>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C70106-F8FE-4CE2-9452-9505FA3E17A2}" name="PivotTable1" cacheId="9539"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9">
  <location ref="A3:G17" firstHeaderRow="1" firstDataRow="2"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axis="axisCol"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6">
    <i>
      <x/>
    </i>
    <i>
      <x v="1"/>
    </i>
    <i>
      <x v="2"/>
    </i>
    <i>
      <x v="3"/>
    </i>
    <i>
      <x v="4"/>
    </i>
    <i t="grand">
      <x/>
    </i>
  </colItems>
  <dataFields count="1">
    <dataField name="Sum of Sales" fld="1" baseField="0" baseItem="0"/>
  </dataFields>
  <formats count="1">
    <format dxfId="521">
      <pivotArea outline="0" collapsedLevelsAreSubtotals="1" fieldPosition="0"/>
    </format>
  </formats>
  <chartFormats count="35">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23"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8" format="24" series="1">
      <pivotArea type="data" outline="0" fieldPosition="0">
        <references count="2">
          <reference field="4294967294" count="1" selected="0">
            <x v="0"/>
          </reference>
          <reference field="2" count="1" selected="0">
            <x v="1"/>
          </reference>
        </references>
      </pivotArea>
    </chartFormat>
    <chartFormat chart="8" format="25" series="1">
      <pivotArea type="data" outline="0" fieldPosition="0">
        <references count="2">
          <reference field="4294967294" count="1" selected="0">
            <x v="0"/>
          </reference>
          <reference field="2" count="1" selected="0">
            <x v="2"/>
          </reference>
        </references>
      </pivotArea>
    </chartFormat>
    <chartFormat chart="8" format="26" series="1">
      <pivotArea type="data" outline="0" fieldPosition="0">
        <references count="2">
          <reference field="4294967294" count="1" selected="0">
            <x v="0"/>
          </reference>
          <reference field="2" count="1" selected="0">
            <x v="3"/>
          </reference>
        </references>
      </pivotArea>
    </chartFormat>
    <chartFormat chart="8" format="27" series="1">
      <pivotArea type="data" outline="0" fieldPosition="0">
        <references count="2">
          <reference field="4294967294" count="1" selected="0">
            <x v="0"/>
          </reference>
          <reference field="2" count="1" selected="0">
            <x v="4"/>
          </reference>
        </references>
      </pivotArea>
    </chartFormat>
    <chartFormat chart="8" format="28" series="1">
      <pivotArea type="data" outline="0" fieldPosition="0">
        <references count="2">
          <reference field="4294967294" count="1" selected="0">
            <x v="0"/>
          </reference>
          <reference field="2" count="1" selected="0">
            <x v="0"/>
          </reference>
        </references>
      </pivotArea>
    </chartFormat>
    <chartFormat chart="5" format="20" series="1">
      <pivotArea type="data" outline="0" fieldPosition="0">
        <references count="2">
          <reference field="4294967294" count="1" selected="0">
            <x v="0"/>
          </reference>
          <reference field="2" count="1" selected="0">
            <x v="1"/>
          </reference>
        </references>
      </pivotArea>
    </chartFormat>
    <chartFormat chart="5" format="21" series="1">
      <pivotArea type="data" outline="0" fieldPosition="0">
        <references count="2">
          <reference field="4294967294" count="1" selected="0">
            <x v="0"/>
          </reference>
          <reference field="2" count="1" selected="0">
            <x v="2"/>
          </reference>
        </references>
      </pivotArea>
    </chartFormat>
    <chartFormat chart="5" format="22" series="1">
      <pivotArea type="data" outline="0" fieldPosition="0">
        <references count="2">
          <reference field="4294967294" count="1" selected="0">
            <x v="0"/>
          </reference>
          <reference field="2" count="1" selected="0">
            <x v="3"/>
          </reference>
        </references>
      </pivotArea>
    </chartFormat>
    <chartFormat chart="5" format="23" series="1">
      <pivotArea type="data" outline="0" fieldPosition="0">
        <references count="2">
          <reference field="4294967294" count="1" selected="0">
            <x v="0"/>
          </reference>
          <reference field="2" count="1" selected="0">
            <x v="4"/>
          </reference>
        </references>
      </pivotArea>
    </chartFormat>
    <chartFormat chart="5" format="24" series="1">
      <pivotArea type="data" outline="0" fieldPosition="0">
        <references count="2">
          <reference field="4294967294" count="1" selected="0">
            <x v="0"/>
          </reference>
          <reference field="2" count="1" selected="0">
            <x v="0"/>
          </reference>
        </references>
      </pivotArea>
    </chartFormat>
    <chartFormat chart="11" format="30" series="1">
      <pivotArea type="data" outline="0" fieldPosition="0">
        <references count="2">
          <reference field="4294967294" count="1" selected="0">
            <x v="0"/>
          </reference>
          <reference field="2" count="1" selected="0">
            <x v="0"/>
          </reference>
        </references>
      </pivotArea>
    </chartFormat>
    <chartFormat chart="11" format="31" series="1">
      <pivotArea type="data" outline="0" fieldPosition="0">
        <references count="2">
          <reference field="4294967294" count="1" selected="0">
            <x v="0"/>
          </reference>
          <reference field="2" count="1" selected="0">
            <x v="1"/>
          </reference>
        </references>
      </pivotArea>
    </chartFormat>
    <chartFormat chart="11" format="32" series="1">
      <pivotArea type="data" outline="0" fieldPosition="0">
        <references count="2">
          <reference field="4294967294" count="1" selected="0">
            <x v="0"/>
          </reference>
          <reference field="2" count="1" selected="0">
            <x v="2"/>
          </reference>
        </references>
      </pivotArea>
    </chartFormat>
    <chartFormat chart="11" format="33" series="1">
      <pivotArea type="data" outline="0" fieldPosition="0">
        <references count="2">
          <reference field="4294967294" count="1" selected="0">
            <x v="0"/>
          </reference>
          <reference field="2" count="1" selected="0">
            <x v="3"/>
          </reference>
        </references>
      </pivotArea>
    </chartFormat>
    <chartFormat chart="11" format="34" series="1">
      <pivotArea type="data" outline="0" fieldPosition="0">
        <references count="2">
          <reference field="4294967294" count="1" selected="0">
            <x v="0"/>
          </reference>
          <reference field="2" count="1" selected="0">
            <x v="4"/>
          </reference>
        </references>
      </pivotArea>
    </chartFormat>
    <chartFormat chart="15" format="30" series="1">
      <pivotArea type="data" outline="0" fieldPosition="0">
        <references count="2">
          <reference field="4294967294" count="1" selected="0">
            <x v="0"/>
          </reference>
          <reference field="2" count="1" selected="0">
            <x v="0"/>
          </reference>
        </references>
      </pivotArea>
    </chartFormat>
    <chartFormat chart="15" format="31" series="1">
      <pivotArea type="data" outline="0" fieldPosition="0">
        <references count="2">
          <reference field="4294967294" count="1" selected="0">
            <x v="0"/>
          </reference>
          <reference field="2" count="1" selected="0">
            <x v="1"/>
          </reference>
        </references>
      </pivotArea>
    </chartFormat>
    <chartFormat chart="15" format="32" series="1">
      <pivotArea type="data" outline="0" fieldPosition="0">
        <references count="2">
          <reference field="4294967294" count="1" selected="0">
            <x v="0"/>
          </reference>
          <reference field="2" count="1" selected="0">
            <x v="2"/>
          </reference>
        </references>
      </pivotArea>
    </chartFormat>
    <chartFormat chart="15" format="33" series="1">
      <pivotArea type="data" outline="0" fieldPosition="0">
        <references count="2">
          <reference field="4294967294" count="1" selected="0">
            <x v="0"/>
          </reference>
          <reference field="2" count="1" selected="0">
            <x v="3"/>
          </reference>
        </references>
      </pivotArea>
    </chartFormat>
    <chartFormat chart="15" format="34" series="1">
      <pivotArea type="data" outline="0" fieldPosition="0">
        <references count="2">
          <reference field="4294967294" count="1" selected="0">
            <x v="0"/>
          </reference>
          <reference field="2" count="1" selected="0">
            <x v="4"/>
          </reference>
        </references>
      </pivotArea>
    </chartFormat>
    <chartFormat chart="26" format="30" series="1">
      <pivotArea type="data" outline="0" fieldPosition="0">
        <references count="2">
          <reference field="4294967294" count="1" selected="0">
            <x v="0"/>
          </reference>
          <reference field="2" count="1" selected="0">
            <x v="0"/>
          </reference>
        </references>
      </pivotArea>
    </chartFormat>
    <chartFormat chart="26" format="31" series="1">
      <pivotArea type="data" outline="0" fieldPosition="0">
        <references count="2">
          <reference field="4294967294" count="1" selected="0">
            <x v="0"/>
          </reference>
          <reference field="2" count="1" selected="0">
            <x v="1"/>
          </reference>
        </references>
      </pivotArea>
    </chartFormat>
    <chartFormat chart="26" format="32" series="1">
      <pivotArea type="data" outline="0" fieldPosition="0">
        <references count="2">
          <reference field="4294967294" count="1" selected="0">
            <x v="0"/>
          </reference>
          <reference field="2" count="1" selected="0">
            <x v="2"/>
          </reference>
        </references>
      </pivotArea>
    </chartFormat>
    <chartFormat chart="26" format="33" series="1">
      <pivotArea type="data" outline="0" fieldPosition="0">
        <references count="2">
          <reference field="4294967294" count="1" selected="0">
            <x v="0"/>
          </reference>
          <reference field="2" count="1" selected="0">
            <x v="3"/>
          </reference>
        </references>
      </pivotArea>
    </chartFormat>
    <chartFormat chart="26" format="34" series="1">
      <pivotArea type="data" outline="0" fieldPosition="0">
        <references count="2">
          <reference field="4294967294" count="1" selected="0">
            <x v="0"/>
          </reference>
          <reference field="2" count="1" selected="0">
            <x v="4"/>
          </reference>
        </references>
      </pivotArea>
    </chartFormat>
    <chartFormat chart="28" format="40" series="1">
      <pivotArea type="data" outline="0" fieldPosition="0">
        <references count="2">
          <reference field="4294967294" count="1" selected="0">
            <x v="0"/>
          </reference>
          <reference field="2" count="1" selected="0">
            <x v="0"/>
          </reference>
        </references>
      </pivotArea>
    </chartFormat>
    <chartFormat chart="28" format="41" series="1">
      <pivotArea type="data" outline="0" fieldPosition="0">
        <references count="2">
          <reference field="4294967294" count="1" selected="0">
            <x v="0"/>
          </reference>
          <reference field="2" count="1" selected="0">
            <x v="1"/>
          </reference>
        </references>
      </pivotArea>
    </chartFormat>
    <chartFormat chart="28" format="42" series="1">
      <pivotArea type="data" outline="0" fieldPosition="0">
        <references count="2">
          <reference field="4294967294" count="1" selected="0">
            <x v="0"/>
          </reference>
          <reference field="2" count="1" selected="0">
            <x v="2"/>
          </reference>
        </references>
      </pivotArea>
    </chartFormat>
    <chartFormat chart="28" format="43" series="1">
      <pivotArea type="data" outline="0" fieldPosition="0">
        <references count="2">
          <reference field="4294967294" count="1" selected="0">
            <x v="0"/>
          </reference>
          <reference field="2" count="1" selected="0">
            <x v="3"/>
          </reference>
        </references>
      </pivotArea>
    </chartFormat>
    <chartFormat chart="28" format="44" series="1">
      <pivotArea type="data" outline="0" fieldPosition="0">
        <references count="2">
          <reference field="4294967294" count="1" selected="0">
            <x v="0"/>
          </reference>
          <reference field="2" count="1" selected="0">
            <x v="4"/>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EFF885-B393-4639-BC5D-590FDEC84648}" name="PivotTable1" cacheId="9557"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5">
  <location ref="A3:C9" firstHeaderRow="1" firstDataRow="2"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Sum of Profit" fld="2" baseField="0" baseItem="0"/>
  </dataFields>
  <formats count="1">
    <format dxfId="520">
      <pivotArea outline="0" collapsedLevelsAreSubtotals="1" fieldPosition="0"/>
    </format>
  </formats>
  <chartFormats count="3">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FF14F1-0211-4074-B36E-33DE7FA7B425}" name="PivotTable1" cacheId="9551"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3">
  <location ref="A3:F9" firstHeaderRow="1" firstDataRow="2" firstDataCol="1"/>
  <pivotFields count="4">
    <pivotField compact="0" allDrilled="1" outline="0" subtotalTop="0" showAll="0" sortType="ascending"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s>
  <rowFields count="1">
    <field x="1"/>
  </rowFields>
  <rowItems count="5">
    <i>
      <x/>
    </i>
    <i>
      <x v="1"/>
    </i>
    <i>
      <x v="2"/>
    </i>
    <i>
      <x v="3"/>
    </i>
    <i t="grand">
      <x/>
    </i>
  </rowItems>
  <colFields count="1">
    <field x="3"/>
  </colFields>
  <colItems count="5">
    <i>
      <x/>
    </i>
    <i>
      <x v="1"/>
    </i>
    <i>
      <x v="2"/>
    </i>
    <i>
      <x v="3"/>
    </i>
    <i t="grand">
      <x/>
    </i>
  </colItems>
  <dataFields count="1">
    <dataField name="Sum of Units Sold" fld="2" baseField="0" baseItem="0"/>
  </dataFields>
  <formats count="1">
    <format dxfId="519">
      <pivotArea outline="0" collapsedLevelsAreSubtotals="1" fieldPosition="0"/>
    </format>
  </formats>
  <chartFormats count="21">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 chart="8" format="18" series="1">
      <pivotArea type="data" outline="0" fieldPosition="0">
        <references count="1">
          <reference field="4294967294" count="1" selected="0">
            <x v="0"/>
          </reference>
        </references>
      </pivotArea>
    </chartFormat>
    <chartFormat chart="8" format="19" series="1">
      <pivotArea type="data" outline="0" fieldPosition="0">
        <references count="2">
          <reference field="4294967294" count="1" selected="0">
            <x v="0"/>
          </reference>
          <reference field="3" count="1" selected="0">
            <x v="1"/>
          </reference>
        </references>
      </pivotArea>
    </chartFormat>
    <chartFormat chart="8" format="20" series="1">
      <pivotArea type="data" outline="0" fieldPosition="0">
        <references count="2">
          <reference field="4294967294" count="1" selected="0">
            <x v="0"/>
          </reference>
          <reference field="3" count="1" selected="0">
            <x v="2"/>
          </reference>
        </references>
      </pivotArea>
    </chartFormat>
    <chartFormat chart="8" format="21" series="1">
      <pivotArea type="data" outline="0" fieldPosition="0">
        <references count="2">
          <reference field="4294967294" count="1" selected="0">
            <x v="0"/>
          </reference>
          <reference field="3" count="1" selected="0">
            <x v="3"/>
          </reference>
        </references>
      </pivotArea>
    </chartFormat>
    <chartFormat chart="8" format="22" series="1">
      <pivotArea type="data" outline="0" fieldPosition="0">
        <references count="2">
          <reference field="4294967294" count="1" selected="0">
            <x v="0"/>
          </reference>
          <reference field="3" count="1" selected="0">
            <x v="0"/>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3"/>
          </reference>
        </references>
      </pivotArea>
    </chartFormat>
    <chartFormat chart="15" format="8" series="1">
      <pivotArea type="data" outline="0" fieldPosition="0">
        <references count="2">
          <reference field="4294967294" count="1" selected="0">
            <x v="0"/>
          </reference>
          <reference field="3" count="1" selected="0">
            <x v="0"/>
          </reference>
        </references>
      </pivotArea>
    </chartFormat>
    <chartFormat chart="15" format="9" series="1">
      <pivotArea type="data" outline="0" fieldPosition="0">
        <references count="2">
          <reference field="4294967294" count="1" selected="0">
            <x v="0"/>
          </reference>
          <reference field="3" count="1" selected="0">
            <x v="1"/>
          </reference>
        </references>
      </pivotArea>
    </chartFormat>
    <chartFormat chart="15" format="10" series="1">
      <pivotArea type="data" outline="0" fieldPosition="0">
        <references count="2">
          <reference field="4294967294" count="1" selected="0">
            <x v="0"/>
          </reference>
          <reference field="3" count="1" selected="0">
            <x v="2"/>
          </reference>
        </references>
      </pivotArea>
    </chartFormat>
    <chartFormat chart="15" format="11" series="1">
      <pivotArea type="data" outline="0" fieldPosition="0">
        <references count="2">
          <reference field="4294967294" count="1" selected="0">
            <x v="0"/>
          </reference>
          <reference field="3" count="1" selected="0">
            <x v="3"/>
          </reference>
        </references>
      </pivotArea>
    </chartFormat>
    <chartFormat chart="20" format="8" series="1">
      <pivotArea type="data" outline="0" fieldPosition="0">
        <references count="2">
          <reference field="4294967294" count="1" selected="0">
            <x v="0"/>
          </reference>
          <reference field="3" count="1" selected="0">
            <x v="0"/>
          </reference>
        </references>
      </pivotArea>
    </chartFormat>
    <chartFormat chart="20" format="9" series="1">
      <pivotArea type="data" outline="0" fieldPosition="0">
        <references count="2">
          <reference field="4294967294" count="1" selected="0">
            <x v="0"/>
          </reference>
          <reference field="3" count="1" selected="0">
            <x v="1"/>
          </reference>
        </references>
      </pivotArea>
    </chartFormat>
    <chartFormat chart="20" format="10" series="1">
      <pivotArea type="data" outline="0" fieldPosition="0">
        <references count="2">
          <reference field="4294967294" count="1" selected="0">
            <x v="0"/>
          </reference>
          <reference field="3" count="1" selected="0">
            <x v="2"/>
          </reference>
        </references>
      </pivotArea>
    </chartFormat>
    <chartFormat chart="20" format="11" series="1">
      <pivotArea type="data" outline="0" fieldPosition="0">
        <references count="2">
          <reference field="4294967294" count="1" selected="0">
            <x v="0"/>
          </reference>
          <reference field="3" count="1" selected="0">
            <x v="3"/>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68C8CD-6914-422A-98DE-0EA92FCD47E0}" name="PivotTable1" cacheId="9575" applyNumberFormats="0" applyBorderFormats="0" applyFontFormats="0" applyPatternFormats="0" applyAlignmentFormats="0" applyWidthHeightFormats="1" dataCaption="Values" updatedVersion="8" minRefreshableVersion="3" useAutoFormatting="1" subtotalHiddenItems="1" itemPrintTitles="1" createdVersion="8" indent="0" showHeaders="0" compact="0" compactData="0" gridDropZones="1" multipleFieldFilters="0" chartFormat="27">
  <location ref="A3:B9" firstHeaderRow="2" firstDataRow="2" firstDataCol="1"/>
  <pivotFields count="3">
    <pivotField compact="0" allDrilled="1" outline="0" subtotalTop="0" showAll="0" sortType="ascending"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1"/>
  </rowFields>
  <rowItems count="5">
    <i>
      <x/>
    </i>
    <i>
      <x v="1"/>
    </i>
    <i>
      <x v="2"/>
    </i>
    <i>
      <x v="3"/>
    </i>
    <i t="grand">
      <x/>
    </i>
  </rowItems>
  <colItems count="1">
    <i/>
  </colItems>
  <dataFields count="1">
    <dataField name="Sum of Sales" fld="2" baseField="0" baseItem="0"/>
  </dataFields>
  <formats count="1">
    <format dxfId="518">
      <pivotArea outline="0" collapsedLevelsAreSubtotals="1" fieldPosition="0"/>
    </format>
  </formats>
  <chartFormats count="6">
    <chartFormat chart="0" format="1" series="1">
      <pivotArea type="data" outline="0" fieldPosition="0"/>
    </chartFormat>
    <chartFormat chart="1" format="9" series="1">
      <pivotArea type="data" outline="0" fieldPosition="0"/>
    </chartFormat>
    <chartFormat chart="5" format="4" series="1">
      <pivotArea type="data" outline="0" fieldPosition="0"/>
    </chartFormat>
    <chartFormat chart="8" format="13" series="1">
      <pivotArea type="data" outline="0" fieldPosition="0"/>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caption="Brand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1" xr10:uid="{50C773E1-1F50-4202-B785-FA9FAE80A35A}" sourceName="[Sales Data].[Brands]">
  <pivotTables>
    <pivotTable tabId="34" name="PivotTable1"/>
    <pivotTable tabId="25" name="PivotTable1"/>
    <pivotTable tabId="10" name="PivotTable1"/>
    <pivotTable tabId="6" name="PivotTable1"/>
    <pivotTable tabId="26" name="PivotTable1"/>
    <pivotTable tabId="31" name="PivotTable1"/>
    <pivotTable tabId="17" name="PivotTable1"/>
    <pivotTable tabId="32" name="PivotTable1"/>
    <pivotTable tabId="43" name="PivotTable1"/>
    <pivotTable tabId="26" name="PivotTable3"/>
    <pivotTable tabId="45" name="PivotTable1"/>
    <pivotTable tabId="45" name="PivotTable7"/>
    <pivotTable tabId="49" name="PivotTable1"/>
    <pivotTable tabId="50" name="PivotTable1"/>
    <pivotTable tabId="51" name="PivotTable1"/>
    <pivotTable tabId="53" name="PivotTable1"/>
  </pivotTables>
  <data>
    <olap pivotCacheId="1536286981">
      <levels count="2">
        <level uniqueName="[Sales Data].[Brands].[(All)]" sourceCaption="(All)" count="0"/>
        <level uniqueName="[Sales Data].[Brands].[Brands]" sourceCaption="Brands" count="10">
          <ranges>
            <range startItem="0">
              <i n="[Sales Data].[Brands].&amp;[Adidas]" c="Adidas"/>
              <i n="[Sales Data].[Brands].&amp;[Chanel]" c="Chanel"/>
              <i n="[Sales Data].[Brands].&amp;[Dior]" c="Dior"/>
              <i n="[Sales Data].[Brands].&amp;[Gucci]" c="Gucci"/>
              <i n="[Sales Data].[Brands].&amp;[H&amp;M]" c="H&amp;M"/>
              <i n="[Sales Data].[Brands].&amp;[Hermes]" c="Hermes"/>
              <i n="[Sales Data].[Brands].&amp;[Louis Vuitton]" c="Louis Vuitton"/>
              <i n="[Sales Data].[Brands].&amp;[Manyavar]" c="Manyavar"/>
              <i n="[Sales Data].[Brands].&amp;[Nike]" c="Nike"/>
              <i n="[Sales Data].[Brands].&amp;[Zara]" c="Zara"/>
            </range>
          </ranges>
        </level>
      </levels>
      <selections count="1">
        <selection n="[Sales Data].[Brand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514A15-47FE-4A30-8229-33386A55B2B3}" sourceName="[Sales Data].[Gender]">
  <pivotTables>
    <pivotTable tabId="34" name="PivotTable1"/>
    <pivotTable tabId="25" name="PivotTable1"/>
    <pivotTable tabId="10" name="PivotTable1"/>
    <pivotTable tabId="6" name="PivotTable1"/>
    <pivotTable tabId="26" name="PivotTable1"/>
    <pivotTable tabId="31" name="PivotTable1"/>
    <pivotTable tabId="17" name="PivotTable1"/>
    <pivotTable tabId="32" name="PivotTable1"/>
    <pivotTable tabId="43" name="PivotTable1"/>
    <pivotTable tabId="26" name="PivotTable3"/>
    <pivotTable tabId="45" name="PivotTable1"/>
    <pivotTable tabId="45" name="PivotTable7"/>
    <pivotTable tabId="49" name="PivotTable1"/>
    <pivotTable tabId="50" name="PivotTable1"/>
    <pivotTable tabId="51" name="PivotTable1"/>
    <pivotTable tabId="53" name="PivotTable1"/>
  </pivotTables>
  <data>
    <olap pivotCacheId="1536286981">
      <levels count="2">
        <level uniqueName="[Sales Data].[Gender].[(All)]" sourceCaption="(All)" count="0"/>
        <level uniqueName="[Sales Data].[Gender].[Gender]" sourceCaption="Gender" count="2">
          <ranges>
            <range startItem="0">
              <i n="[Sales Data].[Gender].&amp;[Female]" c="Female"/>
              <i n="[Sales Data].[Gender].&amp;[Male]" c="Male"/>
            </range>
          </ranges>
        </level>
      </levels>
      <selections count="1">
        <selection n="[Sales 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40A517FD-C50C-4D0E-B4DE-B2D24617DFDC}" sourceName="[Sales Data].[Order Date (Month)]">
  <pivotTables>
    <pivotTable tabId="34" name="PivotTable1"/>
    <pivotTable tabId="25" name="PivotTable1"/>
    <pivotTable tabId="10" name="PivotTable1"/>
    <pivotTable tabId="6" name="PivotTable1"/>
    <pivotTable tabId="26" name="PivotTable1"/>
    <pivotTable tabId="31" name="PivotTable1"/>
    <pivotTable tabId="17" name="PivotTable1"/>
    <pivotTable tabId="32" name="PivotTable1"/>
    <pivotTable tabId="43" name="PivotTable1"/>
    <pivotTable tabId="26" name="PivotTable3"/>
    <pivotTable tabId="45" name="PivotTable1"/>
    <pivotTable tabId="45" name="PivotTable7"/>
    <pivotTable tabId="49" name="PivotTable1"/>
    <pivotTable tabId="50" name="PivotTable1"/>
    <pivotTable tabId="51" name="PivotTable1"/>
    <pivotTable tabId="53" name="PivotTable1"/>
  </pivotTables>
  <data>
    <olap pivotCacheId="1536286981">
      <levels count="2">
        <level uniqueName="[Sales Data].[Order Date (Month)].[(All)]" sourceCaption="(All)" count="0"/>
        <level uniqueName="[Sales Data].[Order Date (Month)].[Order Date (Month)]" sourceCaption="Order Date (Month)" count="12">
          <ranges>
            <range startItem="0">
              <i n="[Sales Data].[Order Date (Month)].&amp;[Jan]" c="Jan"/>
              <i n="[Sales Data].[Order Date (Month)].&amp;[Feb]" c="Feb"/>
              <i n="[Sales Data].[Order Date (Month)].&amp;[Mar]" c="Mar"/>
              <i n="[Sales Data].[Order Date (Month)].&amp;[Apr]" c="Apr"/>
              <i n="[Sales Data].[Order Date (Month)].&amp;[May]" c="May"/>
              <i n="[Sales Data].[Order Date (Month)].&amp;[Jun]" c="Jun"/>
              <i n="[Sales Data].[Order Date (Month)].&amp;[Jul]" c="Jul"/>
              <i n="[Sales Data].[Order Date (Month)].&amp;[Aug]" c="Aug"/>
              <i n="[Sales Data].[Order Date (Month)].&amp;[Sep]" c="Sep"/>
              <i n="[Sales Data].[Order Date (Month)].&amp;[Oct]" c="Oct"/>
              <i n="[Sales Data].[Order Date (Month)].&amp;[Nov]" c="Nov"/>
              <i n="[Sales Data].[Order Date (Month)].&amp;[Dec]" c="Dec"/>
            </range>
          </ranges>
        </level>
      </levels>
      <selections count="1">
        <selection n="[Sales Data].[Order 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C5207EDB-7D2A-433C-B8BB-584EB9D9B609}" sourceName="[Sales Data].[Order Date (Quarter)]">
  <pivotTables>
    <pivotTable tabId="34" name="PivotTable1"/>
    <pivotTable tabId="25" name="PivotTable1"/>
    <pivotTable tabId="10" name="PivotTable1"/>
    <pivotTable tabId="6" name="PivotTable1"/>
    <pivotTable tabId="26" name="PivotTable1"/>
    <pivotTable tabId="31" name="PivotTable1"/>
    <pivotTable tabId="17" name="PivotTable1"/>
    <pivotTable tabId="32" name="PivotTable1"/>
    <pivotTable tabId="43" name="PivotTable1"/>
    <pivotTable tabId="26" name="PivotTable3"/>
    <pivotTable tabId="45" name="PivotTable1"/>
    <pivotTable tabId="45" name="PivotTable7"/>
    <pivotTable tabId="49" name="PivotTable1"/>
    <pivotTable tabId="50" name="PivotTable1"/>
    <pivotTable tabId="51" name="PivotTable1"/>
    <pivotTable tabId="53" name="PivotTable1"/>
  </pivotTables>
  <data>
    <olap pivotCacheId="1536286981">
      <levels count="2">
        <level uniqueName="[Sales Data].[Order Date (Quarter)].[(All)]" sourceCaption="(All)" count="0"/>
        <level uniqueName="[Sales Data].[Order Date (Quarter)].[Order Date (Quarter)]" sourceCaption="Order Date (Quarter)" count="4">
          <ranges>
            <range startItem="0">
              <i n="[Sales Data].[Order Date (Quarter)].&amp;[Qtr1]" c="Qtr1"/>
              <i n="[Sales Data].[Order Date (Quarter)].&amp;[Qtr2]" c="Qtr2"/>
              <i n="[Sales Data].[Order Date (Quarter)].&amp;[Qtr3]" c="Qtr3"/>
              <i n="[Sales Data].[Order Date (Quarter)].&amp;[Qtr4]" c="Qtr4"/>
            </range>
          </ranges>
        </level>
      </levels>
      <selections count="1">
        <selection n="[Sales Data].[Order Date (Quart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30798895-9D98-456C-9C34-90239B7AFA87}" sourceName="[Sales Data].[Order Date (Year)]">
  <pivotTables>
    <pivotTable tabId="34" name="PivotTable1"/>
    <pivotTable tabId="25" name="PivotTable1"/>
    <pivotTable tabId="10" name="PivotTable1"/>
    <pivotTable tabId="6" name="PivotTable1"/>
    <pivotTable tabId="26" name="PivotTable1"/>
    <pivotTable tabId="31" name="PivotTable1"/>
    <pivotTable tabId="17" name="PivotTable1"/>
    <pivotTable tabId="32" name="PivotTable1"/>
    <pivotTable tabId="43" name="PivotTable1"/>
    <pivotTable tabId="26" name="PivotTable3"/>
    <pivotTable tabId="45" name="PivotTable1"/>
    <pivotTable tabId="45" name="PivotTable7"/>
    <pivotTable tabId="49" name="PivotTable1"/>
    <pivotTable tabId="50" name="PivotTable1"/>
    <pivotTable tabId="51" name="PivotTable1"/>
    <pivotTable tabId="53" name="PivotTable1"/>
  </pivotTables>
  <data>
    <olap pivotCacheId="1536286981">
      <levels count="2">
        <level uniqueName="[Sales Data].[Order Date (Year)].[(All)]" sourceCaption="(All)" count="0"/>
        <level uniqueName="[Sales Data].[Order Date (Year)].[Order Date (Year)]" sourceCaption="Order Date (Year)" count="4">
          <ranges>
            <range startItem="0">
              <i n="[Sales Data].[Order Date (Year)].&amp;[2018]" c="2018"/>
              <i n="[Sales Data].[Order Date (Year)].&amp;[2019]" c="2019"/>
              <i n="[Sales Data].[Order Date (Year)].&amp;[2020]" c="2020"/>
              <i n="[Sales Data].[Order Date (Year)].&amp;[2021]" c="2021"/>
            </range>
          </ranges>
        </level>
      </levels>
      <selections count="1">
        <selection n="[Sales Data].[Order Date (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A86000-9DA7-42BE-902B-CBBA095AEE5A}" sourceName="[Sales Data].[Region]">
  <pivotTables>
    <pivotTable tabId="34" name="PivotTable1"/>
    <pivotTable tabId="25" name="PivotTable1"/>
    <pivotTable tabId="10" name="PivotTable1"/>
    <pivotTable tabId="6" name="PivotTable1"/>
    <pivotTable tabId="26" name="PivotTable1"/>
    <pivotTable tabId="17" name="PivotTable1"/>
    <pivotTable tabId="32" name="PivotTable1"/>
    <pivotTable tabId="31" name="PivotTable1"/>
    <pivotTable tabId="43" name="PivotTable1"/>
    <pivotTable tabId="26" name="PivotTable3"/>
    <pivotTable tabId="45" name="PivotTable1"/>
    <pivotTable tabId="45" name="PivotTable7"/>
    <pivotTable tabId="49" name="PivotTable1"/>
    <pivotTable tabId="50" name="PivotTable1"/>
    <pivotTable tabId="51" name="PivotTable1"/>
    <pivotTable tabId="53" name="PivotTable1"/>
  </pivotTables>
  <data>
    <olap pivotCacheId="1536286981">
      <levels count="2">
        <level uniqueName="[Sales Data].[Region].[(All)]" sourceCaption="(All)" count="0"/>
        <level uniqueName="[Sales Data].[Region].[Region]" sourceCaption="Region" count="4">
          <ranges>
            <range startItem="0">
              <i n="[Sales Data].[Region].&amp;[Central]" c="Central"/>
              <i n="[Sales Data].[Region].&amp;[East]" c="East"/>
              <i n="[Sales Data].[Region].&amp;[South]" c="South"/>
              <i n="[Sales Data].[Region].&amp;[West]" c="West"/>
            </range>
          </ranges>
        </level>
      </levels>
      <selections count="1">
        <selection n="[Sales Data].[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EF46A8-CD16-476C-88E2-9F257580D753}" sourceName="[Sales Data].[Segment]">
  <pivotTables>
    <pivotTable tabId="34" name="PivotTable1"/>
    <pivotTable tabId="25" name="PivotTable1"/>
    <pivotTable tabId="10" name="PivotTable1"/>
    <pivotTable tabId="6" name="PivotTable1"/>
    <pivotTable tabId="31" name="PivotTable1"/>
    <pivotTable tabId="26" name="PivotTable1"/>
    <pivotTable tabId="26" name="PivotTable3"/>
    <pivotTable tabId="43" name="PivotTable1"/>
    <pivotTable tabId="17" name="PivotTable1"/>
    <pivotTable tabId="45" name="PivotTable1"/>
    <pivotTable tabId="32" name="PivotTable1"/>
    <pivotTable tabId="45" name="PivotTable7"/>
    <pivotTable tabId="49" name="PivotTable1"/>
    <pivotTable tabId="50" name="PivotTable1"/>
    <pivotTable tabId="51" name="PivotTable1"/>
    <pivotTable tabId="53" name="PivotTable1"/>
  </pivotTables>
  <data>
    <olap pivotCacheId="1536286981">
      <levels count="2">
        <level uniqueName="[Sales Data].[Segment].[(All)]" sourceCaption="(All)" count="0"/>
        <level uniqueName="[Sales Data].[Segment].[Segment]" sourceCaption="Segment" count="4">
          <ranges>
            <range startItem="0">
              <i n="[Sales Data].[Segment].&amp;[Customize]" c="Customize"/>
              <i n="[Sales Data].[Segment].&amp;[Imported]" c="Imported"/>
              <i n="[Sales Data].[Segment].&amp;[Online Retailers]" c="Online Retailers"/>
              <i n="[Sales Data].[Segment].&amp;[Showrooming]" c="Showrooming"/>
            </range>
          </ranges>
        </level>
      </levels>
      <selections count="1">
        <selection n="[Sales Data].[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FC21C269-87CD-4C1E-B566-1340886F6A82}" cache="Slicer_Brands1" caption="Brand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BB5E842-455C-49F1-ABF7-9AEC5A978EF6}" cache="Slicer_Gender" caption="Gender" columnCount="2" level="1" rowHeight="234950"/>
  <slicer name="Order Date (Month)" xr10:uid="{DA716460-3F58-4809-9AAD-F977D20DCE24}" cache="Slicer_Order_Date__Month" caption="Order Date (Month)" columnCount="4" level="1" rowHeight="234950"/>
  <slicer name="Order Date (Quarter)" xr10:uid="{DEAA7185-C96A-4615-8E15-AAEB81162966}" cache="Slicer_Order_Date__Quarter" caption="Order Date (Quarter)" columnCount="4" level="1" rowHeight="234950"/>
  <slicer name="Segment" xr10:uid="{54FC7DD1-D26E-4625-880E-12FD66C5F234}" cache="Slicer_Segment" caption="Segment" columnCount="2"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2" xr10:uid="{3C906753-840C-444E-A515-3021DF61B6F9}" cache="Slicer_Brands1" caption="Brands" columnCount="10" level="1" style="SlicerStyleLight6" rowHeight="396000"/>
  <slicer name="Gender 1" xr10:uid="{B0B638C3-054F-4583-BA09-06B01B2F3CED}" cache="Slicer_Gender" caption="Gender" columnCount="2" level="1" style="SlicerStyleLight6" rowHeight="234950"/>
  <slicer name="Order Date (Month) 1" xr10:uid="{D887D1FE-E5E6-4E95-88F9-0442188AB878}" cache="Slicer_Order_Date__Month" caption="Order Date (Month)" columnCount="3" level="1" style="SlicerStyleLight6" rowHeight="252000"/>
  <slicer name="Order Date (Quarter) 1" xr10:uid="{A71B3FF1-9A70-45DE-9974-04DE931D003C}" cache="Slicer_Order_Date__Quarter" caption="Order Date (Quarter)" columnCount="2" level="1" style="SlicerStyleLight6" rowHeight="234950"/>
  <slicer name="Order Date (Year) 1" xr10:uid="{B8F995B6-E32A-48CC-A9DA-8C6E9CAEA82F}" cache="Slicer_Order_Date__Year" caption="Order Date (Year)" columnCount="2" level="1" style="SlicerStyleLight6" rowHeight="216000"/>
  <slicer name="Region 1" xr10:uid="{14E53BBE-2855-4FD7-AAC0-AF7646274D87}" cache="Slicer_Region" caption="Region" columnCount="2" level="1" style="SlicerStyleLight6"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3" xr10:uid="{02EFED10-1BCD-40FB-BD9A-4638F9850530}" cache="Slicer_Brands1" caption="Brands" columnCount="10" level="1" style="SlicerStyleLight6" rowHeight="396000"/>
  <slicer name="Gender 2" xr10:uid="{51D1B643-8DB5-41A8-BC5D-07FDAFBBAE3F}" cache="Slicer_Gender" caption="Gender" columnCount="2" level="1" style="SlicerStyleLight6" rowHeight="234950"/>
  <slicer name="Order Date (Month) 2" xr10:uid="{493298EC-D304-4C95-8D14-EEC6DFC36A63}" cache="Slicer_Order_Date__Month" caption="Order Date (Month)" columnCount="3" level="1" style="SlicerStyleLight6" rowHeight="252000"/>
  <slicer name="Order Date (Quarter) 2" xr10:uid="{CE1D6D52-877E-49A8-BB84-9017EF6C1A50}" cache="Slicer_Order_Date__Quarter" caption="Order Date (Quarter)" columnCount="2" level="1" style="SlicerStyleLight6" rowHeight="234950"/>
  <slicer name="Order Date (Year) 2" xr10:uid="{7FB62C4B-1D9C-44B8-A349-42C24E1F3B50}" cache="Slicer_Order_Date__Year" caption="Order Date (Year)" columnCount="2" level="1" style="SlicerStyleLight6" rowHeight="216000"/>
  <slicer name="Region 2" xr10:uid="{C68D1540-295C-43E5-B24D-FF69AB536E37}" cache="Slicer_Region" caption="Region" columnCount="2" level="1" style="SlicerStyleLight6" rowHeight="180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6" xr10:uid="{3C6684D8-1B37-4E9C-A756-A5B9FEAF9340}" cache="Slicer_Brands1" caption="Brands" columnCount="10" level="1" style="SlicerStyleLight6" rowHeight="396000"/>
  <slicer name="Gender 5" xr10:uid="{700B415A-CF14-42F5-B435-A689DCE9D70E}" cache="Slicer_Gender" caption="Gender" columnCount="2" level="1" style="SlicerStyleLight6" rowHeight="234950"/>
  <slicer name="Order Date (Month) 5" xr10:uid="{68372CA6-5726-4D32-B3ED-87685A946C4A}" cache="Slicer_Order_Date__Month" caption="Order Date (Month)" columnCount="3" level="1" style="SlicerStyleLight6" rowHeight="252000"/>
  <slicer name="Order Date (Quarter) 5" xr10:uid="{F2A055D4-8DAD-4A7E-90B8-ABA53E38D48C}" cache="Slicer_Order_Date__Quarter" caption="Order Date (Quarter)" columnCount="2" level="1" style="SlicerStyleLight6" rowHeight="234950"/>
  <slicer name="Order Date (Year) 5" xr10:uid="{20CF8550-625D-45C1-9B6D-37D297C1BA90}" cache="Slicer_Order_Date__Year" caption="Order Date (Year)" columnCount="2" level="1" style="SlicerStyleLight6" rowHeight="216000"/>
  <slicer name="Region 5" xr10:uid="{FE307701-BCB3-45B8-8D81-FE753F7DC707}" cache="Slicer_Region" caption="Region" columnCount="2" level="1" style="SlicerStyleLight6" rowHeight="180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9" xr10:uid="{AF1C97CB-245A-4B3E-BB78-2425E8E7A9D2}" cache="Slicer_Brands1" caption="Brands" columnCount="10" level="1" style="SlicerStyleLight6" rowHeight="396000"/>
  <slicer name="Gender 8" xr10:uid="{BC505EC1-3917-44BA-948C-F8AE4364156A}" cache="Slicer_Gender" caption="Gender" columnCount="2" level="1" style="SlicerStyleLight6" rowHeight="234950"/>
  <slicer name="Order Date (Month) 8" xr10:uid="{F6D59FAB-2880-4517-A5AB-D78FBE7EAB41}" cache="Slicer_Order_Date__Month" caption="Order Date (Month)" columnCount="3" level="1" style="SlicerStyleLight6" rowHeight="252000"/>
  <slicer name="Order Date (Quarter) 8" xr10:uid="{225B077C-2EF3-4D14-AF5C-61434EF125C5}" cache="Slicer_Order_Date__Quarter" caption="Order Date (Quarter)" columnCount="2" level="1" style="SlicerStyleLight6" rowHeight="234950"/>
  <slicer name="Order Date (Year) 8" xr10:uid="{EB0EE680-D142-4FE4-9B47-B44D16827583}" cache="Slicer_Order_Date__Year" caption="Order Date (Year)" columnCount="2" level="1" style="SlicerStyleLight6" rowHeight="216000"/>
  <slicer name="Region 8" xr10:uid="{98701AAD-6657-4F14-9553-6D7B144FC09E}" cache="Slicer_Region" caption="Region" columnCount="2" level="1" style="SlicerStyleLight6" rowHeight="180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5" xr10:uid="{2B7BD33D-05C2-463D-95E0-0262F6A980C5}" cache="Slicer_Brands1" caption="Brands" columnCount="10" level="1" style="SlicerStyleLight6" rowHeight="396000"/>
  <slicer name="Gender 4" xr10:uid="{40EDB2B5-E5DF-4CFE-8810-A8500D05DE8A}" cache="Slicer_Gender" caption="Gender" columnCount="2" level="1" style="SlicerStyleLight6" rowHeight="234950"/>
  <slicer name="Order Date (Month) 4" xr10:uid="{E8F70FF5-D78B-4E85-80E9-2195C317EE49}" cache="Slicer_Order_Date__Month" caption="Order Date (Month)" columnCount="3" level="1" style="SlicerStyleLight6" rowHeight="252000"/>
  <slicer name="Order Date (Quarter) 4" xr10:uid="{72D68129-E3EA-4ACE-A641-559E361499B9}" cache="Slicer_Order_Date__Quarter" caption="Order Date (Quarter)" columnCount="2" level="1" style="SlicerStyleLight6" rowHeight="234950"/>
  <slicer name="Order Date (Year) 4" xr10:uid="{D7779DD9-9F00-4D24-98DD-D1DAE0D1765F}" cache="Slicer_Order_Date__Year" caption="Order Date (Year)" columnCount="2" level="1" style="SlicerStyleLight6" rowHeight="216000"/>
  <slicer name="Region 4" xr10:uid="{F5987364-4D88-4FFE-BCA9-4104DE1662EF}" cache="Slicer_Region" caption="Region" columnCount="2" level="1" style="SlicerStyleLight6" rowHeight="180000"/>
  <slicer name="Segment 1" xr10:uid="{A6D0DAC1-821B-41D3-B38F-0B4655AD0F97}" cache="Slicer_Segment" caption="Segment" columnCount="2" level="1" style="SlicerStyleLight6" rowHeight="2160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7" xr10:uid="{0B252034-D112-4F95-8A72-233D396F53DD}" cache="Slicer_Brands1" caption="Brands" columnCount="10" level="1" style="SlicerStyleLight6" rowHeight="396000"/>
  <slicer name="Gender 6" xr10:uid="{3AFFABBB-A011-4BEC-A2AE-29AB68726246}" cache="Slicer_Gender" caption="Gender" columnCount="2" level="1" style="SlicerStyleLight6" rowHeight="234950"/>
  <slicer name="Order Date (Month) 6" xr10:uid="{E5D817AC-24CD-409C-9DB8-3054A308C32B}" cache="Slicer_Order_Date__Month" caption="Order Date (Month)" columnCount="3" level="1" style="SlicerStyleLight6" rowHeight="252000"/>
  <slicer name="Order Date (Quarter) 6" xr10:uid="{ED92788D-24EA-48B5-8123-FF8C9EFCA820}" cache="Slicer_Order_Date__Quarter" caption="Order Date (Quarter)" columnCount="2" level="1" style="SlicerStyleLight6" rowHeight="234950"/>
  <slicer name="Order Date (Year) 6" xr10:uid="{4CF64D15-814D-4451-B17B-A56F3A4D5AA0}" cache="Slicer_Order_Date__Year" caption="Order Date (Year)" columnCount="2" level="1" style="SlicerStyleLight6" rowHeight="216000"/>
  <slicer name="Region 6" xr10:uid="{4F7ECB3E-F8D1-4464-8649-ACC33D489D2F}" cache="Slicer_Region" caption="Region" columnCount="2" level="1" style="SlicerStyleLight6" rowHeight="180000"/>
  <slicer name="Segment 2" xr10:uid="{B5E2493D-ED7D-405F-99F7-87DA5D510811}" cache="Slicer_Segment" caption="Segment" columnCount="2" level="1" style="SlicerStyleLight6" rowHeight="2160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8" xr10:uid="{49A426CE-BE1E-4E9A-94F7-8F4ADE0E213C}" cache="Slicer_Brands1" caption="Brands" columnCount="10" level="1" style="SlicerStyleLight6" rowHeight="396000"/>
  <slicer name="Gender 7" xr10:uid="{337F6CC9-5B09-489F-96A5-47BF7FDE50C9}" cache="Slicer_Gender" caption="Gender" columnCount="2" level="1" style="SlicerStyleLight6" rowHeight="234950"/>
  <slicer name="Order Date (Month) 7" xr10:uid="{06B4D4A3-A1BB-4CAB-BCB4-B5B5054E565B}" cache="Slicer_Order_Date__Month" caption="Order Date (Month)" columnCount="3" level="1" style="SlicerStyleLight6" rowHeight="252000"/>
  <slicer name="Order Date (Quarter) 7" xr10:uid="{2F6C4F1C-DE75-4DBC-A779-CEA9397A64A9}" cache="Slicer_Order_Date__Quarter" caption="Order Date (Quarter)" columnCount="2" level="1" style="SlicerStyleLight6" rowHeight="234950"/>
  <slicer name="Order Date (Year) 7" xr10:uid="{73350488-838A-455F-AE4A-D6916FD4DD35}" cache="Slicer_Order_Date__Year" caption="Order Date (Year)" columnCount="2" level="1" style="SlicerStyleLight6" rowHeight="216000"/>
  <slicer name="Region 7" xr10:uid="{D5223D3C-FCF6-41FA-B259-DB35BBFD97F3}" cache="Slicer_Region" caption="Region" columnCount="2" level="1" style="SlicerStyleLight6" rowHeight="180000"/>
  <slicer name="Segment 3" xr10:uid="{E7B7E672-B53A-4BA5-9F6D-D866999A70D6}" cache="Slicer_Segment" caption="Segment" columnCount="2" level="1" style="SlicerStyleLigh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bin"/><Relationship Id="rId1" Type="http://schemas.openxmlformats.org/officeDocument/2006/relationships/pivotTable" Target="../pivotTables/pivotTable13.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7" Type="http://schemas.microsoft.com/office/2007/relationships/slicer" Target="../slicers/slicer3.xml"/><Relationship Id="rId2" Type="http://schemas.openxmlformats.org/officeDocument/2006/relationships/drawing" Target="../drawings/drawing16.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1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ctrlProp" Target="../ctrlProps/ctrlProp7.xml"/><Relationship Id="rId7" Type="http://schemas.openxmlformats.org/officeDocument/2006/relationships/ctrlProp" Target="../ctrlProps/ctrlProp11.xml"/><Relationship Id="rId2" Type="http://schemas.openxmlformats.org/officeDocument/2006/relationships/vmlDrawing" Target="../drawings/vmlDrawing4.vml"/><Relationship Id="rId1" Type="http://schemas.openxmlformats.org/officeDocument/2006/relationships/drawing" Target="../drawings/drawing18.xml"/><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19.xml.rels><?xml version="1.0" encoding="UTF-8" standalone="yes"?>
<Relationships xmlns="http://schemas.openxmlformats.org/package/2006/relationships"><Relationship Id="rId8" Type="http://schemas.microsoft.com/office/2007/relationships/slicer" Target="../slicers/slicer6.xml"/><Relationship Id="rId3" Type="http://schemas.openxmlformats.org/officeDocument/2006/relationships/ctrlProp" Target="../ctrlProps/ctrlProp12.xml"/><Relationship Id="rId7" Type="http://schemas.openxmlformats.org/officeDocument/2006/relationships/ctrlProp" Target="../ctrlProps/ctrlProp16.xml"/><Relationship Id="rId2" Type="http://schemas.openxmlformats.org/officeDocument/2006/relationships/vmlDrawing" Target="../drawings/vmlDrawing5.vml"/><Relationship Id="rId1" Type="http://schemas.openxmlformats.org/officeDocument/2006/relationships/drawing" Target="../drawings/drawing19.xml"/><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20.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21.x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9BA68-CA4A-4714-A47B-43FCBD637C3F}">
  <dimension ref="A2:C13"/>
  <sheetViews>
    <sheetView workbookViewId="0">
      <selection activeCell="A4" sqref="A4"/>
    </sheetView>
  </sheetViews>
  <sheetFormatPr defaultRowHeight="14.4" x14ac:dyDescent="0.3"/>
  <cols>
    <col min="1" max="1" width="11.6640625" bestFit="1" customWidth="1"/>
    <col min="2" max="2" width="14.21875" bestFit="1" customWidth="1"/>
    <col min="3" max="3" width="12.5546875" bestFit="1" customWidth="1"/>
    <col min="4" max="11" width="12.109375" bestFit="1" customWidth="1"/>
    <col min="12" max="12" width="10.77734375" bestFit="1" customWidth="1"/>
  </cols>
  <sheetData>
    <row r="2" spans="1:3" x14ac:dyDescent="0.3">
      <c r="B2" t="s">
        <v>70</v>
      </c>
      <c r="C2" t="s">
        <v>71</v>
      </c>
    </row>
    <row r="3" spans="1:3" x14ac:dyDescent="0.3">
      <c r="A3" t="s">
        <v>3</v>
      </c>
      <c r="B3" s="2">
        <v>176927948.47337797</v>
      </c>
      <c r="C3" s="2">
        <v>25029307</v>
      </c>
    </row>
    <row r="4" spans="1:3" x14ac:dyDescent="0.3">
      <c r="A4" t="s">
        <v>0</v>
      </c>
      <c r="B4" s="2">
        <v>130564193.91515271</v>
      </c>
      <c r="C4" s="2">
        <v>18691746</v>
      </c>
    </row>
    <row r="5" spans="1:3" x14ac:dyDescent="0.3">
      <c r="A5" t="s">
        <v>1</v>
      </c>
      <c r="B5" s="2">
        <v>87870516.061122894</v>
      </c>
      <c r="C5" s="2">
        <v>12506616</v>
      </c>
    </row>
    <row r="6" spans="1:3" x14ac:dyDescent="0.3">
      <c r="A6" t="s">
        <v>2</v>
      </c>
      <c r="B6" s="2">
        <v>153242229.6646651</v>
      </c>
      <c r="C6" s="2">
        <v>20531710</v>
      </c>
    </row>
    <row r="7" spans="1:3" x14ac:dyDescent="0.3">
      <c r="A7" t="s">
        <v>4</v>
      </c>
      <c r="B7" s="2">
        <v>196090903.19519991</v>
      </c>
      <c r="C7" s="2">
        <v>24476452</v>
      </c>
    </row>
    <row r="8" spans="1:3" x14ac:dyDescent="0.3">
      <c r="A8" t="s">
        <v>5</v>
      </c>
      <c r="B8" s="2">
        <v>96577281.807101384</v>
      </c>
      <c r="C8" s="2">
        <v>11708903</v>
      </c>
    </row>
    <row r="9" spans="1:3" x14ac:dyDescent="0.3">
      <c r="A9" t="s">
        <v>6</v>
      </c>
      <c r="B9" s="2">
        <v>225100580.87511516</v>
      </c>
      <c r="C9" s="2">
        <v>30468931</v>
      </c>
    </row>
    <row r="10" spans="1:3" x14ac:dyDescent="0.3">
      <c r="A10" t="s">
        <v>7</v>
      </c>
      <c r="B10" s="2">
        <v>164677181.11112317</v>
      </c>
      <c r="C10" s="2">
        <v>21215335</v>
      </c>
    </row>
    <row r="11" spans="1:3" x14ac:dyDescent="0.3">
      <c r="A11" t="s">
        <v>8</v>
      </c>
      <c r="B11" s="2">
        <v>269722267.5985713</v>
      </c>
      <c r="C11" s="2">
        <v>37812693</v>
      </c>
    </row>
    <row r="12" spans="1:3" x14ac:dyDescent="0.3">
      <c r="A12" t="s">
        <v>9</v>
      </c>
      <c r="B12" s="2">
        <v>199250616.62460271</v>
      </c>
      <c r="C12" s="2">
        <v>27228518</v>
      </c>
    </row>
    <row r="13" spans="1:3" x14ac:dyDescent="0.3">
      <c r="A13" t="s">
        <v>10</v>
      </c>
      <c r="B13" s="2">
        <v>1700023719.3260286</v>
      </c>
      <c r="C13" s="2">
        <v>229670211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E1DC-6AC3-4A69-9FE4-F23D1CD80787}">
  <dimension ref="A3:T609"/>
  <sheetViews>
    <sheetView zoomScale="86" workbookViewId="0">
      <selection activeCell="C14" sqref="C14"/>
    </sheetView>
  </sheetViews>
  <sheetFormatPr defaultColWidth="16" defaultRowHeight="14.4" x14ac:dyDescent="0.3"/>
  <cols>
    <col min="1" max="1" width="13.109375" bestFit="1" customWidth="1"/>
    <col min="2" max="2" width="15.6640625" bestFit="1" customWidth="1"/>
    <col min="3" max="3" width="14.44140625" bestFit="1" customWidth="1"/>
    <col min="4" max="4" width="17.77734375" bestFit="1" customWidth="1"/>
    <col min="5" max="5" width="15.44140625" bestFit="1" customWidth="1"/>
    <col min="6" max="6" width="11.77734375" bestFit="1" customWidth="1"/>
    <col min="7" max="11" width="12.109375" bestFit="1" customWidth="1"/>
    <col min="12" max="12" width="12.5546875" bestFit="1" customWidth="1"/>
    <col min="14" max="14" width="17.77734375" bestFit="1" customWidth="1"/>
    <col min="15" max="15" width="15.44140625" bestFit="1" customWidth="1"/>
    <col min="16" max="18" width="15" bestFit="1" customWidth="1"/>
    <col min="19" max="19" width="14.44140625" bestFit="1" customWidth="1"/>
  </cols>
  <sheetData>
    <row r="3" spans="1:20" x14ac:dyDescent="0.3">
      <c r="A3" s="1" t="s">
        <v>151</v>
      </c>
      <c r="B3" t="s">
        <v>19</v>
      </c>
    </row>
    <row r="4" spans="1:20" x14ac:dyDescent="0.3">
      <c r="A4" t="s">
        <v>106</v>
      </c>
      <c r="B4" s="14">
        <v>44227580.143374354</v>
      </c>
      <c r="D4" s="11"/>
      <c r="E4" s="11"/>
      <c r="N4" s="11"/>
      <c r="O4" s="11"/>
    </row>
    <row r="5" spans="1:20" x14ac:dyDescent="0.3">
      <c r="A5" t="s">
        <v>127</v>
      </c>
      <c r="B5" s="14">
        <v>48645321.884336405</v>
      </c>
      <c r="E5" s="5"/>
      <c r="O5" s="5"/>
      <c r="T5" s="5"/>
    </row>
    <row r="6" spans="1:20" x14ac:dyDescent="0.3">
      <c r="A6" t="s">
        <v>110</v>
      </c>
      <c r="B6" s="14">
        <v>59103508.654648989</v>
      </c>
      <c r="E6" s="5"/>
      <c r="O6" s="5"/>
      <c r="T6" s="5"/>
    </row>
    <row r="7" spans="1:20" x14ac:dyDescent="0.3">
      <c r="A7" t="s">
        <v>96</v>
      </c>
      <c r="B7" s="14">
        <v>78416515.2328922</v>
      </c>
      <c r="E7" s="5"/>
      <c r="O7" s="5"/>
      <c r="T7" s="5"/>
    </row>
    <row r="8" spans="1:20" x14ac:dyDescent="0.3">
      <c r="A8" t="s">
        <v>98</v>
      </c>
      <c r="B8" s="14">
        <v>81529604.43508929</v>
      </c>
      <c r="E8" s="5"/>
      <c r="O8" s="5"/>
      <c r="T8" s="5"/>
    </row>
    <row r="9" spans="1:20" x14ac:dyDescent="0.3">
      <c r="A9" t="s">
        <v>112</v>
      </c>
      <c r="B9" s="14">
        <v>84514848.587054193</v>
      </c>
      <c r="E9" s="5"/>
      <c r="O9" s="5"/>
      <c r="T9" s="5"/>
    </row>
    <row r="10" spans="1:20" x14ac:dyDescent="0.3">
      <c r="A10" t="s">
        <v>102</v>
      </c>
      <c r="B10" s="14">
        <v>93596034.434963465</v>
      </c>
      <c r="E10" s="5"/>
      <c r="O10" s="5"/>
      <c r="T10" s="5"/>
    </row>
    <row r="11" spans="1:20" x14ac:dyDescent="0.3">
      <c r="A11" t="s">
        <v>109</v>
      </c>
      <c r="B11" s="14">
        <v>171029219.22268629</v>
      </c>
      <c r="E11" s="5"/>
      <c r="O11" s="5"/>
      <c r="T11" s="5"/>
    </row>
    <row r="12" spans="1:20" x14ac:dyDescent="0.3">
      <c r="A12" t="s">
        <v>113</v>
      </c>
      <c r="B12" s="14">
        <v>187140205.99363026</v>
      </c>
      <c r="E12" s="5"/>
      <c r="O12" s="5"/>
      <c r="T12" s="5"/>
    </row>
    <row r="13" spans="1:20" x14ac:dyDescent="0.3">
      <c r="A13" t="s">
        <v>88</v>
      </c>
      <c r="B13" s="14">
        <v>336446484.87236118</v>
      </c>
      <c r="E13" s="5"/>
      <c r="O13" s="5"/>
      <c r="T13" s="5"/>
    </row>
    <row r="14" spans="1:20" x14ac:dyDescent="0.3">
      <c r="A14" t="s">
        <v>10</v>
      </c>
      <c r="B14" s="14">
        <v>1184649323.4610391</v>
      </c>
      <c r="E14" s="5"/>
      <c r="O14" s="5"/>
      <c r="T14" s="5"/>
    </row>
    <row r="15" spans="1:20" x14ac:dyDescent="0.3">
      <c r="E15" s="5"/>
      <c r="O15" s="5"/>
      <c r="T15" s="5"/>
    </row>
    <row r="16" spans="1:20" x14ac:dyDescent="0.3">
      <c r="E16" s="5"/>
      <c r="O16" s="5"/>
      <c r="T16" s="5"/>
    </row>
    <row r="17" spans="5:20" x14ac:dyDescent="0.3">
      <c r="E17" s="5"/>
      <c r="O17" s="5"/>
      <c r="T17" s="5"/>
    </row>
    <row r="18" spans="5:20" x14ac:dyDescent="0.3">
      <c r="E18" s="5"/>
      <c r="O18" s="5"/>
      <c r="T18" s="5"/>
    </row>
    <row r="19" spans="5:20" x14ac:dyDescent="0.3">
      <c r="E19" s="5"/>
      <c r="O19" s="5"/>
      <c r="T19" s="5"/>
    </row>
    <row r="20" spans="5:20" x14ac:dyDescent="0.3">
      <c r="E20" s="5"/>
      <c r="O20" s="5"/>
      <c r="T20" s="5"/>
    </row>
    <row r="21" spans="5:20" x14ac:dyDescent="0.3">
      <c r="E21" s="5"/>
      <c r="O21" s="5"/>
      <c r="T21" s="5"/>
    </row>
    <row r="22" spans="5:20" x14ac:dyDescent="0.3">
      <c r="E22" s="5"/>
      <c r="O22" s="5"/>
      <c r="T22" s="5"/>
    </row>
    <row r="23" spans="5:20" x14ac:dyDescent="0.3">
      <c r="E23" s="5"/>
      <c r="O23" s="5"/>
      <c r="T23" s="5"/>
    </row>
    <row r="24" spans="5:20" x14ac:dyDescent="0.3">
      <c r="E24" s="5"/>
      <c r="O24" s="5"/>
      <c r="T24" s="5"/>
    </row>
    <row r="25" spans="5:20" x14ac:dyDescent="0.3">
      <c r="E25" s="5"/>
      <c r="O25" s="5"/>
      <c r="T25" s="5"/>
    </row>
    <row r="26" spans="5:20" x14ac:dyDescent="0.3">
      <c r="E26" s="5"/>
      <c r="O26" s="5"/>
      <c r="T26" s="5"/>
    </row>
    <row r="27" spans="5:20" x14ac:dyDescent="0.3">
      <c r="E27" s="5"/>
      <c r="O27" s="5"/>
      <c r="T27" s="5"/>
    </row>
    <row r="28" spans="5:20" x14ac:dyDescent="0.3">
      <c r="E28" s="5"/>
      <c r="O28" s="5"/>
      <c r="T28" s="5"/>
    </row>
    <row r="29" spans="5:20" x14ac:dyDescent="0.3">
      <c r="E29" s="5"/>
      <c r="O29" s="5"/>
      <c r="T29" s="5"/>
    </row>
    <row r="30" spans="5:20" x14ac:dyDescent="0.3">
      <c r="E30" s="5"/>
      <c r="O30" s="5"/>
      <c r="T30" s="5"/>
    </row>
    <row r="31" spans="5:20" x14ac:dyDescent="0.3">
      <c r="E31" s="5"/>
      <c r="O31" s="5"/>
      <c r="T31" s="5"/>
    </row>
    <row r="32" spans="5:20" x14ac:dyDescent="0.3">
      <c r="E32" s="5"/>
      <c r="O32" s="5"/>
      <c r="T32" s="5"/>
    </row>
    <row r="33" spans="5:20" x14ac:dyDescent="0.3">
      <c r="E33" s="5"/>
      <c r="O33" s="5"/>
      <c r="T33" s="5"/>
    </row>
    <row r="34" spans="5:20" x14ac:dyDescent="0.3">
      <c r="E34" s="5"/>
      <c r="O34" s="5"/>
      <c r="T34" s="5"/>
    </row>
    <row r="35" spans="5:20" x14ac:dyDescent="0.3">
      <c r="E35" s="5"/>
      <c r="O35" s="5"/>
      <c r="T35" s="5"/>
    </row>
    <row r="36" spans="5:20" x14ac:dyDescent="0.3">
      <c r="E36" s="5"/>
      <c r="O36" s="5"/>
      <c r="T36" s="5"/>
    </row>
    <row r="37" spans="5:20" x14ac:dyDescent="0.3">
      <c r="E37" s="5"/>
      <c r="O37" s="5"/>
      <c r="T37" s="5"/>
    </row>
    <row r="38" spans="5:20" x14ac:dyDescent="0.3">
      <c r="E38" s="5"/>
      <c r="O38" s="5"/>
      <c r="T38" s="5"/>
    </row>
    <row r="39" spans="5:20" x14ac:dyDescent="0.3">
      <c r="E39" s="5"/>
      <c r="O39" s="5"/>
      <c r="T39" s="5"/>
    </row>
    <row r="40" spans="5:20" x14ac:dyDescent="0.3">
      <c r="E40" s="5"/>
      <c r="O40" s="5"/>
      <c r="T40" s="5"/>
    </row>
    <row r="41" spans="5:20" x14ac:dyDescent="0.3">
      <c r="E41" s="5"/>
      <c r="O41" s="5"/>
      <c r="T41" s="5"/>
    </row>
    <row r="42" spans="5:20" x14ac:dyDescent="0.3">
      <c r="E42" s="5"/>
      <c r="O42" s="5"/>
      <c r="T42" s="5"/>
    </row>
    <row r="43" spans="5:20" x14ac:dyDescent="0.3">
      <c r="E43" s="5"/>
      <c r="O43" s="5"/>
      <c r="T43" s="5"/>
    </row>
    <row r="44" spans="5:20" x14ac:dyDescent="0.3">
      <c r="E44" s="5"/>
      <c r="O44" s="5"/>
      <c r="T44" s="5"/>
    </row>
    <row r="45" spans="5:20" x14ac:dyDescent="0.3">
      <c r="E45" s="5"/>
      <c r="O45" s="5"/>
      <c r="T45" s="5"/>
    </row>
    <row r="46" spans="5:20" x14ac:dyDescent="0.3">
      <c r="E46" s="5"/>
      <c r="O46" s="5"/>
      <c r="T46" s="5"/>
    </row>
    <row r="47" spans="5:20" x14ac:dyDescent="0.3">
      <c r="E47" s="5"/>
      <c r="O47" s="5"/>
      <c r="T47" s="5"/>
    </row>
    <row r="48" spans="5:20" x14ac:dyDescent="0.3">
      <c r="E48" s="5"/>
      <c r="O48" s="5"/>
      <c r="T48" s="5"/>
    </row>
    <row r="49" spans="5:20" x14ac:dyDescent="0.3">
      <c r="E49" s="5"/>
      <c r="O49" s="5"/>
      <c r="T49" s="5"/>
    </row>
    <row r="50" spans="5:20" x14ac:dyDescent="0.3">
      <c r="E50" s="5"/>
      <c r="O50" s="5"/>
      <c r="T50" s="5"/>
    </row>
    <row r="51" spans="5:20" x14ac:dyDescent="0.3">
      <c r="E51" s="5"/>
      <c r="O51" s="5"/>
      <c r="T51" s="5"/>
    </row>
    <row r="52" spans="5:20" x14ac:dyDescent="0.3">
      <c r="E52" s="5"/>
      <c r="O52" s="5"/>
      <c r="T52" s="5"/>
    </row>
    <row r="53" spans="5:20" x14ac:dyDescent="0.3">
      <c r="E53" s="5"/>
      <c r="O53" s="5"/>
      <c r="T53" s="5"/>
    </row>
    <row r="54" spans="5:20" x14ac:dyDescent="0.3">
      <c r="T54" s="5"/>
    </row>
    <row r="55" spans="5:20" x14ac:dyDescent="0.3">
      <c r="R55" s="5"/>
      <c r="T55" s="5"/>
    </row>
    <row r="56" spans="5:20" x14ac:dyDescent="0.3">
      <c r="R56" s="5"/>
      <c r="T56" s="5"/>
    </row>
    <row r="57" spans="5:20" x14ac:dyDescent="0.3">
      <c r="R57" s="5"/>
      <c r="T57" s="5"/>
    </row>
    <row r="58" spans="5:20" x14ac:dyDescent="0.3">
      <c r="R58" s="5"/>
      <c r="T58" s="5"/>
    </row>
    <row r="59" spans="5:20" x14ac:dyDescent="0.3">
      <c r="R59" s="5"/>
      <c r="T59" s="5"/>
    </row>
    <row r="60" spans="5:20" x14ac:dyDescent="0.3">
      <c r="R60" s="5"/>
      <c r="T60" s="5"/>
    </row>
    <row r="61" spans="5:20" x14ac:dyDescent="0.3">
      <c r="R61" s="5"/>
      <c r="T61" s="5"/>
    </row>
    <row r="62" spans="5:20" x14ac:dyDescent="0.3">
      <c r="R62" s="5"/>
      <c r="T62" s="5"/>
    </row>
    <row r="63" spans="5:20" x14ac:dyDescent="0.3">
      <c r="R63" s="5"/>
      <c r="T63" s="5"/>
    </row>
    <row r="64" spans="5:20" x14ac:dyDescent="0.3">
      <c r="R64" s="5"/>
      <c r="T64" s="5"/>
    </row>
    <row r="65" spans="18:20" x14ac:dyDescent="0.3">
      <c r="R65" s="5"/>
      <c r="T65" s="5"/>
    </row>
    <row r="66" spans="18:20" x14ac:dyDescent="0.3">
      <c r="R66" s="5"/>
      <c r="T66" s="5"/>
    </row>
    <row r="67" spans="18:20" x14ac:dyDescent="0.3">
      <c r="R67" s="5"/>
      <c r="T67" s="5"/>
    </row>
    <row r="68" spans="18:20" x14ac:dyDescent="0.3">
      <c r="R68" s="5"/>
      <c r="T68" s="5"/>
    </row>
    <row r="69" spans="18:20" x14ac:dyDescent="0.3">
      <c r="R69" s="5"/>
      <c r="T69" s="5"/>
    </row>
    <row r="70" spans="18:20" x14ac:dyDescent="0.3">
      <c r="R70" s="5"/>
      <c r="T70" s="5"/>
    </row>
    <row r="71" spans="18:20" x14ac:dyDescent="0.3">
      <c r="R71" s="5"/>
      <c r="T71" s="5"/>
    </row>
    <row r="72" spans="18:20" x14ac:dyDescent="0.3">
      <c r="R72" s="5"/>
      <c r="T72" s="5"/>
    </row>
    <row r="73" spans="18:20" x14ac:dyDescent="0.3">
      <c r="R73" s="5"/>
      <c r="T73" s="5"/>
    </row>
    <row r="74" spans="18:20" x14ac:dyDescent="0.3">
      <c r="R74" s="5"/>
      <c r="T74" s="5"/>
    </row>
    <row r="75" spans="18:20" x14ac:dyDescent="0.3">
      <c r="R75" s="5"/>
      <c r="T75" s="5"/>
    </row>
    <row r="76" spans="18:20" x14ac:dyDescent="0.3">
      <c r="R76" s="5"/>
      <c r="T76" s="5"/>
    </row>
    <row r="77" spans="18:20" x14ac:dyDescent="0.3">
      <c r="R77" s="5"/>
      <c r="T77" s="5"/>
    </row>
    <row r="78" spans="18:20" x14ac:dyDescent="0.3">
      <c r="R78" s="5"/>
      <c r="T78" s="5"/>
    </row>
    <row r="79" spans="18:20" x14ac:dyDescent="0.3">
      <c r="R79" s="5"/>
      <c r="T79" s="5"/>
    </row>
    <row r="80" spans="18:20" x14ac:dyDescent="0.3">
      <c r="R80" s="5"/>
      <c r="T80" s="5"/>
    </row>
    <row r="81" spans="18:20" x14ac:dyDescent="0.3">
      <c r="R81" s="5"/>
      <c r="T81" s="5"/>
    </row>
    <row r="82" spans="18:20" x14ac:dyDescent="0.3">
      <c r="R82" s="5"/>
      <c r="T82" s="5"/>
    </row>
    <row r="83" spans="18:20" x14ac:dyDescent="0.3">
      <c r="R83" s="5"/>
      <c r="T83" s="5"/>
    </row>
    <row r="84" spans="18:20" x14ac:dyDescent="0.3">
      <c r="R84" s="5"/>
      <c r="T84" s="5"/>
    </row>
    <row r="85" spans="18:20" x14ac:dyDescent="0.3">
      <c r="R85" s="5"/>
      <c r="T85" s="5"/>
    </row>
    <row r="86" spans="18:20" x14ac:dyDescent="0.3">
      <c r="R86" s="5"/>
      <c r="T86" s="5"/>
    </row>
    <row r="87" spans="18:20" x14ac:dyDescent="0.3">
      <c r="R87" s="5"/>
      <c r="T87" s="5"/>
    </row>
    <row r="88" spans="18:20" x14ac:dyDescent="0.3">
      <c r="R88" s="5"/>
      <c r="T88" s="5"/>
    </row>
    <row r="89" spans="18:20" x14ac:dyDescent="0.3">
      <c r="R89" s="5"/>
      <c r="T89" s="5"/>
    </row>
    <row r="90" spans="18:20" x14ac:dyDescent="0.3">
      <c r="R90" s="5"/>
      <c r="T90" s="5"/>
    </row>
    <row r="91" spans="18:20" x14ac:dyDescent="0.3">
      <c r="R91" s="5"/>
      <c r="T91" s="5"/>
    </row>
    <row r="92" spans="18:20" x14ac:dyDescent="0.3">
      <c r="R92" s="5"/>
      <c r="T92" s="5"/>
    </row>
    <row r="93" spans="18:20" x14ac:dyDescent="0.3">
      <c r="R93" s="5"/>
      <c r="T93" s="5"/>
    </row>
    <row r="94" spans="18:20" x14ac:dyDescent="0.3">
      <c r="R94" s="5"/>
      <c r="T94" s="5"/>
    </row>
    <row r="95" spans="18:20" x14ac:dyDescent="0.3">
      <c r="R95" s="5"/>
      <c r="T95" s="5"/>
    </row>
    <row r="96" spans="18:20" x14ac:dyDescent="0.3">
      <c r="R96" s="5"/>
      <c r="T96" s="5"/>
    </row>
    <row r="97" spans="18:20" x14ac:dyDescent="0.3">
      <c r="R97" s="5"/>
      <c r="T97" s="5"/>
    </row>
    <row r="98" spans="18:20" x14ac:dyDescent="0.3">
      <c r="R98" s="5"/>
      <c r="T98" s="5"/>
    </row>
    <row r="99" spans="18:20" x14ac:dyDescent="0.3">
      <c r="R99" s="5"/>
      <c r="T99" s="5"/>
    </row>
    <row r="100" spans="18:20" x14ac:dyDescent="0.3">
      <c r="R100" s="5"/>
      <c r="T100" s="5"/>
    </row>
    <row r="101" spans="18:20" x14ac:dyDescent="0.3">
      <c r="R101" s="5"/>
      <c r="T101" s="5"/>
    </row>
    <row r="102" spans="18:20" x14ac:dyDescent="0.3">
      <c r="R102" s="5"/>
      <c r="T102" s="5"/>
    </row>
    <row r="103" spans="18:20" x14ac:dyDescent="0.3">
      <c r="R103" s="5"/>
      <c r="T103" s="5"/>
    </row>
    <row r="104" spans="18:20" x14ac:dyDescent="0.3">
      <c r="R104" s="5"/>
      <c r="T104" s="5"/>
    </row>
    <row r="105" spans="18:20" x14ac:dyDescent="0.3">
      <c r="R105" s="5"/>
      <c r="T105" s="5"/>
    </row>
    <row r="106" spans="18:20" x14ac:dyDescent="0.3">
      <c r="R106" s="5"/>
      <c r="T106" s="5"/>
    </row>
    <row r="107" spans="18:20" x14ac:dyDescent="0.3">
      <c r="R107" s="5"/>
      <c r="T107" s="5"/>
    </row>
    <row r="108" spans="18:20" x14ac:dyDescent="0.3">
      <c r="R108" s="5"/>
      <c r="T108" s="5"/>
    </row>
    <row r="109" spans="18:20" x14ac:dyDescent="0.3">
      <c r="R109" s="5"/>
      <c r="T109" s="5"/>
    </row>
    <row r="110" spans="18:20" x14ac:dyDescent="0.3">
      <c r="R110" s="5"/>
      <c r="T110" s="5"/>
    </row>
    <row r="111" spans="18:20" x14ac:dyDescent="0.3">
      <c r="R111" s="5"/>
      <c r="T111" s="5"/>
    </row>
    <row r="112" spans="18:20" x14ac:dyDescent="0.3">
      <c r="R112" s="5"/>
      <c r="T112" s="5"/>
    </row>
    <row r="113" spans="18:20" x14ac:dyDescent="0.3">
      <c r="R113" s="5"/>
      <c r="T113" s="5"/>
    </row>
    <row r="114" spans="18:20" x14ac:dyDescent="0.3">
      <c r="R114" s="5"/>
      <c r="T114" s="5"/>
    </row>
    <row r="115" spans="18:20" x14ac:dyDescent="0.3">
      <c r="R115" s="5"/>
      <c r="T115" s="5"/>
    </row>
    <row r="116" spans="18:20" x14ac:dyDescent="0.3">
      <c r="R116" s="5"/>
      <c r="T116" s="5"/>
    </row>
    <row r="117" spans="18:20" x14ac:dyDescent="0.3">
      <c r="R117" s="5"/>
      <c r="T117" s="5"/>
    </row>
    <row r="118" spans="18:20" x14ac:dyDescent="0.3">
      <c r="R118" s="5"/>
      <c r="T118" s="5"/>
    </row>
    <row r="119" spans="18:20" x14ac:dyDescent="0.3">
      <c r="R119" s="5"/>
      <c r="T119" s="5"/>
    </row>
    <row r="120" spans="18:20" x14ac:dyDescent="0.3">
      <c r="R120" s="5"/>
      <c r="T120" s="5"/>
    </row>
    <row r="121" spans="18:20" x14ac:dyDescent="0.3">
      <c r="R121" s="5"/>
      <c r="T121" s="5"/>
    </row>
    <row r="122" spans="18:20" x14ac:dyDescent="0.3">
      <c r="R122" s="5"/>
      <c r="T122" s="5"/>
    </row>
    <row r="123" spans="18:20" x14ac:dyDescent="0.3">
      <c r="R123" s="5"/>
      <c r="T123" s="5"/>
    </row>
    <row r="124" spans="18:20" x14ac:dyDescent="0.3">
      <c r="R124" s="5"/>
      <c r="T124" s="5"/>
    </row>
    <row r="125" spans="18:20" x14ac:dyDescent="0.3">
      <c r="R125" s="5"/>
      <c r="T125" s="5"/>
    </row>
    <row r="126" spans="18:20" x14ac:dyDescent="0.3">
      <c r="R126" s="5"/>
      <c r="T126" s="5"/>
    </row>
    <row r="127" spans="18:20" x14ac:dyDescent="0.3">
      <c r="R127" s="5"/>
      <c r="T127" s="5"/>
    </row>
    <row r="128" spans="18:20" x14ac:dyDescent="0.3">
      <c r="R128" s="5"/>
      <c r="T128" s="5"/>
    </row>
    <row r="129" spans="18:20" x14ac:dyDescent="0.3">
      <c r="R129" s="5"/>
      <c r="T129" s="5"/>
    </row>
    <row r="130" spans="18:20" x14ac:dyDescent="0.3">
      <c r="R130" s="5"/>
      <c r="T130" s="5"/>
    </row>
    <row r="131" spans="18:20" x14ac:dyDescent="0.3">
      <c r="R131" s="5"/>
      <c r="T131" s="5"/>
    </row>
    <row r="132" spans="18:20" x14ac:dyDescent="0.3">
      <c r="R132" s="5"/>
      <c r="T132" s="5"/>
    </row>
    <row r="133" spans="18:20" x14ac:dyDescent="0.3">
      <c r="R133" s="5"/>
      <c r="T133" s="5"/>
    </row>
    <row r="134" spans="18:20" x14ac:dyDescent="0.3">
      <c r="R134" s="5"/>
      <c r="T134" s="5"/>
    </row>
    <row r="135" spans="18:20" x14ac:dyDescent="0.3">
      <c r="R135" s="5"/>
      <c r="T135" s="5"/>
    </row>
    <row r="136" spans="18:20" x14ac:dyDescent="0.3">
      <c r="R136" s="5"/>
      <c r="T136" s="5"/>
    </row>
    <row r="137" spans="18:20" x14ac:dyDescent="0.3">
      <c r="R137" s="5"/>
      <c r="T137" s="5"/>
    </row>
    <row r="138" spans="18:20" x14ac:dyDescent="0.3">
      <c r="R138" s="5"/>
      <c r="T138" s="5"/>
    </row>
    <row r="139" spans="18:20" x14ac:dyDescent="0.3">
      <c r="R139" s="5"/>
      <c r="T139" s="5"/>
    </row>
    <row r="140" spans="18:20" x14ac:dyDescent="0.3">
      <c r="R140" s="5"/>
      <c r="T140" s="5"/>
    </row>
    <row r="141" spans="18:20" x14ac:dyDescent="0.3">
      <c r="R141" s="5"/>
      <c r="T141" s="5"/>
    </row>
    <row r="142" spans="18:20" x14ac:dyDescent="0.3">
      <c r="R142" s="5"/>
      <c r="T142" s="5"/>
    </row>
    <row r="143" spans="18:20" x14ac:dyDescent="0.3">
      <c r="R143" s="5"/>
      <c r="T143" s="5"/>
    </row>
    <row r="144" spans="18:20" x14ac:dyDescent="0.3">
      <c r="R144" s="5"/>
      <c r="T144" s="5"/>
    </row>
    <row r="145" spans="18:20" x14ac:dyDescent="0.3">
      <c r="R145" s="5"/>
      <c r="T145" s="5"/>
    </row>
    <row r="146" spans="18:20" x14ac:dyDescent="0.3">
      <c r="R146" s="5"/>
      <c r="T146" s="5"/>
    </row>
    <row r="147" spans="18:20" x14ac:dyDescent="0.3">
      <c r="R147" s="5"/>
      <c r="T147" s="5"/>
    </row>
    <row r="148" spans="18:20" x14ac:dyDescent="0.3">
      <c r="R148" s="5"/>
      <c r="T148" s="5"/>
    </row>
    <row r="149" spans="18:20" x14ac:dyDescent="0.3">
      <c r="R149" s="5"/>
      <c r="T149" s="5"/>
    </row>
    <row r="150" spans="18:20" x14ac:dyDescent="0.3">
      <c r="R150" s="5"/>
      <c r="T150" s="5"/>
    </row>
    <row r="151" spans="18:20" x14ac:dyDescent="0.3">
      <c r="R151" s="5"/>
      <c r="T151" s="5"/>
    </row>
    <row r="152" spans="18:20" x14ac:dyDescent="0.3">
      <c r="R152" s="5"/>
      <c r="T152" s="5"/>
    </row>
    <row r="153" spans="18:20" x14ac:dyDescent="0.3">
      <c r="R153" s="5"/>
      <c r="T153" s="5"/>
    </row>
    <row r="154" spans="18:20" x14ac:dyDescent="0.3">
      <c r="R154" s="5"/>
      <c r="T154" s="5"/>
    </row>
    <row r="155" spans="18:20" x14ac:dyDescent="0.3">
      <c r="R155" s="5"/>
      <c r="T155" s="5"/>
    </row>
    <row r="156" spans="18:20" x14ac:dyDescent="0.3">
      <c r="R156" s="5"/>
      <c r="T156" s="5"/>
    </row>
    <row r="157" spans="18:20" x14ac:dyDescent="0.3">
      <c r="R157" s="5"/>
      <c r="T157" s="5"/>
    </row>
    <row r="158" spans="18:20" x14ac:dyDescent="0.3">
      <c r="R158" s="5"/>
      <c r="T158" s="5"/>
    </row>
    <row r="159" spans="18:20" x14ac:dyDescent="0.3">
      <c r="R159" s="5"/>
      <c r="T159" s="5"/>
    </row>
    <row r="160" spans="18:20" x14ac:dyDescent="0.3">
      <c r="R160" s="5"/>
      <c r="T160" s="5"/>
    </row>
    <row r="161" spans="18:20" x14ac:dyDescent="0.3">
      <c r="R161" s="5"/>
      <c r="T161" s="5"/>
    </row>
    <row r="162" spans="18:20" x14ac:dyDescent="0.3">
      <c r="R162" s="5"/>
      <c r="T162" s="5"/>
    </row>
    <row r="163" spans="18:20" x14ac:dyDescent="0.3">
      <c r="R163" s="5"/>
      <c r="T163" s="5"/>
    </row>
    <row r="164" spans="18:20" x14ac:dyDescent="0.3">
      <c r="R164" s="5"/>
      <c r="T164" s="5"/>
    </row>
    <row r="165" spans="18:20" x14ac:dyDescent="0.3">
      <c r="R165" s="5"/>
      <c r="T165" s="5"/>
    </row>
    <row r="166" spans="18:20" x14ac:dyDescent="0.3">
      <c r="R166" s="5"/>
      <c r="T166" s="5"/>
    </row>
    <row r="167" spans="18:20" x14ac:dyDescent="0.3">
      <c r="R167" s="5"/>
      <c r="T167" s="5"/>
    </row>
    <row r="168" spans="18:20" x14ac:dyDescent="0.3">
      <c r="R168" s="5"/>
      <c r="T168" s="5"/>
    </row>
    <row r="169" spans="18:20" x14ac:dyDescent="0.3">
      <c r="R169" s="5"/>
      <c r="T169" s="5"/>
    </row>
    <row r="170" spans="18:20" x14ac:dyDescent="0.3">
      <c r="R170" s="5"/>
      <c r="T170" s="5"/>
    </row>
    <row r="171" spans="18:20" x14ac:dyDescent="0.3">
      <c r="R171" s="5"/>
      <c r="T171" s="5"/>
    </row>
    <row r="172" spans="18:20" x14ac:dyDescent="0.3">
      <c r="R172" s="5"/>
      <c r="T172" s="5"/>
    </row>
    <row r="173" spans="18:20" x14ac:dyDescent="0.3">
      <c r="R173" s="5"/>
      <c r="T173" s="5"/>
    </row>
    <row r="174" spans="18:20" x14ac:dyDescent="0.3">
      <c r="R174" s="5"/>
      <c r="T174" s="5"/>
    </row>
    <row r="175" spans="18:20" x14ac:dyDescent="0.3">
      <c r="R175" s="5"/>
      <c r="T175" s="5"/>
    </row>
    <row r="176" spans="18:20" x14ac:dyDescent="0.3">
      <c r="R176" s="5"/>
      <c r="T176" s="5"/>
    </row>
    <row r="177" spans="18:20" x14ac:dyDescent="0.3">
      <c r="R177" s="5"/>
      <c r="T177" s="5"/>
    </row>
    <row r="178" spans="18:20" x14ac:dyDescent="0.3">
      <c r="R178" s="5"/>
      <c r="T178" s="5"/>
    </row>
    <row r="179" spans="18:20" x14ac:dyDescent="0.3">
      <c r="R179" s="5"/>
      <c r="T179" s="5"/>
    </row>
    <row r="180" spans="18:20" x14ac:dyDescent="0.3">
      <c r="R180" s="5"/>
      <c r="T180" s="5"/>
    </row>
    <row r="181" spans="18:20" x14ac:dyDescent="0.3">
      <c r="R181" s="5"/>
      <c r="T181" s="5"/>
    </row>
    <row r="182" spans="18:20" x14ac:dyDescent="0.3">
      <c r="R182" s="5"/>
      <c r="T182" s="5"/>
    </row>
    <row r="183" spans="18:20" x14ac:dyDescent="0.3">
      <c r="R183" s="5"/>
      <c r="T183" s="5"/>
    </row>
    <row r="184" spans="18:20" x14ac:dyDescent="0.3">
      <c r="R184" s="5"/>
      <c r="T184" s="5"/>
    </row>
    <row r="185" spans="18:20" x14ac:dyDescent="0.3">
      <c r="R185" s="5"/>
      <c r="T185" s="5"/>
    </row>
    <row r="186" spans="18:20" x14ac:dyDescent="0.3">
      <c r="R186" s="5"/>
      <c r="T186" s="5"/>
    </row>
    <row r="187" spans="18:20" x14ac:dyDescent="0.3">
      <c r="R187" s="5"/>
      <c r="T187" s="5"/>
    </row>
    <row r="188" spans="18:20" x14ac:dyDescent="0.3">
      <c r="R188" s="5"/>
      <c r="T188" s="5"/>
    </row>
    <row r="189" spans="18:20" x14ac:dyDescent="0.3">
      <c r="R189" s="5"/>
      <c r="T189" s="5"/>
    </row>
    <row r="190" spans="18:20" x14ac:dyDescent="0.3">
      <c r="R190" s="5"/>
      <c r="T190" s="5"/>
    </row>
    <row r="191" spans="18:20" x14ac:dyDescent="0.3">
      <c r="R191" s="5"/>
      <c r="T191" s="5"/>
    </row>
    <row r="192" spans="18:20" x14ac:dyDescent="0.3">
      <c r="R192" s="5"/>
      <c r="T192" s="5"/>
    </row>
    <row r="193" spans="18:20" x14ac:dyDescent="0.3">
      <c r="R193" s="5"/>
      <c r="T193" s="5"/>
    </row>
    <row r="194" spans="18:20" x14ac:dyDescent="0.3">
      <c r="R194" s="5"/>
      <c r="T194" s="5"/>
    </row>
    <row r="195" spans="18:20" x14ac:dyDescent="0.3">
      <c r="R195" s="5"/>
      <c r="T195" s="5"/>
    </row>
    <row r="196" spans="18:20" x14ac:dyDescent="0.3">
      <c r="R196" s="5"/>
      <c r="T196" s="5"/>
    </row>
    <row r="197" spans="18:20" x14ac:dyDescent="0.3">
      <c r="R197" s="5"/>
      <c r="T197" s="5"/>
    </row>
    <row r="198" spans="18:20" x14ac:dyDescent="0.3">
      <c r="R198" s="5"/>
      <c r="T198" s="5"/>
    </row>
    <row r="199" spans="18:20" x14ac:dyDescent="0.3">
      <c r="R199" s="5"/>
      <c r="T199" s="5"/>
    </row>
    <row r="200" spans="18:20" x14ac:dyDescent="0.3">
      <c r="R200" s="5"/>
      <c r="T200" s="5"/>
    </row>
    <row r="201" spans="18:20" x14ac:dyDescent="0.3">
      <c r="R201" s="5"/>
      <c r="T201" s="5"/>
    </row>
    <row r="202" spans="18:20" x14ac:dyDescent="0.3">
      <c r="R202" s="5"/>
      <c r="T202" s="5"/>
    </row>
    <row r="203" spans="18:20" x14ac:dyDescent="0.3">
      <c r="R203" s="5"/>
      <c r="T203" s="5"/>
    </row>
    <row r="204" spans="18:20" x14ac:dyDescent="0.3">
      <c r="R204" s="5"/>
      <c r="T204" s="5"/>
    </row>
    <row r="205" spans="18:20" x14ac:dyDescent="0.3">
      <c r="R205" s="5"/>
      <c r="T205" s="5"/>
    </row>
    <row r="206" spans="18:20" x14ac:dyDescent="0.3">
      <c r="R206" s="5"/>
      <c r="T206" s="5"/>
    </row>
    <row r="207" spans="18:20" x14ac:dyDescent="0.3">
      <c r="R207" s="5"/>
      <c r="T207" s="5"/>
    </row>
    <row r="208" spans="18:20" x14ac:dyDescent="0.3">
      <c r="R208" s="5"/>
      <c r="T208" s="5"/>
    </row>
    <row r="209" spans="18:20" x14ac:dyDescent="0.3">
      <c r="R209" s="5"/>
      <c r="T209" s="5"/>
    </row>
    <row r="210" spans="18:20" x14ac:dyDescent="0.3">
      <c r="R210" s="5"/>
      <c r="T210" s="5"/>
    </row>
    <row r="211" spans="18:20" x14ac:dyDescent="0.3">
      <c r="R211" s="5"/>
      <c r="T211" s="5"/>
    </row>
    <row r="212" spans="18:20" x14ac:dyDescent="0.3">
      <c r="R212" s="5"/>
      <c r="T212" s="5"/>
    </row>
    <row r="213" spans="18:20" x14ac:dyDescent="0.3">
      <c r="R213" s="5"/>
      <c r="T213" s="5"/>
    </row>
    <row r="214" spans="18:20" x14ac:dyDescent="0.3">
      <c r="R214" s="5"/>
      <c r="T214" s="5"/>
    </row>
    <row r="215" spans="18:20" x14ac:dyDescent="0.3">
      <c r="R215" s="5"/>
      <c r="T215" s="5"/>
    </row>
    <row r="216" spans="18:20" x14ac:dyDescent="0.3">
      <c r="R216" s="5"/>
      <c r="T216" s="5"/>
    </row>
    <row r="217" spans="18:20" x14ac:dyDescent="0.3">
      <c r="R217" s="5"/>
      <c r="T217" s="5"/>
    </row>
    <row r="218" spans="18:20" x14ac:dyDescent="0.3">
      <c r="R218" s="5"/>
      <c r="T218" s="5"/>
    </row>
    <row r="219" spans="18:20" x14ac:dyDescent="0.3">
      <c r="R219" s="5"/>
      <c r="T219" s="5"/>
    </row>
    <row r="220" spans="18:20" x14ac:dyDescent="0.3">
      <c r="R220" s="5"/>
      <c r="T220" s="5"/>
    </row>
    <row r="221" spans="18:20" x14ac:dyDescent="0.3">
      <c r="R221" s="5"/>
      <c r="T221" s="5"/>
    </row>
    <row r="222" spans="18:20" x14ac:dyDescent="0.3">
      <c r="R222" s="5"/>
      <c r="T222" s="5"/>
    </row>
    <row r="223" spans="18:20" x14ac:dyDescent="0.3">
      <c r="R223" s="5"/>
      <c r="T223" s="5"/>
    </row>
    <row r="224" spans="18:20" x14ac:dyDescent="0.3">
      <c r="R224" s="5"/>
      <c r="T224" s="5"/>
    </row>
    <row r="225" spans="18:20" x14ac:dyDescent="0.3">
      <c r="R225" s="5"/>
      <c r="T225" s="5"/>
    </row>
    <row r="226" spans="18:20" x14ac:dyDescent="0.3">
      <c r="R226" s="5"/>
      <c r="T226" s="5"/>
    </row>
    <row r="227" spans="18:20" x14ac:dyDescent="0.3">
      <c r="R227" s="5"/>
      <c r="T227" s="5"/>
    </row>
    <row r="228" spans="18:20" x14ac:dyDescent="0.3">
      <c r="R228" s="5"/>
      <c r="T228" s="5"/>
    </row>
    <row r="229" spans="18:20" x14ac:dyDescent="0.3">
      <c r="R229" s="5"/>
      <c r="T229" s="5"/>
    </row>
    <row r="230" spans="18:20" x14ac:dyDescent="0.3">
      <c r="R230" s="5"/>
      <c r="T230" s="5"/>
    </row>
    <row r="231" spans="18:20" x14ac:dyDescent="0.3">
      <c r="R231" s="5"/>
      <c r="T231" s="5"/>
    </row>
    <row r="232" spans="18:20" x14ac:dyDescent="0.3">
      <c r="R232" s="5"/>
      <c r="T232" s="5"/>
    </row>
    <row r="233" spans="18:20" x14ac:dyDescent="0.3">
      <c r="R233" s="5"/>
      <c r="T233" s="5"/>
    </row>
    <row r="234" spans="18:20" x14ac:dyDescent="0.3">
      <c r="R234" s="5"/>
      <c r="T234" s="5"/>
    </row>
    <row r="235" spans="18:20" x14ac:dyDescent="0.3">
      <c r="R235" s="5"/>
      <c r="T235" s="5"/>
    </row>
    <row r="236" spans="18:20" x14ac:dyDescent="0.3">
      <c r="R236" s="5"/>
      <c r="T236" s="5"/>
    </row>
    <row r="237" spans="18:20" x14ac:dyDescent="0.3">
      <c r="R237" s="5"/>
      <c r="T237" s="5"/>
    </row>
    <row r="238" spans="18:20" x14ac:dyDescent="0.3">
      <c r="R238" s="5"/>
      <c r="T238" s="5"/>
    </row>
    <row r="239" spans="18:20" x14ac:dyDescent="0.3">
      <c r="R239" s="5"/>
      <c r="T239" s="5"/>
    </row>
    <row r="240" spans="18:20" x14ac:dyDescent="0.3">
      <c r="R240" s="5"/>
      <c r="T240" s="5"/>
    </row>
    <row r="241" spans="18:20" x14ac:dyDescent="0.3">
      <c r="R241" s="5"/>
      <c r="T241" s="5"/>
    </row>
    <row r="242" spans="18:20" x14ac:dyDescent="0.3">
      <c r="R242" s="5"/>
      <c r="T242" s="5"/>
    </row>
    <row r="243" spans="18:20" x14ac:dyDescent="0.3">
      <c r="R243" s="5"/>
      <c r="T243" s="5"/>
    </row>
    <row r="244" spans="18:20" x14ac:dyDescent="0.3">
      <c r="R244" s="5"/>
      <c r="T244" s="5"/>
    </row>
    <row r="245" spans="18:20" x14ac:dyDescent="0.3">
      <c r="R245" s="5"/>
      <c r="T245" s="5"/>
    </row>
    <row r="246" spans="18:20" x14ac:dyDescent="0.3">
      <c r="R246" s="5"/>
      <c r="T246" s="5"/>
    </row>
    <row r="247" spans="18:20" x14ac:dyDescent="0.3">
      <c r="R247" s="5"/>
      <c r="T247" s="5"/>
    </row>
    <row r="248" spans="18:20" x14ac:dyDescent="0.3">
      <c r="R248" s="5"/>
      <c r="T248" s="5"/>
    </row>
    <row r="249" spans="18:20" x14ac:dyDescent="0.3">
      <c r="R249" s="5"/>
      <c r="T249" s="5"/>
    </row>
    <row r="250" spans="18:20" x14ac:dyDescent="0.3">
      <c r="R250" s="5"/>
      <c r="T250" s="5"/>
    </row>
    <row r="251" spans="18:20" x14ac:dyDescent="0.3">
      <c r="R251" s="5"/>
      <c r="T251" s="5"/>
    </row>
    <row r="252" spans="18:20" x14ac:dyDescent="0.3">
      <c r="R252" s="5"/>
      <c r="T252" s="5"/>
    </row>
    <row r="253" spans="18:20" x14ac:dyDescent="0.3">
      <c r="R253" s="5"/>
      <c r="T253" s="5"/>
    </row>
    <row r="254" spans="18:20" x14ac:dyDescent="0.3">
      <c r="R254" s="5"/>
      <c r="T254" s="5"/>
    </row>
    <row r="255" spans="18:20" x14ac:dyDescent="0.3">
      <c r="R255" s="5"/>
      <c r="T255" s="5"/>
    </row>
    <row r="256" spans="18:20" x14ac:dyDescent="0.3">
      <c r="R256" s="5"/>
      <c r="T256" s="5"/>
    </row>
    <row r="257" spans="18:20" x14ac:dyDescent="0.3">
      <c r="R257" s="5"/>
      <c r="T257" s="5"/>
    </row>
    <row r="258" spans="18:20" x14ac:dyDescent="0.3">
      <c r="R258" s="5"/>
      <c r="T258" s="5"/>
    </row>
    <row r="259" spans="18:20" x14ac:dyDescent="0.3">
      <c r="R259" s="5"/>
      <c r="T259" s="5"/>
    </row>
    <row r="260" spans="18:20" x14ac:dyDescent="0.3">
      <c r="R260" s="5"/>
      <c r="T260" s="5"/>
    </row>
    <row r="261" spans="18:20" x14ac:dyDescent="0.3">
      <c r="R261" s="5"/>
      <c r="T261" s="5"/>
    </row>
    <row r="262" spans="18:20" x14ac:dyDescent="0.3">
      <c r="R262" s="5"/>
      <c r="T262" s="5"/>
    </row>
    <row r="263" spans="18:20" x14ac:dyDescent="0.3">
      <c r="R263" s="5"/>
      <c r="T263" s="5"/>
    </row>
    <row r="264" spans="18:20" x14ac:dyDescent="0.3">
      <c r="R264" s="5"/>
      <c r="T264" s="5"/>
    </row>
    <row r="265" spans="18:20" x14ac:dyDescent="0.3">
      <c r="R265" s="5"/>
      <c r="T265" s="5"/>
    </row>
    <row r="266" spans="18:20" x14ac:dyDescent="0.3">
      <c r="R266" s="5"/>
      <c r="T266" s="5"/>
    </row>
    <row r="267" spans="18:20" x14ac:dyDescent="0.3">
      <c r="R267" s="5"/>
      <c r="T267" s="5"/>
    </row>
    <row r="268" spans="18:20" x14ac:dyDescent="0.3">
      <c r="R268" s="5"/>
      <c r="T268" s="5"/>
    </row>
    <row r="269" spans="18:20" x14ac:dyDescent="0.3">
      <c r="R269" s="5"/>
      <c r="T269" s="5"/>
    </row>
    <row r="270" spans="18:20" x14ac:dyDescent="0.3">
      <c r="R270" s="5"/>
      <c r="T270" s="5"/>
    </row>
    <row r="271" spans="18:20" x14ac:dyDescent="0.3">
      <c r="R271" s="5"/>
      <c r="T271" s="5"/>
    </row>
    <row r="272" spans="18:20" x14ac:dyDescent="0.3">
      <c r="R272" s="5"/>
      <c r="T272" s="5"/>
    </row>
    <row r="273" spans="18:20" x14ac:dyDescent="0.3">
      <c r="R273" s="5"/>
      <c r="T273" s="5"/>
    </row>
    <row r="274" spans="18:20" x14ac:dyDescent="0.3">
      <c r="R274" s="5"/>
      <c r="T274" s="5"/>
    </row>
    <row r="275" spans="18:20" x14ac:dyDescent="0.3">
      <c r="R275" s="5"/>
      <c r="T275" s="5"/>
    </row>
    <row r="276" spans="18:20" x14ac:dyDescent="0.3">
      <c r="R276" s="5"/>
      <c r="T276" s="5"/>
    </row>
    <row r="277" spans="18:20" x14ac:dyDescent="0.3">
      <c r="R277" s="5"/>
      <c r="T277" s="5"/>
    </row>
    <row r="278" spans="18:20" x14ac:dyDescent="0.3">
      <c r="R278" s="5"/>
      <c r="T278" s="5"/>
    </row>
    <row r="279" spans="18:20" x14ac:dyDescent="0.3">
      <c r="R279" s="5"/>
      <c r="T279" s="5"/>
    </row>
    <row r="280" spans="18:20" x14ac:dyDescent="0.3">
      <c r="R280" s="5"/>
      <c r="T280" s="5"/>
    </row>
    <row r="281" spans="18:20" x14ac:dyDescent="0.3">
      <c r="R281" s="5"/>
      <c r="T281" s="5"/>
    </row>
    <row r="282" spans="18:20" x14ac:dyDescent="0.3">
      <c r="R282" s="5"/>
      <c r="T282" s="5"/>
    </row>
    <row r="283" spans="18:20" x14ac:dyDescent="0.3">
      <c r="R283" s="5"/>
      <c r="T283" s="5"/>
    </row>
    <row r="284" spans="18:20" x14ac:dyDescent="0.3">
      <c r="R284" s="5"/>
      <c r="T284" s="5"/>
    </row>
    <row r="285" spans="18:20" x14ac:dyDescent="0.3">
      <c r="R285" s="5"/>
      <c r="T285" s="5"/>
    </row>
    <row r="286" spans="18:20" x14ac:dyDescent="0.3">
      <c r="R286" s="5"/>
      <c r="T286" s="5"/>
    </row>
    <row r="287" spans="18:20" x14ac:dyDescent="0.3">
      <c r="R287" s="5"/>
      <c r="T287" s="5"/>
    </row>
    <row r="288" spans="18:20" x14ac:dyDescent="0.3">
      <c r="R288" s="5"/>
      <c r="T288" s="5"/>
    </row>
    <row r="289" spans="18:20" x14ac:dyDescent="0.3">
      <c r="R289" s="5"/>
      <c r="T289" s="5"/>
    </row>
    <row r="290" spans="18:20" x14ac:dyDescent="0.3">
      <c r="R290" s="5"/>
      <c r="T290" s="5"/>
    </row>
    <row r="291" spans="18:20" x14ac:dyDescent="0.3">
      <c r="R291" s="5"/>
      <c r="T291" s="5"/>
    </row>
    <row r="292" spans="18:20" x14ac:dyDescent="0.3">
      <c r="R292" s="5"/>
      <c r="T292" s="5"/>
    </row>
    <row r="293" spans="18:20" x14ac:dyDescent="0.3">
      <c r="R293" s="5"/>
      <c r="T293" s="5"/>
    </row>
    <row r="294" spans="18:20" x14ac:dyDescent="0.3">
      <c r="R294" s="5"/>
      <c r="T294" s="5"/>
    </row>
    <row r="295" spans="18:20" x14ac:dyDescent="0.3">
      <c r="R295" s="5"/>
      <c r="T295" s="5"/>
    </row>
    <row r="296" spans="18:20" x14ac:dyDescent="0.3">
      <c r="R296" s="5"/>
      <c r="T296" s="5"/>
    </row>
    <row r="297" spans="18:20" x14ac:dyDescent="0.3">
      <c r="R297" s="5"/>
      <c r="T297" s="5"/>
    </row>
    <row r="298" spans="18:20" x14ac:dyDescent="0.3">
      <c r="R298" s="5"/>
      <c r="T298" s="5"/>
    </row>
    <row r="299" spans="18:20" x14ac:dyDescent="0.3">
      <c r="R299" s="5"/>
      <c r="T299" s="5"/>
    </row>
    <row r="300" spans="18:20" x14ac:dyDescent="0.3">
      <c r="R300" s="5"/>
      <c r="T300" s="5"/>
    </row>
    <row r="301" spans="18:20" x14ac:dyDescent="0.3">
      <c r="R301" s="5"/>
      <c r="T301" s="5"/>
    </row>
    <row r="302" spans="18:20" x14ac:dyDescent="0.3">
      <c r="R302" s="5"/>
      <c r="T302" s="5"/>
    </row>
    <row r="303" spans="18:20" x14ac:dyDescent="0.3">
      <c r="R303" s="5"/>
      <c r="T303" s="5"/>
    </row>
    <row r="304" spans="18:20" x14ac:dyDescent="0.3">
      <c r="R304" s="5"/>
      <c r="T304" s="5"/>
    </row>
    <row r="305" spans="18:20" x14ac:dyDescent="0.3">
      <c r="R305" s="5"/>
      <c r="T305" s="5"/>
    </row>
    <row r="306" spans="18:20" x14ac:dyDescent="0.3">
      <c r="R306" s="5"/>
      <c r="T306" s="5"/>
    </row>
    <row r="307" spans="18:20" x14ac:dyDescent="0.3">
      <c r="R307" s="5"/>
      <c r="T307" s="5"/>
    </row>
    <row r="308" spans="18:20" x14ac:dyDescent="0.3">
      <c r="R308" s="5"/>
      <c r="T308" s="5"/>
    </row>
    <row r="309" spans="18:20" x14ac:dyDescent="0.3">
      <c r="R309" s="5"/>
      <c r="T309" s="5"/>
    </row>
    <row r="310" spans="18:20" x14ac:dyDescent="0.3">
      <c r="R310" s="5"/>
      <c r="T310" s="5"/>
    </row>
    <row r="311" spans="18:20" x14ac:dyDescent="0.3">
      <c r="R311" s="5"/>
      <c r="T311" s="5"/>
    </row>
    <row r="312" spans="18:20" x14ac:dyDescent="0.3">
      <c r="R312" s="5"/>
      <c r="T312" s="5"/>
    </row>
    <row r="313" spans="18:20" x14ac:dyDescent="0.3">
      <c r="R313" s="5"/>
      <c r="T313" s="5"/>
    </row>
    <row r="314" spans="18:20" x14ac:dyDescent="0.3">
      <c r="R314" s="5"/>
      <c r="T314" s="5"/>
    </row>
    <row r="315" spans="18:20" x14ac:dyDescent="0.3">
      <c r="R315" s="5"/>
      <c r="T315" s="5"/>
    </row>
    <row r="316" spans="18:20" x14ac:dyDescent="0.3">
      <c r="R316" s="5"/>
      <c r="T316" s="5"/>
    </row>
    <row r="317" spans="18:20" x14ac:dyDescent="0.3">
      <c r="R317" s="5"/>
      <c r="T317" s="5"/>
    </row>
    <row r="318" spans="18:20" x14ac:dyDescent="0.3">
      <c r="R318" s="5"/>
      <c r="T318" s="5"/>
    </row>
    <row r="319" spans="18:20" x14ac:dyDescent="0.3">
      <c r="R319" s="5"/>
      <c r="T319" s="5"/>
    </row>
    <row r="320" spans="18:20" x14ac:dyDescent="0.3">
      <c r="R320" s="5"/>
      <c r="T320" s="5"/>
    </row>
    <row r="321" spans="18:20" x14ac:dyDescent="0.3">
      <c r="R321" s="5"/>
      <c r="T321" s="5"/>
    </row>
    <row r="322" spans="18:20" x14ac:dyDescent="0.3">
      <c r="R322" s="5"/>
      <c r="T322" s="5"/>
    </row>
    <row r="323" spans="18:20" x14ac:dyDescent="0.3">
      <c r="R323" s="5"/>
      <c r="T323" s="5"/>
    </row>
    <row r="324" spans="18:20" x14ac:dyDescent="0.3">
      <c r="R324" s="5"/>
      <c r="T324" s="5"/>
    </row>
    <row r="325" spans="18:20" x14ac:dyDescent="0.3">
      <c r="R325" s="5"/>
      <c r="T325" s="5"/>
    </row>
    <row r="326" spans="18:20" x14ac:dyDescent="0.3">
      <c r="R326" s="5"/>
      <c r="T326" s="5"/>
    </row>
    <row r="327" spans="18:20" x14ac:dyDescent="0.3">
      <c r="R327" s="5"/>
      <c r="T327" s="5"/>
    </row>
    <row r="328" spans="18:20" x14ac:dyDescent="0.3">
      <c r="R328" s="5"/>
      <c r="T328" s="5"/>
    </row>
    <row r="329" spans="18:20" x14ac:dyDescent="0.3">
      <c r="R329" s="5"/>
      <c r="T329" s="5"/>
    </row>
    <row r="330" spans="18:20" x14ac:dyDescent="0.3">
      <c r="R330" s="5"/>
      <c r="T330" s="5"/>
    </row>
    <row r="331" spans="18:20" x14ac:dyDescent="0.3">
      <c r="R331" s="5"/>
      <c r="T331" s="5"/>
    </row>
    <row r="332" spans="18:20" x14ac:dyDescent="0.3">
      <c r="R332" s="5"/>
      <c r="T332" s="5"/>
    </row>
    <row r="333" spans="18:20" x14ac:dyDescent="0.3">
      <c r="R333" s="5"/>
      <c r="T333" s="5"/>
    </row>
    <row r="334" spans="18:20" x14ac:dyDescent="0.3">
      <c r="R334" s="5"/>
      <c r="T334" s="5"/>
    </row>
    <row r="335" spans="18:20" x14ac:dyDescent="0.3">
      <c r="R335" s="5"/>
      <c r="T335" s="5"/>
    </row>
    <row r="336" spans="18:20" x14ac:dyDescent="0.3">
      <c r="R336" s="5"/>
      <c r="T336" s="5"/>
    </row>
    <row r="337" spans="18:20" x14ac:dyDescent="0.3">
      <c r="R337" s="5"/>
      <c r="T337" s="5"/>
    </row>
    <row r="338" spans="18:20" x14ac:dyDescent="0.3">
      <c r="R338" s="5"/>
      <c r="T338" s="5"/>
    </row>
    <row r="339" spans="18:20" x14ac:dyDescent="0.3">
      <c r="R339" s="5"/>
      <c r="T339" s="5"/>
    </row>
    <row r="340" spans="18:20" x14ac:dyDescent="0.3">
      <c r="R340" s="5"/>
      <c r="T340" s="5"/>
    </row>
    <row r="341" spans="18:20" x14ac:dyDescent="0.3">
      <c r="R341" s="5"/>
      <c r="T341" s="5"/>
    </row>
    <row r="342" spans="18:20" x14ac:dyDescent="0.3">
      <c r="R342" s="5"/>
      <c r="T342" s="5"/>
    </row>
    <row r="343" spans="18:20" x14ac:dyDescent="0.3">
      <c r="R343" s="5"/>
      <c r="T343" s="5"/>
    </row>
    <row r="344" spans="18:20" x14ac:dyDescent="0.3">
      <c r="R344" s="5"/>
      <c r="T344" s="5"/>
    </row>
    <row r="345" spans="18:20" x14ac:dyDescent="0.3">
      <c r="R345" s="5"/>
      <c r="T345" s="5"/>
    </row>
    <row r="346" spans="18:20" x14ac:dyDescent="0.3">
      <c r="R346" s="5"/>
      <c r="T346" s="5"/>
    </row>
    <row r="347" spans="18:20" x14ac:dyDescent="0.3">
      <c r="R347" s="5"/>
      <c r="T347" s="5"/>
    </row>
    <row r="348" spans="18:20" x14ac:dyDescent="0.3">
      <c r="R348" s="5"/>
      <c r="T348" s="5"/>
    </row>
    <row r="349" spans="18:20" x14ac:dyDescent="0.3">
      <c r="R349" s="5"/>
      <c r="T349" s="5"/>
    </row>
    <row r="350" spans="18:20" x14ac:dyDescent="0.3">
      <c r="R350" s="5"/>
      <c r="T350" s="5"/>
    </row>
    <row r="351" spans="18:20" x14ac:dyDescent="0.3">
      <c r="R351" s="5"/>
      <c r="T351" s="5"/>
    </row>
    <row r="352" spans="18:20" x14ac:dyDescent="0.3">
      <c r="R352" s="5"/>
      <c r="T352" s="5"/>
    </row>
    <row r="353" spans="18:20" x14ac:dyDescent="0.3">
      <c r="R353" s="5"/>
      <c r="T353" s="5"/>
    </row>
    <row r="354" spans="18:20" x14ac:dyDescent="0.3">
      <c r="R354" s="5"/>
      <c r="T354" s="5"/>
    </row>
    <row r="355" spans="18:20" x14ac:dyDescent="0.3">
      <c r="R355" s="5"/>
      <c r="T355" s="5"/>
    </row>
    <row r="356" spans="18:20" x14ac:dyDescent="0.3">
      <c r="R356" s="5"/>
      <c r="T356" s="5"/>
    </row>
    <row r="357" spans="18:20" x14ac:dyDescent="0.3">
      <c r="R357" s="5"/>
      <c r="T357" s="5"/>
    </row>
    <row r="358" spans="18:20" x14ac:dyDescent="0.3">
      <c r="R358" s="5"/>
      <c r="T358" s="5"/>
    </row>
    <row r="359" spans="18:20" x14ac:dyDescent="0.3">
      <c r="R359" s="5"/>
      <c r="T359" s="5"/>
    </row>
    <row r="360" spans="18:20" x14ac:dyDescent="0.3">
      <c r="R360" s="5"/>
      <c r="T360" s="5"/>
    </row>
    <row r="361" spans="18:20" x14ac:dyDescent="0.3">
      <c r="R361" s="5"/>
      <c r="T361" s="5"/>
    </row>
    <row r="362" spans="18:20" x14ac:dyDescent="0.3">
      <c r="R362" s="5"/>
      <c r="T362" s="5"/>
    </row>
    <row r="363" spans="18:20" x14ac:dyDescent="0.3">
      <c r="R363" s="5"/>
      <c r="T363" s="5"/>
    </row>
    <row r="364" spans="18:20" x14ac:dyDescent="0.3">
      <c r="R364" s="5"/>
      <c r="T364" s="5"/>
    </row>
    <row r="365" spans="18:20" x14ac:dyDescent="0.3">
      <c r="R365" s="5"/>
      <c r="T365" s="5"/>
    </row>
    <row r="366" spans="18:20" x14ac:dyDescent="0.3">
      <c r="R366" s="5"/>
      <c r="T366" s="5"/>
    </row>
    <row r="367" spans="18:20" x14ac:dyDescent="0.3">
      <c r="R367" s="5"/>
      <c r="T367" s="5"/>
    </row>
    <row r="368" spans="18:20" x14ac:dyDescent="0.3">
      <c r="R368" s="5"/>
      <c r="T368" s="5"/>
    </row>
    <row r="369" spans="18:20" x14ac:dyDescent="0.3">
      <c r="R369" s="5"/>
      <c r="T369" s="5"/>
    </row>
    <row r="370" spans="18:20" x14ac:dyDescent="0.3">
      <c r="R370" s="5"/>
      <c r="T370" s="5"/>
    </row>
    <row r="371" spans="18:20" x14ac:dyDescent="0.3">
      <c r="R371" s="5"/>
      <c r="T371" s="5"/>
    </row>
    <row r="372" spans="18:20" x14ac:dyDescent="0.3">
      <c r="R372" s="5"/>
      <c r="T372" s="5"/>
    </row>
    <row r="373" spans="18:20" x14ac:dyDescent="0.3">
      <c r="R373" s="5"/>
      <c r="T373" s="5"/>
    </row>
    <row r="374" spans="18:20" x14ac:dyDescent="0.3">
      <c r="R374" s="5"/>
      <c r="T374" s="5"/>
    </row>
    <row r="375" spans="18:20" x14ac:dyDescent="0.3">
      <c r="R375" s="5"/>
      <c r="T375" s="5"/>
    </row>
    <row r="376" spans="18:20" x14ac:dyDescent="0.3">
      <c r="R376" s="5"/>
      <c r="T376" s="5"/>
    </row>
    <row r="377" spans="18:20" x14ac:dyDescent="0.3">
      <c r="R377" s="5"/>
      <c r="T377" s="5"/>
    </row>
    <row r="378" spans="18:20" x14ac:dyDescent="0.3">
      <c r="R378" s="5"/>
      <c r="T378" s="5"/>
    </row>
    <row r="379" spans="18:20" x14ac:dyDescent="0.3">
      <c r="R379" s="5"/>
      <c r="T379" s="5"/>
    </row>
    <row r="380" spans="18:20" x14ac:dyDescent="0.3">
      <c r="R380" s="5"/>
      <c r="T380" s="5"/>
    </row>
    <row r="381" spans="18:20" x14ac:dyDescent="0.3">
      <c r="R381" s="5"/>
      <c r="T381" s="5"/>
    </row>
    <row r="382" spans="18:20" x14ac:dyDescent="0.3">
      <c r="R382" s="5"/>
      <c r="T382" s="5"/>
    </row>
    <row r="383" spans="18:20" x14ac:dyDescent="0.3">
      <c r="R383" s="5"/>
      <c r="T383" s="5"/>
    </row>
    <row r="384" spans="18:20" x14ac:dyDescent="0.3">
      <c r="R384" s="5"/>
      <c r="T384" s="5"/>
    </row>
    <row r="385" spans="18:20" x14ac:dyDescent="0.3">
      <c r="R385" s="5"/>
      <c r="T385" s="5"/>
    </row>
    <row r="386" spans="18:20" x14ac:dyDescent="0.3">
      <c r="R386" s="5"/>
      <c r="T386" s="5"/>
    </row>
    <row r="387" spans="18:20" x14ac:dyDescent="0.3">
      <c r="R387" s="5"/>
      <c r="T387" s="5"/>
    </row>
    <row r="388" spans="18:20" x14ac:dyDescent="0.3">
      <c r="R388" s="5"/>
      <c r="T388" s="5"/>
    </row>
    <row r="389" spans="18:20" x14ac:dyDescent="0.3">
      <c r="R389" s="5"/>
      <c r="T389" s="5"/>
    </row>
    <row r="390" spans="18:20" x14ac:dyDescent="0.3">
      <c r="R390" s="5"/>
      <c r="T390" s="5"/>
    </row>
    <row r="391" spans="18:20" x14ac:dyDescent="0.3">
      <c r="R391" s="5"/>
      <c r="T391" s="5"/>
    </row>
    <row r="392" spans="18:20" x14ac:dyDescent="0.3">
      <c r="R392" s="5"/>
      <c r="T392" s="5"/>
    </row>
    <row r="393" spans="18:20" x14ac:dyDescent="0.3">
      <c r="R393" s="5"/>
      <c r="T393" s="5"/>
    </row>
    <row r="394" spans="18:20" x14ac:dyDescent="0.3">
      <c r="R394" s="5"/>
      <c r="T394" s="5"/>
    </row>
    <row r="395" spans="18:20" x14ac:dyDescent="0.3">
      <c r="R395" s="5"/>
      <c r="T395" s="5"/>
    </row>
    <row r="396" spans="18:20" x14ac:dyDescent="0.3">
      <c r="R396" s="5"/>
      <c r="T396" s="5"/>
    </row>
    <row r="397" spans="18:20" x14ac:dyDescent="0.3">
      <c r="R397" s="5"/>
      <c r="T397" s="5"/>
    </row>
    <row r="398" spans="18:20" x14ac:dyDescent="0.3">
      <c r="R398" s="5"/>
      <c r="T398" s="5"/>
    </row>
    <row r="399" spans="18:20" x14ac:dyDescent="0.3">
      <c r="R399" s="5"/>
      <c r="T399" s="5"/>
    </row>
    <row r="400" spans="18:20" x14ac:dyDescent="0.3">
      <c r="R400" s="5"/>
      <c r="T400" s="5"/>
    </row>
    <row r="401" spans="18:20" x14ac:dyDescent="0.3">
      <c r="R401" s="5"/>
      <c r="T401" s="5"/>
    </row>
    <row r="402" spans="18:20" x14ac:dyDescent="0.3">
      <c r="R402" s="5"/>
      <c r="T402" s="5"/>
    </row>
    <row r="403" spans="18:20" x14ac:dyDescent="0.3">
      <c r="R403" s="5"/>
      <c r="T403" s="5"/>
    </row>
    <row r="404" spans="18:20" x14ac:dyDescent="0.3">
      <c r="R404" s="5"/>
      <c r="T404" s="5"/>
    </row>
    <row r="405" spans="18:20" x14ac:dyDescent="0.3">
      <c r="R405" s="5"/>
      <c r="T405" s="5"/>
    </row>
    <row r="406" spans="18:20" x14ac:dyDescent="0.3">
      <c r="R406" s="5"/>
      <c r="T406" s="5"/>
    </row>
    <row r="407" spans="18:20" x14ac:dyDescent="0.3">
      <c r="R407" s="5"/>
      <c r="T407" s="5"/>
    </row>
    <row r="408" spans="18:20" x14ac:dyDescent="0.3">
      <c r="R408" s="5"/>
      <c r="T408" s="5"/>
    </row>
    <row r="409" spans="18:20" x14ac:dyDescent="0.3">
      <c r="R409" s="5"/>
      <c r="T409" s="5"/>
    </row>
    <row r="410" spans="18:20" x14ac:dyDescent="0.3">
      <c r="R410" s="5"/>
      <c r="T410" s="5"/>
    </row>
    <row r="411" spans="18:20" x14ac:dyDescent="0.3">
      <c r="R411" s="5"/>
      <c r="T411" s="5"/>
    </row>
    <row r="412" spans="18:20" x14ac:dyDescent="0.3">
      <c r="R412" s="5"/>
      <c r="T412" s="5"/>
    </row>
    <row r="413" spans="18:20" x14ac:dyDescent="0.3">
      <c r="R413" s="5"/>
      <c r="T413" s="5"/>
    </row>
    <row r="414" spans="18:20" x14ac:dyDescent="0.3">
      <c r="R414" s="5"/>
      <c r="T414" s="5"/>
    </row>
    <row r="415" spans="18:20" x14ac:dyDescent="0.3">
      <c r="R415" s="5"/>
      <c r="T415" s="5"/>
    </row>
    <row r="416" spans="18:20" x14ac:dyDescent="0.3">
      <c r="R416" s="5"/>
      <c r="T416" s="5"/>
    </row>
    <row r="417" spans="18:20" x14ac:dyDescent="0.3">
      <c r="R417" s="5"/>
      <c r="T417" s="5"/>
    </row>
    <row r="418" spans="18:20" x14ac:dyDescent="0.3">
      <c r="R418" s="5"/>
      <c r="T418" s="5"/>
    </row>
    <row r="419" spans="18:20" x14ac:dyDescent="0.3">
      <c r="R419" s="5"/>
      <c r="T419" s="5"/>
    </row>
    <row r="420" spans="18:20" x14ac:dyDescent="0.3">
      <c r="R420" s="5"/>
      <c r="T420" s="5"/>
    </row>
    <row r="421" spans="18:20" x14ac:dyDescent="0.3">
      <c r="R421" s="5"/>
      <c r="T421" s="5"/>
    </row>
    <row r="422" spans="18:20" x14ac:dyDescent="0.3">
      <c r="R422" s="5"/>
      <c r="T422" s="5"/>
    </row>
    <row r="423" spans="18:20" x14ac:dyDescent="0.3">
      <c r="R423" s="5"/>
      <c r="T423" s="5"/>
    </row>
    <row r="424" spans="18:20" x14ac:dyDescent="0.3">
      <c r="R424" s="5"/>
      <c r="T424" s="5"/>
    </row>
    <row r="425" spans="18:20" x14ac:dyDescent="0.3">
      <c r="R425" s="5"/>
      <c r="T425" s="5"/>
    </row>
    <row r="426" spans="18:20" x14ac:dyDescent="0.3">
      <c r="R426" s="5"/>
      <c r="T426" s="5"/>
    </row>
    <row r="427" spans="18:20" x14ac:dyDescent="0.3">
      <c r="R427" s="5"/>
      <c r="T427" s="5"/>
    </row>
    <row r="428" spans="18:20" x14ac:dyDescent="0.3">
      <c r="R428" s="5"/>
      <c r="T428" s="5"/>
    </row>
    <row r="429" spans="18:20" x14ac:dyDescent="0.3">
      <c r="R429" s="5"/>
      <c r="T429" s="5"/>
    </row>
    <row r="430" spans="18:20" x14ac:dyDescent="0.3">
      <c r="R430" s="5"/>
      <c r="T430" s="5"/>
    </row>
    <row r="431" spans="18:20" x14ac:dyDescent="0.3">
      <c r="R431" s="5"/>
      <c r="T431" s="5"/>
    </row>
    <row r="432" spans="18:20" x14ac:dyDescent="0.3">
      <c r="R432" s="5"/>
      <c r="T432" s="5"/>
    </row>
    <row r="433" spans="18:20" x14ac:dyDescent="0.3">
      <c r="R433" s="5"/>
      <c r="T433" s="5"/>
    </row>
    <row r="434" spans="18:20" x14ac:dyDescent="0.3">
      <c r="R434" s="5"/>
      <c r="T434" s="5"/>
    </row>
    <row r="435" spans="18:20" x14ac:dyDescent="0.3">
      <c r="R435" s="5"/>
      <c r="T435" s="5"/>
    </row>
    <row r="436" spans="18:20" x14ac:dyDescent="0.3">
      <c r="R436" s="5"/>
      <c r="T436" s="5"/>
    </row>
    <row r="437" spans="18:20" x14ac:dyDescent="0.3">
      <c r="R437" s="5"/>
      <c r="T437" s="5"/>
    </row>
    <row r="438" spans="18:20" x14ac:dyDescent="0.3">
      <c r="R438" s="5"/>
      <c r="T438" s="5"/>
    </row>
    <row r="439" spans="18:20" x14ac:dyDescent="0.3">
      <c r="R439" s="5"/>
      <c r="T439" s="5"/>
    </row>
    <row r="440" spans="18:20" x14ac:dyDescent="0.3">
      <c r="R440" s="5"/>
      <c r="T440" s="5"/>
    </row>
    <row r="441" spans="18:20" x14ac:dyDescent="0.3">
      <c r="R441" s="5"/>
      <c r="T441" s="5"/>
    </row>
    <row r="442" spans="18:20" x14ac:dyDescent="0.3">
      <c r="R442" s="5"/>
      <c r="T442" s="5"/>
    </row>
    <row r="443" spans="18:20" x14ac:dyDescent="0.3">
      <c r="R443" s="5"/>
      <c r="T443" s="5"/>
    </row>
    <row r="444" spans="18:20" x14ac:dyDescent="0.3">
      <c r="R444" s="5"/>
      <c r="T444" s="5"/>
    </row>
    <row r="445" spans="18:20" x14ac:dyDescent="0.3">
      <c r="R445" s="5"/>
      <c r="T445" s="5"/>
    </row>
    <row r="446" spans="18:20" x14ac:dyDescent="0.3">
      <c r="R446" s="5"/>
      <c r="T446" s="5"/>
    </row>
    <row r="447" spans="18:20" x14ac:dyDescent="0.3">
      <c r="R447" s="5"/>
      <c r="T447" s="5"/>
    </row>
    <row r="448" spans="18:20" x14ac:dyDescent="0.3">
      <c r="R448" s="5"/>
      <c r="T448" s="5"/>
    </row>
    <row r="449" spans="18:20" x14ac:dyDescent="0.3">
      <c r="R449" s="5"/>
      <c r="T449" s="5"/>
    </row>
    <row r="450" spans="18:20" x14ac:dyDescent="0.3">
      <c r="R450" s="5"/>
      <c r="T450" s="5"/>
    </row>
    <row r="451" spans="18:20" x14ac:dyDescent="0.3">
      <c r="R451" s="5"/>
      <c r="T451" s="5"/>
    </row>
    <row r="452" spans="18:20" x14ac:dyDescent="0.3">
      <c r="R452" s="5"/>
      <c r="T452" s="5"/>
    </row>
    <row r="453" spans="18:20" x14ac:dyDescent="0.3">
      <c r="R453" s="5"/>
      <c r="T453" s="5"/>
    </row>
    <row r="454" spans="18:20" x14ac:dyDescent="0.3">
      <c r="R454" s="5"/>
      <c r="T454" s="5"/>
    </row>
    <row r="455" spans="18:20" x14ac:dyDescent="0.3">
      <c r="R455" s="5"/>
      <c r="T455" s="5"/>
    </row>
    <row r="456" spans="18:20" x14ac:dyDescent="0.3">
      <c r="R456" s="5"/>
      <c r="T456" s="5"/>
    </row>
    <row r="457" spans="18:20" x14ac:dyDescent="0.3">
      <c r="R457" s="5"/>
      <c r="T457" s="5"/>
    </row>
    <row r="458" spans="18:20" x14ac:dyDescent="0.3">
      <c r="R458" s="5"/>
      <c r="T458" s="5"/>
    </row>
    <row r="459" spans="18:20" x14ac:dyDescent="0.3">
      <c r="R459" s="5"/>
      <c r="T459" s="5"/>
    </row>
    <row r="460" spans="18:20" x14ac:dyDescent="0.3">
      <c r="R460" s="5"/>
      <c r="T460" s="5"/>
    </row>
    <row r="461" spans="18:20" x14ac:dyDescent="0.3">
      <c r="R461" s="5"/>
      <c r="T461" s="5"/>
    </row>
    <row r="462" spans="18:20" x14ac:dyDescent="0.3">
      <c r="R462" s="5"/>
      <c r="T462" s="5"/>
    </row>
    <row r="463" spans="18:20" x14ac:dyDescent="0.3">
      <c r="R463" s="5"/>
      <c r="T463" s="5"/>
    </row>
    <row r="464" spans="18:20" x14ac:dyDescent="0.3">
      <c r="R464" s="5"/>
      <c r="T464" s="5"/>
    </row>
    <row r="465" spans="18:20" x14ac:dyDescent="0.3">
      <c r="R465" s="5"/>
      <c r="T465" s="5"/>
    </row>
    <row r="466" spans="18:20" x14ac:dyDescent="0.3">
      <c r="R466" s="5"/>
      <c r="T466" s="5"/>
    </row>
    <row r="467" spans="18:20" x14ac:dyDescent="0.3">
      <c r="R467" s="5"/>
      <c r="T467" s="5"/>
    </row>
    <row r="468" spans="18:20" x14ac:dyDescent="0.3">
      <c r="R468" s="5"/>
      <c r="T468" s="5"/>
    </row>
    <row r="469" spans="18:20" x14ac:dyDescent="0.3">
      <c r="R469" s="5"/>
      <c r="T469" s="5"/>
    </row>
    <row r="470" spans="18:20" x14ac:dyDescent="0.3">
      <c r="R470" s="5"/>
      <c r="T470" s="5"/>
    </row>
    <row r="471" spans="18:20" x14ac:dyDescent="0.3">
      <c r="R471" s="5"/>
      <c r="T471" s="5"/>
    </row>
    <row r="472" spans="18:20" x14ac:dyDescent="0.3">
      <c r="R472" s="5"/>
      <c r="T472" s="5"/>
    </row>
    <row r="473" spans="18:20" x14ac:dyDescent="0.3">
      <c r="R473" s="5"/>
      <c r="T473" s="5"/>
    </row>
    <row r="474" spans="18:20" x14ac:dyDescent="0.3">
      <c r="R474" s="5"/>
      <c r="T474" s="5"/>
    </row>
    <row r="475" spans="18:20" x14ac:dyDescent="0.3">
      <c r="R475" s="5"/>
      <c r="T475" s="5"/>
    </row>
    <row r="476" spans="18:20" x14ac:dyDescent="0.3">
      <c r="R476" s="5"/>
      <c r="T476" s="5"/>
    </row>
    <row r="477" spans="18:20" x14ac:dyDescent="0.3">
      <c r="R477" s="5"/>
      <c r="T477" s="5"/>
    </row>
    <row r="478" spans="18:20" x14ac:dyDescent="0.3">
      <c r="R478" s="5"/>
      <c r="T478" s="5"/>
    </row>
    <row r="479" spans="18:20" x14ac:dyDescent="0.3">
      <c r="R479" s="5"/>
      <c r="T479" s="5"/>
    </row>
    <row r="480" spans="18:20" x14ac:dyDescent="0.3">
      <c r="R480" s="5"/>
      <c r="T480" s="5"/>
    </row>
    <row r="481" spans="18:20" x14ac:dyDescent="0.3">
      <c r="R481" s="5"/>
      <c r="T481" s="5"/>
    </row>
    <row r="482" spans="18:20" x14ac:dyDescent="0.3">
      <c r="R482" s="5"/>
      <c r="T482" s="5"/>
    </row>
    <row r="483" spans="18:20" x14ac:dyDescent="0.3">
      <c r="R483" s="5"/>
      <c r="T483" s="5"/>
    </row>
    <row r="484" spans="18:20" x14ac:dyDescent="0.3">
      <c r="R484" s="5"/>
      <c r="T484" s="5"/>
    </row>
    <row r="485" spans="18:20" x14ac:dyDescent="0.3">
      <c r="R485" s="5"/>
      <c r="T485" s="5"/>
    </row>
    <row r="486" spans="18:20" x14ac:dyDescent="0.3">
      <c r="R486" s="5"/>
      <c r="T486" s="5"/>
    </row>
    <row r="487" spans="18:20" x14ac:dyDescent="0.3">
      <c r="R487" s="5"/>
      <c r="T487" s="5"/>
    </row>
    <row r="488" spans="18:20" x14ac:dyDescent="0.3">
      <c r="R488" s="5"/>
      <c r="T488" s="5"/>
    </row>
    <row r="489" spans="18:20" x14ac:dyDescent="0.3">
      <c r="R489" s="5"/>
      <c r="T489" s="5"/>
    </row>
    <row r="490" spans="18:20" x14ac:dyDescent="0.3">
      <c r="R490" s="5"/>
      <c r="T490" s="5"/>
    </row>
    <row r="491" spans="18:20" x14ac:dyDescent="0.3">
      <c r="R491" s="5"/>
      <c r="T491" s="5"/>
    </row>
    <row r="492" spans="18:20" x14ac:dyDescent="0.3">
      <c r="R492" s="5"/>
      <c r="T492" s="5"/>
    </row>
    <row r="493" spans="18:20" x14ac:dyDescent="0.3">
      <c r="R493" s="5"/>
      <c r="T493" s="5"/>
    </row>
    <row r="494" spans="18:20" x14ac:dyDescent="0.3">
      <c r="R494" s="5"/>
      <c r="T494" s="5"/>
    </row>
    <row r="495" spans="18:20" x14ac:dyDescent="0.3">
      <c r="R495" s="5"/>
      <c r="T495" s="5"/>
    </row>
    <row r="496" spans="18:20" x14ac:dyDescent="0.3">
      <c r="R496" s="5"/>
      <c r="T496" s="5"/>
    </row>
    <row r="497" spans="18:20" x14ac:dyDescent="0.3">
      <c r="R497" s="5"/>
      <c r="T497" s="5"/>
    </row>
    <row r="498" spans="18:20" x14ac:dyDescent="0.3">
      <c r="R498" s="5"/>
      <c r="T498" s="5"/>
    </row>
    <row r="499" spans="18:20" x14ac:dyDescent="0.3">
      <c r="R499" s="5"/>
      <c r="T499" s="5"/>
    </row>
    <row r="500" spans="18:20" x14ac:dyDescent="0.3">
      <c r="R500" s="5"/>
      <c r="T500" s="5"/>
    </row>
    <row r="501" spans="18:20" x14ac:dyDescent="0.3">
      <c r="R501" s="5"/>
      <c r="T501" s="5"/>
    </row>
    <row r="502" spans="18:20" x14ac:dyDescent="0.3">
      <c r="R502" s="5"/>
      <c r="T502" s="5"/>
    </row>
    <row r="503" spans="18:20" x14ac:dyDescent="0.3">
      <c r="R503" s="5"/>
      <c r="T503" s="5"/>
    </row>
    <row r="504" spans="18:20" x14ac:dyDescent="0.3">
      <c r="R504" s="5"/>
      <c r="T504" s="5"/>
    </row>
    <row r="505" spans="18:20" x14ac:dyDescent="0.3">
      <c r="R505" s="5"/>
      <c r="T505" s="5"/>
    </row>
    <row r="506" spans="18:20" x14ac:dyDescent="0.3">
      <c r="R506" s="5"/>
      <c r="T506" s="5"/>
    </row>
    <row r="507" spans="18:20" x14ac:dyDescent="0.3">
      <c r="R507" s="5"/>
      <c r="T507" s="5"/>
    </row>
    <row r="508" spans="18:20" x14ac:dyDescent="0.3">
      <c r="R508" s="5"/>
      <c r="T508" s="5"/>
    </row>
    <row r="509" spans="18:20" x14ac:dyDescent="0.3">
      <c r="R509" s="5"/>
      <c r="T509" s="5"/>
    </row>
    <row r="510" spans="18:20" x14ac:dyDescent="0.3">
      <c r="R510" s="5"/>
      <c r="T510" s="5"/>
    </row>
    <row r="511" spans="18:20" x14ac:dyDescent="0.3">
      <c r="R511" s="5"/>
      <c r="T511" s="5"/>
    </row>
    <row r="512" spans="18:20" x14ac:dyDescent="0.3">
      <c r="R512" s="5"/>
      <c r="T512" s="5"/>
    </row>
    <row r="513" spans="18:20" x14ac:dyDescent="0.3">
      <c r="R513" s="5"/>
      <c r="T513" s="5"/>
    </row>
    <row r="514" spans="18:20" x14ac:dyDescent="0.3">
      <c r="R514" s="5"/>
      <c r="T514" s="5"/>
    </row>
    <row r="515" spans="18:20" x14ac:dyDescent="0.3">
      <c r="R515" s="5"/>
      <c r="T515" s="5"/>
    </row>
    <row r="516" spans="18:20" x14ac:dyDescent="0.3">
      <c r="R516" s="5"/>
      <c r="T516" s="5"/>
    </row>
    <row r="517" spans="18:20" x14ac:dyDescent="0.3">
      <c r="R517" s="5"/>
      <c r="T517" s="5"/>
    </row>
    <row r="518" spans="18:20" x14ac:dyDescent="0.3">
      <c r="R518" s="5"/>
      <c r="T518" s="5"/>
    </row>
    <row r="519" spans="18:20" x14ac:dyDescent="0.3">
      <c r="R519" s="5"/>
      <c r="T519" s="5"/>
    </row>
    <row r="520" spans="18:20" x14ac:dyDescent="0.3">
      <c r="R520" s="5"/>
      <c r="T520" s="5"/>
    </row>
    <row r="521" spans="18:20" x14ac:dyDescent="0.3">
      <c r="R521" s="5"/>
      <c r="T521" s="5"/>
    </row>
    <row r="522" spans="18:20" x14ac:dyDescent="0.3">
      <c r="R522" s="5"/>
      <c r="T522" s="5"/>
    </row>
    <row r="523" spans="18:20" x14ac:dyDescent="0.3">
      <c r="R523" s="5"/>
      <c r="T523" s="5"/>
    </row>
    <row r="524" spans="18:20" x14ac:dyDescent="0.3">
      <c r="R524" s="5"/>
      <c r="T524" s="5"/>
    </row>
    <row r="525" spans="18:20" x14ac:dyDescent="0.3">
      <c r="R525" s="5"/>
      <c r="T525" s="5"/>
    </row>
    <row r="526" spans="18:20" x14ac:dyDescent="0.3">
      <c r="R526" s="5"/>
      <c r="T526" s="5"/>
    </row>
    <row r="527" spans="18:20" x14ac:dyDescent="0.3">
      <c r="R527" s="5"/>
      <c r="T527" s="5"/>
    </row>
    <row r="528" spans="18:20" x14ac:dyDescent="0.3">
      <c r="R528" s="5"/>
      <c r="T528" s="5"/>
    </row>
    <row r="529" spans="18:20" x14ac:dyDescent="0.3">
      <c r="R529" s="5"/>
      <c r="T529" s="5"/>
    </row>
    <row r="530" spans="18:20" x14ac:dyDescent="0.3">
      <c r="R530" s="5"/>
      <c r="T530" s="5"/>
    </row>
    <row r="531" spans="18:20" x14ac:dyDescent="0.3">
      <c r="R531" s="5"/>
      <c r="T531" s="5"/>
    </row>
    <row r="532" spans="18:20" x14ac:dyDescent="0.3">
      <c r="R532" s="5"/>
      <c r="T532" s="5"/>
    </row>
    <row r="533" spans="18:20" x14ac:dyDescent="0.3">
      <c r="R533" s="5"/>
      <c r="T533" s="5"/>
    </row>
    <row r="534" spans="18:20" x14ac:dyDescent="0.3">
      <c r="R534" s="5"/>
      <c r="T534" s="5"/>
    </row>
    <row r="535" spans="18:20" x14ac:dyDescent="0.3">
      <c r="R535" s="5"/>
      <c r="T535" s="5"/>
    </row>
    <row r="536" spans="18:20" x14ac:dyDescent="0.3">
      <c r="T536" s="5"/>
    </row>
    <row r="537" spans="18:20" x14ac:dyDescent="0.3">
      <c r="T537" s="5"/>
    </row>
    <row r="538" spans="18:20" x14ac:dyDescent="0.3">
      <c r="T538" s="5"/>
    </row>
    <row r="539" spans="18:20" x14ac:dyDescent="0.3">
      <c r="T539" s="5"/>
    </row>
    <row r="540" spans="18:20" x14ac:dyDescent="0.3">
      <c r="T540" s="5"/>
    </row>
    <row r="541" spans="18:20" x14ac:dyDescent="0.3">
      <c r="T541" s="5"/>
    </row>
    <row r="542" spans="18:20" x14ac:dyDescent="0.3">
      <c r="T542" s="5"/>
    </row>
    <row r="543" spans="18:20" x14ac:dyDescent="0.3">
      <c r="T543" s="5"/>
    </row>
    <row r="544" spans="18:20" x14ac:dyDescent="0.3">
      <c r="T544" s="5"/>
    </row>
    <row r="545" spans="20:20" x14ac:dyDescent="0.3">
      <c r="T545" s="5"/>
    </row>
    <row r="546" spans="20:20" x14ac:dyDescent="0.3">
      <c r="T546" s="5"/>
    </row>
    <row r="547" spans="20:20" x14ac:dyDescent="0.3">
      <c r="T547" s="5"/>
    </row>
    <row r="548" spans="20:20" x14ac:dyDescent="0.3">
      <c r="T548" s="5"/>
    </row>
    <row r="549" spans="20:20" x14ac:dyDescent="0.3">
      <c r="T549" s="5"/>
    </row>
    <row r="550" spans="20:20" x14ac:dyDescent="0.3">
      <c r="T550" s="5"/>
    </row>
    <row r="551" spans="20:20" x14ac:dyDescent="0.3">
      <c r="T551" s="5"/>
    </row>
    <row r="552" spans="20:20" x14ac:dyDescent="0.3">
      <c r="T552" s="5"/>
    </row>
    <row r="553" spans="20:20" x14ac:dyDescent="0.3">
      <c r="T553" s="5"/>
    </row>
    <row r="554" spans="20:20" x14ac:dyDescent="0.3">
      <c r="T554" s="5"/>
    </row>
    <row r="555" spans="20:20" x14ac:dyDescent="0.3">
      <c r="T555" s="5"/>
    </row>
    <row r="556" spans="20:20" x14ac:dyDescent="0.3">
      <c r="T556" s="5"/>
    </row>
    <row r="557" spans="20:20" x14ac:dyDescent="0.3">
      <c r="T557" s="5"/>
    </row>
    <row r="558" spans="20:20" x14ac:dyDescent="0.3">
      <c r="T558" s="5"/>
    </row>
    <row r="559" spans="20:20" x14ac:dyDescent="0.3">
      <c r="T559" s="5"/>
    </row>
    <row r="560" spans="20:20" x14ac:dyDescent="0.3">
      <c r="T560" s="5"/>
    </row>
    <row r="561" spans="20:20" x14ac:dyDescent="0.3">
      <c r="T561" s="5"/>
    </row>
    <row r="562" spans="20:20" x14ac:dyDescent="0.3">
      <c r="T562" s="5"/>
    </row>
    <row r="563" spans="20:20" x14ac:dyDescent="0.3">
      <c r="T563" s="5"/>
    </row>
    <row r="564" spans="20:20" x14ac:dyDescent="0.3">
      <c r="T564" s="5"/>
    </row>
    <row r="565" spans="20:20" x14ac:dyDescent="0.3">
      <c r="T565" s="5"/>
    </row>
    <row r="566" spans="20:20" x14ac:dyDescent="0.3">
      <c r="T566" s="5"/>
    </row>
    <row r="567" spans="20:20" x14ac:dyDescent="0.3">
      <c r="T567" s="5"/>
    </row>
    <row r="568" spans="20:20" x14ac:dyDescent="0.3">
      <c r="T568" s="5"/>
    </row>
    <row r="569" spans="20:20" x14ac:dyDescent="0.3">
      <c r="T569" s="5"/>
    </row>
    <row r="570" spans="20:20" x14ac:dyDescent="0.3">
      <c r="T570" s="5"/>
    </row>
    <row r="571" spans="20:20" x14ac:dyDescent="0.3">
      <c r="T571" s="5"/>
    </row>
    <row r="572" spans="20:20" x14ac:dyDescent="0.3">
      <c r="T572" s="5"/>
    </row>
    <row r="573" spans="20:20" x14ac:dyDescent="0.3">
      <c r="T573" s="5"/>
    </row>
    <row r="574" spans="20:20" x14ac:dyDescent="0.3">
      <c r="T574" s="5"/>
    </row>
    <row r="575" spans="20:20" x14ac:dyDescent="0.3">
      <c r="T575" s="5"/>
    </row>
    <row r="576" spans="20:20" x14ac:dyDescent="0.3">
      <c r="T576" s="5"/>
    </row>
    <row r="577" spans="20:20" x14ac:dyDescent="0.3">
      <c r="T577" s="5"/>
    </row>
    <row r="578" spans="20:20" x14ac:dyDescent="0.3">
      <c r="T578" s="5"/>
    </row>
    <row r="579" spans="20:20" x14ac:dyDescent="0.3">
      <c r="T579" s="5"/>
    </row>
    <row r="580" spans="20:20" x14ac:dyDescent="0.3">
      <c r="T580" s="5"/>
    </row>
    <row r="581" spans="20:20" x14ac:dyDescent="0.3">
      <c r="T581" s="5"/>
    </row>
    <row r="582" spans="20:20" x14ac:dyDescent="0.3">
      <c r="T582" s="5"/>
    </row>
    <row r="583" spans="20:20" x14ac:dyDescent="0.3">
      <c r="T583" s="5"/>
    </row>
    <row r="584" spans="20:20" x14ac:dyDescent="0.3">
      <c r="T584" s="5"/>
    </row>
    <row r="585" spans="20:20" x14ac:dyDescent="0.3">
      <c r="T585" s="5"/>
    </row>
    <row r="586" spans="20:20" x14ac:dyDescent="0.3">
      <c r="T586" s="5"/>
    </row>
    <row r="587" spans="20:20" x14ac:dyDescent="0.3">
      <c r="T587" s="5"/>
    </row>
    <row r="588" spans="20:20" x14ac:dyDescent="0.3">
      <c r="T588" s="5"/>
    </row>
    <row r="589" spans="20:20" x14ac:dyDescent="0.3">
      <c r="T589" s="5"/>
    </row>
    <row r="590" spans="20:20" x14ac:dyDescent="0.3">
      <c r="T590" s="5"/>
    </row>
    <row r="591" spans="20:20" x14ac:dyDescent="0.3">
      <c r="T591" s="5"/>
    </row>
    <row r="592" spans="20:20" x14ac:dyDescent="0.3">
      <c r="T592" s="5"/>
    </row>
    <row r="593" spans="20:20" x14ac:dyDescent="0.3">
      <c r="T593" s="5"/>
    </row>
    <row r="594" spans="20:20" x14ac:dyDescent="0.3">
      <c r="T594" s="5"/>
    </row>
    <row r="595" spans="20:20" x14ac:dyDescent="0.3">
      <c r="T595" s="5"/>
    </row>
    <row r="596" spans="20:20" x14ac:dyDescent="0.3">
      <c r="T596" s="5"/>
    </row>
    <row r="597" spans="20:20" x14ac:dyDescent="0.3">
      <c r="T597" s="5"/>
    </row>
    <row r="598" spans="20:20" x14ac:dyDescent="0.3">
      <c r="T598" s="5"/>
    </row>
    <row r="599" spans="20:20" x14ac:dyDescent="0.3">
      <c r="T599" s="5"/>
    </row>
    <row r="600" spans="20:20" x14ac:dyDescent="0.3">
      <c r="T600" s="5"/>
    </row>
    <row r="601" spans="20:20" x14ac:dyDescent="0.3">
      <c r="T601" s="5"/>
    </row>
    <row r="602" spans="20:20" x14ac:dyDescent="0.3">
      <c r="T602" s="5"/>
    </row>
    <row r="603" spans="20:20" x14ac:dyDescent="0.3">
      <c r="T603" s="5"/>
    </row>
    <row r="604" spans="20:20" x14ac:dyDescent="0.3">
      <c r="T604" s="5"/>
    </row>
    <row r="605" spans="20:20" x14ac:dyDescent="0.3">
      <c r="T605" s="5"/>
    </row>
    <row r="606" spans="20:20" x14ac:dyDescent="0.3">
      <c r="T606" s="5"/>
    </row>
    <row r="607" spans="20:20" x14ac:dyDescent="0.3">
      <c r="T607" s="5"/>
    </row>
    <row r="608" spans="20:20" x14ac:dyDescent="0.3">
      <c r="T608" s="5"/>
    </row>
    <row r="609" spans="20:20" x14ac:dyDescent="0.3">
      <c r="T609" s="5"/>
    </row>
  </sheetData>
  <sortState xmlns:xlrd2="http://schemas.microsoft.com/office/spreadsheetml/2017/richdata2" ref="D5:E53">
    <sortCondition descending="1" ref="D7:D53"/>
  </sortState>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327-1DBB-4ECC-8EEE-5EF66CC77B9B}">
  <dimension ref="A3:T609"/>
  <sheetViews>
    <sheetView zoomScale="86" workbookViewId="0">
      <selection activeCell="D21" sqref="D21"/>
    </sheetView>
  </sheetViews>
  <sheetFormatPr defaultColWidth="16" defaultRowHeight="14.4" x14ac:dyDescent="0.3"/>
  <cols>
    <col min="1" max="1" width="12.5546875" bestFit="1" customWidth="1"/>
    <col min="2" max="2" width="14.109375" bestFit="1" customWidth="1"/>
    <col min="3" max="3" width="14.44140625" bestFit="1" customWidth="1"/>
    <col min="4" max="4" width="17.77734375" bestFit="1" customWidth="1"/>
    <col min="5" max="5" width="15.44140625" bestFit="1" customWidth="1"/>
    <col min="6" max="6" width="11.77734375" bestFit="1" customWidth="1"/>
    <col min="7" max="11" width="12.109375" bestFit="1" customWidth="1"/>
    <col min="12" max="12" width="12.5546875" bestFit="1" customWidth="1"/>
    <col min="14" max="14" width="17.77734375" bestFit="1" customWidth="1"/>
    <col min="15" max="15" width="15.44140625" bestFit="1" customWidth="1"/>
    <col min="16" max="18" width="15" bestFit="1" customWidth="1"/>
    <col min="19" max="19" width="14.44140625" bestFit="1" customWidth="1"/>
  </cols>
  <sheetData>
    <row r="3" spans="1:20" x14ac:dyDescent="0.3">
      <c r="A3" s="1" t="s">
        <v>153</v>
      </c>
      <c r="B3" t="s">
        <v>19</v>
      </c>
    </row>
    <row r="4" spans="1:20" x14ac:dyDescent="0.3">
      <c r="A4" t="s">
        <v>94</v>
      </c>
      <c r="B4" s="14">
        <v>26246905.514999993</v>
      </c>
      <c r="D4" s="11"/>
      <c r="E4" s="11"/>
      <c r="N4" s="11"/>
      <c r="O4" s="11"/>
    </row>
    <row r="5" spans="1:20" x14ac:dyDescent="0.3">
      <c r="A5" t="s">
        <v>124</v>
      </c>
      <c r="B5" s="14">
        <v>27252441.60539167</v>
      </c>
      <c r="E5" s="5"/>
      <c r="O5" s="5"/>
      <c r="T5" s="5"/>
    </row>
    <row r="6" spans="1:20" x14ac:dyDescent="0.3">
      <c r="A6" t="s">
        <v>95</v>
      </c>
      <c r="B6" s="14">
        <v>33176476.223170802</v>
      </c>
      <c r="E6" s="5"/>
      <c r="O6" s="5"/>
      <c r="T6" s="5"/>
    </row>
    <row r="7" spans="1:20" x14ac:dyDescent="0.3">
      <c r="A7" t="s">
        <v>97</v>
      </c>
      <c r="B7" s="14">
        <v>51087158.842245609</v>
      </c>
      <c r="E7" s="5"/>
      <c r="O7" s="5"/>
      <c r="T7" s="5"/>
    </row>
    <row r="8" spans="1:20" x14ac:dyDescent="0.3">
      <c r="A8" t="s">
        <v>108</v>
      </c>
      <c r="B8" s="14">
        <v>65363706.749358401</v>
      </c>
      <c r="E8" s="5"/>
      <c r="O8" s="5"/>
      <c r="T8" s="5"/>
    </row>
    <row r="9" spans="1:20" x14ac:dyDescent="0.3">
      <c r="A9" t="s">
        <v>111</v>
      </c>
      <c r="B9" s="14">
        <v>75992462.837054208</v>
      </c>
      <c r="E9" s="5"/>
      <c r="O9" s="5"/>
      <c r="T9" s="5"/>
    </row>
    <row r="10" spans="1:20" x14ac:dyDescent="0.3">
      <c r="A10" t="s">
        <v>93</v>
      </c>
      <c r="B10" s="14">
        <v>80078852.326468796</v>
      </c>
      <c r="E10" s="5"/>
      <c r="O10" s="5"/>
      <c r="T10" s="5"/>
    </row>
    <row r="11" spans="1:20" x14ac:dyDescent="0.3">
      <c r="A11" t="s">
        <v>101</v>
      </c>
      <c r="B11" s="14">
        <v>84187459.349963441</v>
      </c>
      <c r="E11" s="5"/>
      <c r="O11" s="5"/>
      <c r="T11" s="5"/>
    </row>
    <row r="12" spans="1:20" x14ac:dyDescent="0.3">
      <c r="A12" t="s">
        <v>87</v>
      </c>
      <c r="B12" s="14">
        <v>127705839.58080964</v>
      </c>
      <c r="E12" s="5"/>
      <c r="O12" s="5"/>
      <c r="T12" s="5"/>
    </row>
    <row r="13" spans="1:20" x14ac:dyDescent="0.3">
      <c r="A13" t="s">
        <v>150</v>
      </c>
      <c r="B13" s="14">
        <v>150421732.16552699</v>
      </c>
      <c r="E13" s="5"/>
      <c r="O13" s="5"/>
      <c r="T13" s="5"/>
    </row>
    <row r="14" spans="1:20" x14ac:dyDescent="0.3">
      <c r="A14" t="s">
        <v>10</v>
      </c>
      <c r="B14" s="14">
        <v>721513035.19498932</v>
      </c>
      <c r="E14" s="5"/>
      <c r="O14" s="5"/>
      <c r="T14" s="5"/>
    </row>
    <row r="15" spans="1:20" x14ac:dyDescent="0.3">
      <c r="E15" s="5"/>
      <c r="O15" s="5"/>
      <c r="T15" s="5"/>
    </row>
    <row r="16" spans="1:20" x14ac:dyDescent="0.3">
      <c r="E16" s="5"/>
      <c r="O16" s="5"/>
      <c r="T16" s="5"/>
    </row>
    <row r="17" spans="5:20" x14ac:dyDescent="0.3">
      <c r="E17" s="5"/>
      <c r="O17" s="5"/>
      <c r="T17" s="5"/>
    </row>
    <row r="18" spans="5:20" x14ac:dyDescent="0.3">
      <c r="E18" s="5"/>
      <c r="O18" s="5"/>
      <c r="T18" s="5"/>
    </row>
    <row r="19" spans="5:20" x14ac:dyDescent="0.3">
      <c r="E19" s="5"/>
      <c r="O19" s="5"/>
      <c r="T19" s="5"/>
    </row>
    <row r="20" spans="5:20" x14ac:dyDescent="0.3">
      <c r="E20" s="5"/>
      <c r="O20" s="5"/>
      <c r="T20" s="5"/>
    </row>
    <row r="21" spans="5:20" x14ac:dyDescent="0.3">
      <c r="E21" s="5"/>
      <c r="O21" s="5"/>
      <c r="T21" s="5"/>
    </row>
    <row r="22" spans="5:20" x14ac:dyDescent="0.3">
      <c r="E22" s="5"/>
      <c r="O22" s="5"/>
      <c r="T22" s="5"/>
    </row>
    <row r="23" spans="5:20" x14ac:dyDescent="0.3">
      <c r="E23" s="5"/>
      <c r="O23" s="5"/>
      <c r="T23" s="5"/>
    </row>
    <row r="24" spans="5:20" x14ac:dyDescent="0.3">
      <c r="E24" s="5"/>
      <c r="O24" s="5"/>
      <c r="T24" s="5"/>
    </row>
    <row r="25" spans="5:20" x14ac:dyDescent="0.3">
      <c r="E25" s="5"/>
      <c r="O25" s="5"/>
      <c r="T25" s="5"/>
    </row>
    <row r="26" spans="5:20" x14ac:dyDescent="0.3">
      <c r="E26" s="5"/>
      <c r="O26" s="5"/>
      <c r="T26" s="5"/>
    </row>
    <row r="27" spans="5:20" x14ac:dyDescent="0.3">
      <c r="E27" s="5"/>
      <c r="O27" s="5"/>
      <c r="T27" s="5"/>
    </row>
    <row r="28" spans="5:20" x14ac:dyDescent="0.3">
      <c r="E28" s="5"/>
      <c r="O28" s="5"/>
      <c r="T28" s="5"/>
    </row>
    <row r="29" spans="5:20" x14ac:dyDescent="0.3">
      <c r="E29" s="5"/>
      <c r="O29" s="5"/>
      <c r="T29" s="5"/>
    </row>
    <row r="30" spans="5:20" x14ac:dyDescent="0.3">
      <c r="E30" s="5"/>
      <c r="O30" s="5"/>
      <c r="T30" s="5"/>
    </row>
    <row r="31" spans="5:20" x14ac:dyDescent="0.3">
      <c r="E31" s="5"/>
      <c r="O31" s="5"/>
      <c r="T31" s="5"/>
    </row>
    <row r="32" spans="5:20" x14ac:dyDescent="0.3">
      <c r="E32" s="5"/>
      <c r="O32" s="5"/>
      <c r="T32" s="5"/>
    </row>
    <row r="33" spans="5:20" x14ac:dyDescent="0.3">
      <c r="E33" s="5"/>
      <c r="O33" s="5"/>
      <c r="T33" s="5"/>
    </row>
    <row r="34" spans="5:20" x14ac:dyDescent="0.3">
      <c r="E34" s="5"/>
      <c r="O34" s="5"/>
      <c r="T34" s="5"/>
    </row>
    <row r="35" spans="5:20" x14ac:dyDescent="0.3">
      <c r="E35" s="5"/>
      <c r="O35" s="5"/>
      <c r="T35" s="5"/>
    </row>
    <row r="36" spans="5:20" x14ac:dyDescent="0.3">
      <c r="E36" s="5"/>
      <c r="O36" s="5"/>
      <c r="T36" s="5"/>
    </row>
    <row r="37" spans="5:20" x14ac:dyDescent="0.3">
      <c r="E37" s="5"/>
      <c r="O37" s="5"/>
      <c r="T37" s="5"/>
    </row>
    <row r="38" spans="5:20" x14ac:dyDescent="0.3">
      <c r="E38" s="5"/>
      <c r="O38" s="5"/>
      <c r="T38" s="5"/>
    </row>
    <row r="39" spans="5:20" x14ac:dyDescent="0.3">
      <c r="E39" s="5"/>
      <c r="O39" s="5"/>
      <c r="T39" s="5"/>
    </row>
    <row r="40" spans="5:20" x14ac:dyDescent="0.3">
      <c r="E40" s="5"/>
      <c r="O40" s="5"/>
      <c r="T40" s="5"/>
    </row>
    <row r="41" spans="5:20" x14ac:dyDescent="0.3">
      <c r="E41" s="5"/>
      <c r="O41" s="5"/>
      <c r="T41" s="5"/>
    </row>
    <row r="42" spans="5:20" x14ac:dyDescent="0.3">
      <c r="E42" s="5"/>
      <c r="O42" s="5"/>
      <c r="T42" s="5"/>
    </row>
    <row r="43" spans="5:20" x14ac:dyDescent="0.3">
      <c r="E43" s="5"/>
      <c r="O43" s="5"/>
      <c r="T43" s="5"/>
    </row>
    <row r="44" spans="5:20" x14ac:dyDescent="0.3">
      <c r="E44" s="5"/>
      <c r="O44" s="5"/>
      <c r="T44" s="5"/>
    </row>
    <row r="45" spans="5:20" x14ac:dyDescent="0.3">
      <c r="E45" s="5"/>
      <c r="O45" s="5"/>
      <c r="T45" s="5"/>
    </row>
    <row r="46" spans="5:20" x14ac:dyDescent="0.3">
      <c r="E46" s="5"/>
      <c r="O46" s="5"/>
      <c r="T46" s="5"/>
    </row>
    <row r="47" spans="5:20" x14ac:dyDescent="0.3">
      <c r="E47" s="5"/>
      <c r="O47" s="5"/>
      <c r="T47" s="5"/>
    </row>
    <row r="48" spans="5:20" x14ac:dyDescent="0.3">
      <c r="E48" s="5"/>
      <c r="O48" s="5"/>
      <c r="T48" s="5"/>
    </row>
    <row r="49" spans="5:20" x14ac:dyDescent="0.3">
      <c r="E49" s="5"/>
      <c r="O49" s="5"/>
      <c r="T49" s="5"/>
    </row>
    <row r="50" spans="5:20" x14ac:dyDescent="0.3">
      <c r="E50" s="5"/>
      <c r="O50" s="5"/>
      <c r="T50" s="5"/>
    </row>
    <row r="51" spans="5:20" x14ac:dyDescent="0.3">
      <c r="E51" s="5"/>
      <c r="O51" s="5"/>
      <c r="T51" s="5"/>
    </row>
    <row r="52" spans="5:20" x14ac:dyDescent="0.3">
      <c r="E52" s="5"/>
      <c r="O52" s="5"/>
      <c r="T52" s="5"/>
    </row>
    <row r="53" spans="5:20" x14ac:dyDescent="0.3">
      <c r="E53" s="5"/>
      <c r="O53" s="5"/>
      <c r="T53" s="5"/>
    </row>
    <row r="54" spans="5:20" x14ac:dyDescent="0.3">
      <c r="E54" s="5"/>
      <c r="T54" s="5"/>
    </row>
    <row r="55" spans="5:20" x14ac:dyDescent="0.3">
      <c r="E55" s="5"/>
      <c r="R55" s="5"/>
      <c r="T55" s="5"/>
    </row>
    <row r="56" spans="5:20" x14ac:dyDescent="0.3">
      <c r="E56" s="5"/>
      <c r="R56" s="5"/>
      <c r="T56" s="5"/>
    </row>
    <row r="57" spans="5:20" x14ac:dyDescent="0.3">
      <c r="E57" s="5"/>
      <c r="R57" s="5"/>
      <c r="T57" s="5"/>
    </row>
    <row r="58" spans="5:20" x14ac:dyDescent="0.3">
      <c r="E58" s="5"/>
      <c r="R58" s="5"/>
      <c r="T58" s="5"/>
    </row>
    <row r="59" spans="5:20" x14ac:dyDescent="0.3">
      <c r="E59" s="5"/>
      <c r="R59" s="5"/>
      <c r="T59" s="5"/>
    </row>
    <row r="60" spans="5:20" x14ac:dyDescent="0.3">
      <c r="E60" s="5"/>
      <c r="R60" s="5"/>
      <c r="T60" s="5"/>
    </row>
    <row r="61" spans="5:20" x14ac:dyDescent="0.3">
      <c r="E61" s="5"/>
      <c r="R61" s="5"/>
      <c r="T61" s="5"/>
    </row>
    <row r="62" spans="5:20" x14ac:dyDescent="0.3">
      <c r="E62" s="5"/>
      <c r="R62" s="5"/>
      <c r="T62" s="5"/>
    </row>
    <row r="63" spans="5:20" x14ac:dyDescent="0.3">
      <c r="E63" s="5"/>
      <c r="R63" s="5"/>
      <c r="T63" s="5"/>
    </row>
    <row r="64" spans="5:20" x14ac:dyDescent="0.3">
      <c r="E64" s="5"/>
      <c r="R64" s="5"/>
      <c r="T64" s="5"/>
    </row>
    <row r="65" spans="5:20" x14ac:dyDescent="0.3">
      <c r="E65" s="5"/>
      <c r="R65" s="5"/>
      <c r="T65" s="5"/>
    </row>
    <row r="66" spans="5:20" x14ac:dyDescent="0.3">
      <c r="E66" s="5"/>
      <c r="R66" s="5"/>
      <c r="T66" s="5"/>
    </row>
    <row r="67" spans="5:20" x14ac:dyDescent="0.3">
      <c r="E67" s="5"/>
      <c r="R67" s="5"/>
      <c r="T67" s="5"/>
    </row>
    <row r="68" spans="5:20" x14ac:dyDescent="0.3">
      <c r="E68" s="5"/>
      <c r="R68" s="5"/>
      <c r="T68" s="5"/>
    </row>
    <row r="69" spans="5:20" x14ac:dyDescent="0.3">
      <c r="E69" s="5"/>
      <c r="R69" s="5"/>
      <c r="T69" s="5"/>
    </row>
    <row r="70" spans="5:20" x14ac:dyDescent="0.3">
      <c r="E70" s="5"/>
      <c r="R70" s="5"/>
      <c r="T70" s="5"/>
    </row>
    <row r="71" spans="5:20" x14ac:dyDescent="0.3">
      <c r="E71" s="5"/>
      <c r="R71" s="5"/>
      <c r="T71" s="5"/>
    </row>
    <row r="72" spans="5:20" x14ac:dyDescent="0.3">
      <c r="E72" s="5"/>
      <c r="R72" s="5"/>
      <c r="T72" s="5"/>
    </row>
    <row r="73" spans="5:20" x14ac:dyDescent="0.3">
      <c r="E73" s="5"/>
      <c r="R73" s="5"/>
      <c r="T73" s="5"/>
    </row>
    <row r="74" spans="5:20" x14ac:dyDescent="0.3">
      <c r="E74" s="5"/>
      <c r="R74" s="5"/>
      <c r="T74" s="5"/>
    </row>
    <row r="75" spans="5:20" x14ac:dyDescent="0.3">
      <c r="E75" s="5"/>
      <c r="R75" s="5"/>
      <c r="T75" s="5"/>
    </row>
    <row r="76" spans="5:20" x14ac:dyDescent="0.3">
      <c r="E76" s="5"/>
      <c r="R76" s="5"/>
      <c r="T76" s="5"/>
    </row>
    <row r="77" spans="5:20" x14ac:dyDescent="0.3">
      <c r="E77" s="5"/>
      <c r="R77" s="5"/>
      <c r="T77" s="5"/>
    </row>
    <row r="78" spans="5:20" x14ac:dyDescent="0.3">
      <c r="E78" s="5"/>
      <c r="R78" s="5"/>
      <c r="T78" s="5"/>
    </row>
    <row r="79" spans="5:20" x14ac:dyDescent="0.3">
      <c r="E79" s="5"/>
      <c r="R79" s="5"/>
      <c r="T79" s="5"/>
    </row>
    <row r="80" spans="5:20" x14ac:dyDescent="0.3">
      <c r="E80" s="5"/>
      <c r="R80" s="5"/>
      <c r="T80" s="5"/>
    </row>
    <row r="81" spans="5:20" x14ac:dyDescent="0.3">
      <c r="E81" s="5"/>
      <c r="R81" s="5"/>
      <c r="T81" s="5"/>
    </row>
    <row r="82" spans="5:20" x14ac:dyDescent="0.3">
      <c r="E82" s="5"/>
      <c r="R82" s="5"/>
      <c r="T82" s="5"/>
    </row>
    <row r="83" spans="5:20" x14ac:dyDescent="0.3">
      <c r="E83" s="5"/>
      <c r="R83" s="5"/>
      <c r="T83" s="5"/>
    </row>
    <row r="84" spans="5:20" x14ac:dyDescent="0.3">
      <c r="E84" s="5"/>
      <c r="R84" s="5"/>
      <c r="T84" s="5"/>
    </row>
    <row r="85" spans="5:20" x14ac:dyDescent="0.3">
      <c r="E85" s="5"/>
      <c r="R85" s="5"/>
      <c r="T85" s="5"/>
    </row>
    <row r="86" spans="5:20" x14ac:dyDescent="0.3">
      <c r="E86" s="5"/>
      <c r="R86" s="5"/>
      <c r="T86" s="5"/>
    </row>
    <row r="87" spans="5:20" x14ac:dyDescent="0.3">
      <c r="E87" s="5"/>
      <c r="R87" s="5"/>
      <c r="T87" s="5"/>
    </row>
    <row r="88" spans="5:20" x14ac:dyDescent="0.3">
      <c r="E88" s="5"/>
      <c r="R88" s="5"/>
      <c r="T88" s="5"/>
    </row>
    <row r="89" spans="5:20" x14ac:dyDescent="0.3">
      <c r="E89" s="5"/>
      <c r="R89" s="5"/>
      <c r="T89" s="5"/>
    </row>
    <row r="90" spans="5:20" x14ac:dyDescent="0.3">
      <c r="E90" s="5"/>
      <c r="R90" s="5"/>
      <c r="T90" s="5"/>
    </row>
    <row r="91" spans="5:20" x14ac:dyDescent="0.3">
      <c r="E91" s="5"/>
      <c r="R91" s="5"/>
      <c r="T91" s="5"/>
    </row>
    <row r="92" spans="5:20" x14ac:dyDescent="0.3">
      <c r="E92" s="5"/>
      <c r="R92" s="5"/>
      <c r="T92" s="5"/>
    </row>
    <row r="93" spans="5:20" x14ac:dyDescent="0.3">
      <c r="E93" s="5"/>
      <c r="R93" s="5"/>
      <c r="T93" s="5"/>
    </row>
    <row r="94" spans="5:20" x14ac:dyDescent="0.3">
      <c r="E94" s="5"/>
      <c r="R94" s="5"/>
      <c r="T94" s="5"/>
    </row>
    <row r="95" spans="5:20" x14ac:dyDescent="0.3">
      <c r="E95" s="5"/>
      <c r="R95" s="5"/>
      <c r="T95" s="5"/>
    </row>
    <row r="96" spans="5:20" x14ac:dyDescent="0.3">
      <c r="E96" s="5"/>
      <c r="R96" s="5"/>
      <c r="T96" s="5"/>
    </row>
    <row r="97" spans="5:20" x14ac:dyDescent="0.3">
      <c r="E97" s="5"/>
      <c r="R97" s="5"/>
      <c r="T97" s="5"/>
    </row>
    <row r="98" spans="5:20" x14ac:dyDescent="0.3">
      <c r="E98" s="5"/>
      <c r="R98" s="5"/>
      <c r="T98" s="5"/>
    </row>
    <row r="99" spans="5:20" x14ac:dyDescent="0.3">
      <c r="E99" s="5"/>
      <c r="R99" s="5"/>
      <c r="T99" s="5"/>
    </row>
    <row r="100" spans="5:20" x14ac:dyDescent="0.3">
      <c r="E100" s="5"/>
      <c r="R100" s="5"/>
      <c r="T100" s="5"/>
    </row>
    <row r="101" spans="5:20" x14ac:dyDescent="0.3">
      <c r="E101" s="5"/>
      <c r="R101" s="5"/>
      <c r="T101" s="5"/>
    </row>
    <row r="102" spans="5:20" x14ac:dyDescent="0.3">
      <c r="E102" s="5"/>
      <c r="R102" s="5"/>
      <c r="T102" s="5"/>
    </row>
    <row r="103" spans="5:20" x14ac:dyDescent="0.3">
      <c r="E103" s="5"/>
      <c r="R103" s="5"/>
      <c r="T103" s="5"/>
    </row>
    <row r="104" spans="5:20" x14ac:dyDescent="0.3">
      <c r="E104" s="5"/>
      <c r="R104" s="5"/>
      <c r="T104" s="5"/>
    </row>
    <row r="105" spans="5:20" x14ac:dyDescent="0.3">
      <c r="E105" s="5"/>
      <c r="R105" s="5"/>
      <c r="T105" s="5"/>
    </row>
    <row r="106" spans="5:20" x14ac:dyDescent="0.3">
      <c r="E106" s="5"/>
      <c r="R106" s="5"/>
      <c r="T106" s="5"/>
    </row>
    <row r="107" spans="5:20" x14ac:dyDescent="0.3">
      <c r="E107" s="5"/>
      <c r="R107" s="5"/>
      <c r="T107" s="5"/>
    </row>
    <row r="108" spans="5:20" x14ac:dyDescent="0.3">
      <c r="E108" s="5"/>
      <c r="R108" s="5"/>
      <c r="T108" s="5"/>
    </row>
    <row r="109" spans="5:20" x14ac:dyDescent="0.3">
      <c r="E109" s="5"/>
      <c r="R109" s="5"/>
      <c r="T109" s="5"/>
    </row>
    <row r="110" spans="5:20" x14ac:dyDescent="0.3">
      <c r="E110" s="5"/>
      <c r="R110" s="5"/>
      <c r="T110" s="5"/>
    </row>
    <row r="111" spans="5:20" x14ac:dyDescent="0.3">
      <c r="E111" s="5"/>
      <c r="R111" s="5"/>
      <c r="T111" s="5"/>
    </row>
    <row r="112" spans="5:20" x14ac:dyDescent="0.3">
      <c r="E112" s="5"/>
      <c r="R112" s="5"/>
      <c r="T112" s="5"/>
    </row>
    <row r="113" spans="5:20" x14ac:dyDescent="0.3">
      <c r="E113" s="5"/>
      <c r="R113" s="5"/>
      <c r="T113" s="5"/>
    </row>
    <row r="114" spans="5:20" x14ac:dyDescent="0.3">
      <c r="E114" s="5"/>
      <c r="R114" s="5"/>
      <c r="T114" s="5"/>
    </row>
    <row r="115" spans="5:20" x14ac:dyDescent="0.3">
      <c r="E115" s="5"/>
      <c r="R115" s="5"/>
      <c r="T115" s="5"/>
    </row>
    <row r="116" spans="5:20" x14ac:dyDescent="0.3">
      <c r="E116" s="5"/>
      <c r="R116" s="5"/>
      <c r="T116" s="5"/>
    </row>
    <row r="117" spans="5:20" x14ac:dyDescent="0.3">
      <c r="E117" s="5"/>
      <c r="R117" s="5"/>
      <c r="T117" s="5"/>
    </row>
    <row r="118" spans="5:20" x14ac:dyDescent="0.3">
      <c r="E118" s="5"/>
      <c r="R118" s="5"/>
      <c r="T118" s="5"/>
    </row>
    <row r="119" spans="5:20" x14ac:dyDescent="0.3">
      <c r="E119" s="5"/>
      <c r="R119" s="5"/>
      <c r="T119" s="5"/>
    </row>
    <row r="120" spans="5:20" x14ac:dyDescent="0.3">
      <c r="E120" s="5"/>
      <c r="R120" s="5"/>
      <c r="T120" s="5"/>
    </row>
    <row r="121" spans="5:20" x14ac:dyDescent="0.3">
      <c r="E121" s="5"/>
      <c r="R121" s="5"/>
      <c r="T121" s="5"/>
    </row>
    <row r="122" spans="5:20" x14ac:dyDescent="0.3">
      <c r="E122" s="5"/>
      <c r="R122" s="5"/>
      <c r="T122" s="5"/>
    </row>
    <row r="123" spans="5:20" x14ac:dyDescent="0.3">
      <c r="E123" s="5"/>
      <c r="R123" s="5"/>
      <c r="T123" s="5"/>
    </row>
    <row r="124" spans="5:20" x14ac:dyDescent="0.3">
      <c r="E124" s="5"/>
      <c r="R124" s="5"/>
      <c r="T124" s="5"/>
    </row>
    <row r="125" spans="5:20" x14ac:dyDescent="0.3">
      <c r="E125" s="5"/>
      <c r="R125" s="5"/>
      <c r="T125" s="5"/>
    </row>
    <row r="126" spans="5:20" x14ac:dyDescent="0.3">
      <c r="E126" s="5"/>
      <c r="R126" s="5"/>
      <c r="T126" s="5"/>
    </row>
    <row r="127" spans="5:20" x14ac:dyDescent="0.3">
      <c r="E127" s="5"/>
      <c r="R127" s="5"/>
      <c r="T127" s="5"/>
    </row>
    <row r="128" spans="5:20" x14ac:dyDescent="0.3">
      <c r="E128" s="5"/>
      <c r="R128" s="5"/>
      <c r="T128" s="5"/>
    </row>
    <row r="129" spans="5:20" x14ac:dyDescent="0.3">
      <c r="E129" s="5"/>
      <c r="R129" s="5"/>
      <c r="T129" s="5"/>
    </row>
    <row r="130" spans="5:20" x14ac:dyDescent="0.3">
      <c r="E130" s="5"/>
      <c r="R130" s="5"/>
      <c r="T130" s="5"/>
    </row>
    <row r="131" spans="5:20" x14ac:dyDescent="0.3">
      <c r="E131" s="5"/>
      <c r="R131" s="5"/>
      <c r="T131" s="5"/>
    </row>
    <row r="132" spans="5:20" x14ac:dyDescent="0.3">
      <c r="E132" s="5"/>
      <c r="R132" s="5"/>
      <c r="T132" s="5"/>
    </row>
    <row r="133" spans="5:20" x14ac:dyDescent="0.3">
      <c r="E133" s="5"/>
      <c r="R133" s="5"/>
      <c r="T133" s="5"/>
    </row>
    <row r="134" spans="5:20" x14ac:dyDescent="0.3">
      <c r="E134" s="5"/>
      <c r="R134" s="5"/>
      <c r="T134" s="5"/>
    </row>
    <row r="135" spans="5:20" x14ac:dyDescent="0.3">
      <c r="E135" s="5"/>
      <c r="R135" s="5"/>
      <c r="T135" s="5"/>
    </row>
    <row r="136" spans="5:20" x14ac:dyDescent="0.3">
      <c r="E136" s="5"/>
      <c r="R136" s="5"/>
      <c r="T136" s="5"/>
    </row>
    <row r="137" spans="5:20" x14ac:dyDescent="0.3">
      <c r="E137" s="5"/>
      <c r="R137" s="5"/>
      <c r="T137" s="5"/>
    </row>
    <row r="138" spans="5:20" x14ac:dyDescent="0.3">
      <c r="E138" s="5"/>
      <c r="R138" s="5"/>
      <c r="T138" s="5"/>
    </row>
    <row r="139" spans="5:20" x14ac:dyDescent="0.3">
      <c r="E139" s="5"/>
      <c r="R139" s="5"/>
      <c r="T139" s="5"/>
    </row>
    <row r="140" spans="5:20" x14ac:dyDescent="0.3">
      <c r="E140" s="5"/>
      <c r="R140" s="5"/>
      <c r="T140" s="5"/>
    </row>
    <row r="141" spans="5:20" x14ac:dyDescent="0.3">
      <c r="E141" s="5"/>
      <c r="R141" s="5"/>
      <c r="T141" s="5"/>
    </row>
    <row r="142" spans="5:20" x14ac:dyDescent="0.3">
      <c r="E142" s="5"/>
      <c r="R142" s="5"/>
      <c r="T142" s="5"/>
    </row>
    <row r="143" spans="5:20" x14ac:dyDescent="0.3">
      <c r="E143" s="5"/>
      <c r="R143" s="5"/>
      <c r="T143" s="5"/>
    </row>
    <row r="144" spans="5:20" x14ac:dyDescent="0.3">
      <c r="E144" s="5"/>
      <c r="R144" s="5"/>
      <c r="T144" s="5"/>
    </row>
    <row r="145" spans="5:20" x14ac:dyDescent="0.3">
      <c r="E145" s="5"/>
      <c r="R145" s="5"/>
      <c r="T145" s="5"/>
    </row>
    <row r="146" spans="5:20" x14ac:dyDescent="0.3">
      <c r="E146" s="5"/>
      <c r="R146" s="5"/>
      <c r="T146" s="5"/>
    </row>
    <row r="147" spans="5:20" x14ac:dyDescent="0.3">
      <c r="E147" s="5"/>
      <c r="R147" s="5"/>
      <c r="T147" s="5"/>
    </row>
    <row r="148" spans="5:20" x14ac:dyDescent="0.3">
      <c r="E148" s="5"/>
      <c r="R148" s="5"/>
      <c r="T148" s="5"/>
    </row>
    <row r="149" spans="5:20" x14ac:dyDescent="0.3">
      <c r="E149" s="5"/>
      <c r="R149" s="5"/>
      <c r="T149" s="5"/>
    </row>
    <row r="150" spans="5:20" x14ac:dyDescent="0.3">
      <c r="E150" s="5"/>
      <c r="R150" s="5"/>
      <c r="T150" s="5"/>
    </row>
    <row r="151" spans="5:20" x14ac:dyDescent="0.3">
      <c r="E151" s="5"/>
      <c r="R151" s="5"/>
      <c r="T151" s="5"/>
    </row>
    <row r="152" spans="5:20" x14ac:dyDescent="0.3">
      <c r="E152" s="5"/>
      <c r="R152" s="5"/>
      <c r="T152" s="5"/>
    </row>
    <row r="153" spans="5:20" x14ac:dyDescent="0.3">
      <c r="E153" s="5"/>
      <c r="R153" s="5"/>
      <c r="T153" s="5"/>
    </row>
    <row r="154" spans="5:20" x14ac:dyDescent="0.3">
      <c r="E154" s="5"/>
      <c r="R154" s="5"/>
      <c r="T154" s="5"/>
    </row>
    <row r="155" spans="5:20" x14ac:dyDescent="0.3">
      <c r="E155" s="5"/>
      <c r="R155" s="5"/>
      <c r="T155" s="5"/>
    </row>
    <row r="156" spans="5:20" x14ac:dyDescent="0.3">
      <c r="E156" s="5"/>
      <c r="R156" s="5"/>
      <c r="T156" s="5"/>
    </row>
    <row r="157" spans="5:20" x14ac:dyDescent="0.3">
      <c r="E157" s="5"/>
      <c r="R157" s="5"/>
      <c r="T157" s="5"/>
    </row>
    <row r="158" spans="5:20" x14ac:dyDescent="0.3">
      <c r="E158" s="5"/>
      <c r="R158" s="5"/>
      <c r="T158" s="5"/>
    </row>
    <row r="159" spans="5:20" x14ac:dyDescent="0.3">
      <c r="E159" s="5"/>
      <c r="R159" s="5"/>
      <c r="T159" s="5"/>
    </row>
    <row r="160" spans="5:20" x14ac:dyDescent="0.3">
      <c r="E160" s="5"/>
      <c r="R160" s="5"/>
      <c r="T160" s="5"/>
    </row>
    <row r="161" spans="5:20" x14ac:dyDescent="0.3">
      <c r="E161" s="5"/>
      <c r="R161" s="5"/>
      <c r="T161" s="5"/>
    </row>
    <row r="162" spans="5:20" x14ac:dyDescent="0.3">
      <c r="E162" s="5"/>
      <c r="R162" s="5"/>
      <c r="T162" s="5"/>
    </row>
    <row r="163" spans="5:20" x14ac:dyDescent="0.3">
      <c r="E163" s="5"/>
      <c r="R163" s="5"/>
      <c r="T163" s="5"/>
    </row>
    <row r="164" spans="5:20" x14ac:dyDescent="0.3">
      <c r="E164" s="5"/>
      <c r="R164" s="5"/>
      <c r="T164" s="5"/>
    </row>
    <row r="165" spans="5:20" x14ac:dyDescent="0.3">
      <c r="E165" s="5"/>
      <c r="R165" s="5"/>
      <c r="T165" s="5"/>
    </row>
    <row r="166" spans="5:20" x14ac:dyDescent="0.3">
      <c r="E166" s="5"/>
      <c r="R166" s="5"/>
      <c r="T166" s="5"/>
    </row>
    <row r="167" spans="5:20" x14ac:dyDescent="0.3">
      <c r="E167" s="5"/>
      <c r="R167" s="5"/>
      <c r="T167" s="5"/>
    </row>
    <row r="168" spans="5:20" x14ac:dyDescent="0.3">
      <c r="E168" s="5"/>
      <c r="R168" s="5"/>
      <c r="T168" s="5"/>
    </row>
    <row r="169" spans="5:20" x14ac:dyDescent="0.3">
      <c r="E169" s="5"/>
      <c r="R169" s="5"/>
      <c r="T169" s="5"/>
    </row>
    <row r="170" spans="5:20" x14ac:dyDescent="0.3">
      <c r="E170" s="5"/>
      <c r="R170" s="5"/>
      <c r="T170" s="5"/>
    </row>
    <row r="171" spans="5:20" x14ac:dyDescent="0.3">
      <c r="E171" s="5"/>
      <c r="R171" s="5"/>
      <c r="T171" s="5"/>
    </row>
    <row r="172" spans="5:20" x14ac:dyDescent="0.3">
      <c r="E172" s="5"/>
      <c r="R172" s="5"/>
      <c r="T172" s="5"/>
    </row>
    <row r="173" spans="5:20" x14ac:dyDescent="0.3">
      <c r="E173" s="5"/>
      <c r="R173" s="5"/>
      <c r="T173" s="5"/>
    </row>
    <row r="174" spans="5:20" x14ac:dyDescent="0.3">
      <c r="E174" s="5"/>
      <c r="R174" s="5"/>
      <c r="T174" s="5"/>
    </row>
    <row r="175" spans="5:20" x14ac:dyDescent="0.3">
      <c r="E175" s="5"/>
      <c r="R175" s="5"/>
      <c r="T175" s="5"/>
    </row>
    <row r="176" spans="5:20" x14ac:dyDescent="0.3">
      <c r="E176" s="5"/>
      <c r="R176" s="5"/>
      <c r="T176" s="5"/>
    </row>
    <row r="177" spans="5:20" x14ac:dyDescent="0.3">
      <c r="E177" s="5"/>
      <c r="R177" s="5"/>
      <c r="T177" s="5"/>
    </row>
    <row r="178" spans="5:20" x14ac:dyDescent="0.3">
      <c r="E178" s="5"/>
      <c r="R178" s="5"/>
      <c r="T178" s="5"/>
    </row>
    <row r="179" spans="5:20" x14ac:dyDescent="0.3">
      <c r="E179" s="5"/>
      <c r="R179" s="5"/>
      <c r="T179" s="5"/>
    </row>
    <row r="180" spans="5:20" x14ac:dyDescent="0.3">
      <c r="E180" s="5"/>
      <c r="R180" s="5"/>
      <c r="T180" s="5"/>
    </row>
    <row r="181" spans="5:20" x14ac:dyDescent="0.3">
      <c r="E181" s="5"/>
      <c r="R181" s="5"/>
      <c r="T181" s="5"/>
    </row>
    <row r="182" spans="5:20" x14ac:dyDescent="0.3">
      <c r="E182" s="5"/>
      <c r="R182" s="5"/>
      <c r="T182" s="5"/>
    </row>
    <row r="183" spans="5:20" x14ac:dyDescent="0.3">
      <c r="E183" s="5"/>
      <c r="R183" s="5"/>
      <c r="T183" s="5"/>
    </row>
    <row r="184" spans="5:20" x14ac:dyDescent="0.3">
      <c r="E184" s="5"/>
      <c r="R184" s="5"/>
      <c r="T184" s="5"/>
    </row>
    <row r="185" spans="5:20" x14ac:dyDescent="0.3">
      <c r="E185" s="5"/>
      <c r="R185" s="5"/>
      <c r="T185" s="5"/>
    </row>
    <row r="186" spans="5:20" x14ac:dyDescent="0.3">
      <c r="E186" s="5"/>
      <c r="R186" s="5"/>
      <c r="T186" s="5"/>
    </row>
    <row r="187" spans="5:20" x14ac:dyDescent="0.3">
      <c r="E187" s="5"/>
      <c r="R187" s="5"/>
      <c r="T187" s="5"/>
    </row>
    <row r="188" spans="5:20" x14ac:dyDescent="0.3">
      <c r="E188" s="5"/>
      <c r="R188" s="5"/>
      <c r="T188" s="5"/>
    </row>
    <row r="189" spans="5:20" x14ac:dyDescent="0.3">
      <c r="E189" s="5"/>
      <c r="R189" s="5"/>
      <c r="T189" s="5"/>
    </row>
    <row r="190" spans="5:20" x14ac:dyDescent="0.3">
      <c r="E190" s="5"/>
      <c r="R190" s="5"/>
      <c r="T190" s="5"/>
    </row>
    <row r="191" spans="5:20" x14ac:dyDescent="0.3">
      <c r="E191" s="5"/>
      <c r="R191" s="5"/>
      <c r="T191" s="5"/>
    </row>
    <row r="192" spans="5:20" x14ac:dyDescent="0.3">
      <c r="E192" s="5"/>
      <c r="R192" s="5"/>
      <c r="T192" s="5"/>
    </row>
    <row r="193" spans="5:20" x14ac:dyDescent="0.3">
      <c r="E193" s="5"/>
      <c r="R193" s="5"/>
      <c r="T193" s="5"/>
    </row>
    <row r="194" spans="5:20" x14ac:dyDescent="0.3">
      <c r="E194" s="5"/>
      <c r="R194" s="5"/>
      <c r="T194" s="5"/>
    </row>
    <row r="195" spans="5:20" x14ac:dyDescent="0.3">
      <c r="E195" s="5"/>
      <c r="R195" s="5"/>
      <c r="T195" s="5"/>
    </row>
    <row r="196" spans="5:20" x14ac:dyDescent="0.3">
      <c r="E196" s="5"/>
      <c r="R196" s="5"/>
      <c r="T196" s="5"/>
    </row>
    <row r="197" spans="5:20" x14ac:dyDescent="0.3">
      <c r="E197" s="5"/>
      <c r="R197" s="5"/>
      <c r="T197" s="5"/>
    </row>
    <row r="198" spans="5:20" x14ac:dyDescent="0.3">
      <c r="E198" s="5"/>
      <c r="R198" s="5"/>
      <c r="T198" s="5"/>
    </row>
    <row r="199" spans="5:20" x14ac:dyDescent="0.3">
      <c r="E199" s="5"/>
      <c r="R199" s="5"/>
      <c r="T199" s="5"/>
    </row>
    <row r="200" spans="5:20" x14ac:dyDescent="0.3">
      <c r="E200" s="5"/>
      <c r="R200" s="5"/>
      <c r="T200" s="5"/>
    </row>
    <row r="201" spans="5:20" x14ac:dyDescent="0.3">
      <c r="E201" s="5"/>
      <c r="R201" s="5"/>
      <c r="T201" s="5"/>
    </row>
    <row r="202" spans="5:20" x14ac:dyDescent="0.3">
      <c r="E202" s="5"/>
      <c r="R202" s="5"/>
      <c r="T202" s="5"/>
    </row>
    <row r="203" spans="5:20" x14ac:dyDescent="0.3">
      <c r="E203" s="5"/>
      <c r="R203" s="5"/>
      <c r="T203" s="5"/>
    </row>
    <row r="204" spans="5:20" x14ac:dyDescent="0.3">
      <c r="E204" s="5"/>
      <c r="R204" s="5"/>
      <c r="T204" s="5"/>
    </row>
    <row r="205" spans="5:20" x14ac:dyDescent="0.3">
      <c r="E205" s="5"/>
      <c r="R205" s="5"/>
      <c r="T205" s="5"/>
    </row>
    <row r="206" spans="5:20" x14ac:dyDescent="0.3">
      <c r="E206" s="5"/>
      <c r="R206" s="5"/>
      <c r="T206" s="5"/>
    </row>
    <row r="207" spans="5:20" x14ac:dyDescent="0.3">
      <c r="E207" s="5"/>
      <c r="R207" s="5"/>
      <c r="T207" s="5"/>
    </row>
    <row r="208" spans="5:20" x14ac:dyDescent="0.3">
      <c r="E208" s="5"/>
      <c r="R208" s="5"/>
      <c r="T208" s="5"/>
    </row>
    <row r="209" spans="5:20" x14ac:dyDescent="0.3">
      <c r="E209" s="5"/>
      <c r="R209" s="5"/>
      <c r="T209" s="5"/>
    </row>
    <row r="210" spans="5:20" x14ac:dyDescent="0.3">
      <c r="E210" s="5"/>
      <c r="R210" s="5"/>
      <c r="T210" s="5"/>
    </row>
    <row r="211" spans="5:20" x14ac:dyDescent="0.3">
      <c r="E211" s="5"/>
      <c r="R211" s="5"/>
      <c r="T211" s="5"/>
    </row>
    <row r="212" spans="5:20" x14ac:dyDescent="0.3">
      <c r="E212" s="5"/>
      <c r="R212" s="5"/>
      <c r="T212" s="5"/>
    </row>
    <row r="213" spans="5:20" x14ac:dyDescent="0.3">
      <c r="E213" s="5"/>
      <c r="R213" s="5"/>
      <c r="T213" s="5"/>
    </row>
    <row r="214" spans="5:20" x14ac:dyDescent="0.3">
      <c r="E214" s="5"/>
      <c r="R214" s="5"/>
      <c r="T214" s="5"/>
    </row>
    <row r="215" spans="5:20" x14ac:dyDescent="0.3">
      <c r="E215" s="5"/>
      <c r="R215" s="5"/>
      <c r="T215" s="5"/>
    </row>
    <row r="216" spans="5:20" x14ac:dyDescent="0.3">
      <c r="E216" s="5"/>
      <c r="R216" s="5"/>
      <c r="T216" s="5"/>
    </row>
    <row r="217" spans="5:20" x14ac:dyDescent="0.3">
      <c r="E217" s="5"/>
      <c r="R217" s="5"/>
      <c r="T217" s="5"/>
    </row>
    <row r="218" spans="5:20" x14ac:dyDescent="0.3">
      <c r="E218" s="5"/>
      <c r="R218" s="5"/>
      <c r="T218" s="5"/>
    </row>
    <row r="219" spans="5:20" x14ac:dyDescent="0.3">
      <c r="E219" s="5"/>
      <c r="R219" s="5"/>
      <c r="T219" s="5"/>
    </row>
    <row r="220" spans="5:20" x14ac:dyDescent="0.3">
      <c r="E220" s="5"/>
      <c r="R220" s="5"/>
      <c r="T220" s="5"/>
    </row>
    <row r="221" spans="5:20" x14ac:dyDescent="0.3">
      <c r="E221" s="5"/>
      <c r="R221" s="5"/>
      <c r="T221" s="5"/>
    </row>
    <row r="222" spans="5:20" x14ac:dyDescent="0.3">
      <c r="E222" s="5"/>
      <c r="R222" s="5"/>
      <c r="T222" s="5"/>
    </row>
    <row r="223" spans="5:20" x14ac:dyDescent="0.3">
      <c r="E223" s="5"/>
      <c r="R223" s="5"/>
      <c r="T223" s="5"/>
    </row>
    <row r="224" spans="5:20" x14ac:dyDescent="0.3">
      <c r="E224" s="5"/>
      <c r="R224" s="5"/>
      <c r="T224" s="5"/>
    </row>
    <row r="225" spans="5:20" x14ac:dyDescent="0.3">
      <c r="E225" s="5"/>
      <c r="R225" s="5"/>
      <c r="T225" s="5"/>
    </row>
    <row r="226" spans="5:20" x14ac:dyDescent="0.3">
      <c r="E226" s="5"/>
      <c r="R226" s="5"/>
      <c r="T226" s="5"/>
    </row>
    <row r="227" spans="5:20" x14ac:dyDescent="0.3">
      <c r="E227" s="5"/>
      <c r="R227" s="5"/>
      <c r="T227" s="5"/>
    </row>
    <row r="228" spans="5:20" x14ac:dyDescent="0.3">
      <c r="E228" s="5"/>
      <c r="R228" s="5"/>
      <c r="T228" s="5"/>
    </row>
    <row r="229" spans="5:20" x14ac:dyDescent="0.3">
      <c r="E229" s="5"/>
      <c r="R229" s="5"/>
      <c r="T229" s="5"/>
    </row>
    <row r="230" spans="5:20" x14ac:dyDescent="0.3">
      <c r="E230" s="5"/>
      <c r="R230" s="5"/>
      <c r="T230" s="5"/>
    </row>
    <row r="231" spans="5:20" x14ac:dyDescent="0.3">
      <c r="E231" s="5"/>
      <c r="R231" s="5"/>
      <c r="T231" s="5"/>
    </row>
    <row r="232" spans="5:20" x14ac:dyDescent="0.3">
      <c r="E232" s="5"/>
      <c r="R232" s="5"/>
      <c r="T232" s="5"/>
    </row>
    <row r="233" spans="5:20" x14ac:dyDescent="0.3">
      <c r="E233" s="5"/>
      <c r="R233" s="5"/>
      <c r="T233" s="5"/>
    </row>
    <row r="234" spans="5:20" x14ac:dyDescent="0.3">
      <c r="E234" s="5"/>
      <c r="R234" s="5"/>
      <c r="T234" s="5"/>
    </row>
    <row r="235" spans="5:20" x14ac:dyDescent="0.3">
      <c r="E235" s="5"/>
      <c r="R235" s="5"/>
      <c r="T235" s="5"/>
    </row>
    <row r="236" spans="5:20" x14ac:dyDescent="0.3">
      <c r="E236" s="5"/>
      <c r="R236" s="5"/>
      <c r="T236" s="5"/>
    </row>
    <row r="237" spans="5:20" x14ac:dyDescent="0.3">
      <c r="E237" s="5"/>
      <c r="R237" s="5"/>
      <c r="T237" s="5"/>
    </row>
    <row r="238" spans="5:20" x14ac:dyDescent="0.3">
      <c r="E238" s="5"/>
      <c r="R238" s="5"/>
      <c r="T238" s="5"/>
    </row>
    <row r="239" spans="5:20" x14ac:dyDescent="0.3">
      <c r="E239" s="5"/>
      <c r="R239" s="5"/>
      <c r="T239" s="5"/>
    </row>
    <row r="240" spans="5:20" x14ac:dyDescent="0.3">
      <c r="E240" s="5"/>
      <c r="R240" s="5"/>
      <c r="T240" s="5"/>
    </row>
    <row r="241" spans="5:20" x14ac:dyDescent="0.3">
      <c r="E241" s="5"/>
      <c r="R241" s="5"/>
      <c r="T241" s="5"/>
    </row>
    <row r="242" spans="5:20" x14ac:dyDescent="0.3">
      <c r="E242" s="5"/>
      <c r="R242" s="5"/>
      <c r="T242" s="5"/>
    </row>
    <row r="243" spans="5:20" x14ac:dyDescent="0.3">
      <c r="E243" s="5"/>
      <c r="R243" s="5"/>
      <c r="T243" s="5"/>
    </row>
    <row r="244" spans="5:20" x14ac:dyDescent="0.3">
      <c r="E244" s="5"/>
      <c r="R244" s="5"/>
      <c r="T244" s="5"/>
    </row>
    <row r="245" spans="5:20" x14ac:dyDescent="0.3">
      <c r="E245" s="5"/>
      <c r="R245" s="5"/>
      <c r="T245" s="5"/>
    </row>
    <row r="246" spans="5:20" x14ac:dyDescent="0.3">
      <c r="E246" s="5"/>
      <c r="R246" s="5"/>
      <c r="T246" s="5"/>
    </row>
    <row r="247" spans="5:20" x14ac:dyDescent="0.3">
      <c r="E247" s="5"/>
      <c r="R247" s="5"/>
      <c r="T247" s="5"/>
    </row>
    <row r="248" spans="5:20" x14ac:dyDescent="0.3">
      <c r="E248" s="5"/>
      <c r="R248" s="5"/>
      <c r="T248" s="5"/>
    </row>
    <row r="249" spans="5:20" x14ac:dyDescent="0.3">
      <c r="E249" s="5"/>
      <c r="R249" s="5"/>
      <c r="T249" s="5"/>
    </row>
    <row r="250" spans="5:20" x14ac:dyDescent="0.3">
      <c r="E250" s="5"/>
      <c r="R250" s="5"/>
      <c r="T250" s="5"/>
    </row>
    <row r="251" spans="5:20" x14ac:dyDescent="0.3">
      <c r="E251" s="5"/>
      <c r="R251" s="5"/>
      <c r="T251" s="5"/>
    </row>
    <row r="252" spans="5:20" x14ac:dyDescent="0.3">
      <c r="E252" s="5"/>
      <c r="R252" s="5"/>
      <c r="T252" s="5"/>
    </row>
    <row r="253" spans="5:20" x14ac:dyDescent="0.3">
      <c r="E253" s="5"/>
      <c r="R253" s="5"/>
      <c r="T253" s="5"/>
    </row>
    <row r="254" spans="5:20" x14ac:dyDescent="0.3">
      <c r="E254" s="5"/>
      <c r="R254" s="5"/>
      <c r="T254" s="5"/>
    </row>
    <row r="255" spans="5:20" x14ac:dyDescent="0.3">
      <c r="E255" s="5"/>
      <c r="R255" s="5"/>
      <c r="T255" s="5"/>
    </row>
    <row r="256" spans="5:20" x14ac:dyDescent="0.3">
      <c r="E256" s="5"/>
      <c r="R256" s="5"/>
      <c r="T256" s="5"/>
    </row>
    <row r="257" spans="5:20" x14ac:dyDescent="0.3">
      <c r="E257" s="5"/>
      <c r="R257" s="5"/>
      <c r="T257" s="5"/>
    </row>
    <row r="258" spans="5:20" x14ac:dyDescent="0.3">
      <c r="E258" s="5"/>
      <c r="R258" s="5"/>
      <c r="T258" s="5"/>
    </row>
    <row r="259" spans="5:20" x14ac:dyDescent="0.3">
      <c r="E259" s="5"/>
      <c r="R259" s="5"/>
      <c r="T259" s="5"/>
    </row>
    <row r="260" spans="5:20" x14ac:dyDescent="0.3">
      <c r="E260" s="5"/>
      <c r="R260" s="5"/>
      <c r="T260" s="5"/>
    </row>
    <row r="261" spans="5:20" x14ac:dyDescent="0.3">
      <c r="E261" s="5"/>
      <c r="R261" s="5"/>
      <c r="T261" s="5"/>
    </row>
    <row r="262" spans="5:20" x14ac:dyDescent="0.3">
      <c r="E262" s="5"/>
      <c r="R262" s="5"/>
      <c r="T262" s="5"/>
    </row>
    <row r="263" spans="5:20" x14ac:dyDescent="0.3">
      <c r="E263" s="5"/>
      <c r="R263" s="5"/>
      <c r="T263" s="5"/>
    </row>
    <row r="264" spans="5:20" x14ac:dyDescent="0.3">
      <c r="E264" s="5"/>
      <c r="R264" s="5"/>
      <c r="T264" s="5"/>
    </row>
    <row r="265" spans="5:20" x14ac:dyDescent="0.3">
      <c r="E265" s="5"/>
      <c r="R265" s="5"/>
      <c r="T265" s="5"/>
    </row>
    <row r="266" spans="5:20" x14ac:dyDescent="0.3">
      <c r="E266" s="5"/>
      <c r="R266" s="5"/>
      <c r="T266" s="5"/>
    </row>
    <row r="267" spans="5:20" x14ac:dyDescent="0.3">
      <c r="E267" s="5"/>
      <c r="R267" s="5"/>
      <c r="T267" s="5"/>
    </row>
    <row r="268" spans="5:20" x14ac:dyDescent="0.3">
      <c r="E268" s="5"/>
      <c r="R268" s="5"/>
      <c r="T268" s="5"/>
    </row>
    <row r="269" spans="5:20" x14ac:dyDescent="0.3">
      <c r="E269" s="5"/>
      <c r="R269" s="5"/>
      <c r="T269" s="5"/>
    </row>
    <row r="270" spans="5:20" x14ac:dyDescent="0.3">
      <c r="E270" s="5"/>
      <c r="R270" s="5"/>
      <c r="T270" s="5"/>
    </row>
    <row r="271" spans="5:20" x14ac:dyDescent="0.3">
      <c r="E271" s="5"/>
      <c r="R271" s="5"/>
      <c r="T271" s="5"/>
    </row>
    <row r="272" spans="5:20" x14ac:dyDescent="0.3">
      <c r="E272" s="5"/>
      <c r="R272" s="5"/>
      <c r="T272" s="5"/>
    </row>
    <row r="273" spans="5:20" x14ac:dyDescent="0.3">
      <c r="E273" s="5"/>
      <c r="R273" s="5"/>
      <c r="T273" s="5"/>
    </row>
    <row r="274" spans="5:20" x14ac:dyDescent="0.3">
      <c r="E274" s="5"/>
      <c r="R274" s="5"/>
      <c r="T274" s="5"/>
    </row>
    <row r="275" spans="5:20" x14ac:dyDescent="0.3">
      <c r="E275" s="5"/>
      <c r="R275" s="5"/>
      <c r="T275" s="5"/>
    </row>
    <row r="276" spans="5:20" x14ac:dyDescent="0.3">
      <c r="E276" s="5"/>
      <c r="R276" s="5"/>
      <c r="T276" s="5"/>
    </row>
    <row r="277" spans="5:20" x14ac:dyDescent="0.3">
      <c r="E277" s="5"/>
      <c r="R277" s="5"/>
      <c r="T277" s="5"/>
    </row>
    <row r="278" spans="5:20" x14ac:dyDescent="0.3">
      <c r="E278" s="5"/>
      <c r="R278" s="5"/>
      <c r="T278" s="5"/>
    </row>
    <row r="279" spans="5:20" x14ac:dyDescent="0.3">
      <c r="E279" s="5"/>
      <c r="R279" s="5"/>
      <c r="T279" s="5"/>
    </row>
    <row r="280" spans="5:20" x14ac:dyDescent="0.3">
      <c r="E280" s="5"/>
      <c r="R280" s="5"/>
      <c r="T280" s="5"/>
    </row>
    <row r="281" spans="5:20" x14ac:dyDescent="0.3">
      <c r="E281" s="5"/>
      <c r="R281" s="5"/>
      <c r="T281" s="5"/>
    </row>
    <row r="282" spans="5:20" x14ac:dyDescent="0.3">
      <c r="E282" s="5"/>
      <c r="R282" s="5"/>
      <c r="T282" s="5"/>
    </row>
    <row r="283" spans="5:20" x14ac:dyDescent="0.3">
      <c r="E283" s="5"/>
      <c r="R283" s="5"/>
      <c r="T283" s="5"/>
    </row>
    <row r="284" spans="5:20" x14ac:dyDescent="0.3">
      <c r="E284" s="5"/>
      <c r="R284" s="5"/>
      <c r="T284" s="5"/>
    </row>
    <row r="285" spans="5:20" x14ac:dyDescent="0.3">
      <c r="E285" s="5"/>
      <c r="R285" s="5"/>
      <c r="T285" s="5"/>
    </row>
    <row r="286" spans="5:20" x14ac:dyDescent="0.3">
      <c r="E286" s="5"/>
      <c r="R286" s="5"/>
      <c r="T286" s="5"/>
    </row>
    <row r="287" spans="5:20" x14ac:dyDescent="0.3">
      <c r="E287" s="5"/>
      <c r="R287" s="5"/>
      <c r="T287" s="5"/>
    </row>
    <row r="288" spans="5:20" x14ac:dyDescent="0.3">
      <c r="E288" s="5"/>
      <c r="R288" s="5"/>
      <c r="T288" s="5"/>
    </row>
    <row r="289" spans="5:20" x14ac:dyDescent="0.3">
      <c r="E289" s="5"/>
      <c r="R289" s="5"/>
      <c r="T289" s="5"/>
    </row>
    <row r="290" spans="5:20" x14ac:dyDescent="0.3">
      <c r="E290" s="5"/>
      <c r="R290" s="5"/>
      <c r="T290" s="5"/>
    </row>
    <row r="291" spans="5:20" x14ac:dyDescent="0.3">
      <c r="E291" s="5"/>
      <c r="R291" s="5"/>
      <c r="T291" s="5"/>
    </row>
    <row r="292" spans="5:20" x14ac:dyDescent="0.3">
      <c r="E292" s="5"/>
      <c r="R292" s="5"/>
      <c r="T292" s="5"/>
    </row>
    <row r="293" spans="5:20" x14ac:dyDescent="0.3">
      <c r="E293" s="5"/>
      <c r="R293" s="5"/>
      <c r="T293" s="5"/>
    </row>
    <row r="294" spans="5:20" x14ac:dyDescent="0.3">
      <c r="E294" s="5"/>
      <c r="R294" s="5"/>
      <c r="T294" s="5"/>
    </row>
    <row r="295" spans="5:20" x14ac:dyDescent="0.3">
      <c r="E295" s="5"/>
      <c r="R295" s="5"/>
      <c r="T295" s="5"/>
    </row>
    <row r="296" spans="5:20" x14ac:dyDescent="0.3">
      <c r="E296" s="5"/>
      <c r="R296" s="5"/>
      <c r="T296" s="5"/>
    </row>
    <row r="297" spans="5:20" x14ac:dyDescent="0.3">
      <c r="E297" s="5"/>
      <c r="R297" s="5"/>
      <c r="T297" s="5"/>
    </row>
    <row r="298" spans="5:20" x14ac:dyDescent="0.3">
      <c r="E298" s="5"/>
      <c r="R298" s="5"/>
      <c r="T298" s="5"/>
    </row>
    <row r="299" spans="5:20" x14ac:dyDescent="0.3">
      <c r="E299" s="5"/>
      <c r="R299" s="5"/>
      <c r="T299" s="5"/>
    </row>
    <row r="300" spans="5:20" x14ac:dyDescent="0.3">
      <c r="E300" s="5"/>
      <c r="R300" s="5"/>
      <c r="T300" s="5"/>
    </row>
    <row r="301" spans="5:20" x14ac:dyDescent="0.3">
      <c r="E301" s="5"/>
      <c r="R301" s="5"/>
      <c r="T301" s="5"/>
    </row>
    <row r="302" spans="5:20" x14ac:dyDescent="0.3">
      <c r="E302" s="5"/>
      <c r="R302" s="5"/>
      <c r="T302" s="5"/>
    </row>
    <row r="303" spans="5:20" x14ac:dyDescent="0.3">
      <c r="E303" s="5"/>
      <c r="R303" s="5"/>
      <c r="T303" s="5"/>
    </row>
    <row r="304" spans="5:20" x14ac:dyDescent="0.3">
      <c r="E304" s="5"/>
      <c r="R304" s="5"/>
      <c r="T304" s="5"/>
    </row>
    <row r="305" spans="5:20" x14ac:dyDescent="0.3">
      <c r="E305" s="5"/>
      <c r="R305" s="5"/>
      <c r="T305" s="5"/>
    </row>
    <row r="306" spans="5:20" x14ac:dyDescent="0.3">
      <c r="E306" s="5"/>
      <c r="R306" s="5"/>
      <c r="T306" s="5"/>
    </row>
    <row r="307" spans="5:20" x14ac:dyDescent="0.3">
      <c r="E307" s="5"/>
      <c r="R307" s="5"/>
      <c r="T307" s="5"/>
    </row>
    <row r="308" spans="5:20" x14ac:dyDescent="0.3">
      <c r="E308" s="5"/>
      <c r="R308" s="5"/>
      <c r="T308" s="5"/>
    </row>
    <row r="309" spans="5:20" x14ac:dyDescent="0.3">
      <c r="E309" s="5"/>
      <c r="R309" s="5"/>
      <c r="T309" s="5"/>
    </row>
    <row r="310" spans="5:20" x14ac:dyDescent="0.3">
      <c r="E310" s="5"/>
      <c r="R310" s="5"/>
      <c r="T310" s="5"/>
    </row>
    <row r="311" spans="5:20" x14ac:dyDescent="0.3">
      <c r="E311" s="5"/>
      <c r="R311" s="5"/>
      <c r="T311" s="5"/>
    </row>
    <row r="312" spans="5:20" x14ac:dyDescent="0.3">
      <c r="E312" s="5"/>
      <c r="R312" s="5"/>
      <c r="T312" s="5"/>
    </row>
    <row r="313" spans="5:20" x14ac:dyDescent="0.3">
      <c r="E313" s="5"/>
      <c r="R313" s="5"/>
      <c r="T313" s="5"/>
    </row>
    <row r="314" spans="5:20" x14ac:dyDescent="0.3">
      <c r="E314" s="5"/>
      <c r="R314" s="5"/>
      <c r="T314" s="5"/>
    </row>
    <row r="315" spans="5:20" x14ac:dyDescent="0.3">
      <c r="E315" s="5"/>
      <c r="R315" s="5"/>
      <c r="T315" s="5"/>
    </row>
    <row r="316" spans="5:20" x14ac:dyDescent="0.3">
      <c r="E316" s="5"/>
      <c r="R316" s="5"/>
      <c r="T316" s="5"/>
    </row>
    <row r="317" spans="5:20" x14ac:dyDescent="0.3">
      <c r="E317" s="5"/>
      <c r="R317" s="5"/>
      <c r="T317" s="5"/>
    </row>
    <row r="318" spans="5:20" x14ac:dyDescent="0.3">
      <c r="E318" s="5"/>
      <c r="R318" s="5"/>
      <c r="T318" s="5"/>
    </row>
    <row r="319" spans="5:20" x14ac:dyDescent="0.3">
      <c r="E319" s="5"/>
      <c r="R319" s="5"/>
      <c r="T319" s="5"/>
    </row>
    <row r="320" spans="5:20" x14ac:dyDescent="0.3">
      <c r="E320" s="5"/>
      <c r="R320" s="5"/>
      <c r="T320" s="5"/>
    </row>
    <row r="321" spans="5:20" x14ac:dyDescent="0.3">
      <c r="E321" s="5"/>
      <c r="R321" s="5"/>
      <c r="T321" s="5"/>
    </row>
    <row r="322" spans="5:20" x14ac:dyDescent="0.3">
      <c r="E322" s="5"/>
      <c r="R322" s="5"/>
      <c r="T322" s="5"/>
    </row>
    <row r="323" spans="5:20" x14ac:dyDescent="0.3">
      <c r="E323" s="5"/>
      <c r="R323" s="5"/>
      <c r="T323" s="5"/>
    </row>
    <row r="324" spans="5:20" x14ac:dyDescent="0.3">
      <c r="E324" s="5"/>
      <c r="R324" s="5"/>
      <c r="T324" s="5"/>
    </row>
    <row r="325" spans="5:20" x14ac:dyDescent="0.3">
      <c r="E325" s="5"/>
      <c r="R325" s="5"/>
      <c r="T325" s="5"/>
    </row>
    <row r="326" spans="5:20" x14ac:dyDescent="0.3">
      <c r="E326" s="5"/>
      <c r="R326" s="5"/>
      <c r="T326" s="5"/>
    </row>
    <row r="327" spans="5:20" x14ac:dyDescent="0.3">
      <c r="E327" s="5"/>
      <c r="R327" s="5"/>
      <c r="T327" s="5"/>
    </row>
    <row r="328" spans="5:20" x14ac:dyDescent="0.3">
      <c r="E328" s="5"/>
      <c r="R328" s="5"/>
      <c r="T328" s="5"/>
    </row>
    <row r="329" spans="5:20" x14ac:dyDescent="0.3">
      <c r="E329" s="5"/>
      <c r="R329" s="5"/>
      <c r="T329" s="5"/>
    </row>
    <row r="330" spans="5:20" x14ac:dyDescent="0.3">
      <c r="E330" s="5"/>
      <c r="R330" s="5"/>
      <c r="T330" s="5"/>
    </row>
    <row r="331" spans="5:20" x14ac:dyDescent="0.3">
      <c r="E331" s="5"/>
      <c r="R331" s="5"/>
      <c r="T331" s="5"/>
    </row>
    <row r="332" spans="5:20" x14ac:dyDescent="0.3">
      <c r="E332" s="5"/>
      <c r="R332" s="5"/>
      <c r="T332" s="5"/>
    </row>
    <row r="333" spans="5:20" x14ac:dyDescent="0.3">
      <c r="E333" s="5"/>
      <c r="R333" s="5"/>
      <c r="T333" s="5"/>
    </row>
    <row r="334" spans="5:20" x14ac:dyDescent="0.3">
      <c r="E334" s="5"/>
      <c r="R334" s="5"/>
      <c r="T334" s="5"/>
    </row>
    <row r="335" spans="5:20" x14ac:dyDescent="0.3">
      <c r="E335" s="5"/>
      <c r="R335" s="5"/>
      <c r="T335" s="5"/>
    </row>
    <row r="336" spans="5:20" x14ac:dyDescent="0.3">
      <c r="E336" s="5"/>
      <c r="R336" s="5"/>
      <c r="T336" s="5"/>
    </row>
    <row r="337" spans="5:20" x14ac:dyDescent="0.3">
      <c r="E337" s="5"/>
      <c r="R337" s="5"/>
      <c r="T337" s="5"/>
    </row>
    <row r="338" spans="5:20" x14ac:dyDescent="0.3">
      <c r="E338" s="5"/>
      <c r="R338" s="5"/>
      <c r="T338" s="5"/>
    </row>
    <row r="339" spans="5:20" x14ac:dyDescent="0.3">
      <c r="E339" s="5"/>
      <c r="R339" s="5"/>
      <c r="T339" s="5"/>
    </row>
    <row r="340" spans="5:20" x14ac:dyDescent="0.3">
      <c r="E340" s="5"/>
      <c r="R340" s="5"/>
      <c r="T340" s="5"/>
    </row>
    <row r="341" spans="5:20" x14ac:dyDescent="0.3">
      <c r="E341" s="5"/>
      <c r="R341" s="5"/>
      <c r="T341" s="5"/>
    </row>
    <row r="342" spans="5:20" x14ac:dyDescent="0.3">
      <c r="E342" s="5"/>
      <c r="R342" s="5"/>
      <c r="T342" s="5"/>
    </row>
    <row r="343" spans="5:20" x14ac:dyDescent="0.3">
      <c r="E343" s="5"/>
      <c r="R343" s="5"/>
      <c r="T343" s="5"/>
    </row>
    <row r="344" spans="5:20" x14ac:dyDescent="0.3">
      <c r="E344" s="5"/>
      <c r="R344" s="5"/>
      <c r="T344" s="5"/>
    </row>
    <row r="345" spans="5:20" x14ac:dyDescent="0.3">
      <c r="E345" s="5"/>
      <c r="R345" s="5"/>
      <c r="T345" s="5"/>
    </row>
    <row r="346" spans="5:20" x14ac:dyDescent="0.3">
      <c r="E346" s="5"/>
      <c r="R346" s="5"/>
      <c r="T346" s="5"/>
    </row>
    <row r="347" spans="5:20" x14ac:dyDescent="0.3">
      <c r="E347" s="5"/>
      <c r="R347" s="5"/>
      <c r="T347" s="5"/>
    </row>
    <row r="348" spans="5:20" x14ac:dyDescent="0.3">
      <c r="E348" s="5"/>
      <c r="R348" s="5"/>
      <c r="T348" s="5"/>
    </row>
    <row r="349" spans="5:20" x14ac:dyDescent="0.3">
      <c r="E349" s="5"/>
      <c r="R349" s="5"/>
      <c r="T349" s="5"/>
    </row>
    <row r="350" spans="5:20" x14ac:dyDescent="0.3">
      <c r="E350" s="5"/>
      <c r="R350" s="5"/>
      <c r="T350" s="5"/>
    </row>
    <row r="351" spans="5:20" x14ac:dyDescent="0.3">
      <c r="E351" s="5"/>
      <c r="R351" s="5"/>
      <c r="T351" s="5"/>
    </row>
    <row r="352" spans="5:20" x14ac:dyDescent="0.3">
      <c r="E352" s="5"/>
      <c r="R352" s="5"/>
      <c r="T352" s="5"/>
    </row>
    <row r="353" spans="5:20" x14ac:dyDescent="0.3">
      <c r="E353" s="5"/>
      <c r="R353" s="5"/>
      <c r="T353" s="5"/>
    </row>
    <row r="354" spans="5:20" x14ac:dyDescent="0.3">
      <c r="E354" s="5"/>
      <c r="R354" s="5"/>
      <c r="T354" s="5"/>
    </row>
    <row r="355" spans="5:20" x14ac:dyDescent="0.3">
      <c r="E355" s="5"/>
      <c r="R355" s="5"/>
      <c r="T355" s="5"/>
    </row>
    <row r="356" spans="5:20" x14ac:dyDescent="0.3">
      <c r="E356" s="5"/>
      <c r="R356" s="5"/>
      <c r="T356" s="5"/>
    </row>
    <row r="357" spans="5:20" x14ac:dyDescent="0.3">
      <c r="E357" s="5"/>
      <c r="R357" s="5"/>
      <c r="T357" s="5"/>
    </row>
    <row r="358" spans="5:20" x14ac:dyDescent="0.3">
      <c r="E358" s="5"/>
      <c r="R358" s="5"/>
      <c r="T358" s="5"/>
    </row>
    <row r="359" spans="5:20" x14ac:dyDescent="0.3">
      <c r="E359" s="5"/>
      <c r="R359" s="5"/>
      <c r="T359" s="5"/>
    </row>
    <row r="360" spans="5:20" x14ac:dyDescent="0.3">
      <c r="E360" s="5"/>
      <c r="R360" s="5"/>
      <c r="T360" s="5"/>
    </row>
    <row r="361" spans="5:20" x14ac:dyDescent="0.3">
      <c r="E361" s="5"/>
      <c r="R361" s="5"/>
      <c r="T361" s="5"/>
    </row>
    <row r="362" spans="5:20" x14ac:dyDescent="0.3">
      <c r="E362" s="5"/>
      <c r="R362" s="5"/>
      <c r="T362" s="5"/>
    </row>
    <row r="363" spans="5:20" x14ac:dyDescent="0.3">
      <c r="E363" s="5"/>
      <c r="R363" s="5"/>
      <c r="T363" s="5"/>
    </row>
    <row r="364" spans="5:20" x14ac:dyDescent="0.3">
      <c r="E364" s="5"/>
      <c r="R364" s="5"/>
      <c r="T364" s="5"/>
    </row>
    <row r="365" spans="5:20" x14ac:dyDescent="0.3">
      <c r="E365" s="5"/>
      <c r="R365" s="5"/>
      <c r="T365" s="5"/>
    </row>
    <row r="366" spans="5:20" x14ac:dyDescent="0.3">
      <c r="E366" s="5"/>
      <c r="R366" s="5"/>
      <c r="T366" s="5"/>
    </row>
    <row r="367" spans="5:20" x14ac:dyDescent="0.3">
      <c r="E367" s="5"/>
      <c r="R367" s="5"/>
      <c r="T367" s="5"/>
    </row>
    <row r="368" spans="5:20" x14ac:dyDescent="0.3">
      <c r="E368" s="5"/>
      <c r="R368" s="5"/>
      <c r="T368" s="5"/>
    </row>
    <row r="369" spans="5:20" x14ac:dyDescent="0.3">
      <c r="E369" s="5"/>
      <c r="R369" s="5"/>
      <c r="T369" s="5"/>
    </row>
    <row r="370" spans="5:20" x14ac:dyDescent="0.3">
      <c r="E370" s="5"/>
      <c r="R370" s="5"/>
      <c r="T370" s="5"/>
    </row>
    <row r="371" spans="5:20" x14ac:dyDescent="0.3">
      <c r="E371" s="5"/>
      <c r="R371" s="5"/>
      <c r="T371" s="5"/>
    </row>
    <row r="372" spans="5:20" x14ac:dyDescent="0.3">
      <c r="E372" s="5"/>
      <c r="R372" s="5"/>
      <c r="T372" s="5"/>
    </row>
    <row r="373" spans="5:20" x14ac:dyDescent="0.3">
      <c r="E373" s="5"/>
      <c r="R373" s="5"/>
      <c r="T373" s="5"/>
    </row>
    <row r="374" spans="5:20" x14ac:dyDescent="0.3">
      <c r="E374" s="5"/>
      <c r="R374" s="5"/>
      <c r="T374" s="5"/>
    </row>
    <row r="375" spans="5:20" x14ac:dyDescent="0.3">
      <c r="E375" s="5"/>
      <c r="R375" s="5"/>
      <c r="T375" s="5"/>
    </row>
    <row r="376" spans="5:20" x14ac:dyDescent="0.3">
      <c r="E376" s="5"/>
      <c r="R376" s="5"/>
      <c r="T376" s="5"/>
    </row>
    <row r="377" spans="5:20" x14ac:dyDescent="0.3">
      <c r="E377" s="5"/>
      <c r="R377" s="5"/>
      <c r="T377" s="5"/>
    </row>
    <row r="378" spans="5:20" x14ac:dyDescent="0.3">
      <c r="E378" s="5"/>
      <c r="R378" s="5"/>
      <c r="T378" s="5"/>
    </row>
    <row r="379" spans="5:20" x14ac:dyDescent="0.3">
      <c r="E379" s="5"/>
      <c r="R379" s="5"/>
      <c r="T379" s="5"/>
    </row>
    <row r="380" spans="5:20" x14ac:dyDescent="0.3">
      <c r="E380" s="5"/>
      <c r="R380" s="5"/>
      <c r="T380" s="5"/>
    </row>
    <row r="381" spans="5:20" x14ac:dyDescent="0.3">
      <c r="E381" s="5"/>
      <c r="R381" s="5"/>
      <c r="T381" s="5"/>
    </row>
    <row r="382" spans="5:20" x14ac:dyDescent="0.3">
      <c r="E382" s="5"/>
      <c r="R382" s="5"/>
      <c r="T382" s="5"/>
    </row>
    <row r="383" spans="5:20" x14ac:dyDescent="0.3">
      <c r="E383" s="5"/>
      <c r="R383" s="5"/>
      <c r="T383" s="5"/>
    </row>
    <row r="384" spans="5:20" x14ac:dyDescent="0.3">
      <c r="E384" s="5"/>
      <c r="R384" s="5"/>
      <c r="T384" s="5"/>
    </row>
    <row r="385" spans="5:20" x14ac:dyDescent="0.3">
      <c r="E385" s="5"/>
      <c r="R385" s="5"/>
      <c r="T385" s="5"/>
    </row>
    <row r="386" spans="5:20" x14ac:dyDescent="0.3">
      <c r="E386" s="5"/>
      <c r="R386" s="5"/>
      <c r="T386" s="5"/>
    </row>
    <row r="387" spans="5:20" x14ac:dyDescent="0.3">
      <c r="E387" s="5"/>
      <c r="R387" s="5"/>
      <c r="T387" s="5"/>
    </row>
    <row r="388" spans="5:20" x14ac:dyDescent="0.3">
      <c r="E388" s="5"/>
      <c r="R388" s="5"/>
      <c r="T388" s="5"/>
    </row>
    <row r="389" spans="5:20" x14ac:dyDescent="0.3">
      <c r="E389" s="5"/>
      <c r="R389" s="5"/>
      <c r="T389" s="5"/>
    </row>
    <row r="390" spans="5:20" x14ac:dyDescent="0.3">
      <c r="E390" s="5"/>
      <c r="R390" s="5"/>
      <c r="T390" s="5"/>
    </row>
    <row r="391" spans="5:20" x14ac:dyDescent="0.3">
      <c r="E391" s="5"/>
      <c r="R391" s="5"/>
      <c r="T391" s="5"/>
    </row>
    <row r="392" spans="5:20" x14ac:dyDescent="0.3">
      <c r="E392" s="5"/>
      <c r="R392" s="5"/>
      <c r="T392" s="5"/>
    </row>
    <row r="393" spans="5:20" x14ac:dyDescent="0.3">
      <c r="E393" s="5"/>
      <c r="R393" s="5"/>
      <c r="T393" s="5"/>
    </row>
    <row r="394" spans="5:20" x14ac:dyDescent="0.3">
      <c r="E394" s="5"/>
      <c r="R394" s="5"/>
      <c r="T394" s="5"/>
    </row>
    <row r="395" spans="5:20" x14ac:dyDescent="0.3">
      <c r="E395" s="5"/>
      <c r="R395" s="5"/>
      <c r="T395" s="5"/>
    </row>
    <row r="396" spans="5:20" x14ac:dyDescent="0.3">
      <c r="E396" s="5"/>
      <c r="R396" s="5"/>
      <c r="T396" s="5"/>
    </row>
    <row r="397" spans="5:20" x14ac:dyDescent="0.3">
      <c r="E397" s="5"/>
      <c r="R397" s="5"/>
      <c r="T397" s="5"/>
    </row>
    <row r="398" spans="5:20" x14ac:dyDescent="0.3">
      <c r="E398" s="5"/>
      <c r="R398" s="5"/>
      <c r="T398" s="5"/>
    </row>
    <row r="399" spans="5:20" x14ac:dyDescent="0.3">
      <c r="E399" s="5"/>
      <c r="R399" s="5"/>
      <c r="T399" s="5"/>
    </row>
    <row r="400" spans="5:20" x14ac:dyDescent="0.3">
      <c r="E400" s="5"/>
      <c r="R400" s="5"/>
      <c r="T400" s="5"/>
    </row>
    <row r="401" spans="5:20" x14ac:dyDescent="0.3">
      <c r="E401" s="5"/>
      <c r="R401" s="5"/>
      <c r="T401" s="5"/>
    </row>
    <row r="402" spans="5:20" x14ac:dyDescent="0.3">
      <c r="E402" s="5"/>
      <c r="R402" s="5"/>
      <c r="T402" s="5"/>
    </row>
    <row r="403" spans="5:20" x14ac:dyDescent="0.3">
      <c r="E403" s="5"/>
      <c r="R403" s="5"/>
      <c r="T403" s="5"/>
    </row>
    <row r="404" spans="5:20" x14ac:dyDescent="0.3">
      <c r="E404" s="5"/>
      <c r="R404" s="5"/>
      <c r="T404" s="5"/>
    </row>
    <row r="405" spans="5:20" x14ac:dyDescent="0.3">
      <c r="E405" s="5"/>
      <c r="R405" s="5"/>
      <c r="T405" s="5"/>
    </row>
    <row r="406" spans="5:20" x14ac:dyDescent="0.3">
      <c r="E406" s="5"/>
      <c r="R406" s="5"/>
      <c r="T406" s="5"/>
    </row>
    <row r="407" spans="5:20" x14ac:dyDescent="0.3">
      <c r="E407" s="5"/>
      <c r="R407" s="5"/>
      <c r="T407" s="5"/>
    </row>
    <row r="408" spans="5:20" x14ac:dyDescent="0.3">
      <c r="E408" s="5"/>
      <c r="R408" s="5"/>
      <c r="T408" s="5"/>
    </row>
    <row r="409" spans="5:20" x14ac:dyDescent="0.3">
      <c r="E409" s="5"/>
      <c r="R409" s="5"/>
      <c r="T409" s="5"/>
    </row>
    <row r="410" spans="5:20" x14ac:dyDescent="0.3">
      <c r="E410" s="5"/>
      <c r="R410" s="5"/>
      <c r="T410" s="5"/>
    </row>
    <row r="411" spans="5:20" x14ac:dyDescent="0.3">
      <c r="E411" s="5"/>
      <c r="R411" s="5"/>
      <c r="T411" s="5"/>
    </row>
    <row r="412" spans="5:20" x14ac:dyDescent="0.3">
      <c r="E412" s="5"/>
      <c r="R412" s="5"/>
      <c r="T412" s="5"/>
    </row>
    <row r="413" spans="5:20" x14ac:dyDescent="0.3">
      <c r="E413" s="5"/>
      <c r="R413" s="5"/>
      <c r="T413" s="5"/>
    </row>
    <row r="414" spans="5:20" x14ac:dyDescent="0.3">
      <c r="E414" s="5"/>
      <c r="R414" s="5"/>
      <c r="T414" s="5"/>
    </row>
    <row r="415" spans="5:20" x14ac:dyDescent="0.3">
      <c r="E415" s="5"/>
      <c r="R415" s="5"/>
      <c r="T415" s="5"/>
    </row>
    <row r="416" spans="5:20" x14ac:dyDescent="0.3">
      <c r="E416" s="5"/>
      <c r="R416" s="5"/>
      <c r="T416" s="5"/>
    </row>
    <row r="417" spans="5:20" x14ac:dyDescent="0.3">
      <c r="E417" s="5"/>
      <c r="R417" s="5"/>
      <c r="T417" s="5"/>
    </row>
    <row r="418" spans="5:20" x14ac:dyDescent="0.3">
      <c r="E418" s="5"/>
      <c r="R418" s="5"/>
      <c r="T418" s="5"/>
    </row>
    <row r="419" spans="5:20" x14ac:dyDescent="0.3">
      <c r="E419" s="5"/>
      <c r="R419" s="5"/>
      <c r="T419" s="5"/>
    </row>
    <row r="420" spans="5:20" x14ac:dyDescent="0.3">
      <c r="E420" s="5"/>
      <c r="R420" s="5"/>
      <c r="T420" s="5"/>
    </row>
    <row r="421" spans="5:20" x14ac:dyDescent="0.3">
      <c r="E421" s="5"/>
      <c r="R421" s="5"/>
      <c r="T421" s="5"/>
    </row>
    <row r="422" spans="5:20" x14ac:dyDescent="0.3">
      <c r="E422" s="5"/>
      <c r="R422" s="5"/>
      <c r="T422" s="5"/>
    </row>
    <row r="423" spans="5:20" x14ac:dyDescent="0.3">
      <c r="E423" s="5"/>
      <c r="R423" s="5"/>
      <c r="T423" s="5"/>
    </row>
    <row r="424" spans="5:20" x14ac:dyDescent="0.3">
      <c r="E424" s="5"/>
      <c r="R424" s="5"/>
      <c r="T424" s="5"/>
    </row>
    <row r="425" spans="5:20" x14ac:dyDescent="0.3">
      <c r="E425" s="5"/>
      <c r="R425" s="5"/>
      <c r="T425" s="5"/>
    </row>
    <row r="426" spans="5:20" x14ac:dyDescent="0.3">
      <c r="E426" s="5"/>
      <c r="R426" s="5"/>
      <c r="T426" s="5"/>
    </row>
    <row r="427" spans="5:20" x14ac:dyDescent="0.3">
      <c r="E427" s="5"/>
      <c r="R427" s="5"/>
      <c r="T427" s="5"/>
    </row>
    <row r="428" spans="5:20" x14ac:dyDescent="0.3">
      <c r="E428" s="5"/>
      <c r="R428" s="5"/>
      <c r="T428" s="5"/>
    </row>
    <row r="429" spans="5:20" x14ac:dyDescent="0.3">
      <c r="E429" s="5"/>
      <c r="R429" s="5"/>
      <c r="T429" s="5"/>
    </row>
    <row r="430" spans="5:20" x14ac:dyDescent="0.3">
      <c r="E430" s="5"/>
      <c r="R430" s="5"/>
      <c r="T430" s="5"/>
    </row>
    <row r="431" spans="5:20" x14ac:dyDescent="0.3">
      <c r="E431" s="5"/>
      <c r="R431" s="5"/>
      <c r="T431" s="5"/>
    </row>
    <row r="432" spans="5:20" x14ac:dyDescent="0.3">
      <c r="E432" s="5"/>
      <c r="R432" s="5"/>
      <c r="T432" s="5"/>
    </row>
    <row r="433" spans="5:20" x14ac:dyDescent="0.3">
      <c r="E433" s="5"/>
      <c r="R433" s="5"/>
      <c r="T433" s="5"/>
    </row>
    <row r="434" spans="5:20" x14ac:dyDescent="0.3">
      <c r="E434" s="5"/>
      <c r="R434" s="5"/>
      <c r="T434" s="5"/>
    </row>
    <row r="435" spans="5:20" x14ac:dyDescent="0.3">
      <c r="E435" s="5"/>
      <c r="R435" s="5"/>
      <c r="T435" s="5"/>
    </row>
    <row r="436" spans="5:20" x14ac:dyDescent="0.3">
      <c r="E436" s="5"/>
      <c r="R436" s="5"/>
      <c r="T436" s="5"/>
    </row>
    <row r="437" spans="5:20" x14ac:dyDescent="0.3">
      <c r="E437" s="5"/>
      <c r="R437" s="5"/>
      <c r="T437" s="5"/>
    </row>
    <row r="438" spans="5:20" x14ac:dyDescent="0.3">
      <c r="E438" s="5"/>
      <c r="R438" s="5"/>
      <c r="T438" s="5"/>
    </row>
    <row r="439" spans="5:20" x14ac:dyDescent="0.3">
      <c r="E439" s="5"/>
      <c r="R439" s="5"/>
      <c r="T439" s="5"/>
    </row>
    <row r="440" spans="5:20" x14ac:dyDescent="0.3">
      <c r="E440" s="5"/>
      <c r="R440" s="5"/>
      <c r="T440" s="5"/>
    </row>
    <row r="441" spans="5:20" x14ac:dyDescent="0.3">
      <c r="E441" s="5"/>
      <c r="R441" s="5"/>
      <c r="T441" s="5"/>
    </row>
    <row r="442" spans="5:20" x14ac:dyDescent="0.3">
      <c r="E442" s="5"/>
      <c r="R442" s="5"/>
      <c r="T442" s="5"/>
    </row>
    <row r="443" spans="5:20" x14ac:dyDescent="0.3">
      <c r="E443" s="5"/>
      <c r="R443" s="5"/>
      <c r="T443" s="5"/>
    </row>
    <row r="444" spans="5:20" x14ac:dyDescent="0.3">
      <c r="E444" s="5"/>
      <c r="R444" s="5"/>
      <c r="T444" s="5"/>
    </row>
    <row r="445" spans="5:20" x14ac:dyDescent="0.3">
      <c r="E445" s="5"/>
      <c r="R445" s="5"/>
      <c r="T445" s="5"/>
    </row>
    <row r="446" spans="5:20" x14ac:dyDescent="0.3">
      <c r="E446" s="5"/>
      <c r="R446" s="5"/>
      <c r="T446" s="5"/>
    </row>
    <row r="447" spans="5:20" x14ac:dyDescent="0.3">
      <c r="E447" s="5"/>
      <c r="R447" s="5"/>
      <c r="T447" s="5"/>
    </row>
    <row r="448" spans="5:20" x14ac:dyDescent="0.3">
      <c r="E448" s="5"/>
      <c r="R448" s="5"/>
      <c r="T448" s="5"/>
    </row>
    <row r="449" spans="5:20" x14ac:dyDescent="0.3">
      <c r="E449" s="5"/>
      <c r="R449" s="5"/>
      <c r="T449" s="5"/>
    </row>
    <row r="450" spans="5:20" x14ac:dyDescent="0.3">
      <c r="E450" s="5"/>
      <c r="R450" s="5"/>
      <c r="T450" s="5"/>
    </row>
    <row r="451" spans="5:20" x14ac:dyDescent="0.3">
      <c r="E451" s="5"/>
      <c r="R451" s="5"/>
      <c r="T451" s="5"/>
    </row>
    <row r="452" spans="5:20" x14ac:dyDescent="0.3">
      <c r="E452" s="5"/>
      <c r="R452" s="5"/>
      <c r="T452" s="5"/>
    </row>
    <row r="453" spans="5:20" x14ac:dyDescent="0.3">
      <c r="E453" s="5"/>
      <c r="R453" s="5"/>
      <c r="T453" s="5"/>
    </row>
    <row r="454" spans="5:20" x14ac:dyDescent="0.3">
      <c r="E454" s="5"/>
      <c r="R454" s="5"/>
      <c r="T454" s="5"/>
    </row>
    <row r="455" spans="5:20" x14ac:dyDescent="0.3">
      <c r="E455" s="5"/>
      <c r="R455" s="5"/>
      <c r="T455" s="5"/>
    </row>
    <row r="456" spans="5:20" x14ac:dyDescent="0.3">
      <c r="E456" s="5"/>
      <c r="R456" s="5"/>
      <c r="T456" s="5"/>
    </row>
    <row r="457" spans="5:20" x14ac:dyDescent="0.3">
      <c r="E457" s="5"/>
      <c r="R457" s="5"/>
      <c r="T457" s="5"/>
    </row>
    <row r="458" spans="5:20" x14ac:dyDescent="0.3">
      <c r="E458" s="5"/>
      <c r="R458" s="5"/>
      <c r="T458" s="5"/>
    </row>
    <row r="459" spans="5:20" x14ac:dyDescent="0.3">
      <c r="E459" s="5"/>
      <c r="R459" s="5"/>
      <c r="T459" s="5"/>
    </row>
    <row r="460" spans="5:20" x14ac:dyDescent="0.3">
      <c r="E460" s="5"/>
      <c r="R460" s="5"/>
      <c r="T460" s="5"/>
    </row>
    <row r="461" spans="5:20" x14ac:dyDescent="0.3">
      <c r="E461" s="5"/>
      <c r="R461" s="5"/>
      <c r="T461" s="5"/>
    </row>
    <row r="462" spans="5:20" x14ac:dyDescent="0.3">
      <c r="E462" s="5"/>
      <c r="R462" s="5"/>
      <c r="T462" s="5"/>
    </row>
    <row r="463" spans="5:20" x14ac:dyDescent="0.3">
      <c r="E463" s="5"/>
      <c r="R463" s="5"/>
      <c r="T463" s="5"/>
    </row>
    <row r="464" spans="5:20" x14ac:dyDescent="0.3">
      <c r="E464" s="5"/>
      <c r="R464" s="5"/>
      <c r="T464" s="5"/>
    </row>
    <row r="465" spans="5:20" x14ac:dyDescent="0.3">
      <c r="E465" s="5"/>
      <c r="R465" s="5"/>
      <c r="T465" s="5"/>
    </row>
    <row r="466" spans="5:20" x14ac:dyDescent="0.3">
      <c r="E466" s="5"/>
      <c r="R466" s="5"/>
      <c r="T466" s="5"/>
    </row>
    <row r="467" spans="5:20" x14ac:dyDescent="0.3">
      <c r="E467" s="5"/>
      <c r="R467" s="5"/>
      <c r="T467" s="5"/>
    </row>
    <row r="468" spans="5:20" x14ac:dyDescent="0.3">
      <c r="E468" s="5"/>
      <c r="R468" s="5"/>
      <c r="T468" s="5"/>
    </row>
    <row r="469" spans="5:20" x14ac:dyDescent="0.3">
      <c r="E469" s="5"/>
      <c r="R469" s="5"/>
      <c r="T469" s="5"/>
    </row>
    <row r="470" spans="5:20" x14ac:dyDescent="0.3">
      <c r="E470" s="5"/>
      <c r="R470" s="5"/>
      <c r="T470" s="5"/>
    </row>
    <row r="471" spans="5:20" x14ac:dyDescent="0.3">
      <c r="E471" s="5"/>
      <c r="R471" s="5"/>
      <c r="T471" s="5"/>
    </row>
    <row r="472" spans="5:20" x14ac:dyDescent="0.3">
      <c r="E472" s="5"/>
      <c r="R472" s="5"/>
      <c r="T472" s="5"/>
    </row>
    <row r="473" spans="5:20" x14ac:dyDescent="0.3">
      <c r="E473" s="5"/>
      <c r="R473" s="5"/>
      <c r="T473" s="5"/>
    </row>
    <row r="474" spans="5:20" x14ac:dyDescent="0.3">
      <c r="E474" s="5"/>
      <c r="R474" s="5"/>
      <c r="T474" s="5"/>
    </row>
    <row r="475" spans="5:20" x14ac:dyDescent="0.3">
      <c r="E475" s="5"/>
      <c r="R475" s="5"/>
      <c r="T475" s="5"/>
    </row>
    <row r="476" spans="5:20" x14ac:dyDescent="0.3">
      <c r="E476" s="5"/>
      <c r="R476" s="5"/>
      <c r="T476" s="5"/>
    </row>
    <row r="477" spans="5:20" x14ac:dyDescent="0.3">
      <c r="E477" s="5"/>
      <c r="R477" s="5"/>
      <c r="T477" s="5"/>
    </row>
    <row r="478" spans="5:20" x14ac:dyDescent="0.3">
      <c r="E478" s="5"/>
      <c r="R478" s="5"/>
      <c r="T478" s="5"/>
    </row>
    <row r="479" spans="5:20" x14ac:dyDescent="0.3">
      <c r="E479" s="5"/>
      <c r="R479" s="5"/>
      <c r="T479" s="5"/>
    </row>
    <row r="480" spans="5:20" x14ac:dyDescent="0.3">
      <c r="E480" s="5"/>
      <c r="R480" s="5"/>
      <c r="T480" s="5"/>
    </row>
    <row r="481" spans="5:20" x14ac:dyDescent="0.3">
      <c r="E481" s="5"/>
      <c r="R481" s="5"/>
      <c r="T481" s="5"/>
    </row>
    <row r="482" spans="5:20" x14ac:dyDescent="0.3">
      <c r="E482" s="5"/>
      <c r="R482" s="5"/>
      <c r="T482" s="5"/>
    </row>
    <row r="483" spans="5:20" x14ac:dyDescent="0.3">
      <c r="E483" s="5"/>
      <c r="R483" s="5"/>
      <c r="T483" s="5"/>
    </row>
    <row r="484" spans="5:20" x14ac:dyDescent="0.3">
      <c r="E484" s="5"/>
      <c r="R484" s="5"/>
      <c r="T484" s="5"/>
    </row>
    <row r="485" spans="5:20" x14ac:dyDescent="0.3">
      <c r="E485" s="5"/>
      <c r="R485" s="5"/>
      <c r="T485" s="5"/>
    </row>
    <row r="486" spans="5:20" x14ac:dyDescent="0.3">
      <c r="E486" s="5"/>
      <c r="R486" s="5"/>
      <c r="T486" s="5"/>
    </row>
    <row r="487" spans="5:20" x14ac:dyDescent="0.3">
      <c r="E487" s="5"/>
      <c r="R487" s="5"/>
      <c r="T487" s="5"/>
    </row>
    <row r="488" spans="5:20" x14ac:dyDescent="0.3">
      <c r="E488" s="5"/>
      <c r="R488" s="5"/>
      <c r="T488" s="5"/>
    </row>
    <row r="489" spans="5:20" x14ac:dyDescent="0.3">
      <c r="E489" s="5"/>
      <c r="R489" s="5"/>
      <c r="T489" s="5"/>
    </row>
    <row r="490" spans="5:20" x14ac:dyDescent="0.3">
      <c r="E490" s="5"/>
      <c r="R490" s="5"/>
      <c r="T490" s="5"/>
    </row>
    <row r="491" spans="5:20" x14ac:dyDescent="0.3">
      <c r="E491" s="5"/>
      <c r="R491" s="5"/>
      <c r="T491" s="5"/>
    </row>
    <row r="492" spans="5:20" x14ac:dyDescent="0.3">
      <c r="E492" s="5"/>
      <c r="R492" s="5"/>
      <c r="T492" s="5"/>
    </row>
    <row r="493" spans="5:20" x14ac:dyDescent="0.3">
      <c r="E493" s="5"/>
      <c r="R493" s="5"/>
      <c r="T493" s="5"/>
    </row>
    <row r="494" spans="5:20" x14ac:dyDescent="0.3">
      <c r="E494" s="5"/>
      <c r="R494" s="5"/>
      <c r="T494" s="5"/>
    </row>
    <row r="495" spans="5:20" x14ac:dyDescent="0.3">
      <c r="E495" s="5"/>
      <c r="R495" s="5"/>
      <c r="T495" s="5"/>
    </row>
    <row r="496" spans="5:20" x14ac:dyDescent="0.3">
      <c r="E496" s="5"/>
      <c r="R496" s="5"/>
      <c r="T496" s="5"/>
    </row>
    <row r="497" spans="5:20" x14ac:dyDescent="0.3">
      <c r="E497" s="5"/>
      <c r="R497" s="5"/>
      <c r="T497" s="5"/>
    </row>
    <row r="498" spans="5:20" x14ac:dyDescent="0.3">
      <c r="E498" s="5"/>
      <c r="R498" s="5"/>
      <c r="T498" s="5"/>
    </row>
    <row r="499" spans="5:20" x14ac:dyDescent="0.3">
      <c r="E499" s="5"/>
      <c r="R499" s="5"/>
      <c r="T499" s="5"/>
    </row>
    <row r="500" spans="5:20" x14ac:dyDescent="0.3">
      <c r="E500" s="5"/>
      <c r="R500" s="5"/>
      <c r="T500" s="5"/>
    </row>
    <row r="501" spans="5:20" x14ac:dyDescent="0.3">
      <c r="E501" s="5"/>
      <c r="R501" s="5"/>
      <c r="T501" s="5"/>
    </row>
    <row r="502" spans="5:20" x14ac:dyDescent="0.3">
      <c r="E502" s="5"/>
      <c r="R502" s="5"/>
      <c r="T502" s="5"/>
    </row>
    <row r="503" spans="5:20" x14ac:dyDescent="0.3">
      <c r="E503" s="5"/>
      <c r="R503" s="5"/>
      <c r="T503" s="5"/>
    </row>
    <row r="504" spans="5:20" x14ac:dyDescent="0.3">
      <c r="E504" s="5"/>
      <c r="R504" s="5"/>
      <c r="T504" s="5"/>
    </row>
    <row r="505" spans="5:20" x14ac:dyDescent="0.3">
      <c r="E505" s="5"/>
      <c r="R505" s="5"/>
      <c r="T505" s="5"/>
    </row>
    <row r="506" spans="5:20" x14ac:dyDescent="0.3">
      <c r="E506" s="5"/>
      <c r="R506" s="5"/>
      <c r="T506" s="5"/>
    </row>
    <row r="507" spans="5:20" x14ac:dyDescent="0.3">
      <c r="E507" s="5"/>
      <c r="R507" s="5"/>
      <c r="T507" s="5"/>
    </row>
    <row r="508" spans="5:20" x14ac:dyDescent="0.3">
      <c r="E508" s="5"/>
      <c r="R508" s="5"/>
      <c r="T508" s="5"/>
    </row>
    <row r="509" spans="5:20" x14ac:dyDescent="0.3">
      <c r="E509" s="5"/>
      <c r="R509" s="5"/>
      <c r="T509" s="5"/>
    </row>
    <row r="510" spans="5:20" x14ac:dyDescent="0.3">
      <c r="E510" s="5"/>
      <c r="R510" s="5"/>
      <c r="T510" s="5"/>
    </row>
    <row r="511" spans="5:20" x14ac:dyDescent="0.3">
      <c r="E511" s="5"/>
      <c r="R511" s="5"/>
      <c r="T511" s="5"/>
    </row>
    <row r="512" spans="5:20" x14ac:dyDescent="0.3">
      <c r="E512" s="5"/>
      <c r="R512" s="5"/>
      <c r="T512" s="5"/>
    </row>
    <row r="513" spans="5:20" x14ac:dyDescent="0.3">
      <c r="E513" s="5"/>
      <c r="R513" s="5"/>
      <c r="T513" s="5"/>
    </row>
    <row r="514" spans="5:20" x14ac:dyDescent="0.3">
      <c r="E514" s="5"/>
      <c r="R514" s="5"/>
      <c r="T514" s="5"/>
    </row>
    <row r="515" spans="5:20" x14ac:dyDescent="0.3">
      <c r="E515" s="5"/>
      <c r="R515" s="5"/>
      <c r="T515" s="5"/>
    </row>
    <row r="516" spans="5:20" x14ac:dyDescent="0.3">
      <c r="E516" s="5"/>
      <c r="R516" s="5"/>
      <c r="T516" s="5"/>
    </row>
    <row r="517" spans="5:20" x14ac:dyDescent="0.3">
      <c r="E517" s="5"/>
      <c r="R517" s="5"/>
      <c r="T517" s="5"/>
    </row>
    <row r="518" spans="5:20" x14ac:dyDescent="0.3">
      <c r="E518" s="5"/>
      <c r="R518" s="5"/>
      <c r="T518" s="5"/>
    </row>
    <row r="519" spans="5:20" x14ac:dyDescent="0.3">
      <c r="E519" s="5"/>
      <c r="R519" s="5"/>
      <c r="T519" s="5"/>
    </row>
    <row r="520" spans="5:20" x14ac:dyDescent="0.3">
      <c r="E520" s="5"/>
      <c r="R520" s="5"/>
      <c r="T520" s="5"/>
    </row>
    <row r="521" spans="5:20" x14ac:dyDescent="0.3">
      <c r="E521" s="5"/>
      <c r="R521" s="5"/>
      <c r="T521" s="5"/>
    </row>
    <row r="522" spans="5:20" x14ac:dyDescent="0.3">
      <c r="E522" s="5"/>
      <c r="R522" s="5"/>
      <c r="T522" s="5"/>
    </row>
    <row r="523" spans="5:20" x14ac:dyDescent="0.3">
      <c r="E523" s="5"/>
      <c r="R523" s="5"/>
      <c r="T523" s="5"/>
    </row>
    <row r="524" spans="5:20" x14ac:dyDescent="0.3">
      <c r="E524" s="5"/>
      <c r="R524" s="5"/>
      <c r="T524" s="5"/>
    </row>
    <row r="525" spans="5:20" x14ac:dyDescent="0.3">
      <c r="E525" s="5"/>
      <c r="R525" s="5"/>
      <c r="T525" s="5"/>
    </row>
    <row r="526" spans="5:20" x14ac:dyDescent="0.3">
      <c r="E526" s="5"/>
      <c r="R526" s="5"/>
      <c r="T526" s="5"/>
    </row>
    <row r="527" spans="5:20" x14ac:dyDescent="0.3">
      <c r="E527" s="5"/>
      <c r="R527" s="5"/>
      <c r="T527" s="5"/>
    </row>
    <row r="528" spans="5:20" x14ac:dyDescent="0.3">
      <c r="E528" s="5"/>
      <c r="R528" s="5"/>
      <c r="T528" s="5"/>
    </row>
    <row r="529" spans="5:20" x14ac:dyDescent="0.3">
      <c r="E529" s="5"/>
      <c r="R529" s="5"/>
      <c r="T529" s="5"/>
    </row>
    <row r="530" spans="5:20" x14ac:dyDescent="0.3">
      <c r="E530" s="5"/>
      <c r="R530" s="5"/>
      <c r="T530" s="5"/>
    </row>
    <row r="531" spans="5:20" x14ac:dyDescent="0.3">
      <c r="E531" s="5"/>
      <c r="R531" s="5"/>
      <c r="T531" s="5"/>
    </row>
    <row r="532" spans="5:20" x14ac:dyDescent="0.3">
      <c r="E532" s="5"/>
      <c r="R532" s="5"/>
      <c r="T532" s="5"/>
    </row>
    <row r="533" spans="5:20" x14ac:dyDescent="0.3">
      <c r="E533" s="5"/>
      <c r="R533" s="5"/>
      <c r="T533" s="5"/>
    </row>
    <row r="534" spans="5:20" x14ac:dyDescent="0.3">
      <c r="E534" s="5"/>
      <c r="R534" s="5"/>
      <c r="T534" s="5"/>
    </row>
    <row r="535" spans="5:20" x14ac:dyDescent="0.3">
      <c r="E535" s="5"/>
      <c r="R535" s="5"/>
      <c r="T535" s="5"/>
    </row>
    <row r="536" spans="5:20" x14ac:dyDescent="0.3">
      <c r="T536" s="5"/>
    </row>
    <row r="537" spans="5:20" x14ac:dyDescent="0.3">
      <c r="T537" s="5"/>
    </row>
    <row r="538" spans="5:20" x14ac:dyDescent="0.3">
      <c r="T538" s="5"/>
    </row>
    <row r="539" spans="5:20" x14ac:dyDescent="0.3">
      <c r="T539" s="5"/>
    </row>
    <row r="540" spans="5:20" x14ac:dyDescent="0.3">
      <c r="T540" s="5"/>
    </row>
    <row r="541" spans="5:20" x14ac:dyDescent="0.3">
      <c r="T541" s="5"/>
    </row>
    <row r="542" spans="5:20" x14ac:dyDescent="0.3">
      <c r="T542" s="5"/>
    </row>
    <row r="543" spans="5:20" x14ac:dyDescent="0.3">
      <c r="T543" s="5"/>
    </row>
    <row r="544" spans="5:20" x14ac:dyDescent="0.3">
      <c r="T544" s="5"/>
    </row>
    <row r="545" spans="20:20" x14ac:dyDescent="0.3">
      <c r="T545" s="5"/>
    </row>
    <row r="546" spans="20:20" x14ac:dyDescent="0.3">
      <c r="T546" s="5"/>
    </row>
    <row r="547" spans="20:20" x14ac:dyDescent="0.3">
      <c r="T547" s="5"/>
    </row>
    <row r="548" spans="20:20" x14ac:dyDescent="0.3">
      <c r="T548" s="5"/>
    </row>
    <row r="549" spans="20:20" x14ac:dyDescent="0.3">
      <c r="T549" s="5"/>
    </row>
    <row r="550" spans="20:20" x14ac:dyDescent="0.3">
      <c r="T550" s="5"/>
    </row>
    <row r="551" spans="20:20" x14ac:dyDescent="0.3">
      <c r="T551" s="5"/>
    </row>
    <row r="552" spans="20:20" x14ac:dyDescent="0.3">
      <c r="T552" s="5"/>
    </row>
    <row r="553" spans="20:20" x14ac:dyDescent="0.3">
      <c r="T553" s="5"/>
    </row>
    <row r="554" spans="20:20" x14ac:dyDescent="0.3">
      <c r="T554" s="5"/>
    </row>
    <row r="555" spans="20:20" x14ac:dyDescent="0.3">
      <c r="T555" s="5"/>
    </row>
    <row r="556" spans="20:20" x14ac:dyDescent="0.3">
      <c r="T556" s="5"/>
    </row>
    <row r="557" spans="20:20" x14ac:dyDescent="0.3">
      <c r="T557" s="5"/>
    </row>
    <row r="558" spans="20:20" x14ac:dyDescent="0.3">
      <c r="T558" s="5"/>
    </row>
    <row r="559" spans="20:20" x14ac:dyDescent="0.3">
      <c r="T559" s="5"/>
    </row>
    <row r="560" spans="20:20" x14ac:dyDescent="0.3">
      <c r="T560" s="5"/>
    </row>
    <row r="561" spans="20:20" x14ac:dyDescent="0.3">
      <c r="T561" s="5"/>
    </row>
    <row r="562" spans="20:20" x14ac:dyDescent="0.3">
      <c r="T562" s="5"/>
    </row>
    <row r="563" spans="20:20" x14ac:dyDescent="0.3">
      <c r="T563" s="5"/>
    </row>
    <row r="564" spans="20:20" x14ac:dyDescent="0.3">
      <c r="T564" s="5"/>
    </row>
    <row r="565" spans="20:20" x14ac:dyDescent="0.3">
      <c r="T565" s="5"/>
    </row>
    <row r="566" spans="20:20" x14ac:dyDescent="0.3">
      <c r="T566" s="5"/>
    </row>
    <row r="567" spans="20:20" x14ac:dyDescent="0.3">
      <c r="T567" s="5"/>
    </row>
    <row r="568" spans="20:20" x14ac:dyDescent="0.3">
      <c r="T568" s="5"/>
    </row>
    <row r="569" spans="20:20" x14ac:dyDescent="0.3">
      <c r="T569" s="5"/>
    </row>
    <row r="570" spans="20:20" x14ac:dyDescent="0.3">
      <c r="T570" s="5"/>
    </row>
    <row r="571" spans="20:20" x14ac:dyDescent="0.3">
      <c r="T571" s="5"/>
    </row>
    <row r="572" spans="20:20" x14ac:dyDescent="0.3">
      <c r="T572" s="5"/>
    </row>
    <row r="573" spans="20:20" x14ac:dyDescent="0.3">
      <c r="T573" s="5"/>
    </row>
    <row r="574" spans="20:20" x14ac:dyDescent="0.3">
      <c r="T574" s="5"/>
    </row>
    <row r="575" spans="20:20" x14ac:dyDescent="0.3">
      <c r="T575" s="5"/>
    </row>
    <row r="576" spans="20:20" x14ac:dyDescent="0.3">
      <c r="T576" s="5"/>
    </row>
    <row r="577" spans="20:20" x14ac:dyDescent="0.3">
      <c r="T577" s="5"/>
    </row>
    <row r="578" spans="20:20" x14ac:dyDescent="0.3">
      <c r="T578" s="5"/>
    </row>
    <row r="579" spans="20:20" x14ac:dyDescent="0.3">
      <c r="T579" s="5"/>
    </row>
    <row r="580" spans="20:20" x14ac:dyDescent="0.3">
      <c r="T580" s="5"/>
    </row>
    <row r="581" spans="20:20" x14ac:dyDescent="0.3">
      <c r="T581" s="5"/>
    </row>
    <row r="582" spans="20:20" x14ac:dyDescent="0.3">
      <c r="T582" s="5"/>
    </row>
    <row r="583" spans="20:20" x14ac:dyDescent="0.3">
      <c r="T583" s="5"/>
    </row>
    <row r="584" spans="20:20" x14ac:dyDescent="0.3">
      <c r="T584" s="5"/>
    </row>
    <row r="585" spans="20:20" x14ac:dyDescent="0.3">
      <c r="T585" s="5"/>
    </row>
    <row r="586" spans="20:20" x14ac:dyDescent="0.3">
      <c r="T586" s="5"/>
    </row>
    <row r="587" spans="20:20" x14ac:dyDescent="0.3">
      <c r="T587" s="5"/>
    </row>
    <row r="588" spans="20:20" x14ac:dyDescent="0.3">
      <c r="T588" s="5"/>
    </row>
    <row r="589" spans="20:20" x14ac:dyDescent="0.3">
      <c r="T589" s="5"/>
    </row>
    <row r="590" spans="20:20" x14ac:dyDescent="0.3">
      <c r="T590" s="5"/>
    </row>
    <row r="591" spans="20:20" x14ac:dyDescent="0.3">
      <c r="T591" s="5"/>
    </row>
    <row r="592" spans="20:20" x14ac:dyDescent="0.3">
      <c r="T592" s="5"/>
    </row>
    <row r="593" spans="20:20" x14ac:dyDescent="0.3">
      <c r="T593" s="5"/>
    </row>
    <row r="594" spans="20:20" x14ac:dyDescent="0.3">
      <c r="T594" s="5"/>
    </row>
    <row r="595" spans="20:20" x14ac:dyDescent="0.3">
      <c r="T595" s="5"/>
    </row>
    <row r="596" spans="20:20" x14ac:dyDescent="0.3">
      <c r="T596" s="5"/>
    </row>
    <row r="597" spans="20:20" x14ac:dyDescent="0.3">
      <c r="T597" s="5"/>
    </row>
    <row r="598" spans="20:20" x14ac:dyDescent="0.3">
      <c r="T598" s="5"/>
    </row>
    <row r="599" spans="20:20" x14ac:dyDescent="0.3">
      <c r="T599" s="5"/>
    </row>
    <row r="600" spans="20:20" x14ac:dyDescent="0.3">
      <c r="T600" s="5"/>
    </row>
    <row r="601" spans="20:20" x14ac:dyDescent="0.3">
      <c r="T601" s="5"/>
    </row>
    <row r="602" spans="20:20" x14ac:dyDescent="0.3">
      <c r="T602" s="5"/>
    </row>
    <row r="603" spans="20:20" x14ac:dyDescent="0.3">
      <c r="T603" s="5"/>
    </row>
    <row r="604" spans="20:20" x14ac:dyDescent="0.3">
      <c r="T604" s="5"/>
    </row>
    <row r="605" spans="20:20" x14ac:dyDescent="0.3">
      <c r="T605" s="5"/>
    </row>
    <row r="606" spans="20:20" x14ac:dyDescent="0.3">
      <c r="T606" s="5"/>
    </row>
    <row r="607" spans="20:20" x14ac:dyDescent="0.3">
      <c r="T607" s="5"/>
    </row>
    <row r="608" spans="20:20" x14ac:dyDescent="0.3">
      <c r="T608" s="5"/>
    </row>
    <row r="609" spans="20:20" x14ac:dyDescent="0.3">
      <c r="T609" s="5"/>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67E0-51B7-4836-97E2-FE04F7C75BC1}">
  <dimension ref="A3:K536"/>
  <sheetViews>
    <sheetView zoomScale="87" workbookViewId="0">
      <selection activeCell="K5" sqref="K5"/>
    </sheetView>
  </sheetViews>
  <sheetFormatPr defaultColWidth="16" defaultRowHeight="14.4" x14ac:dyDescent="0.3"/>
  <cols>
    <col min="1" max="1" width="11.21875" bestFit="1" customWidth="1"/>
    <col min="2" max="2" width="14.33203125" bestFit="1" customWidth="1"/>
    <col min="3" max="3" width="12.6640625" bestFit="1" customWidth="1"/>
    <col min="4" max="4" width="16.109375" bestFit="1" customWidth="1"/>
    <col min="5" max="5" width="13.21875" bestFit="1" customWidth="1"/>
    <col min="6" max="6" width="14.33203125" bestFit="1" customWidth="1"/>
    <col min="7" max="8" width="12.109375" bestFit="1" customWidth="1"/>
    <col min="9" max="9" width="15.5546875" bestFit="1" customWidth="1"/>
    <col min="10" max="10" width="14.44140625" bestFit="1" customWidth="1"/>
    <col min="11" max="11" width="14.33203125" customWidth="1"/>
    <col min="12" max="12" width="12.5546875" bestFit="1" customWidth="1"/>
  </cols>
  <sheetData>
    <row r="3" spans="1:11" x14ac:dyDescent="0.3">
      <c r="I3" t="b">
        <v>1</v>
      </c>
      <c r="J3" t="b">
        <v>1</v>
      </c>
      <c r="K3" t="b">
        <v>1</v>
      </c>
    </row>
    <row r="4" spans="1:11" x14ac:dyDescent="0.3">
      <c r="B4" t="s">
        <v>19</v>
      </c>
      <c r="C4" t="s">
        <v>11</v>
      </c>
      <c r="D4" t="s">
        <v>73</v>
      </c>
      <c r="H4" s="9" t="s">
        <v>74</v>
      </c>
      <c r="I4" s="9" t="s">
        <v>75</v>
      </c>
      <c r="J4" s="9" t="s">
        <v>76</v>
      </c>
      <c r="K4" s="9" t="s">
        <v>77</v>
      </c>
    </row>
    <row r="5" spans="1:11" x14ac:dyDescent="0.3">
      <c r="A5" t="s">
        <v>46</v>
      </c>
      <c r="B5" s="2">
        <v>72033807.472151935</v>
      </c>
      <c r="C5" s="2">
        <v>9657073</v>
      </c>
      <c r="D5" s="7">
        <v>2.9694323488194691E-2</v>
      </c>
      <c r="H5" t="str">
        <f>A5</f>
        <v>Jan</v>
      </c>
      <c r="I5" s="5">
        <f>IFERROR(IF($I$3=TRUE,VLOOKUP(H5,A:D,2,0),NA()),"")</f>
        <v>72033807.472151935</v>
      </c>
      <c r="J5" s="5">
        <f>IFERROR(IF($J$3=TRUE,VLOOKUP(H5,A:D,3,0),NA()),"")</f>
        <v>9657073</v>
      </c>
      <c r="K5" s="8">
        <f>IF($K$3=TRUE,J5/I5,"")</f>
        <v>0.1340630648148565</v>
      </c>
    </row>
    <row r="6" spans="1:11" x14ac:dyDescent="0.3">
      <c r="A6" t="s">
        <v>47</v>
      </c>
      <c r="B6" s="2">
        <v>43569548.163233452</v>
      </c>
      <c r="C6" s="2">
        <v>6210760</v>
      </c>
      <c r="D6" s="7">
        <v>3.0115805735007026E-2</v>
      </c>
      <c r="H6" t="str">
        <f t="shared" ref="H6:H16" si="0">A6</f>
        <v>Feb</v>
      </c>
      <c r="I6" s="5">
        <f t="shared" ref="I6:I16" si="1">IFERROR(IF($I$3=TRUE,VLOOKUP(H6,A:D,2,0),NA()),"")</f>
        <v>43569548.163233452</v>
      </c>
      <c r="J6" s="5">
        <f t="shared" ref="J6:J16" si="2">IFERROR(IF($J$3=TRUE,VLOOKUP(H6,A:D,3,0),NA()),"")</f>
        <v>6210760</v>
      </c>
      <c r="K6" s="8">
        <f t="shared" ref="K6:K16" si="3">IF($K$3=TRUE,J6/I6,"")</f>
        <v>0.14254818472597805</v>
      </c>
    </row>
    <row r="7" spans="1:11" x14ac:dyDescent="0.3">
      <c r="A7" t="s">
        <v>48</v>
      </c>
      <c r="B7" s="2">
        <v>107887811.69180511</v>
      </c>
      <c r="C7" s="2">
        <v>15123944</v>
      </c>
      <c r="D7" s="7">
        <v>7.3295625883561394E-2</v>
      </c>
      <c r="H7" t="str">
        <f t="shared" si="0"/>
        <v>Mar</v>
      </c>
      <c r="I7" s="5">
        <f t="shared" si="1"/>
        <v>107887811.69180511</v>
      </c>
      <c r="J7" s="5">
        <f t="shared" si="2"/>
        <v>15123944</v>
      </c>
      <c r="K7" s="8">
        <f t="shared" si="3"/>
        <v>0.14018213700731477</v>
      </c>
    </row>
    <row r="8" spans="1:11" x14ac:dyDescent="0.3">
      <c r="A8" t="s">
        <v>49</v>
      </c>
      <c r="B8" s="2">
        <v>113220380.98416258</v>
      </c>
      <c r="C8" s="2">
        <v>15240539</v>
      </c>
      <c r="D8" s="7">
        <v>6.3393769205439543E-2</v>
      </c>
      <c r="H8" t="str">
        <f t="shared" si="0"/>
        <v>Apr</v>
      </c>
      <c r="I8" s="5">
        <f t="shared" si="1"/>
        <v>113220380.98416258</v>
      </c>
      <c r="J8" s="5">
        <f t="shared" si="2"/>
        <v>15240539</v>
      </c>
      <c r="K8" s="8">
        <f t="shared" si="3"/>
        <v>0.13460950111209982</v>
      </c>
    </row>
    <row r="9" spans="1:11" x14ac:dyDescent="0.3">
      <c r="A9" t="s">
        <v>50</v>
      </c>
      <c r="B9" s="2">
        <v>120233267.11515692</v>
      </c>
      <c r="C9" s="2">
        <v>16087752</v>
      </c>
      <c r="D9" s="7">
        <v>7.0324814289699139E-2</v>
      </c>
      <c r="H9" t="str">
        <f t="shared" si="0"/>
        <v>May</v>
      </c>
      <c r="I9" s="5">
        <f t="shared" si="1"/>
        <v>120233267.11515692</v>
      </c>
      <c r="J9" s="5">
        <f t="shared" si="2"/>
        <v>16087752</v>
      </c>
      <c r="K9" s="8">
        <f t="shared" si="3"/>
        <v>0.13380449842215039</v>
      </c>
    </row>
    <row r="10" spans="1:11" x14ac:dyDescent="0.3">
      <c r="A10" t="s">
        <v>51</v>
      </c>
      <c r="B10" s="2">
        <v>124169401.30672362</v>
      </c>
      <c r="C10" s="2">
        <v>16772372</v>
      </c>
      <c r="D10" s="7">
        <v>6.8914323676611336E-2</v>
      </c>
      <c r="H10" t="str">
        <f t="shared" si="0"/>
        <v>Jun</v>
      </c>
      <c r="I10" s="5">
        <f t="shared" si="1"/>
        <v>124169401.30672362</v>
      </c>
      <c r="J10" s="5">
        <f t="shared" si="2"/>
        <v>16772372</v>
      </c>
      <c r="K10" s="8">
        <f t="shared" si="3"/>
        <v>0.13507653112193749</v>
      </c>
    </row>
    <row r="11" spans="1:11" x14ac:dyDescent="0.3">
      <c r="A11" t="s">
        <v>52</v>
      </c>
      <c r="B11" s="2">
        <v>114279884.4778333</v>
      </c>
      <c r="C11" s="2">
        <v>14769864</v>
      </c>
      <c r="D11" s="7">
        <v>7.2567490822859557E-2</v>
      </c>
      <c r="H11" t="str">
        <f t="shared" si="0"/>
        <v>Jul</v>
      </c>
      <c r="I11" s="5">
        <f t="shared" si="1"/>
        <v>114279884.4778333</v>
      </c>
      <c r="J11" s="5">
        <f t="shared" si="2"/>
        <v>14769864</v>
      </c>
      <c r="K11" s="8">
        <f t="shared" si="3"/>
        <v>0.12924290278631573</v>
      </c>
    </row>
    <row r="12" spans="1:11" x14ac:dyDescent="0.3">
      <c r="A12" t="s">
        <v>53</v>
      </c>
      <c r="B12" s="2">
        <v>124840814.60465764</v>
      </c>
      <c r="C12" s="2">
        <v>13972806</v>
      </c>
      <c r="D12" s="7">
        <v>6.5673174421901515E-2</v>
      </c>
      <c r="H12" t="str">
        <f t="shared" si="0"/>
        <v>Aug</v>
      </c>
      <c r="I12" s="5">
        <f t="shared" si="1"/>
        <v>124840814.60465764</v>
      </c>
      <c r="J12" s="5">
        <f t="shared" si="2"/>
        <v>13972806</v>
      </c>
      <c r="K12" s="8">
        <f t="shared" si="3"/>
        <v>0.11192498258080651</v>
      </c>
    </row>
    <row r="13" spans="1:11" x14ac:dyDescent="0.3">
      <c r="A13" t="s">
        <v>54</v>
      </c>
      <c r="B13" s="2">
        <v>250591720.22144815</v>
      </c>
      <c r="C13" s="2">
        <v>30879441</v>
      </c>
      <c r="D13" s="7">
        <v>0.14531782153065281</v>
      </c>
      <c r="H13" t="str">
        <f t="shared" si="0"/>
        <v>Sep</v>
      </c>
      <c r="I13" s="5">
        <f t="shared" si="1"/>
        <v>250591720.22144815</v>
      </c>
      <c r="J13" s="5">
        <f t="shared" si="2"/>
        <v>30879441</v>
      </c>
      <c r="K13" s="8">
        <f t="shared" si="3"/>
        <v>0.1232261024933777</v>
      </c>
    </row>
    <row r="14" spans="1:11" x14ac:dyDescent="0.3">
      <c r="A14" t="s">
        <v>55</v>
      </c>
      <c r="B14" s="2">
        <v>157916911.08520481</v>
      </c>
      <c r="C14" s="2">
        <v>21086149</v>
      </c>
      <c r="D14" s="7">
        <v>8.6035710070236943E-2</v>
      </c>
      <c r="H14" t="str">
        <f t="shared" si="0"/>
        <v>Oct</v>
      </c>
      <c r="I14" s="5">
        <f t="shared" si="1"/>
        <v>157916911.08520481</v>
      </c>
      <c r="J14" s="5">
        <f t="shared" si="2"/>
        <v>21086149</v>
      </c>
      <c r="K14" s="8">
        <f t="shared" si="3"/>
        <v>0.13352685823890559</v>
      </c>
    </row>
    <row r="15" spans="1:11" x14ac:dyDescent="0.3">
      <c r="A15" t="s">
        <v>56</v>
      </c>
      <c r="B15" s="2">
        <v>238300636.02507746</v>
      </c>
      <c r="C15" s="2">
        <v>36956059</v>
      </c>
      <c r="D15" s="7">
        <v>0.14787913782547826</v>
      </c>
      <c r="H15" t="str">
        <f t="shared" si="0"/>
        <v>Nov</v>
      </c>
      <c r="I15" s="5">
        <f t="shared" si="1"/>
        <v>238300636.02507746</v>
      </c>
      <c r="J15" s="5">
        <f t="shared" si="2"/>
        <v>36956059</v>
      </c>
      <c r="K15" s="8">
        <f t="shared" si="3"/>
        <v>0.15508166329908976</v>
      </c>
    </row>
    <row r="16" spans="1:11" x14ac:dyDescent="0.3">
      <c r="A16" t="s">
        <v>57</v>
      </c>
      <c r="B16" s="2">
        <v>232979536.17857727</v>
      </c>
      <c r="C16" s="2">
        <v>32913452</v>
      </c>
      <c r="D16" s="7">
        <v>0.14678800305035114</v>
      </c>
      <c r="H16" t="str">
        <f t="shared" si="0"/>
        <v>Dec</v>
      </c>
      <c r="I16" s="5">
        <f t="shared" si="1"/>
        <v>232979536.17857727</v>
      </c>
      <c r="J16" s="5">
        <f t="shared" si="2"/>
        <v>32913452</v>
      </c>
      <c r="K16" s="8">
        <f t="shared" si="3"/>
        <v>0.14127185820634502</v>
      </c>
    </row>
    <row r="17" spans="1:4" x14ac:dyDescent="0.3">
      <c r="A17" t="s">
        <v>10</v>
      </c>
      <c r="B17" s="2">
        <v>1700023719.3260286</v>
      </c>
      <c r="C17" s="2">
        <v>229670211</v>
      </c>
      <c r="D17" s="7">
        <v>1</v>
      </c>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1267" r:id="rId5" name="Check Box 3">
              <controlPr defaultSize="0" autoFill="0" autoLine="0" autoPict="0">
                <anchor moveWithCells="1">
                  <from>
                    <xdr:col>8</xdr:col>
                    <xdr:colOff>182880</xdr:colOff>
                    <xdr:row>18</xdr:row>
                    <xdr:rowOff>7620</xdr:rowOff>
                  </from>
                  <to>
                    <xdr:col>9</xdr:col>
                    <xdr:colOff>182880</xdr:colOff>
                    <xdr:row>24</xdr:row>
                    <xdr:rowOff>83820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35B2-4E25-42A5-A643-62226670FA1D}">
  <dimension ref="J1"/>
  <sheetViews>
    <sheetView zoomScale="52" zoomScaleNormal="70" workbookViewId="0">
      <selection activeCell="AI31" sqref="AI31"/>
    </sheetView>
  </sheetViews>
  <sheetFormatPr defaultRowHeight="14.4" x14ac:dyDescent="0.3"/>
  <sheetData>
    <row r="1" spans="10:10" x14ac:dyDescent="0.3">
      <c r="J1" t="s">
        <v>72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6B78-70BA-4075-B826-71C6FEDBA18A}">
  <dimension ref="A4:G536"/>
  <sheetViews>
    <sheetView zoomScale="78" workbookViewId="0">
      <selection activeCell="C6" sqref="C6"/>
    </sheetView>
  </sheetViews>
  <sheetFormatPr defaultColWidth="16" defaultRowHeight="14.4" x14ac:dyDescent="0.3"/>
  <cols>
    <col min="1" max="1" width="11.6640625" bestFit="1" customWidth="1"/>
    <col min="2" max="2" width="14.21875" bestFit="1" customWidth="1"/>
    <col min="3" max="3" width="12.5546875" bestFit="1" customWidth="1"/>
    <col min="4" max="4" width="12.6640625" bestFit="1" customWidth="1"/>
    <col min="5" max="5" width="15.21875" bestFit="1" customWidth="1"/>
    <col min="6" max="6" width="15" bestFit="1" customWidth="1"/>
    <col min="7" max="7" width="13.88671875" bestFit="1" customWidth="1"/>
    <col min="8" max="11" width="12.109375" bestFit="1" customWidth="1"/>
    <col min="12" max="12" width="12.5546875" bestFit="1" customWidth="1"/>
  </cols>
  <sheetData>
    <row r="4" spans="1:7" x14ac:dyDescent="0.3">
      <c r="B4" t="s">
        <v>19</v>
      </c>
      <c r="C4" t="s">
        <v>11</v>
      </c>
      <c r="E4" s="9" t="s">
        <v>78</v>
      </c>
      <c r="F4" s="9" t="s">
        <v>79</v>
      </c>
      <c r="G4" s="9" t="s">
        <v>76</v>
      </c>
    </row>
    <row r="5" spans="1:7" x14ac:dyDescent="0.3">
      <c r="A5" t="s">
        <v>8</v>
      </c>
      <c r="B5" s="2">
        <v>269722267.5985713</v>
      </c>
      <c r="C5" s="2">
        <v>37812693</v>
      </c>
      <c r="E5" s="5" t="str">
        <f>A5</f>
        <v>Nike</v>
      </c>
      <c r="F5" s="5">
        <f>IFERROR(VLOOKUP(E5,A:C,2,0),"-")</f>
        <v>269722267.5985713</v>
      </c>
      <c r="G5" s="5">
        <f>IFERROR(VLOOKUP(E5,A:C,3,0),"-")</f>
        <v>37812693</v>
      </c>
    </row>
    <row r="6" spans="1:7" x14ac:dyDescent="0.3">
      <c r="A6" t="s">
        <v>6</v>
      </c>
      <c r="B6" s="2">
        <v>225100580.87511516</v>
      </c>
      <c r="C6" s="2">
        <v>30468931</v>
      </c>
      <c r="E6" s="5" t="str">
        <f t="shared" ref="E6:E14" si="0">A6</f>
        <v>Louis Vuitton</v>
      </c>
      <c r="F6" s="5">
        <f t="shared" ref="F6:F14" si="1">IFERROR(VLOOKUP(E6,A:C,2,0),"-")</f>
        <v>225100580.87511516</v>
      </c>
      <c r="G6" s="5">
        <f t="shared" ref="G6:G14" si="2">IFERROR(VLOOKUP(E6,A:C,3,0),"-")</f>
        <v>30468931</v>
      </c>
    </row>
    <row r="7" spans="1:7" x14ac:dyDescent="0.3">
      <c r="A7" t="s">
        <v>9</v>
      </c>
      <c r="B7" s="2">
        <v>199250616.62460271</v>
      </c>
      <c r="C7" s="2">
        <v>27228518</v>
      </c>
      <c r="E7" s="5" t="str">
        <f t="shared" si="0"/>
        <v>Zara</v>
      </c>
      <c r="F7" s="5">
        <f t="shared" si="1"/>
        <v>199250616.62460271</v>
      </c>
      <c r="G7" s="5">
        <f t="shared" si="2"/>
        <v>27228518</v>
      </c>
    </row>
    <row r="8" spans="1:7" x14ac:dyDescent="0.3">
      <c r="A8" t="s">
        <v>4</v>
      </c>
      <c r="B8" s="2">
        <v>196090903.19519991</v>
      </c>
      <c r="C8" s="2">
        <v>24476452</v>
      </c>
      <c r="E8" s="5" t="str">
        <f t="shared" si="0"/>
        <v>H&amp;M</v>
      </c>
      <c r="F8" s="5">
        <f t="shared" si="1"/>
        <v>196090903.19519991</v>
      </c>
      <c r="G8" s="5">
        <f t="shared" si="2"/>
        <v>24476452</v>
      </c>
    </row>
    <row r="9" spans="1:7" x14ac:dyDescent="0.3">
      <c r="A9" t="s">
        <v>3</v>
      </c>
      <c r="B9" s="2">
        <v>176927948.47337797</v>
      </c>
      <c r="C9" s="2">
        <v>25029307</v>
      </c>
      <c r="E9" s="5" t="str">
        <f t="shared" si="0"/>
        <v>Gucci</v>
      </c>
      <c r="F9" s="5">
        <f t="shared" si="1"/>
        <v>176927948.47337797</v>
      </c>
      <c r="G9" s="5">
        <f t="shared" si="2"/>
        <v>25029307</v>
      </c>
    </row>
    <row r="10" spans="1:7" x14ac:dyDescent="0.3">
      <c r="A10" t="s">
        <v>7</v>
      </c>
      <c r="B10" s="2">
        <v>164677181.11112317</v>
      </c>
      <c r="C10" s="2">
        <v>21215335</v>
      </c>
      <c r="E10" s="5" t="str">
        <f t="shared" si="0"/>
        <v>Manyavar</v>
      </c>
      <c r="F10" s="5">
        <f t="shared" si="1"/>
        <v>164677181.11112317</v>
      </c>
      <c r="G10" s="5">
        <f t="shared" si="2"/>
        <v>21215335</v>
      </c>
    </row>
    <row r="11" spans="1:7" x14ac:dyDescent="0.3">
      <c r="A11" t="s">
        <v>2</v>
      </c>
      <c r="B11" s="2">
        <v>153242229.6646651</v>
      </c>
      <c r="C11" s="2">
        <v>20531710</v>
      </c>
      <c r="E11" s="5" t="str">
        <f t="shared" si="0"/>
        <v>Dior</v>
      </c>
      <c r="F11" s="5">
        <f t="shared" si="1"/>
        <v>153242229.6646651</v>
      </c>
      <c r="G11" s="5">
        <f t="shared" si="2"/>
        <v>20531710</v>
      </c>
    </row>
    <row r="12" spans="1:7" x14ac:dyDescent="0.3">
      <c r="A12" t="s">
        <v>0</v>
      </c>
      <c r="B12" s="2">
        <v>130564193.91515271</v>
      </c>
      <c r="C12" s="2">
        <v>18691746</v>
      </c>
      <c r="E12" s="5" t="str">
        <f t="shared" si="0"/>
        <v>Adidas</v>
      </c>
      <c r="F12" s="5">
        <f t="shared" si="1"/>
        <v>130564193.91515271</v>
      </c>
      <c r="G12" s="5">
        <f t="shared" si="2"/>
        <v>18691746</v>
      </c>
    </row>
    <row r="13" spans="1:7" x14ac:dyDescent="0.3">
      <c r="A13" t="s">
        <v>5</v>
      </c>
      <c r="B13" s="2">
        <v>96577281.807101384</v>
      </c>
      <c r="C13" s="2">
        <v>11708903</v>
      </c>
      <c r="E13" s="5" t="str">
        <f t="shared" si="0"/>
        <v>Hermes</v>
      </c>
      <c r="F13" s="5">
        <f t="shared" si="1"/>
        <v>96577281.807101384</v>
      </c>
      <c r="G13" s="5">
        <f t="shared" si="2"/>
        <v>11708903</v>
      </c>
    </row>
    <row r="14" spans="1:7" x14ac:dyDescent="0.3">
      <c r="A14" t="s">
        <v>1</v>
      </c>
      <c r="B14" s="2">
        <v>87870516.061122894</v>
      </c>
      <c r="C14" s="2">
        <v>12506616</v>
      </c>
      <c r="E14" s="5" t="str">
        <f t="shared" si="0"/>
        <v>Chanel</v>
      </c>
      <c r="F14" s="5">
        <f t="shared" si="1"/>
        <v>87870516.061122894</v>
      </c>
      <c r="G14" s="5">
        <f t="shared" si="2"/>
        <v>12506616</v>
      </c>
    </row>
    <row r="15" spans="1:7" x14ac:dyDescent="0.3">
      <c r="A15" t="s">
        <v>10</v>
      </c>
      <c r="B15" s="2">
        <v>1700023719.3260286</v>
      </c>
      <c r="C15" s="2">
        <v>229670211</v>
      </c>
      <c r="E15" s="10"/>
      <c r="F15" s="5"/>
      <c r="G15" s="5"/>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FA5E7-8314-400E-9417-F1755888FA77}">
  <dimension ref="A3:G536"/>
  <sheetViews>
    <sheetView zoomScale="88" zoomScaleNormal="95" workbookViewId="0">
      <selection activeCell="D10" sqref="D10"/>
    </sheetView>
  </sheetViews>
  <sheetFormatPr defaultColWidth="16" defaultRowHeight="14.4" x14ac:dyDescent="0.3"/>
  <cols>
    <col min="1" max="1" width="5.33203125" bestFit="1" customWidth="1"/>
    <col min="2" max="2" width="14.21875" bestFit="1" customWidth="1"/>
    <col min="3" max="3" width="12.5546875" bestFit="1" customWidth="1"/>
    <col min="4" max="4" width="16.21875" bestFit="1" customWidth="1"/>
    <col min="5" max="5" width="15" bestFit="1" customWidth="1"/>
    <col min="6" max="6" width="11.77734375" bestFit="1" customWidth="1"/>
    <col min="7" max="7" width="14.21875" bestFit="1" customWidth="1"/>
    <col min="8" max="8" width="16" bestFit="1" customWidth="1"/>
    <col min="9" max="11" width="12.109375" bestFit="1" customWidth="1"/>
    <col min="12" max="12" width="12.5546875" bestFit="1" customWidth="1"/>
  </cols>
  <sheetData>
    <row r="3" spans="1:7" x14ac:dyDescent="0.3">
      <c r="F3" s="1" t="s">
        <v>19</v>
      </c>
    </row>
    <row r="4" spans="1:7" x14ac:dyDescent="0.3">
      <c r="B4" t="s">
        <v>19</v>
      </c>
      <c r="C4" t="s">
        <v>11</v>
      </c>
      <c r="D4" t="s">
        <v>13</v>
      </c>
      <c r="G4" t="s">
        <v>12</v>
      </c>
    </row>
    <row r="5" spans="1:7" x14ac:dyDescent="0.3">
      <c r="A5" t="s">
        <v>12</v>
      </c>
      <c r="B5" s="2">
        <v>1700023719.3260286</v>
      </c>
      <c r="C5" s="2">
        <v>229670211</v>
      </c>
      <c r="D5" s="2">
        <v>12547010.545083089</v>
      </c>
      <c r="F5" t="s">
        <v>81</v>
      </c>
      <c r="G5" s="2">
        <v>1016153000.8379843</v>
      </c>
    </row>
    <row r="6" spans="1:7" x14ac:dyDescent="0.3">
      <c r="F6" t="s">
        <v>82</v>
      </c>
      <c r="G6" s="2">
        <v>683870718.48805428</v>
      </c>
    </row>
    <row r="7" spans="1:7" x14ac:dyDescent="0.3">
      <c r="F7" t="s">
        <v>10</v>
      </c>
      <c r="G7" s="2">
        <v>1700023719.3260286</v>
      </c>
    </row>
    <row r="10" spans="1:7" x14ac:dyDescent="0.3">
      <c r="B10" t="s">
        <v>86</v>
      </c>
      <c r="C10" s="13">
        <f>GETPIVOTDATA("[Measures].[Sum of Sales]",$A$3)</f>
        <v>1700023719.3260286</v>
      </c>
    </row>
    <row r="11" spans="1:7" x14ac:dyDescent="0.3">
      <c r="B11" t="s">
        <v>83</v>
      </c>
      <c r="C11" s="13">
        <f>GETPIVOTDATA("[Measures].[Sum of Profit]",$A$3)</f>
        <v>229670211</v>
      </c>
    </row>
    <row r="12" spans="1:7" x14ac:dyDescent="0.3">
      <c r="B12" t="s">
        <v>84</v>
      </c>
      <c r="C12" s="5">
        <f>GETPIVOTDATA("[Measures].[Sum of Units Sold]",$A$3)</f>
        <v>12547010.545083089</v>
      </c>
    </row>
    <row r="13" spans="1:7" x14ac:dyDescent="0.3">
      <c r="B13" t="s">
        <v>85</v>
      </c>
      <c r="C13" s="5">
        <f>GETPIVOTDATA("[Measures].[Sum of Sales]",$F$3,"[Sales Data].[Gender]","[Sales Data].[Gender].&amp;[Male]")</f>
        <v>683870718.48805428</v>
      </c>
    </row>
    <row r="14" spans="1:7" x14ac:dyDescent="0.3">
      <c r="B14" t="s">
        <v>81</v>
      </c>
      <c r="C14" s="5">
        <f>GETPIVOTDATA("[Measures].[Sum of Sales]",$F$3,"[Sales Data].[Gender]","[Sales Data].[Gender].&amp;[Female]")</f>
        <v>1016153000.8379843</v>
      </c>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E1A0-0B16-4887-95FC-E977290DD525}">
  <dimension ref="I3:K3"/>
  <sheetViews>
    <sheetView zoomScale="92" zoomScaleNormal="92" workbookViewId="0">
      <selection activeCell="H37" sqref="H37"/>
    </sheetView>
  </sheetViews>
  <sheetFormatPr defaultRowHeight="14.4" x14ac:dyDescent="0.3"/>
  <cols>
    <col min="1" max="16384" width="8.88671875" style="6"/>
  </cols>
  <sheetData>
    <row r="3" spans="9:11" x14ac:dyDescent="0.3">
      <c r="I3" s="6" t="b">
        <v>1</v>
      </c>
      <c r="J3" s="6" t="b">
        <v>1</v>
      </c>
      <c r="K3" s="6" t="b">
        <v>0</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9" r:id="rId4" name="Check Box 9">
              <controlPr defaultSize="0" autoFill="0" autoLine="0" autoPict="0">
                <anchor moveWithCells="1">
                  <from>
                    <xdr:col>9</xdr:col>
                    <xdr:colOff>586740</xdr:colOff>
                    <xdr:row>19</xdr:row>
                    <xdr:rowOff>152400</xdr:rowOff>
                  </from>
                  <to>
                    <xdr:col>11</xdr:col>
                    <xdr:colOff>472440</xdr:colOff>
                    <xdr:row>21</xdr:row>
                    <xdr:rowOff>129540</xdr:rowOff>
                  </to>
                </anchor>
              </controlPr>
            </control>
          </mc:Choice>
        </mc:AlternateContent>
        <mc:AlternateContent xmlns:mc="http://schemas.openxmlformats.org/markup-compatibility/2006">
          <mc:Choice Requires="x14">
            <control shapeId="15370" r:id="rId5" name="Check Box 10">
              <controlPr defaultSize="0" autoFill="0" autoLine="0" autoPict="0">
                <anchor moveWithCells="1">
                  <from>
                    <xdr:col>11</xdr:col>
                    <xdr:colOff>228600</xdr:colOff>
                    <xdr:row>19</xdr:row>
                    <xdr:rowOff>167640</xdr:rowOff>
                  </from>
                  <to>
                    <xdr:col>12</xdr:col>
                    <xdr:colOff>548640</xdr:colOff>
                    <xdr:row>21</xdr:row>
                    <xdr:rowOff>83820</xdr:rowOff>
                  </to>
                </anchor>
              </controlPr>
            </control>
          </mc:Choice>
        </mc:AlternateContent>
        <mc:AlternateContent xmlns:mc="http://schemas.openxmlformats.org/markup-compatibility/2006">
          <mc:Choice Requires="x14">
            <control shapeId="15371" r:id="rId6" name="Check Box 11">
              <controlPr defaultSize="0" autoFill="0" autoLine="0" autoPict="0">
                <anchor moveWithCells="1">
                  <from>
                    <xdr:col>12</xdr:col>
                    <xdr:colOff>259080</xdr:colOff>
                    <xdr:row>19</xdr:row>
                    <xdr:rowOff>167640</xdr:rowOff>
                  </from>
                  <to>
                    <xdr:col>13</xdr:col>
                    <xdr:colOff>579120</xdr:colOff>
                    <xdr:row>21</xdr:row>
                    <xdr:rowOff>83820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E51E-05D7-4679-907D-73467C47A9BE}">
  <dimension ref="I3:K3"/>
  <sheetViews>
    <sheetView zoomScale="92" zoomScaleNormal="92" workbookViewId="0">
      <selection activeCell="M39" sqref="M39"/>
    </sheetView>
  </sheetViews>
  <sheetFormatPr defaultRowHeight="14.4" x14ac:dyDescent="0.3"/>
  <cols>
    <col min="1" max="16384" width="8.88671875" style="6"/>
  </cols>
  <sheetData>
    <row r="3" spans="9:11" x14ac:dyDescent="0.3">
      <c r="I3" s="6" t="b">
        <v>1</v>
      </c>
      <c r="J3" s="6" t="b">
        <v>1</v>
      </c>
      <c r="K3" s="6" t="b">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BAA6-427D-4817-A707-FFE7652CFB75}">
  <dimension ref="G3:K3"/>
  <sheetViews>
    <sheetView showGridLines="0" zoomScale="93" zoomScaleNormal="93" workbookViewId="0">
      <selection activeCell="H1" sqref="H1"/>
    </sheetView>
  </sheetViews>
  <sheetFormatPr defaultRowHeight="14.4" x14ac:dyDescent="0.3"/>
  <cols>
    <col min="1" max="16384" width="8.88671875" style="12"/>
  </cols>
  <sheetData>
    <row r="3" spans="7:11" x14ac:dyDescent="0.3">
      <c r="G3" s="12" t="b">
        <v>1</v>
      </c>
      <c r="I3" s="12" t="b">
        <v>1</v>
      </c>
      <c r="J3" s="12" t="b">
        <v>1</v>
      </c>
      <c r="K3" s="12" t="b">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21" r:id="rId3" name="Check Box 1">
              <controlPr defaultSize="0" autoFill="0" autoLine="0" autoPict="0">
                <anchor moveWithCells="1">
                  <from>
                    <xdr:col>9</xdr:col>
                    <xdr:colOff>350520</xdr:colOff>
                    <xdr:row>20</xdr:row>
                    <xdr:rowOff>83820</xdr:rowOff>
                  </from>
                  <to>
                    <xdr:col>10</xdr:col>
                    <xdr:colOff>358140</xdr:colOff>
                    <xdr:row>22</xdr:row>
                    <xdr:rowOff>7620</xdr:rowOff>
                  </to>
                </anchor>
              </controlPr>
            </control>
          </mc:Choice>
        </mc:AlternateContent>
        <mc:AlternateContent xmlns:mc="http://schemas.openxmlformats.org/markup-compatibility/2006">
          <mc:Choice Requires="x14">
            <control shapeId="30722" r:id="rId4" name="Check Box 2">
              <controlPr defaultSize="0" autoFill="0" autoLine="0" autoPict="0">
                <anchor moveWithCells="1">
                  <from>
                    <xdr:col>10</xdr:col>
                    <xdr:colOff>563880</xdr:colOff>
                    <xdr:row>20</xdr:row>
                    <xdr:rowOff>76200</xdr:rowOff>
                  </from>
                  <to>
                    <xdr:col>11</xdr:col>
                    <xdr:colOff>601980</xdr:colOff>
                    <xdr:row>22</xdr:row>
                    <xdr:rowOff>0</xdr:rowOff>
                  </to>
                </anchor>
              </controlPr>
            </control>
          </mc:Choice>
        </mc:AlternateContent>
        <mc:AlternateContent xmlns:mc="http://schemas.openxmlformats.org/markup-compatibility/2006">
          <mc:Choice Requires="x14">
            <control shapeId="30723" r:id="rId5" name="Check Box 3">
              <controlPr defaultSize="0" autoFill="0" autoLine="0" autoPict="0">
                <anchor moveWithCells="1">
                  <from>
                    <xdr:col>12</xdr:col>
                    <xdr:colOff>129540</xdr:colOff>
                    <xdr:row>20</xdr:row>
                    <xdr:rowOff>53340</xdr:rowOff>
                  </from>
                  <to>
                    <xdr:col>13</xdr:col>
                    <xdr:colOff>213360</xdr:colOff>
                    <xdr:row>22</xdr:row>
                    <xdr:rowOff>53340</xdr:rowOff>
                  </to>
                </anchor>
              </controlPr>
            </control>
          </mc:Choice>
        </mc:AlternateContent>
        <mc:AlternateContent xmlns:mc="http://schemas.openxmlformats.org/markup-compatibility/2006">
          <mc:Choice Requires="x14">
            <control shapeId="30724" r:id="rId6" name="Check Box 4">
              <controlPr defaultSize="0" autoFill="0" autoLine="0" autoPict="0" altText="Sales">
                <anchor moveWithCells="1">
                  <from>
                    <xdr:col>22</xdr:col>
                    <xdr:colOff>190500</xdr:colOff>
                    <xdr:row>11</xdr:row>
                    <xdr:rowOff>121920</xdr:rowOff>
                  </from>
                  <to>
                    <xdr:col>23</xdr:col>
                    <xdr:colOff>99060</xdr:colOff>
                    <xdr:row>13</xdr:row>
                    <xdr:rowOff>45720</xdr:rowOff>
                  </to>
                </anchor>
              </controlPr>
            </control>
          </mc:Choice>
        </mc:AlternateContent>
        <mc:AlternateContent xmlns:mc="http://schemas.openxmlformats.org/markup-compatibility/2006">
          <mc:Choice Requires="x14">
            <control shapeId="30726" r:id="rId7" name="Check Box 6">
              <controlPr defaultSize="0" autoFill="0" autoLine="0" autoPict="0" altText="Sales">
                <anchor moveWithCells="1">
                  <from>
                    <xdr:col>23</xdr:col>
                    <xdr:colOff>91440</xdr:colOff>
                    <xdr:row>11</xdr:row>
                    <xdr:rowOff>129540</xdr:rowOff>
                  </from>
                  <to>
                    <xdr:col>24</xdr:col>
                    <xdr:colOff>137160</xdr:colOff>
                    <xdr:row>13</xdr:row>
                    <xdr:rowOff>30480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F4BB-7F18-4762-B473-FD4F7A7CFDA5}">
  <dimension ref="G3:K3"/>
  <sheetViews>
    <sheetView tabSelected="1" zoomScale="93" zoomScaleNormal="93" workbookViewId="0"/>
  </sheetViews>
  <sheetFormatPr defaultRowHeight="14.4" x14ac:dyDescent="0.3"/>
  <cols>
    <col min="1" max="16384" width="8.88671875" style="12"/>
  </cols>
  <sheetData>
    <row r="3" spans="7:11" x14ac:dyDescent="0.3">
      <c r="G3" s="12" t="b">
        <v>1</v>
      </c>
      <c r="I3" s="12" t="b">
        <v>1</v>
      </c>
      <c r="J3" s="12" t="b">
        <v>1</v>
      </c>
      <c r="K3" s="12" t="b">
        <v>1</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8913" r:id="rId3" name="Check Box 1">
              <controlPr defaultSize="0" autoFill="0" autoLine="0" autoPict="0">
                <anchor moveWithCells="1">
                  <from>
                    <xdr:col>9</xdr:col>
                    <xdr:colOff>350520</xdr:colOff>
                    <xdr:row>20</xdr:row>
                    <xdr:rowOff>83820</xdr:rowOff>
                  </from>
                  <to>
                    <xdr:col>10</xdr:col>
                    <xdr:colOff>358140</xdr:colOff>
                    <xdr:row>22</xdr:row>
                    <xdr:rowOff>7620</xdr:rowOff>
                  </to>
                </anchor>
              </controlPr>
            </control>
          </mc:Choice>
        </mc:AlternateContent>
        <mc:AlternateContent xmlns:mc="http://schemas.openxmlformats.org/markup-compatibility/2006">
          <mc:Choice Requires="x14">
            <control shapeId="38914" r:id="rId4" name="Check Box 2">
              <controlPr defaultSize="0" autoFill="0" autoLine="0" autoPict="0">
                <anchor moveWithCells="1">
                  <from>
                    <xdr:col>10</xdr:col>
                    <xdr:colOff>563880</xdr:colOff>
                    <xdr:row>20</xdr:row>
                    <xdr:rowOff>76200</xdr:rowOff>
                  </from>
                  <to>
                    <xdr:col>11</xdr:col>
                    <xdr:colOff>601980</xdr:colOff>
                    <xdr:row>22</xdr:row>
                    <xdr:rowOff>0</xdr:rowOff>
                  </to>
                </anchor>
              </controlPr>
            </control>
          </mc:Choice>
        </mc:AlternateContent>
        <mc:AlternateContent xmlns:mc="http://schemas.openxmlformats.org/markup-compatibility/2006">
          <mc:Choice Requires="x14">
            <control shapeId="38915" r:id="rId5" name="Check Box 3">
              <controlPr defaultSize="0" autoFill="0" autoLine="0" autoPict="0">
                <anchor moveWithCells="1">
                  <from>
                    <xdr:col>12</xdr:col>
                    <xdr:colOff>129540</xdr:colOff>
                    <xdr:row>20</xdr:row>
                    <xdr:rowOff>53340</xdr:rowOff>
                  </from>
                  <to>
                    <xdr:col>13</xdr:col>
                    <xdr:colOff>213360</xdr:colOff>
                    <xdr:row>22</xdr:row>
                    <xdr:rowOff>53340</xdr:rowOff>
                  </to>
                </anchor>
              </controlPr>
            </control>
          </mc:Choice>
        </mc:AlternateContent>
        <mc:AlternateContent xmlns:mc="http://schemas.openxmlformats.org/markup-compatibility/2006">
          <mc:Choice Requires="x14">
            <control shapeId="38916" r:id="rId6" name="Check Box 4">
              <controlPr defaultSize="0" autoFill="0" autoLine="0" autoPict="0" altText="Sales">
                <anchor moveWithCells="1">
                  <from>
                    <xdr:col>22</xdr:col>
                    <xdr:colOff>190500</xdr:colOff>
                    <xdr:row>11</xdr:row>
                    <xdr:rowOff>121920</xdr:rowOff>
                  </from>
                  <to>
                    <xdr:col>23</xdr:col>
                    <xdr:colOff>99060</xdr:colOff>
                    <xdr:row>13</xdr:row>
                    <xdr:rowOff>45720</xdr:rowOff>
                  </to>
                </anchor>
              </controlPr>
            </control>
          </mc:Choice>
        </mc:AlternateContent>
        <mc:AlternateContent xmlns:mc="http://schemas.openxmlformats.org/markup-compatibility/2006">
          <mc:Choice Requires="x14">
            <control shapeId="38917" r:id="rId7" name="Check Box 5">
              <controlPr defaultSize="0" autoFill="0" autoLine="0" autoPict="0" altText="Sales">
                <anchor moveWithCells="1">
                  <from>
                    <xdr:col>23</xdr:col>
                    <xdr:colOff>91440</xdr:colOff>
                    <xdr:row>11</xdr:row>
                    <xdr:rowOff>129540</xdr:rowOff>
                  </from>
                  <to>
                    <xdr:col>24</xdr:col>
                    <xdr:colOff>137160</xdr:colOff>
                    <xdr:row>13</xdr:row>
                    <xdr:rowOff>30480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ADFC-1287-4880-842B-FBEAF2CA9B8B}">
  <dimension ref="A1:M8"/>
  <sheetViews>
    <sheetView workbookViewId="0">
      <selection activeCell="L5" sqref="L5"/>
    </sheetView>
  </sheetViews>
  <sheetFormatPr defaultRowHeight="14.4" x14ac:dyDescent="0.3"/>
  <cols>
    <col min="1" max="1" width="16" bestFit="1" customWidth="1"/>
    <col min="2" max="2" width="11.5546875" bestFit="1" customWidth="1"/>
    <col min="3" max="3" width="12.5546875" bestFit="1" customWidth="1"/>
    <col min="4" max="4" width="5.21875" bestFit="1" customWidth="1"/>
    <col min="5" max="5" width="16" bestFit="1" customWidth="1"/>
    <col min="6" max="6" width="12.5546875" bestFit="1" customWidth="1"/>
    <col min="7" max="7" width="14.21875" bestFit="1" customWidth="1"/>
    <col min="8" max="8" width="14.88671875" bestFit="1" customWidth="1"/>
    <col min="9" max="9" width="13.88671875" bestFit="1" customWidth="1"/>
    <col min="10" max="10" width="14.88671875" bestFit="1" customWidth="1"/>
    <col min="11" max="11" width="13.88671875" bestFit="1" customWidth="1"/>
    <col min="12" max="12" width="13.77734375" bestFit="1" customWidth="1"/>
  </cols>
  <sheetData>
    <row r="1" spans="1:13" x14ac:dyDescent="0.3">
      <c r="A1" s="1" t="s">
        <v>13</v>
      </c>
    </row>
    <row r="2" spans="1:13" x14ac:dyDescent="0.3">
      <c r="B2" t="s">
        <v>12</v>
      </c>
      <c r="I2" s="11"/>
      <c r="J2" s="11"/>
      <c r="K2" s="11"/>
      <c r="L2" s="11"/>
      <c r="M2" s="11"/>
    </row>
    <row r="3" spans="1:13" x14ac:dyDescent="0.3">
      <c r="A3" t="s">
        <v>14</v>
      </c>
      <c r="B3" s="2">
        <v>3019112.4847523915</v>
      </c>
      <c r="E3" t="s">
        <v>13</v>
      </c>
      <c r="F3" t="s">
        <v>11</v>
      </c>
      <c r="G3" t="s">
        <v>19</v>
      </c>
      <c r="J3" s="5" t="s">
        <v>145</v>
      </c>
      <c r="K3" s="5" t="s">
        <v>76</v>
      </c>
      <c r="L3" s="5" t="s">
        <v>75</v>
      </c>
      <c r="M3" s="5"/>
    </row>
    <row r="4" spans="1:13" x14ac:dyDescent="0.3">
      <c r="A4" t="s">
        <v>15</v>
      </c>
      <c r="B4" s="2">
        <v>2836065.6132584545</v>
      </c>
      <c r="D4" t="s">
        <v>12</v>
      </c>
      <c r="E4" s="2">
        <v>12547010.545083089</v>
      </c>
      <c r="F4" s="2">
        <v>229670211</v>
      </c>
      <c r="G4" s="2">
        <v>1700023719.3260286</v>
      </c>
      <c r="J4" s="5">
        <f>GETPIVOTDATA("[Measures].[Sum of Units Sold]",$D$2)</f>
        <v>12547010.545083089</v>
      </c>
      <c r="K4" s="5">
        <f>GETPIVOTDATA("[Measures].[Sum of Profit]",$D$2)</f>
        <v>229670211</v>
      </c>
      <c r="L4" s="5">
        <f>GETPIVOTDATA("[Measures].[Sum of Sales]",$D$2)</f>
        <v>1700023719.3260286</v>
      </c>
      <c r="M4" s="5"/>
    </row>
    <row r="5" spans="1:13" x14ac:dyDescent="0.3">
      <c r="A5" t="s">
        <v>16</v>
      </c>
      <c r="B5" s="2">
        <v>2020217.3153653156</v>
      </c>
      <c r="G5" s="5"/>
      <c r="J5" s="5"/>
      <c r="K5" s="5"/>
      <c r="L5" s="5"/>
      <c r="M5" s="5"/>
    </row>
    <row r="6" spans="1:13" x14ac:dyDescent="0.3">
      <c r="A6" t="s">
        <v>17</v>
      </c>
      <c r="B6" s="2">
        <v>2165582.5728459191</v>
      </c>
      <c r="G6" s="5"/>
      <c r="J6" s="5"/>
      <c r="K6" s="5"/>
      <c r="L6" s="5"/>
      <c r="M6" s="5"/>
    </row>
    <row r="7" spans="1:13" x14ac:dyDescent="0.3">
      <c r="A7" t="s">
        <v>18</v>
      </c>
      <c r="B7" s="2">
        <v>2506032.5588610489</v>
      </c>
    </row>
    <row r="8" spans="1:13" x14ac:dyDescent="0.3">
      <c r="A8" t="s">
        <v>10</v>
      </c>
      <c r="B8" s="2">
        <v>12547010.545083089</v>
      </c>
    </row>
  </sheetData>
  <pageMargins left="0.7" right="0.7" top="0.75" bottom="0.75" header="0.3" footer="0.3"/>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F778-B9DF-4C5C-BB07-4883AD6CCD19}">
  <dimension ref="A1"/>
  <sheetViews>
    <sheetView showGridLines="0" zoomScale="93" zoomScaleNormal="93" workbookViewId="0"/>
  </sheetViews>
  <sheetFormatPr defaultRowHeight="14.4" x14ac:dyDescent="0.3"/>
  <cols>
    <col min="1" max="16384" width="8.88671875" style="12"/>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61D1-B774-455E-9CC2-042C9844B980}">
  <dimension ref="A1"/>
  <sheetViews>
    <sheetView zoomScale="93" zoomScaleNormal="93" workbookViewId="0"/>
  </sheetViews>
  <sheetFormatPr defaultRowHeight="14.4" x14ac:dyDescent="0.3"/>
  <cols>
    <col min="1" max="16384" width="8.8867187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06860-392A-459A-856A-D2744318D9D2}">
  <dimension ref="A1"/>
  <sheetViews>
    <sheetView zoomScale="92" zoomScaleNormal="92" workbookViewId="0">
      <selection activeCell="AA19" sqref="AA19"/>
    </sheetView>
  </sheetViews>
  <sheetFormatPr defaultRowHeight="14.4" x14ac:dyDescent="0.3"/>
  <cols>
    <col min="1" max="16384" width="8.8867187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42242-C662-4401-B9D6-461BD6F5F155}">
  <dimension ref="A3:E60"/>
  <sheetViews>
    <sheetView zoomScale="75" workbookViewId="0">
      <selection activeCell="E36" sqref="E36"/>
    </sheetView>
  </sheetViews>
  <sheetFormatPr defaultRowHeight="14.4" x14ac:dyDescent="0.3"/>
  <cols>
    <col min="1" max="1" width="14.88671875" bestFit="1" customWidth="1"/>
    <col min="2" max="2" width="13" bestFit="1" customWidth="1"/>
    <col min="3" max="3" width="12.5546875" bestFit="1" customWidth="1"/>
    <col min="4" max="4" width="14.88671875" bestFit="1" customWidth="1"/>
    <col min="5" max="5" width="17" bestFit="1" customWidth="1"/>
    <col min="6" max="6" width="14.21875" bestFit="1" customWidth="1"/>
    <col min="7" max="49" width="11.5546875" bestFit="1" customWidth="1"/>
    <col min="50" max="50" width="14.21875" bestFit="1" customWidth="1"/>
    <col min="51" max="1237" width="10.33203125" bestFit="1" customWidth="1"/>
    <col min="1238" max="1238" width="14.21875" bestFit="1" customWidth="1"/>
  </cols>
  <sheetData>
    <row r="3" spans="1:5" x14ac:dyDescent="0.3">
      <c r="A3" s="1" t="s">
        <v>19</v>
      </c>
    </row>
    <row r="4" spans="1:5" x14ac:dyDescent="0.3">
      <c r="B4" t="s">
        <v>12</v>
      </c>
    </row>
    <row r="5" spans="1:5" x14ac:dyDescent="0.3">
      <c r="A5" t="s">
        <v>39</v>
      </c>
      <c r="B5" s="2">
        <v>167584731.55622953</v>
      </c>
      <c r="D5" t="str">
        <f>A5</f>
        <v>suits</v>
      </c>
      <c r="E5" s="14">
        <f>VLOOKUP(D5,$A$5:$B$30,2,0)</f>
        <v>167584731.55622953</v>
      </c>
    </row>
    <row r="6" spans="1:5" x14ac:dyDescent="0.3">
      <c r="A6" t="s">
        <v>21</v>
      </c>
      <c r="B6" s="2">
        <v>130333177.71401477</v>
      </c>
      <c r="D6" t="str">
        <f t="shared" ref="D6:D30" si="0">A6</f>
        <v>Cargos</v>
      </c>
      <c r="E6" s="14">
        <f t="shared" ref="E6:E30" si="1">VLOOKUP(D6,$A$5:$B$30,2,0)</f>
        <v>130333177.71401477</v>
      </c>
    </row>
    <row r="7" spans="1:5" x14ac:dyDescent="0.3">
      <c r="A7" t="s">
        <v>25</v>
      </c>
      <c r="B7" s="2">
        <v>119918713.39251366</v>
      </c>
      <c r="D7" t="str">
        <f t="shared" si="0"/>
        <v>Formals</v>
      </c>
      <c r="E7" s="14">
        <f t="shared" si="1"/>
        <v>119918713.39251366</v>
      </c>
    </row>
    <row r="8" spans="1:5" x14ac:dyDescent="0.3">
      <c r="A8" t="s">
        <v>20</v>
      </c>
      <c r="B8" s="2">
        <v>116140336.21753515</v>
      </c>
      <c r="D8" t="str">
        <f t="shared" si="0"/>
        <v>Blazers</v>
      </c>
      <c r="E8" s="14">
        <f t="shared" si="1"/>
        <v>116140336.21753515</v>
      </c>
    </row>
    <row r="9" spans="1:5" x14ac:dyDescent="0.3">
      <c r="A9" t="s">
        <v>23</v>
      </c>
      <c r="B9" s="2">
        <v>96316624.405564696</v>
      </c>
      <c r="D9" t="str">
        <f t="shared" si="0"/>
        <v>Crop Tops</v>
      </c>
      <c r="E9" s="14">
        <f t="shared" si="1"/>
        <v>96316624.405564696</v>
      </c>
    </row>
    <row r="10" spans="1:5" x14ac:dyDescent="0.3">
      <c r="A10" t="s">
        <v>35</v>
      </c>
      <c r="B10" s="2">
        <v>94802847.712907225</v>
      </c>
      <c r="D10" t="str">
        <f t="shared" si="0"/>
        <v>Sarees</v>
      </c>
      <c r="E10" s="14">
        <f t="shared" si="1"/>
        <v>94802847.712907225</v>
      </c>
    </row>
    <row r="11" spans="1:5" x14ac:dyDescent="0.3">
      <c r="A11" t="s">
        <v>27</v>
      </c>
      <c r="B11" s="2">
        <v>93174477.909105629</v>
      </c>
      <c r="D11" t="str">
        <f t="shared" si="0"/>
        <v>Gown</v>
      </c>
      <c r="E11" s="14">
        <f t="shared" si="1"/>
        <v>93174477.909105629</v>
      </c>
    </row>
    <row r="12" spans="1:5" x14ac:dyDescent="0.3">
      <c r="A12" t="s">
        <v>29</v>
      </c>
      <c r="B12" s="2">
        <v>86418389.216458425</v>
      </c>
      <c r="D12" t="str">
        <f t="shared" si="0"/>
        <v>Jackets</v>
      </c>
      <c r="E12" s="14">
        <f t="shared" si="1"/>
        <v>86418389.216458425</v>
      </c>
    </row>
    <row r="13" spans="1:5" x14ac:dyDescent="0.3">
      <c r="A13" t="s">
        <v>38</v>
      </c>
      <c r="B13" s="2">
        <v>84704677.969309136</v>
      </c>
      <c r="D13" t="str">
        <f t="shared" si="0"/>
        <v>Skirts</v>
      </c>
      <c r="E13" s="14">
        <f t="shared" si="1"/>
        <v>84704677.969309136</v>
      </c>
    </row>
    <row r="14" spans="1:5" x14ac:dyDescent="0.3">
      <c r="A14" t="s">
        <v>31</v>
      </c>
      <c r="B14" s="2">
        <v>70598950.445770144</v>
      </c>
      <c r="D14" t="str">
        <f t="shared" si="0"/>
        <v>kurtis</v>
      </c>
      <c r="E14" s="14">
        <f t="shared" si="1"/>
        <v>70598950.445770144</v>
      </c>
    </row>
    <row r="15" spans="1:5" x14ac:dyDescent="0.3">
      <c r="A15" t="s">
        <v>37</v>
      </c>
      <c r="B15" s="2">
        <v>70263970.555205777</v>
      </c>
      <c r="D15" t="str">
        <f t="shared" si="0"/>
        <v>Shorts</v>
      </c>
      <c r="E15" s="14">
        <f t="shared" si="1"/>
        <v>70263970.555205777</v>
      </c>
    </row>
    <row r="16" spans="1:5" x14ac:dyDescent="0.3">
      <c r="A16" t="s">
        <v>45</v>
      </c>
      <c r="B16" s="2">
        <v>63047497.513555363</v>
      </c>
      <c r="D16" t="str">
        <f t="shared" si="0"/>
        <v>western</v>
      </c>
      <c r="E16" s="14">
        <f t="shared" si="1"/>
        <v>63047497.513555363</v>
      </c>
    </row>
    <row r="17" spans="1:5" x14ac:dyDescent="0.3">
      <c r="A17" t="s">
        <v>26</v>
      </c>
      <c r="B17" s="2">
        <v>61722714.030085959</v>
      </c>
      <c r="D17" t="str">
        <f t="shared" si="0"/>
        <v>Ghagra &amp; choli</v>
      </c>
      <c r="E17" s="14">
        <f t="shared" si="1"/>
        <v>61722714.030085959</v>
      </c>
    </row>
    <row r="18" spans="1:5" x14ac:dyDescent="0.3">
      <c r="A18" t="s">
        <v>24</v>
      </c>
      <c r="B18" s="2">
        <v>46883203.031141229</v>
      </c>
      <c r="D18" t="str">
        <f t="shared" si="0"/>
        <v>Dress</v>
      </c>
      <c r="E18" s="14">
        <f t="shared" si="1"/>
        <v>46883203.031141229</v>
      </c>
    </row>
    <row r="19" spans="1:5" x14ac:dyDescent="0.3">
      <c r="A19" t="s">
        <v>42</v>
      </c>
      <c r="B19" s="2">
        <v>45225823.486539938</v>
      </c>
      <c r="D19" t="str">
        <f t="shared" si="0"/>
        <v>Tops</v>
      </c>
      <c r="E19" s="14">
        <f t="shared" si="1"/>
        <v>45225823.486539938</v>
      </c>
    </row>
    <row r="20" spans="1:5" x14ac:dyDescent="0.3">
      <c r="A20" t="s">
        <v>36</v>
      </c>
      <c r="B20" s="2">
        <v>44423925.352926463</v>
      </c>
      <c r="D20" t="str">
        <f t="shared" si="0"/>
        <v>Semi-Formals</v>
      </c>
      <c r="E20" s="14">
        <f t="shared" si="1"/>
        <v>44423925.352926463</v>
      </c>
    </row>
    <row r="21" spans="1:5" x14ac:dyDescent="0.3">
      <c r="A21" t="s">
        <v>22</v>
      </c>
      <c r="B21" s="2">
        <v>44205687.504610598</v>
      </c>
      <c r="D21" t="str">
        <f t="shared" si="0"/>
        <v>casual</v>
      </c>
      <c r="E21" s="14">
        <f t="shared" si="1"/>
        <v>44205687.504610598</v>
      </c>
    </row>
    <row r="22" spans="1:5" x14ac:dyDescent="0.3">
      <c r="A22" t="s">
        <v>44</v>
      </c>
      <c r="B22" s="2">
        <v>43000063.335909136</v>
      </c>
      <c r="D22" t="str">
        <f t="shared" si="0"/>
        <v>T-shirts</v>
      </c>
      <c r="E22" s="14">
        <f t="shared" si="1"/>
        <v>43000063.335909136</v>
      </c>
    </row>
    <row r="23" spans="1:5" x14ac:dyDescent="0.3">
      <c r="A23" t="s">
        <v>40</v>
      </c>
      <c r="B23" s="2">
        <v>41316543.828748703</v>
      </c>
      <c r="D23" t="str">
        <f t="shared" si="0"/>
        <v>Sweatshirts</v>
      </c>
      <c r="E23" s="14">
        <f t="shared" si="1"/>
        <v>41316543.828748703</v>
      </c>
    </row>
    <row r="24" spans="1:5" x14ac:dyDescent="0.3">
      <c r="A24" t="s">
        <v>32</v>
      </c>
      <c r="B24" s="2">
        <v>41164656.164583012</v>
      </c>
      <c r="D24" t="str">
        <f t="shared" si="0"/>
        <v>Pants</v>
      </c>
      <c r="E24" s="14">
        <f t="shared" si="1"/>
        <v>41164656.164583012</v>
      </c>
    </row>
    <row r="25" spans="1:5" x14ac:dyDescent="0.3">
      <c r="A25" t="s">
        <v>43</v>
      </c>
      <c r="B25" s="2">
        <v>26217532.981739331</v>
      </c>
      <c r="D25" t="str">
        <f t="shared" si="0"/>
        <v>Trousers</v>
      </c>
      <c r="E25" s="14">
        <f t="shared" si="1"/>
        <v>26217532.981739331</v>
      </c>
    </row>
    <row r="26" spans="1:5" x14ac:dyDescent="0.3">
      <c r="A26" t="s">
        <v>28</v>
      </c>
      <c r="B26" s="2">
        <v>25834958.744236298</v>
      </c>
      <c r="D26" t="str">
        <f t="shared" si="0"/>
        <v>Indo-western</v>
      </c>
      <c r="E26" s="14">
        <f t="shared" si="1"/>
        <v>25834958.744236298</v>
      </c>
    </row>
    <row r="27" spans="1:5" x14ac:dyDescent="0.3">
      <c r="A27" t="s">
        <v>34</v>
      </c>
      <c r="B27" s="2">
        <v>24210773.80020868</v>
      </c>
      <c r="D27" t="str">
        <f t="shared" si="0"/>
        <v>sandos</v>
      </c>
      <c r="E27" s="14">
        <f t="shared" si="1"/>
        <v>24210773.80020868</v>
      </c>
    </row>
    <row r="28" spans="1:5" x14ac:dyDescent="0.3">
      <c r="A28" t="s">
        <v>41</v>
      </c>
      <c r="B28" s="2">
        <v>21469037.336854901</v>
      </c>
      <c r="D28" t="str">
        <f t="shared" si="0"/>
        <v>T - shirts</v>
      </c>
      <c r="E28" s="14">
        <f t="shared" si="1"/>
        <v>21469037.336854901</v>
      </c>
    </row>
    <row r="29" spans="1:5" x14ac:dyDescent="0.3">
      <c r="A29" t="s">
        <v>33</v>
      </c>
      <c r="B29" s="2">
        <v>20756636.507015415</v>
      </c>
      <c r="D29" t="str">
        <f t="shared" si="0"/>
        <v>Salwar kameez</v>
      </c>
      <c r="E29" s="14">
        <f t="shared" si="1"/>
        <v>20756636.507015415</v>
      </c>
    </row>
    <row r="30" spans="1:5" x14ac:dyDescent="0.3">
      <c r="A30" t="s">
        <v>30</v>
      </c>
      <c r="B30" s="2">
        <v>20287768.613263901</v>
      </c>
      <c r="D30" t="str">
        <f t="shared" si="0"/>
        <v>Kurtas &amp; Pyjama</v>
      </c>
      <c r="E30" s="14">
        <f t="shared" si="1"/>
        <v>20287768.613263901</v>
      </c>
    </row>
    <row r="31" spans="1:5" x14ac:dyDescent="0.3">
      <c r="E31" s="2"/>
    </row>
    <row r="35" spans="2:2" x14ac:dyDescent="0.3">
      <c r="B35" s="2"/>
    </row>
    <row r="36" spans="2:2" x14ac:dyDescent="0.3">
      <c r="B36" s="2"/>
    </row>
    <row r="37" spans="2:2" x14ac:dyDescent="0.3">
      <c r="B37" s="2"/>
    </row>
    <row r="38" spans="2:2" x14ac:dyDescent="0.3">
      <c r="B38" s="2"/>
    </row>
    <row r="39" spans="2:2" x14ac:dyDescent="0.3">
      <c r="B39" s="2"/>
    </row>
    <row r="40" spans="2:2" x14ac:dyDescent="0.3">
      <c r="B40" s="2"/>
    </row>
    <row r="41" spans="2:2" x14ac:dyDescent="0.3">
      <c r="B41" s="2"/>
    </row>
    <row r="42" spans="2:2" x14ac:dyDescent="0.3">
      <c r="B42" s="2"/>
    </row>
    <row r="43" spans="2:2" x14ac:dyDescent="0.3">
      <c r="B43" s="2"/>
    </row>
    <row r="44" spans="2:2" x14ac:dyDescent="0.3">
      <c r="B44" s="2"/>
    </row>
    <row r="45" spans="2:2" x14ac:dyDescent="0.3">
      <c r="B45" s="2"/>
    </row>
    <row r="46" spans="2:2" x14ac:dyDescent="0.3">
      <c r="B46" s="2"/>
    </row>
    <row r="47" spans="2:2" x14ac:dyDescent="0.3">
      <c r="B47" s="2"/>
    </row>
    <row r="48" spans="2:2" x14ac:dyDescent="0.3">
      <c r="B48" s="2"/>
    </row>
    <row r="49" spans="2:2" x14ac:dyDescent="0.3">
      <c r="B49" s="2"/>
    </row>
    <row r="50" spans="2:2" x14ac:dyDescent="0.3">
      <c r="B50" s="2"/>
    </row>
    <row r="51" spans="2:2" x14ac:dyDescent="0.3">
      <c r="B51" s="2"/>
    </row>
    <row r="52" spans="2:2" x14ac:dyDescent="0.3">
      <c r="B52" s="2"/>
    </row>
    <row r="53" spans="2:2" x14ac:dyDescent="0.3">
      <c r="B53" s="2"/>
    </row>
    <row r="54" spans="2:2" x14ac:dyDescent="0.3">
      <c r="B54" s="2"/>
    </row>
    <row r="55" spans="2:2" x14ac:dyDescent="0.3">
      <c r="B55" s="2"/>
    </row>
    <row r="56" spans="2:2" x14ac:dyDescent="0.3">
      <c r="B56" s="2"/>
    </row>
    <row r="57" spans="2:2" x14ac:dyDescent="0.3">
      <c r="B57" s="2"/>
    </row>
    <row r="58" spans="2:2" x14ac:dyDescent="0.3">
      <c r="B58" s="2"/>
    </row>
    <row r="59" spans="2:2" x14ac:dyDescent="0.3">
      <c r="B59" s="2"/>
    </row>
    <row r="60" spans="2:2" x14ac:dyDescent="0.3">
      <c r="B60" s="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FA6FC-4C05-4395-8FA0-FDA5935E0ACC}">
  <dimension ref="A3:B15"/>
  <sheetViews>
    <sheetView workbookViewId="0">
      <selection activeCell="K24" sqref="K24"/>
    </sheetView>
  </sheetViews>
  <sheetFormatPr defaultRowHeight="14.4" x14ac:dyDescent="0.3"/>
  <cols>
    <col min="1" max="1" width="11.6640625" bestFit="1" customWidth="1"/>
    <col min="2" max="2" width="14.21875" bestFit="1" customWidth="1"/>
    <col min="3" max="4" width="12.5546875" bestFit="1" customWidth="1"/>
    <col min="5" max="5" width="13.88671875" bestFit="1" customWidth="1"/>
    <col min="6" max="6" width="14.21875" bestFit="1" customWidth="1"/>
    <col min="7" max="49" width="11.5546875" bestFit="1" customWidth="1"/>
    <col min="50" max="50" width="14.21875" bestFit="1" customWidth="1"/>
    <col min="51" max="1237" width="10.33203125" bestFit="1" customWidth="1"/>
    <col min="1238" max="1238" width="14.21875" bestFit="1" customWidth="1"/>
  </cols>
  <sheetData>
    <row r="3" spans="1:2" x14ac:dyDescent="0.3">
      <c r="A3" s="1" t="s">
        <v>19</v>
      </c>
    </row>
    <row r="4" spans="1:2" x14ac:dyDescent="0.3">
      <c r="B4" t="s">
        <v>12</v>
      </c>
    </row>
    <row r="5" spans="1:2" x14ac:dyDescent="0.3">
      <c r="A5" t="s">
        <v>58</v>
      </c>
      <c r="B5" s="2">
        <v>665459978.22812748</v>
      </c>
    </row>
    <row r="6" spans="1:2" x14ac:dyDescent="0.3">
      <c r="A6" t="s">
        <v>60</v>
      </c>
      <c r="B6" s="2">
        <v>440661015.39500135</v>
      </c>
    </row>
    <row r="7" spans="1:2" x14ac:dyDescent="0.3">
      <c r="A7" t="s">
        <v>61</v>
      </c>
      <c r="B7" s="2">
        <v>362754034.41268486</v>
      </c>
    </row>
    <row r="8" spans="1:2" x14ac:dyDescent="0.3">
      <c r="A8" t="s">
        <v>59</v>
      </c>
      <c r="B8" s="2">
        <v>231148691.29021883</v>
      </c>
    </row>
    <row r="9" spans="1:2" x14ac:dyDescent="0.3">
      <c r="A9" t="s">
        <v>10</v>
      </c>
      <c r="B9" s="2">
        <v>1700023719.3260286</v>
      </c>
    </row>
    <row r="12" spans="1:2" x14ac:dyDescent="0.3">
      <c r="A12" t="str">
        <f>A5</f>
        <v>High</v>
      </c>
      <c r="B12" s="5">
        <f>GETPIVOTDATA("[Measures].[Sum of Sales]",$A$3,"[Sales Data].[Discount Band]","[Sales Data].[Discount Band].&amp;[High]")</f>
        <v>665459978.22812748</v>
      </c>
    </row>
    <row r="13" spans="1:2" x14ac:dyDescent="0.3">
      <c r="A13" t="str">
        <f t="shared" ref="A13:A15" si="0">A6</f>
        <v>Medium</v>
      </c>
      <c r="B13" s="5">
        <f>GETPIVOTDATA("[Measures].[Sum of Sales]",$A$3,"[Sales Data].[Discount Band]","[Sales Data].[Discount Band].&amp;[Medium]")</f>
        <v>440661015.39500135</v>
      </c>
    </row>
    <row r="14" spans="1:2" x14ac:dyDescent="0.3">
      <c r="A14" t="str">
        <f t="shared" si="0"/>
        <v>None</v>
      </c>
      <c r="B14" s="5">
        <f>GETPIVOTDATA("[Measures].[Sum of Sales]",$A$3,"[Sales Data].[Discount Band]","[Sales Data].[Discount Band].&amp;[None]")</f>
        <v>362754034.41268486</v>
      </c>
    </row>
    <row r="15" spans="1:2" x14ac:dyDescent="0.3">
      <c r="A15" t="str">
        <f t="shared" si="0"/>
        <v>Low</v>
      </c>
      <c r="B15" s="5">
        <f>GETPIVOTDATA("[Measures].[Sum of Sales]",$A$3,"[Sales Data].[Discount Band]","[Sales Data].[Discount Band].&amp;[Low]")</f>
        <v>231148691.29021883</v>
      </c>
    </row>
  </sheetData>
  <sortState xmlns:xlrd2="http://schemas.microsoft.com/office/spreadsheetml/2017/richdata2" ref="D5:E8">
    <sortCondition descending="1" ref="E7:E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6A64-27E8-4A9B-B671-0D08970D0547}">
  <dimension ref="A3:G536"/>
  <sheetViews>
    <sheetView topLeftCell="A2" workbookViewId="0">
      <selection activeCell="G22" sqref="G22"/>
    </sheetView>
  </sheetViews>
  <sheetFormatPr defaultColWidth="16" defaultRowHeight="14.4" x14ac:dyDescent="0.3"/>
  <cols>
    <col min="1" max="1" width="11.6640625" bestFit="1" customWidth="1"/>
    <col min="2" max="6" width="12.5546875" bestFit="1" customWidth="1"/>
    <col min="7" max="7" width="14.21875" bestFit="1" customWidth="1"/>
    <col min="8" max="9" width="14.109375" bestFit="1" customWidth="1"/>
    <col min="10" max="10" width="16.88671875" bestFit="1" customWidth="1"/>
    <col min="11" max="11" width="16.44140625" bestFit="1" customWidth="1"/>
    <col min="12" max="12" width="16" bestFit="1" customWidth="1"/>
  </cols>
  <sheetData>
    <row r="3" spans="1:7" x14ac:dyDescent="0.3">
      <c r="A3" s="1" t="s">
        <v>19</v>
      </c>
    </row>
    <row r="4" spans="1:7" x14ac:dyDescent="0.3">
      <c r="B4" t="s">
        <v>14</v>
      </c>
      <c r="C4" t="s">
        <v>15</v>
      </c>
      <c r="D4" t="s">
        <v>16</v>
      </c>
      <c r="E4" t="s">
        <v>17</v>
      </c>
      <c r="F4" t="s">
        <v>18</v>
      </c>
      <c r="G4" t="s">
        <v>10</v>
      </c>
    </row>
    <row r="5" spans="1:7" x14ac:dyDescent="0.3">
      <c r="A5" t="s">
        <v>46</v>
      </c>
      <c r="B5" s="2">
        <v>19404427.480600346</v>
      </c>
      <c r="C5" s="2">
        <v>17577882.722285435</v>
      </c>
      <c r="D5" s="2">
        <v>11752117.143518468</v>
      </c>
      <c r="E5" s="2">
        <v>12001731.806728045</v>
      </c>
      <c r="F5" s="2">
        <v>11297648.319019638</v>
      </c>
      <c r="G5" s="2">
        <v>72033807.472151935</v>
      </c>
    </row>
    <row r="6" spans="1:7" x14ac:dyDescent="0.3">
      <c r="A6" t="s">
        <v>47</v>
      </c>
      <c r="B6" s="2">
        <v>9417877.0459274501</v>
      </c>
      <c r="C6" s="2">
        <v>11234295.169369211</v>
      </c>
      <c r="D6" s="2">
        <v>5045380.0007117474</v>
      </c>
      <c r="E6" s="2">
        <v>4785353.5591983674</v>
      </c>
      <c r="F6" s="2">
        <v>13086642.388026675</v>
      </c>
      <c r="G6" s="2">
        <v>43569548.163233452</v>
      </c>
    </row>
    <row r="7" spans="1:7" x14ac:dyDescent="0.3">
      <c r="A7" t="s">
        <v>48</v>
      </c>
      <c r="B7" s="2">
        <v>25320605.00708795</v>
      </c>
      <c r="C7" s="2">
        <v>20936905.692573577</v>
      </c>
      <c r="D7" s="2">
        <v>17124242.98351144</v>
      </c>
      <c r="E7" s="2">
        <v>21986929.841645271</v>
      </c>
      <c r="F7" s="2">
        <v>22519128.166986879</v>
      </c>
      <c r="G7" s="2">
        <v>107887811.69180511</v>
      </c>
    </row>
    <row r="8" spans="1:7" x14ac:dyDescent="0.3">
      <c r="A8" t="s">
        <v>49</v>
      </c>
      <c r="B8" s="2">
        <v>29351782.691352792</v>
      </c>
      <c r="C8" s="2">
        <v>24255605.751805797</v>
      </c>
      <c r="D8" s="2">
        <v>19555489.277551197</v>
      </c>
      <c r="E8" s="2">
        <v>18046730.059999999</v>
      </c>
      <c r="F8" s="2">
        <v>22010773.203452963</v>
      </c>
      <c r="G8" s="2">
        <v>113220380.98416258</v>
      </c>
    </row>
    <row r="9" spans="1:7" x14ac:dyDescent="0.3">
      <c r="A9" t="s">
        <v>50</v>
      </c>
      <c r="B9" s="2">
        <v>25054246.984010722</v>
      </c>
      <c r="C9" s="2">
        <v>27503243.879699539</v>
      </c>
      <c r="D9" s="2">
        <v>20776307.966745391</v>
      </c>
      <c r="E9" s="2">
        <v>22327449.61370232</v>
      </c>
      <c r="F9" s="2">
        <v>24572018.670999035</v>
      </c>
      <c r="G9" s="2">
        <v>120233267.11515692</v>
      </c>
    </row>
    <row r="10" spans="1:7" x14ac:dyDescent="0.3">
      <c r="A10" t="s">
        <v>51</v>
      </c>
      <c r="B10" s="2">
        <v>30531359.756810896</v>
      </c>
      <c r="C10" s="2">
        <v>24961559.187820267</v>
      </c>
      <c r="D10" s="2">
        <v>20839653.433225021</v>
      </c>
      <c r="E10" s="2">
        <v>21589719.966338739</v>
      </c>
      <c r="F10" s="2">
        <v>26247108.962528728</v>
      </c>
      <c r="G10" s="2">
        <v>124169401.30672362</v>
      </c>
    </row>
    <row r="11" spans="1:7" x14ac:dyDescent="0.3">
      <c r="A11" t="s">
        <v>52</v>
      </c>
      <c r="B11" s="2">
        <v>26051365.008073892</v>
      </c>
      <c r="C11" s="2">
        <v>26503448.492481016</v>
      </c>
      <c r="D11" s="2">
        <v>20856333.466777239</v>
      </c>
      <c r="E11" s="2">
        <v>17645591.584999997</v>
      </c>
      <c r="F11" s="2">
        <v>23223145.925501179</v>
      </c>
      <c r="G11" s="2">
        <v>114279884.4778333</v>
      </c>
    </row>
    <row r="12" spans="1:7" x14ac:dyDescent="0.3">
      <c r="A12" t="s">
        <v>53</v>
      </c>
      <c r="B12" s="2">
        <v>27816597.464098252</v>
      </c>
      <c r="C12" s="2">
        <v>25792377.977292463</v>
      </c>
      <c r="D12" s="2">
        <v>22025479.030000016</v>
      </c>
      <c r="E12" s="2">
        <v>25137923.662971407</v>
      </c>
      <c r="F12" s="2">
        <v>24068436.470295716</v>
      </c>
      <c r="G12" s="2">
        <v>124840814.60465764</v>
      </c>
    </row>
    <row r="13" spans="1:7" x14ac:dyDescent="0.3">
      <c r="A13" t="s">
        <v>54</v>
      </c>
      <c r="B13" s="2">
        <v>59223703.113600262</v>
      </c>
      <c r="C13" s="2">
        <v>53002910.954998091</v>
      </c>
      <c r="D13" s="2">
        <v>47564955.25336308</v>
      </c>
      <c r="E13" s="2">
        <v>48787190.667875454</v>
      </c>
      <c r="F13" s="2">
        <v>42012960.231611528</v>
      </c>
      <c r="G13" s="2">
        <v>250591720.22144815</v>
      </c>
    </row>
    <row r="14" spans="1:7" x14ac:dyDescent="0.3">
      <c r="A14" t="s">
        <v>55</v>
      </c>
      <c r="B14" s="2">
        <v>38907444.439889543</v>
      </c>
      <c r="C14" s="2">
        <v>35828226.369540922</v>
      </c>
      <c r="D14" s="2">
        <v>23190096.557467468</v>
      </c>
      <c r="E14" s="2">
        <v>25098015.354999997</v>
      </c>
      <c r="F14" s="2">
        <v>34893128.363306947</v>
      </c>
      <c r="G14" s="2">
        <v>157916911.08520481</v>
      </c>
    </row>
    <row r="15" spans="1:7" x14ac:dyDescent="0.3">
      <c r="A15" t="s">
        <v>56</v>
      </c>
      <c r="B15" s="2">
        <v>53402893.633052371</v>
      </c>
      <c r="C15" s="2">
        <v>61661142.304842688</v>
      </c>
      <c r="D15" s="2">
        <v>33396452.886898886</v>
      </c>
      <c r="E15" s="2">
        <v>48421689.124571793</v>
      </c>
      <c r="F15" s="2">
        <v>41418458.07571166</v>
      </c>
      <c r="G15" s="2">
        <v>238300636.02507746</v>
      </c>
    </row>
    <row r="16" spans="1:7" x14ac:dyDescent="0.3">
      <c r="A16" t="s">
        <v>57</v>
      </c>
      <c r="B16" s="2">
        <v>52634701.378967121</v>
      </c>
      <c r="C16" s="2">
        <v>47691174.502060257</v>
      </c>
      <c r="D16" s="2">
        <v>35538492.212408908</v>
      </c>
      <c r="E16" s="2">
        <v>45784205.216571763</v>
      </c>
      <c r="F16" s="2">
        <v>51330962.868569374</v>
      </c>
      <c r="G16" s="2">
        <v>232979536.17857727</v>
      </c>
    </row>
    <row r="17" spans="1:7" x14ac:dyDescent="0.3">
      <c r="A17" t="s">
        <v>10</v>
      </c>
      <c r="B17" s="2">
        <v>397117004.00347209</v>
      </c>
      <c r="C17" s="2">
        <v>376948773.00476956</v>
      </c>
      <c r="D17" s="2">
        <v>277665000.21217883</v>
      </c>
      <c r="E17" s="2">
        <v>311612530.45960289</v>
      </c>
      <c r="F17" s="2">
        <v>336680411.64601016</v>
      </c>
      <c r="G17" s="2">
        <v>1700023719.3260286</v>
      </c>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79F50-8721-4C06-87EC-7EED4A9DE197}">
  <dimension ref="A3:H536"/>
  <sheetViews>
    <sheetView topLeftCell="A3" workbookViewId="0">
      <selection activeCell="I35" sqref="I35"/>
    </sheetView>
  </sheetViews>
  <sheetFormatPr defaultColWidth="16" defaultRowHeight="14.4" x14ac:dyDescent="0.3"/>
  <cols>
    <col min="1" max="1" width="10.77734375" bestFit="1" customWidth="1"/>
    <col min="2" max="2" width="14.21875" bestFit="1" customWidth="1"/>
    <col min="3" max="3" width="12.5546875" bestFit="1" customWidth="1"/>
    <col min="4" max="6" width="8.5546875" bestFit="1" customWidth="1"/>
    <col min="7" max="7" width="14.88671875" bestFit="1" customWidth="1"/>
    <col min="8" max="8" width="14.21875" bestFit="1" customWidth="1"/>
    <col min="9" max="9" width="14.109375" bestFit="1" customWidth="1"/>
    <col min="10" max="10" width="16.88671875" bestFit="1" customWidth="1"/>
    <col min="11" max="11" width="16.44140625" bestFit="1" customWidth="1"/>
    <col min="12" max="12" width="16" bestFit="1" customWidth="1"/>
  </cols>
  <sheetData>
    <row r="3" spans="1:8" x14ac:dyDescent="0.3">
      <c r="G3" t="b">
        <v>1</v>
      </c>
      <c r="H3" t="b">
        <v>1</v>
      </c>
    </row>
    <row r="4" spans="1:8" x14ac:dyDescent="0.3">
      <c r="B4" t="s">
        <v>19</v>
      </c>
      <c r="C4" t="s">
        <v>11</v>
      </c>
      <c r="F4" t="s">
        <v>80</v>
      </c>
      <c r="G4" t="s">
        <v>75</v>
      </c>
      <c r="H4" t="s">
        <v>76</v>
      </c>
    </row>
    <row r="5" spans="1:8" x14ac:dyDescent="0.3">
      <c r="A5" t="s">
        <v>66</v>
      </c>
      <c r="B5" s="2">
        <v>401281896.51523334</v>
      </c>
      <c r="C5" s="2">
        <v>53324340</v>
      </c>
      <c r="F5" t="str">
        <f>A5</f>
        <v>Central</v>
      </c>
      <c r="G5" s="5">
        <f>IF($G$3=TRUE,VLOOKUP(F5,A:C,2,0),"")</f>
        <v>401281896.51523334</v>
      </c>
      <c r="H5" s="5">
        <f>IF($H$3=TRUE,VLOOKUP(F5,A:C,3,0),"")</f>
        <v>53324340</v>
      </c>
    </row>
    <row r="6" spans="1:8" x14ac:dyDescent="0.3">
      <c r="A6" t="s">
        <v>67</v>
      </c>
      <c r="B6" s="2">
        <v>481767346.17628789</v>
      </c>
      <c r="C6" s="2">
        <v>64574499</v>
      </c>
      <c r="F6" t="str">
        <f t="shared" ref="F6:F8" si="0">A6</f>
        <v>East</v>
      </c>
      <c r="G6" s="5">
        <f t="shared" ref="G6:G8" si="1">IF($G$3=TRUE,VLOOKUP(F6,A:C,2,0),"")</f>
        <v>481767346.17628789</v>
      </c>
      <c r="H6" s="5">
        <f t="shared" ref="H6:H8" si="2">IF($H$3=TRUE,VLOOKUP(F6,A:C,3,0),"")</f>
        <v>64574499</v>
      </c>
    </row>
    <row r="7" spans="1:8" x14ac:dyDescent="0.3">
      <c r="A7" t="s">
        <v>68</v>
      </c>
      <c r="B7" s="2">
        <v>275234758.08557647</v>
      </c>
      <c r="C7" s="2">
        <v>39555562</v>
      </c>
      <c r="F7" t="str">
        <f t="shared" si="0"/>
        <v>South</v>
      </c>
      <c r="G7" s="5">
        <f t="shared" si="1"/>
        <v>275234758.08557647</v>
      </c>
      <c r="H7" s="5">
        <f t="shared" si="2"/>
        <v>39555562</v>
      </c>
    </row>
    <row r="8" spans="1:8" x14ac:dyDescent="0.3">
      <c r="A8" t="s">
        <v>69</v>
      </c>
      <c r="B8" s="2">
        <v>541739718.54893565</v>
      </c>
      <c r="C8" s="2">
        <v>72215810</v>
      </c>
      <c r="F8" t="str">
        <f t="shared" si="0"/>
        <v>West</v>
      </c>
      <c r="G8" s="5">
        <f t="shared" si="1"/>
        <v>541739718.54893565</v>
      </c>
      <c r="H8" s="5">
        <f t="shared" si="2"/>
        <v>72215810</v>
      </c>
    </row>
    <row r="9" spans="1:8" x14ac:dyDescent="0.3">
      <c r="A9" t="s">
        <v>10</v>
      </c>
      <c r="B9" s="2">
        <v>1700023719.3260286</v>
      </c>
      <c r="C9" s="2">
        <v>229670211</v>
      </c>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2529" r:id="rId5" name="Check Box 1">
              <controlPr defaultSize="0" autoFill="0" autoLine="0" autoPict="0" altText="Sales">
                <anchor moveWithCells="1">
                  <from>
                    <xdr:col>3</xdr:col>
                    <xdr:colOff>579120</xdr:colOff>
                    <xdr:row>9</xdr:row>
                    <xdr:rowOff>129540</xdr:rowOff>
                  </from>
                  <to>
                    <xdr:col>5</xdr:col>
                    <xdr:colOff>266700</xdr:colOff>
                    <xdr:row>11</xdr:row>
                    <xdr:rowOff>60960</xdr:rowOff>
                  </to>
                </anchor>
              </controlPr>
            </control>
          </mc:Choice>
        </mc:AlternateContent>
        <mc:AlternateContent xmlns:mc="http://schemas.openxmlformats.org/markup-compatibility/2006">
          <mc:Choice Requires="x14">
            <control shapeId="22531" r:id="rId6" name="Check Box 3">
              <controlPr defaultSize="0" autoFill="0" autoLine="0" autoPict="0">
                <anchor moveWithCells="1">
                  <from>
                    <xdr:col>6</xdr:col>
                    <xdr:colOff>190500</xdr:colOff>
                    <xdr:row>10</xdr:row>
                    <xdr:rowOff>15240</xdr:rowOff>
                  </from>
                  <to>
                    <xdr:col>6</xdr:col>
                    <xdr:colOff>952500</xdr:colOff>
                    <xdr:row>11</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C323-9CBF-4DF0-9795-87217E860BC0}">
  <dimension ref="A3:F536"/>
  <sheetViews>
    <sheetView zoomScale="86" workbookViewId="0">
      <selection activeCell="N2" sqref="N2"/>
    </sheetView>
  </sheetViews>
  <sheetFormatPr defaultColWidth="16" defaultRowHeight="14.4" x14ac:dyDescent="0.3"/>
  <cols>
    <col min="1" max="1" width="16.6640625" bestFit="1" customWidth="1"/>
    <col min="2" max="5" width="10.21875" bestFit="1" customWidth="1"/>
    <col min="6" max="6" width="11.77734375" bestFit="1" customWidth="1"/>
    <col min="7" max="11" width="12.109375" bestFit="1" customWidth="1"/>
    <col min="12" max="12" width="12.5546875" bestFit="1" customWidth="1"/>
  </cols>
  <sheetData>
    <row r="3" spans="1:6" x14ac:dyDescent="0.3">
      <c r="A3" s="1" t="s">
        <v>13</v>
      </c>
    </row>
    <row r="4" spans="1:6" x14ac:dyDescent="0.3">
      <c r="B4" t="s">
        <v>66</v>
      </c>
      <c r="C4" t="s">
        <v>67</v>
      </c>
      <c r="D4" t="s">
        <v>68</v>
      </c>
      <c r="E4" t="s">
        <v>69</v>
      </c>
      <c r="F4" t="s">
        <v>10</v>
      </c>
    </row>
    <row r="5" spans="1:6" x14ac:dyDescent="0.3">
      <c r="A5" t="s">
        <v>62</v>
      </c>
      <c r="B5" s="2">
        <v>978070.02303483489</v>
      </c>
      <c r="C5" s="2">
        <v>1164981.8017001031</v>
      </c>
      <c r="D5" s="2">
        <v>706814.54252528807</v>
      </c>
      <c r="E5" s="2">
        <v>1382665.6084602801</v>
      </c>
      <c r="F5" s="2">
        <v>4232531.9757205006</v>
      </c>
    </row>
    <row r="6" spans="1:6" x14ac:dyDescent="0.3">
      <c r="A6" t="s">
        <v>63</v>
      </c>
      <c r="B6" s="2">
        <v>613517.97730473534</v>
      </c>
      <c r="C6" s="2">
        <v>735703.02260857052</v>
      </c>
      <c r="D6" s="2">
        <v>419057.19729572639</v>
      </c>
      <c r="E6" s="2">
        <v>776250.16634764639</v>
      </c>
      <c r="F6" s="2">
        <v>2544528.3635566803</v>
      </c>
    </row>
    <row r="7" spans="1:6" x14ac:dyDescent="0.3">
      <c r="A7" t="s">
        <v>64</v>
      </c>
      <c r="B7" s="2">
        <v>613294.14385342447</v>
      </c>
      <c r="C7" s="2">
        <v>817704.13960987632</v>
      </c>
      <c r="D7" s="2">
        <v>379977.75380415679</v>
      </c>
      <c r="E7" s="2">
        <v>908940.66787383612</v>
      </c>
      <c r="F7" s="2">
        <v>2719916.7051412952</v>
      </c>
    </row>
    <row r="8" spans="1:6" x14ac:dyDescent="0.3">
      <c r="A8" t="s">
        <v>65</v>
      </c>
      <c r="B8" s="2">
        <v>705463.99453288689</v>
      </c>
      <c r="C8" s="2">
        <v>867049.15169771411</v>
      </c>
      <c r="D8" s="2">
        <v>512609.03794978041</v>
      </c>
      <c r="E8" s="2">
        <v>964911.31648427341</v>
      </c>
      <c r="F8" s="2">
        <v>3050033.5006646528</v>
      </c>
    </row>
    <row r="9" spans="1:6" x14ac:dyDescent="0.3">
      <c r="A9" t="s">
        <v>10</v>
      </c>
      <c r="B9" s="2">
        <v>2910346.1387258782</v>
      </c>
      <c r="C9" s="2">
        <v>3585438.1156162689</v>
      </c>
      <c r="D9" s="2">
        <v>2018458.5315749508</v>
      </c>
      <c r="E9" s="2">
        <v>4032767.7591660358</v>
      </c>
      <c r="F9" s="2">
        <v>12547010.545083089</v>
      </c>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2379-4774-4DB0-9E7D-20AECA6704CE}">
  <dimension ref="A3:G536"/>
  <sheetViews>
    <sheetView zoomScale="86" workbookViewId="0">
      <selection activeCell="H7" activeCellId="1" sqref="G3 H7"/>
    </sheetView>
  </sheetViews>
  <sheetFormatPr defaultColWidth="16" defaultRowHeight="14.4" x14ac:dyDescent="0.3"/>
  <cols>
    <col min="1" max="1" width="12" bestFit="1" customWidth="1"/>
    <col min="2" max="2" width="14.44140625" bestFit="1" customWidth="1"/>
    <col min="3" max="5" width="12.77734375" bestFit="1" customWidth="1"/>
    <col min="6" max="6" width="15.44140625" bestFit="1" customWidth="1"/>
    <col min="7" max="7" width="14.44140625" bestFit="1" customWidth="1"/>
    <col min="8" max="11" width="12.109375" bestFit="1" customWidth="1"/>
    <col min="12" max="12" width="12.5546875" bestFit="1" customWidth="1"/>
  </cols>
  <sheetData>
    <row r="3" spans="1:7" x14ac:dyDescent="0.3">
      <c r="A3" s="1" t="s">
        <v>19</v>
      </c>
    </row>
    <row r="4" spans="1:7" x14ac:dyDescent="0.3">
      <c r="B4" t="s">
        <v>12</v>
      </c>
      <c r="E4" s="9"/>
      <c r="F4" s="9"/>
      <c r="G4" s="9"/>
    </row>
    <row r="5" spans="1:7" x14ac:dyDescent="0.3">
      <c r="A5" t="s">
        <v>92</v>
      </c>
      <c r="B5" s="2">
        <v>349465151.35734904</v>
      </c>
      <c r="F5" s="5"/>
      <c r="G5" s="5"/>
    </row>
    <row r="6" spans="1:7" x14ac:dyDescent="0.3">
      <c r="A6" t="s">
        <v>89</v>
      </c>
      <c r="B6" s="2">
        <v>361857456.70577723</v>
      </c>
      <c r="F6" s="5"/>
      <c r="G6" s="5"/>
    </row>
    <row r="7" spans="1:7" x14ac:dyDescent="0.3">
      <c r="A7" t="s">
        <v>90</v>
      </c>
      <c r="B7" s="2">
        <v>460864204.56126028</v>
      </c>
      <c r="F7" s="5"/>
      <c r="G7" s="5"/>
    </row>
    <row r="8" spans="1:7" x14ac:dyDescent="0.3">
      <c r="A8" t="s">
        <v>91</v>
      </c>
      <c r="B8" s="2">
        <v>527836906.70164818</v>
      </c>
      <c r="F8" s="5"/>
      <c r="G8" s="5"/>
    </row>
    <row r="9" spans="1:7" x14ac:dyDescent="0.3">
      <c r="A9" t="s">
        <v>10</v>
      </c>
      <c r="B9" s="2">
        <v>1700023719.3260286</v>
      </c>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row r="205" spans="5:5" x14ac:dyDescent="0.3">
      <c r="E205" s="2"/>
    </row>
    <row r="206" spans="5:5" x14ac:dyDescent="0.3">
      <c r="E206" s="2"/>
    </row>
    <row r="207" spans="5:5" x14ac:dyDescent="0.3">
      <c r="E207" s="2"/>
    </row>
    <row r="208" spans="5:5" x14ac:dyDescent="0.3">
      <c r="E208" s="2"/>
    </row>
    <row r="209" spans="5:5" x14ac:dyDescent="0.3">
      <c r="E209" s="2"/>
    </row>
    <row r="210" spans="5:5" x14ac:dyDescent="0.3">
      <c r="E210" s="2"/>
    </row>
    <row r="211" spans="5:5" x14ac:dyDescent="0.3">
      <c r="E211" s="2"/>
    </row>
    <row r="212" spans="5:5" x14ac:dyDescent="0.3">
      <c r="E212" s="2"/>
    </row>
    <row r="213" spans="5:5" x14ac:dyDescent="0.3">
      <c r="E213" s="2"/>
    </row>
    <row r="214" spans="5:5" x14ac:dyDescent="0.3">
      <c r="E214" s="2"/>
    </row>
    <row r="215" spans="5:5" x14ac:dyDescent="0.3">
      <c r="E215" s="2"/>
    </row>
    <row r="216" spans="5:5" x14ac:dyDescent="0.3">
      <c r="E216" s="2"/>
    </row>
    <row r="217" spans="5:5" x14ac:dyDescent="0.3">
      <c r="E217" s="2"/>
    </row>
    <row r="218" spans="5:5" x14ac:dyDescent="0.3">
      <c r="E218" s="2"/>
    </row>
    <row r="219" spans="5:5" x14ac:dyDescent="0.3">
      <c r="E219" s="2"/>
    </row>
    <row r="220" spans="5:5" x14ac:dyDescent="0.3">
      <c r="E220" s="2"/>
    </row>
    <row r="221" spans="5:5" x14ac:dyDescent="0.3">
      <c r="E221" s="2"/>
    </row>
    <row r="222" spans="5:5" x14ac:dyDescent="0.3">
      <c r="E222" s="2"/>
    </row>
    <row r="223" spans="5:5" x14ac:dyDescent="0.3">
      <c r="E223" s="2"/>
    </row>
    <row r="224" spans="5:5" x14ac:dyDescent="0.3">
      <c r="E224" s="2"/>
    </row>
    <row r="225" spans="5:5" x14ac:dyDescent="0.3">
      <c r="E225" s="2"/>
    </row>
    <row r="226" spans="5:5" x14ac:dyDescent="0.3">
      <c r="E226" s="2"/>
    </row>
    <row r="227" spans="5:5" x14ac:dyDescent="0.3">
      <c r="E227" s="2"/>
    </row>
    <row r="228" spans="5:5" x14ac:dyDescent="0.3">
      <c r="E228" s="2"/>
    </row>
    <row r="229" spans="5:5" x14ac:dyDescent="0.3">
      <c r="E229" s="2"/>
    </row>
    <row r="230" spans="5:5" x14ac:dyDescent="0.3">
      <c r="E230" s="2"/>
    </row>
    <row r="231" spans="5:5" x14ac:dyDescent="0.3">
      <c r="E231" s="2"/>
    </row>
    <row r="232" spans="5:5" x14ac:dyDescent="0.3">
      <c r="E232" s="2"/>
    </row>
    <row r="233" spans="5:5" x14ac:dyDescent="0.3">
      <c r="E233" s="2"/>
    </row>
    <row r="234" spans="5:5" x14ac:dyDescent="0.3">
      <c r="E234" s="2"/>
    </row>
    <row r="235" spans="5:5" x14ac:dyDescent="0.3">
      <c r="E235" s="2"/>
    </row>
    <row r="236" spans="5:5" x14ac:dyDescent="0.3">
      <c r="E236" s="2"/>
    </row>
    <row r="237" spans="5:5" x14ac:dyDescent="0.3">
      <c r="E237" s="2"/>
    </row>
    <row r="238" spans="5:5" x14ac:dyDescent="0.3">
      <c r="E238" s="2"/>
    </row>
    <row r="239" spans="5:5" x14ac:dyDescent="0.3">
      <c r="E239" s="2"/>
    </row>
    <row r="240" spans="5:5" x14ac:dyDescent="0.3">
      <c r="E240" s="2"/>
    </row>
    <row r="241" spans="5:5" x14ac:dyDescent="0.3">
      <c r="E241" s="2"/>
    </row>
    <row r="242" spans="5:5" x14ac:dyDescent="0.3">
      <c r="E242" s="2"/>
    </row>
    <row r="243" spans="5:5" x14ac:dyDescent="0.3">
      <c r="E243" s="2"/>
    </row>
    <row r="244" spans="5:5" x14ac:dyDescent="0.3">
      <c r="E244" s="2"/>
    </row>
    <row r="245" spans="5:5" x14ac:dyDescent="0.3">
      <c r="E245" s="2"/>
    </row>
    <row r="246" spans="5:5" x14ac:dyDescent="0.3">
      <c r="E246" s="2"/>
    </row>
    <row r="247" spans="5:5" x14ac:dyDescent="0.3">
      <c r="E247" s="2"/>
    </row>
    <row r="248" spans="5:5" x14ac:dyDescent="0.3">
      <c r="E248" s="2"/>
    </row>
    <row r="249" spans="5:5" x14ac:dyDescent="0.3">
      <c r="E249" s="2"/>
    </row>
    <row r="250" spans="5:5" x14ac:dyDescent="0.3">
      <c r="E250" s="2"/>
    </row>
    <row r="251" spans="5:5" x14ac:dyDescent="0.3">
      <c r="E251" s="2"/>
    </row>
    <row r="252" spans="5:5" x14ac:dyDescent="0.3">
      <c r="E252" s="2"/>
    </row>
    <row r="253" spans="5:5" x14ac:dyDescent="0.3">
      <c r="E253" s="2"/>
    </row>
    <row r="254" spans="5:5" x14ac:dyDescent="0.3">
      <c r="E254" s="2"/>
    </row>
    <row r="255" spans="5:5" x14ac:dyDescent="0.3">
      <c r="E255" s="2"/>
    </row>
    <row r="256" spans="5:5" x14ac:dyDescent="0.3">
      <c r="E256" s="2"/>
    </row>
    <row r="257" spans="5:5" x14ac:dyDescent="0.3">
      <c r="E257" s="2"/>
    </row>
    <row r="258" spans="5:5" x14ac:dyDescent="0.3">
      <c r="E258" s="2"/>
    </row>
    <row r="259" spans="5:5" x14ac:dyDescent="0.3">
      <c r="E259" s="2"/>
    </row>
    <row r="260" spans="5:5" x14ac:dyDescent="0.3">
      <c r="E260" s="2"/>
    </row>
    <row r="261" spans="5:5" x14ac:dyDescent="0.3">
      <c r="E261" s="2"/>
    </row>
    <row r="262" spans="5:5" x14ac:dyDescent="0.3">
      <c r="E262" s="2"/>
    </row>
    <row r="263" spans="5:5" x14ac:dyDescent="0.3">
      <c r="E263" s="2"/>
    </row>
    <row r="264" spans="5:5" x14ac:dyDescent="0.3">
      <c r="E264" s="2"/>
    </row>
    <row r="265" spans="5:5" x14ac:dyDescent="0.3">
      <c r="E265" s="2"/>
    </row>
    <row r="266" spans="5:5" x14ac:dyDescent="0.3">
      <c r="E266" s="2"/>
    </row>
    <row r="267" spans="5:5" x14ac:dyDescent="0.3">
      <c r="E267" s="2"/>
    </row>
    <row r="268" spans="5:5" x14ac:dyDescent="0.3">
      <c r="E268" s="2"/>
    </row>
    <row r="269" spans="5:5" x14ac:dyDescent="0.3">
      <c r="E269" s="2"/>
    </row>
    <row r="270" spans="5:5" x14ac:dyDescent="0.3">
      <c r="E270" s="2"/>
    </row>
    <row r="271" spans="5:5" x14ac:dyDescent="0.3">
      <c r="E271" s="2"/>
    </row>
    <row r="272" spans="5:5" x14ac:dyDescent="0.3">
      <c r="E272" s="2"/>
    </row>
    <row r="273" spans="5:5" x14ac:dyDescent="0.3">
      <c r="E273" s="2"/>
    </row>
    <row r="274" spans="5:5" x14ac:dyDescent="0.3">
      <c r="E274" s="2"/>
    </row>
    <row r="275" spans="5:5" x14ac:dyDescent="0.3">
      <c r="E275" s="2"/>
    </row>
    <row r="276" spans="5:5" x14ac:dyDescent="0.3">
      <c r="E276" s="2"/>
    </row>
    <row r="277" spans="5:5" x14ac:dyDescent="0.3">
      <c r="E277" s="2"/>
    </row>
    <row r="278" spans="5:5" x14ac:dyDescent="0.3">
      <c r="E278" s="2"/>
    </row>
    <row r="279" spans="5:5" x14ac:dyDescent="0.3">
      <c r="E279" s="2"/>
    </row>
    <row r="280" spans="5:5" x14ac:dyDescent="0.3">
      <c r="E280" s="2"/>
    </row>
    <row r="281" spans="5:5" x14ac:dyDescent="0.3">
      <c r="E281" s="2"/>
    </row>
    <row r="282" spans="5:5" x14ac:dyDescent="0.3">
      <c r="E282" s="2"/>
    </row>
    <row r="283" spans="5:5" x14ac:dyDescent="0.3">
      <c r="E283" s="2"/>
    </row>
    <row r="284" spans="5:5" x14ac:dyDescent="0.3">
      <c r="E284" s="2"/>
    </row>
    <row r="285" spans="5:5" x14ac:dyDescent="0.3">
      <c r="E285" s="2"/>
    </row>
    <row r="286" spans="5:5" x14ac:dyDescent="0.3">
      <c r="E286" s="2"/>
    </row>
    <row r="287" spans="5:5" x14ac:dyDescent="0.3">
      <c r="E287" s="2"/>
    </row>
    <row r="288" spans="5:5" x14ac:dyDescent="0.3">
      <c r="E288" s="2"/>
    </row>
    <row r="289" spans="5:5" x14ac:dyDescent="0.3">
      <c r="E289" s="2"/>
    </row>
    <row r="290" spans="5:5" x14ac:dyDescent="0.3">
      <c r="E290" s="2"/>
    </row>
    <row r="291" spans="5:5" x14ac:dyDescent="0.3">
      <c r="E291" s="2"/>
    </row>
    <row r="292" spans="5:5" x14ac:dyDescent="0.3">
      <c r="E292" s="2"/>
    </row>
    <row r="293" spans="5:5" x14ac:dyDescent="0.3">
      <c r="E293" s="2"/>
    </row>
    <row r="294" spans="5:5" x14ac:dyDescent="0.3">
      <c r="E294" s="2"/>
    </row>
    <row r="295" spans="5:5" x14ac:dyDescent="0.3">
      <c r="E295" s="2"/>
    </row>
    <row r="296" spans="5:5" x14ac:dyDescent="0.3">
      <c r="E296" s="2"/>
    </row>
    <row r="297" spans="5:5" x14ac:dyDescent="0.3">
      <c r="E297" s="2"/>
    </row>
    <row r="298" spans="5:5" x14ac:dyDescent="0.3">
      <c r="E298" s="2"/>
    </row>
    <row r="299" spans="5:5" x14ac:dyDescent="0.3">
      <c r="E299" s="2"/>
    </row>
    <row r="300" spans="5:5" x14ac:dyDescent="0.3">
      <c r="E300" s="2"/>
    </row>
    <row r="301" spans="5:5" x14ac:dyDescent="0.3">
      <c r="E301" s="2"/>
    </row>
    <row r="302" spans="5:5" x14ac:dyDescent="0.3">
      <c r="E302" s="2"/>
    </row>
    <row r="303" spans="5:5" x14ac:dyDescent="0.3">
      <c r="E303" s="2"/>
    </row>
    <row r="304" spans="5:5" x14ac:dyDescent="0.3">
      <c r="E304" s="2"/>
    </row>
    <row r="305" spans="5:5" x14ac:dyDescent="0.3">
      <c r="E305" s="2"/>
    </row>
    <row r="306" spans="5:5" x14ac:dyDescent="0.3">
      <c r="E306" s="2"/>
    </row>
    <row r="307" spans="5:5" x14ac:dyDescent="0.3">
      <c r="E307" s="2"/>
    </row>
    <row r="308" spans="5:5" x14ac:dyDescent="0.3">
      <c r="E308" s="2"/>
    </row>
    <row r="309" spans="5:5" x14ac:dyDescent="0.3">
      <c r="E309" s="2"/>
    </row>
    <row r="310" spans="5:5" x14ac:dyDescent="0.3">
      <c r="E310" s="2"/>
    </row>
    <row r="311" spans="5:5" x14ac:dyDescent="0.3">
      <c r="E311" s="2"/>
    </row>
    <row r="312" spans="5:5" x14ac:dyDescent="0.3">
      <c r="E312" s="2"/>
    </row>
    <row r="313" spans="5:5" x14ac:dyDescent="0.3">
      <c r="E313" s="2"/>
    </row>
    <row r="314" spans="5:5" x14ac:dyDescent="0.3">
      <c r="E314" s="2"/>
    </row>
    <row r="315" spans="5:5" x14ac:dyDescent="0.3">
      <c r="E315" s="2"/>
    </row>
    <row r="316" spans="5:5" x14ac:dyDescent="0.3">
      <c r="E316" s="2"/>
    </row>
    <row r="317" spans="5:5" x14ac:dyDescent="0.3">
      <c r="E317" s="2"/>
    </row>
    <row r="318" spans="5:5" x14ac:dyDescent="0.3">
      <c r="E318" s="2"/>
    </row>
    <row r="319" spans="5:5" x14ac:dyDescent="0.3">
      <c r="E319" s="2"/>
    </row>
    <row r="320" spans="5:5" x14ac:dyDescent="0.3">
      <c r="E320" s="2"/>
    </row>
    <row r="321" spans="5:5" x14ac:dyDescent="0.3">
      <c r="E321" s="2"/>
    </row>
    <row r="322" spans="5:5" x14ac:dyDescent="0.3">
      <c r="E322" s="2"/>
    </row>
    <row r="323" spans="5:5" x14ac:dyDescent="0.3">
      <c r="E323" s="2"/>
    </row>
    <row r="324" spans="5:5" x14ac:dyDescent="0.3">
      <c r="E324" s="2"/>
    </row>
    <row r="325" spans="5:5" x14ac:dyDescent="0.3">
      <c r="E325" s="2"/>
    </row>
    <row r="326" spans="5:5" x14ac:dyDescent="0.3">
      <c r="E326" s="2"/>
    </row>
    <row r="327" spans="5:5" x14ac:dyDescent="0.3">
      <c r="E327" s="2"/>
    </row>
    <row r="328" spans="5:5" x14ac:dyDescent="0.3">
      <c r="E328" s="2"/>
    </row>
    <row r="329" spans="5:5" x14ac:dyDescent="0.3">
      <c r="E329" s="2"/>
    </row>
    <row r="330" spans="5:5" x14ac:dyDescent="0.3">
      <c r="E330" s="2"/>
    </row>
    <row r="331" spans="5:5" x14ac:dyDescent="0.3">
      <c r="E331" s="2"/>
    </row>
    <row r="332" spans="5:5" x14ac:dyDescent="0.3">
      <c r="E332" s="2"/>
    </row>
    <row r="333" spans="5:5" x14ac:dyDescent="0.3">
      <c r="E333" s="2"/>
    </row>
    <row r="334" spans="5:5" x14ac:dyDescent="0.3">
      <c r="E334" s="2"/>
    </row>
    <row r="335" spans="5:5" x14ac:dyDescent="0.3">
      <c r="E335" s="2"/>
    </row>
    <row r="336" spans="5:5" x14ac:dyDescent="0.3">
      <c r="E336" s="2"/>
    </row>
    <row r="337" spans="5:5" x14ac:dyDescent="0.3">
      <c r="E337" s="2"/>
    </row>
    <row r="338" spans="5:5" x14ac:dyDescent="0.3">
      <c r="E338" s="2"/>
    </row>
    <row r="339" spans="5:5" x14ac:dyDescent="0.3">
      <c r="E339" s="2"/>
    </row>
    <row r="340" spans="5:5" x14ac:dyDescent="0.3">
      <c r="E340" s="2"/>
    </row>
    <row r="341" spans="5:5" x14ac:dyDescent="0.3">
      <c r="E341" s="2"/>
    </row>
    <row r="342" spans="5:5" x14ac:dyDescent="0.3">
      <c r="E342" s="2"/>
    </row>
    <row r="343" spans="5:5" x14ac:dyDescent="0.3">
      <c r="E343" s="2"/>
    </row>
    <row r="344" spans="5:5" x14ac:dyDescent="0.3">
      <c r="E344" s="2"/>
    </row>
    <row r="345" spans="5:5" x14ac:dyDescent="0.3">
      <c r="E345" s="2"/>
    </row>
    <row r="346" spans="5:5" x14ac:dyDescent="0.3">
      <c r="E346" s="2"/>
    </row>
    <row r="347" spans="5:5" x14ac:dyDescent="0.3">
      <c r="E347" s="2"/>
    </row>
    <row r="348" spans="5:5" x14ac:dyDescent="0.3">
      <c r="E348" s="2"/>
    </row>
    <row r="349" spans="5:5" x14ac:dyDescent="0.3">
      <c r="E349" s="2"/>
    </row>
    <row r="350" spans="5:5" x14ac:dyDescent="0.3">
      <c r="E350" s="2"/>
    </row>
    <row r="351" spans="5:5" x14ac:dyDescent="0.3">
      <c r="E351" s="2"/>
    </row>
    <row r="352" spans="5:5" x14ac:dyDescent="0.3">
      <c r="E352" s="2"/>
    </row>
    <row r="353" spans="5:5" x14ac:dyDescent="0.3">
      <c r="E353" s="2"/>
    </row>
    <row r="354" spans="5:5" x14ac:dyDescent="0.3">
      <c r="E354" s="2"/>
    </row>
    <row r="355" spans="5:5" x14ac:dyDescent="0.3">
      <c r="E355" s="2"/>
    </row>
    <row r="356" spans="5:5" x14ac:dyDescent="0.3">
      <c r="E356" s="2"/>
    </row>
    <row r="357" spans="5:5" x14ac:dyDescent="0.3">
      <c r="E357" s="2"/>
    </row>
    <row r="358" spans="5:5" x14ac:dyDescent="0.3">
      <c r="E358" s="2"/>
    </row>
    <row r="359" spans="5:5" x14ac:dyDescent="0.3">
      <c r="E359" s="2"/>
    </row>
    <row r="360" spans="5:5" x14ac:dyDescent="0.3">
      <c r="E360" s="2"/>
    </row>
    <row r="361" spans="5:5" x14ac:dyDescent="0.3">
      <c r="E361" s="2"/>
    </row>
    <row r="362" spans="5:5" x14ac:dyDescent="0.3">
      <c r="E362" s="2"/>
    </row>
    <row r="363" spans="5:5" x14ac:dyDescent="0.3">
      <c r="E363" s="2"/>
    </row>
    <row r="364" spans="5:5" x14ac:dyDescent="0.3">
      <c r="E364" s="2"/>
    </row>
    <row r="365" spans="5:5" x14ac:dyDescent="0.3">
      <c r="E365" s="2"/>
    </row>
    <row r="366" spans="5:5" x14ac:dyDescent="0.3">
      <c r="E366" s="2"/>
    </row>
    <row r="367" spans="5:5" x14ac:dyDescent="0.3">
      <c r="E367" s="2"/>
    </row>
    <row r="368" spans="5:5" x14ac:dyDescent="0.3">
      <c r="E368" s="2"/>
    </row>
    <row r="369" spans="5:5" x14ac:dyDescent="0.3">
      <c r="E369" s="2"/>
    </row>
    <row r="370" spans="5:5" x14ac:dyDescent="0.3">
      <c r="E370" s="2"/>
    </row>
    <row r="371" spans="5:5" x14ac:dyDescent="0.3">
      <c r="E371" s="2"/>
    </row>
    <row r="372" spans="5:5" x14ac:dyDescent="0.3">
      <c r="E372" s="2"/>
    </row>
    <row r="373" spans="5:5" x14ac:dyDescent="0.3">
      <c r="E373" s="2"/>
    </row>
    <row r="374" spans="5:5" x14ac:dyDescent="0.3">
      <c r="E374" s="2"/>
    </row>
    <row r="375" spans="5:5" x14ac:dyDescent="0.3">
      <c r="E375" s="2"/>
    </row>
    <row r="376" spans="5:5" x14ac:dyDescent="0.3">
      <c r="E376" s="2"/>
    </row>
    <row r="377" spans="5:5" x14ac:dyDescent="0.3">
      <c r="E377" s="2"/>
    </row>
    <row r="378" spans="5:5" x14ac:dyDescent="0.3">
      <c r="E378" s="2"/>
    </row>
    <row r="379" spans="5:5" x14ac:dyDescent="0.3">
      <c r="E379" s="2"/>
    </row>
    <row r="380" spans="5:5" x14ac:dyDescent="0.3">
      <c r="E380" s="2"/>
    </row>
    <row r="381" spans="5:5" x14ac:dyDescent="0.3">
      <c r="E381" s="2"/>
    </row>
    <row r="382" spans="5:5" x14ac:dyDescent="0.3">
      <c r="E382" s="2"/>
    </row>
    <row r="383" spans="5:5" x14ac:dyDescent="0.3">
      <c r="E383" s="2"/>
    </row>
    <row r="384" spans="5:5" x14ac:dyDescent="0.3">
      <c r="E384" s="2"/>
    </row>
    <row r="385" spans="5:5" x14ac:dyDescent="0.3">
      <c r="E385" s="2"/>
    </row>
    <row r="386" spans="5:5" x14ac:dyDescent="0.3">
      <c r="E386" s="2"/>
    </row>
    <row r="387" spans="5:5" x14ac:dyDescent="0.3">
      <c r="E387" s="2"/>
    </row>
    <row r="388" spans="5:5" x14ac:dyDescent="0.3">
      <c r="E388" s="2"/>
    </row>
    <row r="389" spans="5:5" x14ac:dyDescent="0.3">
      <c r="E389" s="2"/>
    </row>
    <row r="390" spans="5:5" x14ac:dyDescent="0.3">
      <c r="E390" s="2"/>
    </row>
    <row r="391" spans="5:5" x14ac:dyDescent="0.3">
      <c r="E391" s="2"/>
    </row>
    <row r="392" spans="5:5" x14ac:dyDescent="0.3">
      <c r="E392" s="2"/>
    </row>
    <row r="393" spans="5:5" x14ac:dyDescent="0.3">
      <c r="E393" s="2"/>
    </row>
    <row r="394" spans="5:5" x14ac:dyDescent="0.3">
      <c r="E394" s="2"/>
    </row>
    <row r="395" spans="5:5" x14ac:dyDescent="0.3">
      <c r="E395" s="2"/>
    </row>
    <row r="396" spans="5:5" x14ac:dyDescent="0.3">
      <c r="E396" s="2"/>
    </row>
    <row r="397" spans="5:5" x14ac:dyDescent="0.3">
      <c r="E397" s="2"/>
    </row>
    <row r="398" spans="5:5" x14ac:dyDescent="0.3">
      <c r="E398" s="2"/>
    </row>
    <row r="399" spans="5:5" x14ac:dyDescent="0.3">
      <c r="E399" s="2"/>
    </row>
    <row r="400" spans="5:5" x14ac:dyDescent="0.3">
      <c r="E400" s="2"/>
    </row>
    <row r="401" spans="5:5" x14ac:dyDescent="0.3">
      <c r="E401" s="2"/>
    </row>
    <row r="402" spans="5:5" x14ac:dyDescent="0.3">
      <c r="E402" s="2"/>
    </row>
    <row r="403" spans="5:5" x14ac:dyDescent="0.3">
      <c r="E403" s="2"/>
    </row>
    <row r="404" spans="5:5" x14ac:dyDescent="0.3">
      <c r="E404" s="2"/>
    </row>
    <row r="405" spans="5:5" x14ac:dyDescent="0.3">
      <c r="E405" s="2"/>
    </row>
    <row r="406" spans="5:5" x14ac:dyDescent="0.3">
      <c r="E406" s="2"/>
    </row>
    <row r="407" spans="5:5" x14ac:dyDescent="0.3">
      <c r="E407" s="2"/>
    </row>
    <row r="408" spans="5:5" x14ac:dyDescent="0.3">
      <c r="E408" s="2"/>
    </row>
    <row r="409" spans="5:5" x14ac:dyDescent="0.3">
      <c r="E409" s="2"/>
    </row>
    <row r="410" spans="5:5" x14ac:dyDescent="0.3">
      <c r="E410" s="2"/>
    </row>
    <row r="411" spans="5:5" x14ac:dyDescent="0.3">
      <c r="E411" s="2"/>
    </row>
    <row r="412" spans="5:5" x14ac:dyDescent="0.3">
      <c r="E412" s="2"/>
    </row>
    <row r="413" spans="5:5" x14ac:dyDescent="0.3">
      <c r="E413" s="2"/>
    </row>
    <row r="414" spans="5:5" x14ac:dyDescent="0.3">
      <c r="E414" s="2"/>
    </row>
    <row r="415" spans="5:5" x14ac:dyDescent="0.3">
      <c r="E415" s="2"/>
    </row>
    <row r="416" spans="5:5" x14ac:dyDescent="0.3">
      <c r="E416" s="2"/>
    </row>
    <row r="417" spans="5:5" x14ac:dyDescent="0.3">
      <c r="E417" s="2"/>
    </row>
    <row r="418" spans="5:5" x14ac:dyDescent="0.3">
      <c r="E418" s="2"/>
    </row>
    <row r="419" spans="5:5" x14ac:dyDescent="0.3">
      <c r="E419" s="2"/>
    </row>
    <row r="420" spans="5:5" x14ac:dyDescent="0.3">
      <c r="E420" s="2"/>
    </row>
    <row r="421" spans="5:5" x14ac:dyDescent="0.3">
      <c r="E421" s="2"/>
    </row>
    <row r="422" spans="5:5" x14ac:dyDescent="0.3">
      <c r="E422" s="2"/>
    </row>
    <row r="423" spans="5:5" x14ac:dyDescent="0.3">
      <c r="E423" s="2"/>
    </row>
    <row r="424" spans="5:5" x14ac:dyDescent="0.3">
      <c r="E424" s="2"/>
    </row>
    <row r="425" spans="5:5" x14ac:dyDescent="0.3">
      <c r="E425" s="2"/>
    </row>
    <row r="426" spans="5:5" x14ac:dyDescent="0.3">
      <c r="E426" s="2"/>
    </row>
    <row r="427" spans="5:5" x14ac:dyDescent="0.3">
      <c r="E427" s="2"/>
    </row>
    <row r="428" spans="5:5" x14ac:dyDescent="0.3">
      <c r="E428" s="2"/>
    </row>
    <row r="429" spans="5:5" x14ac:dyDescent="0.3">
      <c r="E429" s="2"/>
    </row>
    <row r="430" spans="5:5" x14ac:dyDescent="0.3">
      <c r="E430" s="2"/>
    </row>
    <row r="431" spans="5:5" x14ac:dyDescent="0.3">
      <c r="E431" s="2"/>
    </row>
    <row r="432" spans="5:5" x14ac:dyDescent="0.3">
      <c r="E432" s="2"/>
    </row>
    <row r="433" spans="5:5" x14ac:dyDescent="0.3">
      <c r="E433" s="2"/>
    </row>
    <row r="434" spans="5:5" x14ac:dyDescent="0.3">
      <c r="E434" s="2"/>
    </row>
    <row r="435" spans="5:5" x14ac:dyDescent="0.3">
      <c r="E435" s="2"/>
    </row>
    <row r="436" spans="5:5" x14ac:dyDescent="0.3">
      <c r="E436" s="2"/>
    </row>
    <row r="437" spans="5:5" x14ac:dyDescent="0.3">
      <c r="E437" s="2"/>
    </row>
    <row r="438" spans="5:5" x14ac:dyDescent="0.3">
      <c r="E438" s="2"/>
    </row>
    <row r="439" spans="5:5" x14ac:dyDescent="0.3">
      <c r="E439" s="2"/>
    </row>
    <row r="440" spans="5:5" x14ac:dyDescent="0.3">
      <c r="E440" s="2"/>
    </row>
    <row r="441" spans="5:5" x14ac:dyDescent="0.3">
      <c r="E441" s="2"/>
    </row>
    <row r="442" spans="5:5" x14ac:dyDescent="0.3">
      <c r="E442" s="2"/>
    </row>
    <row r="443" spans="5:5" x14ac:dyDescent="0.3">
      <c r="E443" s="2"/>
    </row>
    <row r="444" spans="5:5" x14ac:dyDescent="0.3">
      <c r="E444" s="2"/>
    </row>
    <row r="445" spans="5:5" x14ac:dyDescent="0.3">
      <c r="E445" s="2"/>
    </row>
    <row r="446" spans="5:5" x14ac:dyDescent="0.3">
      <c r="E446" s="2"/>
    </row>
    <row r="447" spans="5:5" x14ac:dyDescent="0.3">
      <c r="E447" s="2"/>
    </row>
    <row r="448" spans="5:5" x14ac:dyDescent="0.3">
      <c r="E448" s="2"/>
    </row>
    <row r="449" spans="5:5" x14ac:dyDescent="0.3">
      <c r="E449" s="2"/>
    </row>
    <row r="450" spans="5:5" x14ac:dyDescent="0.3">
      <c r="E450" s="2"/>
    </row>
    <row r="451" spans="5:5" x14ac:dyDescent="0.3">
      <c r="E451" s="2"/>
    </row>
    <row r="452" spans="5:5" x14ac:dyDescent="0.3">
      <c r="E452" s="2"/>
    </row>
    <row r="453" spans="5:5" x14ac:dyDescent="0.3">
      <c r="E453" s="2"/>
    </row>
    <row r="454" spans="5:5" x14ac:dyDescent="0.3">
      <c r="E454" s="2"/>
    </row>
    <row r="455" spans="5:5" x14ac:dyDescent="0.3">
      <c r="E455" s="2"/>
    </row>
    <row r="456" spans="5:5" x14ac:dyDescent="0.3">
      <c r="E456" s="2"/>
    </row>
    <row r="457" spans="5:5" x14ac:dyDescent="0.3">
      <c r="E457" s="2"/>
    </row>
    <row r="458" spans="5:5" x14ac:dyDescent="0.3">
      <c r="E458" s="2"/>
    </row>
    <row r="459" spans="5:5" x14ac:dyDescent="0.3">
      <c r="E459" s="2"/>
    </row>
    <row r="460" spans="5:5" x14ac:dyDescent="0.3">
      <c r="E460" s="2"/>
    </row>
    <row r="461" spans="5:5" x14ac:dyDescent="0.3">
      <c r="E461" s="2"/>
    </row>
    <row r="462" spans="5:5" x14ac:dyDescent="0.3">
      <c r="E462" s="2"/>
    </row>
    <row r="463" spans="5:5" x14ac:dyDescent="0.3">
      <c r="E463" s="2"/>
    </row>
    <row r="464" spans="5:5" x14ac:dyDescent="0.3">
      <c r="E464" s="2"/>
    </row>
    <row r="465" spans="5:5" x14ac:dyDescent="0.3">
      <c r="E465" s="2"/>
    </row>
    <row r="466" spans="5:5" x14ac:dyDescent="0.3">
      <c r="E466" s="2"/>
    </row>
    <row r="467" spans="5:5" x14ac:dyDescent="0.3">
      <c r="E467" s="2"/>
    </row>
    <row r="468" spans="5:5" x14ac:dyDescent="0.3">
      <c r="E468" s="2"/>
    </row>
    <row r="469" spans="5:5" x14ac:dyDescent="0.3">
      <c r="E469" s="2"/>
    </row>
    <row r="470" spans="5:5" x14ac:dyDescent="0.3">
      <c r="E470" s="2"/>
    </row>
    <row r="471" spans="5:5" x14ac:dyDescent="0.3">
      <c r="E471" s="2"/>
    </row>
    <row r="472" spans="5:5" x14ac:dyDescent="0.3">
      <c r="E472" s="2"/>
    </row>
    <row r="473" spans="5:5" x14ac:dyDescent="0.3">
      <c r="E473" s="2"/>
    </row>
    <row r="474" spans="5:5" x14ac:dyDescent="0.3">
      <c r="E474" s="2"/>
    </row>
    <row r="475" spans="5:5" x14ac:dyDescent="0.3">
      <c r="E475" s="2"/>
    </row>
    <row r="476" spans="5:5" x14ac:dyDescent="0.3">
      <c r="E476" s="2"/>
    </row>
    <row r="477" spans="5:5" x14ac:dyDescent="0.3">
      <c r="E477" s="2"/>
    </row>
    <row r="478" spans="5:5" x14ac:dyDescent="0.3">
      <c r="E478" s="2"/>
    </row>
    <row r="479" spans="5:5" x14ac:dyDescent="0.3">
      <c r="E479" s="2"/>
    </row>
    <row r="480" spans="5:5" x14ac:dyDescent="0.3">
      <c r="E480" s="2"/>
    </row>
    <row r="481" spans="5:5" x14ac:dyDescent="0.3">
      <c r="E481" s="2"/>
    </row>
    <row r="482" spans="5:5" x14ac:dyDescent="0.3">
      <c r="E482" s="2"/>
    </row>
    <row r="483" spans="5:5" x14ac:dyDescent="0.3">
      <c r="E483" s="2"/>
    </row>
    <row r="484" spans="5:5" x14ac:dyDescent="0.3">
      <c r="E484" s="2"/>
    </row>
    <row r="485" spans="5:5" x14ac:dyDescent="0.3">
      <c r="E485" s="2"/>
    </row>
    <row r="486" spans="5:5" x14ac:dyDescent="0.3">
      <c r="E486" s="2"/>
    </row>
    <row r="487" spans="5:5" x14ac:dyDescent="0.3">
      <c r="E487" s="2"/>
    </row>
    <row r="488" spans="5:5" x14ac:dyDescent="0.3">
      <c r="E488" s="2"/>
    </row>
    <row r="489" spans="5:5" x14ac:dyDescent="0.3">
      <c r="E489" s="2"/>
    </row>
    <row r="490" spans="5:5" x14ac:dyDescent="0.3">
      <c r="E490" s="2"/>
    </row>
    <row r="491" spans="5:5" x14ac:dyDescent="0.3">
      <c r="E491" s="2"/>
    </row>
    <row r="492" spans="5:5" x14ac:dyDescent="0.3">
      <c r="E492" s="2"/>
    </row>
    <row r="493" spans="5:5" x14ac:dyDescent="0.3">
      <c r="E493" s="2"/>
    </row>
    <row r="494" spans="5:5" x14ac:dyDescent="0.3">
      <c r="E494" s="2"/>
    </row>
    <row r="495" spans="5:5" x14ac:dyDescent="0.3">
      <c r="E495" s="2"/>
    </row>
    <row r="496" spans="5:5" x14ac:dyDescent="0.3">
      <c r="E496" s="2"/>
    </row>
    <row r="497" spans="5:5" x14ac:dyDescent="0.3">
      <c r="E497" s="2"/>
    </row>
    <row r="498" spans="5:5" x14ac:dyDescent="0.3">
      <c r="E498" s="2"/>
    </row>
    <row r="499" spans="5:5" x14ac:dyDescent="0.3">
      <c r="E499" s="2"/>
    </row>
    <row r="500" spans="5:5" x14ac:dyDescent="0.3">
      <c r="E500" s="2"/>
    </row>
    <row r="501" spans="5:5" x14ac:dyDescent="0.3">
      <c r="E501" s="2"/>
    </row>
    <row r="502" spans="5:5" x14ac:dyDescent="0.3">
      <c r="E502" s="2"/>
    </row>
    <row r="503" spans="5:5" x14ac:dyDescent="0.3">
      <c r="E503" s="2"/>
    </row>
    <row r="504" spans="5:5" x14ac:dyDescent="0.3">
      <c r="E504" s="2"/>
    </row>
    <row r="505" spans="5:5" x14ac:dyDescent="0.3">
      <c r="E505" s="2"/>
    </row>
    <row r="506" spans="5:5" x14ac:dyDescent="0.3">
      <c r="E506" s="2"/>
    </row>
    <row r="507" spans="5:5" x14ac:dyDescent="0.3">
      <c r="E507" s="2"/>
    </row>
    <row r="508" spans="5:5" x14ac:dyDescent="0.3">
      <c r="E508" s="2"/>
    </row>
    <row r="509" spans="5:5" x14ac:dyDescent="0.3">
      <c r="E509" s="2"/>
    </row>
    <row r="510" spans="5:5" x14ac:dyDescent="0.3">
      <c r="E510" s="2"/>
    </row>
    <row r="511" spans="5:5" x14ac:dyDescent="0.3">
      <c r="E511" s="2"/>
    </row>
    <row r="512" spans="5:5" x14ac:dyDescent="0.3">
      <c r="E512" s="2"/>
    </row>
    <row r="513" spans="5:5" x14ac:dyDescent="0.3">
      <c r="E513" s="2"/>
    </row>
    <row r="514" spans="5:5" x14ac:dyDescent="0.3">
      <c r="E514" s="2"/>
    </row>
    <row r="515" spans="5:5" x14ac:dyDescent="0.3">
      <c r="E515" s="2"/>
    </row>
    <row r="516" spans="5:5" x14ac:dyDescent="0.3">
      <c r="E516" s="2"/>
    </row>
    <row r="517" spans="5:5" x14ac:dyDescent="0.3">
      <c r="E517" s="2"/>
    </row>
    <row r="518" spans="5:5" x14ac:dyDescent="0.3">
      <c r="E518" s="2"/>
    </row>
    <row r="519" spans="5:5" x14ac:dyDescent="0.3">
      <c r="E519" s="2"/>
    </row>
    <row r="520" spans="5:5" x14ac:dyDescent="0.3">
      <c r="E520" s="2"/>
    </row>
    <row r="521" spans="5:5" x14ac:dyDescent="0.3">
      <c r="E521" s="2"/>
    </row>
    <row r="522" spans="5:5" x14ac:dyDescent="0.3">
      <c r="E522" s="2"/>
    </row>
    <row r="523" spans="5:5" x14ac:dyDescent="0.3">
      <c r="E523" s="2"/>
    </row>
    <row r="524" spans="5:5" x14ac:dyDescent="0.3">
      <c r="E524" s="2"/>
    </row>
    <row r="525" spans="5:5" x14ac:dyDescent="0.3">
      <c r="E525" s="2"/>
    </row>
    <row r="526" spans="5:5" x14ac:dyDescent="0.3">
      <c r="E526" s="2"/>
    </row>
    <row r="527" spans="5:5" x14ac:dyDescent="0.3">
      <c r="E527" s="2"/>
    </row>
    <row r="528" spans="5:5" x14ac:dyDescent="0.3">
      <c r="E528" s="2"/>
    </row>
    <row r="529" spans="4:5" x14ac:dyDescent="0.3">
      <c r="E529" s="2"/>
    </row>
    <row r="530" spans="4:5" x14ac:dyDescent="0.3">
      <c r="E530" s="2"/>
    </row>
    <row r="531" spans="4:5" x14ac:dyDescent="0.3">
      <c r="E531" s="2"/>
    </row>
    <row r="532" spans="4:5" x14ac:dyDescent="0.3">
      <c r="E532" s="2"/>
    </row>
    <row r="533" spans="4:5" x14ac:dyDescent="0.3">
      <c r="E533" s="2"/>
    </row>
    <row r="534" spans="4:5" x14ac:dyDescent="0.3">
      <c r="E534" s="2"/>
    </row>
    <row r="535" spans="4:5" x14ac:dyDescent="0.3">
      <c r="E535" s="2"/>
    </row>
    <row r="536" spans="4:5" x14ac:dyDescent="0.3">
      <c r="D536" s="3"/>
      <c r="E536"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B189-D9D5-47E3-BE1E-2BC295B264F1}">
  <dimension ref="A3:T609"/>
  <sheetViews>
    <sheetView zoomScale="86" workbookViewId="0">
      <selection activeCell="H27" sqref="H27"/>
    </sheetView>
  </sheetViews>
  <sheetFormatPr defaultColWidth="16" defaultRowHeight="14.4" x14ac:dyDescent="0.3"/>
  <cols>
    <col min="1" max="1" width="17.77734375" bestFit="1" customWidth="1"/>
    <col min="2" max="3" width="14.44140625" bestFit="1" customWidth="1"/>
    <col min="4" max="4" width="17.77734375" bestFit="1" customWidth="1"/>
    <col min="5" max="5" width="16.6640625" bestFit="1" customWidth="1"/>
    <col min="6" max="6" width="11.77734375" bestFit="1" customWidth="1"/>
    <col min="7" max="11" width="12.109375" bestFit="1" customWidth="1"/>
    <col min="12" max="12" width="12.5546875" bestFit="1" customWidth="1"/>
    <col min="14" max="14" width="17.77734375" bestFit="1" customWidth="1"/>
    <col min="15" max="15" width="15.44140625" bestFit="1" customWidth="1"/>
    <col min="16" max="18" width="15" bestFit="1" customWidth="1"/>
    <col min="19" max="19" width="14.44140625" bestFit="1" customWidth="1"/>
  </cols>
  <sheetData>
    <row r="3" spans="1:20" x14ac:dyDescent="0.3">
      <c r="A3" s="1" t="s">
        <v>19</v>
      </c>
    </row>
    <row r="4" spans="1:20" x14ac:dyDescent="0.3">
      <c r="B4" t="s">
        <v>12</v>
      </c>
      <c r="D4" s="11" t="s">
        <v>151</v>
      </c>
      <c r="E4" s="11" t="s">
        <v>152</v>
      </c>
      <c r="N4" s="11"/>
      <c r="O4" s="11"/>
    </row>
    <row r="5" spans="1:20" x14ac:dyDescent="0.3">
      <c r="A5" t="s">
        <v>133</v>
      </c>
      <c r="B5" s="2">
        <v>18778379.265000001</v>
      </c>
      <c r="D5" t="str">
        <f>A5</f>
        <v>Alabama</v>
      </c>
      <c r="E5" s="13">
        <f>VLOOKUP(D5,A:B,2,0)</f>
        <v>18778379.265000001</v>
      </c>
      <c r="O5" s="5"/>
      <c r="T5" s="5"/>
    </row>
    <row r="6" spans="1:20" x14ac:dyDescent="0.3">
      <c r="A6" t="s">
        <v>99</v>
      </c>
      <c r="B6" s="2">
        <v>35525758.824889533</v>
      </c>
      <c r="D6" t="str">
        <f t="shared" ref="D6:D53" si="0">A6</f>
        <v>Arizona</v>
      </c>
      <c r="E6" s="13">
        <f t="shared" ref="E6:E53" si="1">VLOOKUP(D6,A:B,2,0)</f>
        <v>35525758.824889533</v>
      </c>
      <c r="O6" s="5"/>
      <c r="T6" s="5"/>
    </row>
    <row r="7" spans="1:20" x14ac:dyDescent="0.3">
      <c r="A7" t="s">
        <v>135</v>
      </c>
      <c r="B7" s="2">
        <v>9990563.432054285</v>
      </c>
      <c r="D7" t="str">
        <f t="shared" si="0"/>
        <v>Arkansas</v>
      </c>
      <c r="E7" s="13">
        <f t="shared" si="1"/>
        <v>9990563.432054285</v>
      </c>
      <c r="O7" s="5"/>
      <c r="T7" s="5"/>
    </row>
    <row r="8" spans="1:20" x14ac:dyDescent="0.3">
      <c r="A8" t="s">
        <v>88</v>
      </c>
      <c r="B8" s="2">
        <v>336446484.87236118</v>
      </c>
      <c r="D8" t="str">
        <f t="shared" si="0"/>
        <v>California</v>
      </c>
      <c r="E8" s="13">
        <f t="shared" si="1"/>
        <v>336446484.87236118</v>
      </c>
      <c r="O8" s="5"/>
      <c r="T8" s="5"/>
    </row>
    <row r="9" spans="1:20" x14ac:dyDescent="0.3">
      <c r="A9" t="s">
        <v>107</v>
      </c>
      <c r="B9" s="2">
        <v>24245680.463269975</v>
      </c>
      <c r="D9" t="str">
        <f t="shared" si="0"/>
        <v>Colorado</v>
      </c>
      <c r="E9" s="13">
        <f t="shared" si="1"/>
        <v>24245680.463269975</v>
      </c>
      <c r="O9" s="5"/>
      <c r="T9" s="5"/>
    </row>
    <row r="10" spans="1:20" x14ac:dyDescent="0.3">
      <c r="A10" t="s">
        <v>100</v>
      </c>
      <c r="B10" s="2">
        <v>17631316.549340669</v>
      </c>
      <c r="D10" t="str">
        <f t="shared" si="0"/>
        <v>Connecticut</v>
      </c>
      <c r="E10" s="13">
        <f t="shared" si="1"/>
        <v>17631316.549340669</v>
      </c>
      <c r="O10" s="5"/>
      <c r="T10" s="5"/>
    </row>
    <row r="11" spans="1:20" x14ac:dyDescent="0.3">
      <c r="A11" t="s">
        <v>103</v>
      </c>
      <c r="B11" s="2">
        <v>14559085.615502983</v>
      </c>
      <c r="D11" t="str">
        <f t="shared" si="0"/>
        <v>Delaware</v>
      </c>
      <c r="E11" s="13">
        <f t="shared" si="1"/>
        <v>14559085.615502983</v>
      </c>
      <c r="O11" s="5"/>
      <c r="T11" s="5"/>
    </row>
    <row r="12" spans="1:20" x14ac:dyDescent="0.3">
      <c r="A12" t="s">
        <v>146</v>
      </c>
      <c r="B12" s="2">
        <v>1245824.49</v>
      </c>
      <c r="D12" t="str">
        <f t="shared" si="0"/>
        <v>District of Columbia</v>
      </c>
      <c r="E12" s="13">
        <f t="shared" si="1"/>
        <v>1245824.49</v>
      </c>
      <c r="O12" s="5"/>
      <c r="T12" s="5"/>
    </row>
    <row r="13" spans="1:20" x14ac:dyDescent="0.3">
      <c r="A13" t="s">
        <v>110</v>
      </c>
      <c r="B13" s="2">
        <v>59103508.654648989</v>
      </c>
      <c r="D13" t="str">
        <f t="shared" si="0"/>
        <v>Florida</v>
      </c>
      <c r="E13" s="13">
        <f t="shared" si="1"/>
        <v>59103508.654648989</v>
      </c>
      <c r="O13" s="5"/>
      <c r="T13" s="5"/>
    </row>
    <row r="14" spans="1:20" x14ac:dyDescent="0.3">
      <c r="A14" t="s">
        <v>123</v>
      </c>
      <c r="B14" s="2">
        <v>27253863.057799615</v>
      </c>
      <c r="D14" t="str">
        <f t="shared" si="0"/>
        <v>Georgia</v>
      </c>
      <c r="E14" s="13">
        <f t="shared" si="1"/>
        <v>27253863.057799615</v>
      </c>
      <c r="O14" s="5"/>
      <c r="T14" s="5"/>
    </row>
    <row r="15" spans="1:20" x14ac:dyDescent="0.3">
      <c r="A15" t="s">
        <v>132</v>
      </c>
      <c r="B15" s="2">
        <v>2530455.3599999994</v>
      </c>
      <c r="D15" t="str">
        <f t="shared" si="0"/>
        <v>Idaho</v>
      </c>
      <c r="E15" s="13">
        <f t="shared" si="1"/>
        <v>2530455.3599999994</v>
      </c>
      <c r="O15" s="5"/>
      <c r="T15" s="5"/>
    </row>
    <row r="16" spans="1:20" x14ac:dyDescent="0.3">
      <c r="A16" t="s">
        <v>98</v>
      </c>
      <c r="B16" s="2">
        <v>81529604.43508929</v>
      </c>
      <c r="D16" t="str">
        <f t="shared" si="0"/>
        <v>Illinois</v>
      </c>
      <c r="E16" s="13">
        <f t="shared" si="1"/>
        <v>81529604.43508929</v>
      </c>
      <c r="O16" s="5"/>
      <c r="T16" s="5"/>
    </row>
    <row r="17" spans="1:20" x14ac:dyDescent="0.3">
      <c r="A17" t="s">
        <v>105</v>
      </c>
      <c r="B17" s="2">
        <v>25687655.425763998</v>
      </c>
      <c r="D17" t="str">
        <f t="shared" si="0"/>
        <v>Indiana</v>
      </c>
      <c r="E17" s="13">
        <f t="shared" si="1"/>
        <v>25687655.425763998</v>
      </c>
      <c r="O17" s="5"/>
      <c r="T17" s="5"/>
    </row>
    <row r="18" spans="1:20" x14ac:dyDescent="0.3">
      <c r="A18" t="s">
        <v>128</v>
      </c>
      <c r="B18" s="2">
        <v>6963554.0531595144</v>
      </c>
      <c r="D18" t="str">
        <f t="shared" si="0"/>
        <v>Iowa</v>
      </c>
      <c r="E18" s="13">
        <f t="shared" si="1"/>
        <v>6963554.0531595144</v>
      </c>
      <c r="O18" s="5"/>
      <c r="T18" s="5"/>
    </row>
    <row r="19" spans="1:20" x14ac:dyDescent="0.3">
      <c r="A19" t="s">
        <v>143</v>
      </c>
      <c r="B19" s="2">
        <v>4276297.3650000002</v>
      </c>
      <c r="D19" t="str">
        <f t="shared" si="0"/>
        <v>Kansas</v>
      </c>
      <c r="E19" s="13">
        <f t="shared" si="1"/>
        <v>4276297.3650000002</v>
      </c>
      <c r="O19" s="5"/>
      <c r="T19" s="5"/>
    </row>
    <row r="20" spans="1:20" x14ac:dyDescent="0.3">
      <c r="A20" t="s">
        <v>121</v>
      </c>
      <c r="B20" s="2">
        <v>26883572.571369182</v>
      </c>
      <c r="D20" t="str">
        <f t="shared" si="0"/>
        <v>Kentucky</v>
      </c>
      <c r="E20" s="13">
        <f t="shared" si="1"/>
        <v>26883572.571369182</v>
      </c>
      <c r="O20" s="5"/>
      <c r="T20" s="5"/>
    </row>
    <row r="21" spans="1:20" x14ac:dyDescent="0.3">
      <c r="A21" t="s">
        <v>141</v>
      </c>
      <c r="B21" s="2">
        <v>5186154.2266962826</v>
      </c>
      <c r="D21" t="str">
        <f t="shared" si="0"/>
        <v>Louisiana</v>
      </c>
      <c r="E21" s="13">
        <f t="shared" si="1"/>
        <v>5186154.2266962826</v>
      </c>
      <c r="O21" s="5"/>
      <c r="T21" s="5"/>
    </row>
    <row r="22" spans="1:20" x14ac:dyDescent="0.3">
      <c r="A22" t="s">
        <v>142</v>
      </c>
      <c r="B22" s="2">
        <v>2323191.5</v>
      </c>
      <c r="D22" t="str">
        <f t="shared" si="0"/>
        <v>Maine</v>
      </c>
      <c r="E22" s="13">
        <f t="shared" si="1"/>
        <v>2323191.5</v>
      </c>
      <c r="O22" s="5"/>
      <c r="T22" s="5"/>
    </row>
    <row r="23" spans="1:20" x14ac:dyDescent="0.3">
      <c r="A23" t="s">
        <v>104</v>
      </c>
      <c r="B23" s="2">
        <v>15680089.585000003</v>
      </c>
      <c r="D23" t="str">
        <f t="shared" si="0"/>
        <v>Maryland</v>
      </c>
      <c r="E23" s="13">
        <f t="shared" si="1"/>
        <v>15680089.585000003</v>
      </c>
      <c r="O23" s="5"/>
      <c r="T23" s="5"/>
    </row>
    <row r="24" spans="1:20" x14ac:dyDescent="0.3">
      <c r="A24" t="s">
        <v>118</v>
      </c>
      <c r="B24" s="2">
        <v>31854996.82</v>
      </c>
      <c r="D24" t="str">
        <f t="shared" si="0"/>
        <v>Massachusetts</v>
      </c>
      <c r="E24" s="13">
        <f t="shared" si="1"/>
        <v>31854996.82</v>
      </c>
      <c r="O24" s="5"/>
      <c r="T24" s="5"/>
    </row>
    <row r="25" spans="1:20" x14ac:dyDescent="0.3">
      <c r="A25" t="s">
        <v>127</v>
      </c>
      <c r="B25" s="2">
        <v>48645321.884336405</v>
      </c>
      <c r="D25" t="str">
        <f t="shared" si="0"/>
        <v>Michigan</v>
      </c>
      <c r="E25" s="13">
        <f t="shared" si="1"/>
        <v>48645321.884336405</v>
      </c>
      <c r="O25" s="5"/>
      <c r="T25" s="5"/>
    </row>
    <row r="26" spans="1:20" x14ac:dyDescent="0.3">
      <c r="A26" t="s">
        <v>140</v>
      </c>
      <c r="B26" s="2">
        <v>17731259.000000007</v>
      </c>
      <c r="D26" t="str">
        <f t="shared" si="0"/>
        <v>Minnesota</v>
      </c>
      <c r="E26" s="13">
        <f t="shared" si="1"/>
        <v>17731259.000000007</v>
      </c>
      <c r="O26" s="5"/>
      <c r="T26" s="5"/>
    </row>
    <row r="27" spans="1:20" x14ac:dyDescent="0.3">
      <c r="A27" t="s">
        <v>138</v>
      </c>
      <c r="B27" s="2">
        <v>12166377.650000002</v>
      </c>
      <c r="D27" t="str">
        <f t="shared" si="0"/>
        <v>Mississippi</v>
      </c>
      <c r="E27" s="13">
        <f t="shared" si="1"/>
        <v>12166377.650000002</v>
      </c>
      <c r="O27" s="5"/>
      <c r="T27" s="5"/>
    </row>
    <row r="28" spans="1:20" x14ac:dyDescent="0.3">
      <c r="A28" t="s">
        <v>122</v>
      </c>
      <c r="B28" s="2">
        <v>7153483.1699999999</v>
      </c>
      <c r="D28" t="str">
        <f t="shared" si="0"/>
        <v>Missouri</v>
      </c>
      <c r="E28" s="13">
        <f t="shared" si="1"/>
        <v>7153483.1699999999</v>
      </c>
      <c r="O28" s="5"/>
      <c r="T28" s="5"/>
    </row>
    <row r="29" spans="1:20" x14ac:dyDescent="0.3">
      <c r="A29" t="s">
        <v>147</v>
      </c>
      <c r="B29" s="2">
        <v>1464924.4599999997</v>
      </c>
      <c r="D29" t="str">
        <f t="shared" si="0"/>
        <v>Montana</v>
      </c>
      <c r="E29" s="13">
        <f t="shared" si="1"/>
        <v>1464924.4599999997</v>
      </c>
      <c r="O29" s="5"/>
      <c r="T29" s="5"/>
    </row>
    <row r="30" spans="1:20" x14ac:dyDescent="0.3">
      <c r="A30" t="s">
        <v>119</v>
      </c>
      <c r="B30" s="2">
        <v>8946637.2100000009</v>
      </c>
      <c r="D30" t="str">
        <f t="shared" si="0"/>
        <v>Nebraska</v>
      </c>
      <c r="E30" s="13">
        <f t="shared" si="1"/>
        <v>8946637.2100000009</v>
      </c>
      <c r="O30" s="5"/>
      <c r="T30" s="5"/>
    </row>
    <row r="31" spans="1:20" x14ac:dyDescent="0.3">
      <c r="A31" t="s">
        <v>125</v>
      </c>
      <c r="B31" s="2">
        <v>5542052.4300000006</v>
      </c>
      <c r="D31" t="str">
        <f t="shared" si="0"/>
        <v>Nevada</v>
      </c>
      <c r="E31" s="13">
        <f t="shared" si="1"/>
        <v>5542052.4300000006</v>
      </c>
      <c r="O31" s="5"/>
      <c r="T31" s="5"/>
    </row>
    <row r="32" spans="1:20" x14ac:dyDescent="0.3">
      <c r="A32" t="s">
        <v>134</v>
      </c>
      <c r="B32" s="2">
        <v>5679069.375</v>
      </c>
      <c r="D32" t="str">
        <f t="shared" si="0"/>
        <v>New Hampshire</v>
      </c>
      <c r="E32" s="13">
        <f t="shared" si="1"/>
        <v>5679069.375</v>
      </c>
      <c r="O32" s="5"/>
      <c r="T32" s="5"/>
    </row>
    <row r="33" spans="1:20" x14ac:dyDescent="0.3">
      <c r="A33" t="s">
        <v>117</v>
      </c>
      <c r="B33" s="2">
        <v>24392469.192099601</v>
      </c>
      <c r="D33" t="str">
        <f t="shared" si="0"/>
        <v>New Jersey</v>
      </c>
      <c r="E33" s="13">
        <f t="shared" si="1"/>
        <v>24392469.192099601</v>
      </c>
      <c r="O33" s="5"/>
      <c r="T33" s="5"/>
    </row>
    <row r="34" spans="1:20" x14ac:dyDescent="0.3">
      <c r="A34" t="s">
        <v>139</v>
      </c>
      <c r="B34" s="2">
        <v>5352975.620000002</v>
      </c>
      <c r="D34" t="str">
        <f t="shared" si="0"/>
        <v>New Mexico</v>
      </c>
      <c r="E34" s="13">
        <f t="shared" si="1"/>
        <v>5352975.620000002</v>
      </c>
      <c r="O34" s="5"/>
      <c r="T34" s="5"/>
    </row>
    <row r="35" spans="1:20" x14ac:dyDescent="0.3">
      <c r="A35" t="s">
        <v>113</v>
      </c>
      <c r="B35" s="2">
        <v>187140205.99363026</v>
      </c>
      <c r="D35" t="str">
        <f t="shared" si="0"/>
        <v>New York</v>
      </c>
      <c r="E35" s="13">
        <f t="shared" si="1"/>
        <v>187140205.99363026</v>
      </c>
      <c r="O35" s="5"/>
      <c r="T35" s="5"/>
    </row>
    <row r="36" spans="1:20" x14ac:dyDescent="0.3">
      <c r="A36" t="s">
        <v>106</v>
      </c>
      <c r="B36" s="2">
        <v>44227580.143374354</v>
      </c>
      <c r="D36" t="str">
        <f t="shared" si="0"/>
        <v>North Carolina</v>
      </c>
      <c r="E36" s="13">
        <f t="shared" si="1"/>
        <v>44227580.143374354</v>
      </c>
      <c r="O36" s="5"/>
      <c r="T36" s="5"/>
    </row>
    <row r="37" spans="1:20" x14ac:dyDescent="0.3">
      <c r="A37" t="s">
        <v>131</v>
      </c>
      <c r="B37" s="2">
        <v>558936.14999999991</v>
      </c>
      <c r="D37" t="str">
        <f t="shared" si="0"/>
        <v>North Dakota</v>
      </c>
      <c r="E37" s="13">
        <f t="shared" si="1"/>
        <v>558936.14999999991</v>
      </c>
      <c r="O37" s="5"/>
      <c r="T37" s="5"/>
    </row>
    <row r="38" spans="1:20" x14ac:dyDescent="0.3">
      <c r="A38" t="s">
        <v>96</v>
      </c>
      <c r="B38" s="2">
        <v>78416515.2328922</v>
      </c>
      <c r="D38" t="str">
        <f t="shared" si="0"/>
        <v>Ohio</v>
      </c>
      <c r="E38" s="13">
        <f t="shared" si="1"/>
        <v>78416515.2328922</v>
      </c>
      <c r="O38" s="5"/>
      <c r="T38" s="5"/>
    </row>
    <row r="39" spans="1:20" x14ac:dyDescent="0.3">
      <c r="A39" t="s">
        <v>114</v>
      </c>
      <c r="B39" s="2">
        <v>10829168.529999996</v>
      </c>
      <c r="D39" t="str">
        <f t="shared" si="0"/>
        <v>Oklahoma</v>
      </c>
      <c r="E39" s="13">
        <f t="shared" si="1"/>
        <v>10829168.529999996</v>
      </c>
      <c r="O39" s="5"/>
      <c r="T39" s="5"/>
    </row>
    <row r="40" spans="1:20" x14ac:dyDescent="0.3">
      <c r="A40" t="s">
        <v>130</v>
      </c>
      <c r="B40" s="2">
        <v>21837057.07119748</v>
      </c>
      <c r="D40" t="str">
        <f t="shared" si="0"/>
        <v>Oregon</v>
      </c>
      <c r="E40" s="13">
        <f t="shared" si="1"/>
        <v>21837057.07119748</v>
      </c>
      <c r="O40" s="5"/>
      <c r="T40" s="5"/>
    </row>
    <row r="41" spans="1:20" x14ac:dyDescent="0.3">
      <c r="A41" t="s">
        <v>112</v>
      </c>
      <c r="B41" s="2">
        <v>84514848.587054193</v>
      </c>
      <c r="D41" t="str">
        <f t="shared" si="0"/>
        <v>Pennsylvania</v>
      </c>
      <c r="E41" s="13">
        <f t="shared" si="1"/>
        <v>84514848.587054193</v>
      </c>
      <c r="O41" s="5"/>
      <c r="T41" s="5"/>
    </row>
    <row r="42" spans="1:20" x14ac:dyDescent="0.3">
      <c r="A42" t="s">
        <v>126</v>
      </c>
      <c r="B42" s="2">
        <v>15332453.115767887</v>
      </c>
      <c r="D42" t="str">
        <f t="shared" si="0"/>
        <v>Rhode Island</v>
      </c>
      <c r="E42" s="13">
        <f t="shared" si="1"/>
        <v>15332453.115767887</v>
      </c>
      <c r="O42" s="5"/>
      <c r="T42" s="5"/>
    </row>
    <row r="43" spans="1:20" x14ac:dyDescent="0.3">
      <c r="A43" t="s">
        <v>120</v>
      </c>
      <c r="B43" s="2">
        <v>4547242.330000001</v>
      </c>
      <c r="D43" t="str">
        <f t="shared" si="0"/>
        <v>South Carolina</v>
      </c>
      <c r="E43" s="13">
        <f t="shared" si="1"/>
        <v>4547242.330000001</v>
      </c>
      <c r="O43" s="5"/>
      <c r="T43" s="5"/>
    </row>
    <row r="44" spans="1:20" x14ac:dyDescent="0.3">
      <c r="A44" t="s">
        <v>148</v>
      </c>
      <c r="B44" s="2">
        <v>745334.28999999992</v>
      </c>
      <c r="D44" t="str">
        <f t="shared" si="0"/>
        <v>South Dakota</v>
      </c>
      <c r="E44" s="13">
        <f t="shared" si="1"/>
        <v>745334.28999999992</v>
      </c>
      <c r="O44" s="5"/>
      <c r="T44" s="5"/>
    </row>
    <row r="45" spans="1:20" x14ac:dyDescent="0.3">
      <c r="A45" t="s">
        <v>116</v>
      </c>
      <c r="B45" s="2">
        <v>24924939.74000001</v>
      </c>
      <c r="D45" t="str">
        <f t="shared" si="0"/>
        <v>Tennessee</v>
      </c>
      <c r="E45" s="13">
        <f t="shared" si="1"/>
        <v>24924939.74000001</v>
      </c>
      <c r="O45" s="5"/>
      <c r="T45" s="5"/>
    </row>
    <row r="46" spans="1:20" x14ac:dyDescent="0.3">
      <c r="A46" t="s">
        <v>109</v>
      </c>
      <c r="B46" s="2">
        <v>171029219.22268629</v>
      </c>
      <c r="D46" t="str">
        <f t="shared" si="0"/>
        <v>Texas</v>
      </c>
      <c r="E46" s="13">
        <f t="shared" si="1"/>
        <v>171029219.22268629</v>
      </c>
      <c r="O46" s="5"/>
      <c r="T46" s="5"/>
    </row>
    <row r="47" spans="1:20" x14ac:dyDescent="0.3">
      <c r="A47" t="s">
        <v>137</v>
      </c>
      <c r="B47" s="2">
        <v>15518003.679999998</v>
      </c>
      <c r="D47" t="str">
        <f t="shared" si="0"/>
        <v>Utah</v>
      </c>
      <c r="E47" s="13">
        <f t="shared" si="1"/>
        <v>15518003.679999998</v>
      </c>
      <c r="O47" s="5"/>
      <c r="T47" s="5"/>
    </row>
    <row r="48" spans="1:20" x14ac:dyDescent="0.3">
      <c r="A48" t="s">
        <v>129</v>
      </c>
      <c r="B48" s="2">
        <v>2341825.4700000002</v>
      </c>
      <c r="D48" t="str">
        <f t="shared" si="0"/>
        <v>Vermont</v>
      </c>
      <c r="E48" s="13">
        <f t="shared" si="1"/>
        <v>2341825.4700000002</v>
      </c>
      <c r="O48" s="5"/>
      <c r="T48" s="5"/>
    </row>
    <row r="49" spans="1:20" x14ac:dyDescent="0.3">
      <c r="A49" t="s">
        <v>115</v>
      </c>
      <c r="B49" s="2">
        <v>41842447.726887703</v>
      </c>
      <c r="D49" t="str">
        <f t="shared" si="0"/>
        <v>Virginia</v>
      </c>
      <c r="E49" s="13">
        <f t="shared" si="1"/>
        <v>41842447.726887703</v>
      </c>
      <c r="O49" s="5"/>
      <c r="T49" s="5"/>
    </row>
    <row r="50" spans="1:20" x14ac:dyDescent="0.3">
      <c r="A50" t="s">
        <v>102</v>
      </c>
      <c r="B50" s="2">
        <v>93596034.434963465</v>
      </c>
      <c r="D50" t="str">
        <f t="shared" si="0"/>
        <v>Washington</v>
      </c>
      <c r="E50" s="13">
        <f t="shared" si="1"/>
        <v>93596034.434963465</v>
      </c>
      <c r="O50" s="5"/>
      <c r="T50" s="5"/>
    </row>
    <row r="51" spans="1:20" x14ac:dyDescent="0.3">
      <c r="A51" t="s">
        <v>144</v>
      </c>
      <c r="B51" s="2">
        <v>655454.65</v>
      </c>
      <c r="D51" t="str">
        <f t="shared" si="0"/>
        <v>West Virginia</v>
      </c>
      <c r="E51" s="13">
        <f t="shared" si="1"/>
        <v>655454.65</v>
      </c>
      <c r="O51" s="5"/>
      <c r="T51" s="5"/>
    </row>
    <row r="52" spans="1:20" x14ac:dyDescent="0.3">
      <c r="A52" t="s">
        <v>136</v>
      </c>
      <c r="B52" s="2">
        <v>17185425.779197417</v>
      </c>
      <c r="D52" t="str">
        <f t="shared" si="0"/>
        <v>Wisconsin</v>
      </c>
      <c r="E52" s="13">
        <f t="shared" si="1"/>
        <v>17185425.779197417</v>
      </c>
      <c r="O52" s="5"/>
      <c r="T52" s="5"/>
    </row>
    <row r="53" spans="1:20" x14ac:dyDescent="0.3">
      <c r="A53" t="s">
        <v>149</v>
      </c>
      <c r="B53" s="2">
        <v>10420.620000000001</v>
      </c>
      <c r="D53" t="str">
        <f t="shared" si="0"/>
        <v>Wyoming</v>
      </c>
      <c r="E53" s="13">
        <f t="shared" si="1"/>
        <v>10420.620000000001</v>
      </c>
      <c r="O53" s="5"/>
      <c r="T53" s="5"/>
    </row>
    <row r="54" spans="1:20" x14ac:dyDescent="0.3">
      <c r="A54" t="s">
        <v>10</v>
      </c>
      <c r="B54" s="2">
        <v>1700023719.3260286</v>
      </c>
      <c r="T54" s="5"/>
    </row>
    <row r="55" spans="1:20" x14ac:dyDescent="0.3">
      <c r="R55" s="5"/>
      <c r="T55" s="5"/>
    </row>
    <row r="56" spans="1:20" x14ac:dyDescent="0.3">
      <c r="R56" s="5"/>
      <c r="T56" s="5"/>
    </row>
    <row r="57" spans="1:20" x14ac:dyDescent="0.3">
      <c r="R57" s="5"/>
      <c r="T57" s="5"/>
    </row>
    <row r="58" spans="1:20" x14ac:dyDescent="0.3">
      <c r="R58" s="5"/>
      <c r="T58" s="5"/>
    </row>
    <row r="59" spans="1:20" x14ac:dyDescent="0.3">
      <c r="R59" s="5"/>
      <c r="T59" s="5"/>
    </row>
    <row r="60" spans="1:20" x14ac:dyDescent="0.3">
      <c r="R60" s="5"/>
      <c r="T60" s="5"/>
    </row>
    <row r="61" spans="1:20" x14ac:dyDescent="0.3">
      <c r="R61" s="5"/>
      <c r="T61" s="5"/>
    </row>
    <row r="62" spans="1:20" x14ac:dyDescent="0.3">
      <c r="R62" s="5"/>
      <c r="T62" s="5"/>
    </row>
    <row r="63" spans="1:20" x14ac:dyDescent="0.3">
      <c r="R63" s="5"/>
      <c r="T63" s="5"/>
    </row>
    <row r="64" spans="1:20" x14ac:dyDescent="0.3">
      <c r="R64" s="5"/>
      <c r="T64" s="5"/>
    </row>
    <row r="65" spans="18:20" x14ac:dyDescent="0.3">
      <c r="R65" s="5"/>
      <c r="T65" s="5"/>
    </row>
    <row r="66" spans="18:20" x14ac:dyDescent="0.3">
      <c r="R66" s="5"/>
      <c r="T66" s="5"/>
    </row>
    <row r="67" spans="18:20" x14ac:dyDescent="0.3">
      <c r="R67" s="5"/>
      <c r="T67" s="5"/>
    </row>
    <row r="68" spans="18:20" x14ac:dyDescent="0.3">
      <c r="R68" s="5"/>
      <c r="T68" s="5"/>
    </row>
    <row r="69" spans="18:20" x14ac:dyDescent="0.3">
      <c r="R69" s="5"/>
      <c r="T69" s="5"/>
    </row>
    <row r="70" spans="18:20" x14ac:dyDescent="0.3">
      <c r="R70" s="5"/>
      <c r="T70" s="5"/>
    </row>
    <row r="71" spans="18:20" x14ac:dyDescent="0.3">
      <c r="R71" s="5"/>
      <c r="T71" s="5"/>
    </row>
    <row r="72" spans="18:20" x14ac:dyDescent="0.3">
      <c r="R72" s="5"/>
      <c r="T72" s="5"/>
    </row>
    <row r="73" spans="18:20" x14ac:dyDescent="0.3">
      <c r="R73" s="5"/>
      <c r="T73" s="5"/>
    </row>
    <row r="74" spans="18:20" x14ac:dyDescent="0.3">
      <c r="R74" s="5"/>
      <c r="T74" s="5"/>
    </row>
    <row r="75" spans="18:20" x14ac:dyDescent="0.3">
      <c r="R75" s="5"/>
      <c r="T75" s="5"/>
    </row>
    <row r="76" spans="18:20" x14ac:dyDescent="0.3">
      <c r="R76" s="5"/>
      <c r="T76" s="5"/>
    </row>
    <row r="77" spans="18:20" x14ac:dyDescent="0.3">
      <c r="R77" s="5"/>
      <c r="T77" s="5"/>
    </row>
    <row r="78" spans="18:20" x14ac:dyDescent="0.3">
      <c r="R78" s="5"/>
      <c r="T78" s="5"/>
    </row>
    <row r="79" spans="18:20" x14ac:dyDescent="0.3">
      <c r="R79" s="5"/>
      <c r="T79" s="5"/>
    </row>
    <row r="80" spans="18:20" x14ac:dyDescent="0.3">
      <c r="R80" s="5"/>
      <c r="T80" s="5"/>
    </row>
    <row r="81" spans="18:20" x14ac:dyDescent="0.3">
      <c r="R81" s="5"/>
      <c r="T81" s="5"/>
    </row>
    <row r="82" spans="18:20" x14ac:dyDescent="0.3">
      <c r="R82" s="5"/>
      <c r="T82" s="5"/>
    </row>
    <row r="83" spans="18:20" x14ac:dyDescent="0.3">
      <c r="R83" s="5"/>
      <c r="T83" s="5"/>
    </row>
    <row r="84" spans="18:20" x14ac:dyDescent="0.3">
      <c r="R84" s="5"/>
      <c r="T84" s="5"/>
    </row>
    <row r="85" spans="18:20" x14ac:dyDescent="0.3">
      <c r="R85" s="5"/>
      <c r="T85" s="5"/>
    </row>
    <row r="86" spans="18:20" x14ac:dyDescent="0.3">
      <c r="R86" s="5"/>
      <c r="T86" s="5"/>
    </row>
    <row r="87" spans="18:20" x14ac:dyDescent="0.3">
      <c r="R87" s="5"/>
      <c r="T87" s="5"/>
    </row>
    <row r="88" spans="18:20" x14ac:dyDescent="0.3">
      <c r="R88" s="5"/>
      <c r="T88" s="5"/>
    </row>
    <row r="89" spans="18:20" x14ac:dyDescent="0.3">
      <c r="R89" s="5"/>
      <c r="T89" s="5"/>
    </row>
    <row r="90" spans="18:20" x14ac:dyDescent="0.3">
      <c r="R90" s="5"/>
      <c r="T90" s="5"/>
    </row>
    <row r="91" spans="18:20" x14ac:dyDescent="0.3">
      <c r="R91" s="5"/>
      <c r="T91" s="5"/>
    </row>
    <row r="92" spans="18:20" x14ac:dyDescent="0.3">
      <c r="R92" s="5"/>
      <c r="T92" s="5"/>
    </row>
    <row r="93" spans="18:20" x14ac:dyDescent="0.3">
      <c r="R93" s="5"/>
      <c r="T93" s="5"/>
    </row>
    <row r="94" spans="18:20" x14ac:dyDescent="0.3">
      <c r="R94" s="5"/>
      <c r="T94" s="5"/>
    </row>
    <row r="95" spans="18:20" x14ac:dyDescent="0.3">
      <c r="R95" s="5"/>
      <c r="T95" s="5"/>
    </row>
    <row r="96" spans="18:20" x14ac:dyDescent="0.3">
      <c r="R96" s="5"/>
      <c r="T96" s="5"/>
    </row>
    <row r="97" spans="18:20" x14ac:dyDescent="0.3">
      <c r="R97" s="5"/>
      <c r="T97" s="5"/>
    </row>
    <row r="98" spans="18:20" x14ac:dyDescent="0.3">
      <c r="R98" s="5"/>
      <c r="T98" s="5"/>
    </row>
    <row r="99" spans="18:20" x14ac:dyDescent="0.3">
      <c r="R99" s="5"/>
      <c r="T99" s="5"/>
    </row>
    <row r="100" spans="18:20" x14ac:dyDescent="0.3">
      <c r="R100" s="5"/>
      <c r="T100" s="5"/>
    </row>
    <row r="101" spans="18:20" x14ac:dyDescent="0.3">
      <c r="R101" s="5"/>
      <c r="T101" s="5"/>
    </row>
    <row r="102" spans="18:20" x14ac:dyDescent="0.3">
      <c r="R102" s="5"/>
      <c r="T102" s="5"/>
    </row>
    <row r="103" spans="18:20" x14ac:dyDescent="0.3">
      <c r="R103" s="5"/>
      <c r="T103" s="5"/>
    </row>
    <row r="104" spans="18:20" x14ac:dyDescent="0.3">
      <c r="R104" s="5"/>
      <c r="T104" s="5"/>
    </row>
    <row r="105" spans="18:20" x14ac:dyDescent="0.3">
      <c r="R105" s="5"/>
      <c r="T105" s="5"/>
    </row>
    <row r="106" spans="18:20" x14ac:dyDescent="0.3">
      <c r="R106" s="5"/>
      <c r="T106" s="5"/>
    </row>
    <row r="107" spans="18:20" x14ac:dyDescent="0.3">
      <c r="R107" s="5"/>
      <c r="T107" s="5"/>
    </row>
    <row r="108" spans="18:20" x14ac:dyDescent="0.3">
      <c r="R108" s="5"/>
      <c r="T108" s="5"/>
    </row>
    <row r="109" spans="18:20" x14ac:dyDescent="0.3">
      <c r="R109" s="5"/>
      <c r="T109" s="5"/>
    </row>
    <row r="110" spans="18:20" x14ac:dyDescent="0.3">
      <c r="R110" s="5"/>
      <c r="T110" s="5"/>
    </row>
    <row r="111" spans="18:20" x14ac:dyDescent="0.3">
      <c r="R111" s="5"/>
      <c r="T111" s="5"/>
    </row>
    <row r="112" spans="18:20" x14ac:dyDescent="0.3">
      <c r="R112" s="5"/>
      <c r="T112" s="5"/>
    </row>
    <row r="113" spans="18:20" x14ac:dyDescent="0.3">
      <c r="R113" s="5"/>
      <c r="T113" s="5"/>
    </row>
    <row r="114" spans="18:20" x14ac:dyDescent="0.3">
      <c r="R114" s="5"/>
      <c r="T114" s="5"/>
    </row>
    <row r="115" spans="18:20" x14ac:dyDescent="0.3">
      <c r="R115" s="5"/>
      <c r="T115" s="5"/>
    </row>
    <row r="116" spans="18:20" x14ac:dyDescent="0.3">
      <c r="R116" s="5"/>
      <c r="T116" s="5"/>
    </row>
    <row r="117" spans="18:20" x14ac:dyDescent="0.3">
      <c r="R117" s="5"/>
      <c r="T117" s="5"/>
    </row>
    <row r="118" spans="18:20" x14ac:dyDescent="0.3">
      <c r="R118" s="5"/>
      <c r="T118" s="5"/>
    </row>
    <row r="119" spans="18:20" x14ac:dyDescent="0.3">
      <c r="R119" s="5"/>
      <c r="T119" s="5"/>
    </row>
    <row r="120" spans="18:20" x14ac:dyDescent="0.3">
      <c r="R120" s="5"/>
      <c r="T120" s="5"/>
    </row>
    <row r="121" spans="18:20" x14ac:dyDescent="0.3">
      <c r="R121" s="5"/>
      <c r="T121" s="5"/>
    </row>
    <row r="122" spans="18:20" x14ac:dyDescent="0.3">
      <c r="R122" s="5"/>
      <c r="T122" s="5"/>
    </row>
    <row r="123" spans="18:20" x14ac:dyDescent="0.3">
      <c r="R123" s="5"/>
      <c r="T123" s="5"/>
    </row>
    <row r="124" spans="18:20" x14ac:dyDescent="0.3">
      <c r="R124" s="5"/>
      <c r="T124" s="5"/>
    </row>
    <row r="125" spans="18:20" x14ac:dyDescent="0.3">
      <c r="R125" s="5"/>
      <c r="T125" s="5"/>
    </row>
    <row r="126" spans="18:20" x14ac:dyDescent="0.3">
      <c r="R126" s="5"/>
      <c r="T126" s="5"/>
    </row>
    <row r="127" spans="18:20" x14ac:dyDescent="0.3">
      <c r="R127" s="5"/>
      <c r="T127" s="5"/>
    </row>
    <row r="128" spans="18:20" x14ac:dyDescent="0.3">
      <c r="R128" s="5"/>
      <c r="T128" s="5"/>
    </row>
    <row r="129" spans="18:20" x14ac:dyDescent="0.3">
      <c r="R129" s="5"/>
      <c r="T129" s="5"/>
    </row>
    <row r="130" spans="18:20" x14ac:dyDescent="0.3">
      <c r="R130" s="5"/>
      <c r="T130" s="5"/>
    </row>
    <row r="131" spans="18:20" x14ac:dyDescent="0.3">
      <c r="R131" s="5"/>
      <c r="T131" s="5"/>
    </row>
    <row r="132" spans="18:20" x14ac:dyDescent="0.3">
      <c r="R132" s="5"/>
      <c r="T132" s="5"/>
    </row>
    <row r="133" spans="18:20" x14ac:dyDescent="0.3">
      <c r="R133" s="5"/>
      <c r="T133" s="5"/>
    </row>
    <row r="134" spans="18:20" x14ac:dyDescent="0.3">
      <c r="R134" s="5"/>
      <c r="T134" s="5"/>
    </row>
    <row r="135" spans="18:20" x14ac:dyDescent="0.3">
      <c r="R135" s="5"/>
      <c r="T135" s="5"/>
    </row>
    <row r="136" spans="18:20" x14ac:dyDescent="0.3">
      <c r="R136" s="5"/>
      <c r="T136" s="5"/>
    </row>
    <row r="137" spans="18:20" x14ac:dyDescent="0.3">
      <c r="R137" s="5"/>
      <c r="T137" s="5"/>
    </row>
    <row r="138" spans="18:20" x14ac:dyDescent="0.3">
      <c r="R138" s="5"/>
      <c r="T138" s="5"/>
    </row>
    <row r="139" spans="18:20" x14ac:dyDescent="0.3">
      <c r="R139" s="5"/>
      <c r="T139" s="5"/>
    </row>
    <row r="140" spans="18:20" x14ac:dyDescent="0.3">
      <c r="R140" s="5"/>
      <c r="T140" s="5"/>
    </row>
    <row r="141" spans="18:20" x14ac:dyDescent="0.3">
      <c r="R141" s="5"/>
      <c r="T141" s="5"/>
    </row>
    <row r="142" spans="18:20" x14ac:dyDescent="0.3">
      <c r="R142" s="5"/>
      <c r="T142" s="5"/>
    </row>
    <row r="143" spans="18:20" x14ac:dyDescent="0.3">
      <c r="R143" s="5"/>
      <c r="T143" s="5"/>
    </row>
    <row r="144" spans="18:20" x14ac:dyDescent="0.3">
      <c r="R144" s="5"/>
      <c r="T144" s="5"/>
    </row>
    <row r="145" spans="18:20" x14ac:dyDescent="0.3">
      <c r="R145" s="5"/>
      <c r="T145" s="5"/>
    </row>
    <row r="146" spans="18:20" x14ac:dyDescent="0.3">
      <c r="R146" s="5"/>
      <c r="T146" s="5"/>
    </row>
    <row r="147" spans="18:20" x14ac:dyDescent="0.3">
      <c r="R147" s="5"/>
      <c r="T147" s="5"/>
    </row>
    <row r="148" spans="18:20" x14ac:dyDescent="0.3">
      <c r="R148" s="5"/>
      <c r="T148" s="5"/>
    </row>
    <row r="149" spans="18:20" x14ac:dyDescent="0.3">
      <c r="R149" s="5"/>
      <c r="T149" s="5"/>
    </row>
    <row r="150" spans="18:20" x14ac:dyDescent="0.3">
      <c r="R150" s="5"/>
      <c r="T150" s="5"/>
    </row>
    <row r="151" spans="18:20" x14ac:dyDescent="0.3">
      <c r="R151" s="5"/>
      <c r="T151" s="5"/>
    </row>
    <row r="152" spans="18:20" x14ac:dyDescent="0.3">
      <c r="R152" s="5"/>
      <c r="T152" s="5"/>
    </row>
    <row r="153" spans="18:20" x14ac:dyDescent="0.3">
      <c r="R153" s="5"/>
      <c r="T153" s="5"/>
    </row>
    <row r="154" spans="18:20" x14ac:dyDescent="0.3">
      <c r="R154" s="5"/>
      <c r="T154" s="5"/>
    </row>
    <row r="155" spans="18:20" x14ac:dyDescent="0.3">
      <c r="R155" s="5"/>
      <c r="T155" s="5"/>
    </row>
    <row r="156" spans="18:20" x14ac:dyDescent="0.3">
      <c r="R156" s="5"/>
      <c r="T156" s="5"/>
    </row>
    <row r="157" spans="18:20" x14ac:dyDescent="0.3">
      <c r="R157" s="5"/>
      <c r="T157" s="5"/>
    </row>
    <row r="158" spans="18:20" x14ac:dyDescent="0.3">
      <c r="R158" s="5"/>
      <c r="T158" s="5"/>
    </row>
    <row r="159" spans="18:20" x14ac:dyDescent="0.3">
      <c r="R159" s="5"/>
      <c r="T159" s="5"/>
    </row>
    <row r="160" spans="18:20" x14ac:dyDescent="0.3">
      <c r="R160" s="5"/>
      <c r="T160" s="5"/>
    </row>
    <row r="161" spans="18:20" x14ac:dyDescent="0.3">
      <c r="R161" s="5"/>
      <c r="T161" s="5"/>
    </row>
    <row r="162" spans="18:20" x14ac:dyDescent="0.3">
      <c r="R162" s="5"/>
      <c r="T162" s="5"/>
    </row>
    <row r="163" spans="18:20" x14ac:dyDescent="0.3">
      <c r="R163" s="5"/>
      <c r="T163" s="5"/>
    </row>
    <row r="164" spans="18:20" x14ac:dyDescent="0.3">
      <c r="R164" s="5"/>
      <c r="T164" s="5"/>
    </row>
    <row r="165" spans="18:20" x14ac:dyDescent="0.3">
      <c r="R165" s="5"/>
      <c r="T165" s="5"/>
    </row>
    <row r="166" spans="18:20" x14ac:dyDescent="0.3">
      <c r="R166" s="5"/>
      <c r="T166" s="5"/>
    </row>
    <row r="167" spans="18:20" x14ac:dyDescent="0.3">
      <c r="R167" s="5"/>
      <c r="T167" s="5"/>
    </row>
    <row r="168" spans="18:20" x14ac:dyDescent="0.3">
      <c r="R168" s="5"/>
      <c r="T168" s="5"/>
    </row>
    <row r="169" spans="18:20" x14ac:dyDescent="0.3">
      <c r="R169" s="5"/>
      <c r="T169" s="5"/>
    </row>
    <row r="170" spans="18:20" x14ac:dyDescent="0.3">
      <c r="R170" s="5"/>
      <c r="T170" s="5"/>
    </row>
    <row r="171" spans="18:20" x14ac:dyDescent="0.3">
      <c r="R171" s="5"/>
      <c r="T171" s="5"/>
    </row>
    <row r="172" spans="18:20" x14ac:dyDescent="0.3">
      <c r="R172" s="5"/>
      <c r="T172" s="5"/>
    </row>
    <row r="173" spans="18:20" x14ac:dyDescent="0.3">
      <c r="R173" s="5"/>
      <c r="T173" s="5"/>
    </row>
    <row r="174" spans="18:20" x14ac:dyDescent="0.3">
      <c r="R174" s="5"/>
      <c r="T174" s="5"/>
    </row>
    <row r="175" spans="18:20" x14ac:dyDescent="0.3">
      <c r="R175" s="5"/>
      <c r="T175" s="5"/>
    </row>
    <row r="176" spans="18:20" x14ac:dyDescent="0.3">
      <c r="R176" s="5"/>
      <c r="T176" s="5"/>
    </row>
    <row r="177" spans="18:20" x14ac:dyDescent="0.3">
      <c r="R177" s="5"/>
      <c r="T177" s="5"/>
    </row>
    <row r="178" spans="18:20" x14ac:dyDescent="0.3">
      <c r="R178" s="5"/>
      <c r="T178" s="5"/>
    </row>
    <row r="179" spans="18:20" x14ac:dyDescent="0.3">
      <c r="R179" s="5"/>
      <c r="T179" s="5"/>
    </row>
    <row r="180" spans="18:20" x14ac:dyDescent="0.3">
      <c r="R180" s="5"/>
      <c r="T180" s="5"/>
    </row>
    <row r="181" spans="18:20" x14ac:dyDescent="0.3">
      <c r="R181" s="5"/>
      <c r="T181" s="5"/>
    </row>
    <row r="182" spans="18:20" x14ac:dyDescent="0.3">
      <c r="R182" s="5"/>
      <c r="T182" s="5"/>
    </row>
    <row r="183" spans="18:20" x14ac:dyDescent="0.3">
      <c r="R183" s="5"/>
      <c r="T183" s="5"/>
    </row>
    <row r="184" spans="18:20" x14ac:dyDescent="0.3">
      <c r="R184" s="5"/>
      <c r="T184" s="5"/>
    </row>
    <row r="185" spans="18:20" x14ac:dyDescent="0.3">
      <c r="R185" s="5"/>
      <c r="T185" s="5"/>
    </row>
    <row r="186" spans="18:20" x14ac:dyDescent="0.3">
      <c r="R186" s="5"/>
      <c r="T186" s="5"/>
    </row>
    <row r="187" spans="18:20" x14ac:dyDescent="0.3">
      <c r="R187" s="5"/>
      <c r="T187" s="5"/>
    </row>
    <row r="188" spans="18:20" x14ac:dyDescent="0.3">
      <c r="R188" s="5"/>
      <c r="T188" s="5"/>
    </row>
    <row r="189" spans="18:20" x14ac:dyDescent="0.3">
      <c r="R189" s="5"/>
      <c r="T189" s="5"/>
    </row>
    <row r="190" spans="18:20" x14ac:dyDescent="0.3">
      <c r="R190" s="5"/>
      <c r="T190" s="5"/>
    </row>
    <row r="191" spans="18:20" x14ac:dyDescent="0.3">
      <c r="R191" s="5"/>
      <c r="T191" s="5"/>
    </row>
    <row r="192" spans="18:20" x14ac:dyDescent="0.3">
      <c r="R192" s="5"/>
      <c r="T192" s="5"/>
    </row>
    <row r="193" spans="18:20" x14ac:dyDescent="0.3">
      <c r="R193" s="5"/>
      <c r="T193" s="5"/>
    </row>
    <row r="194" spans="18:20" x14ac:dyDescent="0.3">
      <c r="R194" s="5"/>
      <c r="T194" s="5"/>
    </row>
    <row r="195" spans="18:20" x14ac:dyDescent="0.3">
      <c r="R195" s="5"/>
      <c r="T195" s="5"/>
    </row>
    <row r="196" spans="18:20" x14ac:dyDescent="0.3">
      <c r="R196" s="5"/>
      <c r="T196" s="5"/>
    </row>
    <row r="197" spans="18:20" x14ac:dyDescent="0.3">
      <c r="R197" s="5"/>
      <c r="T197" s="5"/>
    </row>
    <row r="198" spans="18:20" x14ac:dyDescent="0.3">
      <c r="R198" s="5"/>
      <c r="T198" s="5"/>
    </row>
    <row r="199" spans="18:20" x14ac:dyDescent="0.3">
      <c r="R199" s="5"/>
      <c r="T199" s="5"/>
    </row>
    <row r="200" spans="18:20" x14ac:dyDescent="0.3">
      <c r="R200" s="5"/>
      <c r="T200" s="5"/>
    </row>
    <row r="201" spans="18:20" x14ac:dyDescent="0.3">
      <c r="R201" s="5"/>
      <c r="T201" s="5"/>
    </row>
    <row r="202" spans="18:20" x14ac:dyDescent="0.3">
      <c r="R202" s="5"/>
      <c r="T202" s="5"/>
    </row>
    <row r="203" spans="18:20" x14ac:dyDescent="0.3">
      <c r="R203" s="5"/>
      <c r="T203" s="5"/>
    </row>
    <row r="204" spans="18:20" x14ac:dyDescent="0.3">
      <c r="R204" s="5"/>
      <c r="T204" s="5"/>
    </row>
    <row r="205" spans="18:20" x14ac:dyDescent="0.3">
      <c r="R205" s="5"/>
      <c r="T205" s="5"/>
    </row>
    <row r="206" spans="18:20" x14ac:dyDescent="0.3">
      <c r="R206" s="5"/>
      <c r="T206" s="5"/>
    </row>
    <row r="207" spans="18:20" x14ac:dyDescent="0.3">
      <c r="R207" s="5"/>
      <c r="T207" s="5"/>
    </row>
    <row r="208" spans="18:20" x14ac:dyDescent="0.3">
      <c r="R208" s="5"/>
      <c r="T208" s="5"/>
    </row>
    <row r="209" spans="18:20" x14ac:dyDescent="0.3">
      <c r="R209" s="5"/>
      <c r="T209" s="5"/>
    </row>
    <row r="210" spans="18:20" x14ac:dyDescent="0.3">
      <c r="R210" s="5"/>
      <c r="T210" s="5"/>
    </row>
    <row r="211" spans="18:20" x14ac:dyDescent="0.3">
      <c r="R211" s="5"/>
      <c r="T211" s="5"/>
    </row>
    <row r="212" spans="18:20" x14ac:dyDescent="0.3">
      <c r="R212" s="5"/>
      <c r="T212" s="5"/>
    </row>
    <row r="213" spans="18:20" x14ac:dyDescent="0.3">
      <c r="R213" s="5"/>
      <c r="T213" s="5"/>
    </row>
    <row r="214" spans="18:20" x14ac:dyDescent="0.3">
      <c r="R214" s="5"/>
      <c r="T214" s="5"/>
    </row>
    <row r="215" spans="18:20" x14ac:dyDescent="0.3">
      <c r="R215" s="5"/>
      <c r="T215" s="5"/>
    </row>
    <row r="216" spans="18:20" x14ac:dyDescent="0.3">
      <c r="R216" s="5"/>
      <c r="T216" s="5"/>
    </row>
    <row r="217" spans="18:20" x14ac:dyDescent="0.3">
      <c r="R217" s="5"/>
      <c r="T217" s="5"/>
    </row>
    <row r="218" spans="18:20" x14ac:dyDescent="0.3">
      <c r="R218" s="5"/>
      <c r="T218" s="5"/>
    </row>
    <row r="219" spans="18:20" x14ac:dyDescent="0.3">
      <c r="R219" s="5"/>
      <c r="T219" s="5"/>
    </row>
    <row r="220" spans="18:20" x14ac:dyDescent="0.3">
      <c r="R220" s="5"/>
      <c r="T220" s="5"/>
    </row>
    <row r="221" spans="18:20" x14ac:dyDescent="0.3">
      <c r="R221" s="5"/>
      <c r="T221" s="5"/>
    </row>
    <row r="222" spans="18:20" x14ac:dyDescent="0.3">
      <c r="R222" s="5"/>
      <c r="T222" s="5"/>
    </row>
    <row r="223" spans="18:20" x14ac:dyDescent="0.3">
      <c r="R223" s="5"/>
      <c r="T223" s="5"/>
    </row>
    <row r="224" spans="18:20" x14ac:dyDescent="0.3">
      <c r="R224" s="5"/>
      <c r="T224" s="5"/>
    </row>
    <row r="225" spans="18:20" x14ac:dyDescent="0.3">
      <c r="R225" s="5"/>
      <c r="T225" s="5"/>
    </row>
    <row r="226" spans="18:20" x14ac:dyDescent="0.3">
      <c r="R226" s="5"/>
      <c r="T226" s="5"/>
    </row>
    <row r="227" spans="18:20" x14ac:dyDescent="0.3">
      <c r="R227" s="5"/>
      <c r="T227" s="5"/>
    </row>
    <row r="228" spans="18:20" x14ac:dyDescent="0.3">
      <c r="R228" s="5"/>
      <c r="T228" s="5"/>
    </row>
    <row r="229" spans="18:20" x14ac:dyDescent="0.3">
      <c r="R229" s="5"/>
      <c r="T229" s="5"/>
    </row>
    <row r="230" spans="18:20" x14ac:dyDescent="0.3">
      <c r="R230" s="5"/>
      <c r="T230" s="5"/>
    </row>
    <row r="231" spans="18:20" x14ac:dyDescent="0.3">
      <c r="R231" s="5"/>
      <c r="T231" s="5"/>
    </row>
    <row r="232" spans="18:20" x14ac:dyDescent="0.3">
      <c r="R232" s="5"/>
      <c r="T232" s="5"/>
    </row>
    <row r="233" spans="18:20" x14ac:dyDescent="0.3">
      <c r="R233" s="5"/>
      <c r="T233" s="5"/>
    </row>
    <row r="234" spans="18:20" x14ac:dyDescent="0.3">
      <c r="R234" s="5"/>
      <c r="T234" s="5"/>
    </row>
    <row r="235" spans="18:20" x14ac:dyDescent="0.3">
      <c r="R235" s="5"/>
      <c r="T235" s="5"/>
    </row>
    <row r="236" spans="18:20" x14ac:dyDescent="0.3">
      <c r="R236" s="5"/>
      <c r="T236" s="5"/>
    </row>
    <row r="237" spans="18:20" x14ac:dyDescent="0.3">
      <c r="R237" s="5"/>
      <c r="T237" s="5"/>
    </row>
    <row r="238" spans="18:20" x14ac:dyDescent="0.3">
      <c r="R238" s="5"/>
      <c r="T238" s="5"/>
    </row>
    <row r="239" spans="18:20" x14ac:dyDescent="0.3">
      <c r="R239" s="5"/>
      <c r="T239" s="5"/>
    </row>
    <row r="240" spans="18:20" x14ac:dyDescent="0.3">
      <c r="R240" s="5"/>
      <c r="T240" s="5"/>
    </row>
    <row r="241" spans="18:20" x14ac:dyDescent="0.3">
      <c r="R241" s="5"/>
      <c r="T241" s="5"/>
    </row>
    <row r="242" spans="18:20" x14ac:dyDescent="0.3">
      <c r="R242" s="5"/>
      <c r="T242" s="5"/>
    </row>
    <row r="243" spans="18:20" x14ac:dyDescent="0.3">
      <c r="R243" s="5"/>
      <c r="T243" s="5"/>
    </row>
    <row r="244" spans="18:20" x14ac:dyDescent="0.3">
      <c r="R244" s="5"/>
      <c r="T244" s="5"/>
    </row>
    <row r="245" spans="18:20" x14ac:dyDescent="0.3">
      <c r="R245" s="5"/>
      <c r="T245" s="5"/>
    </row>
    <row r="246" spans="18:20" x14ac:dyDescent="0.3">
      <c r="R246" s="5"/>
      <c r="T246" s="5"/>
    </row>
    <row r="247" spans="18:20" x14ac:dyDescent="0.3">
      <c r="R247" s="5"/>
      <c r="T247" s="5"/>
    </row>
    <row r="248" spans="18:20" x14ac:dyDescent="0.3">
      <c r="R248" s="5"/>
      <c r="T248" s="5"/>
    </row>
    <row r="249" spans="18:20" x14ac:dyDescent="0.3">
      <c r="R249" s="5"/>
      <c r="T249" s="5"/>
    </row>
    <row r="250" spans="18:20" x14ac:dyDescent="0.3">
      <c r="R250" s="5"/>
      <c r="T250" s="5"/>
    </row>
    <row r="251" spans="18:20" x14ac:dyDescent="0.3">
      <c r="R251" s="5"/>
      <c r="T251" s="5"/>
    </row>
    <row r="252" spans="18:20" x14ac:dyDescent="0.3">
      <c r="R252" s="5"/>
      <c r="T252" s="5"/>
    </row>
    <row r="253" spans="18:20" x14ac:dyDescent="0.3">
      <c r="R253" s="5"/>
      <c r="T253" s="5"/>
    </row>
    <row r="254" spans="18:20" x14ac:dyDescent="0.3">
      <c r="R254" s="5"/>
      <c r="T254" s="5"/>
    </row>
    <row r="255" spans="18:20" x14ac:dyDescent="0.3">
      <c r="R255" s="5"/>
      <c r="T255" s="5"/>
    </row>
    <row r="256" spans="18:20" x14ac:dyDescent="0.3">
      <c r="R256" s="5"/>
      <c r="T256" s="5"/>
    </row>
    <row r="257" spans="18:20" x14ac:dyDescent="0.3">
      <c r="R257" s="5"/>
      <c r="T257" s="5"/>
    </row>
    <row r="258" spans="18:20" x14ac:dyDescent="0.3">
      <c r="R258" s="5"/>
      <c r="T258" s="5"/>
    </row>
    <row r="259" spans="18:20" x14ac:dyDescent="0.3">
      <c r="R259" s="5"/>
      <c r="T259" s="5"/>
    </row>
    <row r="260" spans="18:20" x14ac:dyDescent="0.3">
      <c r="R260" s="5"/>
      <c r="T260" s="5"/>
    </row>
    <row r="261" spans="18:20" x14ac:dyDescent="0.3">
      <c r="R261" s="5"/>
      <c r="T261" s="5"/>
    </row>
    <row r="262" spans="18:20" x14ac:dyDescent="0.3">
      <c r="R262" s="5"/>
      <c r="T262" s="5"/>
    </row>
    <row r="263" spans="18:20" x14ac:dyDescent="0.3">
      <c r="R263" s="5"/>
      <c r="T263" s="5"/>
    </row>
    <row r="264" spans="18:20" x14ac:dyDescent="0.3">
      <c r="R264" s="5"/>
      <c r="T264" s="5"/>
    </row>
    <row r="265" spans="18:20" x14ac:dyDescent="0.3">
      <c r="R265" s="5"/>
      <c r="T265" s="5"/>
    </row>
    <row r="266" spans="18:20" x14ac:dyDescent="0.3">
      <c r="R266" s="5"/>
      <c r="T266" s="5"/>
    </row>
    <row r="267" spans="18:20" x14ac:dyDescent="0.3">
      <c r="R267" s="5"/>
      <c r="T267" s="5"/>
    </row>
    <row r="268" spans="18:20" x14ac:dyDescent="0.3">
      <c r="R268" s="5"/>
      <c r="T268" s="5"/>
    </row>
    <row r="269" spans="18:20" x14ac:dyDescent="0.3">
      <c r="R269" s="5"/>
      <c r="T269" s="5"/>
    </row>
    <row r="270" spans="18:20" x14ac:dyDescent="0.3">
      <c r="R270" s="5"/>
      <c r="T270" s="5"/>
    </row>
    <row r="271" spans="18:20" x14ac:dyDescent="0.3">
      <c r="R271" s="5"/>
      <c r="T271" s="5"/>
    </row>
    <row r="272" spans="18:20" x14ac:dyDescent="0.3">
      <c r="R272" s="5"/>
      <c r="T272" s="5"/>
    </row>
    <row r="273" spans="18:20" x14ac:dyDescent="0.3">
      <c r="R273" s="5"/>
      <c r="T273" s="5"/>
    </row>
    <row r="274" spans="18:20" x14ac:dyDescent="0.3">
      <c r="R274" s="5"/>
      <c r="T274" s="5"/>
    </row>
    <row r="275" spans="18:20" x14ac:dyDescent="0.3">
      <c r="R275" s="5"/>
      <c r="T275" s="5"/>
    </row>
    <row r="276" spans="18:20" x14ac:dyDescent="0.3">
      <c r="R276" s="5"/>
      <c r="T276" s="5"/>
    </row>
    <row r="277" spans="18:20" x14ac:dyDescent="0.3">
      <c r="R277" s="5"/>
      <c r="T277" s="5"/>
    </row>
    <row r="278" spans="18:20" x14ac:dyDescent="0.3">
      <c r="R278" s="5"/>
      <c r="T278" s="5"/>
    </row>
    <row r="279" spans="18:20" x14ac:dyDescent="0.3">
      <c r="R279" s="5"/>
      <c r="T279" s="5"/>
    </row>
    <row r="280" spans="18:20" x14ac:dyDescent="0.3">
      <c r="R280" s="5"/>
      <c r="T280" s="5"/>
    </row>
    <row r="281" spans="18:20" x14ac:dyDescent="0.3">
      <c r="R281" s="5"/>
      <c r="T281" s="5"/>
    </row>
    <row r="282" spans="18:20" x14ac:dyDescent="0.3">
      <c r="R282" s="5"/>
      <c r="T282" s="5"/>
    </row>
    <row r="283" spans="18:20" x14ac:dyDescent="0.3">
      <c r="R283" s="5"/>
      <c r="T283" s="5"/>
    </row>
    <row r="284" spans="18:20" x14ac:dyDescent="0.3">
      <c r="R284" s="5"/>
      <c r="T284" s="5"/>
    </row>
    <row r="285" spans="18:20" x14ac:dyDescent="0.3">
      <c r="R285" s="5"/>
      <c r="T285" s="5"/>
    </row>
    <row r="286" spans="18:20" x14ac:dyDescent="0.3">
      <c r="R286" s="5"/>
      <c r="T286" s="5"/>
    </row>
    <row r="287" spans="18:20" x14ac:dyDescent="0.3">
      <c r="R287" s="5"/>
      <c r="T287" s="5"/>
    </row>
    <row r="288" spans="18:20" x14ac:dyDescent="0.3">
      <c r="R288" s="5"/>
      <c r="T288" s="5"/>
    </row>
    <row r="289" spans="18:20" x14ac:dyDescent="0.3">
      <c r="R289" s="5"/>
      <c r="T289" s="5"/>
    </row>
    <row r="290" spans="18:20" x14ac:dyDescent="0.3">
      <c r="R290" s="5"/>
      <c r="T290" s="5"/>
    </row>
    <row r="291" spans="18:20" x14ac:dyDescent="0.3">
      <c r="R291" s="5"/>
      <c r="T291" s="5"/>
    </row>
    <row r="292" spans="18:20" x14ac:dyDescent="0.3">
      <c r="R292" s="5"/>
      <c r="T292" s="5"/>
    </row>
    <row r="293" spans="18:20" x14ac:dyDescent="0.3">
      <c r="R293" s="5"/>
      <c r="T293" s="5"/>
    </row>
    <row r="294" spans="18:20" x14ac:dyDescent="0.3">
      <c r="R294" s="5"/>
      <c r="T294" s="5"/>
    </row>
    <row r="295" spans="18:20" x14ac:dyDescent="0.3">
      <c r="R295" s="5"/>
      <c r="T295" s="5"/>
    </row>
    <row r="296" spans="18:20" x14ac:dyDescent="0.3">
      <c r="R296" s="5"/>
      <c r="T296" s="5"/>
    </row>
    <row r="297" spans="18:20" x14ac:dyDescent="0.3">
      <c r="R297" s="5"/>
      <c r="T297" s="5"/>
    </row>
    <row r="298" spans="18:20" x14ac:dyDescent="0.3">
      <c r="R298" s="5"/>
      <c r="T298" s="5"/>
    </row>
    <row r="299" spans="18:20" x14ac:dyDescent="0.3">
      <c r="R299" s="5"/>
      <c r="T299" s="5"/>
    </row>
    <row r="300" spans="18:20" x14ac:dyDescent="0.3">
      <c r="R300" s="5"/>
      <c r="T300" s="5"/>
    </row>
    <row r="301" spans="18:20" x14ac:dyDescent="0.3">
      <c r="R301" s="5"/>
      <c r="T301" s="5"/>
    </row>
    <row r="302" spans="18:20" x14ac:dyDescent="0.3">
      <c r="R302" s="5"/>
      <c r="T302" s="5"/>
    </row>
    <row r="303" spans="18:20" x14ac:dyDescent="0.3">
      <c r="R303" s="5"/>
      <c r="T303" s="5"/>
    </row>
    <row r="304" spans="18:20" x14ac:dyDescent="0.3">
      <c r="R304" s="5"/>
      <c r="T304" s="5"/>
    </row>
    <row r="305" spans="18:20" x14ac:dyDescent="0.3">
      <c r="R305" s="5"/>
      <c r="T305" s="5"/>
    </row>
    <row r="306" spans="18:20" x14ac:dyDescent="0.3">
      <c r="R306" s="5"/>
      <c r="T306" s="5"/>
    </row>
    <row r="307" spans="18:20" x14ac:dyDescent="0.3">
      <c r="R307" s="5"/>
      <c r="T307" s="5"/>
    </row>
    <row r="308" spans="18:20" x14ac:dyDescent="0.3">
      <c r="R308" s="5"/>
      <c r="T308" s="5"/>
    </row>
    <row r="309" spans="18:20" x14ac:dyDescent="0.3">
      <c r="R309" s="5"/>
      <c r="T309" s="5"/>
    </row>
    <row r="310" spans="18:20" x14ac:dyDescent="0.3">
      <c r="R310" s="5"/>
      <c r="T310" s="5"/>
    </row>
    <row r="311" spans="18:20" x14ac:dyDescent="0.3">
      <c r="R311" s="5"/>
      <c r="T311" s="5"/>
    </row>
    <row r="312" spans="18:20" x14ac:dyDescent="0.3">
      <c r="R312" s="5"/>
      <c r="T312" s="5"/>
    </row>
    <row r="313" spans="18:20" x14ac:dyDescent="0.3">
      <c r="R313" s="5"/>
      <c r="T313" s="5"/>
    </row>
    <row r="314" spans="18:20" x14ac:dyDescent="0.3">
      <c r="R314" s="5"/>
      <c r="T314" s="5"/>
    </row>
    <row r="315" spans="18:20" x14ac:dyDescent="0.3">
      <c r="R315" s="5"/>
      <c r="T315" s="5"/>
    </row>
    <row r="316" spans="18:20" x14ac:dyDescent="0.3">
      <c r="R316" s="5"/>
      <c r="T316" s="5"/>
    </row>
    <row r="317" spans="18:20" x14ac:dyDescent="0.3">
      <c r="R317" s="5"/>
      <c r="T317" s="5"/>
    </row>
    <row r="318" spans="18:20" x14ac:dyDescent="0.3">
      <c r="R318" s="5"/>
      <c r="T318" s="5"/>
    </row>
    <row r="319" spans="18:20" x14ac:dyDescent="0.3">
      <c r="R319" s="5"/>
      <c r="T319" s="5"/>
    </row>
    <row r="320" spans="18:20" x14ac:dyDescent="0.3">
      <c r="R320" s="5"/>
      <c r="T320" s="5"/>
    </row>
    <row r="321" spans="18:20" x14ac:dyDescent="0.3">
      <c r="R321" s="5"/>
      <c r="T321" s="5"/>
    </row>
    <row r="322" spans="18:20" x14ac:dyDescent="0.3">
      <c r="R322" s="5"/>
      <c r="T322" s="5"/>
    </row>
    <row r="323" spans="18:20" x14ac:dyDescent="0.3">
      <c r="R323" s="5"/>
      <c r="T323" s="5"/>
    </row>
    <row r="324" spans="18:20" x14ac:dyDescent="0.3">
      <c r="R324" s="5"/>
      <c r="T324" s="5"/>
    </row>
    <row r="325" spans="18:20" x14ac:dyDescent="0.3">
      <c r="R325" s="5"/>
      <c r="T325" s="5"/>
    </row>
    <row r="326" spans="18:20" x14ac:dyDescent="0.3">
      <c r="R326" s="5"/>
      <c r="T326" s="5"/>
    </row>
    <row r="327" spans="18:20" x14ac:dyDescent="0.3">
      <c r="R327" s="5"/>
      <c r="T327" s="5"/>
    </row>
    <row r="328" spans="18:20" x14ac:dyDescent="0.3">
      <c r="R328" s="5"/>
      <c r="T328" s="5"/>
    </row>
    <row r="329" spans="18:20" x14ac:dyDescent="0.3">
      <c r="R329" s="5"/>
      <c r="T329" s="5"/>
    </row>
    <row r="330" spans="18:20" x14ac:dyDescent="0.3">
      <c r="R330" s="5"/>
      <c r="T330" s="5"/>
    </row>
    <row r="331" spans="18:20" x14ac:dyDescent="0.3">
      <c r="R331" s="5"/>
      <c r="T331" s="5"/>
    </row>
    <row r="332" spans="18:20" x14ac:dyDescent="0.3">
      <c r="R332" s="5"/>
      <c r="T332" s="5"/>
    </row>
    <row r="333" spans="18:20" x14ac:dyDescent="0.3">
      <c r="R333" s="5"/>
      <c r="T333" s="5"/>
    </row>
    <row r="334" spans="18:20" x14ac:dyDescent="0.3">
      <c r="R334" s="5"/>
      <c r="T334" s="5"/>
    </row>
    <row r="335" spans="18:20" x14ac:dyDescent="0.3">
      <c r="R335" s="5"/>
      <c r="T335" s="5"/>
    </row>
    <row r="336" spans="18:20" x14ac:dyDescent="0.3">
      <c r="R336" s="5"/>
      <c r="T336" s="5"/>
    </row>
    <row r="337" spans="18:20" x14ac:dyDescent="0.3">
      <c r="R337" s="5"/>
      <c r="T337" s="5"/>
    </row>
    <row r="338" spans="18:20" x14ac:dyDescent="0.3">
      <c r="R338" s="5"/>
      <c r="T338" s="5"/>
    </row>
    <row r="339" spans="18:20" x14ac:dyDescent="0.3">
      <c r="R339" s="5"/>
      <c r="T339" s="5"/>
    </row>
    <row r="340" spans="18:20" x14ac:dyDescent="0.3">
      <c r="R340" s="5"/>
      <c r="T340" s="5"/>
    </row>
    <row r="341" spans="18:20" x14ac:dyDescent="0.3">
      <c r="R341" s="5"/>
      <c r="T341" s="5"/>
    </row>
    <row r="342" spans="18:20" x14ac:dyDescent="0.3">
      <c r="R342" s="5"/>
      <c r="T342" s="5"/>
    </row>
    <row r="343" spans="18:20" x14ac:dyDescent="0.3">
      <c r="R343" s="5"/>
      <c r="T343" s="5"/>
    </row>
    <row r="344" spans="18:20" x14ac:dyDescent="0.3">
      <c r="R344" s="5"/>
      <c r="T344" s="5"/>
    </row>
    <row r="345" spans="18:20" x14ac:dyDescent="0.3">
      <c r="R345" s="5"/>
      <c r="T345" s="5"/>
    </row>
    <row r="346" spans="18:20" x14ac:dyDescent="0.3">
      <c r="R346" s="5"/>
      <c r="T346" s="5"/>
    </row>
    <row r="347" spans="18:20" x14ac:dyDescent="0.3">
      <c r="R347" s="5"/>
      <c r="T347" s="5"/>
    </row>
    <row r="348" spans="18:20" x14ac:dyDescent="0.3">
      <c r="R348" s="5"/>
      <c r="T348" s="5"/>
    </row>
    <row r="349" spans="18:20" x14ac:dyDescent="0.3">
      <c r="R349" s="5"/>
      <c r="T349" s="5"/>
    </row>
    <row r="350" spans="18:20" x14ac:dyDescent="0.3">
      <c r="R350" s="5"/>
      <c r="T350" s="5"/>
    </row>
    <row r="351" spans="18:20" x14ac:dyDescent="0.3">
      <c r="R351" s="5"/>
      <c r="T351" s="5"/>
    </row>
    <row r="352" spans="18:20" x14ac:dyDescent="0.3">
      <c r="R352" s="5"/>
      <c r="T352" s="5"/>
    </row>
    <row r="353" spans="18:20" x14ac:dyDescent="0.3">
      <c r="R353" s="5"/>
      <c r="T353" s="5"/>
    </row>
    <row r="354" spans="18:20" x14ac:dyDescent="0.3">
      <c r="R354" s="5"/>
      <c r="T354" s="5"/>
    </row>
    <row r="355" spans="18:20" x14ac:dyDescent="0.3">
      <c r="R355" s="5"/>
      <c r="T355" s="5"/>
    </row>
    <row r="356" spans="18:20" x14ac:dyDescent="0.3">
      <c r="R356" s="5"/>
      <c r="T356" s="5"/>
    </row>
    <row r="357" spans="18:20" x14ac:dyDescent="0.3">
      <c r="R357" s="5"/>
      <c r="T357" s="5"/>
    </row>
    <row r="358" spans="18:20" x14ac:dyDescent="0.3">
      <c r="R358" s="5"/>
      <c r="T358" s="5"/>
    </row>
    <row r="359" spans="18:20" x14ac:dyDescent="0.3">
      <c r="R359" s="5"/>
      <c r="T359" s="5"/>
    </row>
    <row r="360" spans="18:20" x14ac:dyDescent="0.3">
      <c r="R360" s="5"/>
      <c r="T360" s="5"/>
    </row>
    <row r="361" spans="18:20" x14ac:dyDescent="0.3">
      <c r="R361" s="5"/>
      <c r="T361" s="5"/>
    </row>
    <row r="362" spans="18:20" x14ac:dyDescent="0.3">
      <c r="R362" s="5"/>
      <c r="T362" s="5"/>
    </row>
    <row r="363" spans="18:20" x14ac:dyDescent="0.3">
      <c r="R363" s="5"/>
      <c r="T363" s="5"/>
    </row>
    <row r="364" spans="18:20" x14ac:dyDescent="0.3">
      <c r="R364" s="5"/>
      <c r="T364" s="5"/>
    </row>
    <row r="365" spans="18:20" x14ac:dyDescent="0.3">
      <c r="R365" s="5"/>
      <c r="T365" s="5"/>
    </row>
    <row r="366" spans="18:20" x14ac:dyDescent="0.3">
      <c r="R366" s="5"/>
      <c r="T366" s="5"/>
    </row>
    <row r="367" spans="18:20" x14ac:dyDescent="0.3">
      <c r="R367" s="5"/>
      <c r="T367" s="5"/>
    </row>
    <row r="368" spans="18:20" x14ac:dyDescent="0.3">
      <c r="R368" s="5"/>
      <c r="T368" s="5"/>
    </row>
    <row r="369" spans="18:20" x14ac:dyDescent="0.3">
      <c r="R369" s="5"/>
      <c r="T369" s="5"/>
    </row>
    <row r="370" spans="18:20" x14ac:dyDescent="0.3">
      <c r="R370" s="5"/>
      <c r="T370" s="5"/>
    </row>
    <row r="371" spans="18:20" x14ac:dyDescent="0.3">
      <c r="R371" s="5"/>
      <c r="T371" s="5"/>
    </row>
    <row r="372" spans="18:20" x14ac:dyDescent="0.3">
      <c r="R372" s="5"/>
      <c r="T372" s="5"/>
    </row>
    <row r="373" spans="18:20" x14ac:dyDescent="0.3">
      <c r="R373" s="5"/>
      <c r="T373" s="5"/>
    </row>
    <row r="374" spans="18:20" x14ac:dyDescent="0.3">
      <c r="R374" s="5"/>
      <c r="T374" s="5"/>
    </row>
    <row r="375" spans="18:20" x14ac:dyDescent="0.3">
      <c r="R375" s="5"/>
      <c r="T375" s="5"/>
    </row>
    <row r="376" spans="18:20" x14ac:dyDescent="0.3">
      <c r="R376" s="5"/>
      <c r="T376" s="5"/>
    </row>
    <row r="377" spans="18:20" x14ac:dyDescent="0.3">
      <c r="R377" s="5"/>
      <c r="T377" s="5"/>
    </row>
    <row r="378" spans="18:20" x14ac:dyDescent="0.3">
      <c r="R378" s="5"/>
      <c r="T378" s="5"/>
    </row>
    <row r="379" spans="18:20" x14ac:dyDescent="0.3">
      <c r="R379" s="5"/>
      <c r="T379" s="5"/>
    </row>
    <row r="380" spans="18:20" x14ac:dyDescent="0.3">
      <c r="R380" s="5"/>
      <c r="T380" s="5"/>
    </row>
    <row r="381" spans="18:20" x14ac:dyDescent="0.3">
      <c r="R381" s="5"/>
      <c r="T381" s="5"/>
    </row>
    <row r="382" spans="18:20" x14ac:dyDescent="0.3">
      <c r="R382" s="5"/>
      <c r="T382" s="5"/>
    </row>
    <row r="383" spans="18:20" x14ac:dyDescent="0.3">
      <c r="R383" s="5"/>
      <c r="T383" s="5"/>
    </row>
    <row r="384" spans="18:20" x14ac:dyDescent="0.3">
      <c r="R384" s="5"/>
      <c r="T384" s="5"/>
    </row>
    <row r="385" spans="18:20" x14ac:dyDescent="0.3">
      <c r="R385" s="5"/>
      <c r="T385" s="5"/>
    </row>
    <row r="386" spans="18:20" x14ac:dyDescent="0.3">
      <c r="R386" s="5"/>
      <c r="T386" s="5"/>
    </row>
    <row r="387" spans="18:20" x14ac:dyDescent="0.3">
      <c r="R387" s="5"/>
      <c r="T387" s="5"/>
    </row>
    <row r="388" spans="18:20" x14ac:dyDescent="0.3">
      <c r="R388" s="5"/>
      <c r="T388" s="5"/>
    </row>
    <row r="389" spans="18:20" x14ac:dyDescent="0.3">
      <c r="R389" s="5"/>
      <c r="T389" s="5"/>
    </row>
    <row r="390" spans="18:20" x14ac:dyDescent="0.3">
      <c r="R390" s="5"/>
      <c r="T390" s="5"/>
    </row>
    <row r="391" spans="18:20" x14ac:dyDescent="0.3">
      <c r="R391" s="5"/>
      <c r="T391" s="5"/>
    </row>
    <row r="392" spans="18:20" x14ac:dyDescent="0.3">
      <c r="R392" s="5"/>
      <c r="T392" s="5"/>
    </row>
    <row r="393" spans="18:20" x14ac:dyDescent="0.3">
      <c r="R393" s="5"/>
      <c r="T393" s="5"/>
    </row>
    <row r="394" spans="18:20" x14ac:dyDescent="0.3">
      <c r="R394" s="5"/>
      <c r="T394" s="5"/>
    </row>
    <row r="395" spans="18:20" x14ac:dyDescent="0.3">
      <c r="R395" s="5"/>
      <c r="T395" s="5"/>
    </row>
    <row r="396" spans="18:20" x14ac:dyDescent="0.3">
      <c r="R396" s="5"/>
      <c r="T396" s="5"/>
    </row>
    <row r="397" spans="18:20" x14ac:dyDescent="0.3">
      <c r="R397" s="5"/>
      <c r="T397" s="5"/>
    </row>
    <row r="398" spans="18:20" x14ac:dyDescent="0.3">
      <c r="R398" s="5"/>
      <c r="T398" s="5"/>
    </row>
    <row r="399" spans="18:20" x14ac:dyDescent="0.3">
      <c r="R399" s="5"/>
      <c r="T399" s="5"/>
    </row>
    <row r="400" spans="18:20" x14ac:dyDescent="0.3">
      <c r="R400" s="5"/>
      <c r="T400" s="5"/>
    </row>
    <row r="401" spans="18:20" x14ac:dyDescent="0.3">
      <c r="R401" s="5"/>
      <c r="T401" s="5"/>
    </row>
    <row r="402" spans="18:20" x14ac:dyDescent="0.3">
      <c r="R402" s="5"/>
      <c r="T402" s="5"/>
    </row>
    <row r="403" spans="18:20" x14ac:dyDescent="0.3">
      <c r="R403" s="5"/>
      <c r="T403" s="5"/>
    </row>
    <row r="404" spans="18:20" x14ac:dyDescent="0.3">
      <c r="R404" s="5"/>
      <c r="T404" s="5"/>
    </row>
    <row r="405" spans="18:20" x14ac:dyDescent="0.3">
      <c r="R405" s="5"/>
      <c r="T405" s="5"/>
    </row>
    <row r="406" spans="18:20" x14ac:dyDescent="0.3">
      <c r="R406" s="5"/>
      <c r="T406" s="5"/>
    </row>
    <row r="407" spans="18:20" x14ac:dyDescent="0.3">
      <c r="R407" s="5"/>
      <c r="T407" s="5"/>
    </row>
    <row r="408" spans="18:20" x14ac:dyDescent="0.3">
      <c r="R408" s="5"/>
      <c r="T408" s="5"/>
    </row>
    <row r="409" spans="18:20" x14ac:dyDescent="0.3">
      <c r="R409" s="5"/>
      <c r="T409" s="5"/>
    </row>
    <row r="410" spans="18:20" x14ac:dyDescent="0.3">
      <c r="R410" s="5"/>
      <c r="T410" s="5"/>
    </row>
    <row r="411" spans="18:20" x14ac:dyDescent="0.3">
      <c r="R411" s="5"/>
      <c r="T411" s="5"/>
    </row>
    <row r="412" spans="18:20" x14ac:dyDescent="0.3">
      <c r="R412" s="5"/>
      <c r="T412" s="5"/>
    </row>
    <row r="413" spans="18:20" x14ac:dyDescent="0.3">
      <c r="R413" s="5"/>
      <c r="T413" s="5"/>
    </row>
    <row r="414" spans="18:20" x14ac:dyDescent="0.3">
      <c r="R414" s="5"/>
      <c r="T414" s="5"/>
    </row>
    <row r="415" spans="18:20" x14ac:dyDescent="0.3">
      <c r="R415" s="5"/>
      <c r="T415" s="5"/>
    </row>
    <row r="416" spans="18:20" x14ac:dyDescent="0.3">
      <c r="R416" s="5"/>
      <c r="T416" s="5"/>
    </row>
    <row r="417" spans="18:20" x14ac:dyDescent="0.3">
      <c r="R417" s="5"/>
      <c r="T417" s="5"/>
    </row>
    <row r="418" spans="18:20" x14ac:dyDescent="0.3">
      <c r="R418" s="5"/>
      <c r="T418" s="5"/>
    </row>
    <row r="419" spans="18:20" x14ac:dyDescent="0.3">
      <c r="R419" s="5"/>
      <c r="T419" s="5"/>
    </row>
    <row r="420" spans="18:20" x14ac:dyDescent="0.3">
      <c r="R420" s="5"/>
      <c r="T420" s="5"/>
    </row>
    <row r="421" spans="18:20" x14ac:dyDescent="0.3">
      <c r="R421" s="5"/>
      <c r="T421" s="5"/>
    </row>
    <row r="422" spans="18:20" x14ac:dyDescent="0.3">
      <c r="R422" s="5"/>
      <c r="T422" s="5"/>
    </row>
    <row r="423" spans="18:20" x14ac:dyDescent="0.3">
      <c r="R423" s="5"/>
      <c r="T423" s="5"/>
    </row>
    <row r="424" spans="18:20" x14ac:dyDescent="0.3">
      <c r="R424" s="5"/>
      <c r="T424" s="5"/>
    </row>
    <row r="425" spans="18:20" x14ac:dyDescent="0.3">
      <c r="R425" s="5"/>
      <c r="T425" s="5"/>
    </row>
    <row r="426" spans="18:20" x14ac:dyDescent="0.3">
      <c r="R426" s="5"/>
      <c r="T426" s="5"/>
    </row>
    <row r="427" spans="18:20" x14ac:dyDescent="0.3">
      <c r="R427" s="5"/>
      <c r="T427" s="5"/>
    </row>
    <row r="428" spans="18:20" x14ac:dyDescent="0.3">
      <c r="R428" s="5"/>
      <c r="T428" s="5"/>
    </row>
    <row r="429" spans="18:20" x14ac:dyDescent="0.3">
      <c r="R429" s="5"/>
      <c r="T429" s="5"/>
    </row>
    <row r="430" spans="18:20" x14ac:dyDescent="0.3">
      <c r="R430" s="5"/>
      <c r="T430" s="5"/>
    </row>
    <row r="431" spans="18:20" x14ac:dyDescent="0.3">
      <c r="R431" s="5"/>
      <c r="T431" s="5"/>
    </row>
    <row r="432" spans="18:20" x14ac:dyDescent="0.3">
      <c r="R432" s="5"/>
      <c r="T432" s="5"/>
    </row>
    <row r="433" spans="18:20" x14ac:dyDescent="0.3">
      <c r="R433" s="5"/>
      <c r="T433" s="5"/>
    </row>
    <row r="434" spans="18:20" x14ac:dyDescent="0.3">
      <c r="R434" s="5"/>
      <c r="T434" s="5"/>
    </row>
    <row r="435" spans="18:20" x14ac:dyDescent="0.3">
      <c r="R435" s="5"/>
      <c r="T435" s="5"/>
    </row>
    <row r="436" spans="18:20" x14ac:dyDescent="0.3">
      <c r="R436" s="5"/>
      <c r="T436" s="5"/>
    </row>
    <row r="437" spans="18:20" x14ac:dyDescent="0.3">
      <c r="R437" s="5"/>
      <c r="T437" s="5"/>
    </row>
    <row r="438" spans="18:20" x14ac:dyDescent="0.3">
      <c r="R438" s="5"/>
      <c r="T438" s="5"/>
    </row>
    <row r="439" spans="18:20" x14ac:dyDescent="0.3">
      <c r="R439" s="5"/>
      <c r="T439" s="5"/>
    </row>
    <row r="440" spans="18:20" x14ac:dyDescent="0.3">
      <c r="R440" s="5"/>
      <c r="T440" s="5"/>
    </row>
    <row r="441" spans="18:20" x14ac:dyDescent="0.3">
      <c r="R441" s="5"/>
      <c r="T441" s="5"/>
    </row>
    <row r="442" spans="18:20" x14ac:dyDescent="0.3">
      <c r="R442" s="5"/>
      <c r="T442" s="5"/>
    </row>
    <row r="443" spans="18:20" x14ac:dyDescent="0.3">
      <c r="R443" s="5"/>
      <c r="T443" s="5"/>
    </row>
    <row r="444" spans="18:20" x14ac:dyDescent="0.3">
      <c r="R444" s="5"/>
      <c r="T444" s="5"/>
    </row>
    <row r="445" spans="18:20" x14ac:dyDescent="0.3">
      <c r="R445" s="5"/>
      <c r="T445" s="5"/>
    </row>
    <row r="446" spans="18:20" x14ac:dyDescent="0.3">
      <c r="R446" s="5"/>
      <c r="T446" s="5"/>
    </row>
    <row r="447" spans="18:20" x14ac:dyDescent="0.3">
      <c r="R447" s="5"/>
      <c r="T447" s="5"/>
    </row>
    <row r="448" spans="18:20" x14ac:dyDescent="0.3">
      <c r="R448" s="5"/>
      <c r="T448" s="5"/>
    </row>
    <row r="449" spans="18:20" x14ac:dyDescent="0.3">
      <c r="R449" s="5"/>
      <c r="T449" s="5"/>
    </row>
    <row r="450" spans="18:20" x14ac:dyDescent="0.3">
      <c r="R450" s="5"/>
      <c r="T450" s="5"/>
    </row>
    <row r="451" spans="18:20" x14ac:dyDescent="0.3">
      <c r="R451" s="5"/>
      <c r="T451" s="5"/>
    </row>
    <row r="452" spans="18:20" x14ac:dyDescent="0.3">
      <c r="R452" s="5"/>
      <c r="T452" s="5"/>
    </row>
    <row r="453" spans="18:20" x14ac:dyDescent="0.3">
      <c r="R453" s="5"/>
      <c r="T453" s="5"/>
    </row>
    <row r="454" spans="18:20" x14ac:dyDescent="0.3">
      <c r="R454" s="5"/>
      <c r="T454" s="5"/>
    </row>
    <row r="455" spans="18:20" x14ac:dyDescent="0.3">
      <c r="R455" s="5"/>
      <c r="T455" s="5"/>
    </row>
    <row r="456" spans="18:20" x14ac:dyDescent="0.3">
      <c r="R456" s="5"/>
      <c r="T456" s="5"/>
    </row>
    <row r="457" spans="18:20" x14ac:dyDescent="0.3">
      <c r="R457" s="5"/>
      <c r="T457" s="5"/>
    </row>
    <row r="458" spans="18:20" x14ac:dyDescent="0.3">
      <c r="R458" s="5"/>
      <c r="T458" s="5"/>
    </row>
    <row r="459" spans="18:20" x14ac:dyDescent="0.3">
      <c r="R459" s="5"/>
      <c r="T459" s="5"/>
    </row>
    <row r="460" spans="18:20" x14ac:dyDescent="0.3">
      <c r="R460" s="5"/>
      <c r="T460" s="5"/>
    </row>
    <row r="461" spans="18:20" x14ac:dyDescent="0.3">
      <c r="R461" s="5"/>
      <c r="T461" s="5"/>
    </row>
    <row r="462" spans="18:20" x14ac:dyDescent="0.3">
      <c r="R462" s="5"/>
      <c r="T462" s="5"/>
    </row>
    <row r="463" spans="18:20" x14ac:dyDescent="0.3">
      <c r="R463" s="5"/>
      <c r="T463" s="5"/>
    </row>
    <row r="464" spans="18:20" x14ac:dyDescent="0.3">
      <c r="R464" s="5"/>
      <c r="T464" s="5"/>
    </row>
    <row r="465" spans="18:20" x14ac:dyDescent="0.3">
      <c r="R465" s="5"/>
      <c r="T465" s="5"/>
    </row>
    <row r="466" spans="18:20" x14ac:dyDescent="0.3">
      <c r="R466" s="5"/>
      <c r="T466" s="5"/>
    </row>
    <row r="467" spans="18:20" x14ac:dyDescent="0.3">
      <c r="R467" s="5"/>
      <c r="T467" s="5"/>
    </row>
    <row r="468" spans="18:20" x14ac:dyDescent="0.3">
      <c r="R468" s="5"/>
      <c r="T468" s="5"/>
    </row>
    <row r="469" spans="18:20" x14ac:dyDescent="0.3">
      <c r="R469" s="5"/>
      <c r="T469" s="5"/>
    </row>
    <row r="470" spans="18:20" x14ac:dyDescent="0.3">
      <c r="R470" s="5"/>
      <c r="T470" s="5"/>
    </row>
    <row r="471" spans="18:20" x14ac:dyDescent="0.3">
      <c r="R471" s="5"/>
      <c r="T471" s="5"/>
    </row>
    <row r="472" spans="18:20" x14ac:dyDescent="0.3">
      <c r="R472" s="5"/>
      <c r="T472" s="5"/>
    </row>
    <row r="473" spans="18:20" x14ac:dyDescent="0.3">
      <c r="R473" s="5"/>
      <c r="T473" s="5"/>
    </row>
    <row r="474" spans="18:20" x14ac:dyDescent="0.3">
      <c r="R474" s="5"/>
      <c r="T474" s="5"/>
    </row>
    <row r="475" spans="18:20" x14ac:dyDescent="0.3">
      <c r="R475" s="5"/>
      <c r="T475" s="5"/>
    </row>
    <row r="476" spans="18:20" x14ac:dyDescent="0.3">
      <c r="R476" s="5"/>
      <c r="T476" s="5"/>
    </row>
    <row r="477" spans="18:20" x14ac:dyDescent="0.3">
      <c r="R477" s="5"/>
      <c r="T477" s="5"/>
    </row>
    <row r="478" spans="18:20" x14ac:dyDescent="0.3">
      <c r="R478" s="5"/>
      <c r="T478" s="5"/>
    </row>
    <row r="479" spans="18:20" x14ac:dyDescent="0.3">
      <c r="R479" s="5"/>
      <c r="T479" s="5"/>
    </row>
    <row r="480" spans="18:20" x14ac:dyDescent="0.3">
      <c r="R480" s="5"/>
      <c r="T480" s="5"/>
    </row>
    <row r="481" spans="18:20" x14ac:dyDescent="0.3">
      <c r="R481" s="5"/>
      <c r="T481" s="5"/>
    </row>
    <row r="482" spans="18:20" x14ac:dyDescent="0.3">
      <c r="R482" s="5"/>
      <c r="T482" s="5"/>
    </row>
    <row r="483" spans="18:20" x14ac:dyDescent="0.3">
      <c r="R483" s="5"/>
      <c r="T483" s="5"/>
    </row>
    <row r="484" spans="18:20" x14ac:dyDescent="0.3">
      <c r="R484" s="5"/>
      <c r="T484" s="5"/>
    </row>
    <row r="485" spans="18:20" x14ac:dyDescent="0.3">
      <c r="R485" s="5"/>
      <c r="T485" s="5"/>
    </row>
    <row r="486" spans="18:20" x14ac:dyDescent="0.3">
      <c r="R486" s="5"/>
      <c r="T486" s="5"/>
    </row>
    <row r="487" spans="18:20" x14ac:dyDescent="0.3">
      <c r="R487" s="5"/>
      <c r="T487" s="5"/>
    </row>
    <row r="488" spans="18:20" x14ac:dyDescent="0.3">
      <c r="R488" s="5"/>
      <c r="T488" s="5"/>
    </row>
    <row r="489" spans="18:20" x14ac:dyDescent="0.3">
      <c r="R489" s="5"/>
      <c r="T489" s="5"/>
    </row>
    <row r="490" spans="18:20" x14ac:dyDescent="0.3">
      <c r="R490" s="5"/>
      <c r="T490" s="5"/>
    </row>
    <row r="491" spans="18:20" x14ac:dyDescent="0.3">
      <c r="R491" s="5"/>
      <c r="T491" s="5"/>
    </row>
    <row r="492" spans="18:20" x14ac:dyDescent="0.3">
      <c r="R492" s="5"/>
      <c r="T492" s="5"/>
    </row>
    <row r="493" spans="18:20" x14ac:dyDescent="0.3">
      <c r="R493" s="5"/>
      <c r="T493" s="5"/>
    </row>
    <row r="494" spans="18:20" x14ac:dyDescent="0.3">
      <c r="R494" s="5"/>
      <c r="T494" s="5"/>
    </row>
    <row r="495" spans="18:20" x14ac:dyDescent="0.3">
      <c r="R495" s="5"/>
      <c r="T495" s="5"/>
    </row>
    <row r="496" spans="18:20" x14ac:dyDescent="0.3">
      <c r="R496" s="5"/>
      <c r="T496" s="5"/>
    </row>
    <row r="497" spans="18:20" x14ac:dyDescent="0.3">
      <c r="R497" s="5"/>
      <c r="T497" s="5"/>
    </row>
    <row r="498" spans="18:20" x14ac:dyDescent="0.3">
      <c r="R498" s="5"/>
      <c r="T498" s="5"/>
    </row>
    <row r="499" spans="18:20" x14ac:dyDescent="0.3">
      <c r="R499" s="5"/>
      <c r="T499" s="5"/>
    </row>
    <row r="500" spans="18:20" x14ac:dyDescent="0.3">
      <c r="R500" s="5"/>
      <c r="T500" s="5"/>
    </row>
    <row r="501" spans="18:20" x14ac:dyDescent="0.3">
      <c r="R501" s="5"/>
      <c r="T501" s="5"/>
    </row>
    <row r="502" spans="18:20" x14ac:dyDescent="0.3">
      <c r="R502" s="5"/>
      <c r="T502" s="5"/>
    </row>
    <row r="503" spans="18:20" x14ac:dyDescent="0.3">
      <c r="R503" s="5"/>
      <c r="T503" s="5"/>
    </row>
    <row r="504" spans="18:20" x14ac:dyDescent="0.3">
      <c r="R504" s="5"/>
      <c r="T504" s="5"/>
    </row>
    <row r="505" spans="18:20" x14ac:dyDescent="0.3">
      <c r="R505" s="5"/>
      <c r="T505" s="5"/>
    </row>
    <row r="506" spans="18:20" x14ac:dyDescent="0.3">
      <c r="R506" s="5"/>
      <c r="T506" s="5"/>
    </row>
    <row r="507" spans="18:20" x14ac:dyDescent="0.3">
      <c r="R507" s="5"/>
      <c r="T507" s="5"/>
    </row>
    <row r="508" spans="18:20" x14ac:dyDescent="0.3">
      <c r="R508" s="5"/>
      <c r="T508" s="5"/>
    </row>
    <row r="509" spans="18:20" x14ac:dyDescent="0.3">
      <c r="R509" s="5"/>
      <c r="T509" s="5"/>
    </row>
    <row r="510" spans="18:20" x14ac:dyDescent="0.3">
      <c r="R510" s="5"/>
      <c r="T510" s="5"/>
    </row>
    <row r="511" spans="18:20" x14ac:dyDescent="0.3">
      <c r="R511" s="5"/>
      <c r="T511" s="5"/>
    </row>
    <row r="512" spans="18:20" x14ac:dyDescent="0.3">
      <c r="R512" s="5"/>
      <c r="T512" s="5"/>
    </row>
    <row r="513" spans="18:20" x14ac:dyDescent="0.3">
      <c r="R513" s="5"/>
      <c r="T513" s="5"/>
    </row>
    <row r="514" spans="18:20" x14ac:dyDescent="0.3">
      <c r="R514" s="5"/>
      <c r="T514" s="5"/>
    </row>
    <row r="515" spans="18:20" x14ac:dyDescent="0.3">
      <c r="R515" s="5"/>
      <c r="T515" s="5"/>
    </row>
    <row r="516" spans="18:20" x14ac:dyDescent="0.3">
      <c r="R516" s="5"/>
      <c r="T516" s="5"/>
    </row>
    <row r="517" spans="18:20" x14ac:dyDescent="0.3">
      <c r="R517" s="5"/>
      <c r="T517" s="5"/>
    </row>
    <row r="518" spans="18:20" x14ac:dyDescent="0.3">
      <c r="R518" s="5"/>
      <c r="T518" s="5"/>
    </row>
    <row r="519" spans="18:20" x14ac:dyDescent="0.3">
      <c r="R519" s="5"/>
      <c r="T519" s="5"/>
    </row>
    <row r="520" spans="18:20" x14ac:dyDescent="0.3">
      <c r="R520" s="5"/>
      <c r="T520" s="5"/>
    </row>
    <row r="521" spans="18:20" x14ac:dyDescent="0.3">
      <c r="R521" s="5"/>
      <c r="T521" s="5"/>
    </row>
    <row r="522" spans="18:20" x14ac:dyDescent="0.3">
      <c r="R522" s="5"/>
      <c r="T522" s="5"/>
    </row>
    <row r="523" spans="18:20" x14ac:dyDescent="0.3">
      <c r="R523" s="5"/>
      <c r="T523" s="5"/>
    </row>
    <row r="524" spans="18:20" x14ac:dyDescent="0.3">
      <c r="R524" s="5"/>
      <c r="T524" s="5"/>
    </row>
    <row r="525" spans="18:20" x14ac:dyDescent="0.3">
      <c r="R525" s="5"/>
      <c r="T525" s="5"/>
    </row>
    <row r="526" spans="18:20" x14ac:dyDescent="0.3">
      <c r="R526" s="5"/>
      <c r="T526" s="5"/>
    </row>
    <row r="527" spans="18:20" x14ac:dyDescent="0.3">
      <c r="R527" s="5"/>
      <c r="T527" s="5"/>
    </row>
    <row r="528" spans="18:20" x14ac:dyDescent="0.3">
      <c r="R528" s="5"/>
      <c r="T528" s="5"/>
    </row>
    <row r="529" spans="18:20" x14ac:dyDescent="0.3">
      <c r="R529" s="5"/>
      <c r="T529" s="5"/>
    </row>
    <row r="530" spans="18:20" x14ac:dyDescent="0.3">
      <c r="R530" s="5"/>
      <c r="T530" s="5"/>
    </row>
    <row r="531" spans="18:20" x14ac:dyDescent="0.3">
      <c r="R531" s="5"/>
      <c r="T531" s="5"/>
    </row>
    <row r="532" spans="18:20" x14ac:dyDescent="0.3">
      <c r="R532" s="5"/>
      <c r="T532" s="5"/>
    </row>
    <row r="533" spans="18:20" x14ac:dyDescent="0.3">
      <c r="R533" s="5"/>
      <c r="T533" s="5"/>
    </row>
    <row r="534" spans="18:20" x14ac:dyDescent="0.3">
      <c r="R534" s="5"/>
      <c r="T534" s="5"/>
    </row>
    <row r="535" spans="18:20" x14ac:dyDescent="0.3">
      <c r="R535" s="5"/>
      <c r="T535" s="5"/>
    </row>
    <row r="536" spans="18:20" x14ac:dyDescent="0.3">
      <c r="T536" s="5"/>
    </row>
    <row r="537" spans="18:20" x14ac:dyDescent="0.3">
      <c r="T537" s="5"/>
    </row>
    <row r="538" spans="18:20" x14ac:dyDescent="0.3">
      <c r="T538" s="5"/>
    </row>
    <row r="539" spans="18:20" x14ac:dyDescent="0.3">
      <c r="T539" s="5"/>
    </row>
    <row r="540" spans="18:20" x14ac:dyDescent="0.3">
      <c r="T540" s="5"/>
    </row>
    <row r="541" spans="18:20" x14ac:dyDescent="0.3">
      <c r="T541" s="5"/>
    </row>
    <row r="542" spans="18:20" x14ac:dyDescent="0.3">
      <c r="T542" s="5"/>
    </row>
    <row r="543" spans="18:20" x14ac:dyDescent="0.3">
      <c r="T543" s="5"/>
    </row>
    <row r="544" spans="18:20" x14ac:dyDescent="0.3">
      <c r="T544" s="5"/>
    </row>
    <row r="545" spans="20:20" x14ac:dyDescent="0.3">
      <c r="T545" s="5"/>
    </row>
    <row r="546" spans="20:20" x14ac:dyDescent="0.3">
      <c r="T546" s="5"/>
    </row>
    <row r="547" spans="20:20" x14ac:dyDescent="0.3">
      <c r="T547" s="5"/>
    </row>
    <row r="548" spans="20:20" x14ac:dyDescent="0.3">
      <c r="T548" s="5"/>
    </row>
    <row r="549" spans="20:20" x14ac:dyDescent="0.3">
      <c r="T549" s="5"/>
    </row>
    <row r="550" spans="20:20" x14ac:dyDescent="0.3">
      <c r="T550" s="5"/>
    </row>
    <row r="551" spans="20:20" x14ac:dyDescent="0.3">
      <c r="T551" s="5"/>
    </row>
    <row r="552" spans="20:20" x14ac:dyDescent="0.3">
      <c r="T552" s="5"/>
    </row>
    <row r="553" spans="20:20" x14ac:dyDescent="0.3">
      <c r="T553" s="5"/>
    </row>
    <row r="554" spans="20:20" x14ac:dyDescent="0.3">
      <c r="T554" s="5"/>
    </row>
    <row r="555" spans="20:20" x14ac:dyDescent="0.3">
      <c r="T555" s="5"/>
    </row>
    <row r="556" spans="20:20" x14ac:dyDescent="0.3">
      <c r="T556" s="5"/>
    </row>
    <row r="557" spans="20:20" x14ac:dyDescent="0.3">
      <c r="T557" s="5"/>
    </row>
    <row r="558" spans="20:20" x14ac:dyDescent="0.3">
      <c r="T558" s="5"/>
    </row>
    <row r="559" spans="20:20" x14ac:dyDescent="0.3">
      <c r="T559" s="5"/>
    </row>
    <row r="560" spans="20:20" x14ac:dyDescent="0.3">
      <c r="T560" s="5"/>
    </row>
    <row r="561" spans="20:20" x14ac:dyDescent="0.3">
      <c r="T561" s="5"/>
    </row>
    <row r="562" spans="20:20" x14ac:dyDescent="0.3">
      <c r="T562" s="5"/>
    </row>
    <row r="563" spans="20:20" x14ac:dyDescent="0.3">
      <c r="T563" s="5"/>
    </row>
    <row r="564" spans="20:20" x14ac:dyDescent="0.3">
      <c r="T564" s="5"/>
    </row>
    <row r="565" spans="20:20" x14ac:dyDescent="0.3">
      <c r="T565" s="5"/>
    </row>
    <row r="566" spans="20:20" x14ac:dyDescent="0.3">
      <c r="T566" s="5"/>
    </row>
    <row r="567" spans="20:20" x14ac:dyDescent="0.3">
      <c r="T567" s="5"/>
    </row>
    <row r="568" spans="20:20" x14ac:dyDescent="0.3">
      <c r="T568" s="5"/>
    </row>
    <row r="569" spans="20:20" x14ac:dyDescent="0.3">
      <c r="T569" s="5"/>
    </row>
    <row r="570" spans="20:20" x14ac:dyDescent="0.3">
      <c r="T570" s="5"/>
    </row>
    <row r="571" spans="20:20" x14ac:dyDescent="0.3">
      <c r="T571" s="5"/>
    </row>
    <row r="572" spans="20:20" x14ac:dyDescent="0.3">
      <c r="T572" s="5"/>
    </row>
    <row r="573" spans="20:20" x14ac:dyDescent="0.3">
      <c r="T573" s="5"/>
    </row>
    <row r="574" spans="20:20" x14ac:dyDescent="0.3">
      <c r="T574" s="5"/>
    </row>
    <row r="575" spans="20:20" x14ac:dyDescent="0.3">
      <c r="T575" s="5"/>
    </row>
    <row r="576" spans="20:20" x14ac:dyDescent="0.3">
      <c r="T576" s="5"/>
    </row>
    <row r="577" spans="20:20" x14ac:dyDescent="0.3">
      <c r="T577" s="5"/>
    </row>
    <row r="578" spans="20:20" x14ac:dyDescent="0.3">
      <c r="T578" s="5"/>
    </row>
    <row r="579" spans="20:20" x14ac:dyDescent="0.3">
      <c r="T579" s="5"/>
    </row>
    <row r="580" spans="20:20" x14ac:dyDescent="0.3">
      <c r="T580" s="5"/>
    </row>
    <row r="581" spans="20:20" x14ac:dyDescent="0.3">
      <c r="T581" s="5"/>
    </row>
    <row r="582" spans="20:20" x14ac:dyDescent="0.3">
      <c r="T582" s="5"/>
    </row>
    <row r="583" spans="20:20" x14ac:dyDescent="0.3">
      <c r="T583" s="5"/>
    </row>
    <row r="584" spans="20:20" x14ac:dyDescent="0.3">
      <c r="T584" s="5"/>
    </row>
    <row r="585" spans="20:20" x14ac:dyDescent="0.3">
      <c r="T585" s="5"/>
    </row>
    <row r="586" spans="20:20" x14ac:dyDescent="0.3">
      <c r="T586" s="5"/>
    </row>
    <row r="587" spans="20:20" x14ac:dyDescent="0.3">
      <c r="T587" s="5"/>
    </row>
    <row r="588" spans="20:20" x14ac:dyDescent="0.3">
      <c r="T588" s="5"/>
    </row>
    <row r="589" spans="20:20" x14ac:dyDescent="0.3">
      <c r="T589" s="5"/>
    </row>
    <row r="590" spans="20:20" x14ac:dyDescent="0.3">
      <c r="T590" s="5"/>
    </row>
    <row r="591" spans="20:20" x14ac:dyDescent="0.3">
      <c r="T591" s="5"/>
    </row>
    <row r="592" spans="20:20" x14ac:dyDescent="0.3">
      <c r="T592" s="5"/>
    </row>
    <row r="593" spans="20:20" x14ac:dyDescent="0.3">
      <c r="T593" s="5"/>
    </row>
    <row r="594" spans="20:20" x14ac:dyDescent="0.3">
      <c r="T594" s="5"/>
    </row>
    <row r="595" spans="20:20" x14ac:dyDescent="0.3">
      <c r="T595" s="5"/>
    </row>
    <row r="596" spans="20:20" x14ac:dyDescent="0.3">
      <c r="T596" s="5"/>
    </row>
    <row r="597" spans="20:20" x14ac:dyDescent="0.3">
      <c r="T597" s="5"/>
    </row>
    <row r="598" spans="20:20" x14ac:dyDescent="0.3">
      <c r="T598" s="5"/>
    </row>
    <row r="599" spans="20:20" x14ac:dyDescent="0.3">
      <c r="T599" s="5"/>
    </row>
    <row r="600" spans="20:20" x14ac:dyDescent="0.3">
      <c r="T600" s="5"/>
    </row>
    <row r="601" spans="20:20" x14ac:dyDescent="0.3">
      <c r="T601" s="5"/>
    </row>
    <row r="602" spans="20:20" x14ac:dyDescent="0.3">
      <c r="T602" s="5"/>
    </row>
    <row r="603" spans="20:20" x14ac:dyDescent="0.3">
      <c r="T603" s="5"/>
    </row>
    <row r="604" spans="20:20" x14ac:dyDescent="0.3">
      <c r="T604" s="5"/>
    </row>
    <row r="605" spans="20:20" x14ac:dyDescent="0.3">
      <c r="T605" s="5"/>
    </row>
    <row r="606" spans="20:20" x14ac:dyDescent="0.3">
      <c r="T606" s="5"/>
    </row>
    <row r="607" spans="20:20" x14ac:dyDescent="0.3">
      <c r="T607" s="5"/>
    </row>
    <row r="608" spans="20:20" x14ac:dyDescent="0.3">
      <c r="T608" s="5"/>
    </row>
    <row r="609" spans="20:20" x14ac:dyDescent="0.3">
      <c r="T609" s="5"/>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A 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5 e 2 X a 0 A A A D 3 A A A A E g A A A E N v b m Z p Z y 9 Q Y W N r Y W d l L n h t b I S P z Q q C Q B z E 7 0 H v I H t 3 v 6 S L / F 0 P n Y K M I I i u i y 6 6 p G u 4 a + u 7 d e i R e o W U s r p 1 n J k f z M z j d o d 0 a O r g q j q r W 5 M g h i k K r J O m k H V r V I J M i 1 K x X M B e 5 m d Z q m C k j Y 0 H W y S o c u 4 S E + K 9 x z 7 C b V c S T i k j p 2 x 7 y C v V S P S B 9 X 8 4 1 G a q z R U S c H y t E R w z x v G K R 5 g C m U 3 I t P k C f B w 8 p T 8 m r P v a 9 Z 0 S y o S b H Z B Z A n l / E E 8 A A A D / / w M A U E s D B B Q A A g A I A A A A I Q D b w S 1 + v w E A A P 0 D A A A T A A A A R m 9 y b X V s Y X M v U 2 V j d G l v b j E u b X S T T Y v b M B C G 7 4 H 9 D 0 J 7 S c A N L J Q e u u S w a / c j l K X p O q W H J B T Z n t g i s r R I I 5 o l 5 L 9 3 / N F d b 6 3 4 I n s e z T v v y C M H O U q j W d q t N 7 e T i a u E h Y J d 8 1 Q o c C w R K D h b M A V 4 N W H 0 p M b b H C j y 6 Z i D m v 8 y 9 p A Z c 5 h + l g r m s d E I G t 2 U x x + 3 i X B V Z o Q t t k k r k w J u m 9 U B z o / K H f k s Y t o r F T G 0 H m Z R r 1 8 B 4 M 3 v d q E q X b n T Z o l Q L 3 g H e f R N 6 q L / 4 r v z p l H d 9 f n X f G V N b Z B 6 + A q i A O s a + 2 u R k b 2 e 9 P H p s F T E N j 2 9 U y r N h R L W L R p f u 9 m L c F w J X Z L u + v k J X k X X V m i 3 N 7 a O j f K 1 b q C b B l x E p x N / N H / Y M u E R W 2 r 8 8 H 7 e 7 D 1 H 7 M S / W 9 r S E a Q Y Q z j i A F B / 8 A 8 V 9 N 6 i t J J P Y f I F N G W N t F I o a / o 5 o 3 h M e a W x z + M E n 7 3 L L 8 F 7 a r t w 4 5 z G 1 Y M p Y E R W I j + I U u p y b M B 4 j Y E S s c S A K R y 0 / C p u H A r F 4 q 7 w f 6 f 7 C C U N 9 4 W z X V l p b K h Q I l 3 e G G P 3 1 O h F + n I C 2 t c Z 2 J Y 9 C O 3 3 I k d v q d u m Q A 6 B X T + 1 R E f z r Y o A Z O 3 t C 4 A f X m g c 2 B 0 g m r i 9 x L f t n 2 d X E 6 m D A 3 z 7 F w A A / / 8 D A F B L A Q I t A B Q A B g A I A A A A I Q A q 3 a p A 0 g A A A D c B A A A T A A A A A A A A A A A A A A A A A A A A A A B b Q 2 9 u d G V u d F 9 U e X B l c 1 0 u e G 1 s U E s B A i 0 A F A A C A A g A A A A h A K u X t l 2 t A A A A 9 w A A A B I A A A A A A A A A A A A A A A A A C w M A A E N v b m Z p Z y 9 Q Y W N r Y W d l L n h t b F B L A Q I t A B Q A A g A I A A A A I Q D b w S 1 + v w E A A P 0 D A A A T A A A A A A A A A A A A A A A A A O g D A A B G b 3 J t d W x h c y 9 T Z W N 0 a W 9 u M S 5 t U E s F B g A A A A A D A A M A w g A A A N g 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F g A A A A A A A E o W 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F s Z X M l M j B E Y X R h 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M i 0 x N 1 Q x O D o 1 O D o 0 M i 4 3 N j c 4 N T Y z W i I v P j x F b n R y e S B U e X B l P S J G a W x s Q 2 9 s d W 1 u V H l w Z X M i I F Z h b H V l P S J z Q X d Z S k N R W U d C Z 1 l H Q m d Z R 0 J n W U R C Z 1 l H Q l F V R k J R V U Q i L z 4 8 R W 5 0 c n k g V H l w Z T 0 i R m l s b E N v b H V t b k 5 h b W V z I i B W Y W x 1 Z T 0 i c 1 s m c X V v d D t S b 3 c g S U Q m c X V v d D s s J n F 1 b 3 Q 7 T 3 J k Z X I g S U Q m c X V v d D s s J n F 1 b 3 Q 7 T 3 J k Z X I g R G F 0 Z S Z x d W 9 0 O y w m c X V v d D t T a G l w I E R h d G U m c X V v d D s s J n F 1 b 3 Q 7 R 2 V u Z G V y J n F 1 b 3 Q 7 L C Z x d W 9 0 O 1 N l Z 2 1 l b n Q m c X V v d D s s J n F 1 b 3 Q 7 Q 2 F 0 Z W d v c n k m c X V v d D s s J n F 1 b 3 Q 7 U 3 V i L W N h d G V n b 3 J 5 J n F 1 b 3 Q 7 L C Z x d W 9 0 O 0 J y Y W 5 k c y Z x d W 9 0 O y w m c X V v d D t T a G l w I E 1 v Z G U m c X V v d D s s J n F 1 b 3 Q 7 U G F j a 2 F n a W 5 n J n F 1 b 3 Q 7 L C Z x d W 9 0 O 0 N v d W 5 0 c n k m c X V v d D s s J n F 1 b 3 Q 7 Q 2 l 0 e S Z x d W 9 0 O y w m c X V v d D t T d G F 0 Z S Z x d W 9 0 O y w m c X V v d D t Q b 3 N 0 Y W w g Q 2 9 k Z S Z x d W 9 0 O y w m c X V v d D t S Z W d p b 2 4 m c X V v d D s s J n F 1 b 3 Q 7 T 3 J k Z X I g U H J p b 3 J p d H k m c X V v d D s s J n F 1 b 3 Q 7 R G l z Y 2 9 1 b n Q g Q m F u Z C Z x d W 9 0 O y w m c X V v d D t E a X N j b 3 V u d H M m c X V v d D s s J n F 1 b 3 Q 7 T W F u d W Z h Y 3 R 1 c m l u Z y B Q c m l j Z S Z x d W 9 0 O y w m c X V v d D t V b m l 0 c y B T b 2 x k J n F 1 b 3 Q 7 L C Z x d W 9 0 O y B T Y W x l c y Z x d W 9 0 O y w m c X V v d D t R d W F u d G l 0 e S Z x d W 9 0 O y w m c X V v d D t Q c m 9 m a 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V i N W E 3 Y 2 M w L T c 0 N j E t N D Y 0 Z S 0 5 O T M z L T B m O T R k O G Z j N T k 3 M i I v P j x F b n R y e S B U e X B l P S J S Z W x h d G l v b n N o a X B J b m Z v Q 2 9 u d G F p b m V y I i B W Y W x 1 Z T 0 i c 3 s m c X V v d D t j b 2 x 1 b W 5 D b 3 V u d C Z x d W 9 0 O z o y N C w m c X V v d D t r Z X l D b 2 x 1 b W 5 O Y W 1 l c y Z x d W 9 0 O z p b X S w m c X V v d D t x d W V y e V J l b G F 0 a W 9 u c 2 h p c H M m c X V v d D s 6 W 1 0 s J n F 1 b 3 Q 7 Y 2 9 s d W 1 u S W R l b n R p d G l l c y Z x d W 9 0 O z p b J n F 1 b 3 Q 7 U 2 V j d G l v b j E v U 2 F s Z X M g R G F 0 Y S 9 D a G F u Z 2 V k I F R 5 c G U u e 1 J v d y B J R C w w f S Z x d W 9 0 O y w m c X V v d D t T Z W N 0 a W 9 u M S 9 T Y W x l c y B E Y X R h L 0 N o Y W 5 n Z W Q g V H l w Z S 5 7 T 3 J k Z X I g S U Q s M X 0 m c X V v d D s s J n F 1 b 3 Q 7 U 2 V j d G l v b j E v U 2 F s Z X M g R G F 0 Y S 9 D a G F u Z 2 V k I F R 5 c G U u e 0 9 y Z G V y I E R h d G U s M n 0 m c X V v d D s s J n F 1 b 3 Q 7 U 2 V j d G l v b j E v U 2 F s Z X M g R G F 0 Y S 9 D a G F u Z 2 V k I F R 5 c G U u e 1 N o a X A g R G F 0 Z S w z f S Z x d W 9 0 O y w m c X V v d D t T Z W N 0 a W 9 u M S 9 T Y W x l c y B E Y X R h L 0 N o Y W 5 n Z W Q g V H l w Z S 5 7 R 2 V u Z G V y L D R 9 J n F 1 b 3 Q 7 L C Z x d W 9 0 O 1 N l Y 3 R p b 2 4 x L 1 N h b G V z I E R h d G E v Q 2 h h b m d l Z C B U e X B l L n t T Z W d t Z W 5 0 L D V 9 J n F 1 b 3 Q 7 L C Z x d W 9 0 O 1 N l Y 3 R p b 2 4 x L 1 N h b G V z I E R h d G E v Q 2 h h b m d l Z C B U e X B l L n t D Y X R l Z 2 9 y e S w 2 f S Z x d W 9 0 O y w m c X V v d D t T Z W N 0 a W 9 u M S 9 T Y W x l c y B E Y X R h L 0 N o Y W 5 n Z W Q g V H l w Z S 5 7 U 3 V i L W N h d G V n b 3 J 5 L D d 9 J n F 1 b 3 Q 7 L C Z x d W 9 0 O 1 N l Y 3 R p b 2 4 x L 1 N h b G V z I E R h d G E v Q 2 h h b m d l Z C B U e X B l L n t C c m F u Z H M s O H 0 m c X V v d D s s J n F 1 b 3 Q 7 U 2 V j d G l v b j E v U 2 F s Z X M g R G F 0 Y S 9 D a G F u Z 2 V k I F R 5 c G U u e 1 N o a X A g T W 9 k Z S w 5 f S Z x d W 9 0 O y w m c X V v d D t T Z W N 0 a W 9 u M S 9 T Y W x l c y B E Y X R h L 0 N o Y W 5 n Z W Q g V H l w Z S 5 7 U G F j a 2 F n a W 5 n L D E w f S Z x d W 9 0 O y w m c X V v d D t T Z W N 0 a W 9 u M S 9 T Y W x l c y B E Y X R h L 0 N o Y W 5 n Z W Q g V H l w Z S 5 7 Q 2 9 1 b n R y e S w x M X 0 m c X V v d D s s J n F 1 b 3 Q 7 U 2 V j d G l v b j E v U 2 F s Z X M g R G F 0 Y S 9 D a G F u Z 2 V k I F R 5 c G U u e 0 N p d H k s M T J 9 J n F 1 b 3 Q 7 L C Z x d W 9 0 O 1 N l Y 3 R p b 2 4 x L 1 N h b G V z I E R h d G E v Q 2 h h b m d l Z C B U e X B l L n t T d G F 0 Z S w x M 3 0 m c X V v d D s s J n F 1 b 3 Q 7 U 2 V j d G l v b j E v U 2 F s Z X M g R G F 0 Y S 9 D a G F u Z 2 V k I F R 5 c G U u e 1 B v c 3 R h b C B D b 2 R l L D E 0 f S Z x d W 9 0 O y w m c X V v d D t T Z W N 0 a W 9 u M S 9 T Y W x l c y B E Y X R h L 0 N o Y W 5 n Z W Q g V H l w Z S 5 7 U m V n a W 9 u L D E 1 f S Z x d W 9 0 O y w m c X V v d D t T Z W N 0 a W 9 u M S 9 T Y W x l c y B E Y X R h L 0 N o Y W 5 n Z W Q g V H l w Z S 5 7 T 3 J k Z X I g U H J p b 3 J p d H k s M T Z 9 J n F 1 b 3 Q 7 L C Z x d W 9 0 O 1 N l Y 3 R p b 2 4 x L 1 N h b G V z I E R h d G E v Q 2 h h b m d l Z C B U e X B l L n t E a X N j b 3 V u d C B C Y W 5 k L D E 3 f S Z x d W 9 0 O y w m c X V v d D t T Z W N 0 a W 9 u M S 9 T Y W x l c y B E Y X R h L 0 N o Y W 5 n Z W Q g V H l w Z S 5 7 R G l z Y 2 9 1 b n R z L D E 4 f S Z x d W 9 0 O y w m c X V v d D t T Z W N 0 a W 9 u M S 9 T Y W x l c y B E Y X R h L 0 N o Y W 5 n Z W Q g V H l w Z S 5 7 T W F u d W Z h Y 3 R 1 c m l u Z y B Q c m l j Z S w x O X 0 m c X V v d D s s J n F 1 b 3 Q 7 U 2 V j d G l v b j E v U 2 F s Z X M g R G F 0 Y S 9 D a G F u Z 2 V k I F R 5 c G U u e 1 V u a X R z I F N v b G Q s M j B 9 J n F 1 b 3 Q 7 L C Z x d W 9 0 O 1 N l Y 3 R p b 2 4 x L 1 N h b G V z I E R h d G E v Q 2 h h b m d l Z C B U e X B l L n s g U 2 F s Z X M s M j F 9 J n F 1 b 3 Q 7 L C Z x d W 9 0 O 1 N l Y 3 R p b 2 4 x L 1 N h b G V z I E R h d G E v Q 2 h h b m d l Z C B U e X B l L n t R d W F u d G l 0 e S w y M n 0 m c X V v d D s s J n F 1 b 3 Q 7 U 2 V j d G l v b j E v U 2 F s Z X M g R G F 0 Y S 9 D a G F u Z 2 V k I F R 5 c G U u e 1 B y b 2 Z p d C w y M 3 0 m c X V v d D t d L C Z x d W 9 0 O 0 N v b H V t b k N v d W 5 0 J n F 1 b 3 Q 7 O j I 0 L C Z x d W 9 0 O 0 t l e U N v b H V t b k 5 h b W V z J n F 1 b 3 Q 7 O l t d L C Z x d W 9 0 O 0 N v b H V t b k l k Z W 5 0 a X R p Z X M m c X V v d D s 6 W y Z x d W 9 0 O 1 N l Y 3 R p b 2 4 x L 1 N h b G V z I E R h d G E v Q 2 h h b m d l Z C B U e X B l L n t S b 3 c g S U Q s M H 0 m c X V v d D s s J n F 1 b 3 Q 7 U 2 V j d G l v b j E v U 2 F s Z X M g R G F 0 Y S 9 D a G F u Z 2 V k I F R 5 c G U u e 0 9 y Z G V y I E l E L D F 9 J n F 1 b 3 Q 7 L C Z x d W 9 0 O 1 N l Y 3 R p b 2 4 x L 1 N h b G V z I E R h d G E v Q 2 h h b m d l Z C B U e X B l L n t P c m R l c i B E Y X R l L D J 9 J n F 1 b 3 Q 7 L C Z x d W 9 0 O 1 N l Y 3 R p b 2 4 x L 1 N h b G V z I E R h d G E v Q 2 h h b m d l Z C B U e X B l L n t T a G l w I E R h d G U s M 3 0 m c X V v d D s s J n F 1 b 3 Q 7 U 2 V j d G l v b j E v U 2 F s Z X M g R G F 0 Y S 9 D a G F u Z 2 V k I F R 5 c G U u e 0 d l b m R l c i w 0 f S Z x d W 9 0 O y w m c X V v d D t T Z W N 0 a W 9 u M S 9 T Y W x l c y B E Y X R h L 0 N o Y W 5 n Z W Q g V H l w Z S 5 7 U 2 V n b W V u d C w 1 f S Z x d W 9 0 O y w m c X V v d D t T Z W N 0 a W 9 u M S 9 T Y W x l c y B E Y X R h L 0 N o Y W 5 n Z W Q g V H l w Z S 5 7 Q 2 F 0 Z W d v c n k s N n 0 m c X V v d D s s J n F 1 b 3 Q 7 U 2 V j d G l v b j E v U 2 F s Z X M g R G F 0 Y S 9 D a G F u Z 2 V k I F R 5 c G U u e 1 N 1 Y i 1 j Y X R l Z 2 9 y e S w 3 f S Z x d W 9 0 O y w m c X V v d D t T Z W N 0 a W 9 u M S 9 T Y W x l c y B E Y X R h L 0 N o Y W 5 n Z W Q g V H l w Z S 5 7 Q n J h b m R z L D h 9 J n F 1 b 3 Q 7 L C Z x d W 9 0 O 1 N l Y 3 R p b 2 4 x L 1 N h b G V z I E R h d G E v Q 2 h h b m d l Z C B U e X B l L n t T a G l w I E 1 v Z G U s O X 0 m c X V v d D s s J n F 1 b 3 Q 7 U 2 V j d G l v b j E v U 2 F s Z X M g R G F 0 Y S 9 D a G F u Z 2 V k I F R 5 c G U u e 1 B h Y 2 t h Z 2 l u Z y w x M H 0 m c X V v d D s s J n F 1 b 3 Q 7 U 2 V j d G l v b j E v U 2 F s Z X M g R G F 0 Y S 9 D a G F u Z 2 V k I F R 5 c G U u e 0 N v d W 5 0 c n k s M T F 9 J n F 1 b 3 Q 7 L C Z x d W 9 0 O 1 N l Y 3 R p b 2 4 x L 1 N h b G V z I E R h d G E v Q 2 h h b m d l Z C B U e X B l L n t D a X R 5 L D E y f S Z x d W 9 0 O y w m c X V v d D t T Z W N 0 a W 9 u M S 9 T Y W x l c y B E Y X R h L 0 N o Y W 5 n Z W Q g V H l w Z S 5 7 U 3 R h d G U s M T N 9 J n F 1 b 3 Q 7 L C Z x d W 9 0 O 1 N l Y 3 R p b 2 4 x L 1 N h b G V z I E R h d G E v Q 2 h h b m d l Z C B U e X B l L n t Q b 3 N 0 Y W w g Q 2 9 k Z S w x N H 0 m c X V v d D s s J n F 1 b 3 Q 7 U 2 V j d G l v b j E v U 2 F s Z X M g R G F 0 Y S 9 D a G F u Z 2 V k I F R 5 c G U u e 1 J l Z 2 l v b i w x N X 0 m c X V v d D s s J n F 1 b 3 Q 7 U 2 V j d G l v b j E v U 2 F s Z X M g R G F 0 Y S 9 D a G F u Z 2 V k I F R 5 c G U u e 0 9 y Z G V y I F B y a W 9 y a X R 5 L D E 2 f S Z x d W 9 0 O y w m c X V v d D t T Z W N 0 a W 9 u M S 9 T Y W x l c y B E Y X R h L 0 N o Y W 5 n Z W Q g V H l w Z S 5 7 R G l z Y 2 9 1 b n Q g Q m F u Z C w x N 3 0 m c X V v d D s s J n F 1 b 3 Q 7 U 2 V j d G l v b j E v U 2 F s Z X M g R G F 0 Y S 9 D a G F u Z 2 V k I F R 5 c G U u e 0 R p c 2 N v d W 5 0 c y w x O H 0 m c X V v d D s s J n F 1 b 3 Q 7 U 2 V j d G l v b j E v U 2 F s Z X M g R G F 0 Y S 9 D a G F u Z 2 V k I F R 5 c G U u e 0 1 h b n V m Y W N 0 d X J p b m c g U H J p Y 2 U s M T l 9 J n F 1 b 3 Q 7 L C Z x d W 9 0 O 1 N l Y 3 R p b 2 4 x L 1 N h b G V z I E R h d G E v Q 2 h h b m d l Z C B U e X B l L n t V b m l 0 c y B T b 2 x k L D I w f S Z x d W 9 0 O y w m c X V v d D t T Z W N 0 a W 9 u M S 9 T Y W x l c y B E Y X R h L 0 N o Y W 5 n Z W Q g V H l w Z S 5 7 I F N h b G V z L D I x f S Z x d W 9 0 O y w m c X V v d D t T Z W N 0 a W 9 u M S 9 T Y W x l c y B E Y X R h L 0 N o Y W 5 n Z W Q g V H l w Z S 5 7 U X V h b n R p d H k s M j J 9 J n F 1 b 3 Q 7 L C Z x d W 9 0 O 1 N l Y 3 R p b 2 4 x L 1 N h b G V z I E R h d G E v Q 2 h h b m d l Z C B U e X B l L n t Q c m 9 m a X Q s M j 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3 R h d G U g V 2 l z Z S B T Y W x l I V B p d m 9 0 V G F i b G U x I i 8 + P C 9 T d G F i b G V F b n R y a W V z P j w v S X R l b T 4 8 S X R l b T 4 8 S X R l b U x v Y 2 F 0 a W 9 u P j x J d G V t V H l w Z T 5 G b 3 J t d W x h P C 9 J d G V t V H l w Z T 4 8 S X R l b V B h d G g + U 2 V j d G l v b j E v U 2 F s Z X M l M j B E Y X R h L 1 N v d X J j Z T w v S X R l b V B h d G g + P C 9 J d G V t T G 9 j Y X R p b 2 4 + P F N 0 Y W J s Z U V u d H J p Z X M v P j w v S X R l b T 4 8 S X R l b T 4 8 S X R l b U x v Y 2 F 0 a W 9 u P j x J d G V t V H l w Z T 5 G b 3 J t d W x h P C 9 J d G V t V H l w Z T 4 8 S X R l b V B h d G g + U 2 V j d G l v b j E v U 2 F s Z X M l M j B E Y X R h L 1 N o Z W V 0 M V 9 T a G V l d D w v S X R l b V B h d G g + P C 9 J d G V t T G 9 j Y X R p b 2 4 + P F N 0 Y W J s Z U V u d H J p Z X M v P j w v S X R l b T 4 8 S X R l b T 4 8 S X R l b U x v Y 2 F 0 a W 9 u P j x J d G V t V H l w Z T 5 G b 3 J t d W x h P C 9 J d G V t V H l w Z T 4 8 S X R l b V B h d G g + U 2 V j d G l v b j E v U 2 F s Z X M l M j B E Y X R h L 1 B y b 2 1 v d G V k J T I w S G V h Z G V y c z w v S X R l b V B h d G g + P C 9 J d G V t T G 9 j Y X R p b 2 4 + P F N 0 Y W J s Z U V u d H J p Z X M v P j w v S X R l b T 4 8 S X R l b T 4 8 S X R l b U x v Y 2 F 0 a W 9 u P j x J d G V t V H l w Z T 5 G b 3 J t d W x h P C 9 J d G V t V H l w Z T 4 8 S X R l b V B h d G g + U 2 V j d G l v b j E v U 2 F s Z X M l M j B E Y X R h 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S 6 o 7 3 V K d p T I E B W U W B 2 v Y 1 A A A A A A I A A A A A A B B m A A A A A Q A A I A A A A G y F s Q T I p q C 5 Z Q Z K n + l c N X 6 5 y s d n b X 6 c 3 2 r + a 2 0 l W d H p A A A A A A 6 A A A A A A g A A I A A A A M x G Y Y v A + y I h g l K I 4 u T b V x e H b 2 6 K 4 7 h w c P E B A r G Q R 1 g j U A A A A A U w u n + A T 0 8 r N Y g P z g R I q l 6 U g p H U F V x / J r q G W b 3 h 4 P Y 5 A 7 A T D 7 T X P f v a i c 9 f 6 B Y J c S m o A N x V A k b L l i k H 7 D p D 1 6 / + C i 3 R V 0 Z s E N r 8 v o y K U B h F Q A A A A L n d j J t r B V 3 7 i a q o m Z K x l 3 h 2 O T O X u K Q u R W I 7 7 O O R 6 c o 2 R f y x 3 l N s Y V g + H W C F Q A y 3 a f p e K e n G R C D r P q O R F X v g w v w = < / D a t a M a s h u p > 
</file>

<file path=customXml/itemProps1.xml><?xml version="1.0" encoding="utf-8"?>
<ds:datastoreItem xmlns:ds="http://schemas.openxmlformats.org/officeDocument/2006/customXml" ds:itemID="{CB4A22FE-96D9-448B-99B6-2734AF1239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Brands Sales&amp;Profit</vt:lpstr>
      <vt:lpstr>Seg Unit Sold </vt:lpstr>
      <vt:lpstr>Sub-cat Wise Sales  </vt:lpstr>
      <vt:lpstr>Dis band wise sales</vt:lpstr>
      <vt:lpstr>Cat wise Sales</vt:lpstr>
      <vt:lpstr>Region Wise Sales</vt:lpstr>
      <vt:lpstr>Region wise ship mode</vt:lpstr>
      <vt:lpstr>year Trend</vt:lpstr>
      <vt:lpstr>State Wise Sale</vt:lpstr>
      <vt:lpstr>Top 10 State</vt:lpstr>
      <vt:lpstr>Top 10 City</vt:lpstr>
      <vt:lpstr>Mon Wise Sales OG</vt:lpstr>
      <vt:lpstr>Preview</vt:lpstr>
      <vt:lpstr>Prep</vt:lpstr>
      <vt:lpstr>Prep 2</vt:lpstr>
      <vt:lpstr>Dashboard</vt:lpstr>
      <vt:lpstr>DB P</vt:lpstr>
      <vt:lpstr>Main Proxy</vt:lpstr>
      <vt:lpstr>Main Dashboard </vt:lpstr>
      <vt:lpstr>Categories</vt:lpstr>
      <vt:lpstr>State </vt:lpstr>
      <vt:lpstr>Proxy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shreyash mhaskar</dc:creator>
  <cp:lastModifiedBy>shreyash mhaskar</cp:lastModifiedBy>
  <cp:lastPrinted>2023-02-27T21:47:00Z</cp:lastPrinted>
  <dcterms:created xsi:type="dcterms:W3CDTF">2015-06-05T18:17:20Z</dcterms:created>
  <dcterms:modified xsi:type="dcterms:W3CDTF">2023-03-01T00:10:16Z</dcterms:modified>
</cp:coreProperties>
</file>