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h.davada\Desktop\"/>
    </mc:Choice>
  </mc:AlternateContent>
  <xr:revisionPtr revIDLastSave="0" documentId="13_ncr:1_{449F167D-472A-44D0-8F4B-DBBD24A34A38}" xr6:coauthVersionLast="36" xr6:coauthVersionMax="36" xr10:uidLastSave="{00000000-0000-0000-0000-000000000000}"/>
  <bookViews>
    <workbookView xWindow="0" yWindow="0" windowWidth="19200" windowHeight="6930" xr2:uid="{A5E30918-204C-40FD-88C5-8F58A9E27D43}"/>
  </bookViews>
  <sheets>
    <sheet name="Stats - Task1&amp;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6" i="1" l="1"/>
  <c r="H95" i="1"/>
  <c r="H94" i="1"/>
  <c r="H92" i="1"/>
  <c r="H91" i="1"/>
  <c r="H90" i="1"/>
  <c r="H89" i="1"/>
  <c r="E81" i="1"/>
  <c r="F79" i="1"/>
  <c r="F78" i="1"/>
  <c r="D64" i="1"/>
  <c r="D63" i="1"/>
  <c r="D62" i="1"/>
  <c r="D61" i="1"/>
  <c r="H38" i="1"/>
  <c r="H37" i="1"/>
  <c r="H36" i="1"/>
  <c r="H35" i="1"/>
  <c r="C26" i="1" l="1"/>
  <c r="E24" i="1" s="1"/>
  <c r="F24" i="1" s="1"/>
  <c r="B13" i="1"/>
  <c r="C27" i="1"/>
  <c r="C28" i="1" s="1"/>
  <c r="D8" i="1"/>
  <c r="E22" i="1" l="1"/>
  <c r="F22" i="1" s="1"/>
  <c r="E21" i="1"/>
  <c r="F21" i="1" s="1"/>
  <c r="E23" i="1"/>
  <c r="F23" i="1" s="1"/>
  <c r="E20" i="1"/>
  <c r="F20" i="1" s="1"/>
  <c r="E25" i="1"/>
  <c r="F25" i="1" s="1"/>
  <c r="F26" i="1" l="1"/>
</calcChain>
</file>

<file path=xl/sharedStrings.xml><?xml version="1.0" encoding="utf-8"?>
<sst xmlns="http://schemas.openxmlformats.org/spreadsheetml/2006/main" count="118" uniqueCount="96">
  <si>
    <t>Q1</t>
  </si>
  <si>
    <t>You survey households in your area to find the average rent they are paying. Find the
standard deviation from the following data:</t>
  </si>
  <si>
    <t>$1550, $1700, $900, $850, $1000, $950.</t>
  </si>
  <si>
    <t>Solution:</t>
  </si>
  <si>
    <t>Data:</t>
  </si>
  <si>
    <t>Answer:</t>
  </si>
  <si>
    <t>standard deviation is $368</t>
  </si>
  <si>
    <t>Q2</t>
  </si>
  <si>
    <t>Find the variance for the following set of data representing trees in California (heights in
feet):</t>
  </si>
  <si>
    <t>3, 21, 98, 203, 17, 9</t>
  </si>
  <si>
    <t>Mean</t>
  </si>
  <si>
    <t>x1</t>
  </si>
  <si>
    <t>x2</t>
  </si>
  <si>
    <t>x3</t>
  </si>
  <si>
    <t>x4</t>
  </si>
  <si>
    <t>x5</t>
  </si>
  <si>
    <t>x6</t>
  </si>
  <si>
    <t>Std deviation</t>
  </si>
  <si>
    <t>Variance</t>
  </si>
  <si>
    <t>Q3</t>
  </si>
  <si>
    <t>In a class on 100 students, 80 students passed in all subjects, 10 failed in one subject, 7 failed in two subjects and 3 failed in three subjects.</t>
  </si>
  <si>
    <t>Find the probability distribution of the variable for
number of subjects a student from the given class has failed in.</t>
  </si>
  <si>
    <t>mean</t>
  </si>
  <si>
    <t>Variance =</t>
  </si>
  <si>
    <t xml:space="preserve">The probability of failing in 0 subjects, P(X=0) </t>
  </si>
  <si>
    <t xml:space="preserve">The probability of failing in 1 subject, P(X=1) </t>
  </si>
  <si>
    <t xml:space="preserve">The probability of failing in 2 subjects, P(X=2) </t>
  </si>
  <si>
    <t xml:space="preserve">The probability of failing in 3 subjects, P(X=3) </t>
  </si>
  <si>
    <t>80/100</t>
  </si>
  <si>
    <t>10/100</t>
  </si>
  <si>
    <t>7/100</t>
  </si>
  <si>
    <t>3/100</t>
  </si>
  <si>
    <t>X</t>
  </si>
  <si>
    <t>P(X)</t>
  </si>
  <si>
    <t>The probability distribution is:-</t>
  </si>
  <si>
    <t>Task1</t>
  </si>
  <si>
    <t>Task2</t>
  </si>
  <si>
    <t>A test is conducted which is consisting of 20 MCQs (multiple choices questions) with every
MCQ having its four options out of which only one is correct. Determine the probability that a
person undertaking that test has answered exactly 5 questions wrong.</t>
  </si>
  <si>
    <t>n=</t>
  </si>
  <si>
    <t>probability of success=</t>
  </si>
  <si>
    <t>1/4</t>
  </si>
  <si>
    <t>probability of failure=</t>
  </si>
  <si>
    <t>3/4</t>
  </si>
  <si>
    <t>n-k=</t>
  </si>
  <si>
    <t>k=</t>
  </si>
  <si>
    <t>P (exactly 5 out of 20 answers incorrect) = C (20, 5) * (1/4) ^ 15 * (3/4) ^ 5</t>
  </si>
  <si>
    <t>Using Binomial distribution-</t>
  </si>
  <si>
    <t>P (5 out of 20) = </t>
  </si>
  <si>
    <t>(20∗19∗18∗17∗16) / (5∗4∗3∗2∗1) * (1/4) ^ 15 * (3/4) ^ 5</t>
  </si>
  <si>
    <t>=</t>
  </si>
  <si>
    <t>20∗19∗18∗17∗16 =</t>
  </si>
  <si>
    <t>5∗4∗3∗2∗1=</t>
  </si>
  <si>
    <t>1/4=</t>
  </si>
  <si>
    <t>3/4=</t>
  </si>
  <si>
    <t>Answer =</t>
  </si>
  <si>
    <t>A die marked A to E is rolled 50 times. Find the probability of getting a “D” exactly 5 times</t>
  </si>
  <si>
    <t>Probabilty of getting D</t>
  </si>
  <si>
    <t>1/5</t>
  </si>
  <si>
    <t>Probabilty of not-getting D</t>
  </si>
  <si>
    <t>4/5</t>
  </si>
  <si>
    <t>Total opportunities=</t>
  </si>
  <si>
    <t>5*50</t>
  </si>
  <si>
    <t>Probability of getting D per roll=</t>
  </si>
  <si>
    <t>No. of success events=</t>
  </si>
  <si>
    <t>Probability of success event=</t>
  </si>
  <si>
    <t>Two balls are drawn at random in succession without replacement from an urn containing 4
red balls and 6 black balls.</t>
  </si>
  <si>
    <t>Find the probabilities of all the possible outcomes.</t>
  </si>
  <si>
    <t>Total possible events</t>
  </si>
  <si>
    <t>Event</t>
  </si>
  <si>
    <t>RR</t>
  </si>
  <si>
    <t>RB</t>
  </si>
  <si>
    <t>BR</t>
  </si>
  <si>
    <t>BB</t>
  </si>
  <si>
    <t>Probability</t>
  </si>
  <si>
    <t>(4/10)(3/9)</t>
  </si>
  <si>
    <t>(2/15)</t>
  </si>
  <si>
    <t xml:space="preserve">(4/10)(6/9) </t>
  </si>
  <si>
    <t>(6/10)(4/9)</t>
  </si>
  <si>
    <t xml:space="preserve">(6/10)(5/9) </t>
  </si>
  <si>
    <t>(4/15)</t>
  </si>
  <si>
    <t>(4/15)+(4/15)</t>
  </si>
  <si>
    <t>8/15</t>
  </si>
  <si>
    <t>Probability of zero black ball</t>
  </si>
  <si>
    <t>The probability of 1 black ball is (RB or BR)</t>
  </si>
  <si>
    <t>The probability of 2 black balls (BB)</t>
  </si>
  <si>
    <t>(2/6)</t>
  </si>
  <si>
    <t>1/3</t>
  </si>
  <si>
    <t>So the probability distribution is: Z   p(Z)</t>
  </si>
  <si>
    <t>0 =   2/15</t>
  </si>
  <si>
    <t>1 = 8/15</t>
  </si>
  <si>
    <t>2 = 1/3</t>
  </si>
  <si>
    <t>(3/15)</t>
  </si>
  <si>
    <t>Total Possoble Outcomes =</t>
  </si>
  <si>
    <t>&lt;&lt; Keep Scrolling down for all answers &gt;&gt;</t>
  </si>
  <si>
    <t>|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</si>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</sst>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.0_);_([$$-409]* \(#,##0.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6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16" fontId="0" fillId="0" borderId="0" xfId="0" quotePrefix="1" applyNumberFormat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5" fillId="3" borderId="0" xfId="0" applyFont="1" applyFill="1"/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A84E-39C9-4BE6-82D7-18F459CE77CF}">
  <dimension ref="A1:Q100"/>
  <sheetViews>
    <sheetView showGridLines="0" tabSelected="1" workbookViewId="0">
      <selection activeCell="A2" sqref="A2"/>
    </sheetView>
  </sheetViews>
  <sheetFormatPr defaultRowHeight="14.5" x14ac:dyDescent="0.35"/>
  <cols>
    <col min="1" max="1" width="10.1796875" customWidth="1"/>
    <col min="2" max="2" width="12.90625" customWidth="1"/>
    <col min="3" max="3" width="10.6328125" customWidth="1"/>
    <col min="4" max="4" width="11.81640625" bestFit="1" customWidth="1"/>
    <col min="6" max="6" width="17.36328125" customWidth="1"/>
    <col min="17" max="17" width="4" customWidth="1"/>
  </cols>
  <sheetData>
    <row r="1" spans="1:17" ht="15.5" x14ac:dyDescent="0.35">
      <c r="M1" s="22" t="s">
        <v>93</v>
      </c>
      <c r="N1" s="22"/>
      <c r="O1" s="22"/>
      <c r="P1" s="22"/>
      <c r="Q1" s="22"/>
    </row>
    <row r="2" spans="1:17" x14ac:dyDescent="0.35">
      <c r="M2" s="12" t="s">
        <v>94</v>
      </c>
    </row>
    <row r="3" spans="1:17" x14ac:dyDescent="0.35">
      <c r="A3" s="11" t="s">
        <v>35</v>
      </c>
      <c r="M3" s="23" t="s">
        <v>95</v>
      </c>
    </row>
    <row r="4" spans="1:17" x14ac:dyDescent="0.35">
      <c r="A4" t="s">
        <v>0</v>
      </c>
      <c r="B4" s="1" t="s">
        <v>1</v>
      </c>
    </row>
    <row r="5" spans="1:17" x14ac:dyDescent="0.35">
      <c r="A5" t="s">
        <v>4</v>
      </c>
      <c r="B5" t="s">
        <v>2</v>
      </c>
    </row>
    <row r="7" spans="1:17" x14ac:dyDescent="0.35">
      <c r="A7" t="s">
        <v>3</v>
      </c>
      <c r="B7" s="2">
        <v>1550</v>
      </c>
      <c r="D7" s="4" t="s">
        <v>10</v>
      </c>
      <c r="F7" s="2"/>
    </row>
    <row r="8" spans="1:17" x14ac:dyDescent="0.35">
      <c r="B8" s="2">
        <v>1700</v>
      </c>
      <c r="D8" s="2">
        <f>AVERAGE(B7:B12)</f>
        <v>1158.3333333333333</v>
      </c>
      <c r="F8" s="2"/>
    </row>
    <row r="9" spans="1:17" x14ac:dyDescent="0.35">
      <c r="B9" s="2">
        <v>900</v>
      </c>
      <c r="F9" s="2"/>
    </row>
    <row r="10" spans="1:17" x14ac:dyDescent="0.35">
      <c r="B10" s="2">
        <v>850</v>
      </c>
      <c r="F10" s="2"/>
    </row>
    <row r="11" spans="1:17" x14ac:dyDescent="0.35">
      <c r="B11" s="2">
        <v>1000</v>
      </c>
      <c r="F11" s="2"/>
    </row>
    <row r="12" spans="1:17" x14ac:dyDescent="0.35">
      <c r="B12" s="2">
        <v>950</v>
      </c>
      <c r="F12" s="2"/>
    </row>
    <row r="13" spans="1:17" x14ac:dyDescent="0.35">
      <c r="A13" t="s">
        <v>5</v>
      </c>
      <c r="B13" s="5">
        <f>STDEVA(B7:B12)</f>
        <v>367.99003609699355</v>
      </c>
      <c r="F13" s="2"/>
    </row>
    <row r="14" spans="1:17" x14ac:dyDescent="0.35">
      <c r="B14" s="3" t="s">
        <v>6</v>
      </c>
      <c r="F14" s="2"/>
    </row>
    <row r="17" spans="1:6" x14ac:dyDescent="0.35">
      <c r="A17" t="s">
        <v>7</v>
      </c>
      <c r="B17" s="1" t="s">
        <v>8</v>
      </c>
    </row>
    <row r="18" spans="1:6" x14ac:dyDescent="0.35">
      <c r="A18" t="s">
        <v>4</v>
      </c>
      <c r="B18" t="s">
        <v>9</v>
      </c>
    </row>
    <row r="20" spans="1:6" x14ac:dyDescent="0.35">
      <c r="A20" t="s">
        <v>3</v>
      </c>
      <c r="B20" t="s">
        <v>11</v>
      </c>
      <c r="C20">
        <v>3</v>
      </c>
      <c r="E20">
        <f t="shared" ref="E20:E25" si="0">C20-$C$26</f>
        <v>-55.5</v>
      </c>
      <c r="F20">
        <f>E20*E20</f>
        <v>3080.25</v>
      </c>
    </row>
    <row r="21" spans="1:6" x14ac:dyDescent="0.35">
      <c r="B21" t="s">
        <v>12</v>
      </c>
      <c r="C21">
        <v>21</v>
      </c>
      <c r="E21">
        <f t="shared" si="0"/>
        <v>-37.5</v>
      </c>
      <c r="F21">
        <f t="shared" ref="F21:F25" si="1">E21*E21</f>
        <v>1406.25</v>
      </c>
    </row>
    <row r="22" spans="1:6" x14ac:dyDescent="0.35">
      <c r="B22" t="s">
        <v>13</v>
      </c>
      <c r="C22">
        <v>98</v>
      </c>
      <c r="E22">
        <f t="shared" si="0"/>
        <v>39.5</v>
      </c>
      <c r="F22">
        <f t="shared" si="1"/>
        <v>1560.25</v>
      </c>
    </row>
    <row r="23" spans="1:6" x14ac:dyDescent="0.35">
      <c r="B23" t="s">
        <v>14</v>
      </c>
      <c r="C23">
        <v>203</v>
      </c>
      <c r="E23">
        <f t="shared" si="0"/>
        <v>144.5</v>
      </c>
      <c r="F23">
        <f t="shared" si="1"/>
        <v>20880.25</v>
      </c>
    </row>
    <row r="24" spans="1:6" x14ac:dyDescent="0.35">
      <c r="B24" t="s">
        <v>15</v>
      </c>
      <c r="C24">
        <v>17</v>
      </c>
      <c r="E24">
        <f t="shared" si="0"/>
        <v>-41.5</v>
      </c>
      <c r="F24">
        <f t="shared" si="1"/>
        <v>1722.25</v>
      </c>
    </row>
    <row r="25" spans="1:6" x14ac:dyDescent="0.35">
      <c r="B25" t="s">
        <v>16</v>
      </c>
      <c r="C25">
        <v>9</v>
      </c>
      <c r="E25">
        <f t="shared" si="0"/>
        <v>-49.5</v>
      </c>
      <c r="F25">
        <f t="shared" si="1"/>
        <v>2450.25</v>
      </c>
    </row>
    <row r="26" spans="1:6" x14ac:dyDescent="0.35">
      <c r="A26" t="s">
        <v>5</v>
      </c>
      <c r="B26" t="s">
        <v>22</v>
      </c>
      <c r="C26">
        <f>AVERAGE(C20:C25)</f>
        <v>58.5</v>
      </c>
      <c r="E26" s="6" t="s">
        <v>23</v>
      </c>
      <c r="F26" s="6">
        <f>SUM(F20:F25)/5</f>
        <v>6219.9</v>
      </c>
    </row>
    <row r="27" spans="1:6" x14ac:dyDescent="0.35">
      <c r="B27" t="s">
        <v>17</v>
      </c>
      <c r="C27">
        <f>STDEV(C20:C25)</f>
        <v>78.866342631061571</v>
      </c>
    </row>
    <row r="28" spans="1:6" x14ac:dyDescent="0.35">
      <c r="B28" s="6" t="s">
        <v>18</v>
      </c>
      <c r="C28" s="6">
        <f>C27*C27</f>
        <v>6219.9</v>
      </c>
    </row>
    <row r="32" spans="1:6" x14ac:dyDescent="0.35">
      <c r="A32" t="s">
        <v>19</v>
      </c>
      <c r="B32" s="1" t="s">
        <v>20</v>
      </c>
    </row>
    <row r="33" spans="1:12" x14ac:dyDescent="0.35">
      <c r="B33" s="1" t="s">
        <v>21</v>
      </c>
    </row>
    <row r="35" spans="1:12" x14ac:dyDescent="0.35">
      <c r="A35" t="s">
        <v>5</v>
      </c>
      <c r="B35" t="s">
        <v>24</v>
      </c>
      <c r="G35" t="s">
        <v>28</v>
      </c>
      <c r="H35">
        <f>80/100</f>
        <v>0.8</v>
      </c>
    </row>
    <row r="36" spans="1:12" x14ac:dyDescent="0.35">
      <c r="B36" t="s">
        <v>25</v>
      </c>
      <c r="G36" t="s">
        <v>29</v>
      </c>
      <c r="H36">
        <f>10/100</f>
        <v>0.1</v>
      </c>
    </row>
    <row r="37" spans="1:12" x14ac:dyDescent="0.35">
      <c r="B37" t="s">
        <v>26</v>
      </c>
      <c r="G37" t="s">
        <v>30</v>
      </c>
      <c r="H37">
        <f>7/100</f>
        <v>7.0000000000000007E-2</v>
      </c>
    </row>
    <row r="38" spans="1:12" x14ac:dyDescent="0.35">
      <c r="B38" t="s">
        <v>27</v>
      </c>
      <c r="G38" t="s">
        <v>31</v>
      </c>
      <c r="H38">
        <f>3/100</f>
        <v>0.03</v>
      </c>
    </row>
    <row r="40" spans="1:12" ht="15" thickBot="1" x14ac:dyDescent="0.4">
      <c r="B40" t="s">
        <v>34</v>
      </c>
    </row>
    <row r="41" spans="1:12" ht="15" thickBot="1" x14ac:dyDescent="0.4">
      <c r="C41" s="7" t="s">
        <v>32</v>
      </c>
      <c r="D41" s="8">
        <v>0</v>
      </c>
      <c r="E41" s="8">
        <v>1</v>
      </c>
      <c r="F41" s="8">
        <v>2</v>
      </c>
      <c r="G41" s="8">
        <v>3</v>
      </c>
    </row>
    <row r="42" spans="1:12" ht="15" thickBot="1" x14ac:dyDescent="0.4">
      <c r="C42" s="9" t="s">
        <v>33</v>
      </c>
      <c r="D42" s="10">
        <v>0.8</v>
      </c>
      <c r="E42" s="10">
        <v>0.1</v>
      </c>
      <c r="F42" s="10">
        <v>7.0000000000000007E-2</v>
      </c>
      <c r="G42" s="10">
        <v>0.03</v>
      </c>
    </row>
    <row r="44" spans="1:12" x14ac:dyDescent="0.35">
      <c r="A44" s="11" t="s">
        <v>36</v>
      </c>
    </row>
    <row r="46" spans="1:12" x14ac:dyDescent="0.35">
      <c r="A46" t="s">
        <v>0</v>
      </c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3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9" spans="1:5" x14ac:dyDescent="0.35">
      <c r="A49" t="s">
        <v>5</v>
      </c>
      <c r="B49" t="s">
        <v>38</v>
      </c>
      <c r="D49">
        <v>20</v>
      </c>
    </row>
    <row r="50" spans="1:5" x14ac:dyDescent="0.35">
      <c r="B50" t="s">
        <v>44</v>
      </c>
      <c r="D50">
        <v>15</v>
      </c>
    </row>
    <row r="51" spans="1:5" x14ac:dyDescent="0.35">
      <c r="B51" t="s">
        <v>43</v>
      </c>
      <c r="D51">
        <v>5</v>
      </c>
    </row>
    <row r="53" spans="1:5" x14ac:dyDescent="0.35">
      <c r="B53" t="s">
        <v>39</v>
      </c>
      <c r="E53" s="13" t="s">
        <v>40</v>
      </c>
    </row>
    <row r="54" spans="1:5" x14ac:dyDescent="0.35">
      <c r="B54" t="s">
        <v>41</v>
      </c>
      <c r="E54" s="13" t="s">
        <v>42</v>
      </c>
    </row>
    <row r="56" spans="1:5" x14ac:dyDescent="0.35">
      <c r="B56" t="s">
        <v>46</v>
      </c>
    </row>
    <row r="57" spans="1:5" x14ac:dyDescent="0.35">
      <c r="B57" s="14" t="s">
        <v>45</v>
      </c>
    </row>
    <row r="59" spans="1:5" x14ac:dyDescent="0.35">
      <c r="B59" s="14" t="s">
        <v>47</v>
      </c>
      <c r="C59" s="12"/>
      <c r="D59" t="s">
        <v>48</v>
      </c>
    </row>
    <row r="61" spans="1:5" x14ac:dyDescent="0.35">
      <c r="B61" s="14" t="s">
        <v>50</v>
      </c>
      <c r="C61" s="12"/>
      <c r="D61">
        <f>20*19*18*17*16</f>
        <v>1860480</v>
      </c>
    </row>
    <row r="62" spans="1:5" x14ac:dyDescent="0.35">
      <c r="B62" t="s">
        <v>51</v>
      </c>
      <c r="D62">
        <f>5*4*3*2*1</f>
        <v>120</v>
      </c>
    </row>
    <row r="63" spans="1:5" x14ac:dyDescent="0.35">
      <c r="B63" s="14" t="s">
        <v>52</v>
      </c>
      <c r="D63">
        <f>1/4</f>
        <v>0.25</v>
      </c>
    </row>
    <row r="64" spans="1:5" x14ac:dyDescent="0.35">
      <c r="B64" s="14" t="s">
        <v>53</v>
      </c>
      <c r="D64">
        <f>3/4</f>
        <v>0.75</v>
      </c>
    </row>
    <row r="66" spans="1:6" x14ac:dyDescent="0.35">
      <c r="B66" s="15" t="s">
        <v>54</v>
      </c>
      <c r="C66" s="16"/>
      <c r="D66" s="16">
        <v>3.4000000000000001E-6</v>
      </c>
    </row>
    <row r="68" spans="1:6" x14ac:dyDescent="0.35">
      <c r="A68" t="s">
        <v>7</v>
      </c>
      <c r="B68" t="s">
        <v>55</v>
      </c>
    </row>
    <row r="70" spans="1:6" x14ac:dyDescent="0.35">
      <c r="A70" t="s">
        <v>5</v>
      </c>
    </row>
    <row r="71" spans="1:6" x14ac:dyDescent="0.35">
      <c r="B71" t="s">
        <v>38</v>
      </c>
      <c r="D71">
        <v>50</v>
      </c>
    </row>
    <row r="72" spans="1:6" x14ac:dyDescent="0.35">
      <c r="B72" t="s">
        <v>44</v>
      </c>
      <c r="D72">
        <v>5</v>
      </c>
    </row>
    <row r="73" spans="1:6" x14ac:dyDescent="0.35">
      <c r="B73" t="s">
        <v>43</v>
      </c>
      <c r="D73">
        <v>45</v>
      </c>
    </row>
    <row r="75" spans="1:6" x14ac:dyDescent="0.35">
      <c r="B75" t="s">
        <v>56</v>
      </c>
      <c r="D75" s="18" t="s">
        <v>57</v>
      </c>
    </row>
    <row r="76" spans="1:6" x14ac:dyDescent="0.35">
      <c r="B76" t="s">
        <v>58</v>
      </c>
      <c r="D76" s="18" t="s">
        <v>59</v>
      </c>
    </row>
    <row r="78" spans="1:6" x14ac:dyDescent="0.35">
      <c r="B78" t="s">
        <v>60</v>
      </c>
      <c r="E78" t="s">
        <v>61</v>
      </c>
      <c r="F78">
        <f>50*5</f>
        <v>250</v>
      </c>
    </row>
    <row r="79" spans="1:6" x14ac:dyDescent="0.35">
      <c r="B79" t="s">
        <v>62</v>
      </c>
      <c r="E79" s="17" t="s">
        <v>57</v>
      </c>
      <c r="F79">
        <f>1/5</f>
        <v>0.2</v>
      </c>
    </row>
    <row r="80" spans="1:6" x14ac:dyDescent="0.35">
      <c r="B80" t="s">
        <v>63</v>
      </c>
      <c r="E80" s="19">
        <v>5</v>
      </c>
    </row>
    <row r="81" spans="1:13" x14ac:dyDescent="0.35">
      <c r="B81" t="s">
        <v>64</v>
      </c>
      <c r="E81" s="15">
        <f>5/50</f>
        <v>0.1</v>
      </c>
    </row>
    <row r="83" spans="1:13" x14ac:dyDescent="0.35">
      <c r="A83" t="s">
        <v>19</v>
      </c>
      <c r="B83" s="1" t="s">
        <v>65</v>
      </c>
    </row>
    <row r="84" spans="1:13" x14ac:dyDescent="0.35">
      <c r="B84" s="1" t="s">
        <v>66</v>
      </c>
    </row>
    <row r="86" spans="1:13" x14ac:dyDescent="0.35">
      <c r="A86" t="s">
        <v>5</v>
      </c>
      <c r="B86" t="s">
        <v>67</v>
      </c>
      <c r="E86">
        <v>4</v>
      </c>
    </row>
    <row r="88" spans="1:13" x14ac:dyDescent="0.35">
      <c r="B88" s="3" t="s">
        <v>68</v>
      </c>
      <c r="C88" s="3" t="s">
        <v>73</v>
      </c>
    </row>
    <row r="89" spans="1:13" x14ac:dyDescent="0.35">
      <c r="B89" t="s">
        <v>69</v>
      </c>
      <c r="C89" t="s">
        <v>74</v>
      </c>
      <c r="E89" s="12" t="s">
        <v>49</v>
      </c>
      <c r="F89" t="s">
        <v>75</v>
      </c>
      <c r="H89">
        <f>((4/10)*(3/9))</f>
        <v>0.13333333333333333</v>
      </c>
      <c r="J89" s="16" t="s">
        <v>92</v>
      </c>
      <c r="K89" s="16"/>
      <c r="L89" s="16"/>
      <c r="M89" s="16">
        <v>15</v>
      </c>
    </row>
    <row r="90" spans="1:13" x14ac:dyDescent="0.35">
      <c r="B90" t="s">
        <v>70</v>
      </c>
      <c r="C90" t="s">
        <v>76</v>
      </c>
      <c r="E90" s="12" t="s">
        <v>49</v>
      </c>
      <c r="F90" t="s">
        <v>79</v>
      </c>
      <c r="H90">
        <f>((4/10)*(6/9))</f>
        <v>0.26666666666666666</v>
      </c>
    </row>
    <row r="91" spans="1:13" x14ac:dyDescent="0.35">
      <c r="B91" t="s">
        <v>71</v>
      </c>
      <c r="C91" t="s">
        <v>77</v>
      </c>
      <c r="E91" s="12" t="s">
        <v>49</v>
      </c>
      <c r="F91" t="s">
        <v>79</v>
      </c>
      <c r="H91">
        <f>((6/10)*(4/9))</f>
        <v>0.26666666666666666</v>
      </c>
    </row>
    <row r="92" spans="1:13" x14ac:dyDescent="0.35">
      <c r="B92" t="s">
        <v>72</v>
      </c>
      <c r="C92" t="s">
        <v>78</v>
      </c>
      <c r="E92" s="12" t="s">
        <v>49</v>
      </c>
      <c r="F92" t="s">
        <v>91</v>
      </c>
      <c r="H92">
        <f>((6/10)*(5/9))</f>
        <v>0.33333333333333331</v>
      </c>
    </row>
    <row r="94" spans="1:13" x14ac:dyDescent="0.35">
      <c r="B94" t="s">
        <v>82</v>
      </c>
      <c r="E94" s="12" t="s">
        <v>49</v>
      </c>
      <c r="F94" t="s">
        <v>75</v>
      </c>
      <c r="H94">
        <f>((4/10)*(3/9))</f>
        <v>0.13333333333333333</v>
      </c>
    </row>
    <row r="95" spans="1:13" x14ac:dyDescent="0.35">
      <c r="B95" t="s">
        <v>83</v>
      </c>
      <c r="E95" s="12" t="s">
        <v>49</v>
      </c>
      <c r="F95" t="s">
        <v>80</v>
      </c>
      <c r="G95" s="13" t="s">
        <v>81</v>
      </c>
      <c r="H95">
        <f>8/15</f>
        <v>0.53333333333333333</v>
      </c>
    </row>
    <row r="96" spans="1:13" x14ac:dyDescent="0.35">
      <c r="B96" t="s">
        <v>84</v>
      </c>
      <c r="E96" s="12" t="s">
        <v>49</v>
      </c>
      <c r="F96" t="s">
        <v>85</v>
      </c>
      <c r="G96" s="13" t="s">
        <v>86</v>
      </c>
      <c r="H96">
        <f>1/3</f>
        <v>0.33333333333333331</v>
      </c>
    </row>
    <row r="98" spans="2:6" x14ac:dyDescent="0.35">
      <c r="B98" s="20" t="s">
        <v>87</v>
      </c>
      <c r="F98" s="15" t="s">
        <v>88</v>
      </c>
    </row>
    <row r="99" spans="2:6" x14ac:dyDescent="0.35">
      <c r="B99" s="20"/>
      <c r="F99" s="15" t="s">
        <v>89</v>
      </c>
    </row>
    <row r="100" spans="2:6" x14ac:dyDescent="0.35">
      <c r="F100" s="15" t="s">
        <v>90</v>
      </c>
    </row>
  </sheetData>
  <mergeCells count="1">
    <mergeCell ref="B46:L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- Task1&amp;2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Davada, Shreyash</dc:creator>
  <cp:lastModifiedBy>Davada, Shreyash</cp:lastModifiedBy>
  <dcterms:created xsi:type="dcterms:W3CDTF">2019-02-26T18:34:51Z</dcterms:created>
  <dcterms:modified xsi:type="dcterms:W3CDTF">2019-02-27T19:56:43Z</dcterms:modified>
</cp:coreProperties>
</file>