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3cfeb0658430f91/PBL 2 Project/Project/MUSIC-RECOMMENDATION-SYSTEM/datasets/"/>
    </mc:Choice>
  </mc:AlternateContent>
  <xr:revisionPtr revIDLastSave="3" documentId="13_ncr:1_{27A20FEA-DDFE-4048-AAA5-9F317291ADAF}" xr6:coauthVersionLast="47" xr6:coauthVersionMax="47" xr10:uidLastSave="{970BB526-BD87-41A9-BEA0-0FAA3857648B}"/>
  <bookViews>
    <workbookView xWindow="-120" yWindow="-120" windowWidth="20730" windowHeight="11040" activeTab="1" xr2:uid="{00000000-000D-0000-FFFF-FFFF00000000}"/>
  </bookViews>
  <sheets>
    <sheet name="Pivot" sheetId="4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2" i="1"/>
  <c r="T3" i="1"/>
  <c r="T4" i="1"/>
  <c r="T5" i="1"/>
  <c r="T6" i="1"/>
  <c r="T7" i="1"/>
  <c r="T2" i="1"/>
  <c r="S3" i="1"/>
  <c r="S4" i="1"/>
  <c r="S5" i="1"/>
  <c r="S6" i="1"/>
  <c r="S7" i="1"/>
  <c r="S2" i="1"/>
  <c r="R3" i="1"/>
  <c r="R4" i="1"/>
  <c r="R5" i="1"/>
  <c r="R6" i="1"/>
  <c r="R7" i="1"/>
  <c r="R2" i="1"/>
</calcChain>
</file>

<file path=xl/sharedStrings.xml><?xml version="1.0" encoding="utf-8"?>
<sst xmlns="http://schemas.openxmlformats.org/spreadsheetml/2006/main" count="71" uniqueCount="53">
  <si>
    <t>Happy</t>
  </si>
  <si>
    <t>dancebility</t>
  </si>
  <si>
    <t>0.57 to 0.86</t>
  </si>
  <si>
    <t>energy</t>
  </si>
  <si>
    <t>0.4 to 1</t>
  </si>
  <si>
    <t>loudness</t>
  </si>
  <si>
    <t>-10.4 to -3</t>
  </si>
  <si>
    <t>acoustic</t>
  </si>
  <si>
    <t>0 to 0.7</t>
  </si>
  <si>
    <t>valence</t>
  </si>
  <si>
    <t>0.25 to 0.8</t>
  </si>
  <si>
    <t>tempo</t>
  </si>
  <si>
    <t>80 to 145</t>
  </si>
  <si>
    <t>Sad</t>
  </si>
  <si>
    <t>0.3 to 0.8</t>
  </si>
  <si>
    <t>-4.0 to -15.0</t>
  </si>
  <si>
    <t>0.4 to 0.8</t>
  </si>
  <si>
    <t>0.2 to 0.88</t>
  </si>
  <si>
    <t>75 to 160</t>
  </si>
  <si>
    <t>Chill</t>
  </si>
  <si>
    <t>0.3 to 0.7</t>
  </si>
  <si>
    <t>0.3 to 0.75</t>
  </si>
  <si>
    <t>-15 to -4</t>
  </si>
  <si>
    <t>full range</t>
  </si>
  <si>
    <t>0 to 0.8</t>
  </si>
  <si>
    <t>80 to 180</t>
  </si>
  <si>
    <t>Angry</t>
  </si>
  <si>
    <t>0.46 to 0.85</t>
  </si>
  <si>
    <t>0.6 to 1</t>
  </si>
  <si>
    <t>-11 to -4</t>
  </si>
  <si>
    <t>0 to 0.55</t>
  </si>
  <si>
    <t>0.1 to 0.9</t>
  </si>
  <si>
    <t>90 to 170</t>
  </si>
  <si>
    <t>Features</t>
  </si>
  <si>
    <t>Happy_low</t>
  </si>
  <si>
    <t>Happy_high</t>
  </si>
  <si>
    <t>Sad_high</t>
  </si>
  <si>
    <t>Sad_low</t>
  </si>
  <si>
    <t>Chill_high</t>
  </si>
  <si>
    <t>Angry_high</t>
  </si>
  <si>
    <t>Chill_low</t>
  </si>
  <si>
    <t>Angry_low</t>
  </si>
  <si>
    <t>Row Labels</t>
  </si>
  <si>
    <t>Grand Total</t>
  </si>
  <si>
    <t>Sad (Low)</t>
  </si>
  <si>
    <t>Chill (Low)</t>
  </si>
  <si>
    <t>Angry (Low)</t>
  </si>
  <si>
    <t>Happy (High)</t>
  </si>
  <si>
    <t>Sad (High)</t>
  </si>
  <si>
    <t>Chill (High)</t>
  </si>
  <si>
    <t>Angry (High)</t>
  </si>
  <si>
    <t>Happy (Low)</t>
  </si>
  <si>
    <t>Average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</si>
</sst>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9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5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/>
    <xf numFmtId="0" fontId="6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</dxf>
    <dxf>
      <border>
        <bottom style="thin">
          <color auto="1"/>
        </bottom>
      </border>
    </dxf>
    <dxf>
      <font>
        <b val="0"/>
        <i val="0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[Final emotion analysis.xlsx]Pivot!PivotTable23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Happy (Low)</c:v>
                </c:pt>
              </c:strCache>
            </c:strRef>
          </c:tx>
          <c:spPr>
            <a:solidFill>
              <a:schemeClr val="accent1">
                <a:tint val="4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Pivot!$B$4:$B$10</c:f>
              <c:numCache>
                <c:formatCode>General</c:formatCode>
                <c:ptCount val="6"/>
                <c:pt idx="0">
                  <c:v>0</c:v>
                </c:pt>
                <c:pt idx="1">
                  <c:v>0.56999999999999995</c:v>
                </c:pt>
                <c:pt idx="2">
                  <c:v>0.4</c:v>
                </c:pt>
                <c:pt idx="3">
                  <c:v>-10.4</c:v>
                </c:pt>
                <c:pt idx="4">
                  <c:v>76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A-4294-8A28-3B3B6B2A7D8D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Sad (Low)</c:v>
                </c:pt>
              </c:strCache>
            </c:strRef>
          </c:tx>
          <c:spPr>
            <a:solidFill>
              <a:schemeClr val="accent1">
                <a:tint val="62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Pivot!$C$4:$C$10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0.25</c:v>
                </c:pt>
                <c:pt idx="3">
                  <c:v>-11</c:v>
                </c:pt>
                <c:pt idx="4">
                  <c:v>70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A-4294-8A28-3B3B6B2A7D8D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Chill (Low)</c:v>
                </c:pt>
              </c:strCache>
            </c:strRef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Pivot!$D$4:$D$10</c:f>
              <c:numCache>
                <c:formatCode>General</c:formatCode>
                <c:ptCount val="6"/>
                <c:pt idx="0">
                  <c:v>0</c:v>
                </c:pt>
                <c:pt idx="1">
                  <c:v>0.35</c:v>
                </c:pt>
                <c:pt idx="2">
                  <c:v>0.25</c:v>
                </c:pt>
                <c:pt idx="3">
                  <c:v>-12.7</c:v>
                </c:pt>
                <c:pt idx="4">
                  <c:v>80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A-4294-8A28-3B3B6B2A7D8D}"/>
            </c:ext>
          </c:extLst>
        </c:ser>
        <c:ser>
          <c:idx val="3"/>
          <c:order val="3"/>
          <c:tx>
            <c:strRef>
              <c:f>Pivot!$E$3</c:f>
              <c:strCache>
                <c:ptCount val="1"/>
                <c:pt idx="0">
                  <c:v>Angry (Low)</c:v>
                </c:pt>
              </c:strCache>
            </c:strRef>
          </c:tx>
          <c:spPr>
            <a:solidFill>
              <a:schemeClr val="accent1">
                <a:tint val="93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Pivot!$E$4:$E$10</c:f>
              <c:numCache>
                <c:formatCode>General</c:formatCode>
                <c:ptCount val="6"/>
                <c:pt idx="0">
                  <c:v>0</c:v>
                </c:pt>
                <c:pt idx="1">
                  <c:v>0.46</c:v>
                </c:pt>
                <c:pt idx="2">
                  <c:v>0.56000000000000005</c:v>
                </c:pt>
                <c:pt idx="3">
                  <c:v>-11</c:v>
                </c:pt>
                <c:pt idx="4">
                  <c:v>90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DA-4294-8A28-3B3B6B2A7D8D}"/>
            </c:ext>
          </c:extLst>
        </c:ser>
        <c:ser>
          <c:idx val="4"/>
          <c:order val="4"/>
          <c:tx>
            <c:strRef>
              <c:f>Pivot!$F$3</c:f>
              <c:strCache>
                <c:ptCount val="1"/>
                <c:pt idx="0">
                  <c:v>Happy (High)</c:v>
                </c:pt>
              </c:strCache>
            </c:strRef>
          </c:tx>
          <c:spPr>
            <a:solidFill>
              <a:schemeClr val="accent1">
                <a:shade val="92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Pivot!$F$4:$F$10</c:f>
              <c:numCache>
                <c:formatCode>General</c:formatCode>
                <c:ptCount val="6"/>
                <c:pt idx="0">
                  <c:v>0.75</c:v>
                </c:pt>
                <c:pt idx="1">
                  <c:v>0.86</c:v>
                </c:pt>
                <c:pt idx="2">
                  <c:v>1</c:v>
                </c:pt>
                <c:pt idx="3">
                  <c:v>-3</c:v>
                </c:pt>
                <c:pt idx="4">
                  <c:v>170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DA-4294-8A28-3B3B6B2A7D8D}"/>
            </c:ext>
          </c:extLst>
        </c:ser>
        <c:ser>
          <c:idx val="5"/>
          <c:order val="5"/>
          <c:tx>
            <c:strRef>
              <c:f>Pivot!$G$3</c:f>
              <c:strCache>
                <c:ptCount val="1"/>
                <c:pt idx="0">
                  <c:v>Sad (High)</c:v>
                </c:pt>
              </c:strCache>
            </c:strRef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Pivot!$G$4:$G$10</c:f>
              <c:numCache>
                <c:formatCode>General</c:formatCode>
                <c:ptCount val="6"/>
                <c:pt idx="0">
                  <c:v>0.9</c:v>
                </c:pt>
                <c:pt idx="1">
                  <c:v>0.7</c:v>
                </c:pt>
                <c:pt idx="2">
                  <c:v>0.8</c:v>
                </c:pt>
                <c:pt idx="3">
                  <c:v>-4</c:v>
                </c:pt>
                <c:pt idx="4">
                  <c:v>160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DA-4294-8A28-3B3B6B2A7D8D}"/>
            </c:ext>
          </c:extLst>
        </c:ser>
        <c:ser>
          <c:idx val="6"/>
          <c:order val="6"/>
          <c:tx>
            <c:strRef>
              <c:f>Pivot!$H$3</c:f>
              <c:strCache>
                <c:ptCount val="1"/>
                <c:pt idx="0">
                  <c:v>Chill (High)</c:v>
                </c:pt>
              </c:strCache>
            </c:strRef>
          </c:tx>
          <c:spPr>
            <a:solidFill>
              <a:schemeClr val="accent1">
                <a:shade val="61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Pivot!$H$4:$H$10</c:f>
              <c:numCache>
                <c:formatCode>General</c:formatCode>
                <c:ptCount val="6"/>
                <c:pt idx="0">
                  <c:v>0.85</c:v>
                </c:pt>
                <c:pt idx="1">
                  <c:v>0.8</c:v>
                </c:pt>
                <c:pt idx="2">
                  <c:v>0.8</c:v>
                </c:pt>
                <c:pt idx="3">
                  <c:v>-4</c:v>
                </c:pt>
                <c:pt idx="4">
                  <c:v>165</c:v>
                </c:pt>
                <c:pt idx="5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DA-4294-8A28-3B3B6B2A7D8D}"/>
            </c:ext>
          </c:extLst>
        </c:ser>
        <c:ser>
          <c:idx val="7"/>
          <c:order val="7"/>
          <c:tx>
            <c:strRef>
              <c:f>Pivot!$I$3</c:f>
              <c:strCache>
                <c:ptCount val="1"/>
                <c:pt idx="0">
                  <c:v>Angry (High)</c:v>
                </c:pt>
              </c:strCache>
            </c:strRef>
          </c:tx>
          <c:spPr>
            <a:solidFill>
              <a:schemeClr val="accent1">
                <a:shade val="4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Pivot!$A$4:$A$10</c:f>
              <c:strCache>
                <c:ptCount val="6"/>
                <c:pt idx="0">
                  <c:v>acoustic</c:v>
                </c:pt>
                <c:pt idx="1">
                  <c:v>dancebility</c:v>
                </c:pt>
                <c:pt idx="2">
                  <c:v>energy</c:v>
                </c:pt>
                <c:pt idx="3">
                  <c:v>loudness</c:v>
                </c:pt>
                <c:pt idx="4">
                  <c:v>tempo</c:v>
                </c:pt>
                <c:pt idx="5">
                  <c:v>valence</c:v>
                </c:pt>
              </c:strCache>
            </c:strRef>
          </c:cat>
          <c:val>
            <c:numRef>
              <c:f>Pivot!$I$4:$I$10</c:f>
              <c:numCache>
                <c:formatCode>General</c:formatCode>
                <c:ptCount val="6"/>
                <c:pt idx="0">
                  <c:v>0.6</c:v>
                </c:pt>
                <c:pt idx="1">
                  <c:v>0.85</c:v>
                </c:pt>
                <c:pt idx="2">
                  <c:v>1</c:v>
                </c:pt>
                <c:pt idx="3">
                  <c:v>-4</c:v>
                </c:pt>
                <c:pt idx="4">
                  <c:v>170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DA-4294-8A28-3B3B6B2A7D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3865456"/>
        <c:axId val="183868368"/>
      </c:barChart>
      <c:catAx>
        <c:axId val="18386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8368"/>
        <c:crosses val="autoZero"/>
        <c:auto val="1"/>
        <c:lblAlgn val="ctr"/>
        <c:lblOffset val="100"/>
        <c:noMultiLvlLbl val="0"/>
      </c:catAx>
      <c:valAx>
        <c:axId val="183868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386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0</xdr:row>
      <xdr:rowOff>0</xdr:rowOff>
    </xdr:from>
    <xdr:to>
      <xdr:col>30</xdr:col>
      <xdr:colOff>304800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F74A5-FEAB-4D0E-AFDA-201B09BED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eyash Thengne" refreshedDate="45060.031502662037" createdVersion="7" refreshedVersion="7" minRefreshableVersion="3" recordCount="6" xr:uid="{CFFD500F-7DAC-4506-BFCD-E0A122270040}">
  <cacheSource type="worksheet">
    <worksheetSource name="Table2"/>
  </cacheSource>
  <cacheFields count="9">
    <cacheField name="Happy_high" numFmtId="0">
      <sharedItems containsSemiMixedTypes="0" containsString="0" containsNumber="1" minValue="-3" maxValue="170"/>
    </cacheField>
    <cacheField name="Happy_low" numFmtId="0">
      <sharedItems containsSemiMixedTypes="0" containsString="0" containsNumber="1" minValue="-10.4" maxValue="76"/>
    </cacheField>
    <cacheField name="Sad_high" numFmtId="0">
      <sharedItems containsSemiMixedTypes="0" containsString="0" containsNumber="1" minValue="-4" maxValue="160"/>
    </cacheField>
    <cacheField name="Sad_low" numFmtId="0">
      <sharedItems containsSemiMixedTypes="0" containsString="0" containsNumber="1" minValue="-11" maxValue="70"/>
    </cacheField>
    <cacheField name="Chill_high" numFmtId="0">
      <sharedItems containsSemiMixedTypes="0" containsString="0" containsNumber="1" minValue="-4" maxValue="165"/>
    </cacheField>
    <cacheField name="Chill_low" numFmtId="0">
      <sharedItems containsSemiMixedTypes="0" containsString="0" containsNumber="1" minValue="-12.7" maxValue="80"/>
    </cacheField>
    <cacheField name="Angry_high" numFmtId="0">
      <sharedItems containsSemiMixedTypes="0" containsString="0" containsNumber="1" minValue="-4" maxValue="170"/>
    </cacheField>
    <cacheField name="Angry_low" numFmtId="0">
      <sharedItems containsSemiMixedTypes="0" containsString="0" containsNumber="1" minValue="-11" maxValue="90"/>
    </cacheField>
    <cacheField name="Features" numFmtId="0">
      <sharedItems containsBlank="1" count="7">
        <s v="dancebility"/>
        <s v="energy"/>
        <s v="loudness"/>
        <s v="acoustic"/>
        <s v="valence"/>
        <s v="temp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0.86"/>
    <n v="0.56999999999999995"/>
    <n v="0.7"/>
    <n v="0.3"/>
    <n v="0.8"/>
    <n v="0.35"/>
    <n v="0.85"/>
    <n v="0.46"/>
    <x v="0"/>
  </r>
  <r>
    <n v="1"/>
    <n v="0.4"/>
    <n v="0.8"/>
    <n v="0.25"/>
    <n v="0.8"/>
    <n v="0.25"/>
    <n v="1"/>
    <n v="0.56000000000000005"/>
    <x v="1"/>
  </r>
  <r>
    <n v="-3"/>
    <n v="-10.4"/>
    <n v="-4"/>
    <n v="-11"/>
    <n v="-4"/>
    <n v="-12.7"/>
    <n v="-4"/>
    <n v="-11"/>
    <x v="2"/>
  </r>
  <r>
    <n v="0.75"/>
    <n v="0"/>
    <n v="0.9"/>
    <n v="0.2"/>
    <n v="0.85"/>
    <n v="0"/>
    <n v="0.6"/>
    <n v="0"/>
    <x v="3"/>
  </r>
  <r>
    <n v="1"/>
    <n v="0.25"/>
    <n v="0.6"/>
    <n v="0"/>
    <n v="0.9"/>
    <n v="0.2"/>
    <n v="0.75"/>
    <n v="0.2"/>
    <x v="4"/>
  </r>
  <r>
    <n v="170"/>
    <n v="76"/>
    <n v="160"/>
    <n v="70"/>
    <n v="165"/>
    <n v="80"/>
    <n v="170"/>
    <n v="9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47D3C-7D59-4985-B613-C4DA780B05E0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I10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8">
        <item x="3"/>
        <item x="0"/>
        <item x="1"/>
        <item x="2"/>
        <item x="5"/>
        <item x="4"/>
        <item h="1" m="1" x="6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Happy (Low)" fld="1" baseField="8" baseItem="0"/>
    <dataField name="Sad (Low)" fld="3" baseField="8" baseItem="0"/>
    <dataField name="Chill (Low)" fld="5" baseField="8" baseItem="0"/>
    <dataField name="Angry (Low)" fld="7" baseField="8" baseItem="0"/>
    <dataField name="Happy (High)" fld="0" baseField="8" baseItem="0"/>
    <dataField name="Sad (High)" fld="2" baseField="8" baseItem="0"/>
    <dataField name="Chill (High)" fld="4" baseField="8" baseItem="0"/>
    <dataField name="Angry (High)" fld="6" baseField="8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FDFC3-FDE2-4908-971F-1D9DD79050B7}" name="Table1" displayName="Table1" ref="A1:E7" totalsRowShown="0" headerRowDxfId="13" headerRowBorderDxfId="12">
  <tableColumns count="5">
    <tableColumn id="1" xr3:uid="{19A35FE8-DD95-4E05-B3B7-654778B6684B}" name="Features" dataDxfId="11"/>
    <tableColumn id="2" xr3:uid="{A7952060-1FEE-4838-8C24-6C1B6C51F8D2}" name="Happy"/>
    <tableColumn id="3" xr3:uid="{616B35AE-6BD2-476F-9820-FDC2A51A1A1E}" name="Sad"/>
    <tableColumn id="4" xr3:uid="{54BAA9A8-D17D-4E59-B1C7-9C9B85515201}" name="Chill"/>
    <tableColumn id="5" xr3:uid="{17E721C6-E4F3-457F-BB79-8F7C654EB8B3}" name="Angr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8FE888-DED1-4A6A-A269-565EA7ED2002}" name="Table2" displayName="Table2" ref="H1:P7" totalsRowShown="0" headerRowDxfId="10" dataDxfId="9">
  <tableColumns count="9">
    <tableColumn id="1" xr3:uid="{1348B52A-5686-4376-B808-B060A7337F81}" name="Happy_high" dataDxfId="8"/>
    <tableColumn id="2" xr3:uid="{3AF44745-547F-49B4-8B14-4DF31BD33028}" name="Happy_low" dataDxfId="7"/>
    <tableColumn id="3" xr3:uid="{693EFEC3-E47A-4161-B5DB-3381C563A43A}" name="Sad_high" dataDxfId="6"/>
    <tableColumn id="4" xr3:uid="{1EC8CC70-8A53-4715-8A00-5C57D7C66F3A}" name="Sad_low" dataDxfId="5"/>
    <tableColumn id="5" xr3:uid="{5E1D34B0-BBCD-489C-B6DD-AB013D12879F}" name="Chill_high" dataDxfId="4"/>
    <tableColumn id="6" xr3:uid="{FD1A84CA-935F-4669-8017-F0B61036E705}" name="Chill_low" dataDxfId="3"/>
    <tableColumn id="7" xr3:uid="{86FC32DB-96A4-4ECB-BA25-70E2DFFC5CC9}" name="Angry_high" dataDxfId="2"/>
    <tableColumn id="8" xr3:uid="{A4832D1A-10F4-47C1-A0AF-F101526B1A15}" name="Angry_low" dataDxfId="1"/>
    <tableColumn id="9" xr3:uid="{83CA86D9-EC79-4280-9752-38D2A6867ADB}" name="Featur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3CE1A2-7E4F-4657-B1E8-6F5A604C8995}" name="Table3" displayName="Table3" ref="R1:U7" totalsRowShown="0">
  <autoFilter ref="R1:U7" xr:uid="{BD3CE1A2-7E4F-4657-B1E8-6F5A604C8995}"/>
  <tableColumns count="4">
    <tableColumn id="1" xr3:uid="{36656684-D2D0-4251-A896-9EFBAA75D53C}" name="Happy">
      <calculatedColumnFormula>AVERAGE(Table2[[#This Row],[Happy_high]],Table2[[#This Row],[Happy_low]])</calculatedColumnFormula>
    </tableColumn>
    <tableColumn id="2" xr3:uid="{C3A9F810-610B-4D13-9362-76CDB1549E1B}" name="Sad">
      <calculatedColumnFormula>AVERAGE(Table2[[#This Row],[Sad_high]],Table2[[#This Row],[Sad_low]])</calculatedColumnFormula>
    </tableColumn>
    <tableColumn id="3" xr3:uid="{0B5745AE-9F32-4BB6-9969-C50C3D697202}" name="Chill">
      <calculatedColumnFormula>AVERAGE(Table2[[#This Row],[Chill_high]],Table2[[#This Row],[Chill_low]])</calculatedColumnFormula>
    </tableColumn>
    <tableColumn id="4" xr3:uid="{354FCB5D-C727-4112-A5E3-7AB2B7063D1A}" name="Angry">
      <calculatedColumnFormula>AVERAGE(Table2[[#This Row],[Angry_high]],Table2[[#This Row],[Angry_low]])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94AD-2144-4B3C-988B-0EB00FB7BE42}">
  <dimension ref="A3:I10"/>
  <sheetViews>
    <sheetView zoomScaleNormal="100" workbookViewId="0">
      <selection activeCell="A12" sqref="A12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9.5703125" bestFit="1" customWidth="1"/>
    <col min="4" max="4" width="10.42578125" bestFit="1" customWidth="1"/>
    <col min="5" max="5" width="11.5703125" bestFit="1" customWidth="1"/>
    <col min="6" max="6" width="12.42578125" bestFit="1" customWidth="1"/>
    <col min="7" max="7" width="10" bestFit="1" customWidth="1"/>
    <col min="8" max="8" width="10.85546875" bestFit="1" customWidth="1"/>
    <col min="9" max="9" width="12" bestFit="1" customWidth="1"/>
  </cols>
  <sheetData>
    <row r="3" spans="1:9" x14ac:dyDescent="0.25">
      <c r="A3" s="14" t="s">
        <v>42</v>
      </c>
      <c r="B3" t="s">
        <v>51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25">
      <c r="A4" s="15" t="s">
        <v>7</v>
      </c>
      <c r="B4" s="13">
        <v>0</v>
      </c>
      <c r="C4" s="13">
        <v>0.2</v>
      </c>
      <c r="D4" s="13">
        <v>0</v>
      </c>
      <c r="E4" s="13">
        <v>0</v>
      </c>
      <c r="F4" s="13">
        <v>0.75</v>
      </c>
      <c r="G4" s="13">
        <v>0.9</v>
      </c>
      <c r="H4" s="13">
        <v>0.85</v>
      </c>
      <c r="I4" s="13">
        <v>0.6</v>
      </c>
    </row>
    <row r="5" spans="1:9" x14ac:dyDescent="0.25">
      <c r="A5" s="15" t="s">
        <v>1</v>
      </c>
      <c r="B5" s="13">
        <v>0.56999999999999995</v>
      </c>
      <c r="C5" s="13">
        <v>0.3</v>
      </c>
      <c r="D5" s="13">
        <v>0.35</v>
      </c>
      <c r="E5" s="13">
        <v>0.46</v>
      </c>
      <c r="F5" s="13">
        <v>0.86</v>
      </c>
      <c r="G5" s="13">
        <v>0.7</v>
      </c>
      <c r="H5" s="13">
        <v>0.8</v>
      </c>
      <c r="I5" s="13">
        <v>0.85</v>
      </c>
    </row>
    <row r="6" spans="1:9" x14ac:dyDescent="0.25">
      <c r="A6" s="15" t="s">
        <v>3</v>
      </c>
      <c r="B6" s="13">
        <v>0.4</v>
      </c>
      <c r="C6" s="13">
        <v>0.25</v>
      </c>
      <c r="D6" s="13">
        <v>0.25</v>
      </c>
      <c r="E6" s="13">
        <v>0.56000000000000005</v>
      </c>
      <c r="F6" s="13">
        <v>1</v>
      </c>
      <c r="G6" s="13">
        <v>0.8</v>
      </c>
      <c r="H6" s="13">
        <v>0.8</v>
      </c>
      <c r="I6" s="13">
        <v>1</v>
      </c>
    </row>
    <row r="7" spans="1:9" x14ac:dyDescent="0.25">
      <c r="A7" s="15" t="s">
        <v>5</v>
      </c>
      <c r="B7" s="13">
        <v>-10.4</v>
      </c>
      <c r="C7" s="13">
        <v>-11</v>
      </c>
      <c r="D7" s="13">
        <v>-12.7</v>
      </c>
      <c r="E7" s="13">
        <v>-11</v>
      </c>
      <c r="F7" s="13">
        <v>-3</v>
      </c>
      <c r="G7" s="13">
        <v>-4</v>
      </c>
      <c r="H7" s="13">
        <v>-4</v>
      </c>
      <c r="I7" s="13">
        <v>-4</v>
      </c>
    </row>
    <row r="8" spans="1:9" x14ac:dyDescent="0.25">
      <c r="A8" s="15" t="s">
        <v>11</v>
      </c>
      <c r="B8" s="13">
        <v>76</v>
      </c>
      <c r="C8" s="13">
        <v>70</v>
      </c>
      <c r="D8" s="13">
        <v>80</v>
      </c>
      <c r="E8" s="13">
        <v>90</v>
      </c>
      <c r="F8" s="13">
        <v>170</v>
      </c>
      <c r="G8" s="13">
        <v>160</v>
      </c>
      <c r="H8" s="13">
        <v>165</v>
      </c>
      <c r="I8" s="13">
        <v>170</v>
      </c>
    </row>
    <row r="9" spans="1:9" x14ac:dyDescent="0.25">
      <c r="A9" s="15" t="s">
        <v>9</v>
      </c>
      <c r="B9" s="13">
        <v>0.25</v>
      </c>
      <c r="C9" s="13">
        <v>0</v>
      </c>
      <c r="D9" s="13">
        <v>0.2</v>
      </c>
      <c r="E9" s="13">
        <v>0.2</v>
      </c>
      <c r="F9" s="13">
        <v>1</v>
      </c>
      <c r="G9" s="13">
        <v>0.6</v>
      </c>
      <c r="H9" s="13">
        <v>0.9</v>
      </c>
      <c r="I9" s="13">
        <v>0.75</v>
      </c>
    </row>
    <row r="10" spans="1:9" x14ac:dyDescent="0.25">
      <c r="A10" s="15" t="s">
        <v>43</v>
      </c>
      <c r="B10" s="13">
        <v>66.819999999999993</v>
      </c>
      <c r="C10" s="13">
        <v>59.75</v>
      </c>
      <c r="D10" s="13">
        <v>68.100000000000009</v>
      </c>
      <c r="E10" s="13">
        <v>80.22</v>
      </c>
      <c r="F10" s="13">
        <v>170.61</v>
      </c>
      <c r="G10" s="13">
        <v>159</v>
      </c>
      <c r="H10" s="13">
        <v>164.35</v>
      </c>
      <c r="I10" s="13">
        <v>169.2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G1" workbookViewId="0">
      <selection activeCell="U2" sqref="U2:U7"/>
    </sheetView>
  </sheetViews>
  <sheetFormatPr defaultRowHeight="15" x14ac:dyDescent="0.25"/>
  <cols>
    <col min="1" max="2" width="10.85546875" bestFit="1" customWidth="1"/>
    <col min="3" max="3" width="11.28515625" bestFit="1" customWidth="1"/>
    <col min="4" max="4" width="9.85546875" bestFit="1" customWidth="1"/>
    <col min="5" max="5" width="10.85546875" bestFit="1" customWidth="1"/>
    <col min="8" max="8" width="13" style="4" customWidth="1"/>
    <col min="9" max="9" width="13.5703125" style="4" customWidth="1"/>
    <col min="10" max="10" width="11.140625" style="11" customWidth="1"/>
    <col min="11" max="11" width="10.5703125" style="4" customWidth="1"/>
    <col min="12" max="12" width="12" style="4" customWidth="1"/>
    <col min="13" max="13" width="11.42578125" style="4" customWidth="1"/>
    <col min="14" max="14" width="13.140625" style="4" customWidth="1"/>
    <col min="15" max="15" width="12.5703125" style="4" customWidth="1"/>
    <col min="16" max="16" width="11.42578125" bestFit="1" customWidth="1"/>
  </cols>
  <sheetData>
    <row r="1" spans="1:21" x14ac:dyDescent="0.25">
      <c r="A1" s="5" t="s">
        <v>33</v>
      </c>
      <c r="B1" s="6" t="s">
        <v>0</v>
      </c>
      <c r="C1" s="6" t="s">
        <v>13</v>
      </c>
      <c r="D1" s="6" t="s">
        <v>19</v>
      </c>
      <c r="E1" s="7" t="s">
        <v>26</v>
      </c>
      <c r="F1" s="4"/>
      <c r="H1" s="6" t="s">
        <v>35</v>
      </c>
      <c r="I1" s="4" t="s">
        <v>34</v>
      </c>
      <c r="J1" s="4" t="s">
        <v>36</v>
      </c>
      <c r="K1" s="4" t="s">
        <v>37</v>
      </c>
      <c r="L1" s="4" t="s">
        <v>38</v>
      </c>
      <c r="M1" s="4" t="s">
        <v>40</v>
      </c>
      <c r="N1" s="4" t="s">
        <v>39</v>
      </c>
      <c r="O1" s="4" t="s">
        <v>41</v>
      </c>
      <c r="P1" s="16" t="s">
        <v>33</v>
      </c>
      <c r="R1" t="s">
        <v>0</v>
      </c>
      <c r="S1" t="s">
        <v>13</v>
      </c>
      <c r="T1" t="s">
        <v>19</v>
      </c>
      <c r="U1" t="s">
        <v>26</v>
      </c>
    </row>
    <row r="2" spans="1:21" x14ac:dyDescent="0.25">
      <c r="A2" s="8" t="s">
        <v>1</v>
      </c>
      <c r="B2" t="s">
        <v>2</v>
      </c>
      <c r="C2" s="2" t="s">
        <v>14</v>
      </c>
      <c r="D2" t="s">
        <v>20</v>
      </c>
      <c r="E2" t="s">
        <v>27</v>
      </c>
      <c r="H2" s="4">
        <v>0.86</v>
      </c>
      <c r="I2" s="4">
        <v>0.56999999999999995</v>
      </c>
      <c r="J2" s="3">
        <v>0.7</v>
      </c>
      <c r="K2" s="4">
        <v>0.3</v>
      </c>
      <c r="L2" s="4">
        <v>0.8</v>
      </c>
      <c r="M2" s="4">
        <v>0.35</v>
      </c>
      <c r="N2" s="4">
        <v>0.85</v>
      </c>
      <c r="O2" s="4">
        <v>0.46</v>
      </c>
      <c r="P2" s="17" t="s">
        <v>1</v>
      </c>
      <c r="R2">
        <f>AVERAGE(Table2[[#This Row],[Happy_high]],Table2[[#This Row],[Happy_low]])</f>
        <v>0.71499999999999997</v>
      </c>
      <c r="S2">
        <f>AVERAGE(Table2[[#This Row],[Sad_high]],Table2[[#This Row],[Sad_low]])</f>
        <v>0.5</v>
      </c>
      <c r="T2">
        <f>AVERAGE(Table2[[#This Row],[Chill_high]],Table2[[#This Row],[Chill_low]])</f>
        <v>0.57499999999999996</v>
      </c>
      <c r="U2">
        <f>AVERAGE(Table2[[#This Row],[Angry_high]],Table2[[#This Row],[Angry_low]])</f>
        <v>0.65500000000000003</v>
      </c>
    </row>
    <row r="3" spans="1:21" x14ac:dyDescent="0.25">
      <c r="A3" s="8" t="s">
        <v>3</v>
      </c>
      <c r="B3" t="s">
        <v>4</v>
      </c>
      <c r="C3" t="s">
        <v>14</v>
      </c>
      <c r="D3" t="s">
        <v>21</v>
      </c>
      <c r="E3" t="s">
        <v>28</v>
      </c>
      <c r="H3" s="4">
        <v>1</v>
      </c>
      <c r="I3" s="4">
        <v>0.4</v>
      </c>
      <c r="J3" s="11">
        <v>0.8</v>
      </c>
      <c r="K3" s="4">
        <v>0.25</v>
      </c>
      <c r="L3" s="4">
        <v>0.8</v>
      </c>
      <c r="M3" s="4">
        <v>0.25</v>
      </c>
      <c r="N3" s="4">
        <v>1</v>
      </c>
      <c r="O3" s="4">
        <v>0.56000000000000005</v>
      </c>
      <c r="P3" s="18" t="s">
        <v>3</v>
      </c>
      <c r="R3">
        <f>AVERAGE(Table2[[#This Row],[Happy_high]],Table2[[#This Row],[Happy_low]])</f>
        <v>0.7</v>
      </c>
      <c r="S3">
        <f>AVERAGE(Table2[[#This Row],[Sad_high]],Table2[[#This Row],[Sad_low]])</f>
        <v>0.52500000000000002</v>
      </c>
      <c r="T3">
        <f>AVERAGE(Table2[[#This Row],[Chill_high]],Table2[[#This Row],[Chill_low]])</f>
        <v>0.52500000000000002</v>
      </c>
      <c r="U3">
        <f>AVERAGE(Table2[[#This Row],[Angry_high]],Table2[[#This Row],[Angry_low]])</f>
        <v>0.78</v>
      </c>
    </row>
    <row r="4" spans="1:21" x14ac:dyDescent="0.25">
      <c r="A4" s="8" t="s">
        <v>5</v>
      </c>
      <c r="B4" s="1" t="s">
        <v>6</v>
      </c>
      <c r="C4" s="1" t="s">
        <v>15</v>
      </c>
      <c r="D4" s="1" t="s">
        <v>22</v>
      </c>
      <c r="E4" s="1" t="s">
        <v>29</v>
      </c>
      <c r="H4" s="12">
        <v>-3</v>
      </c>
      <c r="I4" s="4">
        <v>-10.4</v>
      </c>
      <c r="J4" s="11">
        <v>-4</v>
      </c>
      <c r="K4" s="4">
        <v>-11</v>
      </c>
      <c r="L4" s="4">
        <v>-4</v>
      </c>
      <c r="M4" s="4">
        <v>-12.7</v>
      </c>
      <c r="N4" s="4">
        <v>-4</v>
      </c>
      <c r="O4" s="4">
        <v>-11</v>
      </c>
      <c r="P4" s="17" t="s">
        <v>5</v>
      </c>
      <c r="R4">
        <f>AVERAGE(Table2[[#This Row],[Happy_high]],Table2[[#This Row],[Happy_low]])</f>
        <v>-6.7</v>
      </c>
      <c r="S4">
        <f>AVERAGE(Table2[[#This Row],[Sad_high]],Table2[[#This Row],[Sad_low]])</f>
        <v>-7.5</v>
      </c>
      <c r="T4">
        <f>AVERAGE(Table2[[#This Row],[Chill_high]],Table2[[#This Row],[Chill_low]])</f>
        <v>-8.35</v>
      </c>
      <c r="U4">
        <f>AVERAGE(Table2[[#This Row],[Angry_high]],Table2[[#This Row],[Angry_low]])</f>
        <v>-7.5</v>
      </c>
    </row>
    <row r="5" spans="1:21" x14ac:dyDescent="0.25">
      <c r="A5" s="9" t="s">
        <v>7</v>
      </c>
      <c r="B5" t="s">
        <v>8</v>
      </c>
      <c r="C5" t="s">
        <v>16</v>
      </c>
      <c r="D5" t="s">
        <v>23</v>
      </c>
      <c r="E5" t="s">
        <v>30</v>
      </c>
      <c r="H5" s="4">
        <v>0.75</v>
      </c>
      <c r="I5" s="4">
        <v>0</v>
      </c>
      <c r="J5" s="3">
        <v>0.9</v>
      </c>
      <c r="K5" s="4">
        <v>0.2</v>
      </c>
      <c r="L5" s="4">
        <v>0.85</v>
      </c>
      <c r="M5" s="4">
        <v>0</v>
      </c>
      <c r="N5" s="4">
        <v>0.6</v>
      </c>
      <c r="O5" s="4">
        <v>0</v>
      </c>
      <c r="P5" s="19" t="s">
        <v>7</v>
      </c>
      <c r="R5">
        <f>AVERAGE(Table2[[#This Row],[Happy_high]],Table2[[#This Row],[Happy_low]])</f>
        <v>0.375</v>
      </c>
      <c r="S5">
        <f>AVERAGE(Table2[[#This Row],[Sad_high]],Table2[[#This Row],[Sad_low]])</f>
        <v>0.55000000000000004</v>
      </c>
      <c r="T5">
        <f>AVERAGE(Table2[[#This Row],[Chill_high]],Table2[[#This Row],[Chill_low]])</f>
        <v>0.42499999999999999</v>
      </c>
      <c r="U5">
        <f>AVERAGE(Table2[[#This Row],[Angry_high]],Table2[[#This Row],[Angry_low]])</f>
        <v>0.3</v>
      </c>
    </row>
    <row r="6" spans="1:21" x14ac:dyDescent="0.25">
      <c r="A6" s="10" t="s">
        <v>9</v>
      </c>
      <c r="B6" t="s">
        <v>10</v>
      </c>
      <c r="C6" t="s">
        <v>17</v>
      </c>
      <c r="D6" t="s">
        <v>24</v>
      </c>
      <c r="E6" t="s">
        <v>31</v>
      </c>
      <c r="H6" s="4">
        <v>1</v>
      </c>
      <c r="I6" s="4">
        <v>0.25</v>
      </c>
      <c r="J6" s="11">
        <v>0.6</v>
      </c>
      <c r="K6" s="4">
        <v>0</v>
      </c>
      <c r="L6" s="4">
        <v>0.9</v>
      </c>
      <c r="M6" s="4">
        <v>0.2</v>
      </c>
      <c r="N6" s="4">
        <v>0.75</v>
      </c>
      <c r="O6" s="4">
        <v>0.2</v>
      </c>
      <c r="P6" s="20" t="s">
        <v>9</v>
      </c>
      <c r="R6">
        <f>AVERAGE(Table2[[#This Row],[Happy_high]],Table2[[#This Row],[Happy_low]])</f>
        <v>0.625</v>
      </c>
      <c r="S6">
        <f>AVERAGE(Table2[[#This Row],[Sad_high]],Table2[[#This Row],[Sad_low]])</f>
        <v>0.3</v>
      </c>
      <c r="T6">
        <f>AVERAGE(Table2[[#This Row],[Chill_high]],Table2[[#This Row],[Chill_low]])</f>
        <v>0.55000000000000004</v>
      </c>
      <c r="U6">
        <f>AVERAGE(Table2[[#This Row],[Angry_high]],Table2[[#This Row],[Angry_low]])</f>
        <v>0.47499999999999998</v>
      </c>
    </row>
    <row r="7" spans="1:21" x14ac:dyDescent="0.25">
      <c r="A7" s="10" t="s">
        <v>11</v>
      </c>
      <c r="B7" t="s">
        <v>12</v>
      </c>
      <c r="C7" t="s">
        <v>18</v>
      </c>
      <c r="D7" t="s">
        <v>25</v>
      </c>
      <c r="E7" t="s">
        <v>32</v>
      </c>
      <c r="H7" s="4">
        <v>170</v>
      </c>
      <c r="I7" s="4">
        <v>76</v>
      </c>
      <c r="J7" s="11">
        <v>160</v>
      </c>
      <c r="K7" s="4">
        <v>70</v>
      </c>
      <c r="L7" s="4">
        <v>165</v>
      </c>
      <c r="M7" s="4">
        <v>80</v>
      </c>
      <c r="N7" s="4">
        <v>170</v>
      </c>
      <c r="O7" s="4">
        <v>90</v>
      </c>
      <c r="P7" s="21" t="s">
        <v>11</v>
      </c>
      <c r="R7">
        <f>AVERAGE(Table2[[#This Row],[Happy_high]],Table2[[#This Row],[Happy_low]])</f>
        <v>123</v>
      </c>
      <c r="S7">
        <f>AVERAGE(Table2[[#This Row],[Sad_high]],Table2[[#This Row],[Sad_low]])</f>
        <v>115</v>
      </c>
      <c r="T7">
        <f>AVERAGE(Table2[[#This Row],[Chill_high]],Table2[[#This Row],[Chill_low]])</f>
        <v>122.5</v>
      </c>
      <c r="U7">
        <f>AVERAGE(Table2[[#This Row],[Angry_high]],Table2[[#This Row],[Angry_low]])</f>
        <v>130</v>
      </c>
    </row>
    <row r="9" spans="1:21" x14ac:dyDescent="0.25">
      <c r="S9" s="22" t="s">
        <v>52</v>
      </c>
      <c r="T9" s="22"/>
    </row>
  </sheetData>
  <mergeCells count="1">
    <mergeCell ref="S9:T9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Thengne</dc:creator>
  <cp:lastModifiedBy>Shreyash Thengne</cp:lastModifiedBy>
  <dcterms:created xsi:type="dcterms:W3CDTF">2015-06-05T18:17:20Z</dcterms:created>
  <dcterms:modified xsi:type="dcterms:W3CDTF">2023-05-13T19:33:56Z</dcterms:modified>
</cp:coreProperties>
</file>