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D8FA5BE-A914-45A7-8EDA-7C2EB68A44FB}" xr6:coauthVersionLast="47" xr6:coauthVersionMax="47" xr10:uidLastSave="{00000000-0000-0000-0000-000000000000}"/>
  <bookViews>
    <workbookView xWindow="-120" yWindow="-120" windowWidth="20730" windowHeight="11160" firstSheet="12" activeTab="14" xr2:uid="{1A8BBBA6-BB3A-41C4-939D-707D408FEAB0}"/>
  </bookViews>
  <sheets>
    <sheet name="Energy consumption in DataCen " sheetId="1" r:id="rId1"/>
    <sheet name="Location- energy consumptio" sheetId="2" r:id="rId2"/>
    <sheet name="Comparison energy" sheetId="3" r:id="rId3"/>
    <sheet name="No of data professionals " sheetId="4" r:id="rId4"/>
    <sheet name="Employment share of dataprof" sheetId="5" r:id="rId5"/>
    <sheet name="Intensity share of data prof" sheetId="6" r:id="rId6"/>
    <sheet name="2025 expectation- data prof" sheetId="7" r:id="rId7"/>
    <sheet name="Data economy on gdp" sheetId="8" r:id="rId8"/>
    <sheet name="Value of data economy" sheetId="9" r:id="rId9"/>
    <sheet name="market value - data centres" sheetId="10" r:id="rId10"/>
    <sheet name="Global annual reveniew-Alphabet" sheetId="11" r:id="rId11"/>
    <sheet name="Use of AI in datacentres(30%in)" sheetId="12" r:id="rId12"/>
    <sheet name="Zero Waste Landfill strategy" sheetId="13" r:id="rId13"/>
    <sheet name="Carbon Benefits of data centres" sheetId="15" r:id="rId14"/>
    <sheet name="CNDCP" sheetId="14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<sst xmlns="http://schemas.openxmlformats.org/spreadsheetml/2006/main" count="168" uniqueCount="123">
  <si>
    <t>Year</t>
  </si>
  <si>
    <t>Data Centre</t>
  </si>
  <si>
    <t>Other Metered Customers</t>
  </si>
  <si>
    <t>% of energy consumed in data centres</t>
  </si>
  <si>
    <t>Energy consumption growth rate</t>
  </si>
  <si>
    <t>Location</t>
  </si>
  <si>
    <t>2021 power demand (TWh)</t>
  </si>
  <si>
    <t>2023 power demand (TWh)</t>
  </si>
  <si>
    <t>% of 2023 total power demand</t>
  </si>
  <si>
    <t>Type of operator</t>
  </si>
  <si>
    <t>U.K.</t>
  </si>
  <si>
    <t>2.1</t>
  </si>
  <si>
    <t>0.83</t>
  </si>
  <si>
    <t>7.2</t>
  </si>
  <si>
    <t>3.7</t>
  </si>
  <si>
    <t>1.6</t>
  </si>
  <si>
    <t>Germany</t>
  </si>
  <si>
    <t>0.82</t>
  </si>
  <si>
    <t>2.9</t>
  </si>
  <si>
    <t>1.2</t>
  </si>
  <si>
    <t>Netherlands</t>
  </si>
  <si>
    <t>1.5</t>
  </si>
  <si>
    <t>0.72</t>
  </si>
  <si>
    <t>6.3</t>
  </si>
  <si>
    <t>2.6</t>
  </si>
  <si>
    <t>1.3</t>
  </si>
  <si>
    <t>Colocation</t>
  </si>
  <si>
    <t>Ireland</t>
  </si>
  <si>
    <t>0.98</t>
  </si>
  <si>
    <t>0.54</t>
  </si>
  <si>
    <t>4.7</t>
  </si>
  <si>
    <t>2.2</t>
  </si>
  <si>
    <t>1.1</t>
  </si>
  <si>
    <t>Hyperscale</t>
  </si>
  <si>
    <t>Norway</t>
  </si>
  <si>
    <t>0.21</t>
  </si>
  <si>
    <t>0.09</t>
  </si>
  <si>
    <t>0.7</t>
  </si>
  <si>
    <t>0.51</t>
  </si>
  <si>
    <t>0.26</t>
  </si>
  <si>
    <t>Total consumption (Gigawatt hours)</t>
  </si>
  <si>
    <t>Data-center electricity demand, as a % of national demand (TWh)</t>
  </si>
  <si>
    <t>Ireland (0.13% of Irelands water supply is used by all the known data centres)</t>
  </si>
  <si>
    <t>Region</t>
  </si>
  <si>
    <t>Descripition</t>
  </si>
  <si>
    <t>EU27</t>
  </si>
  <si>
    <t>EU27 + UK</t>
  </si>
  <si>
    <t>Total number of
data
professionals in
EU (in 1000s)</t>
  </si>
  <si>
    <t>Share of data professionals on total employment in EU (%)</t>
  </si>
  <si>
    <t>Description</t>
  </si>
  <si>
    <t>Growth (2017/2018)</t>
  </si>
  <si>
    <t>Average number of data professionals per user company (units)</t>
  </si>
  <si>
    <t>Growth(2017/2018)</t>
  </si>
  <si>
    <t>2025 Challenge</t>
  </si>
  <si>
    <t>2025 Baseline</t>
  </si>
  <si>
    <t>2025 High Growth</t>
  </si>
  <si>
    <t>Total number of
data
professionals in
EU (1000s)</t>
  </si>
  <si>
    <t>2018</t>
  </si>
  <si>
    <t>2019</t>
  </si>
  <si>
    <t>Data economy's impact on GDP in EU and UK 2018-2025 (in percentage)</t>
  </si>
  <si>
    <t>2016</t>
  </si>
  <si>
    <t>2017</t>
  </si>
  <si>
    <t>2020</t>
  </si>
  <si>
    <t>Value of Data economy</t>
  </si>
  <si>
    <t>2021</t>
  </si>
  <si>
    <t>2022</t>
  </si>
  <si>
    <t>Global data centre virtualization market value</t>
  </si>
  <si>
    <t>Google Search &amp; other</t>
  </si>
  <si>
    <t>YouTube ads</t>
  </si>
  <si>
    <t>Google properties</t>
  </si>
  <si>
    <t>Google Network Members' properties</t>
  </si>
  <si>
    <t>Google advertising</t>
  </si>
  <si>
    <t>Google Cloud</t>
  </si>
  <si>
    <t>Google other</t>
  </si>
  <si>
    <t>Google revenues</t>
  </si>
  <si>
    <t>Other Bets revenues</t>
  </si>
  <si>
    <t>Name of subproducts</t>
  </si>
  <si>
    <t>AI</t>
  </si>
  <si>
    <t>Training Data</t>
  </si>
  <si>
    <t>New method vs Old method</t>
  </si>
  <si>
    <t>% of data centers at Zero Waste to Landfil</t>
  </si>
  <si>
    <t>Name of method</t>
  </si>
  <si>
    <t>Renewable energy/carbon free energy</t>
  </si>
  <si>
    <t>Circular economy - Recycling of used server equipement</t>
  </si>
  <si>
    <t>Phases of UN Pact (Climate neutral Data centre pact )</t>
  </si>
  <si>
    <t xml:space="preserve"> Initiative               </t>
  </si>
  <si>
    <t xml:space="preserve"> Description                                          </t>
  </si>
  <si>
    <t xml:space="preserve"> Impact                 </t>
  </si>
  <si>
    <t xml:space="preserve"> Investment Cost  </t>
  </si>
  <si>
    <t xml:space="preserve"> Green Energy Sourcing     </t>
  </si>
  <si>
    <t xml:space="preserve"> Transition to 100% renewable energy sources           </t>
  </si>
  <si>
    <t xml:space="preserve"> Significant reduction  </t>
  </si>
  <si>
    <t xml:space="preserve"> High              </t>
  </si>
  <si>
    <t xml:space="preserve"> Waste Heat Reutilization  </t>
  </si>
  <si>
    <t xml:space="preserve"> Capture and repurpose waste heat for local heating   </t>
  </si>
  <si>
    <t xml:space="preserve"> Localized benefits      </t>
  </si>
  <si>
    <t xml:space="preserve"> Moderate          </t>
  </si>
  <si>
    <t xml:space="preserve"> Carbon Capture Technology </t>
  </si>
  <si>
    <t xml:space="preserve"> Implement carbon capture systems within data centers </t>
  </si>
  <si>
    <t xml:space="preserve"> Direct emission reduction</t>
  </si>
  <si>
    <t xml:space="preserve"> Efficient Hardware        </t>
  </si>
  <si>
    <t xml:space="preserve"> Upgrade to energy-efficient servers and equipment    </t>
  </si>
  <si>
    <t xml:space="preserve"> Energy consumption cut  </t>
  </si>
  <si>
    <t xml:space="preserve"> Reforestation Partnerships</t>
  </si>
  <si>
    <t xml:space="preserve"> Invest in reforestation projects as part of CSR      </t>
  </si>
  <si>
    <t xml:space="preserve"> Carbon offsetting       </t>
  </si>
  <si>
    <t xml:space="preserve"> Variable          </t>
  </si>
  <si>
    <t xml:space="preserve"> Data Center Consolidation </t>
  </si>
  <si>
    <t xml:space="preserve"> Merge multiple data centers to reduce overall footprint</t>
  </si>
  <si>
    <t xml:space="preserve"> Land use optimization  </t>
  </si>
  <si>
    <t xml:space="preserve"> Cloud Computing Adoption  </t>
  </si>
  <si>
    <t xml:space="preserve"> Encourage cloud services to consolidate resources    </t>
  </si>
  <si>
    <t xml:space="preserve"> Shared infrastructure   </t>
  </si>
  <si>
    <t>design (2021)</t>
  </si>
  <si>
    <t>design(2030)</t>
  </si>
  <si>
    <t>live IT project(2030)</t>
  </si>
  <si>
    <t>live IT project(2021)</t>
  </si>
  <si>
    <t>Growth 2017/2018</t>
  </si>
  <si>
    <t>category</t>
  </si>
  <si>
    <t>NA</t>
  </si>
  <si>
    <t>Challenge</t>
  </si>
  <si>
    <t>Baseline</t>
  </si>
  <si>
    <t>High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</si>
</sst>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37">
    <xf numFmtId="0" fontId="0" fillId="0" borderId="0" xfId="0"/>
    <xf numFmtId="0" fontId="2" fillId="0" borderId="2" xfId="0" applyFont="1" applyBorder="1" applyAlignment="1">
      <alignment horizontal="right"/>
    </xf>
    <xf numFmtId="0" fontId="2" fillId="0" borderId="0" xfId="0" applyFont="1" applyAlignment="1">
      <alignment horizontal="left"/>
    </xf>
    <xf numFmtId="3" fontId="3" fillId="0" borderId="0" xfId="0" applyNumberFormat="1" applyFont="1"/>
    <xf numFmtId="3" fontId="2" fillId="0" borderId="0" xfId="0" applyNumberFormat="1" applyFont="1"/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/>
    <xf numFmtId="3" fontId="2" fillId="0" borderId="1" xfId="0" applyNumberFormat="1" applyFont="1" applyBorder="1"/>
    <xf numFmtId="10" fontId="3" fillId="0" borderId="0" xfId="1" applyNumberFormat="1" applyFont="1"/>
    <xf numFmtId="10" fontId="3" fillId="0" borderId="1" xfId="1" applyNumberFormat="1" applyFont="1" applyBorder="1"/>
    <xf numFmtId="9" fontId="0" fillId="0" borderId="0" xfId="0" applyNumberFormat="1"/>
    <xf numFmtId="10" fontId="3" fillId="0" borderId="0" xfId="1" applyNumberFormat="1" applyFont="1" applyBorder="1"/>
    <xf numFmtId="0" fontId="2" fillId="0" borderId="3" xfId="0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9" fontId="0" fillId="0" borderId="3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 wrapText="1"/>
    </xf>
    <xf numFmtId="3" fontId="0" fillId="0" borderId="3" xfId="0" applyNumberFormat="1" applyBorder="1"/>
    <xf numFmtId="10" fontId="0" fillId="0" borderId="3" xfId="0" applyNumberFormat="1" applyBorder="1"/>
    <xf numFmtId="0" fontId="4" fillId="0" borderId="0" xfId="2" applyAlignment="1">
      <alignment horizontal="left" vertical="center"/>
    </xf>
    <xf numFmtId="0" fontId="4" fillId="0" borderId="3" xfId="2" applyBorder="1" applyAlignment="1">
      <alignment horizontal="left" vertical="center"/>
    </xf>
    <xf numFmtId="4" fontId="4" fillId="0" borderId="3" xfId="2" applyNumberFormat="1" applyBorder="1" applyAlignment="1">
      <alignment horizontal="right" vertical="center"/>
    </xf>
    <xf numFmtId="0" fontId="4" fillId="0" borderId="3" xfId="2" applyBorder="1" applyAlignment="1">
      <alignment horizontal="right" vertical="center"/>
    </xf>
    <xf numFmtId="3" fontId="4" fillId="0" borderId="3" xfId="2" applyNumberFormat="1" applyBorder="1" applyAlignment="1">
      <alignment horizontal="right" vertical="center"/>
    </xf>
    <xf numFmtId="17" fontId="0" fillId="0" borderId="3" xfId="0" applyNumberFormat="1" applyBorder="1"/>
    <xf numFmtId="1" fontId="0" fillId="0" borderId="3" xfId="0" applyNumberFormat="1" applyBorder="1"/>
    <xf numFmtId="2" fontId="0" fillId="0" borderId="3" xfId="0" applyNumberForma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4" fillId="0" borderId="3" xfId="2" applyFill="1" applyBorder="1" applyAlignment="1">
      <alignment horizontal="left" vertical="center"/>
    </xf>
    <xf numFmtId="3" fontId="4" fillId="0" borderId="3" xfId="2" applyNumberFormat="1" applyFill="1" applyBorder="1" applyAlignment="1">
      <alignment horizontal="right" vertical="center"/>
    </xf>
    <xf numFmtId="0" fontId="0" fillId="0" borderId="0" xfId="0" applyFill="1"/>
  </cellXfs>
  <cellStyles count="3">
    <cellStyle name="Normal" xfId="0" builtinId="0"/>
    <cellStyle name="Normal 2" xfId="2" xr:uid="{10B73D05-24F4-4C43-B666-B616262465B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38BC5-07AE-49E9-9099-4BF2C6F70508}">
  <dimension ref="A1:F7"/>
  <sheetViews>
    <sheetView workbookViewId="0">
      <selection activeCell="F3" sqref="F3"/>
    </sheetView>
  </sheetViews>
  <sheetFormatPr defaultRowHeight="15" x14ac:dyDescent="0.25"/>
  <cols>
    <col min="1" max="1" width="12" customWidth="1"/>
    <col min="2" max="2" width="15.28515625" customWidth="1"/>
    <col min="3" max="3" width="33.85546875" customWidth="1"/>
    <col min="4" max="4" width="34" customWidth="1"/>
    <col min="5" max="5" width="39.7109375" customWidth="1"/>
    <col min="6" max="6" width="45.42578125" customWidth="1"/>
  </cols>
  <sheetData>
    <row r="1" spans="1:6" x14ac:dyDescent="0.25">
      <c r="A1" s="13" t="s">
        <v>0</v>
      </c>
      <c r="B1" s="12" t="s">
        <v>1</v>
      </c>
      <c r="C1" s="12" t="s">
        <v>2</v>
      </c>
      <c r="D1" s="1" t="s">
        <v>40</v>
      </c>
      <c r="E1" s="12" t="s">
        <v>3</v>
      </c>
      <c r="F1" s="12" t="s">
        <v>4</v>
      </c>
    </row>
    <row r="2" spans="1:6" x14ac:dyDescent="0.25">
      <c r="A2" s="2">
        <v>2015</v>
      </c>
      <c r="B2" s="3">
        <v>1236</v>
      </c>
      <c r="C2" s="3">
        <v>23364</v>
      </c>
      <c r="D2" s="4">
        <v>24600</v>
      </c>
      <c r="E2" s="8">
        <f>B2/D2</f>
        <v>5.0243902439024393E-2</v>
      </c>
    </row>
    <row r="3" spans="1:6" x14ac:dyDescent="0.25">
      <c r="A3" s="2">
        <v>2016</v>
      </c>
      <c r="B3" s="3">
        <v>1477</v>
      </c>
      <c r="C3" s="3">
        <v>23879</v>
      </c>
      <c r="D3" s="4">
        <v>25356</v>
      </c>
      <c r="E3" s="8">
        <f t="shared" ref="E3:E7" si="0">B3/D3</f>
        <v>5.8250512699163905E-2</v>
      </c>
      <c r="F3" s="11">
        <f t="shared" ref="F3:F6" si="1">E3/E2-1</f>
        <v>0.15935486440083491</v>
      </c>
    </row>
    <row r="4" spans="1:6" x14ac:dyDescent="0.25">
      <c r="A4" s="2">
        <v>2017</v>
      </c>
      <c r="B4" s="3">
        <v>1755</v>
      </c>
      <c r="C4" s="3">
        <v>23970</v>
      </c>
      <c r="D4" s="4">
        <v>25725</v>
      </c>
      <c r="E4" s="8">
        <f t="shared" si="0"/>
        <v>6.8221574344023317E-2</v>
      </c>
      <c r="F4" s="11">
        <f t="shared" si="1"/>
        <v>0.17117551731012548</v>
      </c>
    </row>
    <row r="5" spans="1:6" x14ac:dyDescent="0.25">
      <c r="A5" s="2">
        <v>2018</v>
      </c>
      <c r="B5" s="3">
        <v>2172</v>
      </c>
      <c r="C5" s="3">
        <v>24558</v>
      </c>
      <c r="D5" s="4">
        <v>26730</v>
      </c>
      <c r="E5" s="8">
        <f t="shared" si="0"/>
        <v>8.1257014590347926E-2</v>
      </c>
      <c r="F5" s="11">
        <f t="shared" si="1"/>
        <v>0.19107504292689503</v>
      </c>
    </row>
    <row r="6" spans="1:6" x14ac:dyDescent="0.25">
      <c r="A6" s="2">
        <v>2019</v>
      </c>
      <c r="B6" s="3">
        <v>2478</v>
      </c>
      <c r="C6" s="3">
        <v>24027</v>
      </c>
      <c r="D6" s="4">
        <v>26505</v>
      </c>
      <c r="E6" s="8">
        <f t="shared" si="0"/>
        <v>9.3491794001131862E-2</v>
      </c>
      <c r="F6" s="11">
        <f t="shared" si="1"/>
        <v>0.15056890131227196</v>
      </c>
    </row>
    <row r="7" spans="1:6" x14ac:dyDescent="0.25">
      <c r="A7" s="5">
        <v>2020</v>
      </c>
      <c r="B7" s="6">
        <v>3019</v>
      </c>
      <c r="C7" s="6">
        <v>24037</v>
      </c>
      <c r="D7" s="7">
        <v>27056</v>
      </c>
      <c r="E7" s="9">
        <f t="shared" si="0"/>
        <v>0.11158338261383796</v>
      </c>
      <c r="F7" s="9">
        <f>E7/E6-1</f>
        <v>0.19350990967706827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9984C-8211-4AAA-BFF5-7C8E44DA4A46}">
  <dimension ref="A1:B4"/>
  <sheetViews>
    <sheetView zoomScale="115" zoomScaleNormal="115" workbookViewId="0">
      <selection activeCell="A4" sqref="A4"/>
    </sheetView>
  </sheetViews>
  <sheetFormatPr defaultRowHeight="15" x14ac:dyDescent="0.25"/>
  <cols>
    <col min="2" max="2" width="44.28515625" customWidth="1"/>
  </cols>
  <sheetData>
    <row r="1" spans="1:2" x14ac:dyDescent="0.25">
      <c r="A1" s="14" t="s">
        <v>0</v>
      </c>
      <c r="B1" s="14" t="s">
        <v>66</v>
      </c>
    </row>
    <row r="2" spans="1:2" x14ac:dyDescent="0.25">
      <c r="A2" s="25" t="s">
        <v>64</v>
      </c>
      <c r="B2" s="26">
        <v>6.3</v>
      </c>
    </row>
    <row r="3" spans="1:2" x14ac:dyDescent="0.25">
      <c r="A3" s="25" t="s">
        <v>65</v>
      </c>
      <c r="B3" s="26">
        <v>7.05</v>
      </c>
    </row>
    <row r="4" spans="1:2" x14ac:dyDescent="0.25">
      <c r="A4" s="25">
        <v>2030</v>
      </c>
      <c r="B4" s="26">
        <v>23.14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A17B-75C1-45D2-8047-B8B7B48745D6}">
  <dimension ref="A1:G10"/>
  <sheetViews>
    <sheetView workbookViewId="0">
      <selection activeCell="A13" sqref="A13"/>
    </sheetView>
  </sheetViews>
  <sheetFormatPr defaultRowHeight="15" x14ac:dyDescent="0.25"/>
  <cols>
    <col min="1" max="1" width="52.28515625" customWidth="1"/>
  </cols>
  <sheetData>
    <row r="1" spans="1:7" x14ac:dyDescent="0.25">
      <c r="A1" s="14" t="s">
        <v>76</v>
      </c>
      <c r="B1" s="27" t="s">
        <v>61</v>
      </c>
      <c r="C1" s="27" t="s">
        <v>57</v>
      </c>
      <c r="D1" s="27" t="s">
        <v>58</v>
      </c>
      <c r="E1" s="27" t="s">
        <v>62</v>
      </c>
      <c r="F1" s="27" t="s">
        <v>64</v>
      </c>
      <c r="G1" s="27" t="s">
        <v>65</v>
      </c>
    </row>
    <row r="2" spans="1:7" x14ac:dyDescent="0.25">
      <c r="A2" s="25" t="s">
        <v>67</v>
      </c>
      <c r="B2" s="28">
        <v>69811</v>
      </c>
      <c r="C2" s="28">
        <v>85296</v>
      </c>
      <c r="D2" s="28">
        <v>98115</v>
      </c>
      <c r="E2" s="28">
        <v>104062</v>
      </c>
      <c r="F2" s="28">
        <v>148951</v>
      </c>
      <c r="G2" s="28">
        <v>162450</v>
      </c>
    </row>
    <row r="3" spans="1:7" x14ac:dyDescent="0.25">
      <c r="A3" s="25" t="s">
        <v>68</v>
      </c>
      <c r="B3" s="28">
        <v>8150</v>
      </c>
      <c r="C3" s="28">
        <v>11155</v>
      </c>
      <c r="D3" s="28">
        <v>15149</v>
      </c>
      <c r="E3" s="28">
        <v>19772</v>
      </c>
      <c r="F3" s="28">
        <v>28845</v>
      </c>
      <c r="G3" s="28">
        <v>29243</v>
      </c>
    </row>
    <row r="4" spans="1:7" x14ac:dyDescent="0.25">
      <c r="A4" s="25" t="s">
        <v>69</v>
      </c>
      <c r="B4" s="28">
        <v>77961</v>
      </c>
      <c r="C4" s="28">
        <v>96451</v>
      </c>
      <c r="D4" s="28">
        <v>113264</v>
      </c>
      <c r="E4" s="28">
        <v>123834</v>
      </c>
      <c r="F4" s="28">
        <v>177796</v>
      </c>
      <c r="G4" s="28">
        <v>191693</v>
      </c>
    </row>
    <row r="5" spans="1:7" x14ac:dyDescent="0.25">
      <c r="A5" s="25" t="s">
        <v>70</v>
      </c>
      <c r="B5" s="28">
        <v>17616</v>
      </c>
      <c r="C5" s="28">
        <v>20010</v>
      </c>
      <c r="D5" s="28">
        <v>21547</v>
      </c>
      <c r="E5" s="28">
        <v>23090</v>
      </c>
      <c r="F5" s="28">
        <v>31701</v>
      </c>
      <c r="G5" s="28">
        <v>32780</v>
      </c>
    </row>
    <row r="6" spans="1:7" x14ac:dyDescent="0.25">
      <c r="A6" s="25" t="s">
        <v>71</v>
      </c>
      <c r="B6" s="28">
        <v>95577</v>
      </c>
      <c r="C6" s="28">
        <v>116461</v>
      </c>
      <c r="D6" s="28">
        <v>134811</v>
      </c>
      <c r="E6" s="28">
        <v>146924</v>
      </c>
      <c r="F6" s="28">
        <v>209497</v>
      </c>
      <c r="G6" s="28">
        <v>224473</v>
      </c>
    </row>
    <row r="7" spans="1:7" s="36" customFormat="1" x14ac:dyDescent="0.25">
      <c r="A7" s="34" t="s">
        <v>72</v>
      </c>
      <c r="B7" s="35">
        <v>4056</v>
      </c>
      <c r="C7" s="35">
        <v>5838</v>
      </c>
      <c r="D7" s="35">
        <v>8918</v>
      </c>
      <c r="E7" s="35">
        <v>13059</v>
      </c>
      <c r="F7" s="35">
        <v>19206</v>
      </c>
      <c r="G7" s="35">
        <v>26280</v>
      </c>
    </row>
    <row r="8" spans="1:7" x14ac:dyDescent="0.25">
      <c r="A8" s="25" t="s">
        <v>73</v>
      </c>
      <c r="B8" s="28">
        <v>10914</v>
      </c>
      <c r="C8" s="28">
        <v>14063</v>
      </c>
      <c r="D8" s="28">
        <v>17014</v>
      </c>
      <c r="E8" s="28">
        <v>21711</v>
      </c>
      <c r="F8" s="28">
        <v>28032</v>
      </c>
      <c r="G8" s="28">
        <v>29055</v>
      </c>
    </row>
    <row r="9" spans="1:7" x14ac:dyDescent="0.25">
      <c r="A9" s="25" t="s">
        <v>74</v>
      </c>
      <c r="B9" s="28">
        <v>110547</v>
      </c>
      <c r="C9" s="28">
        <v>136362</v>
      </c>
      <c r="D9" s="28">
        <v>160743</v>
      </c>
      <c r="E9" s="28">
        <v>181694</v>
      </c>
      <c r="F9" s="28">
        <v>256735</v>
      </c>
      <c r="G9" s="28">
        <v>279808</v>
      </c>
    </row>
    <row r="10" spans="1:7" x14ac:dyDescent="0.25">
      <c r="A10" s="25" t="s">
        <v>75</v>
      </c>
      <c r="B10" s="28">
        <v>477</v>
      </c>
      <c r="C10" s="28">
        <v>595</v>
      </c>
      <c r="D10" s="28">
        <v>659</v>
      </c>
      <c r="E10" s="28">
        <v>657</v>
      </c>
      <c r="F10" s="28">
        <v>753</v>
      </c>
      <c r="G10" s="28">
        <v>1068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79BD-0489-48AD-AA9C-03928147E787}">
  <dimension ref="A1:G3"/>
  <sheetViews>
    <sheetView workbookViewId="0">
      <selection activeCell="E9" sqref="E9"/>
    </sheetView>
  </sheetViews>
  <sheetFormatPr defaultRowHeight="15" x14ac:dyDescent="0.25"/>
  <cols>
    <col min="1" max="1" width="28.7109375" customWidth="1"/>
    <col min="4" max="4" width="13.85546875" customWidth="1"/>
  </cols>
  <sheetData>
    <row r="1" spans="1:7" x14ac:dyDescent="0.25">
      <c r="A1" s="14" t="s">
        <v>79</v>
      </c>
      <c r="B1" s="29">
        <v>42979</v>
      </c>
      <c r="C1" s="29">
        <v>43040</v>
      </c>
      <c r="D1" s="29">
        <v>43101</v>
      </c>
      <c r="E1" s="29">
        <v>43160</v>
      </c>
      <c r="F1" s="29">
        <v>43221</v>
      </c>
      <c r="G1" s="29">
        <v>43282</v>
      </c>
    </row>
    <row r="2" spans="1:7" x14ac:dyDescent="0.25">
      <c r="A2" s="14" t="s">
        <v>77</v>
      </c>
      <c r="B2" s="30">
        <v>13</v>
      </c>
      <c r="C2" s="30">
        <v>19</v>
      </c>
      <c r="D2" s="30">
        <v>23</v>
      </c>
      <c r="E2" s="30">
        <v>26</v>
      </c>
      <c r="F2" s="30">
        <v>28</v>
      </c>
      <c r="G2" s="30">
        <v>29</v>
      </c>
    </row>
    <row r="3" spans="1:7" x14ac:dyDescent="0.25">
      <c r="A3" s="14" t="s">
        <v>78</v>
      </c>
      <c r="B3" s="30">
        <v>29</v>
      </c>
      <c r="C3" s="30">
        <v>25</v>
      </c>
      <c r="D3" s="30">
        <v>22</v>
      </c>
      <c r="E3" s="30">
        <v>17</v>
      </c>
      <c r="F3" s="30">
        <v>14</v>
      </c>
      <c r="G3" s="3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DF83-08D4-47E4-BFAD-76A36C04E18A}">
  <dimension ref="A1:D2"/>
  <sheetViews>
    <sheetView workbookViewId="0">
      <selection activeCell="A2" sqref="A2"/>
    </sheetView>
  </sheetViews>
  <sheetFormatPr defaultRowHeight="15" x14ac:dyDescent="0.25"/>
  <cols>
    <col min="1" max="1" width="24.28515625" customWidth="1"/>
  </cols>
  <sheetData>
    <row r="1" spans="1:4" x14ac:dyDescent="0.25">
      <c r="A1" s="14" t="s">
        <v>81</v>
      </c>
      <c r="B1" s="14">
        <v>2021</v>
      </c>
      <c r="C1" s="14"/>
      <c r="D1" s="14">
        <v>2022</v>
      </c>
    </row>
    <row r="2" spans="1:4" ht="30" x14ac:dyDescent="0.25">
      <c r="A2" s="21" t="s">
        <v>80</v>
      </c>
      <c r="B2" s="30">
        <v>30</v>
      </c>
      <c r="C2" s="14"/>
      <c r="D2" s="30">
        <v>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3D40-BD94-4560-A327-15CEB4F8D7CC}">
  <dimension ref="A1:D8"/>
  <sheetViews>
    <sheetView workbookViewId="0">
      <selection activeCell="A4" sqref="A4"/>
    </sheetView>
  </sheetViews>
  <sheetFormatPr defaultRowHeight="15" x14ac:dyDescent="0.25"/>
  <cols>
    <col min="1" max="1" width="26.5703125" customWidth="1"/>
    <col min="2" max="2" width="65.28515625" customWidth="1"/>
    <col min="3" max="3" width="27.5703125" customWidth="1"/>
    <col min="4" max="4" width="24.5703125" customWidth="1"/>
  </cols>
  <sheetData>
    <row r="1" spans="1:4" x14ac:dyDescent="0.25">
      <c r="A1" t="s">
        <v>85</v>
      </c>
      <c r="B1" t="s">
        <v>86</v>
      </c>
      <c r="C1" t="s">
        <v>87</v>
      </c>
      <c r="D1" t="s">
        <v>88</v>
      </c>
    </row>
    <row r="2" spans="1:4" x14ac:dyDescent="0.25">
      <c r="A2" t="s">
        <v>89</v>
      </c>
      <c r="B2" t="s">
        <v>90</v>
      </c>
      <c r="C2" t="s">
        <v>91</v>
      </c>
      <c r="D2" t="s">
        <v>92</v>
      </c>
    </row>
    <row r="3" spans="1:4" x14ac:dyDescent="0.25">
      <c r="A3" t="s">
        <v>93</v>
      </c>
      <c r="B3" t="s">
        <v>94</v>
      </c>
      <c r="C3" t="s">
        <v>95</v>
      </c>
      <c r="D3" t="s">
        <v>96</v>
      </c>
    </row>
    <row r="4" spans="1:4" x14ac:dyDescent="0.25">
      <c r="A4" t="s">
        <v>97</v>
      </c>
      <c r="B4" t="s">
        <v>98</v>
      </c>
      <c r="C4" t="s">
        <v>99</v>
      </c>
      <c r="D4" t="s">
        <v>92</v>
      </c>
    </row>
    <row r="5" spans="1:4" x14ac:dyDescent="0.25">
      <c r="A5" t="s">
        <v>100</v>
      </c>
      <c r="B5" t="s">
        <v>101</v>
      </c>
      <c r="C5" t="s">
        <v>102</v>
      </c>
      <c r="D5" t="s">
        <v>96</v>
      </c>
    </row>
    <row r="6" spans="1:4" x14ac:dyDescent="0.25">
      <c r="A6" t="s">
        <v>103</v>
      </c>
      <c r="B6" t="s">
        <v>104</v>
      </c>
      <c r="C6" t="s">
        <v>105</v>
      </c>
      <c r="D6" t="s">
        <v>106</v>
      </c>
    </row>
    <row r="7" spans="1:4" x14ac:dyDescent="0.25">
      <c r="A7" t="s">
        <v>107</v>
      </c>
      <c r="B7" t="s">
        <v>108</v>
      </c>
      <c r="C7" t="s">
        <v>109</v>
      </c>
      <c r="D7" t="s">
        <v>96</v>
      </c>
    </row>
    <row r="8" spans="1:4" x14ac:dyDescent="0.25">
      <c r="A8" t="s">
        <v>110</v>
      </c>
      <c r="B8" t="s">
        <v>111</v>
      </c>
      <c r="C8" t="s">
        <v>112</v>
      </c>
      <c r="D8" t="s">
        <v>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E603E-76CF-4DC0-8BAA-B2BED1776781}">
  <dimension ref="A1:C3"/>
  <sheetViews>
    <sheetView tabSelected="1" workbookViewId="0">
      <selection activeCell="B1" sqref="B1"/>
    </sheetView>
  </sheetViews>
  <sheetFormatPr defaultRowHeight="15" x14ac:dyDescent="0.25"/>
  <cols>
    <col min="1" max="1" width="49.85546875" customWidth="1"/>
  </cols>
  <sheetData>
    <row r="1" spans="1:3" x14ac:dyDescent="0.25">
      <c r="A1" s="14" t="s">
        <v>84</v>
      </c>
      <c r="B1" s="14">
        <v>2025</v>
      </c>
      <c r="C1" s="14">
        <v>2030</v>
      </c>
    </row>
    <row r="2" spans="1:3" x14ac:dyDescent="0.25">
      <c r="A2" s="21" t="s">
        <v>82</v>
      </c>
      <c r="B2" s="23">
        <v>0.75</v>
      </c>
      <c r="C2" s="17">
        <v>1</v>
      </c>
    </row>
    <row r="3" spans="1:3" ht="30" x14ac:dyDescent="0.25">
      <c r="A3" s="21" t="s">
        <v>83</v>
      </c>
      <c r="B3" s="30">
        <v>100</v>
      </c>
      <c r="C3" s="1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C925-8187-425C-BDD1-64C95ED521B9}">
  <dimension ref="A1:J20"/>
  <sheetViews>
    <sheetView workbookViewId="0">
      <selection activeCell="F8" sqref="F8"/>
    </sheetView>
  </sheetViews>
  <sheetFormatPr defaultRowHeight="15" x14ac:dyDescent="0.25"/>
  <cols>
    <col min="2" max="2" width="17.5703125" customWidth="1"/>
    <col min="3" max="3" width="29.5703125" customWidth="1"/>
    <col min="4" max="4" width="27.7109375" customWidth="1"/>
    <col min="5" max="5" width="19.5703125" customWidth="1"/>
    <col min="6" max="6" width="27.7109375" customWidth="1"/>
    <col min="7" max="7" width="29.7109375" customWidth="1"/>
    <col min="8" max="8" width="30" customWidth="1"/>
    <col min="10" max="10" width="19.7109375" customWidth="1"/>
  </cols>
  <sheetData>
    <row r="1" spans="1:10" x14ac:dyDescent="0.25">
      <c r="A1" s="15" t="s">
        <v>5</v>
      </c>
      <c r="B1" s="16" t="s">
        <v>113</v>
      </c>
      <c r="C1" s="16" t="s">
        <v>116</v>
      </c>
      <c r="D1" s="16" t="s">
        <v>6</v>
      </c>
      <c r="E1" s="16" t="s">
        <v>114</v>
      </c>
      <c r="F1" s="16" t="s">
        <v>115</v>
      </c>
      <c r="G1" s="16" t="s">
        <v>7</v>
      </c>
      <c r="H1" s="16" t="s">
        <v>8</v>
      </c>
      <c r="I1" s="16" t="s">
        <v>9</v>
      </c>
      <c r="J1" s="16"/>
    </row>
    <row r="2" spans="1:10" x14ac:dyDescent="0.25">
      <c r="A2" s="14" t="s">
        <v>10</v>
      </c>
      <c r="B2" s="14" t="s">
        <v>11</v>
      </c>
      <c r="C2" s="14" t="s">
        <v>12</v>
      </c>
      <c r="D2" s="14" t="s">
        <v>13</v>
      </c>
      <c r="E2" s="14" t="s">
        <v>14</v>
      </c>
      <c r="F2" s="14" t="s">
        <v>15</v>
      </c>
      <c r="G2" s="14">
        <v>14</v>
      </c>
      <c r="H2" s="17">
        <v>0.05</v>
      </c>
      <c r="I2" s="14" t="s">
        <v>26</v>
      </c>
      <c r="J2" s="14"/>
    </row>
    <row r="3" spans="1:10" x14ac:dyDescent="0.25">
      <c r="A3" s="14" t="s">
        <v>16</v>
      </c>
      <c r="B3" s="14" t="s">
        <v>11</v>
      </c>
      <c r="C3" s="14" t="s">
        <v>17</v>
      </c>
      <c r="D3" s="14" t="s">
        <v>13</v>
      </c>
      <c r="E3" s="14" t="s">
        <v>18</v>
      </c>
      <c r="F3" s="14" t="s">
        <v>19</v>
      </c>
      <c r="G3" s="14">
        <v>11</v>
      </c>
      <c r="H3" s="17">
        <v>0.02</v>
      </c>
      <c r="I3" s="14" t="s">
        <v>26</v>
      </c>
      <c r="J3" s="14"/>
    </row>
    <row r="4" spans="1:10" x14ac:dyDescent="0.25">
      <c r="A4" s="14" t="s">
        <v>20</v>
      </c>
      <c r="B4" s="14" t="s">
        <v>21</v>
      </c>
      <c r="C4" s="14" t="s">
        <v>22</v>
      </c>
      <c r="D4" s="14" t="s">
        <v>23</v>
      </c>
      <c r="E4" s="14" t="s">
        <v>24</v>
      </c>
      <c r="F4" s="14" t="s">
        <v>25</v>
      </c>
      <c r="G4" s="14">
        <v>11</v>
      </c>
      <c r="H4" s="17">
        <v>0.08</v>
      </c>
      <c r="I4" s="14" t="s">
        <v>26</v>
      </c>
      <c r="J4" s="14"/>
    </row>
    <row r="5" spans="1:10" x14ac:dyDescent="0.25">
      <c r="A5" s="14" t="s">
        <v>27</v>
      </c>
      <c r="B5" s="14" t="s">
        <v>28</v>
      </c>
      <c r="C5" s="14" t="s">
        <v>29</v>
      </c>
      <c r="D5" s="14" t="s">
        <v>30</v>
      </c>
      <c r="E5" s="14" t="s">
        <v>31</v>
      </c>
      <c r="F5" s="14" t="s">
        <v>32</v>
      </c>
      <c r="G5" s="14">
        <v>10</v>
      </c>
      <c r="H5" s="17">
        <v>0.24</v>
      </c>
      <c r="I5" s="14" t="s">
        <v>33</v>
      </c>
      <c r="J5" s="14"/>
    </row>
    <row r="6" spans="1:10" x14ac:dyDescent="0.25">
      <c r="A6" s="14" t="s">
        <v>34</v>
      </c>
      <c r="B6" s="14" t="s">
        <v>35</v>
      </c>
      <c r="C6" s="14" t="s">
        <v>36</v>
      </c>
      <c r="D6" s="14" t="s">
        <v>37</v>
      </c>
      <c r="E6" s="14" t="s">
        <v>38</v>
      </c>
      <c r="F6" s="14" t="s">
        <v>39</v>
      </c>
      <c r="G6" s="14">
        <v>2.2000000000000002</v>
      </c>
      <c r="H6" s="17">
        <v>0.02</v>
      </c>
      <c r="I6" s="14" t="s">
        <v>26</v>
      </c>
      <c r="J6" s="14"/>
    </row>
    <row r="9" spans="1:10" x14ac:dyDescent="0.25">
      <c r="A9" s="18"/>
    </row>
    <row r="10" spans="1:10" x14ac:dyDescent="0.25">
      <c r="B10" s="10"/>
      <c r="C10" s="10"/>
    </row>
    <row r="11" spans="1:10" x14ac:dyDescent="0.25">
      <c r="A11" s="32"/>
    </row>
    <row r="12" spans="1:10" x14ac:dyDescent="0.25">
      <c r="A12" s="32"/>
    </row>
    <row r="13" spans="1:10" x14ac:dyDescent="0.25">
      <c r="A13" s="32"/>
    </row>
    <row r="16" spans="1:10" x14ac:dyDescent="0.25">
      <c r="A16" s="19"/>
    </row>
    <row r="20" spans="1:2" x14ac:dyDescent="0.25">
      <c r="A20" s="33"/>
      <c r="B20" s="33"/>
    </row>
  </sheetData>
  <mergeCells count="2">
    <mergeCell ref="A11:A13"/>
    <mergeCell ref="A20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8F12-210F-4703-9237-C6F7A0D338B0}">
  <dimension ref="A1:C5"/>
  <sheetViews>
    <sheetView workbookViewId="0">
      <selection activeCell="B2" sqref="B2"/>
    </sheetView>
  </sheetViews>
  <sheetFormatPr defaultRowHeight="15" x14ac:dyDescent="0.25"/>
  <cols>
    <col min="1" max="1" width="71.42578125" customWidth="1"/>
  </cols>
  <sheetData>
    <row r="1" spans="1:3" x14ac:dyDescent="0.25">
      <c r="A1" s="20" t="s">
        <v>41</v>
      </c>
      <c r="B1" s="14">
        <v>2021</v>
      </c>
      <c r="C1" s="14">
        <v>2030</v>
      </c>
    </row>
    <row r="2" spans="1:3" x14ac:dyDescent="0.25">
      <c r="A2" s="14" t="s">
        <v>42</v>
      </c>
      <c r="B2" s="17">
        <v>0.15</v>
      </c>
      <c r="C2" s="17">
        <v>0.24</v>
      </c>
    </row>
    <row r="3" spans="1:3" x14ac:dyDescent="0.25">
      <c r="A3" s="32"/>
    </row>
    <row r="4" spans="1:3" x14ac:dyDescent="0.25">
      <c r="A4" s="32"/>
    </row>
    <row r="5" spans="1:3" x14ac:dyDescent="0.25">
      <c r="A5" s="32"/>
    </row>
  </sheetData>
  <mergeCells count="1">
    <mergeCell ref="A3:A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703ED-B672-4B36-BD6D-EF598D9839F8}">
  <dimension ref="A1:H3"/>
  <sheetViews>
    <sheetView workbookViewId="0">
      <selection activeCell="H1" sqref="H1"/>
    </sheetView>
  </sheetViews>
  <sheetFormatPr defaultRowHeight="15" x14ac:dyDescent="0.25"/>
  <cols>
    <col min="1" max="1" width="12.85546875" customWidth="1"/>
    <col min="2" max="2" width="39.7109375" customWidth="1"/>
    <col min="8" max="8" width="19.85546875" customWidth="1"/>
  </cols>
  <sheetData>
    <row r="1" spans="1:8" x14ac:dyDescent="0.25">
      <c r="A1" s="14" t="s">
        <v>43</v>
      </c>
      <c r="B1" s="14" t="s">
        <v>44</v>
      </c>
      <c r="C1" s="14">
        <v>2016</v>
      </c>
      <c r="D1" s="14">
        <v>2017</v>
      </c>
      <c r="E1" s="14">
        <v>2018</v>
      </c>
      <c r="F1" s="14">
        <v>2019</v>
      </c>
      <c r="G1" s="14">
        <v>2020</v>
      </c>
      <c r="H1" s="14" t="s">
        <v>117</v>
      </c>
    </row>
    <row r="2" spans="1:8" ht="60" x14ac:dyDescent="0.25">
      <c r="A2" s="14" t="s">
        <v>45</v>
      </c>
      <c r="B2" s="20" t="s">
        <v>47</v>
      </c>
      <c r="C2" s="22">
        <v>4875</v>
      </c>
      <c r="D2" s="22">
        <v>5260</v>
      </c>
      <c r="E2" s="22">
        <v>5688</v>
      </c>
      <c r="F2" s="22">
        <v>6033</v>
      </c>
      <c r="G2" s="22">
        <v>6588</v>
      </c>
      <c r="H2" s="23">
        <v>6.0999999999999999E-2</v>
      </c>
    </row>
    <row r="3" spans="1:8" ht="60" x14ac:dyDescent="0.25">
      <c r="A3" s="14" t="s">
        <v>46</v>
      </c>
      <c r="B3" s="20" t="s">
        <v>47</v>
      </c>
      <c r="C3" s="22">
        <v>6187</v>
      </c>
      <c r="D3" s="22">
        <v>6666</v>
      </c>
      <c r="E3" s="22">
        <v>7215</v>
      </c>
      <c r="F3" s="22">
        <v>7608</v>
      </c>
      <c r="G3" s="22">
        <v>8261</v>
      </c>
      <c r="H3" s="23">
        <v>5.5E-2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8A059-2477-48A2-8735-A199FCA302A8}">
  <dimension ref="A1:H3"/>
  <sheetViews>
    <sheetView workbookViewId="0">
      <selection activeCell="B2" sqref="B2"/>
    </sheetView>
  </sheetViews>
  <sheetFormatPr defaultRowHeight="15" x14ac:dyDescent="0.25"/>
  <cols>
    <col min="1" max="1" width="12.140625" customWidth="1"/>
    <col min="2" max="2" width="29.28515625" customWidth="1"/>
    <col min="8" max="8" width="16.42578125" customWidth="1"/>
  </cols>
  <sheetData>
    <row r="1" spans="1:8" x14ac:dyDescent="0.25">
      <c r="A1" s="14" t="s">
        <v>43</v>
      </c>
      <c r="B1" s="14" t="s">
        <v>49</v>
      </c>
      <c r="C1" s="14">
        <v>2016</v>
      </c>
      <c r="D1" s="14">
        <v>2017</v>
      </c>
      <c r="E1" s="14">
        <v>2018</v>
      </c>
      <c r="F1" s="14">
        <v>2019</v>
      </c>
      <c r="G1" s="14">
        <v>2020</v>
      </c>
      <c r="H1" s="14" t="s">
        <v>50</v>
      </c>
    </row>
    <row r="2" spans="1:8" ht="30" x14ac:dyDescent="0.25">
      <c r="A2" s="14" t="s">
        <v>45</v>
      </c>
      <c r="B2" s="20" t="s">
        <v>48</v>
      </c>
      <c r="C2" s="23">
        <v>2.8000000000000001E-2</v>
      </c>
      <c r="D2" s="17">
        <v>0.03</v>
      </c>
      <c r="E2" s="23">
        <v>3.2000000000000001E-2</v>
      </c>
      <c r="F2" s="23">
        <v>3.3000000000000002E-2</v>
      </c>
      <c r="G2" s="23">
        <v>3.5000000000000003E-2</v>
      </c>
      <c r="H2" s="23">
        <v>3.4000000000000002E-2</v>
      </c>
    </row>
    <row r="3" spans="1:8" ht="30" x14ac:dyDescent="0.25">
      <c r="A3" s="14" t="s">
        <v>46</v>
      </c>
      <c r="B3" s="20" t="s">
        <v>48</v>
      </c>
      <c r="C3" s="23">
        <v>3.1E-2</v>
      </c>
      <c r="D3" s="23">
        <v>3.3000000000000002E-2</v>
      </c>
      <c r="E3" s="23">
        <v>3.5000000000000003E-2</v>
      </c>
      <c r="F3" s="23">
        <v>3.5999999999999997E-2</v>
      </c>
      <c r="G3" s="23">
        <v>3.7999999999999999E-2</v>
      </c>
      <c r="H3" s="23">
        <v>2.9000000000000001E-2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55CC-D832-4643-9624-E771635310B7}">
  <dimension ref="A1:H3"/>
  <sheetViews>
    <sheetView workbookViewId="0">
      <selection activeCell="H1" sqref="H1"/>
    </sheetView>
  </sheetViews>
  <sheetFormatPr defaultRowHeight="15" x14ac:dyDescent="0.25"/>
  <cols>
    <col min="2" max="2" width="33.28515625" customWidth="1"/>
  </cols>
  <sheetData>
    <row r="1" spans="1:8" x14ac:dyDescent="0.25">
      <c r="A1" s="14" t="s">
        <v>43</v>
      </c>
      <c r="B1" s="14" t="s">
        <v>49</v>
      </c>
      <c r="C1" s="14">
        <v>2016</v>
      </c>
      <c r="D1" s="14">
        <v>2017</v>
      </c>
      <c r="E1" s="14">
        <v>2018</v>
      </c>
      <c r="F1" s="14">
        <v>2019</v>
      </c>
      <c r="G1" s="14">
        <v>2020</v>
      </c>
      <c r="H1" s="14" t="s">
        <v>52</v>
      </c>
    </row>
    <row r="2" spans="1:8" ht="45" x14ac:dyDescent="0.25">
      <c r="A2" s="14" t="s">
        <v>45</v>
      </c>
      <c r="B2" s="20" t="s">
        <v>51</v>
      </c>
      <c r="C2" s="14">
        <v>9.6</v>
      </c>
      <c r="D2" s="14">
        <v>10.199999999999999</v>
      </c>
      <c r="E2" s="14">
        <v>10.7</v>
      </c>
      <c r="F2" s="14">
        <v>11.3</v>
      </c>
      <c r="G2" s="14">
        <v>12.1</v>
      </c>
      <c r="H2" s="23">
        <v>5.3999999999999999E-2</v>
      </c>
    </row>
    <row r="3" spans="1:8" ht="45" x14ac:dyDescent="0.25">
      <c r="A3" s="14" t="s">
        <v>46</v>
      </c>
      <c r="B3" s="20" t="s">
        <v>51</v>
      </c>
      <c r="C3" s="14">
        <v>9.1999999999999993</v>
      </c>
      <c r="D3" s="14">
        <v>9.6</v>
      </c>
      <c r="E3" s="14">
        <v>10.1</v>
      </c>
      <c r="F3" s="14">
        <v>10.6</v>
      </c>
      <c r="G3" s="14">
        <v>11.4</v>
      </c>
      <c r="H3" s="23">
        <v>4.9000000000000002E-2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1AE5-93D1-41D5-90C5-7FD34A14E247}">
  <dimension ref="A1:E3"/>
  <sheetViews>
    <sheetView workbookViewId="0">
      <selection activeCell="E17" sqref="E17"/>
    </sheetView>
  </sheetViews>
  <sheetFormatPr defaultRowHeight="15" x14ac:dyDescent="0.25"/>
  <cols>
    <col min="2" max="2" width="23" customWidth="1"/>
    <col min="3" max="3" width="21" customWidth="1"/>
    <col min="4" max="4" width="19.5703125" customWidth="1"/>
    <col min="5" max="5" width="19.42578125" customWidth="1"/>
  </cols>
  <sheetData>
    <row r="1" spans="1:5" x14ac:dyDescent="0.25">
      <c r="A1" s="14" t="s">
        <v>43</v>
      </c>
      <c r="B1" s="14" t="s">
        <v>44</v>
      </c>
      <c r="C1" s="14" t="s">
        <v>53</v>
      </c>
      <c r="D1" s="14" t="s">
        <v>54</v>
      </c>
      <c r="E1" s="14" t="s">
        <v>55</v>
      </c>
    </row>
    <row r="2" spans="1:5" ht="60" x14ac:dyDescent="0.25">
      <c r="A2" s="14" t="s">
        <v>45</v>
      </c>
      <c r="B2" s="20" t="s">
        <v>56</v>
      </c>
      <c r="C2" s="22">
        <v>8461</v>
      </c>
      <c r="D2" s="22">
        <v>9316</v>
      </c>
      <c r="E2" s="22">
        <v>10853</v>
      </c>
    </row>
    <row r="3" spans="1:5" ht="60" x14ac:dyDescent="0.25">
      <c r="A3" s="14" t="s">
        <v>46</v>
      </c>
      <c r="B3" s="20" t="s">
        <v>56</v>
      </c>
      <c r="C3" s="22">
        <v>10200</v>
      </c>
      <c r="D3" s="22">
        <v>11331</v>
      </c>
      <c r="E3" s="22">
        <v>13162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DEB8-DAA7-4B24-88F7-2242F561902D}">
  <dimension ref="A1:D6"/>
  <sheetViews>
    <sheetView workbookViewId="0">
      <selection activeCell="A4" sqref="A4"/>
    </sheetView>
  </sheetViews>
  <sheetFormatPr defaultRowHeight="15" x14ac:dyDescent="0.25"/>
  <cols>
    <col min="1" max="2" width="26.85546875" customWidth="1"/>
    <col min="3" max="3" width="67.140625" customWidth="1"/>
    <col min="7" max="7" width="45.85546875" customWidth="1"/>
  </cols>
  <sheetData>
    <row r="1" spans="1:4" x14ac:dyDescent="0.25">
      <c r="A1" s="14" t="s">
        <v>0</v>
      </c>
      <c r="B1" s="14" t="s">
        <v>118</v>
      </c>
      <c r="C1" s="14" t="s">
        <v>59</v>
      </c>
    </row>
    <row r="2" spans="1:4" x14ac:dyDescent="0.25">
      <c r="A2" s="25" t="s">
        <v>57</v>
      </c>
      <c r="B2" s="25" t="s">
        <v>119</v>
      </c>
      <c r="C2" s="26">
        <v>2.6</v>
      </c>
      <c r="D2" s="24"/>
    </row>
    <row r="3" spans="1:4" x14ac:dyDescent="0.25">
      <c r="A3" s="25" t="s">
        <v>58</v>
      </c>
      <c r="B3" s="25" t="s">
        <v>119</v>
      </c>
      <c r="C3" s="26">
        <v>2.8</v>
      </c>
      <c r="D3" s="24"/>
    </row>
    <row r="4" spans="1:4" x14ac:dyDescent="0.25">
      <c r="A4" s="25">
        <v>2025</v>
      </c>
      <c r="B4" s="25" t="s">
        <v>120</v>
      </c>
      <c r="C4" s="26">
        <v>3.4</v>
      </c>
      <c r="D4" s="24"/>
    </row>
    <row r="5" spans="1:4" x14ac:dyDescent="0.25">
      <c r="A5" s="25">
        <v>2025</v>
      </c>
      <c r="B5" s="25" t="s">
        <v>121</v>
      </c>
      <c r="C5" s="26">
        <v>4.2</v>
      </c>
      <c r="D5" s="24"/>
    </row>
    <row r="6" spans="1:4" x14ac:dyDescent="0.25">
      <c r="A6" s="25">
        <v>2025</v>
      </c>
      <c r="B6" s="25" t="s">
        <v>122</v>
      </c>
      <c r="C6" s="26">
        <v>6.2</v>
      </c>
      <c r="D6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E565-0247-494C-90E1-3776710FE2F9}">
  <dimension ref="A1:C9"/>
  <sheetViews>
    <sheetView workbookViewId="0">
      <selection activeCell="B9" sqref="B9"/>
    </sheetView>
  </sheetViews>
  <sheetFormatPr defaultRowHeight="15" x14ac:dyDescent="0.25"/>
  <cols>
    <col min="1" max="1" width="26.28515625" customWidth="1"/>
    <col min="3" max="3" width="28.28515625" customWidth="1"/>
  </cols>
  <sheetData>
    <row r="1" spans="1:3" x14ac:dyDescent="0.25">
      <c r="A1" s="14" t="s">
        <v>0</v>
      </c>
      <c r="B1" t="s">
        <v>118</v>
      </c>
      <c r="C1" s="14" t="s">
        <v>63</v>
      </c>
    </row>
    <row r="2" spans="1:3" x14ac:dyDescent="0.25">
      <c r="A2" s="25" t="s">
        <v>60</v>
      </c>
      <c r="B2" t="s">
        <v>119</v>
      </c>
      <c r="C2" s="26">
        <v>299.99</v>
      </c>
    </row>
    <row r="3" spans="1:3" x14ac:dyDescent="0.25">
      <c r="A3" s="25" t="s">
        <v>61</v>
      </c>
      <c r="B3" t="s">
        <v>119</v>
      </c>
      <c r="C3" s="26">
        <v>336.6</v>
      </c>
    </row>
    <row r="4" spans="1:3" x14ac:dyDescent="0.25">
      <c r="A4" s="25" t="s">
        <v>57</v>
      </c>
      <c r="B4" t="s">
        <v>119</v>
      </c>
      <c r="C4" s="26">
        <v>377.87</v>
      </c>
    </row>
    <row r="5" spans="1:3" x14ac:dyDescent="0.25">
      <c r="A5" s="25" t="s">
        <v>58</v>
      </c>
      <c r="B5" t="s">
        <v>119</v>
      </c>
      <c r="C5" s="26">
        <v>406.47</v>
      </c>
    </row>
    <row r="6" spans="1:3" x14ac:dyDescent="0.25">
      <c r="A6" s="25" t="s">
        <v>62</v>
      </c>
      <c r="B6" t="s">
        <v>119</v>
      </c>
      <c r="C6" s="26">
        <v>443.93</v>
      </c>
    </row>
    <row r="7" spans="1:3" x14ac:dyDescent="0.25">
      <c r="A7" s="25">
        <v>2025</v>
      </c>
      <c r="B7" t="s">
        <v>120</v>
      </c>
      <c r="C7" s="26">
        <v>536.72</v>
      </c>
    </row>
    <row r="8" spans="1:3" x14ac:dyDescent="0.25">
      <c r="A8" s="25">
        <v>2025</v>
      </c>
      <c r="B8" t="s">
        <v>121</v>
      </c>
      <c r="C8" s="26">
        <v>674.26</v>
      </c>
    </row>
    <row r="9" spans="1:3" x14ac:dyDescent="0.25">
      <c r="A9" s="25">
        <v>2025</v>
      </c>
      <c r="B9" t="s">
        <v>122</v>
      </c>
      <c r="C9" s="26">
        <v>1036.71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Energy consumption in DataCen </vt:lpstr>
      <vt:lpstr>Location- energy consumptio</vt:lpstr>
      <vt:lpstr>Comparison energy</vt:lpstr>
      <vt:lpstr>No of data professionals </vt:lpstr>
      <vt:lpstr>Employment share of dataprof</vt:lpstr>
      <vt:lpstr>Intensity share of data prof</vt:lpstr>
      <vt:lpstr>2025 expectation- data prof</vt:lpstr>
      <vt:lpstr>Data economy on gdp</vt:lpstr>
      <vt:lpstr>Value of data economy</vt:lpstr>
      <vt:lpstr>market value - data centres</vt:lpstr>
      <vt:lpstr>Global annual reveniew-Alphabet</vt:lpstr>
      <vt:lpstr>Use of AI in datacentres(30%in)</vt:lpstr>
      <vt:lpstr>Zero Waste Landfill strategy</vt:lpstr>
      <vt:lpstr>Carbon Benefits of data centres</vt:lpstr>
      <vt:lpstr>CNDCP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MENON</dc:creator>
  <cp:lastModifiedBy>ULStudent:SHREYASI PALLAV.KENDURKAR</cp:lastModifiedBy>
  <dcterms:created xsi:type="dcterms:W3CDTF">2023-11-26T14:18:26Z</dcterms:created>
  <dcterms:modified xsi:type="dcterms:W3CDTF">2023-11-28T18:38:49Z</dcterms:modified>
</cp:coreProperties>
</file>