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hidePivotFieldList="1"/>
  <mc:AlternateContent xmlns:mc="http://schemas.openxmlformats.org/markup-compatibility/2006">
    <mc:Choice Requires="x15">
      <x15ac:absPath xmlns:x15ac="http://schemas.microsoft.com/office/spreadsheetml/2010/11/ac" url="D:\chandoo\4-hour-course-xl-files\"/>
    </mc:Choice>
  </mc:AlternateContent>
  <xr:revisionPtr revIDLastSave="0" documentId="13_ncr:1_{9EBFC8BE-D3E2-45B1-AF1F-F1052AAFE2D4}" xr6:coauthVersionLast="47" xr6:coauthVersionMax="47" xr10:uidLastSave="{00000000-0000-0000-0000-000000000000}"/>
  <bookViews>
    <workbookView xWindow="-108" yWindow="-108" windowWidth="23256" windowHeight="12456" xr2:uid="{26D4546B-D2A1-4444-8EAF-A6228F96F0C1}"/>
  </bookViews>
  <sheets>
    <sheet name="pivots" sheetId="6" r:id="rId1"/>
    <sheet name="Data" sheetId="2" r:id="rId2"/>
    <sheet name="Sheet1"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286" r:id="rId5"/>
    <pivotCache cacheId="288" r:id="rId6"/>
    <pivotCache cacheId="290" r:id="rId7"/>
    <pivotCache cacheId="551" r:id="rId8"/>
    <pivotCache cacheId="659" r:id="rId9"/>
    <pivotCache cacheId="662" r:id="rId10"/>
    <pivotCache cacheId="665" r:id="rId11"/>
    <pivotCache cacheId="668" r:id="rId12"/>
    <pivotCache cacheId="671" r:id="rId13"/>
  </pivotCaches>
  <extLst>
    <ext xmlns:x14="http://schemas.microsoft.com/office/spreadsheetml/2009/9/main" uri="{876F7934-8845-4945-9796-88D515C7AA90}">
      <x14:pivotCaches>
        <pivotCache cacheId="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8" i="6" l="1"/>
  <c r="G47" i="6"/>
  <c r="G46" i="6"/>
  <c r="G45" i="6"/>
  <c r="G44" i="6"/>
  <c r="AA24" i="5"/>
  <c r="AB24" i="5"/>
  <c r="AC24" i="5"/>
  <c r="AD24" i="5"/>
  <c r="AE24" i="5"/>
  <c r="Z24" i="5"/>
  <c r="I32" i="6"/>
  <c r="I37" i="6" s="1"/>
  <c r="E36" i="6" a="1"/>
  <c r="E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8" i="6" l="1"/>
  <c r="H39" i="6"/>
  <c r="H37" i="6"/>
  <c r="I36" i="6"/>
  <c r="H36" i="6"/>
  <c r="H40" i="6"/>
  <c r="I40" i="6"/>
  <c r="I38" i="6"/>
  <c r="I3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D23BC6-7388-4157-B77B-E5D99E0005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FCB693C-795B-4049-9172-15B34A7E578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1A673C45-FF46-4680-86F8-7EB51B6D32A0}"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<sst xmlns="http://schemas.openxmlformats.org/spreadsheetml/2006/main" count="3187" uniqueCount="1082">
  <si>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</si>
  <si>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</si>
  <si>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</si>
  <si>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</si>
  <si>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</si>
  <si>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</si>
  <si>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</si>
  <si>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</si>
  <si>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</si>
  <si>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</si>
  <si>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</si>
  <si>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</si>
  <si>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</si>
  <si>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</si>
  <si>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</si>
  <si>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</si>
  <si>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</si>
  <si>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</si>
  <si>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</si>
  <si>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</si>
  <si>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</si>
  <si>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</si>
  <si>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</si>
  <si>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</si>
  <si>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</si>
  <si>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</si>
  <si>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</si>
  <si>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</si>
  <si>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</si>
  <si>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</si>
  <si>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</si>
  <si>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</si>
  <si>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</si>
  <si>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</si>
  <si>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</si>
  <si>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</si>
  <si>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</si>
  <si>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</si>
  <si>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</si>
  <si>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</si>
  <si>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</si>
  <si>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</si>
  <si>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</si>
  <si>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</si>
  <si>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</si>
  <si>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</si>
  <si>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</si>
  <si>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</si>
  <si>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</si>
  <si>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</si>
  <si>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</si>
  <si>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</si>
  <si>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</si>
  <si>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</si>
  <si>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</si>
  <si>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</si>
  <si>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</si>
  <si>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</si>
  <si>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</si>
  <si>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</si>
  <si>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</si>
  <si>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</si>
  <si>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</si>
  <si>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</si>
  <si>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</si>
  <si>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</si>
  <si>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</si>
  <si>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</si>
  <si>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</si>
  <si>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</si>
  <si>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</si>
  <si>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</si>
  <si>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</si>
  <si>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</si>
  <si>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</si>
  <si>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</si>
  <si>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</si>
  <si>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</si>
  <si>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</si>
  <si>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</si>
  <si>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</si>
  <si>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</si>
  <si>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</si>
  <si>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</si>
  <si>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</si>
  <si>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</si>
  <si>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</si>
  <si>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</si>
  <si>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</si>
  <si>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</si>
  <si>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</si>
  <si>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</si>
  <si>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</si>
  <si>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</si>
  <si>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</si>
  <si>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</si>
  <si>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</si>
  <si>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</si>
  <si>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</si>
  <si>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</si>
  <si>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</si>
  <si>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</si>
  <si>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</si>
  <si>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</si>
  <si>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</si>
  <si>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</si>
  <si>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</si>
  <si>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</si>
  <si>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</si>
  <si>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</si>
  <si>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</si>
  <si>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</si>
  <si>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</si>
  <si>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</si>
  <si>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</si>
  <si>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</si>
  <si>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</si>
  <si>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</si>
  <si>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</si>
  <si>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</si>
  <si>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</si>
  <si>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</si>
  <si>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</si>
  <si>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</si>
  <si>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</si>
  <si>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</si>
  <si>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</si>
  <si>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</si>
  <si>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</si>
  <si>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</si>
  <si>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</si>
  <si>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</si>
  <si>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</si>
  <si>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</si>
  <si>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</si>
  <si>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</si>
  <si>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</si>
  <si>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</si>
  <si>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</si>
  <si>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</si>
  <si>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</si>
  <si>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</si>
  <si>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</si>
  <si>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</si>
  <si>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</si>
  <si>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</si>
  <si>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</si>
  <si>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</si>
  <si>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</si>
  <si>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</si>
  <si>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</si>
  <si>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</si>
  <si>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</si>
  <si>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</si>
  <si>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</si>
  <si>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</si>
  <si>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</si>
  <si>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</si>
  <si>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</si>
  <si>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</si>
  <si>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</si>
  <si>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</si>
  <si>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</si>
  <si>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</si>
  <si>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</si>
  <si>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</si>
  <si>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</si>
  <si>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</si>
  <si>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</si>
  <si>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</si>
  <si>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</si>
  <si>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</si>
  <si>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</si>
  <si>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</si>
  <si>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</si>
  <si>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</si>
  <si>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</si>
  <si>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</si>
  <si>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</si>
  <si>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</si>
  <si>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</si>
  <si>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</si>
  <si>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</si>
  <si>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</si>
  <si>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</si>
  <si>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</si>
  <si>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</si>
  <si>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</si>
  <si>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</si>
  <si>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</si>
  <si>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</si>
  <si>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</si>
  <si>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</si>
  <si>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</si>
  <si>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</si>
  <si>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</si>
  <si>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</si>
  <si>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</si>
  <si>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</si>
  <si>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</si>
  <si>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</si>
  <si>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</si>
  <si>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</si>
  <si>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</si>
  <si>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</si>
  <si>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</si>
  <si>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</si>
  <si>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</si>
  <si>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</si>
  <si>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</si>
  <si>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</si>
  <si>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</si>
  <si>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</si>
  <si>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</si>
  <si>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</si>
  <si>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</si>
  <si>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</si>
  <si>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</si>
  <si>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</si>
  <si>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</si>
  <si>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</si>
  <si>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</si>
  <si>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</si>
  <si>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</si>
  <si>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</si>
  <si>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</si>
  <si>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</si>
  <si>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</si>
  <si>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</si>
  <si>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</si>
  <si>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</si>
  <si>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</si>
  <si>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</si>
  <si>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</si>
  <si>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</si>
  <si>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</si>
  <si>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</si>
  <si>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</si>
  <si>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</si>
  <si>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</si>
  <si>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</si>
  <si>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</si>
  <si>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</si>
  <si>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</si>
  <si>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</si>
  <si>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</si>
  <si>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</si>
  <si>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</si>
  <si>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</si>
  <si>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</si>
  <si>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</si>
  <si>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</si>
  <si>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</si>
  <si>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</si>
  <si>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</si>
  <si>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</si>
  <si>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</si>
  <si>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</si>
  <si>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</si>
  <si>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</si>
  <si>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</si>
  <si>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</si>
  <si>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</si>
  <si>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</si>
  <si>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</si>
  <si>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</si>
  <si>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</si>
  <si>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</si>
  <si>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</si>
  <si>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</si>
  <si>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</si>
  <si>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</si>
  <si>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</si>
  <si>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</si>
  <si>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</si>
  <si>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</si>
  <si>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</si>
  <si>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</si>
  <si>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</si>
  <si>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</si>
  <si>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</si>
  <si>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</si>
  <si>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</si>
  <si>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</si>
  <si>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</si>
  <si>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</si>
  <si>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</si>
  <si>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</si>
  <si>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</si>
  <si>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</si>
  <si>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</si>
  <si>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</si>
  <si>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</si>
  <si>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</si>
  <si>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</si>
  <si>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</si>
  <si>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</si>
  <si>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</si>
  <si>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</si>
  <si>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</si>
  <si>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</si>
  <si>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</si>
  <si>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</si>
  <si>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</si>
  <si>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</si>
  <si>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</si>
  <si>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</si>
  <si>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</si>
  <si>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</si>
  <si>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</si>
  <si>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</si>
  <si>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</si>
  <si>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</si>
  <si>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</si>
  <si>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</si>
  <si>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</si>
  <si>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</si>
  <si>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</si>
  <si>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</si>
  <si>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</si>
  <si>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</si>
  <si>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</si>
  <si>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</si>
  <si>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</si>
  <si>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</si>
  <si>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</si>
  <si>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</si>
  <si>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</si>
  <si>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</si>
  <si>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</si>
  <si>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</si>
  <si>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</si>
  <si>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</si>
  <si>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</si>
  <si>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</si>
  <si>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</si>
  <si>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</si>
  <si>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</si>
  <si>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</si>
  <si>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</si>
  <si>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</si>
  <si>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</si>
  <si>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</si>
  <si>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</si>
  <si>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</si>
  <si>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</si>
  <si>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</si>
  <si>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</si>
  <si>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</si>
  <si>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</si>
  <si>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</si>
  <si>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</si>
  <si>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</si>
  <si>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</si>
  <si>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</si>
  <si>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</si>
  <si>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</si>
  <si>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</si>
  <si>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</si>
  <si>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</si>
  <si>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</si>
  <si>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</si>
  <si>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</si>
  <si>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</si>
  <si>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</si>
  <si>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</si>
  <si>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</si>
  <si>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</si>
  <si>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</si>
  <si>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</si>
  <si>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</si>
  <si>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</si>
  <si>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</si>
  <si>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</si>
  <si>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</si>
  <si>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</si>
  <si>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</si>
  <si>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</si>
  <si>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</si>
  <si>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</si>
  <si>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</si>
  <si>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</si>
  <si>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</si>
  <si>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</si>
  <si>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</si>
  <si>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</si>
  <si>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</si>
  <si>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</si>
  <si>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</si>
  <si>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</si>
  <si>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</si>
  <si>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</si>
  <si>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</si>
  <si>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</si>
  <si>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</si>
  <si>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</si>
  <si>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</si>
  <si>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</si>
  <si>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</si>
  <si>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</si>
  <si>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</si>
  <si>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</si>
  <si>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</si>
  <si>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</si>
  <si>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</si>
  <si>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</si>
  <si>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</si>
  <si>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</si>
  <si>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</si>
  <si>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</si>
  <si>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</si>
  <si>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</si>
  <si>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</si>
  <si>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</si>
  <si>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</si>
  <si>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</si>
  <si>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</si>
  <si>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</si>
  <si>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</si>
  <si>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</si>
  <si>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</si>
  <si>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</si>
  <si>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</si>
  <si>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</si>
  <si>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</si>
  <si>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</si>
  <si>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</si>
  <si>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</si>
  <si>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</si>
  <si>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</si>
  <si>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</si>
  <si>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</si>
  <si>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</si>
  <si>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</si>
  <si>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</si>
  <si>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</si>
  <si>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</si>
  <si>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</si>
  <si>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</si>
  <si>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</si>
  <si>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</si>
  <si>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</si>
  <si>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</si>
  <si>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</si>
  <si>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</si>
  <si>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</si>
  <si>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</si>
  <si>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</si>
  <si>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</si>
  <si>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</si>
  <si>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</si>
  <si>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</si>
  <si>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</si>
  <si>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</si>
  <si>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</si>
  <si>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</si>
  <si>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</si>
  <si>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</si>
  <si>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</si>
  <si>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</si>
  <si>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</si>
  <si>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</si>
  <si>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</si>
  <si>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</si>
  <si>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</si>
  <si>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</si>
  <si>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</si>
  <si>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</si>
  <si>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</si>
  <si>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</si>
  <si>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</si>
  <si>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</si>
  <si>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</si>
  <si>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</si>
  <si>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</si>
  <si>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</si>
  <si>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</si>
  <si>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</si>
  <si>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</si>
  <si>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</si>
  <si>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</si>
  <si>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</si>
  <si>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</si>
  <si>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</si>
  <si>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</si>
  <si>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</si>
  <si>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</si>
  <si>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</si>
  <si>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</si>
  <si>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</si>
  <si>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</si>
  <si>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</si>
  <si>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</si>
  <si>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</si>
  <si>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</si>
  <si>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</si>
  <si>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</si>
  <si>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</si>
  <si>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</si>
  <si>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</si>
  <si>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</si>
  <si>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</si>
  <si>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</si>
  <si>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</si>
  <si>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</si>
  <si>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</si>
  <si>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</si>
  <si>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</si>
  <si>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</si>
  <si>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</si>
  <si>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</si>
  <si>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</si>
  <si>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</si>
  <si>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</si>
  <si>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</si>
  <si>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</si>
  <si>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</si>
  <si>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</si>
  <si>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</si>
  <si>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</si>
  <si>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</si>
  <si>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</si>
  <si>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</si>
  <si>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</si>
  <si>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</si>
  <si>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</si>
  <si>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</si>
  <si>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</si>
  <si>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</si>
  <si>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</si>
  <si>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</si>
  <si>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</si>
  <si>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</si>
  <si>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</si>
  <si>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</si>
  <si>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</si>
  <si>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</si>
  <si>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</si>
  <si>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</si>
  <si>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</si>
  <si>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</si>
  <si>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</si>
  <si>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</si>
  <si>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</si>
  <si>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</si>
  <si>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</si>
  <si>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</si>
  <si>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</si>
  <si>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</si>
  <si>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</si>
  <si>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</si>
  <si>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</si>
  <si>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</si>
  <si>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</si>
  <si>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</si>
  <si>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</si>
  <si>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</si>
  <si>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</si>
  <si>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</si>
  <si>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</si>
  <si>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</si>
  <si>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</si>
  <si>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</si>
  <si>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</si>
  <si>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</si>
  <si>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</si>
  <si>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</si>
  <si>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</si>
  <si>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</si>
  <si>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</si>
  <si>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</si>
  <si>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</si>
  <si>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</si>
  <si>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</si>
  <si>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</si>
  <si>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</si>
  <si>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</si>
  <si>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</si>
  <si>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</si>
  <si>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</si>
  <si>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</si>
  <si>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</si>
  <si>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</si>
  <si>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</si>
  <si>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</si>
  <si>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</si>
  <si>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</si>
  <si>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</si>
  <si>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</si>
  <si>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</si>
  <si>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</si>
  <si>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</si>
  <si>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</si>
  <si>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</si>
  <si>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</si>
  <si>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</si>
  <si>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</si>
  <si>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</si>
  <si>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</si>
  <si>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</si>
  <si>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</si>
  <si>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</si>
  <si>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</si>
  <si>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</si>
  <si>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</si>
  <si>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</si>
  <si>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</si>
  <si>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</si>
  <si>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</si>
  <si>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</si>
  <si>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</si>
  <si>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</si>
  <si>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</si>
  <si>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</si>
  <si>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</si>
  <si>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</si>
  <si>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</si>
  <si>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</si>
  <si>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</si>
  <si>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</si>
  <si>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</si>
  <si>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</si>
  <si>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</si>
  <si>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</si>
  <si>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</si>
  <si>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</si>
  <si>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</si>
  <si>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</si>
  <si>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</si>
  <si>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</si>
  <si>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</si>
  <si>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</si>
  <si>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</si>
  <si>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</si>
  <si>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</si>
  <si>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</si>
  <si>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</si>
  <si>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</si>
  <si>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</si>
  <si>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</si>
  <si>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</si>
  <si>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</si>
  <si>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</si>
  <si>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</si>
  <si>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</si>
  <si>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</si>
  <si>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</si>
  <si>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</si>
  <si>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</si>
  <si>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</si>
  <si>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</si>
  <si>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</si>
  <si>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</si>
  <si>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</si>
  <si>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</si>
  <si>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</si>
  <si>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</si>
  <si>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</si>
  <si>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</si>
  <si>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</si>
  <si>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</si>
  <si>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</si>
  <si>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</si>
  <si>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</si>
  <si>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</si>
  <si>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</si>
  <si>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</si>
  <si>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</si>
  <si>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</si>
  <si>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</si>
  <si>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</si>
  <si>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</si>
  <si>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</si>
  <si>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</si>
  <si>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</si>
  <si>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</si>
  <si>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</si>
  <si>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</si>
  <si>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</si>
  <si>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</si>
  <si>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</si>
  <si>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</si>
  <si>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</si>
  <si>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</si>
  <si>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</si>
  <si>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</si>
  <si>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</si>
  <si>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</si>
  <si>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</si>
  <si>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</si>
  <si>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</si>
  <si>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</si>
  <si>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</si>
  <si>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</si>
  <si>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</si>
  <si>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</si>
  <si>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</si>
  <si>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</si>
  <si>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</si>
  <si>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</si>
  <si>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</si>
  <si>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</si>
  <si>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</si>
  <si>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</si>
  <si>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</si>
  <si>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</si>
  <si>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</si>
  <si>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</si>
  <si>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</si>
  <si>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</si>
  <si>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</si>
  <si>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</si>
  <si>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</si>
  <si>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</si>
  <si>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</si>
  <si>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</si>
  <si>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</si>
  <si>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</si>
  <si>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</si>
  <si>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</si>
  <si>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</si>
  <si>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</si>
  <si>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</si>
  <si>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</si>
  <si>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</si>
  <si>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</si>
  <si>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</si>
  <si>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</si>
  <si>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</si>
  <si>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</si>
  <si>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</si>
  <si>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</si>
  <si>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</si>
  <si>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</si>
  <si>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</si>
  <si>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</si>
  <si>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</si>
  <si>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</si>
  <si>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</si>
  <si>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</si>
  <si>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</si>
  <si>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</si>
  <si>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</si>
  <si>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</si>
  <si>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</si>
  <si>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</si>
  <si>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</si>
  <si>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</si>
  <si>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</si>
  <si>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</si>
  <si>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</si>
  <si>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</si>
  <si>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</si>
  <si>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</si>
  <si>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</si>
  <si>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</si>
  <si>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</si>
  <si>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</si>
  <si>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</si>
  <si>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</si>
  <si>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</si>
  <si>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</si>
  <si>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</si>
  <si>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</si>
  <si>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</si>
  <si>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</si>
  <si>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</si>
  <si>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</si>
  <si>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</si>
  <si>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</si>
  <si>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</si>
  <si>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</si>
  <si>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</si>
  <si>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</si>
  <si>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</si>
  <si>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</si>
  <si>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</si>
  <si>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</si>
  <si>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</si>
  <si>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</si>
  <si>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</si>
  <si>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</si>
  <si>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</si>
  <si>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</si>
  <si>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</si>
  <si>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</si>
  <si>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</si>
  <si>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</si>
  <si>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</si>
  <si>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</si>
  <si>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</si>
  <si>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</si>
  <si>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</si>
  <si>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</si>
  <si>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</si>
  <si>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</si>
  <si>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</si>
  <si>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</si>
  <si>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</si>
  <si>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</si>
  <si>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</si>
  <si>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</si>
  <si>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</si>
  <si>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</si>
  <si>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</si>
  <si>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</si>
  <si>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</si>
  <si>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</si>
  <si>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</si>
  <si>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</si>
  <si>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</si>
  <si>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</si>
  <si>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</si>
  <si>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</si>
  <si>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</si>
  <si>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</si>
  <si>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</si>
  <si>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</si>
  <si>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</si>
  <si>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</si>
  <si>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</si>
  <si>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</si>
  <si>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</si>
  <si>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</si>
  <si>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</si>
  <si>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</si>
  <si>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</si>
  <si>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</si>
  <si>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</si>
  <si>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</si>
  <si>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</si>
  <si>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</si>
  <si>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</si>
  <si>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</si>
  <si>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</si>
  <si>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</si>
  <si>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</si>
  <si>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</si>
  <si>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</si>
  <si>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</si>
  <si>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</si>
  <si>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</si>
  <si>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</si>
  <si>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</si>
  <si>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</si>
  <si>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</si>
  <si>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</si>
  <si>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</si>
  <si>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</si>
  <si>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</si>
  <si>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</si>
  <si>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</si>
  <si>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</si>
  <si>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</si>
  <si>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</si>
  <si>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</si>
  <si>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</si>
  <si>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</si>
  <si>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</si>
  <si>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</si>
  <si>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</si>
  <si>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</si>
  <si>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</si>
  <si>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</si>
  <si>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</si>
  <si>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</si>
  <si>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</si>
  <si>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</si>
  <si>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</si>
  <si>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</si>
  <si>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</si>
  <si>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</si>
  <si>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</si>
  <si>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</si>
  <si>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</si>
  <si>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</si>
  <si>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</si>
  <si>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</si>
  <si>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</si>
  <si>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</si>
  <si>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</si>
  <si>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</si>
  <si>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</si>
  <si>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</si>
  <si>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</si>
  <si>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</si>
  <si>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</si>
  <si>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</si>
  <si>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</si>
  <si>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</si>
  <si>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</si>
  <si>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</si>
  <si>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</si>
  <si>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</si>
  <si>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</si>
  <si>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</si>
  <si>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</si>
  <si>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</si>
  <si>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</si>
  <si>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</si>
  <si>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</si>
  <si>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</si>
  <si>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</si>
  <si>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</si>
  <si>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</si>
  <si>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</si>
  <si>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</si>
  <si>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</si>
  <si>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</si>
  <si>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</si>
  <si>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</si>
  <si>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</si>
  <si>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</si>
  <si>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</si>
  <si>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</si>
  <si>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</si>
  <si>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</si>
  <si>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</si>
  <si>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</si>
  <si>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</si>
  <si>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</si>
  <si>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</si>
  <si>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</si>
  <si>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</si>
  <si>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</si>
  <si>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</si>
  <si>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</si>
  <si>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</si>
  <si>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</si>
  <si>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</si>
  <si>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</si>
  <si>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</si>
  <si>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</si>
  <si>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</si>
  <si>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</si>
  <si>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</si>
  <si>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</si>
  <si>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</si>
  <si>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</si>
  <si>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</si>
  <si>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</si>
  <si>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</si>
  <si>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</si>
  <si>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</si>
  <si>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</si>
  <si>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</si>
  <si>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</si>
  <si>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</si>
  <si>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</si>
  <si>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</si>
  <si>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</si>
  <si>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</si>
  <si>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</si>
  <si>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</si>
  <si>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</si>
  <si>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</si>
  <si>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</si>
  <si>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</si>
  <si>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</si>
  <si>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</si>
  <si>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</si>
  <si>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</si>
  <si>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</si>
  <si>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</si>
  <si>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</si>
  <si>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</si>
  <si>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</si>
  <si>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</si>
  <si>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</si>
  <si>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</si>
  <si>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</si>
  <si>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</si>
  <si>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</si>
  <si>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</si>
  <si>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</si>
  <si>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</si>
  <si>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</si>
  <si>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</si>
  <si>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</si>
  <si>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</si>
  <si>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</si>
  <si>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</si>
  <si>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</si>
  <si>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</si>
  <si>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</si>
  <si>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</si>
  <si>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</si>
  <si>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</si>
  <si>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</si>
  <si>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</si>
  <si>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</si>
  <si>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</si>
  <si>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</si>
  <si>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</si>
  <si>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</si>
  <si>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</si>
  <si>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</si>
  <si>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</si>
  <si>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</si>
  <si>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</si>
  <si>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</si>
  <si>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</si>
  <si>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</si>
  <si>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</si>
  <si>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</si>
  <si>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</si>
  <si>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</si>
  <si>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</si>
  <si>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</si>
  <si>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</si>
  <si>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</si>
  <si>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</si>
  <si>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</si>
  <si>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</si>
  <si>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</si>
  <si>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</si>
  <si>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</si>
  <si>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</si>
  <si>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</si>
  <si>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</si>
  <si>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</si>
  <si>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</si>
  <si>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</si>
  <si>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</si>
  <si>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</si>
  <si>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</si>
  <si>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</si>
  <si>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</si>
  <si>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</si>
  <si>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</si>
  <si>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</si>
  <si>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</si>
  <si>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</si>
  <si>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</si>
  <si>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</si>
  <si>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</si>
  <si>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</si>
  <si>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</si>
  <si>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</si>
  <si>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</si>
  <si>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</si>
  <si>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</si>
  <si>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 </t>
  </si>
  <si>
    <t>call count</t>
  </si>
  <si>
    <t>Total Amount</t>
  </si>
  <si>
    <t>Total Duration</t>
  </si>
  <si>
    <t>Avg. Rating</t>
  </si>
  <si>
    <t>5* calls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</si>
  <si>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</si>
  <si>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</si>
  <si>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</si>
  <si>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</si>
  <si>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</si>
  <si>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</si>
  <si>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</si>
  <si>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</si>
  <si>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</si>
  <si>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</si>
  <si>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</si>
  <si>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</si>
  <si>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</si>
  <si>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</si>
  <si>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</si>
  <si>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</si>
  <si>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</si>
  <si>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</si>
  <si>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</si>
  <si>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</si>
  <si>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</si>
  <si>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</si>
  <si>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</si>
  <si>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</si>
  <si>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calls</t>
  </si>
  <si>
    <t>Amount</t>
  </si>
  <si>
    <t>sel.calls</t>
  </si>
  <si>
    <t>sel.amount</t>
  </si>
  <si>
    <t>selected rep</t>
  </si>
  <si>
    <t>Column Labels</t>
  </si>
  <si>
    <t>Summary</t>
  </si>
  <si>
    <t>% of calls</t>
  </si>
  <si>
    <t>call Rank</t>
  </si>
  <si>
    <t>Amount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</si>
</sst>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9" formatCode="&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ExtraBold"/>
      <family val="2"/>
      <scheme val="major"/>
    </font>
    <font>
      <b/>
      <sz val="12"/>
      <color theme="1"/>
      <name val="Aptos ExtraBold"/>
      <family val="2"/>
      <scheme val="maj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0" xfId="0" applyFill="1" applyBorder="1"/>
    <xf numFmtId="0" fontId="6" fillId="0" borderId="0" xfId="0" applyFont="1" applyBorder="1" applyAlignment="1">
      <alignment horizontal="left"/>
    </xf>
    <xf numFmtId="0" fontId="6" fillId="0" borderId="0" xfId="0" applyNumberFormat="1" applyFont="1" applyBorder="1" applyAlignment="1">
      <alignment horizontal="center"/>
    </xf>
    <xf numFmtId="0" fontId="6" fillId="0" borderId="0" xfId="0" applyNumberFormat="1" applyFont="1" applyBorder="1"/>
    <xf numFmtId="0" fontId="0" fillId="0" borderId="0" xfId="0" applyBorder="1" applyAlignment="1">
      <alignment horizontal="left" indent="1"/>
    </xf>
    <xf numFmtId="169" fontId="5" fillId="0" borderId="0" xfId="0" applyNumberFormat="1" applyFont="1" applyBorder="1"/>
    <xf numFmtId="9" fontId="0" fillId="0" borderId="0" xfId="1" applyFont="1"/>
  </cellXfs>
  <cellStyles count="2">
    <cellStyle name="Normal" xfId="0" builtinId="0"/>
    <cellStyle name="Percent" xfId="1" builtinId="5"/>
  </cellStyles>
  <dxfs count="20">
    <dxf>
      <border>
        <vertical/>
        <horizontal/>
      </border>
    </dxf>
    <dxf>
      <border>
        <left style="thin">
          <color theme="9" tint="0.79998168889431442"/>
        </left>
        <right style="thin">
          <color theme="9" tint="0.79998168889431442"/>
        </right>
        <top style="thin">
          <color theme="9" tint="0.79998168889431442"/>
        </top>
        <bottom style="thin">
          <color theme="9" tint="0.79998168889431442"/>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Dark5 2" pivot="0" table="0" count="10" xr9:uid="{29433817-42FA-4725-B865-8813DB24D6C1}">
      <tableStyleElement type="wholeTable" dxfId="3"/>
      <tableStyleElement type="headerRow"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name val="Aptos ExtraBold"/>
            <family val="2"/>
            <scheme val="major"/>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[07.sample-data-excel-portfolio-project.xlsx]pivots!Monthly trends</c:name>
    <c:fmtId val="5"/>
  </c:pivotSource>
  <c:chart>
    <c:title>
      <c:tx>
        <c:rich>
          <a:bodyPr rot="0" spcFirstLastPara="1" vertOverflow="ellipsis" vert="horz" wrap="square" anchor="ctr" anchorCtr="1"/>
          <a:lstStyle/>
          <a:p>
            <a:pPr>
              <a:defRPr sz="1400" b="1" i="0" u="none" strike="noStrike" kern="1200" spc="0" baseline="0">
                <a:solidFill>
                  <a:schemeClr val="accent6"/>
                </a:solidFill>
                <a:latin typeface="Aptos" panose="020B0004020202020204" pitchFamily="34" charset="0"/>
                <a:ea typeface="+mn-ea"/>
                <a:cs typeface="+mn-cs"/>
              </a:defRPr>
            </a:pPr>
            <a:r>
              <a:rPr lang="en-IN" b="1" i="0" baseline="0">
                <a:solidFill>
                  <a:schemeClr val="accent6"/>
                </a:solidFill>
                <a:latin typeface="Aptos" panose="020B0004020202020204" pitchFamily="34" charset="0"/>
              </a:rPr>
              <a:t>Monthly Trend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Aptos"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alpha val="50000"/>
                </a:schemeClr>
              </a:gs>
              <a:gs pos="100000">
                <a:srgbClr val="F78D7C"/>
              </a:gs>
              <a:gs pos="0">
                <a:schemeClr val="accent6"/>
              </a:gs>
              <a:gs pos="100000">
                <a:schemeClr val="accent6">
                  <a:lumMod val="20000"/>
                  <a:lumOff val="80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gradFill>
              <a:gsLst>
                <a:gs pos="0">
                  <a:schemeClr val="accent6"/>
                </a:gs>
                <a:gs pos="0">
                  <a:schemeClr val="accent1">
                    <a:lumMod val="45000"/>
                    <a:lumOff val="55000"/>
                  </a:schemeClr>
                </a:gs>
                <a:gs pos="0">
                  <a:schemeClr val="accent6"/>
                </a:gs>
                <a:gs pos="100000">
                  <a:schemeClr val="accent1">
                    <a:lumMod val="30000"/>
                    <a:lumOff val="70000"/>
                  </a:schemeClr>
                </a:gs>
              </a:gsLst>
              <a:lin ang="5400000" scaled="1"/>
            </a:gradFill>
            <a:round/>
          </a:ln>
          <a:effectLst>
            <a:outerShdw blurRad="50800" dist="50800" dir="5400000" algn="ctr" rotWithShape="0">
              <a:schemeClr val="bg1"/>
            </a:outerShdw>
          </a:effectLst>
        </c:spPr>
        <c:marker>
          <c:symbol val="circle"/>
          <c:size val="5"/>
          <c:spPr>
            <a:solidFill>
              <a:schemeClr val="bg1">
                <a:lumMod val="95000"/>
              </a:schemeClr>
            </a:solidFill>
            <a:ln w="9525" cap="rnd">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50800" dir="5400000" algn="ctr" rotWithShape="0">
                <a:schemeClr val="bg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pivots!$C$17</c:f>
              <c:strCache>
                <c:ptCount val="1"/>
                <c:pt idx="0">
                  <c:v>call count2</c:v>
                </c:pt>
              </c:strCache>
            </c:strRef>
          </c:tx>
          <c:spPr>
            <a:gradFill>
              <a:gsLst>
                <a:gs pos="0">
                  <a:schemeClr val="accent1">
                    <a:lumMod val="5000"/>
                    <a:lumOff val="95000"/>
                    <a:alpha val="50000"/>
                  </a:schemeClr>
                </a:gs>
                <a:gs pos="100000">
                  <a:srgbClr val="F78D7C"/>
                </a:gs>
                <a:gs pos="0">
                  <a:schemeClr val="accent6"/>
                </a:gs>
                <a:gs pos="100000">
                  <a:schemeClr val="accent6">
                    <a:lumMod val="20000"/>
                    <a:lumOff val="80000"/>
                  </a:schemeClr>
                </a:gs>
                <a:gs pos="100000">
                  <a:schemeClr val="accent1">
                    <a:lumMod val="30000"/>
                    <a:lumOff val="70000"/>
                  </a:schemeClr>
                </a:gs>
              </a:gsLst>
              <a:lin ang="5400000" scaled="1"/>
            </a:gradFill>
            <a:ln>
              <a:noFill/>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5832-46F7-B871-12767EC89994}"/>
            </c:ext>
          </c:extLst>
        </c:ser>
        <c:dLbls>
          <c:showLegendKey val="0"/>
          <c:showVal val="0"/>
          <c:showCatName val="0"/>
          <c:showSerName val="0"/>
          <c:showPercent val="0"/>
          <c:showBubbleSize val="0"/>
        </c:dLbls>
        <c:axId val="600178911"/>
        <c:axId val="600180831"/>
      </c:areaChart>
      <c:lineChart>
        <c:grouping val="standard"/>
        <c:varyColors val="0"/>
        <c:ser>
          <c:idx val="0"/>
          <c:order val="0"/>
          <c:tx>
            <c:strRef>
              <c:f>pivots!$B$17</c:f>
              <c:strCache>
                <c:ptCount val="1"/>
                <c:pt idx="0">
                  <c:v>call count</c:v>
                </c:pt>
              </c:strCache>
            </c:strRef>
          </c:tx>
          <c:spPr>
            <a:ln w="28575" cap="rnd">
              <a:gradFill>
                <a:gsLst>
                  <a:gs pos="0">
                    <a:schemeClr val="accent6"/>
                  </a:gs>
                  <a:gs pos="0">
                    <a:schemeClr val="accent1">
                      <a:lumMod val="45000"/>
                      <a:lumOff val="55000"/>
                    </a:schemeClr>
                  </a:gs>
                  <a:gs pos="0">
                    <a:schemeClr val="accent6"/>
                  </a:gs>
                  <a:gs pos="100000">
                    <a:schemeClr val="accent1">
                      <a:lumMod val="30000"/>
                      <a:lumOff val="70000"/>
                    </a:schemeClr>
                  </a:gs>
                </a:gsLst>
                <a:lin ang="5400000" scaled="1"/>
              </a:gradFill>
              <a:round/>
            </a:ln>
            <a:effectLst>
              <a:outerShdw blurRad="50800" dist="50800" dir="5400000" algn="ctr" rotWithShape="0">
                <a:schemeClr val="bg1"/>
              </a:outerShdw>
            </a:effectLst>
          </c:spPr>
          <c:marker>
            <c:symbol val="circle"/>
            <c:size val="5"/>
            <c:spPr>
              <a:solidFill>
                <a:schemeClr val="bg1">
                  <a:lumMod val="95000"/>
                </a:schemeClr>
              </a:solidFill>
              <a:ln w="9525" cap="rnd">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50800" dir="5400000" algn="ctr" rotWithShape="0">
                  <a:schemeClr val="bg1"/>
                </a:outerShdw>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5832-46F7-B871-12767EC89994}"/>
            </c:ext>
          </c:extLst>
        </c:ser>
        <c:dLbls>
          <c:showLegendKey val="0"/>
          <c:showVal val="0"/>
          <c:showCatName val="0"/>
          <c:showSerName val="0"/>
          <c:showPercent val="0"/>
          <c:showBubbleSize val="0"/>
        </c:dLbls>
        <c:marker val="1"/>
        <c:smooth val="0"/>
        <c:axId val="600178911"/>
        <c:axId val="600180831"/>
      </c:lineChart>
      <c:catAx>
        <c:axId val="60017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00180831"/>
        <c:crosses val="autoZero"/>
        <c:auto val="1"/>
        <c:lblAlgn val="ctr"/>
        <c:lblOffset val="100"/>
        <c:noMultiLvlLbl val="0"/>
      </c:catAx>
      <c:valAx>
        <c:axId val="6001808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0017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[07.sample-data-excel-portfolio-project.xlsx]pivots!Weekly trends</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pivots!$G$17</c:f>
              <c:strCache>
                <c:ptCount val="1"/>
                <c:pt idx="0">
                  <c:v>Total</c:v>
                </c:pt>
              </c:strCache>
            </c:strRef>
          </c:tx>
          <c:spPr>
            <a:solidFill>
              <a:schemeClr val="accent6">
                <a:alpha val="50000"/>
              </a:schemeClr>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Sunday</c:v>
                </c:pt>
                <c:pt idx="1">
                  <c:v>Monday</c:v>
                </c:pt>
                <c:pt idx="2">
                  <c:v>Tuesday</c:v>
                </c:pt>
                <c:pt idx="3">
                  <c:v>Wednesday</c:v>
                </c:pt>
                <c:pt idx="4">
                  <c:v>Thursday</c:v>
                </c:pt>
                <c:pt idx="5">
                  <c:v>Friday</c:v>
                </c:pt>
                <c:pt idx="6">
                  <c:v>Saturday</c:v>
                </c:pt>
              </c:strCache>
            </c:strRef>
          </c:cat>
          <c:val>
            <c:numRef>
              <c:f>pivots!$G$18:$G$25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940E-493A-9D3A-6B19B41434DA}"/>
            </c:ext>
          </c:extLst>
        </c:ser>
        <c:dLbls>
          <c:dLblPos val="outEnd"/>
          <c:showLegendKey val="0"/>
          <c:showVal val="1"/>
          <c:showCatName val="0"/>
          <c:showSerName val="0"/>
          <c:showPercent val="0"/>
          <c:showBubbleSize val="0"/>
        </c:dLbls>
        <c:gapWidth val="25"/>
        <c:axId val="2008355903"/>
        <c:axId val="2008361183"/>
      </c:barChart>
      <c:catAx>
        <c:axId val="200835590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008361183"/>
        <c:crosses val="autoZero"/>
        <c:auto val="1"/>
        <c:lblAlgn val="ctr"/>
        <c:lblOffset val="100"/>
        <c:noMultiLvlLbl val="0"/>
      </c:catAx>
      <c:valAx>
        <c:axId val="2008361183"/>
        <c:scaling>
          <c:orientation val="minMax"/>
        </c:scaling>
        <c:delete val="1"/>
        <c:axPos val="t"/>
        <c:numFmt formatCode="#,##0" sourceLinked="1"/>
        <c:majorTickMark val="none"/>
        <c:minorTickMark val="none"/>
        <c:tickLblPos val="nextTo"/>
        <c:crossAx val="2008355903"/>
        <c:crosses val="autoZero"/>
        <c:crossBetween val="between"/>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latin typeface="Aptos"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baseline="0">
                <a:solidFill>
                  <a:schemeClr val="accent6"/>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pivots!$F$36:$F$40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FB8-4871-AE83-A9BCE9E4895E}"/>
            </c:ext>
          </c:extLst>
        </c:ser>
        <c:ser>
          <c:idx val="1"/>
          <c:order val="1"/>
          <c:tx>
            <c:strRef>
              <c:f>pivots!$H$35</c:f>
              <c:strCache>
                <c:ptCount val="1"/>
                <c:pt idx="0">
                  <c:v>sel.calls</c:v>
                </c:pt>
              </c:strCache>
            </c:strRef>
          </c:tx>
          <c:spPr>
            <a:solidFill>
              <a:schemeClr val="accent6"/>
            </a:solidFill>
            <a:ln>
              <a:noFill/>
            </a:ln>
            <a:effectLst/>
          </c:spPr>
          <c:invertIfNegative val="0"/>
          <c:val>
            <c:numRef>
              <c:f>pivots!$H$36:$H$40</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0FB8-4871-AE83-A9BCE9E4895E}"/>
            </c:ext>
          </c:extLst>
        </c:ser>
        <c:dLbls>
          <c:showLegendKey val="0"/>
          <c:showVal val="0"/>
          <c:showCatName val="0"/>
          <c:showSerName val="0"/>
          <c:showPercent val="0"/>
          <c:showBubbleSize val="0"/>
        </c:dLbls>
        <c:gapWidth val="25"/>
        <c:overlap val="100"/>
        <c:axId val="238916736"/>
        <c:axId val="238913856"/>
      </c:barChart>
      <c:catAx>
        <c:axId val="238916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913856"/>
        <c:crosses val="autoZero"/>
        <c:auto val="1"/>
        <c:lblAlgn val="ctr"/>
        <c:lblOffset val="100"/>
        <c:noMultiLvlLbl val="0"/>
      </c:catAx>
      <c:valAx>
        <c:axId val="238913856"/>
        <c:scaling>
          <c:orientation val="minMax"/>
          <c:min val="0"/>
        </c:scaling>
        <c:delete val="1"/>
        <c:axPos val="t"/>
        <c:numFmt formatCode="General" sourceLinked="1"/>
        <c:majorTickMark val="out"/>
        <c:minorTickMark val="none"/>
        <c:tickLblPos val="nextTo"/>
        <c:crossAx val="23891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baseline="0">
                <a:solidFill>
                  <a:schemeClr val="accent6"/>
                </a:solidFill>
                <a:latin typeface="+mj-lt"/>
              </a:rPr>
              <a:t>Amount</a:t>
            </a:r>
          </a:p>
          <a:p>
            <a:pPr>
              <a:defRPr baseline="0">
                <a:solidFill>
                  <a:schemeClr val="accent6"/>
                </a:solidFill>
              </a:defRPr>
            </a:pPr>
            <a:endParaRPr lang="en-IN" baseline="0">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numFmt formatCode="&quot;₹&quot;\ #,###.0,&quot;k&quot;"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pivots!$G$36:$G$40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7A2-4E8A-9E8F-FB6EBD1035BA}"/>
            </c:ext>
          </c:extLst>
        </c:ser>
        <c:ser>
          <c:idx val="1"/>
          <c:order val="1"/>
          <c:tx>
            <c:strRef>
              <c:f>pivots!$I$35</c:f>
              <c:strCache>
                <c:ptCount val="1"/>
                <c:pt idx="0">
                  <c:v>sel.amount</c:v>
                </c:pt>
              </c:strCache>
            </c:strRef>
          </c:tx>
          <c:spPr>
            <a:solidFill>
              <a:schemeClr val="accent6"/>
            </a:solidFill>
            <a:ln>
              <a:noFill/>
            </a:ln>
            <a:effectLst/>
          </c:spPr>
          <c:invertIfNegative val="0"/>
          <c:dLbls>
            <c:delete val="1"/>
          </c:dLbls>
          <c:val>
            <c:numRef>
              <c:f>pivots!$I$36:$I$40</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87A2-4E8A-9E8F-FB6EBD1035BA}"/>
            </c:ext>
          </c:extLst>
        </c:ser>
        <c:dLbls>
          <c:dLblPos val="outEnd"/>
          <c:showLegendKey val="0"/>
          <c:showVal val="1"/>
          <c:showCatName val="0"/>
          <c:showSerName val="0"/>
          <c:showPercent val="0"/>
          <c:showBubbleSize val="0"/>
        </c:dLbls>
        <c:gapWidth val="25"/>
        <c:overlap val="100"/>
        <c:axId val="238916736"/>
        <c:axId val="238913856"/>
      </c:barChart>
      <c:catAx>
        <c:axId val="238916736"/>
        <c:scaling>
          <c:orientation val="maxMin"/>
        </c:scaling>
        <c:delete val="1"/>
        <c:axPos val="l"/>
        <c:numFmt formatCode="General" sourceLinked="1"/>
        <c:majorTickMark val="out"/>
        <c:minorTickMark val="none"/>
        <c:tickLblPos val="nextTo"/>
        <c:crossAx val="238913856"/>
        <c:crosses val="autoZero"/>
        <c:auto val="1"/>
        <c:lblAlgn val="ctr"/>
        <c:lblOffset val="100"/>
        <c:noMultiLvlLbl val="0"/>
      </c:catAx>
      <c:valAx>
        <c:axId val="238913856"/>
        <c:scaling>
          <c:orientation val="minMax"/>
        </c:scaling>
        <c:delete val="1"/>
        <c:axPos val="t"/>
        <c:numFmt formatCode="General" sourceLinked="1"/>
        <c:majorTickMark val="none"/>
        <c:minorTickMark val="none"/>
        <c:tickLblPos val="nextTo"/>
        <c:crossAx val="23891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6"/>
                </a:solidFill>
              </a:rPr>
              <a:t>Female</a:t>
            </a:r>
            <a:r>
              <a:rPr lang="en-IN" sz="1800" b="1" baseline="0"/>
              <a:t> </a:t>
            </a:r>
            <a:r>
              <a:rPr lang="en-IN" sz="1800" b="1" baseline="0">
                <a:solidFill>
                  <a:sysClr val="windowText" lastClr="000000"/>
                </a:solidFill>
              </a:rPr>
              <a:t>Vs</a:t>
            </a:r>
            <a:r>
              <a:rPr lang="en-IN" sz="1800" b="1" baseline="0">
                <a:solidFill>
                  <a:srgbClr val="FFC000"/>
                </a:solidFill>
              </a:rPr>
              <a:t> Male </a:t>
            </a:r>
            <a:r>
              <a:rPr lang="en-IN" sz="1800" b="1" baseline="0"/>
              <a:t>Callers</a:t>
            </a:r>
            <a:endParaRPr lang="en-IN"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pivots!$B$50:$B$51</c:f>
              <c:strCache>
                <c:ptCount val="1"/>
                <c:pt idx="0">
                  <c:v>Female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pivots!$B$52:$B$55</c:f>
              <c:numCache>
                <c:formatCode>#,##0</c:formatCode>
                <c:ptCount val="3"/>
                <c:pt idx="0">
                  <c:v>144</c:v>
                </c:pt>
                <c:pt idx="1">
                  <c:v>326</c:v>
                </c:pt>
                <c:pt idx="2">
                  <c:v>129</c:v>
                </c:pt>
              </c:numCache>
            </c:numRef>
          </c:val>
          <c:extLst>
            <c:ext xmlns:c16="http://schemas.microsoft.com/office/drawing/2014/chart" uri="{C3380CC4-5D6E-409C-BE32-E72D297353CC}">
              <c16:uniqueId val="{00000000-FACF-4024-B2AD-98517CAAE9A5}"/>
            </c:ext>
          </c:extLst>
        </c:ser>
        <c:ser>
          <c:idx val="1"/>
          <c:order val="1"/>
          <c:tx>
            <c:strRef>
              <c:f>pivots!$C$50:$C$51</c:f>
              <c:strCache>
                <c:ptCount val="1"/>
                <c:pt idx="0">
                  <c:v>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pivots!$C$52:$C$55</c:f>
              <c:numCache>
                <c:formatCode>#,##0</c:formatCode>
                <c:ptCount val="3"/>
                <c:pt idx="0">
                  <c:v>132</c:v>
                </c:pt>
                <c:pt idx="1">
                  <c:v>63</c:v>
                </c:pt>
                <c:pt idx="2">
                  <c:v>206</c:v>
                </c:pt>
              </c:numCache>
            </c:numRef>
          </c:val>
          <c:extLst>
            <c:ext xmlns:c16="http://schemas.microsoft.com/office/drawing/2014/chart" uri="{C3380CC4-5D6E-409C-BE32-E72D297353CC}">
              <c16:uniqueId val="{00000001-FACF-4024-B2AD-98517CAAE9A5}"/>
            </c:ext>
          </c:extLst>
        </c:ser>
        <c:dLbls>
          <c:showLegendKey val="0"/>
          <c:showVal val="0"/>
          <c:showCatName val="0"/>
          <c:showSerName val="0"/>
          <c:showPercent val="0"/>
          <c:showBubbleSize val="0"/>
        </c:dLbls>
        <c:gapWidth val="10"/>
        <c:overlap val="100"/>
        <c:axId val="1193909104"/>
        <c:axId val="1193915344"/>
      </c:barChart>
      <c:catAx>
        <c:axId val="1193909104"/>
        <c:scaling>
          <c:orientation val="minMax"/>
        </c:scaling>
        <c:delete val="0"/>
        <c:axPos val="b"/>
        <c:numFmt formatCode="General" sourceLinked="1"/>
        <c:majorTickMark val="out"/>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Aptos" panose="020B0004020202020204" pitchFamily="34" charset="0"/>
                <a:ea typeface="+mn-ea"/>
                <a:cs typeface="+mn-cs"/>
              </a:defRPr>
            </a:pPr>
            <a:endParaRPr lang="en-US"/>
          </a:p>
        </c:txPr>
        <c:crossAx val="1193915344"/>
        <c:crosses val="autoZero"/>
        <c:auto val="1"/>
        <c:lblAlgn val="ctr"/>
        <c:lblOffset val="100"/>
        <c:noMultiLvlLbl val="0"/>
      </c:catAx>
      <c:valAx>
        <c:axId val="1193915344"/>
        <c:scaling>
          <c:orientation val="minMax"/>
        </c:scaling>
        <c:delete val="1"/>
        <c:axPos val="l"/>
        <c:numFmt formatCode="0%" sourceLinked="1"/>
        <c:majorTickMark val="out"/>
        <c:minorTickMark val="none"/>
        <c:tickLblPos val="nextTo"/>
        <c:crossAx val="119390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[07.sample-data-excel-portfolio-project.xlsx]pivots!Reps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6"/>
                </a:solidFill>
                <a:latin typeface="+mj-lt"/>
              </a:rPr>
              <a:t>Satisfaction</a:t>
            </a:r>
            <a:r>
              <a:rPr lang="en-US" sz="1400" baseline="0">
                <a:solidFill>
                  <a:schemeClr val="accent6"/>
                </a:solidFill>
                <a:latin typeface="+mj-lt"/>
              </a:rPr>
              <a:t> Rating</a:t>
            </a:r>
            <a:endParaRPr lang="en-US" sz="1400">
              <a:solidFill>
                <a:schemeClr val="accent6"/>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pivots!$B$60</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pivots!$A$61:$A$66</c:f>
              <c:strCache>
                <c:ptCount val="5"/>
                <c:pt idx="0">
                  <c:v>1</c:v>
                </c:pt>
                <c:pt idx="1">
                  <c:v>2</c:v>
                </c:pt>
                <c:pt idx="2">
                  <c:v>3</c:v>
                </c:pt>
                <c:pt idx="3">
                  <c:v>4</c:v>
                </c:pt>
                <c:pt idx="4">
                  <c:v>5</c:v>
                </c:pt>
              </c:strCache>
            </c:strRef>
          </c:cat>
          <c:val>
            <c:numRef>
              <c:f>pivots!$B$61:$B$66</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1ECB-4B51-BF8A-C799EF68DE77}"/>
            </c:ext>
          </c:extLst>
        </c:ser>
        <c:dLbls>
          <c:dLblPos val="outEnd"/>
          <c:showLegendKey val="0"/>
          <c:showVal val="1"/>
          <c:showCatName val="0"/>
          <c:showSerName val="0"/>
          <c:showPercent val="0"/>
          <c:showBubbleSize val="0"/>
        </c:dLbls>
        <c:gapWidth val="10"/>
        <c:overlap val="-27"/>
        <c:axId val="1327267232"/>
        <c:axId val="1327284032"/>
      </c:barChart>
      <c:catAx>
        <c:axId val="1327267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84032"/>
        <c:crosses val="autoZero"/>
        <c:auto val="1"/>
        <c:lblAlgn val="ctr"/>
        <c:lblOffset val="100"/>
        <c:noMultiLvlLbl val="0"/>
      </c:catAx>
      <c:valAx>
        <c:axId val="1327284032"/>
        <c:scaling>
          <c:orientation val="minMax"/>
        </c:scaling>
        <c:delete val="1"/>
        <c:axPos val="l"/>
        <c:numFmt formatCode="#,##0" sourceLinked="1"/>
        <c:majorTickMark val="none"/>
        <c:minorTickMark val="none"/>
        <c:tickLblPos val="nextTo"/>
        <c:crossAx val="132726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15240</xdr:colOff>
      <xdr:row>3</xdr:row>
      <xdr:rowOff>30480</xdr:rowOff>
    </xdr:from>
    <xdr:to>
      <xdr:col>5</xdr:col>
      <xdr:colOff>174172</xdr:colOff>
      <xdr:row>9</xdr:row>
      <xdr:rowOff>76200</xdr:rowOff>
    </xdr:to>
    <xdr:sp macro="" textlink="pivots!A4">
      <xdr:nvSpPr>
        <xdr:cNvPr id="2" name="Rectangle: Rounded Corners 1">
          <a:extLst>
            <a:ext uri="{FF2B5EF4-FFF2-40B4-BE49-F238E27FC236}">
              <a16:creationId xmlns:a16="http://schemas.microsoft.com/office/drawing/2014/main" id="{867D3C9B-7BA1-57DE-9763-7A9A97E68425}"/>
            </a:ext>
          </a:extLst>
        </xdr:cNvPr>
        <xdr:cNvSpPr/>
      </xdr:nvSpPr>
      <xdr:spPr>
        <a:xfrm>
          <a:off x="494211" y="585651"/>
          <a:ext cx="2183675" cy="1156063"/>
        </a:xfrm>
        <a:prstGeom prst="roundRect">
          <a:avLst/>
        </a:prstGeom>
        <a:ln>
          <a:noFill/>
        </a:ln>
        <a:effectLst>
          <a:outerShdw blurRad="254000" dist="127000" dir="54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FCE92BBB-661A-445E-9D29-F18FF87D7E17}" type="TxLink">
            <a:rPr lang="en-US" sz="2800" b="0" i="0" u="none" strike="noStrike" kern="1200">
              <a:ln>
                <a:noFill/>
              </a:ln>
              <a:solidFill>
                <a:schemeClr val="bg1"/>
              </a:solidFill>
              <a:effectLst>
                <a:outerShdw blurRad="50800" dist="38100" dir="2700000" algn="tl" rotWithShape="0">
                  <a:prstClr val="black">
                    <a:alpha val="40000"/>
                  </a:prstClr>
                </a:outerShdw>
              </a:effectLst>
              <a:latin typeface="+mj-lt"/>
            </a:rPr>
            <a:pPr algn="ctr"/>
            <a:t>1,000</a:t>
          </a:fld>
          <a:endParaRPr lang="en-IN" sz="2800" kern="1200">
            <a:ln>
              <a:noFill/>
            </a:ln>
            <a:solidFill>
              <a:schemeClr val="bg1"/>
            </a:solidFill>
            <a:effectLst>
              <a:outerShdw blurRad="50800" dist="38100" dir="2700000" algn="tl" rotWithShape="0">
                <a:prstClr val="black">
                  <a:alpha val="40000"/>
                </a:prstClr>
              </a:outerShdw>
            </a:effectLst>
            <a:latin typeface="+mj-lt"/>
          </a:endParaRPr>
        </a:p>
      </xdr:txBody>
    </xdr:sp>
    <xdr:clientData/>
  </xdr:twoCellAnchor>
  <xdr:twoCellAnchor>
    <xdr:from>
      <xdr:col>2</xdr:col>
      <xdr:colOff>220980</xdr:colOff>
      <xdr:row>3</xdr:row>
      <xdr:rowOff>76200</xdr:rowOff>
    </xdr:from>
    <xdr:to>
      <xdr:col>4</xdr:col>
      <xdr:colOff>609600</xdr:colOff>
      <xdr:row>5</xdr:row>
      <xdr:rowOff>43543</xdr:rowOff>
    </xdr:to>
    <xdr:sp macro="" textlink="">
      <xdr:nvSpPr>
        <xdr:cNvPr id="3" name="TextBox 2">
          <a:extLst>
            <a:ext uri="{FF2B5EF4-FFF2-40B4-BE49-F238E27FC236}">
              <a16:creationId xmlns:a16="http://schemas.microsoft.com/office/drawing/2014/main" id="{C410C885-CECF-3C0C-DCEC-0D3578A41232}"/>
            </a:ext>
          </a:extLst>
        </xdr:cNvPr>
        <xdr:cNvSpPr txBox="1"/>
      </xdr:nvSpPr>
      <xdr:spPr>
        <a:xfrm>
          <a:off x="699951" y="631371"/>
          <a:ext cx="1738449"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bg1"/>
              </a:solidFill>
              <a:latin typeface="+mj-lt"/>
            </a:rPr>
            <a:t>calls</a:t>
          </a:r>
        </a:p>
      </xdr:txBody>
    </xdr:sp>
    <xdr:clientData/>
  </xdr:twoCellAnchor>
  <xdr:twoCellAnchor editAs="oneCell">
    <xdr:from>
      <xdr:col>2</xdr:col>
      <xdr:colOff>326573</xdr:colOff>
      <xdr:row>3</xdr:row>
      <xdr:rowOff>97973</xdr:rowOff>
    </xdr:from>
    <xdr:to>
      <xdr:col>2</xdr:col>
      <xdr:colOff>631373</xdr:colOff>
      <xdr:row>5</xdr:row>
      <xdr:rowOff>25263</xdr:rowOff>
    </xdr:to>
    <xdr:pic>
      <xdr:nvPicPr>
        <xdr:cNvPr id="4" name="Graphic 3" descr="Receiver with solid fill">
          <a:extLst>
            <a:ext uri="{FF2B5EF4-FFF2-40B4-BE49-F238E27FC236}">
              <a16:creationId xmlns:a16="http://schemas.microsoft.com/office/drawing/2014/main" id="{63711CAB-43D3-440F-B300-B24E099B923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05544" y="653144"/>
          <a:ext cx="304800" cy="297405"/>
        </a:xfrm>
        <a:prstGeom prst="rect">
          <a:avLst/>
        </a:prstGeom>
      </xdr:spPr>
    </xdr:pic>
    <xdr:clientData/>
  </xdr:twoCellAnchor>
  <xdr:twoCellAnchor>
    <xdr:from>
      <xdr:col>2</xdr:col>
      <xdr:colOff>522515</xdr:colOff>
      <xdr:row>7</xdr:row>
      <xdr:rowOff>130629</xdr:rowOff>
    </xdr:from>
    <xdr:to>
      <xdr:col>4</xdr:col>
      <xdr:colOff>489857</xdr:colOff>
      <xdr:row>9</xdr:row>
      <xdr:rowOff>32657</xdr:rowOff>
    </xdr:to>
    <xdr:sp macro="" textlink="pivots!A12">
      <xdr:nvSpPr>
        <xdr:cNvPr id="5" name="TextBox 4">
          <a:extLst>
            <a:ext uri="{FF2B5EF4-FFF2-40B4-BE49-F238E27FC236}">
              <a16:creationId xmlns:a16="http://schemas.microsoft.com/office/drawing/2014/main" id="{51B07F68-3DD6-531C-AAAB-CED476D23775}"/>
            </a:ext>
          </a:extLst>
        </xdr:cNvPr>
        <xdr:cNvSpPr txBox="1"/>
      </xdr:nvSpPr>
      <xdr:spPr>
        <a:xfrm>
          <a:off x="1001486" y="1426029"/>
          <a:ext cx="1317171" cy="27214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23759B-6573-4A39-8D80-BBCAE93374BB}" type="TxLink">
            <a:rPr lang="en-US" sz="1400" b="0" i="0" u="none" strike="noStrike" kern="1200">
              <a:ln>
                <a:noFill/>
              </a:ln>
              <a:solidFill>
                <a:schemeClr val="bg1"/>
              </a:solidFill>
              <a:effectLst>
                <a:outerShdw blurRad="50800" dist="38100" dir="2700000" algn="tl" rotWithShape="0">
                  <a:prstClr val="black">
                    <a:alpha val="40000"/>
                  </a:prstClr>
                </a:outerShdw>
              </a:effectLst>
              <a:latin typeface="+mj-lt"/>
            </a:rPr>
            <a:pPr algn="ctr"/>
            <a:t>186</a:t>
          </a:fld>
          <a:endParaRPr lang="en-IN" sz="1400" kern="1200">
            <a:ln>
              <a:noFill/>
            </a:ln>
            <a:solidFill>
              <a:schemeClr val="bg1"/>
            </a:solidFill>
            <a:effectLst>
              <a:outerShdw blurRad="50800" dist="38100" dir="2700000" algn="tl" rotWithShape="0">
                <a:prstClr val="black">
                  <a:alpha val="40000"/>
                </a:prstClr>
              </a:outerShdw>
            </a:effectLst>
            <a:latin typeface="+mj-lt"/>
          </a:endParaRPr>
        </a:p>
      </xdr:txBody>
    </xdr:sp>
    <xdr:clientData/>
  </xdr:twoCellAnchor>
  <xdr:twoCellAnchor>
    <xdr:from>
      <xdr:col>2</xdr:col>
      <xdr:colOff>0</xdr:colOff>
      <xdr:row>12</xdr:row>
      <xdr:rowOff>0</xdr:rowOff>
    </xdr:from>
    <xdr:to>
      <xdr:col>5</xdr:col>
      <xdr:colOff>158932</xdr:colOff>
      <xdr:row>18</xdr:row>
      <xdr:rowOff>45720</xdr:rowOff>
    </xdr:to>
    <xdr:sp macro="" textlink="pivots!B4">
      <xdr:nvSpPr>
        <xdr:cNvPr id="6" name="Rectangle: Rounded Corners 5">
          <a:extLst>
            <a:ext uri="{FF2B5EF4-FFF2-40B4-BE49-F238E27FC236}">
              <a16:creationId xmlns:a16="http://schemas.microsoft.com/office/drawing/2014/main" id="{6EC71D6A-EB02-4497-A977-559515C60995}"/>
            </a:ext>
          </a:extLst>
        </xdr:cNvPr>
        <xdr:cNvSpPr/>
      </xdr:nvSpPr>
      <xdr:spPr>
        <a:xfrm>
          <a:off x="478971" y="2220686"/>
          <a:ext cx="2183675" cy="1156063"/>
        </a:xfrm>
        <a:prstGeom prst="roundRect">
          <a:avLst/>
        </a:prstGeom>
        <a:ln>
          <a:noFill/>
        </a:ln>
        <a:effectLst>
          <a:outerShdw blurRad="254000" dist="127000" dir="54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327B829E-786D-46B2-A317-B65DCDD34469}" type="TxLink">
            <a:rPr lang="en-US"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96,623</a:t>
          </a:fld>
          <a:endParaRPr lang="en-IN"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205740</xdr:colOff>
      <xdr:row>12</xdr:row>
      <xdr:rowOff>45720</xdr:rowOff>
    </xdr:from>
    <xdr:to>
      <xdr:col>4</xdr:col>
      <xdr:colOff>594360</xdr:colOff>
      <xdr:row>14</xdr:row>
      <xdr:rowOff>13064</xdr:rowOff>
    </xdr:to>
    <xdr:sp macro="" textlink="">
      <xdr:nvSpPr>
        <xdr:cNvPr id="7" name="TextBox 6">
          <a:extLst>
            <a:ext uri="{FF2B5EF4-FFF2-40B4-BE49-F238E27FC236}">
              <a16:creationId xmlns:a16="http://schemas.microsoft.com/office/drawing/2014/main" id="{8B143CDD-6573-4408-A0DA-BDD42F4FC103}"/>
            </a:ext>
          </a:extLst>
        </xdr:cNvPr>
        <xdr:cNvSpPr txBox="1"/>
      </xdr:nvSpPr>
      <xdr:spPr>
        <a:xfrm>
          <a:off x="684711" y="2266406"/>
          <a:ext cx="1738449"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bg1"/>
              </a:solidFill>
              <a:latin typeface="+mj-lt"/>
            </a:rPr>
            <a:t>     Total</a:t>
          </a:r>
          <a:r>
            <a:rPr lang="en-IN" sz="1400" kern="1200" baseline="0">
              <a:solidFill>
                <a:schemeClr val="bg1"/>
              </a:solidFill>
              <a:latin typeface="+mj-lt"/>
            </a:rPr>
            <a:t> Amount</a:t>
          </a:r>
          <a:endParaRPr lang="en-IN" sz="1400" kern="1200">
            <a:solidFill>
              <a:schemeClr val="bg1"/>
            </a:solidFill>
            <a:latin typeface="+mj-lt"/>
          </a:endParaRPr>
        </a:p>
      </xdr:txBody>
    </xdr:sp>
    <xdr:clientData/>
  </xdr:twoCellAnchor>
  <xdr:twoCellAnchor editAs="oneCell">
    <xdr:from>
      <xdr:col>2</xdr:col>
      <xdr:colOff>315030</xdr:colOff>
      <xdr:row>12</xdr:row>
      <xdr:rowOff>67493</xdr:rowOff>
    </xdr:from>
    <xdr:to>
      <xdr:col>2</xdr:col>
      <xdr:colOff>612435</xdr:colOff>
      <xdr:row>14</xdr:row>
      <xdr:rowOff>2041</xdr:rowOff>
    </xdr:to>
    <xdr:pic>
      <xdr:nvPicPr>
        <xdr:cNvPr id="8" name="Graphic 7">
          <a:extLst>
            <a:ext uri="{FF2B5EF4-FFF2-40B4-BE49-F238E27FC236}">
              <a16:creationId xmlns:a16="http://schemas.microsoft.com/office/drawing/2014/main" id="{B0BE0F62-393A-457A-A365-55806CDB879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794001" y="2288179"/>
          <a:ext cx="297405" cy="297405"/>
        </a:xfrm>
        <a:prstGeom prst="rect">
          <a:avLst/>
        </a:prstGeom>
      </xdr:spPr>
    </xdr:pic>
    <xdr:clientData/>
  </xdr:twoCellAnchor>
  <xdr:twoCellAnchor>
    <xdr:from>
      <xdr:col>2</xdr:col>
      <xdr:colOff>507275</xdr:colOff>
      <xdr:row>16</xdr:row>
      <xdr:rowOff>100150</xdr:rowOff>
    </xdr:from>
    <xdr:to>
      <xdr:col>4</xdr:col>
      <xdr:colOff>474617</xdr:colOff>
      <xdr:row>18</xdr:row>
      <xdr:rowOff>2177</xdr:rowOff>
    </xdr:to>
    <xdr:sp macro="" textlink="pivots!B12">
      <xdr:nvSpPr>
        <xdr:cNvPr id="9" name="TextBox 8">
          <a:extLst>
            <a:ext uri="{FF2B5EF4-FFF2-40B4-BE49-F238E27FC236}">
              <a16:creationId xmlns:a16="http://schemas.microsoft.com/office/drawing/2014/main" id="{5FC2728D-1392-451C-9F30-91B855F613F8}"/>
            </a:ext>
          </a:extLst>
        </xdr:cNvPr>
        <xdr:cNvSpPr txBox="1"/>
      </xdr:nvSpPr>
      <xdr:spPr>
        <a:xfrm>
          <a:off x="986246" y="3061064"/>
          <a:ext cx="1317171" cy="27214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EF1D7BE-AF21-4BEF-A8C9-F75BDFCEC1B6}" type="TxLink">
            <a:rPr lang="en-US"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16,651</a:t>
          </a:fld>
          <a:endParaRPr lang="en-IN"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0</xdr:colOff>
      <xdr:row>21</xdr:row>
      <xdr:rowOff>0</xdr:rowOff>
    </xdr:from>
    <xdr:to>
      <xdr:col>5</xdr:col>
      <xdr:colOff>158932</xdr:colOff>
      <xdr:row>27</xdr:row>
      <xdr:rowOff>45720</xdr:rowOff>
    </xdr:to>
    <xdr:sp macro="" textlink="pivots!C4">
      <xdr:nvSpPr>
        <xdr:cNvPr id="10" name="Rectangle: Rounded Corners 9">
          <a:extLst>
            <a:ext uri="{FF2B5EF4-FFF2-40B4-BE49-F238E27FC236}">
              <a16:creationId xmlns:a16="http://schemas.microsoft.com/office/drawing/2014/main" id="{F6A0C283-B29E-4B53-AFD4-96C9653AE5D9}"/>
            </a:ext>
          </a:extLst>
        </xdr:cNvPr>
        <xdr:cNvSpPr/>
      </xdr:nvSpPr>
      <xdr:spPr>
        <a:xfrm>
          <a:off x="478971" y="3886200"/>
          <a:ext cx="2183675" cy="1156063"/>
        </a:xfrm>
        <a:prstGeom prst="roundRect">
          <a:avLst/>
        </a:prstGeom>
        <a:ln>
          <a:noFill/>
        </a:ln>
        <a:effectLst>
          <a:outerShdw blurRad="254000" dist="127000" dir="54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92BC2130-E542-4B10-AC93-BEE50D730F7D}" type="TxLink">
            <a:rPr lang="en-US"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89,850</a:t>
          </a:fld>
          <a:endParaRPr lang="en-IN"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205740</xdr:colOff>
      <xdr:row>21</xdr:row>
      <xdr:rowOff>45720</xdr:rowOff>
    </xdr:from>
    <xdr:to>
      <xdr:col>4</xdr:col>
      <xdr:colOff>594360</xdr:colOff>
      <xdr:row>23</xdr:row>
      <xdr:rowOff>13064</xdr:rowOff>
    </xdr:to>
    <xdr:sp macro="" textlink="">
      <xdr:nvSpPr>
        <xdr:cNvPr id="11" name="TextBox 10">
          <a:extLst>
            <a:ext uri="{FF2B5EF4-FFF2-40B4-BE49-F238E27FC236}">
              <a16:creationId xmlns:a16="http://schemas.microsoft.com/office/drawing/2014/main" id="{6F633F7D-B333-4FD7-94CD-B38C2E3534D1}"/>
            </a:ext>
          </a:extLst>
        </xdr:cNvPr>
        <xdr:cNvSpPr txBox="1"/>
      </xdr:nvSpPr>
      <xdr:spPr>
        <a:xfrm>
          <a:off x="684711" y="3931920"/>
          <a:ext cx="1738449"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bg1"/>
              </a:solidFill>
              <a:latin typeface="+mj-lt"/>
            </a:rPr>
            <a:t>Duration</a:t>
          </a:r>
        </a:p>
      </xdr:txBody>
    </xdr:sp>
    <xdr:clientData/>
  </xdr:twoCellAnchor>
  <xdr:twoCellAnchor editAs="oneCell">
    <xdr:from>
      <xdr:col>2</xdr:col>
      <xdr:colOff>315030</xdr:colOff>
      <xdr:row>21</xdr:row>
      <xdr:rowOff>67493</xdr:rowOff>
    </xdr:from>
    <xdr:to>
      <xdr:col>2</xdr:col>
      <xdr:colOff>612435</xdr:colOff>
      <xdr:row>23</xdr:row>
      <xdr:rowOff>2041</xdr:rowOff>
    </xdr:to>
    <xdr:pic>
      <xdr:nvPicPr>
        <xdr:cNvPr id="12" name="Graphic 11">
          <a:extLst>
            <a:ext uri="{FF2B5EF4-FFF2-40B4-BE49-F238E27FC236}">
              <a16:creationId xmlns:a16="http://schemas.microsoft.com/office/drawing/2014/main" id="{8B13729B-F78A-43E0-BF2A-3DE34D4A2C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794001" y="3953693"/>
          <a:ext cx="297405" cy="297405"/>
        </a:xfrm>
        <a:prstGeom prst="rect">
          <a:avLst/>
        </a:prstGeom>
      </xdr:spPr>
    </xdr:pic>
    <xdr:clientData/>
  </xdr:twoCellAnchor>
  <xdr:twoCellAnchor>
    <xdr:from>
      <xdr:col>2</xdr:col>
      <xdr:colOff>507275</xdr:colOff>
      <xdr:row>25</xdr:row>
      <xdr:rowOff>100149</xdr:rowOff>
    </xdr:from>
    <xdr:to>
      <xdr:col>4</xdr:col>
      <xdr:colOff>474617</xdr:colOff>
      <xdr:row>27</xdr:row>
      <xdr:rowOff>2177</xdr:rowOff>
    </xdr:to>
    <xdr:sp macro="" textlink="pivots!C12">
      <xdr:nvSpPr>
        <xdr:cNvPr id="13" name="TextBox 12">
          <a:extLst>
            <a:ext uri="{FF2B5EF4-FFF2-40B4-BE49-F238E27FC236}">
              <a16:creationId xmlns:a16="http://schemas.microsoft.com/office/drawing/2014/main" id="{5D8A0765-DD83-4D82-9B4B-BBEB03D85CB4}"/>
            </a:ext>
          </a:extLst>
        </xdr:cNvPr>
        <xdr:cNvSpPr txBox="1"/>
      </xdr:nvSpPr>
      <xdr:spPr>
        <a:xfrm>
          <a:off x="986246" y="4726578"/>
          <a:ext cx="1317171" cy="27214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9CE92B-56E4-425E-846A-EDFDB02B5B96}" type="TxLink">
            <a:rPr lang="en-US"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17,807</a:t>
          </a:fld>
          <a:endParaRPr lang="en-IN"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0</xdr:colOff>
      <xdr:row>30</xdr:row>
      <xdr:rowOff>0</xdr:rowOff>
    </xdr:from>
    <xdr:to>
      <xdr:col>5</xdr:col>
      <xdr:colOff>158932</xdr:colOff>
      <xdr:row>36</xdr:row>
      <xdr:rowOff>45720</xdr:rowOff>
    </xdr:to>
    <xdr:sp macro="" textlink="pivots!D4">
      <xdr:nvSpPr>
        <xdr:cNvPr id="14" name="Rectangle: Rounded Corners 13">
          <a:extLst>
            <a:ext uri="{FF2B5EF4-FFF2-40B4-BE49-F238E27FC236}">
              <a16:creationId xmlns:a16="http://schemas.microsoft.com/office/drawing/2014/main" id="{05751BBF-5FE8-41AC-85D2-D4F93ABBA937}"/>
            </a:ext>
          </a:extLst>
        </xdr:cNvPr>
        <xdr:cNvSpPr/>
      </xdr:nvSpPr>
      <xdr:spPr>
        <a:xfrm>
          <a:off x="478971" y="5551714"/>
          <a:ext cx="2183675" cy="1156063"/>
        </a:xfrm>
        <a:prstGeom prst="roundRect">
          <a:avLst/>
        </a:prstGeom>
        <a:ln>
          <a:noFill/>
        </a:ln>
        <a:effectLst>
          <a:outerShdw blurRad="254000" dist="127000" dir="54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5230219B-1168-4080-B2C1-0D967FDA614B}" type="TxLink">
            <a:rPr lang="en-US"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3.9</a:t>
          </a:fld>
          <a:endParaRPr lang="en-IN"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205740</xdr:colOff>
      <xdr:row>30</xdr:row>
      <xdr:rowOff>45720</xdr:rowOff>
    </xdr:from>
    <xdr:to>
      <xdr:col>4</xdr:col>
      <xdr:colOff>594360</xdr:colOff>
      <xdr:row>32</xdr:row>
      <xdr:rowOff>13063</xdr:rowOff>
    </xdr:to>
    <xdr:sp macro="" textlink="">
      <xdr:nvSpPr>
        <xdr:cNvPr id="15" name="TextBox 14">
          <a:extLst>
            <a:ext uri="{FF2B5EF4-FFF2-40B4-BE49-F238E27FC236}">
              <a16:creationId xmlns:a16="http://schemas.microsoft.com/office/drawing/2014/main" id="{F4A1BBCA-F098-44A8-A2B7-0658EC3A56A7}"/>
            </a:ext>
          </a:extLst>
        </xdr:cNvPr>
        <xdr:cNvSpPr txBox="1"/>
      </xdr:nvSpPr>
      <xdr:spPr>
        <a:xfrm>
          <a:off x="684711" y="5597434"/>
          <a:ext cx="1738449"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bg1"/>
              </a:solidFill>
              <a:latin typeface="+mj-lt"/>
            </a:rPr>
            <a:t>Avg.</a:t>
          </a:r>
          <a:r>
            <a:rPr lang="en-IN" sz="1400" kern="1200" baseline="0">
              <a:solidFill>
                <a:schemeClr val="bg1"/>
              </a:solidFill>
              <a:latin typeface="+mj-lt"/>
            </a:rPr>
            <a:t> Rating</a:t>
          </a:r>
          <a:endParaRPr lang="en-IN" sz="1400" kern="1200">
            <a:solidFill>
              <a:schemeClr val="bg1"/>
            </a:solidFill>
            <a:latin typeface="+mj-lt"/>
          </a:endParaRPr>
        </a:p>
      </xdr:txBody>
    </xdr:sp>
    <xdr:clientData/>
  </xdr:twoCellAnchor>
  <xdr:twoCellAnchor editAs="oneCell">
    <xdr:from>
      <xdr:col>2</xdr:col>
      <xdr:colOff>315030</xdr:colOff>
      <xdr:row>30</xdr:row>
      <xdr:rowOff>67493</xdr:rowOff>
    </xdr:from>
    <xdr:to>
      <xdr:col>2</xdr:col>
      <xdr:colOff>612435</xdr:colOff>
      <xdr:row>32</xdr:row>
      <xdr:rowOff>2041</xdr:rowOff>
    </xdr:to>
    <xdr:pic>
      <xdr:nvPicPr>
        <xdr:cNvPr id="16" name="Graphic 15">
          <a:extLst>
            <a:ext uri="{FF2B5EF4-FFF2-40B4-BE49-F238E27FC236}">
              <a16:creationId xmlns:a16="http://schemas.microsoft.com/office/drawing/2014/main" id="{44E764FD-39A0-4664-A3E3-72ADBE8B8CD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94001" y="5619207"/>
          <a:ext cx="297405" cy="297405"/>
        </a:xfrm>
        <a:prstGeom prst="rect">
          <a:avLst/>
        </a:prstGeom>
      </xdr:spPr>
    </xdr:pic>
    <xdr:clientData/>
  </xdr:twoCellAnchor>
  <xdr:twoCellAnchor>
    <xdr:from>
      <xdr:col>2</xdr:col>
      <xdr:colOff>507275</xdr:colOff>
      <xdr:row>34</xdr:row>
      <xdr:rowOff>100149</xdr:rowOff>
    </xdr:from>
    <xdr:to>
      <xdr:col>4</xdr:col>
      <xdr:colOff>474617</xdr:colOff>
      <xdr:row>36</xdr:row>
      <xdr:rowOff>2177</xdr:rowOff>
    </xdr:to>
    <xdr:sp macro="" textlink="pivots!D12">
      <xdr:nvSpPr>
        <xdr:cNvPr id="17" name="TextBox 16">
          <a:extLst>
            <a:ext uri="{FF2B5EF4-FFF2-40B4-BE49-F238E27FC236}">
              <a16:creationId xmlns:a16="http://schemas.microsoft.com/office/drawing/2014/main" id="{568DD104-CC8C-4188-ADC7-72AE4C4B91F5}"/>
            </a:ext>
          </a:extLst>
        </xdr:cNvPr>
        <xdr:cNvSpPr txBox="1"/>
      </xdr:nvSpPr>
      <xdr:spPr>
        <a:xfrm>
          <a:off x="986246" y="6392092"/>
          <a:ext cx="1317171" cy="27214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652845-DF40-4B2C-B1D5-BD8DB3F4C82B}" type="TxLink">
            <a:rPr lang="en-US"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3.9</a:t>
          </a:fld>
          <a:endParaRPr lang="en-IN"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0</xdr:colOff>
      <xdr:row>39</xdr:row>
      <xdr:rowOff>0</xdr:rowOff>
    </xdr:from>
    <xdr:to>
      <xdr:col>5</xdr:col>
      <xdr:colOff>158932</xdr:colOff>
      <xdr:row>45</xdr:row>
      <xdr:rowOff>45721</xdr:rowOff>
    </xdr:to>
    <xdr:sp macro="" textlink="pivots!E4">
      <xdr:nvSpPr>
        <xdr:cNvPr id="18" name="Rectangle: Rounded Corners 17">
          <a:extLst>
            <a:ext uri="{FF2B5EF4-FFF2-40B4-BE49-F238E27FC236}">
              <a16:creationId xmlns:a16="http://schemas.microsoft.com/office/drawing/2014/main" id="{63195AF7-07E9-4E29-9D72-8265803C6253}"/>
            </a:ext>
          </a:extLst>
        </xdr:cNvPr>
        <xdr:cNvSpPr/>
      </xdr:nvSpPr>
      <xdr:spPr>
        <a:xfrm>
          <a:off x="478971" y="7217229"/>
          <a:ext cx="2183675" cy="1156063"/>
        </a:xfrm>
        <a:prstGeom prst="roundRect">
          <a:avLst/>
        </a:prstGeom>
        <a:ln>
          <a:noFill/>
        </a:ln>
        <a:effectLst>
          <a:outerShdw blurRad="254000" dist="127000" dir="54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9C1C4F6-10DB-4474-873C-9C2B71A417CD}" type="TxLink">
            <a:rPr lang="en-US"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307</a:t>
          </a:fld>
          <a:endParaRPr lang="en-IN" sz="28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205740</xdr:colOff>
      <xdr:row>39</xdr:row>
      <xdr:rowOff>45720</xdr:rowOff>
    </xdr:from>
    <xdr:to>
      <xdr:col>4</xdr:col>
      <xdr:colOff>594360</xdr:colOff>
      <xdr:row>41</xdr:row>
      <xdr:rowOff>13064</xdr:rowOff>
    </xdr:to>
    <xdr:sp macro="" textlink="">
      <xdr:nvSpPr>
        <xdr:cNvPr id="19" name="TextBox 18">
          <a:extLst>
            <a:ext uri="{FF2B5EF4-FFF2-40B4-BE49-F238E27FC236}">
              <a16:creationId xmlns:a16="http://schemas.microsoft.com/office/drawing/2014/main" id="{E3853E03-26AF-4FFF-8394-47CC6C8F9D65}"/>
            </a:ext>
          </a:extLst>
        </xdr:cNvPr>
        <xdr:cNvSpPr txBox="1"/>
      </xdr:nvSpPr>
      <xdr:spPr>
        <a:xfrm>
          <a:off x="684711" y="7262949"/>
          <a:ext cx="1738449" cy="337458"/>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chemeClr val="bg1"/>
              </a:solidFill>
              <a:latin typeface="+mj-lt"/>
            </a:rPr>
            <a:t>5*</a:t>
          </a:r>
          <a:r>
            <a:rPr lang="en-IN" sz="1400" kern="1200" baseline="0">
              <a:solidFill>
                <a:schemeClr val="bg1"/>
              </a:solidFill>
              <a:latin typeface="+mj-lt"/>
            </a:rPr>
            <a:t> </a:t>
          </a:r>
          <a:r>
            <a:rPr lang="en-IN" sz="1400" kern="1200">
              <a:solidFill>
                <a:schemeClr val="bg1"/>
              </a:solidFill>
              <a:latin typeface="+mj-lt"/>
            </a:rPr>
            <a:t>calls</a:t>
          </a:r>
        </a:p>
      </xdr:txBody>
    </xdr:sp>
    <xdr:clientData/>
  </xdr:twoCellAnchor>
  <xdr:twoCellAnchor editAs="oneCell">
    <xdr:from>
      <xdr:col>2</xdr:col>
      <xdr:colOff>315030</xdr:colOff>
      <xdr:row>39</xdr:row>
      <xdr:rowOff>67493</xdr:rowOff>
    </xdr:from>
    <xdr:to>
      <xdr:col>2</xdr:col>
      <xdr:colOff>612435</xdr:colOff>
      <xdr:row>41</xdr:row>
      <xdr:rowOff>2041</xdr:rowOff>
    </xdr:to>
    <xdr:pic>
      <xdr:nvPicPr>
        <xdr:cNvPr id="20" name="Graphic 19">
          <a:extLst>
            <a:ext uri="{FF2B5EF4-FFF2-40B4-BE49-F238E27FC236}">
              <a16:creationId xmlns:a16="http://schemas.microsoft.com/office/drawing/2014/main" id="{BBFA24DC-1EDF-4DF3-B518-8D2161C8BBF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94001" y="7284722"/>
          <a:ext cx="297405" cy="297405"/>
        </a:xfrm>
        <a:prstGeom prst="rect">
          <a:avLst/>
        </a:prstGeom>
      </xdr:spPr>
    </xdr:pic>
    <xdr:clientData/>
  </xdr:twoCellAnchor>
  <xdr:twoCellAnchor>
    <xdr:from>
      <xdr:col>2</xdr:col>
      <xdr:colOff>507275</xdr:colOff>
      <xdr:row>43</xdr:row>
      <xdr:rowOff>100150</xdr:rowOff>
    </xdr:from>
    <xdr:to>
      <xdr:col>4</xdr:col>
      <xdr:colOff>474617</xdr:colOff>
      <xdr:row>45</xdr:row>
      <xdr:rowOff>2178</xdr:rowOff>
    </xdr:to>
    <xdr:sp macro="" textlink="pivots!E12">
      <xdr:nvSpPr>
        <xdr:cNvPr id="21" name="TextBox 20">
          <a:extLst>
            <a:ext uri="{FF2B5EF4-FFF2-40B4-BE49-F238E27FC236}">
              <a16:creationId xmlns:a16="http://schemas.microsoft.com/office/drawing/2014/main" id="{F4EDD976-5A21-495D-8B28-E422D06489DA}"/>
            </a:ext>
          </a:extLst>
        </xdr:cNvPr>
        <xdr:cNvSpPr txBox="1"/>
      </xdr:nvSpPr>
      <xdr:spPr>
        <a:xfrm>
          <a:off x="986246" y="8057607"/>
          <a:ext cx="1317171" cy="27214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D1D0F7-CB4B-481B-A8E5-47C0722B8123}" type="TxLink">
            <a:rPr lang="en-US"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rPr>
            <a:pPr marL="0" indent="0" algn="ctr"/>
            <a:t>62</a:t>
          </a:fld>
          <a:endParaRPr lang="en-IN" sz="1400" b="0" i="0" u="none" strike="noStrike" kern="1200">
            <a:ln>
              <a:noFill/>
            </a:ln>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editAs="oneCell">
    <xdr:from>
      <xdr:col>20</xdr:col>
      <xdr:colOff>330200</xdr:colOff>
      <xdr:row>22</xdr:row>
      <xdr:rowOff>101600</xdr:rowOff>
    </xdr:from>
    <xdr:to>
      <xdr:col>22</xdr:col>
      <xdr:colOff>266700</xdr:colOff>
      <xdr:row>35</xdr:row>
      <xdr:rowOff>0</xdr:rowOff>
    </xdr:to>
    <mc:AlternateContent xmlns:mc="http://schemas.openxmlformats.org/markup-compatibility/2006">
      <mc:Choice xmlns:a14="http://schemas.microsoft.com/office/drawing/2010/main" Requires="a14">
        <xdr:graphicFrame macro="">
          <xdr:nvGraphicFramePr>
            <xdr:cNvPr id="23" name="Representative">
              <a:extLst>
                <a:ext uri="{FF2B5EF4-FFF2-40B4-BE49-F238E27FC236}">
                  <a16:creationId xmlns:a16="http://schemas.microsoft.com/office/drawing/2014/main" id="{AC611A6D-4FB4-4394-8034-B69827E3E23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2817475" y="4083050"/>
              <a:ext cx="1270000" cy="228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3</xdr:row>
      <xdr:rowOff>88900</xdr:rowOff>
    </xdr:from>
    <xdr:to>
      <xdr:col>17</xdr:col>
      <xdr:colOff>635000</xdr:colOff>
      <xdr:row>20</xdr:row>
      <xdr:rowOff>0</xdr:rowOff>
    </xdr:to>
    <xdr:graphicFrame macro="">
      <xdr:nvGraphicFramePr>
        <xdr:cNvPr id="24" name="Chart 23">
          <a:extLst>
            <a:ext uri="{FF2B5EF4-FFF2-40B4-BE49-F238E27FC236}">
              <a16:creationId xmlns:a16="http://schemas.microsoft.com/office/drawing/2014/main" id="{5E1A3F31-6BE9-456A-AE86-891D2052D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457200</xdr:colOff>
      <xdr:row>3</xdr:row>
      <xdr:rowOff>101600</xdr:rowOff>
    </xdr:from>
    <xdr:to>
      <xdr:col>23</xdr:col>
      <xdr:colOff>444500</xdr:colOff>
      <xdr:row>20</xdr:row>
      <xdr:rowOff>12700</xdr:rowOff>
    </xdr:to>
    <xdr:graphicFrame macro="">
      <xdr:nvGraphicFramePr>
        <xdr:cNvPr id="25" name="Chart 24">
          <a:extLst>
            <a:ext uri="{FF2B5EF4-FFF2-40B4-BE49-F238E27FC236}">
              <a16:creationId xmlns:a16="http://schemas.microsoft.com/office/drawing/2014/main" id="{7EF3B5EE-5F54-4FD8-A42C-92BB2C55C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25400</xdr:colOff>
      <xdr:row>21</xdr:row>
      <xdr:rowOff>63500</xdr:rowOff>
    </xdr:from>
    <xdr:to>
      <xdr:col>19</xdr:col>
      <xdr:colOff>431800</xdr:colOff>
      <xdr:row>45</xdr:row>
      <xdr:rowOff>165100</xdr:rowOff>
    </xdr:to>
    <xdr:sp macro="" textlink="">
      <xdr:nvSpPr>
        <xdr:cNvPr id="27" name="TextBox 26">
          <a:extLst>
            <a:ext uri="{FF2B5EF4-FFF2-40B4-BE49-F238E27FC236}">
              <a16:creationId xmlns:a16="http://schemas.microsoft.com/office/drawing/2014/main" id="{BD1C243F-84EF-B14B-C799-82A90F457A39}"/>
            </a:ext>
          </a:extLst>
        </xdr:cNvPr>
        <xdr:cNvSpPr txBox="1"/>
      </xdr:nvSpPr>
      <xdr:spPr>
        <a:xfrm>
          <a:off x="3200400" y="3797300"/>
          <a:ext cx="9156700" cy="43688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6</xdr:col>
      <xdr:colOff>50800</xdr:colOff>
      <xdr:row>21</xdr:row>
      <xdr:rowOff>113030</xdr:rowOff>
    </xdr:from>
    <xdr:to>
      <xdr:col>12</xdr:col>
      <xdr:colOff>647576</xdr:colOff>
      <xdr:row>44</xdr:row>
      <xdr:rowOff>138430</xdr:rowOff>
    </xdr:to>
    <xdr:graphicFrame macro="">
      <xdr:nvGraphicFramePr>
        <xdr:cNvPr id="22" name="Chart 21">
          <a:extLst>
            <a:ext uri="{FF2B5EF4-FFF2-40B4-BE49-F238E27FC236}">
              <a16:creationId xmlns:a16="http://schemas.microsoft.com/office/drawing/2014/main" id="{E662D6C6-AF6B-4938-8E6D-5DA091073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671830</xdr:colOff>
      <xdr:row>21</xdr:row>
      <xdr:rowOff>127000</xdr:rowOff>
    </xdr:from>
    <xdr:to>
      <xdr:col>19</xdr:col>
      <xdr:colOff>533400</xdr:colOff>
      <xdr:row>44</xdr:row>
      <xdr:rowOff>152400</xdr:rowOff>
    </xdr:to>
    <xdr:graphicFrame macro="">
      <xdr:nvGraphicFramePr>
        <xdr:cNvPr id="26" name="Chart 25">
          <a:extLst>
            <a:ext uri="{FF2B5EF4-FFF2-40B4-BE49-F238E27FC236}">
              <a16:creationId xmlns:a16="http://schemas.microsoft.com/office/drawing/2014/main" id="{B7B6DED6-8DC2-4F73-BEDA-F2915C1C8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469902</xdr:colOff>
      <xdr:row>3</xdr:row>
      <xdr:rowOff>101600</xdr:rowOff>
    </xdr:from>
    <xdr:to>
      <xdr:col>28</xdr:col>
      <xdr:colOff>552451</xdr:colOff>
      <xdr:row>20</xdr:row>
      <xdr:rowOff>12700</xdr:rowOff>
    </xdr:to>
    <xdr:graphicFrame macro="">
      <xdr:nvGraphicFramePr>
        <xdr:cNvPr id="28" name="Chart 27">
          <a:extLst>
            <a:ext uri="{FF2B5EF4-FFF2-40B4-BE49-F238E27FC236}">
              <a16:creationId xmlns:a16="http://schemas.microsoft.com/office/drawing/2014/main" id="{42CEDE99-1F5F-4339-A897-26154E95B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28</xdr:col>
      <xdr:colOff>530225</xdr:colOff>
      <xdr:row>3</xdr:row>
      <xdr:rowOff>101600</xdr:rowOff>
    </xdr:from>
    <xdr:to>
      <xdr:col>32</xdr:col>
      <xdr:colOff>561975</xdr:colOff>
      <xdr:row>20</xdr:row>
      <xdr:rowOff>38100</xdr:rowOff>
    </xdr:to>
    <xdr:graphicFrame macro="">
      <xdr:nvGraphicFramePr>
        <xdr:cNvPr id="29" name="Chart 28">
          <a:extLst>
            <a:ext uri="{FF2B5EF4-FFF2-40B4-BE49-F238E27FC236}">
              <a16:creationId xmlns:a16="http://schemas.microsoft.com/office/drawing/2014/main" id="{BAF94E74-4306-4E9F-ABBF-A501BE14F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20</xdr:col>
      <xdr:colOff>123825</xdr:colOff>
      <xdr:row>34</xdr:row>
      <xdr:rowOff>0</xdr:rowOff>
    </xdr:from>
    <xdr:ext cx="184731" cy="264560"/>
    <xdr:sp macro="" textlink="">
      <xdr:nvSpPr>
        <xdr:cNvPr id="31" name="TextBox 30">
          <a:extLst>
            <a:ext uri="{FF2B5EF4-FFF2-40B4-BE49-F238E27FC236}">
              <a16:creationId xmlns:a16="http://schemas.microsoft.com/office/drawing/2014/main" id="{9F2B44A3-8828-55F6-971D-25BB825A7CFD}"/>
            </a:ext>
          </a:extLst>
        </xdr:cNvPr>
        <xdr:cNvSpPr txBox="1"/>
      </xdr:nvSpPr>
      <xdr:spPr>
        <a:xfrm>
          <a:off x="12611100" y="6153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677230671296" backgroundQuery="1" createdVersion="8" refreshedVersion="8" minRefreshableVersion="3" recordCount="0" supportSubquery="1" supportAdvancedDrill="1" xr:uid="{E1BEA95C-AC86-45E7-8E8C-A92BF57E9A2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641545023151" backgroundQuery="1" createdVersion="8" refreshedVersion="8" minRefreshableVersion="3" recordCount="0" supportSubquery="1" supportAdvancedDrill="1" xr:uid="{270174F6-B5BC-482A-93A9-6ECA918DF81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2.252856944448" backgroundQuery="1" createdVersion="8" refreshedVersion="8" minRefreshableVersion="3" recordCount="0" supportSubquery="1" supportAdvancedDrill="1" xr:uid="{DA626464-68D7-4E92-B3D7-6BB900A59F2A}">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698157407409" backgroundQuery="1" createdVersion="8" refreshedVersion="8" minRefreshableVersion="3" recordCount="0" supportSubquery="1" supportAdvancedDrill="1" xr:uid="{3655007E-8B9C-49F1-A7AA-B0F9EE8A1DA7}">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71302314815" backgroundQuery="1" createdVersion="8" refreshedVersion="8" minRefreshableVersion="3" recordCount="0" supportSubquery="1" supportAdvancedDrill="1" xr:uid="{F21D0118-EE36-46CF-98DC-D1B2C6797E5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71302372685" backgroundQuery="1" createdVersion="8" refreshedVersion="8" minRefreshableVersion="3" recordCount="0" supportSubquery="1" supportAdvancedDrill="1" xr:uid="{602D5BD8-8C70-4A35-9B0E-597A59D6D7B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12-01T00:00:00" maxDate="2024-01-01T00:00:00" count="1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713024189812" backgroundQuery="1" createdVersion="8" refreshedVersion="8" minRefreshableVersion="3" recordCount="0" supportSubquery="1" supportAdvancedDrill="1" xr:uid="{060925EF-F752-4789-B020-3A12F9D61CE8}">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713024537035" backgroundQuery="1" createdVersion="8" refreshedVersion="8" minRefreshableVersion="3" recordCount="0" supportSubquery="1" supportAdvancedDrill="1" xr:uid="{1BE0D2CE-B586-4015-82B6-215C98DFA618}">
  <cacheSource type="external" connectionId="1"/>
  <cacheFields count="1">
    <cacheField name="[calls].[Representative].[Representative]" caption="Representative" numFmtId="0" hierarchy="3" level="1">
      <sharedItems count="1">
        <s v="R04"/>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3.713024999997" backgroundQuery="1" createdVersion="8" refreshedVersion="8" minRefreshableVersion="3" recordCount="0" supportSubquery="1" supportAdvancedDrill="1" xr:uid="{C2BF2CC1-837A-455B-A5D5-ABC12D6251A6}">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callw]" caption="callw"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672.252851157406" backgroundQuery="1" createdVersion="3" refreshedVersion="8" minRefreshableVersion="3" recordCount="0" supportSubquery="1" supportAdvancedDrill="1" xr:uid="{AABA8120-6830-42F1-8AE1-B6CBC68BFA8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751164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5B5A09-0515-4F28-BCF5-A3D530010F22}" name="Reps Amount" cacheId="55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70:G8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CD3790-89F2-47B8-8F2E-A002D71841AC}" name="Reps satisfaction" cacheId="6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0:B6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B9EB3C-E7B8-48C2-9DF4-A10599FDF1E2}" name="PivotTable3" cacheId="2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0:D5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CEC7E1-5AAF-4249-9CB1-27563CBBC6C5}" name="selected Reps" cacheId="66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6:A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4">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90999D-8589-4B40-B041-736DCC40CBF6}" name="Reps Pivot" cacheId="2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BC92AD-028A-41CF-8FD3-7E68CD1A16FD}" name="Rep Pivot" cacheId="6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F30B31-FE71-4FA7-87E3-08A91C2E26BD}" name="Summary Pivot" cacheId="2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1BB5D-E3B1-4B28-A63D-780B6E15EAF5}" name="Weekly trends" cacheId="6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17:G25"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6ADFD7-BC6C-4EAE-8E74-7B6055C1B59D}" name="Monthly trends" cacheId="6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7:C3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E8C48DA-6F09-42BA-AF56-706B165957DC}" sourceName="[calls].[Representative]">
  <pivotTables>
    <pivotTable tabId="6" name="Rep Pivot"/>
    <pivotTable tabId="6" name="Monthly trends"/>
    <pivotTable tabId="6" name="Weekly trends"/>
    <pivotTable tabId="6" name="selected Reps"/>
    <pivotTable tabId="6" name="Reps satisfaction"/>
  </pivotTables>
  <data>
    <olap pivotCacheId="5751164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6C06FCB-1027-42CC-933F-CC43B004AF06}"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DCA5-E5DA-48C6-A800-EEAF7D5BFA5E}">
  <dimension ref="A3:I89"/>
  <sheetViews>
    <sheetView tabSelected="1" topLeftCell="A28" workbookViewId="0">
      <selection activeCell="G49" sqref="G49"/>
    </sheetView>
  </sheetViews>
  <sheetFormatPr defaultRowHeight="14.4" x14ac:dyDescent="0.3"/>
  <cols>
    <col min="1" max="1" width="12.19921875" bestFit="1" customWidth="1"/>
    <col min="2" max="2" width="8.8984375" bestFit="1" customWidth="1"/>
    <col min="3" max="3" width="9.8984375" bestFit="1" customWidth="1"/>
    <col min="4" max="4" width="9.796875" bestFit="1" customWidth="1"/>
    <col min="5" max="5" width="7" bestFit="1" customWidth="1"/>
    <col min="6" max="6" width="12.19921875" bestFit="1" customWidth="1"/>
    <col min="7" max="7" width="8.8984375" bestFit="1" customWidth="1"/>
    <col min="8" max="8" width="9.8984375" bestFit="1" customWidth="1"/>
    <col min="9" max="150" width="10.09765625" bestFit="1" customWidth="1"/>
    <col min="151" max="151" width="10.3984375" bestFit="1" customWidth="1"/>
  </cols>
  <sheetData>
    <row r="3" spans="1:5" x14ac:dyDescent="0.3">
      <c r="A3" t="s">
        <v>1043</v>
      </c>
      <c r="B3" t="s">
        <v>1044</v>
      </c>
      <c r="C3" t="s">
        <v>1045</v>
      </c>
      <c r="D3" t="s">
        <v>1046</v>
      </c>
      <c r="E3" t="s">
        <v>1047</v>
      </c>
    </row>
    <row r="4" spans="1:5" x14ac:dyDescent="0.3">
      <c r="A4" s="21">
        <v>1000</v>
      </c>
      <c r="B4" s="21">
        <v>96623</v>
      </c>
      <c r="C4" s="21">
        <v>89850</v>
      </c>
      <c r="D4" s="22">
        <v>3.8854000000000033</v>
      </c>
      <c r="E4">
        <v>307</v>
      </c>
    </row>
    <row r="11" spans="1:5" x14ac:dyDescent="0.3">
      <c r="A11" t="s">
        <v>1043</v>
      </c>
      <c r="B11" t="s">
        <v>1044</v>
      </c>
      <c r="C11" t="s">
        <v>1045</v>
      </c>
      <c r="D11" t="s">
        <v>1046</v>
      </c>
      <c r="E11" t="s">
        <v>1047</v>
      </c>
    </row>
    <row r="12" spans="1:5" x14ac:dyDescent="0.3">
      <c r="A12" s="21">
        <v>186</v>
      </c>
      <c r="B12" s="21">
        <v>16651</v>
      </c>
      <c r="C12" s="21">
        <v>17807</v>
      </c>
      <c r="D12" s="22">
        <v>3.8973118279569863</v>
      </c>
      <c r="E12" s="25">
        <v>62</v>
      </c>
    </row>
    <row r="17" spans="1:9" x14ac:dyDescent="0.3">
      <c r="A17" s="23" t="s">
        <v>1061</v>
      </c>
      <c r="B17" t="s">
        <v>1043</v>
      </c>
      <c r="C17" t="s">
        <v>1062</v>
      </c>
      <c r="F17" s="23" t="s">
        <v>1061</v>
      </c>
      <c r="G17" t="s">
        <v>1043</v>
      </c>
    </row>
    <row r="18" spans="1:9" x14ac:dyDescent="0.3">
      <c r="A18" s="24" t="s">
        <v>1049</v>
      </c>
      <c r="B18" s="21">
        <v>10</v>
      </c>
      <c r="C18" s="21">
        <v>10</v>
      </c>
      <c r="F18" s="24" t="s">
        <v>1066</v>
      </c>
      <c r="G18" s="21">
        <v>25</v>
      </c>
    </row>
    <row r="19" spans="1:9" x14ac:dyDescent="0.3">
      <c r="A19" s="24" t="s">
        <v>1050</v>
      </c>
      <c r="B19" s="21">
        <v>11</v>
      </c>
      <c r="C19" s="21">
        <v>11</v>
      </c>
      <c r="F19" s="24" t="s">
        <v>1064</v>
      </c>
      <c r="G19" s="21">
        <v>23</v>
      </c>
    </row>
    <row r="20" spans="1:9" x14ac:dyDescent="0.3">
      <c r="A20" s="24" t="s">
        <v>1051</v>
      </c>
      <c r="B20" s="21">
        <v>30</v>
      </c>
      <c r="C20" s="21">
        <v>30</v>
      </c>
      <c r="F20" s="24" t="s">
        <v>1068</v>
      </c>
      <c r="G20" s="21">
        <v>28</v>
      </c>
    </row>
    <row r="21" spans="1:9" x14ac:dyDescent="0.3">
      <c r="A21" s="24" t="s">
        <v>1052</v>
      </c>
      <c r="B21" s="21">
        <v>23</v>
      </c>
      <c r="C21" s="21">
        <v>23</v>
      </c>
      <c r="F21" s="24" t="s">
        <v>1069</v>
      </c>
      <c r="G21" s="21">
        <v>29</v>
      </c>
    </row>
    <row r="22" spans="1:9" x14ac:dyDescent="0.3">
      <c r="A22" s="24" t="s">
        <v>1053</v>
      </c>
      <c r="B22" s="21">
        <v>22</v>
      </c>
      <c r="C22" s="21">
        <v>22</v>
      </c>
      <c r="F22" s="24" t="s">
        <v>1067</v>
      </c>
      <c r="G22" s="21">
        <v>18</v>
      </c>
    </row>
    <row r="23" spans="1:9" x14ac:dyDescent="0.3">
      <c r="A23" s="24" t="s">
        <v>1054</v>
      </c>
      <c r="B23" s="21">
        <v>11</v>
      </c>
      <c r="C23" s="21">
        <v>11</v>
      </c>
      <c r="F23" s="24" t="s">
        <v>1063</v>
      </c>
      <c r="G23" s="21">
        <v>29</v>
      </c>
    </row>
    <row r="24" spans="1:9" x14ac:dyDescent="0.3">
      <c r="A24" s="24" t="s">
        <v>1055</v>
      </c>
      <c r="B24" s="21">
        <v>17</v>
      </c>
      <c r="C24" s="21">
        <v>17</v>
      </c>
      <c r="F24" s="24" t="s">
        <v>1065</v>
      </c>
      <c r="G24" s="21">
        <v>34</v>
      </c>
    </row>
    <row r="25" spans="1:9" x14ac:dyDescent="0.3">
      <c r="A25" s="24" t="s">
        <v>1056</v>
      </c>
      <c r="B25" s="21">
        <v>12</v>
      </c>
      <c r="C25" s="21">
        <v>12</v>
      </c>
      <c r="F25" s="24" t="s">
        <v>1048</v>
      </c>
      <c r="G25" s="21">
        <v>186</v>
      </c>
    </row>
    <row r="26" spans="1:9" x14ac:dyDescent="0.3">
      <c r="A26" s="24" t="s">
        <v>1057</v>
      </c>
      <c r="B26" s="21">
        <v>13</v>
      </c>
      <c r="C26" s="21">
        <v>13</v>
      </c>
    </row>
    <row r="27" spans="1:9" x14ac:dyDescent="0.3">
      <c r="A27" s="24" t="s">
        <v>1058</v>
      </c>
      <c r="B27" s="21">
        <v>15</v>
      </c>
      <c r="C27" s="21">
        <v>15</v>
      </c>
    </row>
    <row r="28" spans="1:9" x14ac:dyDescent="0.3">
      <c r="A28" s="24" t="s">
        <v>1059</v>
      </c>
      <c r="B28" s="21">
        <v>8</v>
      </c>
      <c r="C28" s="21">
        <v>8</v>
      </c>
    </row>
    <row r="29" spans="1:9" x14ac:dyDescent="0.3">
      <c r="A29" s="24" t="s">
        <v>1060</v>
      </c>
      <c r="B29" s="21">
        <v>14</v>
      </c>
      <c r="C29" s="21">
        <v>14</v>
      </c>
    </row>
    <row r="30" spans="1:9" x14ac:dyDescent="0.3">
      <c r="A30" s="24" t="s">
        <v>1048</v>
      </c>
      <c r="B30" s="21">
        <v>186</v>
      </c>
      <c r="C30" s="21">
        <v>186</v>
      </c>
    </row>
    <row r="32" spans="1:9" x14ac:dyDescent="0.3">
      <c r="H32" t="s">
        <v>1076</v>
      </c>
      <c r="I32" t="str">
        <f>A47</f>
        <v>R04</v>
      </c>
    </row>
    <row r="34" spans="1:9" x14ac:dyDescent="0.3">
      <c r="E34" t="s">
        <v>1070</v>
      </c>
    </row>
    <row r="35" spans="1:9" x14ac:dyDescent="0.3">
      <c r="A35" s="23" t="s">
        <v>1061</v>
      </c>
      <c r="B35" t="s">
        <v>1043</v>
      </c>
      <c r="C35" t="s">
        <v>1044</v>
      </c>
      <c r="E35" t="s">
        <v>1071</v>
      </c>
      <c r="F35" t="s">
        <v>1072</v>
      </c>
      <c r="G35" t="s">
        <v>1073</v>
      </c>
      <c r="H35" t="s">
        <v>1074</v>
      </c>
      <c r="I35" t="s">
        <v>1075</v>
      </c>
    </row>
    <row r="36" spans="1:9" x14ac:dyDescent="0.3">
      <c r="A36" s="24" t="s">
        <v>11</v>
      </c>
      <c r="B36" s="21">
        <v>189</v>
      </c>
      <c r="C36" s="21">
        <v>18415</v>
      </c>
      <c r="E36" t="str" cm="1">
        <f t="array" ref="E36:G40">A36:C40</f>
        <v>R01</v>
      </c>
      <c r="F36">
        <v>189</v>
      </c>
      <c r="G36">
        <v>18415</v>
      </c>
      <c r="H36" t="e">
        <f>IF(E36=$I$32,F36,NA())</f>
        <v>#N/A</v>
      </c>
      <c r="I36" t="e">
        <f>IF(E36=$I$32,G36,NA())</f>
        <v>#N/A</v>
      </c>
    </row>
    <row r="37" spans="1:9" x14ac:dyDescent="0.3">
      <c r="A37" s="24" t="s">
        <v>9</v>
      </c>
      <c r="B37" s="21">
        <v>218</v>
      </c>
      <c r="C37" s="21">
        <v>20581</v>
      </c>
      <c r="E37" t="str">
        <v>R02</v>
      </c>
      <c r="F37">
        <v>218</v>
      </c>
      <c r="G37">
        <v>20581</v>
      </c>
      <c r="H37" t="e">
        <f t="shared" ref="H37:H40" si="0">IF(E37=$I$32,F37,NA())</f>
        <v>#N/A</v>
      </c>
      <c r="I37" t="e">
        <f t="shared" ref="I37:I40" si="1">IF(E37=$I$32,G37,NA())</f>
        <v>#N/A</v>
      </c>
    </row>
    <row r="38" spans="1:9" x14ac:dyDescent="0.3">
      <c r="A38" s="24" t="s">
        <v>6</v>
      </c>
      <c r="B38" s="21">
        <v>207</v>
      </c>
      <c r="C38" s="21">
        <v>20872</v>
      </c>
      <c r="E38" t="str">
        <v>R03</v>
      </c>
      <c r="F38">
        <v>207</v>
      </c>
      <c r="G38">
        <v>20872</v>
      </c>
      <c r="H38" t="e">
        <f t="shared" si="0"/>
        <v>#N/A</v>
      </c>
      <c r="I38" t="e">
        <f t="shared" si="1"/>
        <v>#N/A</v>
      </c>
    </row>
    <row r="39" spans="1:9" x14ac:dyDescent="0.3">
      <c r="A39" s="24" t="s">
        <v>13</v>
      </c>
      <c r="B39" s="21">
        <v>186</v>
      </c>
      <c r="C39" s="21">
        <v>16651</v>
      </c>
      <c r="E39" t="str">
        <v>R04</v>
      </c>
      <c r="F39">
        <v>186</v>
      </c>
      <c r="G39">
        <v>16651</v>
      </c>
      <c r="H39">
        <f t="shared" si="0"/>
        <v>186</v>
      </c>
      <c r="I39">
        <f t="shared" si="1"/>
        <v>16651</v>
      </c>
    </row>
    <row r="40" spans="1:9" x14ac:dyDescent="0.3">
      <c r="A40" s="24" t="s">
        <v>10</v>
      </c>
      <c r="B40" s="21">
        <v>200</v>
      </c>
      <c r="C40" s="21">
        <v>20104</v>
      </c>
      <c r="E40" t="str">
        <v>R05</v>
      </c>
      <c r="F40">
        <v>200</v>
      </c>
      <c r="G40">
        <v>20104</v>
      </c>
      <c r="H40" t="e">
        <f t="shared" si="0"/>
        <v>#N/A</v>
      </c>
      <c r="I40" t="e">
        <f t="shared" si="1"/>
        <v>#N/A</v>
      </c>
    </row>
    <row r="41" spans="1:9" x14ac:dyDescent="0.3">
      <c r="A41" s="24" t="s">
        <v>1048</v>
      </c>
      <c r="B41" s="21">
        <v>1000</v>
      </c>
      <c r="C41" s="21">
        <v>96623</v>
      </c>
    </row>
    <row r="42" spans="1:9" x14ac:dyDescent="0.3">
      <c r="F42" t="s">
        <v>1078</v>
      </c>
    </row>
    <row r="44" spans="1:9" x14ac:dyDescent="0.3">
      <c r="F44" t="s">
        <v>1079</v>
      </c>
      <c r="G44" s="34">
        <f>A12/A4</f>
        <v>0.186</v>
      </c>
    </row>
    <row r="45" spans="1:9" x14ac:dyDescent="0.3">
      <c r="F45" t="s">
        <v>1072</v>
      </c>
      <c r="G45">
        <f>_xlfn.XLOOKUP(A47,E36:E40,F36:F40)</f>
        <v>186</v>
      </c>
    </row>
    <row r="46" spans="1:9" x14ac:dyDescent="0.3">
      <c r="A46" s="23" t="s">
        <v>1061</v>
      </c>
      <c r="F46" t="s">
        <v>1073</v>
      </c>
      <c r="G46">
        <f>_xlfn.XLOOKUP(A47,E36:E40,G36:G40)</f>
        <v>16651</v>
      </c>
    </row>
    <row r="47" spans="1:9" x14ac:dyDescent="0.3">
      <c r="A47" s="26" t="s">
        <v>13</v>
      </c>
      <c r="F47" t="s">
        <v>1080</v>
      </c>
      <c r="G47">
        <f>_xlfn.RANK.AVG(G45,F36:F40)</f>
        <v>5</v>
      </c>
    </row>
    <row r="48" spans="1:9" x14ac:dyDescent="0.3">
      <c r="F48" t="s">
        <v>1081</v>
      </c>
      <c r="G48">
        <f>_xlfn.RANK.AVG(G46,G36:G40)</f>
        <v>5</v>
      </c>
    </row>
    <row r="50" spans="1:4" x14ac:dyDescent="0.3">
      <c r="A50" s="23" t="s">
        <v>1043</v>
      </c>
      <c r="B50" s="23" t="s">
        <v>1077</v>
      </c>
    </row>
    <row r="51" spans="1:4" x14ac:dyDescent="0.3">
      <c r="A51" s="23" t="s">
        <v>1061</v>
      </c>
      <c r="B51" t="s">
        <v>999</v>
      </c>
      <c r="C51" t="s">
        <v>998</v>
      </c>
      <c r="D51" t="s">
        <v>1048</v>
      </c>
    </row>
    <row r="52" spans="1:4" x14ac:dyDescent="0.3">
      <c r="A52" s="24" t="s">
        <v>1002</v>
      </c>
      <c r="B52" s="21">
        <v>144</v>
      </c>
      <c r="C52" s="21">
        <v>132</v>
      </c>
      <c r="D52" s="21">
        <v>276</v>
      </c>
    </row>
    <row r="53" spans="1:4" x14ac:dyDescent="0.3">
      <c r="A53" s="24" t="s">
        <v>1001</v>
      </c>
      <c r="B53" s="21">
        <v>326</v>
      </c>
      <c r="C53" s="21">
        <v>63</v>
      </c>
      <c r="D53" s="21">
        <v>389</v>
      </c>
    </row>
    <row r="54" spans="1:4" x14ac:dyDescent="0.3">
      <c r="A54" s="24" t="s">
        <v>1000</v>
      </c>
      <c r="B54" s="21">
        <v>129</v>
      </c>
      <c r="C54" s="21">
        <v>206</v>
      </c>
      <c r="D54" s="21">
        <v>335</v>
      </c>
    </row>
    <row r="55" spans="1:4" x14ac:dyDescent="0.3">
      <c r="A55" s="24" t="s">
        <v>1048</v>
      </c>
      <c r="B55" s="21">
        <v>599</v>
      </c>
      <c r="C55" s="21">
        <v>401</v>
      </c>
      <c r="D55" s="21">
        <v>1000</v>
      </c>
    </row>
    <row r="60" spans="1:4" x14ac:dyDescent="0.3">
      <c r="A60" s="23" t="s">
        <v>1061</v>
      </c>
      <c r="B60" t="s">
        <v>1043</v>
      </c>
    </row>
    <row r="61" spans="1:4" x14ac:dyDescent="0.3">
      <c r="A61" s="24">
        <v>1</v>
      </c>
      <c r="B61" s="21">
        <v>3</v>
      </c>
    </row>
    <row r="62" spans="1:4" x14ac:dyDescent="0.3">
      <c r="A62" s="24">
        <v>2</v>
      </c>
      <c r="B62" s="21">
        <v>10</v>
      </c>
    </row>
    <row r="63" spans="1:4" x14ac:dyDescent="0.3">
      <c r="A63" s="24">
        <v>3</v>
      </c>
      <c r="B63" s="21">
        <v>41</v>
      </c>
    </row>
    <row r="64" spans="1:4" x14ac:dyDescent="0.3">
      <c r="A64" s="24">
        <v>4</v>
      </c>
      <c r="B64" s="21">
        <v>70</v>
      </c>
    </row>
    <row r="65" spans="1:7" x14ac:dyDescent="0.3">
      <c r="A65" s="24">
        <v>5</v>
      </c>
      <c r="B65" s="21">
        <v>62</v>
      </c>
    </row>
    <row r="66" spans="1:7" x14ac:dyDescent="0.3">
      <c r="A66" s="24" t="s">
        <v>1048</v>
      </c>
      <c r="B66" s="21">
        <v>186</v>
      </c>
    </row>
    <row r="70" spans="1:7" x14ac:dyDescent="0.3">
      <c r="A70" s="23" t="s">
        <v>1044</v>
      </c>
      <c r="B70" s="23" t="s">
        <v>1077</v>
      </c>
    </row>
    <row r="71" spans="1:7" x14ac:dyDescent="0.3">
      <c r="A71" s="23" t="s">
        <v>1061</v>
      </c>
      <c r="B71" t="s">
        <v>11</v>
      </c>
      <c r="C71" t="s">
        <v>9</v>
      </c>
      <c r="D71" t="s">
        <v>6</v>
      </c>
      <c r="E71" t="s">
        <v>13</v>
      </c>
      <c r="F71" t="s">
        <v>10</v>
      </c>
      <c r="G71" t="s">
        <v>1048</v>
      </c>
    </row>
    <row r="72" spans="1:7" x14ac:dyDescent="0.3">
      <c r="A72" s="24" t="s">
        <v>1002</v>
      </c>
      <c r="B72" s="25"/>
      <c r="C72" s="25"/>
      <c r="D72" s="25"/>
      <c r="E72" s="25"/>
      <c r="F72" s="25"/>
      <c r="G72" s="25"/>
    </row>
    <row r="73" spans="1:7" x14ac:dyDescent="0.3">
      <c r="A73" s="27" t="s">
        <v>20</v>
      </c>
      <c r="B73" s="21">
        <v>891</v>
      </c>
      <c r="C73" s="21">
        <v>1332</v>
      </c>
      <c r="D73" s="21">
        <v>1282</v>
      </c>
      <c r="E73" s="21">
        <v>739</v>
      </c>
      <c r="F73" s="21">
        <v>560</v>
      </c>
      <c r="G73" s="21">
        <v>4804</v>
      </c>
    </row>
    <row r="74" spans="1:7" x14ac:dyDescent="0.3">
      <c r="A74" s="27" t="s">
        <v>12</v>
      </c>
      <c r="B74" s="21">
        <v>1991</v>
      </c>
      <c r="C74" s="21">
        <v>1886</v>
      </c>
      <c r="D74" s="21">
        <v>1206</v>
      </c>
      <c r="E74" s="21">
        <v>884</v>
      </c>
      <c r="F74" s="21">
        <v>1722</v>
      </c>
      <c r="G74" s="21">
        <v>7689</v>
      </c>
    </row>
    <row r="75" spans="1:7" x14ac:dyDescent="0.3">
      <c r="A75" s="27" t="s">
        <v>8</v>
      </c>
      <c r="B75" s="21">
        <v>1163</v>
      </c>
      <c r="C75" s="21">
        <v>1180</v>
      </c>
      <c r="D75" s="21">
        <v>1616</v>
      </c>
      <c r="E75" s="21">
        <v>1043</v>
      </c>
      <c r="F75" s="21">
        <v>1747</v>
      </c>
      <c r="G75" s="21">
        <v>6749</v>
      </c>
    </row>
    <row r="76" spans="1:7" x14ac:dyDescent="0.3">
      <c r="A76" s="27" t="s">
        <v>16</v>
      </c>
      <c r="B76" s="21">
        <v>1438</v>
      </c>
      <c r="C76" s="21">
        <v>1616</v>
      </c>
      <c r="D76" s="21">
        <v>866</v>
      </c>
      <c r="E76" s="21">
        <v>829</v>
      </c>
      <c r="F76" s="21">
        <v>2070</v>
      </c>
      <c r="G76" s="21">
        <v>6819</v>
      </c>
    </row>
    <row r="77" spans="1:7" x14ac:dyDescent="0.3">
      <c r="A77" s="24" t="s">
        <v>1001</v>
      </c>
      <c r="B77" s="25"/>
      <c r="C77" s="25"/>
      <c r="D77" s="25"/>
      <c r="E77" s="25"/>
      <c r="F77" s="25"/>
      <c r="G77" s="25"/>
    </row>
    <row r="78" spans="1:7" x14ac:dyDescent="0.3">
      <c r="A78" s="27" t="s">
        <v>24</v>
      </c>
      <c r="B78" s="21">
        <v>1233</v>
      </c>
      <c r="C78" s="21">
        <v>223</v>
      </c>
      <c r="D78" s="21">
        <v>1680</v>
      </c>
      <c r="E78" s="21">
        <v>990</v>
      </c>
      <c r="F78" s="21">
        <v>1508</v>
      </c>
      <c r="G78" s="21">
        <v>5634</v>
      </c>
    </row>
    <row r="79" spans="1:7" x14ac:dyDescent="0.3">
      <c r="A79" s="27" t="s">
        <v>15</v>
      </c>
      <c r="B79" s="21">
        <v>1598</v>
      </c>
      <c r="C79" s="21">
        <v>1907</v>
      </c>
      <c r="D79" s="21">
        <v>869</v>
      </c>
      <c r="E79" s="21">
        <v>1426</v>
      </c>
      <c r="F79" s="21">
        <v>1416</v>
      </c>
      <c r="G79" s="21">
        <v>7216</v>
      </c>
    </row>
    <row r="80" spans="1:7" x14ac:dyDescent="0.3">
      <c r="A80" s="27" t="s">
        <v>5</v>
      </c>
      <c r="B80" s="21">
        <v>900</v>
      </c>
      <c r="C80" s="21">
        <v>1016</v>
      </c>
      <c r="D80" s="21">
        <v>960</v>
      </c>
      <c r="E80" s="21">
        <v>940</v>
      </c>
      <c r="F80" s="21">
        <v>1193</v>
      </c>
      <c r="G80" s="21">
        <v>5009</v>
      </c>
    </row>
    <row r="81" spans="1:7" x14ac:dyDescent="0.3">
      <c r="A81" s="27" t="s">
        <v>18</v>
      </c>
      <c r="B81" s="21">
        <v>900</v>
      </c>
      <c r="C81" s="21">
        <v>1470</v>
      </c>
      <c r="D81" s="21">
        <v>1617</v>
      </c>
      <c r="E81" s="21">
        <v>1314</v>
      </c>
      <c r="F81" s="21">
        <v>941</v>
      </c>
      <c r="G81" s="21">
        <v>6242</v>
      </c>
    </row>
    <row r="82" spans="1:7" x14ac:dyDescent="0.3">
      <c r="A82" s="27" t="s">
        <v>14</v>
      </c>
      <c r="B82" s="21">
        <v>1255</v>
      </c>
      <c r="C82" s="21">
        <v>516</v>
      </c>
      <c r="D82" s="21">
        <v>1874</v>
      </c>
      <c r="E82" s="21">
        <v>1863</v>
      </c>
      <c r="F82" s="21">
        <v>1722</v>
      </c>
      <c r="G82" s="21">
        <v>7230</v>
      </c>
    </row>
    <row r="83" spans="1:7" x14ac:dyDescent="0.3">
      <c r="A83" s="27" t="s">
        <v>19</v>
      </c>
      <c r="B83" s="21">
        <v>1138</v>
      </c>
      <c r="C83" s="21">
        <v>1898</v>
      </c>
      <c r="D83" s="21">
        <v>1482</v>
      </c>
      <c r="E83" s="21">
        <v>846</v>
      </c>
      <c r="F83" s="21">
        <v>1154</v>
      </c>
      <c r="G83" s="21">
        <v>6518</v>
      </c>
    </row>
    <row r="84" spans="1:7" x14ac:dyDescent="0.3">
      <c r="A84" s="24" t="s">
        <v>1000</v>
      </c>
      <c r="B84" s="25"/>
      <c r="C84" s="25"/>
      <c r="D84" s="25"/>
      <c r="E84" s="25"/>
      <c r="F84" s="25"/>
      <c r="G84" s="25"/>
    </row>
    <row r="85" spans="1:7" x14ac:dyDescent="0.3">
      <c r="A85" s="27" t="s">
        <v>17</v>
      </c>
      <c r="B85" s="21">
        <v>1655</v>
      </c>
      <c r="C85" s="21">
        <v>805</v>
      </c>
      <c r="D85" s="21">
        <v>2263</v>
      </c>
      <c r="E85" s="21">
        <v>987</v>
      </c>
      <c r="F85" s="21">
        <v>1075</v>
      </c>
      <c r="G85" s="21">
        <v>6785</v>
      </c>
    </row>
    <row r="86" spans="1:7" x14ac:dyDescent="0.3">
      <c r="A86" s="27" t="s">
        <v>23</v>
      </c>
      <c r="B86" s="21">
        <v>1104</v>
      </c>
      <c r="C86" s="21">
        <v>2280</v>
      </c>
      <c r="D86" s="21">
        <v>1445</v>
      </c>
      <c r="E86" s="21">
        <v>1722</v>
      </c>
      <c r="F86" s="21">
        <v>1196</v>
      </c>
      <c r="G86" s="21">
        <v>7747</v>
      </c>
    </row>
    <row r="87" spans="1:7" x14ac:dyDescent="0.3">
      <c r="A87" s="27" t="s">
        <v>7</v>
      </c>
      <c r="B87" s="21">
        <v>372</v>
      </c>
      <c r="C87" s="21">
        <v>1818</v>
      </c>
      <c r="D87" s="21">
        <v>1346</v>
      </c>
      <c r="E87" s="21">
        <v>1156</v>
      </c>
      <c r="F87" s="21">
        <v>1484</v>
      </c>
      <c r="G87" s="21">
        <v>6176</v>
      </c>
    </row>
    <row r="88" spans="1:7" x14ac:dyDescent="0.3">
      <c r="A88" s="27" t="s">
        <v>22</v>
      </c>
      <c r="B88" s="21">
        <v>1415</v>
      </c>
      <c r="C88" s="21">
        <v>1271</v>
      </c>
      <c r="D88" s="21">
        <v>1214</v>
      </c>
      <c r="E88" s="21">
        <v>1135</v>
      </c>
      <c r="F88" s="21">
        <v>1566</v>
      </c>
      <c r="G88" s="21">
        <v>6601</v>
      </c>
    </row>
    <row r="89" spans="1:7" x14ac:dyDescent="0.3">
      <c r="A89" s="27" t="s">
        <v>21</v>
      </c>
      <c r="B89" s="21">
        <v>1362</v>
      </c>
      <c r="C89" s="21">
        <v>1363</v>
      </c>
      <c r="D89" s="21">
        <v>1152</v>
      </c>
      <c r="E89" s="21">
        <v>777</v>
      </c>
      <c r="F89" s="21">
        <v>750</v>
      </c>
      <c r="G89"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J11" sqref="J11"/>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c r="D1" s="4" t="s">
        <v>1042</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F4993-5BC6-475E-AC85-693DA2BA2CA0}">
  <dimension ref="A1:AO83"/>
  <sheetViews>
    <sheetView topLeftCell="I14" zoomScale="80" zoomScaleNormal="80" workbookViewId="0">
      <selection activeCell="AC24" sqref="AC24"/>
    </sheetView>
  </sheetViews>
  <sheetFormatPr defaultRowHeight="14.4" x14ac:dyDescent="0.3"/>
  <cols>
    <col min="1" max="1" width="3.59765625" customWidth="1"/>
    <col min="2" max="2" width="2.69921875" customWidth="1"/>
    <col min="25" max="25" width="10.59765625" customWidth="1"/>
    <col min="26" max="30" width="9.296875" bestFit="1" customWidth="1"/>
    <col min="31" max="31" width="10.796875" customWidth="1"/>
  </cols>
  <sheetData>
    <row r="1" spans="1:41"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row>
    <row r="2" spans="1:4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row>
    <row r="3" spans="1:4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row>
    <row r="4" spans="1:4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row>
    <row r="5" spans="1:41"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row>
    <row r="6" spans="1:41"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row>
    <row r="8" spans="1:41"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row>
    <row r="9" spans="1:41"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row>
    <row r="10" spans="1:41"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spans="1:41"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spans="1:41"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spans="1:41"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spans="1:41"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spans="1:41"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spans="1:41"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spans="1:41"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row>
    <row r="20" spans="1:41"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row>
    <row r="21" spans="1:41"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row>
    <row r="22" spans="1:41"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spans="1:41" x14ac:dyDescent="0.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row>
    <row r="24" spans="1:41" ht="15.6" x14ac:dyDescent="0.3">
      <c r="A24" s="20"/>
      <c r="B24" s="20"/>
      <c r="C24" s="20"/>
      <c r="D24" s="20"/>
      <c r="E24" s="20"/>
      <c r="F24" s="20"/>
      <c r="G24" s="20"/>
      <c r="H24" s="20"/>
      <c r="I24" s="20"/>
      <c r="J24" s="20"/>
      <c r="K24" s="20"/>
      <c r="L24" s="20"/>
      <c r="M24" s="20"/>
      <c r="N24" s="20"/>
      <c r="O24" s="20"/>
      <c r="P24" s="20"/>
      <c r="Q24" s="20"/>
      <c r="R24" s="20"/>
      <c r="S24" s="20"/>
      <c r="T24" s="20"/>
      <c r="U24" s="20"/>
      <c r="V24" s="20"/>
      <c r="W24" s="20"/>
      <c r="X24" s="20"/>
      <c r="Y24" s="29" t="s">
        <v>1002</v>
      </c>
      <c r="Z24" s="30" t="str">
        <f>pivots!B71</f>
        <v>R01</v>
      </c>
      <c r="AA24" s="30" t="str">
        <f>pivots!C71</f>
        <v>R02</v>
      </c>
      <c r="AB24" s="30" t="str">
        <f>pivots!D71</f>
        <v>R03</v>
      </c>
      <c r="AC24" s="30" t="str">
        <f>pivots!E71</f>
        <v>R04</v>
      </c>
      <c r="AD24" s="30" t="str">
        <f>pivots!F71</f>
        <v>R05</v>
      </c>
      <c r="AE24" s="31" t="str">
        <f>pivots!G71</f>
        <v>Grand Total</v>
      </c>
      <c r="AF24" s="20"/>
      <c r="AG24" s="20"/>
      <c r="AH24" s="20"/>
      <c r="AI24" s="20"/>
      <c r="AJ24" s="20"/>
      <c r="AK24" s="20"/>
      <c r="AL24" s="20"/>
      <c r="AM24" s="20"/>
      <c r="AN24" s="20"/>
      <c r="AO24" s="20"/>
    </row>
    <row r="25" spans="1:41" x14ac:dyDescent="0.3">
      <c r="A25" s="20"/>
      <c r="B25" s="20"/>
      <c r="C25" s="20"/>
      <c r="D25" s="20"/>
      <c r="E25" s="20"/>
      <c r="F25" s="20"/>
      <c r="G25" s="20"/>
      <c r="H25" s="20"/>
      <c r="I25" s="20"/>
      <c r="J25" s="20"/>
      <c r="K25" s="20"/>
      <c r="L25" s="20"/>
      <c r="M25" s="20"/>
      <c r="N25" s="20"/>
      <c r="O25" s="20"/>
      <c r="P25" s="20"/>
      <c r="Q25" s="20"/>
      <c r="R25" s="20"/>
      <c r="S25" s="20"/>
      <c r="T25" s="20"/>
      <c r="U25" s="20"/>
      <c r="V25" s="20"/>
      <c r="W25" s="20"/>
      <c r="X25" s="20"/>
      <c r="Y25" s="32" t="s">
        <v>20</v>
      </c>
      <c r="Z25" s="33">
        <v>891</v>
      </c>
      <c r="AA25" s="33">
        <v>1332</v>
      </c>
      <c r="AB25" s="33">
        <v>1282</v>
      </c>
      <c r="AC25" s="33">
        <v>739</v>
      </c>
      <c r="AD25" s="33">
        <v>560</v>
      </c>
      <c r="AE25" s="33">
        <v>4804</v>
      </c>
      <c r="AF25" s="20"/>
      <c r="AG25" s="20"/>
      <c r="AH25" s="20"/>
      <c r="AI25" s="20"/>
      <c r="AJ25" s="20"/>
      <c r="AK25" s="20"/>
      <c r="AL25" s="20"/>
      <c r="AM25" s="20"/>
      <c r="AN25" s="20"/>
      <c r="AO25" s="20"/>
    </row>
    <row r="26" spans="1:41" x14ac:dyDescent="0.3">
      <c r="A26" s="20"/>
      <c r="B26" s="20"/>
      <c r="C26" s="20"/>
      <c r="D26" s="20"/>
      <c r="E26" s="20"/>
      <c r="F26" s="20"/>
      <c r="G26" s="20"/>
      <c r="H26" s="20"/>
      <c r="I26" s="20"/>
      <c r="J26" s="20"/>
      <c r="K26" s="20"/>
      <c r="L26" s="20"/>
      <c r="M26" s="20"/>
      <c r="N26" s="20"/>
      <c r="O26" s="20"/>
      <c r="P26" s="20"/>
      <c r="Q26" s="20"/>
      <c r="R26" s="20"/>
      <c r="S26" s="20"/>
      <c r="T26" s="20"/>
      <c r="U26" s="20"/>
      <c r="V26" s="20"/>
      <c r="W26" s="20"/>
      <c r="X26" s="20"/>
      <c r="Y26" s="32" t="s">
        <v>12</v>
      </c>
      <c r="Z26" s="33">
        <v>1991</v>
      </c>
      <c r="AA26" s="33">
        <v>1886</v>
      </c>
      <c r="AB26" s="33">
        <v>1206</v>
      </c>
      <c r="AC26" s="33">
        <v>884</v>
      </c>
      <c r="AD26" s="33">
        <v>1722</v>
      </c>
      <c r="AE26" s="33">
        <v>7689</v>
      </c>
      <c r="AF26" s="20"/>
      <c r="AG26" s="20"/>
      <c r="AH26" s="20"/>
      <c r="AI26" s="20"/>
      <c r="AJ26" s="20"/>
      <c r="AK26" s="20"/>
      <c r="AL26" s="20"/>
      <c r="AM26" s="20"/>
      <c r="AN26" s="20"/>
      <c r="AO26" s="20"/>
    </row>
    <row r="27" spans="1:41" x14ac:dyDescent="0.3">
      <c r="A27" s="20"/>
      <c r="B27" s="20"/>
      <c r="C27" s="20"/>
      <c r="D27" s="20"/>
      <c r="E27" s="20"/>
      <c r="F27" s="20"/>
      <c r="G27" s="20"/>
      <c r="H27" s="20"/>
      <c r="I27" s="20"/>
      <c r="J27" s="20"/>
      <c r="K27" s="20"/>
      <c r="L27" s="20"/>
      <c r="M27" s="20"/>
      <c r="N27" s="20"/>
      <c r="O27" s="20"/>
      <c r="P27" s="20"/>
      <c r="Q27" s="20"/>
      <c r="R27" s="20"/>
      <c r="S27" s="20"/>
      <c r="T27" s="20"/>
      <c r="U27" s="20"/>
      <c r="V27" s="20"/>
      <c r="W27" s="20"/>
      <c r="X27" s="20"/>
      <c r="Y27" s="32" t="s">
        <v>8</v>
      </c>
      <c r="Z27" s="33">
        <v>1163</v>
      </c>
      <c r="AA27" s="33">
        <v>1180</v>
      </c>
      <c r="AB27" s="33">
        <v>1616</v>
      </c>
      <c r="AC27" s="33">
        <v>1043</v>
      </c>
      <c r="AD27" s="33">
        <v>1747</v>
      </c>
      <c r="AE27" s="33">
        <v>6749</v>
      </c>
      <c r="AF27" s="20"/>
      <c r="AG27" s="20"/>
      <c r="AH27" s="20"/>
      <c r="AI27" s="20"/>
      <c r="AJ27" s="20"/>
      <c r="AK27" s="20"/>
      <c r="AL27" s="20"/>
      <c r="AM27" s="20"/>
      <c r="AN27" s="20"/>
      <c r="AO27" s="20"/>
    </row>
    <row r="28" spans="1:41" x14ac:dyDescent="0.3">
      <c r="A28" s="20"/>
      <c r="B28" s="20"/>
      <c r="C28" s="20"/>
      <c r="D28" s="20"/>
      <c r="E28" s="20"/>
      <c r="F28" s="20"/>
      <c r="G28" s="20"/>
      <c r="H28" s="20"/>
      <c r="I28" s="20"/>
      <c r="J28" s="20"/>
      <c r="K28" s="20"/>
      <c r="L28" s="20"/>
      <c r="M28" s="20"/>
      <c r="N28" s="20"/>
      <c r="O28" s="20"/>
      <c r="P28" s="20"/>
      <c r="Q28" s="20"/>
      <c r="R28" s="20"/>
      <c r="S28" s="20"/>
      <c r="T28" s="20"/>
      <c r="U28" s="20"/>
      <c r="V28" s="20"/>
      <c r="W28" s="20"/>
      <c r="X28" s="20"/>
      <c r="Y28" s="32" t="s">
        <v>16</v>
      </c>
      <c r="Z28" s="33">
        <v>1438</v>
      </c>
      <c r="AA28" s="33">
        <v>1616</v>
      </c>
      <c r="AB28" s="33">
        <v>866</v>
      </c>
      <c r="AC28" s="33">
        <v>829</v>
      </c>
      <c r="AD28" s="33">
        <v>2070</v>
      </c>
      <c r="AE28" s="33">
        <v>6819</v>
      </c>
      <c r="AF28" s="20"/>
      <c r="AG28" s="20"/>
      <c r="AH28" s="20"/>
      <c r="AI28" s="20"/>
      <c r="AJ28" s="20"/>
      <c r="AK28" s="20"/>
      <c r="AL28" s="20"/>
      <c r="AM28" s="20"/>
      <c r="AN28" s="20"/>
      <c r="AO28" s="20"/>
    </row>
    <row r="29" spans="1:41" ht="15.6" x14ac:dyDescent="0.3">
      <c r="A29" s="20"/>
      <c r="B29" s="20"/>
      <c r="C29" s="20"/>
      <c r="D29" s="20"/>
      <c r="E29" s="20"/>
      <c r="F29" s="20"/>
      <c r="G29" s="20"/>
      <c r="H29" s="20"/>
      <c r="I29" s="20"/>
      <c r="J29" s="20"/>
      <c r="K29" s="20"/>
      <c r="L29" s="20"/>
      <c r="M29" s="20"/>
      <c r="N29" s="20"/>
      <c r="O29" s="20"/>
      <c r="P29" s="20"/>
      <c r="Q29" s="20"/>
      <c r="R29" s="20"/>
      <c r="S29" s="20"/>
      <c r="T29" s="20"/>
      <c r="U29" s="20"/>
      <c r="V29" s="20"/>
      <c r="W29" s="20"/>
      <c r="X29" s="20"/>
      <c r="Y29" s="29" t="s">
        <v>1001</v>
      </c>
      <c r="Z29" s="20"/>
      <c r="AA29" s="20"/>
      <c r="AB29" s="20"/>
      <c r="AC29" s="20"/>
      <c r="AD29" s="20"/>
      <c r="AE29" s="20"/>
      <c r="AF29" s="20"/>
      <c r="AG29" s="20"/>
      <c r="AH29" s="20"/>
      <c r="AI29" s="20"/>
      <c r="AJ29" s="20"/>
      <c r="AK29" s="20"/>
      <c r="AL29" s="20"/>
      <c r="AM29" s="20"/>
      <c r="AN29" s="20"/>
      <c r="AO29" s="20"/>
    </row>
    <row r="30" spans="1:41" x14ac:dyDescent="0.3">
      <c r="A30" s="20"/>
      <c r="B30" s="20"/>
      <c r="C30" s="20"/>
      <c r="D30" s="20"/>
      <c r="E30" s="20"/>
      <c r="F30" s="20"/>
      <c r="G30" s="20"/>
      <c r="H30" s="20"/>
      <c r="I30" s="20"/>
      <c r="J30" s="20"/>
      <c r="K30" s="20"/>
      <c r="L30" s="20"/>
      <c r="M30" s="20"/>
      <c r="N30" s="20"/>
      <c r="O30" s="20"/>
      <c r="P30" s="20"/>
      <c r="Q30" s="20"/>
      <c r="R30" s="20"/>
      <c r="S30" s="20"/>
      <c r="T30" s="20"/>
      <c r="U30" s="20"/>
      <c r="V30" s="20"/>
      <c r="W30" s="20"/>
      <c r="X30" s="20"/>
      <c r="Y30" s="32" t="s">
        <v>24</v>
      </c>
      <c r="Z30" s="33">
        <v>1233</v>
      </c>
      <c r="AA30" s="33">
        <v>223</v>
      </c>
      <c r="AB30" s="33">
        <v>1680</v>
      </c>
      <c r="AC30" s="33">
        <v>990</v>
      </c>
      <c r="AD30" s="33">
        <v>1508</v>
      </c>
      <c r="AE30" s="33">
        <v>5634</v>
      </c>
      <c r="AF30" s="20"/>
      <c r="AG30" s="20"/>
      <c r="AH30" s="20"/>
      <c r="AI30" s="20"/>
      <c r="AJ30" s="20"/>
      <c r="AK30" s="20"/>
      <c r="AL30" s="20"/>
      <c r="AM30" s="20"/>
      <c r="AN30" s="20"/>
      <c r="AO30" s="20"/>
    </row>
    <row r="31" spans="1:41" x14ac:dyDescent="0.3">
      <c r="A31" s="20"/>
      <c r="B31" s="20"/>
      <c r="C31" s="20"/>
      <c r="D31" s="20"/>
      <c r="E31" s="20"/>
      <c r="F31" s="20"/>
      <c r="G31" s="20"/>
      <c r="H31" s="20"/>
      <c r="I31" s="20"/>
      <c r="J31" s="20"/>
      <c r="K31" s="20"/>
      <c r="L31" s="20"/>
      <c r="M31" s="20"/>
      <c r="N31" s="20"/>
      <c r="O31" s="20"/>
      <c r="P31" s="20"/>
      <c r="Q31" s="20"/>
      <c r="R31" s="20"/>
      <c r="S31" s="20"/>
      <c r="T31" s="20"/>
      <c r="U31" s="20"/>
      <c r="V31" s="20"/>
      <c r="W31" s="20"/>
      <c r="X31" s="20"/>
      <c r="Y31" s="32" t="s">
        <v>15</v>
      </c>
      <c r="Z31" s="33">
        <v>1598</v>
      </c>
      <c r="AA31" s="33">
        <v>1907</v>
      </c>
      <c r="AB31" s="33">
        <v>869</v>
      </c>
      <c r="AC31" s="33">
        <v>1426</v>
      </c>
      <c r="AD31" s="33">
        <v>1416</v>
      </c>
      <c r="AE31" s="33">
        <v>7216</v>
      </c>
      <c r="AF31" s="20"/>
      <c r="AG31" s="20"/>
      <c r="AH31" s="20"/>
      <c r="AI31" s="20"/>
      <c r="AJ31" s="20"/>
      <c r="AK31" s="20"/>
      <c r="AL31" s="20"/>
      <c r="AM31" s="20"/>
      <c r="AN31" s="20"/>
      <c r="AO31" s="20"/>
    </row>
    <row r="32" spans="1:41" x14ac:dyDescent="0.3">
      <c r="A32" s="20"/>
      <c r="B32" s="20"/>
      <c r="C32" s="20"/>
      <c r="D32" s="20"/>
      <c r="E32" s="20"/>
      <c r="F32" s="20"/>
      <c r="G32" s="20"/>
      <c r="H32" s="20"/>
      <c r="I32" s="20"/>
      <c r="J32" s="20"/>
      <c r="K32" s="20"/>
      <c r="L32" s="20"/>
      <c r="M32" s="20"/>
      <c r="N32" s="20"/>
      <c r="O32" s="20"/>
      <c r="P32" s="20"/>
      <c r="Q32" s="20"/>
      <c r="R32" s="20"/>
      <c r="S32" s="20"/>
      <c r="T32" s="20"/>
      <c r="U32" s="20"/>
      <c r="V32" s="20"/>
      <c r="W32" s="20"/>
      <c r="X32" s="20"/>
      <c r="Y32" s="32" t="s">
        <v>5</v>
      </c>
      <c r="Z32" s="33">
        <v>900</v>
      </c>
      <c r="AA32" s="33">
        <v>1016</v>
      </c>
      <c r="AB32" s="33">
        <v>960</v>
      </c>
      <c r="AC32" s="33">
        <v>940</v>
      </c>
      <c r="AD32" s="33">
        <v>1193</v>
      </c>
      <c r="AE32" s="33">
        <v>5009</v>
      </c>
      <c r="AF32" s="20"/>
      <c r="AG32" s="20"/>
      <c r="AH32" s="20"/>
      <c r="AI32" s="20"/>
      <c r="AJ32" s="20"/>
      <c r="AK32" s="20"/>
      <c r="AL32" s="20"/>
      <c r="AM32" s="20"/>
      <c r="AN32" s="20"/>
      <c r="AO32" s="20"/>
    </row>
    <row r="33" spans="1:41" x14ac:dyDescent="0.3">
      <c r="A33" s="20"/>
      <c r="B33" s="20"/>
      <c r="C33" s="20"/>
      <c r="D33" s="20"/>
      <c r="E33" s="20"/>
      <c r="F33" s="20"/>
      <c r="G33" s="20"/>
      <c r="H33" s="20"/>
      <c r="I33" s="20"/>
      <c r="J33" s="20"/>
      <c r="K33" s="20"/>
      <c r="L33" s="20"/>
      <c r="M33" s="20"/>
      <c r="N33" s="20"/>
      <c r="O33" s="20"/>
      <c r="P33" s="20"/>
      <c r="Q33" s="20"/>
      <c r="R33" s="20"/>
      <c r="S33" s="20"/>
      <c r="T33" s="20"/>
      <c r="U33" s="20"/>
      <c r="V33" s="20"/>
      <c r="W33" s="20"/>
      <c r="X33" s="20"/>
      <c r="Y33" s="32" t="s">
        <v>18</v>
      </c>
      <c r="Z33" s="33">
        <v>900</v>
      </c>
      <c r="AA33" s="33">
        <v>1470</v>
      </c>
      <c r="AB33" s="33">
        <v>1617</v>
      </c>
      <c r="AC33" s="33">
        <v>1314</v>
      </c>
      <c r="AD33" s="33">
        <v>941</v>
      </c>
      <c r="AE33" s="33">
        <v>6242</v>
      </c>
      <c r="AF33" s="20"/>
      <c r="AG33" s="20"/>
      <c r="AH33" s="20"/>
      <c r="AI33" s="20"/>
      <c r="AJ33" s="20"/>
      <c r="AK33" s="20"/>
      <c r="AL33" s="20"/>
      <c r="AM33" s="20"/>
      <c r="AN33" s="20"/>
      <c r="AO33" s="20"/>
    </row>
    <row r="34" spans="1:41"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c r="Y34" s="32" t="s">
        <v>14</v>
      </c>
      <c r="Z34" s="33">
        <v>1255</v>
      </c>
      <c r="AA34" s="33">
        <v>516</v>
      </c>
      <c r="AB34" s="33">
        <v>1874</v>
      </c>
      <c r="AC34" s="33">
        <v>1863</v>
      </c>
      <c r="AD34" s="33">
        <v>1722</v>
      </c>
      <c r="AE34" s="33">
        <v>7230</v>
      </c>
      <c r="AF34" s="20"/>
      <c r="AG34" s="20"/>
      <c r="AH34" s="20"/>
      <c r="AI34" s="20"/>
      <c r="AJ34" s="20"/>
      <c r="AK34" s="20"/>
      <c r="AL34" s="20"/>
      <c r="AM34" s="20"/>
      <c r="AN34" s="20"/>
      <c r="AO34" s="20"/>
    </row>
    <row r="35" spans="1:41"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c r="Y35" s="32" t="s">
        <v>19</v>
      </c>
      <c r="Z35" s="33">
        <v>1138</v>
      </c>
      <c r="AA35" s="33">
        <v>1898</v>
      </c>
      <c r="AB35" s="33">
        <v>1482</v>
      </c>
      <c r="AC35" s="33">
        <v>846</v>
      </c>
      <c r="AD35" s="33">
        <v>1154</v>
      </c>
      <c r="AE35" s="33">
        <v>6518</v>
      </c>
      <c r="AF35" s="20"/>
      <c r="AG35" s="20"/>
      <c r="AH35" s="20"/>
      <c r="AI35" s="20"/>
      <c r="AJ35" s="20"/>
      <c r="AK35" s="20"/>
      <c r="AL35" s="20"/>
      <c r="AM35" s="20"/>
      <c r="AN35" s="20"/>
      <c r="AO35" s="20"/>
    </row>
    <row r="36" spans="1:41" ht="15.6"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9" t="s">
        <v>1000</v>
      </c>
      <c r="Z36" s="20"/>
      <c r="AA36" s="20"/>
      <c r="AB36" s="20"/>
      <c r="AC36" s="20"/>
      <c r="AD36" s="20"/>
      <c r="AE36" s="20"/>
      <c r="AF36" s="20"/>
      <c r="AG36" s="20"/>
      <c r="AH36" s="20"/>
      <c r="AI36" s="20"/>
      <c r="AJ36" s="20"/>
      <c r="AK36" s="20"/>
      <c r="AL36" s="20"/>
      <c r="AM36" s="20"/>
      <c r="AN36" s="20"/>
      <c r="AO36" s="20"/>
    </row>
    <row r="37" spans="1:41"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32" t="s">
        <v>17</v>
      </c>
      <c r="Z37" s="33">
        <v>1655</v>
      </c>
      <c r="AA37" s="33">
        <v>805</v>
      </c>
      <c r="AB37" s="33">
        <v>2263</v>
      </c>
      <c r="AC37" s="33">
        <v>987</v>
      </c>
      <c r="AD37" s="33">
        <v>1075</v>
      </c>
      <c r="AE37" s="33">
        <v>6785</v>
      </c>
      <c r="AF37" s="20"/>
      <c r="AG37" s="20"/>
      <c r="AH37" s="20"/>
      <c r="AI37" s="20"/>
      <c r="AJ37" s="20"/>
      <c r="AK37" s="20"/>
      <c r="AL37" s="20"/>
      <c r="AM37" s="20"/>
      <c r="AN37" s="20"/>
      <c r="AO37" s="20"/>
    </row>
    <row r="38" spans="1:41"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32" t="s">
        <v>23</v>
      </c>
      <c r="Z38" s="33">
        <v>1104</v>
      </c>
      <c r="AA38" s="33">
        <v>2280</v>
      </c>
      <c r="AB38" s="33">
        <v>1445</v>
      </c>
      <c r="AC38" s="33">
        <v>1722</v>
      </c>
      <c r="AD38" s="33">
        <v>1196</v>
      </c>
      <c r="AE38" s="33">
        <v>7747</v>
      </c>
      <c r="AF38" s="20"/>
      <c r="AG38" s="20"/>
      <c r="AH38" s="20"/>
      <c r="AI38" s="20"/>
      <c r="AJ38" s="20"/>
      <c r="AK38" s="20"/>
      <c r="AL38" s="20"/>
      <c r="AM38" s="20"/>
      <c r="AN38" s="20"/>
      <c r="AO38" s="20"/>
    </row>
    <row r="39" spans="1:41"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32" t="s">
        <v>7</v>
      </c>
      <c r="Z39" s="33">
        <v>372</v>
      </c>
      <c r="AA39" s="33">
        <v>1818</v>
      </c>
      <c r="AB39" s="33">
        <v>1346</v>
      </c>
      <c r="AC39" s="33">
        <v>1156</v>
      </c>
      <c r="AD39" s="33">
        <v>1484</v>
      </c>
      <c r="AE39" s="33">
        <v>6176</v>
      </c>
      <c r="AF39" s="20"/>
      <c r="AG39" s="20"/>
      <c r="AH39" s="20"/>
      <c r="AI39" s="20"/>
      <c r="AJ39" s="20"/>
      <c r="AK39" s="20"/>
      <c r="AL39" s="20"/>
      <c r="AM39" s="20"/>
      <c r="AN39" s="20"/>
      <c r="AO39" s="20"/>
    </row>
    <row r="40" spans="1:41"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32" t="s">
        <v>22</v>
      </c>
      <c r="Z40" s="33">
        <v>1415</v>
      </c>
      <c r="AA40" s="33">
        <v>1271</v>
      </c>
      <c r="AB40" s="33">
        <v>1214</v>
      </c>
      <c r="AC40" s="33">
        <v>1135</v>
      </c>
      <c r="AD40" s="33">
        <v>1566</v>
      </c>
      <c r="AE40" s="33">
        <v>6601</v>
      </c>
      <c r="AF40" s="20"/>
      <c r="AG40" s="20"/>
      <c r="AH40" s="20"/>
      <c r="AI40" s="20"/>
      <c r="AJ40" s="20"/>
      <c r="AK40" s="20"/>
      <c r="AL40" s="20"/>
      <c r="AM40" s="20"/>
      <c r="AN40" s="20"/>
      <c r="AO40" s="20"/>
    </row>
    <row r="41" spans="1:41"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32" t="s">
        <v>21</v>
      </c>
      <c r="Z41" s="33">
        <v>1362</v>
      </c>
      <c r="AA41" s="33">
        <v>1363</v>
      </c>
      <c r="AB41" s="33">
        <v>1152</v>
      </c>
      <c r="AC41" s="33">
        <v>777</v>
      </c>
      <c r="AD41" s="33">
        <v>750</v>
      </c>
      <c r="AE41" s="33">
        <v>5404</v>
      </c>
      <c r="AF41" s="20"/>
      <c r="AG41" s="20"/>
      <c r="AH41" s="20"/>
      <c r="AI41" s="20"/>
      <c r="AJ41" s="20"/>
      <c r="AK41" s="20"/>
      <c r="AL41" s="20"/>
      <c r="AM41" s="20"/>
      <c r="AN41" s="20"/>
      <c r="AO41" s="20"/>
    </row>
    <row r="42" spans="1:41"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row>
    <row r="43" spans="1:41"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row>
    <row r="44" spans="1:41"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row>
    <row r="45" spans="1:41"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8"/>
      <c r="Z45" s="28"/>
      <c r="AA45" s="28"/>
      <c r="AB45" s="28"/>
      <c r="AC45" s="28"/>
      <c r="AD45" s="28"/>
      <c r="AE45" s="20"/>
      <c r="AF45" s="20"/>
      <c r="AG45" s="20"/>
      <c r="AH45" s="20"/>
      <c r="AI45" s="20"/>
      <c r="AJ45" s="20"/>
      <c r="AK45" s="20"/>
      <c r="AL45" s="20"/>
      <c r="AM45" s="20"/>
      <c r="AN45" s="20"/>
      <c r="AO45" s="20"/>
    </row>
    <row r="46" spans="1:41"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row>
    <row r="47" spans="1:41"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row>
    <row r="48" spans="1:41"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row>
    <row r="49" spans="1:41"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row>
    <row r="50" spans="1:41"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row>
    <row r="51" spans="1:41"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row>
    <row r="52" spans="1:41"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row>
    <row r="53" spans="1:41"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row>
    <row r="54" spans="1:41"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row>
    <row r="55" spans="1:41"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row>
    <row r="56" spans="1:4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row>
    <row r="57" spans="1:4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spans="1:41"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row>
    <row r="59" spans="1:41"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row>
    <row r="60" spans="1:41"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row>
    <row r="61" spans="1:41"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row>
    <row r="62" spans="1:41"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row>
    <row r="63" spans="1:41"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row>
    <row r="64" spans="1:41"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row>
    <row r="65" spans="1:41"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row>
    <row r="66" spans="1:41"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row>
    <row r="67" spans="1:41"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row>
    <row r="68" spans="1:41"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row>
    <row r="69" spans="1:41"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row>
    <row r="70" spans="1:41"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row>
    <row r="71" spans="1:41"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row>
    <row r="72" spans="1:41"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row>
    <row r="73" spans="1:41"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row>
    <row r="74" spans="1:41"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spans="1:41"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row>
    <row r="76" spans="1:41"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row>
    <row r="77" spans="1:41"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row>
    <row r="78" spans="1:41"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row>
    <row r="79" spans="1:41"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row>
    <row r="80" spans="1:41"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row>
    <row r="81" spans="1:41"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row>
    <row r="82" spans="1:41"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row>
    <row r="83" spans="1:41"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row>
  </sheetData>
  <conditionalFormatting sqref="Z25:AD28 Z30:AD35 Z37:AD41">
    <cfRule type="dataBar" priority="3">
      <dataBar>
        <cfvo type="num" val="0"/>
        <cfvo type="formula" val="MAX($Z$25:$AD$41)*2"/>
        <color rgb="FFFF555A"/>
      </dataBar>
      <extLst>
        <ext xmlns:x14="http://schemas.microsoft.com/office/spreadsheetml/2009/9/main" uri="{B025F937-C7B1-47D3-B67F-A62EFF666E3E}">
          <x14:id>{4DDE0375-2C68-458B-9B3D-92E56886AB73}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DDE0375-2C68-458B-9B3D-92E56886AB73}">
            <x14:dataBar minLength="0" maxLength="100" gradient="0">
              <x14:cfvo type="num">
                <xm:f>0</xm:f>
              </x14:cfvo>
              <x14:cfvo type="formula">
                <xm:f>MAX($Z$25:$AD$41)*2</xm:f>
              </x14:cfvo>
              <x14:negativeFillColor rgb="FFFF0000"/>
              <x14:axisColor rgb="FF000000"/>
            </x14:dataBar>
          </x14:cfRule>
          <xm:sqref>Z25:AD28 Z30:AD35 Z37:AD41</xm:sqref>
        </x14:conditionalFormatting>
        <x14:conditionalFormatting xmlns:xm="http://schemas.microsoft.com/office/excel/2006/main">
          <x14:cfRule type="expression" priority="4" id="{8780497A-25CB-40E0-B027-9CFDBB30737A}">
            <xm:f>Z$24=pivots!$A$47</xm:f>
            <x14:dxf>
              <border>
                <left style="thin">
                  <color theme="9" tint="0.79998168889431442"/>
                </left>
                <right style="thin">
                  <color theme="9" tint="0.79998168889431442"/>
                </right>
                <top style="thin">
                  <color theme="9" tint="0.79998168889431442"/>
                </top>
                <bottom style="thin">
                  <color theme="9" tint="0.79998168889431442"/>
                </bottom>
                <vertical/>
                <horizontal/>
              </border>
            </x14:dxf>
          </x14:cfRule>
          <x14:cfRule type="expression" priority="5" id="{42FCF62B-3BFA-4521-974C-9DCA63EB244F}">
            <xm:f>Z$24=pivots!$A$47</xm:f>
            <x14:dxf>
              <border>
                <vertical/>
                <horizontal/>
              </border>
            </x14:dxf>
          </x14:cfRule>
          <xm:sqref>Z24:AD28 Z30:AD35 Z37:AD41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10" sqref="F10"/>
    </sheetView>
  </sheetViews>
  <sheetFormatPr defaultRowHeight="14.4" x14ac:dyDescent="0.3"/>
  <cols>
    <col min="5" max="5" width="10.8984375" customWidth="1"/>
    <col min="6" max="6" width="11.3984375" bestFit="1"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Sheet1</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Shri Sabarish Manogaran</cp:lastModifiedBy>
  <dcterms:created xsi:type="dcterms:W3CDTF">2021-03-14T20:21:32Z</dcterms:created>
  <dcterms:modified xsi:type="dcterms:W3CDTF">2025-01-16T11:46:03Z</dcterms:modified>
</cp:coreProperties>
</file>