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1b54577c4ab223e7/Desktop/"/>
    </mc:Choice>
  </mc:AlternateContent>
  <xr:revisionPtr revIDLastSave="0" documentId="8_{4BE7DA10-2AE7-4969-8872-2D9B45F75AF9}" xr6:coauthVersionLast="47" xr6:coauthVersionMax="47" xr10:uidLastSave="{00000000-0000-0000-0000-000000000000}"/>
  <bookViews>
    <workbookView xWindow="-108" yWindow="-108" windowWidth="23256" windowHeight="12456" firstSheet="5" activeTab="9" xr2:uid="{00000000-000D-0000-FFFF-FFFF00000000}"/>
  </bookViews>
  <sheets>
    <sheet name="Data" sheetId="1" r:id="rId1"/>
    <sheet name="KPI" sheetId="7" r:id="rId2"/>
    <sheet name="Rating" sheetId="8" r:id="rId3"/>
    <sheet name="gender" sheetId="9" r:id="rId4"/>
    <sheet name="education by attrition" sheetId="10" r:id="rId5"/>
    <sheet name="attrition by job" sheetId="11" r:id="rId6"/>
    <sheet name="department attrition" sheetId="12" r:id="rId7"/>
    <sheet name="Attrition b y age group" sheetId="13" r:id="rId8"/>
    <sheet name="Martiral status" sheetId="14" r:id="rId9"/>
    <sheet name="Dashboard" sheetId="4" r:id="rId10"/>
  </sheets>
  <definedNames>
    <definedName name="_xlchart.v1.0" hidden="1">'attrition by job'!$C$4:$C$12</definedName>
    <definedName name="_xlchart.v1.1" hidden="1">'attrition by job'!$D$4:$D$12</definedName>
    <definedName name="_xlchart.v1.8" hidden="1">'attrition by job'!$C$4:$C$12</definedName>
    <definedName name="_xlchart.v1.9" hidden="1">'attrition by job'!$D$4:$D$12</definedName>
    <definedName name="_xlchart.v2.2" hidden="1">'Martiral status'!$D$4:$D$6</definedName>
    <definedName name="_xlchart.v2.3" hidden="1">'Martiral status'!$E$3</definedName>
    <definedName name="_xlchart.v2.4" hidden="1">'Martiral status'!$E$4:$E$6</definedName>
    <definedName name="_xlchart.v2.5" hidden="1">'Martiral status'!$D$4:$D$6</definedName>
    <definedName name="_xlchart.v2.6" hidden="1">'Martiral status'!$E$3</definedName>
    <definedName name="_xlchart.v2.7" hidden="1">'Martiral status'!$E$4:$E$6</definedName>
    <definedName name="Slicer_Department">#N/A</definedName>
    <definedName name="Slicer_Education_Field2">#N/A</definedName>
    <definedName name="Slicer_Gender">#N/A</definedName>
    <definedName name="Slicer_Gender1">#N/A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0W7NtiAel2xy0cZdwUBcRsMoEuXg6pzXui43o1bypBA="/>
    </ext>
  </extLst>
</workbook>
</file>

<file path=xl/calcChain.xml><?xml version="1.0" encoding="utf-8"?>
<calcChain xmlns="http://schemas.openxmlformats.org/spreadsheetml/2006/main">
  <c r="D4" i="14" l="1"/>
  <c r="D5" i="14"/>
  <c r="D6" i="14"/>
  <c r="C5" i="11"/>
  <c r="C6" i="11"/>
  <c r="C7" i="11"/>
  <c r="C8" i="11"/>
  <c r="C9" i="11"/>
  <c r="C10" i="11"/>
  <c r="C11" i="11"/>
  <c r="C12" i="11"/>
  <c r="C4" i="11"/>
  <c r="E4" i="14"/>
  <c r="E5" i="14"/>
  <c r="E6" i="14"/>
  <c r="D12" i="11"/>
  <c r="D6" i="11"/>
  <c r="D8" i="11"/>
  <c r="D11" i="11"/>
  <c r="D7" i="11"/>
  <c r="D5" i="11"/>
  <c r="D9" i="11"/>
  <c r="D10" i="11"/>
  <c r="D4" i="11"/>
  <c r="B9" i="9"/>
  <c r="B8" i="9"/>
  <c r="B7" i="8"/>
  <c r="B6" i="8"/>
  <c r="D7" i="7"/>
  <c r="B7" i="7"/>
  <c r="A7" i="7"/>
  <c r="C8" i="9" l="1"/>
  <c r="C9" i="9"/>
  <c r="C6" i="8"/>
  <c r="C7" i="8"/>
  <c r="C7" i="7"/>
  <c r="E7" i="7"/>
</calcChain>
</file>

<file path=xl/sharedStrings.xml><?xml version="1.0" encoding="utf-8"?>
<sst xmlns="http://schemas.openxmlformats.org/spreadsheetml/2006/main" count="19216" uniqueCount="1571">
  <si>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</si>
  <si>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</si>
  <si>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</si>
  <si>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</si>
  <si>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</si>
  <si>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</si>
  <si>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</si>
  <si>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</si>
  <si>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</si>
  <si>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</si>
  <si>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</si>
  <si>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</si>
  <si>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</si>
  <si>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</si>
  <si>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</si>
  <si>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</si>
  <si>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</si>
  <si>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</si>
  <si>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</si>
  <si>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</si>
  <si>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</si>
  <si>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</si>
  <si>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</si>
  <si>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</si>
  <si>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</si>
  <si>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</si>
  <si>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</si>
  <si>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</si>
  <si>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</si>
  <si>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</si>
  <si>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</si>
  <si>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</si>
  <si>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</si>
  <si>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</si>
  <si>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</si>
  <si>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</si>
  <si>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</si>
  <si>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</si>
  <si>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</si>
  <si>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</si>
  <si>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</si>
  <si>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</si>
  <si>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</si>
  <si>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</si>
  <si>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</si>
  <si>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</si>
  <si>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</si>
  <si>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</si>
  <si>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</si>
  <si>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</si>
  <si>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</si>
  <si>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</si>
  <si>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</si>
  <si>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</si>
  <si>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</si>
  <si>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</si>
  <si>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</si>
  <si>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</si>
  <si>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</si>
  <si>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</si>
  <si>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</si>
  <si>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</si>
  <si>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</si>
  <si>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</si>
  <si>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</si>
  <si>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</si>
  <si>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</si>
  <si>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</si>
  <si>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</si>
  <si>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</si>
  <si>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</si>
  <si>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</si>
  <si>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</si>
  <si>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</si>
  <si>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</si>
  <si>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</si>
  <si>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</si>
  <si>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</si>
  <si>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</si>
  <si>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</si>
  <si>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</si>
  <si>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</si>
  <si>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</si>
  <si>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</si>
  <si>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</si>
  <si>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</si>
  <si>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</si>
  <si>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</si>
  <si>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</si>
  <si>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</si>
  <si>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</si>
  <si>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</si>
  <si>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</si>
  <si>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</si>
  <si>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</si>
  <si>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</si>
  <si>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</si>
  <si>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</si>
  <si>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</si>
  <si>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</si>
  <si>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</si>
  <si>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</si>
  <si>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</si>
  <si>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</si>
  <si>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</si>
  <si>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</si>
  <si>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</si>
  <si>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</si>
  <si>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</si>
  <si>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</si>
  <si>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</si>
  <si>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</si>
  <si>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</si>
  <si>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</si>
  <si>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</si>
  <si>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</si>
  <si>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</si>
  <si>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</si>
  <si>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</si>
  <si>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</si>
  <si>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</si>
  <si>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</si>
  <si>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</si>
  <si>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</si>
  <si>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</si>
  <si>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</si>
  <si>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</si>
  <si>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</si>
  <si>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</si>
  <si>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</si>
  <si>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</si>
  <si>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</si>
  <si>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</si>
  <si>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</si>
  <si>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</si>
  <si>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</si>
  <si>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</si>
  <si>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</si>
  <si>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</si>
  <si>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</si>
  <si>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</si>
  <si>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</si>
  <si>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</si>
  <si>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</si>
  <si>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</si>
  <si>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</si>
  <si>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</si>
  <si>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</si>
  <si>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</si>
  <si>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</si>
  <si>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</si>
  <si>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</si>
  <si>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</si>
  <si>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</si>
  <si>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</si>
  <si>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</si>
  <si>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</si>
  <si>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</si>
  <si>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</si>
  <si>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</si>
  <si>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</si>
  <si>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</si>
  <si>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</si>
  <si>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</si>
  <si>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</si>
  <si>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</si>
  <si>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</si>
  <si>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</si>
  <si>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</si>
  <si>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</si>
  <si>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</si>
  <si>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</si>
  <si>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</si>
  <si>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</si>
  <si>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</si>
  <si>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</si>
  <si>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</si>
  <si>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</si>
  <si>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</si>
  <si>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</si>
  <si>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</si>
  <si>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</si>
  <si>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</si>
  <si>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</si>
  <si>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</si>
  <si>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</si>
  <si>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</si>
  <si>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</si>
  <si>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</si>
  <si>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</si>
  <si>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</si>
  <si>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</si>
  <si>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</si>
  <si>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</si>
  <si>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</si>
  <si>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</si>
  <si>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</si>
  <si>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</si>
  <si>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</si>
  <si>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</si>
  <si>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</si>
  <si>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</si>
  <si>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</si>
  <si>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</si>
  <si>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</si>
  <si>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</si>
  <si>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</si>
  <si>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</si>
  <si>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</si>
  <si>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</si>
  <si>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</si>
  <si>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</si>
  <si>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</si>
  <si>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</si>
  <si>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</si>
  <si>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</si>
  <si>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</si>
  <si>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</si>
  <si>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</si>
  <si>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</si>
  <si>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</si>
  <si>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</si>
  <si>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</si>
  <si>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</si>
  <si>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</si>
  <si>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</si>
  <si>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</si>
  <si>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</si>
  <si>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</si>
  <si>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</si>
  <si>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</si>
  <si>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</si>
  <si>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</si>
  <si>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</si>
  <si>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</si>
  <si>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</si>
  <si>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</si>
  <si>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</si>
  <si>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</si>
  <si>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</si>
  <si>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</si>
  <si>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</si>
  <si>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</si>
  <si>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</si>
  <si>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</si>
  <si>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</si>
  <si>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</si>
  <si>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</si>
  <si>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</si>
  <si>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</si>
  <si>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</si>
  <si>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</si>
  <si>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</si>
  <si>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</si>
  <si>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</si>
  <si>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</si>
  <si>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</si>
  <si>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</si>
  <si>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</si>
  <si>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</si>
  <si>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</si>
  <si>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</si>
  <si>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</si>
  <si>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</si>
  <si>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</si>
  <si>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</si>
  <si>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</si>
  <si>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</si>
  <si>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</si>
  <si>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</si>
  <si>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</si>
  <si>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</si>
  <si>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</si>
  <si>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</si>
  <si>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</si>
  <si>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</si>
  <si>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</si>
  <si>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</si>
  <si>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</si>
  <si>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</si>
  <si>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</si>
  <si>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</si>
  <si>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</si>
  <si>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</si>
  <si>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</si>
  <si>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</si>
  <si>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</si>
  <si>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</si>
  <si>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</si>
  <si>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</si>
  <si>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</si>
  <si>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</si>
  <si>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</si>
  <si>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</si>
  <si>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</si>
  <si>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</si>
  <si>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</si>
  <si>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</si>
  <si>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</si>
  <si>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</si>
  <si>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</si>
  <si>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</si>
  <si>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</si>
  <si>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</si>
  <si>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</si>
  <si>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</si>
  <si>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</si>
  <si>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</si>
  <si>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</si>
  <si>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</si>
  <si>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</si>
  <si>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</si>
  <si>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</si>
  <si>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</si>
  <si>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</si>
  <si>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</si>
  <si>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</si>
  <si>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</si>
  <si>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</si>
  <si>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</si>
  <si>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</si>
  <si>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</si>
  <si>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</si>
  <si>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</si>
  <si>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</si>
  <si>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</si>
  <si>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</si>
  <si>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</si>
  <si>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</si>
  <si>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</si>
  <si>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</si>
  <si>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</si>
  <si>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</si>
  <si>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</si>
  <si>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</si>
  <si>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</si>
  <si>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</si>
  <si>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</si>
  <si>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</si>
  <si>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</si>
  <si>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</si>
  <si>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</si>
  <si>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</si>
  <si>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</si>
  <si>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</si>
  <si>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</si>
  <si>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</si>
  <si>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</si>
  <si>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</si>
  <si>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</si>
  <si>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</si>
  <si>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</si>
  <si>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</si>
  <si>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</si>
  <si>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</si>
  <si>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</si>
  <si>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</si>
  <si>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</si>
  <si>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</si>
  <si>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</si>
  <si>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</si>
  <si>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</si>
  <si>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</si>
  <si>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</si>
  <si>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</si>
  <si>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</si>
  <si>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</si>
  <si>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</si>
  <si>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</si>
  <si>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</si>
  <si>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</si>
  <si>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</si>
  <si>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</si>
  <si>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</si>
  <si>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</si>
  <si>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</si>
  <si>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</si>
  <si>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</si>
  <si>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</si>
  <si>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</si>
  <si>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</si>
  <si>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</si>
  <si>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</si>
  <si>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</si>
  <si>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</si>
  <si>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</si>
  <si>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</si>
  <si>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</si>
  <si>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</si>
  <si>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</si>
  <si>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</si>
  <si>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</si>
  <si>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</si>
  <si>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</si>
  <si>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</si>
  <si>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</si>
  <si>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</si>
  <si>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</si>
  <si>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</si>
  <si>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</si>
  <si>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</si>
  <si>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</si>
  <si>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</si>
  <si>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</si>
  <si>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</si>
  <si>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</si>
  <si>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</si>
  <si>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</si>
  <si>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</si>
  <si>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</si>
  <si>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</si>
  <si>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</si>
  <si>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</si>
  <si>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</si>
  <si>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</si>
  <si>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</si>
  <si>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</si>
  <si>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</si>
  <si>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</si>
  <si>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</si>
  <si>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</si>
  <si>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</si>
  <si>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</si>
  <si>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</si>
  <si>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</si>
  <si>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</si>
  <si>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</si>
  <si>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</si>
  <si>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</si>
  <si>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</si>
  <si>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</si>
  <si>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</si>
  <si>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</si>
  <si>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</si>
  <si>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</si>
  <si>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</si>
  <si>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</si>
  <si>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</si>
  <si>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</si>
  <si>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</si>
  <si>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</si>
  <si>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</si>
  <si>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</si>
  <si>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</si>
  <si>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</si>
  <si>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</si>
  <si>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</si>
  <si>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</si>
  <si>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</si>
  <si>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</si>
  <si>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</si>
  <si>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</si>
  <si>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</si>
  <si>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</si>
  <si>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</si>
  <si>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</si>
  <si>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</si>
  <si>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</si>
  <si>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</si>
  <si>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</si>
  <si>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</si>
  <si>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</si>
  <si>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</si>
  <si>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</si>
  <si>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</si>
  <si>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</si>
  <si>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</si>
  <si>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</si>
  <si>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</si>
  <si>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</si>
  <si>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</si>
  <si>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</si>
  <si>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</si>
  <si>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</si>
  <si>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</si>
  <si>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</si>
  <si>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</si>
  <si>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</si>
  <si>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</si>
  <si>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</si>
  <si>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</si>
  <si>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</si>
  <si>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</si>
  <si>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</si>
  <si>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</si>
  <si>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</si>
  <si>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</si>
  <si>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</si>
  <si>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</si>
  <si>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</si>
  <si>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</si>
  <si>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</si>
  <si>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</si>
  <si>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</si>
  <si>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</si>
  <si>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</si>
  <si>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</si>
  <si>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</si>
  <si>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</si>
  <si>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</si>
  <si>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</si>
  <si>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</si>
  <si>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</si>
  <si>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</si>
  <si>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</si>
  <si>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</si>
  <si>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</si>
  <si>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</si>
  <si>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</si>
  <si>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</si>
  <si>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</si>
  <si>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</si>
  <si>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</si>
  <si>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</si>
  <si>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</si>
  <si>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</si>
  <si>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</si>
  <si>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</si>
  <si>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</si>
  <si>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</si>
  <si>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</si>
  <si>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</si>
  <si>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</si>
  <si>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</si>
  <si>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</si>
  <si>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</si>
  <si>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</si>
  <si>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</si>
  <si>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</si>
  <si>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</si>
  <si>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</si>
  <si>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</si>
  <si>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</si>
  <si>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</si>
  <si>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</si>
  <si>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</si>
  <si>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</si>
  <si>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</si>
  <si>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</si>
  <si>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</si>
  <si>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</si>
  <si>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</si>
  <si>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</si>
  <si>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</si>
  <si>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</si>
  <si>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</si>
  <si>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</si>
  <si>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</si>
  <si>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</si>
  <si>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</si>
  <si>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</si>
  <si>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</si>
  <si>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</si>
  <si>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</si>
  <si>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</si>
  <si>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</si>
  <si>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</si>
  <si>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</si>
  <si>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</si>
  <si>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</si>
  <si>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</si>
  <si>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</si>
  <si>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</si>
  <si>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</si>
  <si>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</si>
  <si>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</si>
  <si>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</si>
  <si>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</si>
  <si>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</si>
  <si>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</si>
  <si>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</si>
  <si>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</si>
  <si>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</si>
  <si>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</si>
  <si>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</si>
  <si>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</si>
  <si>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</si>
  <si>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</si>
  <si>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</si>
  <si>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</si>
  <si>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</si>
  <si>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</si>
  <si>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</si>
  <si>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</si>
  <si>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</si>
  <si>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</si>
  <si>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</si>
  <si>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</si>
  <si>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</si>
  <si>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</si>
  <si>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</si>
  <si>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</si>
  <si>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</si>
  <si>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</si>
  <si>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</si>
  <si>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</si>
  <si>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</si>
  <si>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</si>
  <si>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</si>
  <si>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</si>
  <si>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</si>
  <si>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</si>
  <si>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</si>
  <si>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</si>
  <si>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</si>
  <si>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</si>
  <si>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</si>
  <si>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</si>
  <si>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</si>
  <si>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</si>
  <si>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</si>
  <si>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</si>
  <si>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</si>
  <si>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</si>
  <si>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</si>
  <si>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</si>
  <si>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</si>
  <si>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</si>
  <si>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</si>
  <si>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</si>
  <si>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</si>
  <si>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</si>
  <si>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</si>
  <si>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</si>
  <si>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</si>
  <si>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</si>
  <si>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</si>
  <si>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</si>
  <si>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</si>
  <si>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</si>
  <si>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</si>
  <si>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</si>
  <si>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</si>
  <si>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</si>
  <si>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</si>
  <si>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</si>
  <si>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</si>
  <si>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</si>
  <si>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</si>
  <si>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</si>
  <si>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</si>
  <si>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</si>
  <si>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</si>
  <si>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</si>
  <si>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</si>
  <si>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</si>
  <si>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</si>
  <si>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</si>
  <si>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</si>
  <si>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</si>
  <si>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</si>
  <si>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</si>
  <si>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</si>
  <si>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</si>
  <si>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</si>
  <si>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</si>
  <si>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</si>
  <si>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</si>
  <si>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</si>
  <si>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</si>
  <si>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</si>
  <si>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</si>
  <si>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</si>
  <si>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</si>
  <si>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</si>
  <si>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</si>
  <si>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</si>
  <si>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</si>
  <si>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</si>
  <si>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</si>
  <si>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</si>
  <si>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</si>
  <si>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</si>
  <si>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</si>
  <si>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</si>
  <si>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</si>
  <si>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</si>
  <si>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</si>
  <si>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</si>
  <si>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</si>
  <si>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</si>
  <si>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</si>
  <si>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</si>
  <si>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</si>
  <si>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</si>
  <si>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</si>
  <si>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</si>
  <si>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</si>
  <si>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</si>
  <si>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</si>
  <si>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</si>
  <si>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</si>
  <si>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</si>
  <si>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</si>
  <si>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</si>
  <si>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</si>
  <si>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</si>
  <si>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</si>
  <si>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</si>
  <si>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</si>
  <si>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</si>
  <si>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</si>
  <si>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</si>
  <si>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</si>
  <si>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</si>
  <si>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</si>
  <si>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</si>
  <si>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</si>
  <si>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</si>
  <si>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</si>
  <si>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</si>
  <si>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</si>
  <si>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</si>
  <si>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</si>
  <si>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</si>
  <si>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</si>
  <si>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</si>
  <si>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</si>
  <si>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</si>
  <si>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</si>
  <si>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</si>
  <si>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</si>
  <si>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</si>
  <si>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</si>
  <si>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</si>
  <si>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</si>
  <si>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</si>
  <si>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</si>
  <si>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</si>
  <si>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</si>
  <si>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</si>
  <si>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</si>
  <si>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</si>
  <si>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</si>
  <si>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</si>
  <si>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</si>
  <si>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</si>
  <si>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</si>
  <si>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</si>
  <si>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</si>
  <si>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</si>
  <si>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</si>
  <si>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</si>
  <si>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</si>
  <si>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</si>
  <si>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</si>
  <si>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</si>
  <si>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</si>
  <si>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</si>
  <si>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</si>
  <si>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</si>
  <si>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</si>
  <si>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</si>
  <si>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</si>
  <si>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</si>
  <si>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</si>
  <si>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</si>
  <si>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</si>
  <si>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</si>
  <si>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</si>
  <si>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</si>
  <si>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</si>
  <si>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</si>
  <si>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</si>
  <si>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</si>
  <si>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</si>
  <si>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</si>
  <si>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</si>
  <si>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</si>
  <si>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</si>
  <si>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</si>
  <si>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</si>
  <si>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</si>
  <si>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</si>
  <si>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</si>
  <si>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</si>
  <si>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</si>
  <si>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</si>
  <si>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</si>
  <si>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</si>
  <si>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</si>
  <si>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</si>
  <si>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</si>
  <si>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</si>
  <si>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</si>
  <si>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</si>
  <si>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</si>
  <si>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</si>
  <si>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</si>
  <si>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</si>
  <si>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</si>
  <si>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</si>
  <si>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</si>
  <si>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</si>
  <si>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</si>
  <si>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</si>
  <si>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</si>
  <si>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</si>
  <si>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</si>
  <si>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</si>
  <si>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</si>
  <si>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</si>
  <si>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</si>
  <si>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</si>
  <si>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</si>
  <si>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</si>
  <si>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</si>
  <si>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</si>
  <si>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</si>
  <si>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</si>
  <si>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</si>
  <si>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</si>
  <si>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</si>
  <si>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</si>
  <si>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</si>
  <si>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</si>
  <si>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</si>
  <si>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</si>
  <si>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</si>
  <si>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</si>
  <si>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</si>
  <si>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</si>
  <si>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</si>
  <si>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</si>
  <si>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</si>
  <si>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</si>
  <si>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</si>
  <si>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</si>
  <si>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</si>
  <si>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</si>
  <si>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</si>
  <si>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</si>
  <si>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</si>
  <si>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</si>
  <si>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</si>
  <si>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</si>
  <si>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</si>
  <si>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</si>
  <si>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</si>
  <si>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</si>
  <si>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</si>
  <si>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</si>
  <si>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</si>
  <si>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</si>
  <si>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</si>
  <si>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</si>
  <si>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</si>
  <si>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</si>
  <si>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</si>
  <si>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</si>
  <si>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</si>
  <si>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</si>
  <si>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</si>
  <si>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</si>
  <si>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</si>
  <si>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</si>
  <si>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</si>
  <si>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</si>
  <si>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</si>
  <si>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</si>
  <si>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</si>
  <si>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</si>
  <si>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</si>
  <si>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</si>
  <si>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</si>
  <si>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</si>
  <si>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</si>
  <si>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</si>
  <si>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</si>
  <si>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</si>
  <si>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</si>
  <si>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</si>
  <si>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</si>
  <si>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</si>
  <si>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</si>
  <si>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</si>
  <si>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</si>
  <si>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</si>
  <si>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</si>
  <si>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</si>
  <si>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</si>
  <si>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</si>
  <si>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</si>
  <si>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</si>
  <si>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</si>
  <si>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</si>
  <si>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</si>
  <si>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</si>
  <si>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</si>
  <si>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</si>
  <si>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</si>
  <si>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</si>
  <si>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</si>
  <si>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</si>
  <si>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</si>
  <si>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</si>
  <si>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</si>
  <si>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</si>
  <si>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</si>
  <si>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</si>
  <si>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</si>
  <si>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</si>
  <si>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</si>
  <si>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</si>
  <si>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</si>
  <si>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</si>
  <si>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</si>
  <si>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</si>
  <si>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</si>
  <si>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</si>
  <si>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</si>
  <si>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</si>
  <si>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</si>
  <si>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</si>
  <si>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</si>
  <si>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</si>
  <si>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</si>
  <si>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</si>
  <si>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</si>
  <si>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</si>
  <si>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</si>
  <si>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</si>
  <si>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</si>
  <si>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</si>
  <si>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</si>
  <si>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</si>
  <si>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</si>
  <si>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</si>
  <si>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</si>
  <si>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</si>
  <si>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</si>
  <si>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</si>
  <si>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</si>
  <si>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</si>
  <si>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</si>
  <si>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</si>
  <si>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</si>
  <si>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</si>
  <si>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</si>
  <si>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</si>
  <si>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</si>
  <si>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</si>
  <si>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</si>
  <si>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</si>
  <si>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</si>
  <si>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</si>
  <si>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</si>
  <si>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</si>
  <si>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</si>
  <si>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</si>
  <si>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</si>
  <si>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</si>
  <si>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</si>
  <si>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</si>
  <si>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</si>
  <si>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</si>
  <si>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</si>
  <si>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</si>
  <si>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</si>
  <si>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</si>
  <si>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</si>
  <si>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</si>
  <si>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</si>
  <si>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</si>
  <si>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</si>
  <si>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</si>
  <si>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</si>
  <si>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</si>
  <si>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</si>
  <si>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</si>
  <si>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</si>
  <si>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</si>
  <si>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</si>
  <si>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</si>
  <si>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</si>
  <si>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</si>
  <si>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</si>
  <si>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</si>
  <si>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</si>
  <si>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</si>
  <si>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</si>
  <si>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</si>
  <si>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</si>
  <si>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</si>
  <si>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</si>
  <si>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</si>
  <si>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</si>
  <si>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</si>
  <si>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</si>
  <si>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</si>
  <si>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</si>
  <si>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</si>
  <si>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</si>
  <si>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</si>
  <si>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</si>
  <si>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</si>
  <si>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</si>
  <si>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</si>
  <si>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</si>
  <si>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</si>
  <si>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</si>
  <si>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</si>
  <si>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</si>
  <si>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</si>
  <si>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</si>
  <si>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</si>
  <si>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</si>
  <si>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</si>
  <si>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</si>
  <si>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</si>
  <si>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</si>
  <si>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</si>
  <si>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</si>
  <si>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</si>
  <si>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</si>
  <si>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</si>
  <si>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</si>
  <si>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</si>
  <si>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</si>
  <si>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</si>
  <si>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</si>
  <si>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</si>
  <si>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</si>
  <si>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</si>
  <si>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</si>
  <si>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</si>
  <si>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</si>
  <si>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</si>
  <si>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</si>
  <si>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</si>
  <si>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</si>
  <si>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</si>
  <si>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</si>
  <si>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</si>
  <si>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</si>
  <si>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</si>
  <si>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</si>
  <si>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</si>
  <si>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</si>
  <si>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</si>
  <si>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</si>
  <si>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</si>
  <si>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</si>
  <si>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</si>
  <si>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</si>
  <si>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</si>
  <si>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</si>
  <si>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</si>
  <si>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</si>
  <si>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</si>
  <si>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</si>
  <si>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</si>
  <si>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</si>
  <si>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</si>
  <si>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</si>
  <si>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</si>
  <si>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</si>
  <si>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</si>
  <si>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</si>
  <si>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</si>
  <si>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</si>
  <si>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</si>
  <si>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</si>
  <si>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</si>
  <si>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</si>
  <si>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</si>
  <si>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</si>
  <si>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</si>
  <si>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</si>
  <si>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</si>
  <si>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</si>
  <si>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</si>
  <si>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</si>
  <si>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</si>
  <si>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</si>
  <si>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</si>
  <si>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</si>
  <si>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</si>
  <si>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</si>
  <si>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</si>
  <si>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</si>
  <si>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</si>
  <si>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</si>
  <si>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</si>
  <si>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</si>
  <si>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</si>
  <si>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</si>
  <si>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</si>
  <si>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</si>
  <si>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</si>
  <si>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</si>
  <si>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</si>
  <si>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</si>
  <si>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</si>
  <si>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</si>
  <si>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</si>
  <si>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</si>
  <si>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</si>
  <si>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</si>
  <si>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</si>
  <si>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</si>
  <si>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</si>
  <si>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</si>
  <si>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</si>
  <si>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</si>
  <si>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</si>
  <si>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</si>
  <si>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</si>
  <si>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</si>
  <si>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</si>
  <si>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</si>
  <si>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</si>
  <si>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</si>
  <si>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</si>
  <si>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</si>
  <si>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</si>
  <si>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</si>
  <si>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</si>
  <si>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</si>
  <si>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</si>
  <si>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</si>
  <si>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</si>
  <si>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</si>
  <si>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</si>
  <si>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</si>
  <si>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</si>
  <si>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</si>
  <si>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</si>
  <si>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</si>
  <si>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</si>
  <si>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</si>
  <si>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</si>
  <si>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</si>
  <si>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</si>
  <si>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</si>
  <si>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</si>
  <si>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</si>
  <si>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</si>
  <si>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</si>
  <si>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</si>
  <si>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</si>
  <si>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</si>
  <si>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</si>
  <si>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</si>
  <si>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</si>
  <si>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</si>
  <si>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</si>
  <si>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</si>
  <si>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</si>
  <si>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</si>
  <si>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</si>
  <si>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</si>
  <si>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</si>
  <si>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</si>
  <si>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</si>
  <si>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</si>
  <si>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</si>
  <si>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</si>
  <si>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</si>
  <si>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</si>
  <si>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</si>
  <si>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</si>
  <si>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</si>
  <si>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</si>
  <si>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</si>
  <si>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</si>
  <si>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</si>
  <si>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</si>
  <si>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</si>
  <si>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</si>
  <si>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</si>
  <si>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</si>
  <si>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</si>
  <si>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</si>
  <si>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</si>
  <si>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</si>
  <si>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</si>
  <si>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</si>
  <si>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</si>
  <si>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</si>
  <si>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</si>
  <si>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</si>
  <si>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</si>
  <si>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</si>
  <si>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</si>
  <si>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</si>
  <si>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</si>
  <si>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</si>
  <si>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</si>
  <si>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</si>
  <si>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</si>
  <si>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</si>
  <si>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</si>
  <si>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</si>
  <si>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</si>
  <si>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</si>
  <si>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</si>
  <si>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</si>
  <si>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</si>
  <si>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</si>
  <si>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</si>
  <si>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</si>
  <si>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</si>
  <si>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</si>
  <si>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</si>
  <si>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</si>
  <si>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</si>
  <si>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</si>
  <si>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</si>
  <si>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</si>
  <si>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</si>
  <si>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</si>
  <si>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</si>
  <si>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</si>
  <si>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</si>
  <si>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</si>
  <si>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</si>
  <si>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</si>
  <si>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</si>
  <si>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</si>
  <si>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</si>
  <si>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</si>
  <si>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</si>
  <si>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</si>
  <si>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</si>
  <si>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</si>
  <si>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</si>
  <si>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</si>
  <si>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</si>
  <si>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</si>
  <si>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</si>
  <si>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</si>
  <si>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</si>
  <si>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</si>
  <si>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</si>
  <si>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</si>
  <si>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</si>
  <si>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</si>
  <si>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</si>
  <si>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</si>
  <si>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</si>
  <si>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</si>
  <si>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</si>
  <si>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</si>
  <si>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</si>
  <si>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</si>
  <si>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</si>
  <si>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</si>
  <si>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</si>
  <si>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</si>
  <si>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</si>
  <si>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</si>
  <si>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</si>
  <si>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</si>
  <si>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</si>
  <si>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</si>
  <si>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</si>
  <si>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</si>
  <si>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</si>
  <si>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</si>
  <si>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</si>
  <si>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</si>
  <si>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</si>
  <si>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</si>
  <si>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</si>
  <si>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</si>
  <si>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</si>
  <si>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</si>
  <si>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</si>
  <si>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</si>
  <si>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</si>
  <si>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</si>
  <si>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</si>
  <si>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</si>
  <si>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</si>
  <si>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</si>
  <si>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</si>
  <si>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</si>
  <si>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</si>
  <si>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</si>
  <si>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</si>
  <si>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</si>
  <si>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</si>
  <si>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</si>
  <si>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</si>
  <si>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</si>
  <si>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</si>
  <si>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</si>
  <si>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</si>
  <si>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</si>
  <si>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</si>
  <si>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</si>
  <si>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</si>
  <si>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</si>
  <si>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</si>
  <si>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</si>
  <si>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</si>
  <si>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</si>
  <si>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</si>
  <si>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</si>
  <si>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</si>
  <si>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</si>
  <si>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</si>
  <si>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</si>
  <si>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</si>
  <si>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</si>
  <si>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</si>
  <si>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</si>
  <si>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</si>
  <si>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</si>
  <si>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</si>
  <si>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</si>
  <si>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</si>
  <si>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</si>
  <si>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</si>
  <si>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</si>
  <si>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</si>
  <si>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</si>
  <si>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</si>
  <si>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</si>
  <si>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</si>
  <si>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</si>
  <si>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</si>
  <si>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</si>
  <si>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</si>
  <si>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</si>
  <si>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</si>
  <si>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</si>
  <si>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</si>
  <si>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</si>
  <si>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</si>
  <si>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</si>
  <si>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</si>
  <si>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</si>
  <si>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</si>
  <si>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</si>
  <si>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</si>
  <si>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</si>
  <si>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</si>
  <si>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</si>
  <si>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</si>
  <si>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</si>
  <si>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</si>
  <si>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</si>
  <si>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</si>
  <si>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</si>
  <si>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</si>
  <si>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</si>
  <si>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</si>
  <si>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</si>
  <si>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</si>
  <si>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</si>
  <si>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</si>
  <si>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</si>
  <si>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</si>
  <si>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</si>
  <si>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</si>
  <si>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</si>
  <si>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</si>
  <si>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</si>
  <si>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</si>
  <si>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</si>
  <si>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</si>
  <si>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</si>
  <si>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</si>
  <si>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</si>
  <si>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</si>
  <si>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</si>
  <si>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</si>
  <si>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</si>
  <si>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</si>
  <si>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</si>
  <si>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</si>
  <si>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</si>
  <si>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</si>
  <si>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</si>
  <si>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</si>
  <si>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</si>
  <si>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</si>
  <si>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</si>
  <si>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</si>
  <si>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</si>
  <si>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</si>
  <si>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</si>
  <si>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</si>
  <si>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</si>
  <si>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</si>
  <si>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</si>
  <si>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</si>
  <si>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</si>
  <si>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</si>
  <si>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</si>
  <si>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</si>
  <si>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</si>
  <si>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</si>
  <si>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</si>
  <si>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</si>
  <si>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</si>
  <si>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</si>
  <si>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</si>
  <si>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</si>
  <si>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</si>
  <si>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</si>
  <si>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</si>
  <si>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</si>
  <si>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</si>
  <si>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</si>
  <si>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</si>
  <si>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</si>
  <si>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</si>
  <si>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</si>
  <si>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</si>
  <si>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</si>
  <si>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</si>
  <si>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</si>
  <si>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</si>
  <si>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</si>
  <si>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</si>
  <si>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</si>
  <si>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</si>
  <si>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</si>
  <si>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</si>
  <si>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</si>
  <si>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</si>
  <si>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</si>
  <si>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</si>
  <si>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</si>
  <si>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</si>
  <si>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</si>
  <si>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</si>
  <si>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</si>
  <si>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</si>
  <si>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</si>
  <si>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</si>
  <si>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</si>
  <si>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</si>
  <si>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</si>
  <si>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</si>
  <si>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</si>
  <si>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</si>
  <si>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</si>
  <si>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</si>
  <si>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</si>
  <si>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</si>
  <si>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</si>
  <si>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</si>
  <si>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</si>
  <si>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</si>
  <si>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</si>
  <si>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</si>
  <si>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</si>
  <si>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</si>
  <si>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</si>
  <si>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</si>
  <si>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</si>
  <si>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</si>
  <si>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</si>
  <si>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</si>
  <si>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</si>
  <si>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</si>
  <si>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</si>
  <si>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</si>
  <si>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</si>
  <si>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</si>
  <si>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</si>
  <si>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</si>
  <si>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</si>
  <si>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</si>
  <si>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</si>
  <si>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</si>
  <si>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</si>
  <si>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</si>
  <si>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</si>
  <si>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</si>
  <si>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</si>
  <si>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</si>
  <si>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</si>
  <si>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</si>
  <si>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</si>
  <si>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</si>
  <si>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</si>
  <si>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</si>
  <si>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</si>
  <si>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</si>
  <si>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</si>
  <si>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</si>
  <si>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</si>
  <si>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</si>
  <si>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</si>
  <si>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</si>
  <si>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</si>
  <si>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</si>
  <si>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</si>
  <si>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</si>
  <si>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</si>
  <si>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</si>
  <si>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</si>
  <si>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</si>
  <si>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</si>
  <si>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</si>
  <si>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</si>
  <si>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</si>
  <si>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</si>
  <si>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</si>
  <si>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</si>
  <si>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</si>
  <si>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</si>
  <si>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</si>
  <si>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</si>
  <si>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</si>
  <si>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</si>
  <si>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</si>
  <si>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</si>
  <si>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</si>
  <si>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</si>
  <si>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</si>
  <si>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</si>
  <si>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</si>
  <si>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</si>
  <si>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</si>
  <si>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</si>
  <si>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</si>
  <si>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</si>
  <si>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</si>
  <si>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</si>
  <si>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</si>
  <si>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</si>
  <si>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</si>
  <si>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</si>
  <si>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</si>
  <si>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</si>
  <si>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</si>
  <si>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</si>
  <si>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</si>
  <si>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</si>
  <si>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</si>
  <si>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</si>
  <si>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</si>
  <si>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</si>
  <si>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</si>
  <si>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</si>
  <si>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</si>
  <si>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</si>
  <si>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</si>
  <si>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</si>
  <si>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</si>
  <si>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</si>
  <si>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</si>
  <si>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</si>
  <si>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</si>
  <si>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</si>
  <si>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</si>
  <si>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</si>
  <si>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</si>
  <si>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</si>
  <si>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</si>
  <si>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</si>
  <si>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 xml:space="preserve">Total Employees </t>
  </si>
  <si>
    <t>Active Employees</t>
  </si>
  <si>
    <t>Average Age</t>
  </si>
  <si>
    <t>Attrition count</t>
  </si>
  <si>
    <t>Attrition Rate</t>
  </si>
  <si>
    <t>Average of Job Satisfaction</t>
  </si>
  <si>
    <t>Rating</t>
  </si>
  <si>
    <t>Balance Rating</t>
  </si>
  <si>
    <t>Row Labels</t>
  </si>
  <si>
    <t>Grand Total</t>
  </si>
  <si>
    <t>Count of Employee Count</t>
  </si>
  <si>
    <t>job role</t>
  </si>
  <si>
    <t>Martiral status</t>
  </si>
  <si>
    <t>Count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</si>
</sst>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scheme val="minor"/>
    </font>
    <font>
      <sz val="12"/>
      <color theme="1"/>
      <name val="Calibri"/>
      <family val="2"/>
      <scheme val="minor"/>
    </font>
  </fonts>
  <fills count="3">
    <fill>
      <patternFill patternType="none"/>
    </fill>
    <fill>
      <patternFill patternType="gray125"/>
    </fill>
    <fill>
      <patternFill patternType="solid">
        <fgColor theme="2" tint="-0.14999847407452621"/>
        <bgColor indexed="64"/>
      </patternFill>
    </fill>
  </fills>
  <borders count="11">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indexed="65"/>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1" fillId="0" borderId="0" xfId="0" applyFont="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2" borderId="0" xfId="0" applyFill="1"/>
    <xf numFmtId="164" fontId="0" fillId="0" borderId="4"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10" xfId="0" applyBorder="1"/>
    <xf numFmtId="0" fontId="0" fillId="0" borderId="6" xfId="0" applyBorder="1" applyAlignment="1">
      <alignment horizontal="left"/>
    </xf>
    <xf numFmtId="0" fontId="0" fillId="0" borderId="0" xfId="0" applyAlignment="1">
      <alignment horizontal="left"/>
    </xf>
    <xf numFmtId="0" fontId="2" fillId="0" borderId="0" xfId="0" applyFont="1"/>
    <xf numFmtId="10" fontId="0" fillId="0" borderId="3" xfId="0" applyNumberFormat="1" applyBorder="1"/>
    <xf numFmtId="10" fontId="0" fillId="0" borderId="10" xfId="0" applyNumberFormat="1" applyBorder="1"/>
    <xf numFmtId="10" fontId="0" fillId="0" borderId="4" xfId="0" applyNumberFormat="1" applyBorder="1"/>
  </cellXfs>
  <cellStyles count="2">
    <cellStyle name="Normal" xfId="0" builtinId="0"/>
    <cellStyle name="Percent" xfId="1" builtinId="5"/>
  </cellStyles>
  <dxfs count="6">
    <dxf>
      <numFmt numFmtId="164" formatCode="0.0"/>
    </dxf>
    <dxf>
      <fill>
        <patternFill>
          <bgColor theme="9" tint="-0.24994659260841701"/>
        </patternFill>
      </fill>
    </dxf>
    <dxf>
      <font>
        <name val="Calibri"/>
        <family val="2"/>
        <scheme val="major"/>
      </font>
      <fill>
        <patternFill>
          <bgColor theme="4" tint="0.3999450666829432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Data-style" pivot="0" count="3" xr9:uid="{00000000-0011-0000-FFFF-FFFF00000000}">
      <tableStyleElement type="headerRow" dxfId="5"/>
      <tableStyleElement type="firstRowStripe" dxfId="4"/>
      <tableStyleElement type="secondRowStripe" dxfId="3"/>
    </tableStyle>
    <tableStyle name="Slicer Style 1" pivot="0" table="0" count="3" xr9:uid="{FB912ED6-67E4-4495-A961-76601A51AFED}">
      <tableStyleElement type="wholeTable" dxfId="2"/>
    </tableStyle>
    <tableStyle name="Slicer Style 2" pivot="0" table="0" count="3" xr9:uid="{FD062D69-0C9A-4045-A1BF-2E345AB26489}">
      <tableStyleElement type="wholeTable" dxfId="1"/>
    </tableStyle>
  </tableStyles>
  <extLst>
    <ext xmlns:x14="http://schemas.microsoft.com/office/spreadsheetml/2009/9/main" uri="{46F421CA-312F-682f-3DD2-61675219B42D}">
      <x14:dxfs count="4">
        <dxf>
          <fill>
            <patternFill>
              <bgColor theme="9" tint="0.79998168889431442"/>
            </patternFill>
          </fill>
        </dxf>
        <dxf>
          <fill>
            <patternFill>
              <bgColor theme="9" tint="0.39994506668294322"/>
            </patternFill>
          </fill>
        </dxf>
        <dxf>
          <fill>
            <patternFill>
              <bgColor theme="3" tint="0.34998626667073579"/>
            </patternFill>
          </fill>
        </dxf>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3-40D0-BE73-4467C0DBC1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43-40D0-BE73-4467C0DBC128}"/>
              </c:ext>
            </c:extLst>
          </c:dPt>
          <c:val>
            <c:numRef>
              <c:f>Rating!$C$6:$C$7</c:f>
              <c:numCache>
                <c:formatCode>General</c:formatCode>
                <c:ptCount val="2"/>
                <c:pt idx="0">
                  <c:v>0.66326530612244894</c:v>
                </c:pt>
                <c:pt idx="1">
                  <c:v>0.33673469387755106</c:v>
                </c:pt>
              </c:numCache>
            </c:numRef>
          </c:val>
          <c:extLst>
            <c:ext xmlns:c16="http://schemas.microsoft.com/office/drawing/2014/chart" uri="{C3380CC4-5D6E-409C-BE32-E72D297353CC}">
              <c16:uniqueId val="{00000000-BF2A-4D8D-8579-A1255E91599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DF47-4CEF-A2FC-CF27B7601360}"/>
              </c:ext>
            </c:extLst>
          </c:dPt>
          <c:dPt>
            <c:idx val="1"/>
            <c:bubble3D val="0"/>
            <c:spPr>
              <a:gradFill>
                <a:gsLst>
                  <a:gs pos="0">
                    <a:schemeClr val="accent2">
                      <a:lumMod val="60000"/>
                      <a:lumOff val="40000"/>
                    </a:schemeClr>
                  </a:gs>
                  <a:gs pos="0">
                    <a:schemeClr val="accent1">
                      <a:lumMod val="5000"/>
                      <a:lumOff val="95000"/>
                    </a:schemeClr>
                  </a:gs>
                  <a:gs pos="100000">
                    <a:schemeClr val="accent4">
                      <a:lumMod val="75000"/>
                    </a:schemeClr>
                  </a:gs>
                  <a:gs pos="0">
                    <a:srgbClr val="FFC000"/>
                  </a:gs>
                  <a:gs pos="0">
                    <a:srgbClr val="FFC000"/>
                  </a:gs>
                  <a:gs pos="0">
                    <a:srgbClr val="6D8BBE"/>
                  </a:gs>
                  <a:gs pos="0">
                    <a:srgbClr val="7030A0"/>
                  </a:gs>
                </a:gsLst>
                <a:lin ang="5400000" scaled="1"/>
              </a:gradFill>
              <a:ln w="19050">
                <a:noFill/>
              </a:ln>
              <a:effectLst/>
            </c:spPr>
            <c:extLst>
              <c:ext xmlns:c16="http://schemas.microsoft.com/office/drawing/2014/chart" uri="{C3380CC4-5D6E-409C-BE32-E72D297353CC}">
                <c16:uniqueId val="{00000003-DF47-4CEF-A2FC-CF27B7601360}"/>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DF47-4CEF-A2FC-CF27B760136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dashboard._csv.csv.xlsx]education by attrition!Education bt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0"/>
                </a:schemeClr>
              </a:gs>
              <a:gs pos="0">
                <a:schemeClr val="accent1">
                  <a:lumMod val="5000"/>
                  <a:lumOff val="95000"/>
                </a:schemeClr>
              </a:gs>
              <a:gs pos="100000">
                <a:schemeClr val="accent2">
                  <a:lumMod val="40000"/>
                  <a:lumOff val="60000"/>
                </a:schemeClr>
              </a:gs>
              <a:gs pos="0">
                <a:srgbClr val="FFC000"/>
              </a:gs>
              <a:gs pos="0">
                <a:srgbClr val="FFC000"/>
              </a:gs>
              <a:gs pos="0">
                <a:srgbClr val="6D8BBE"/>
              </a:gs>
              <a:gs pos="0">
                <a:srgbClr val="7030A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1">
                    <a:lumMod val="50000"/>
                  </a:schemeClr>
                </a:gs>
                <a:gs pos="0">
                  <a:schemeClr val="accent1">
                    <a:lumMod val="5000"/>
                    <a:lumOff val="95000"/>
                  </a:schemeClr>
                </a:gs>
                <a:gs pos="100000">
                  <a:schemeClr val="accent2">
                    <a:lumMod val="40000"/>
                    <a:lumOff val="60000"/>
                  </a:schemeClr>
                </a:gs>
                <a:gs pos="0">
                  <a:srgbClr val="FFC000"/>
                </a:gs>
                <a:gs pos="0">
                  <a:srgbClr val="FFC000"/>
                </a:gs>
                <a:gs pos="0">
                  <a:srgbClr val="6D8BBE"/>
                </a:gs>
                <a:gs pos="0">
                  <a:srgbClr val="7030A0"/>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0F1-4873-9AAA-2592BDA6AACC}"/>
            </c:ext>
          </c:extLst>
        </c:ser>
        <c:dLbls>
          <c:dLblPos val="outEnd"/>
          <c:showLegendKey val="0"/>
          <c:showVal val="1"/>
          <c:showCatName val="0"/>
          <c:showSerName val="0"/>
          <c:showPercent val="0"/>
          <c:showBubbleSize val="0"/>
        </c:dLbls>
        <c:gapWidth val="75"/>
        <c:axId val="1877046880"/>
        <c:axId val="1877044480"/>
      </c:barChart>
      <c:catAx>
        <c:axId val="1877046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7044480"/>
        <c:crosses val="autoZero"/>
        <c:auto val="1"/>
        <c:lblAlgn val="ctr"/>
        <c:lblOffset val="100"/>
        <c:noMultiLvlLbl val="0"/>
      </c:catAx>
      <c:valAx>
        <c:axId val="1877044480"/>
        <c:scaling>
          <c:orientation val="minMax"/>
        </c:scaling>
        <c:delete val="1"/>
        <c:axPos val="b"/>
        <c:numFmt formatCode="General" sourceLinked="1"/>
        <c:majorTickMark val="out"/>
        <c:minorTickMark val="none"/>
        <c:tickLblPos val="nextTo"/>
        <c:crossAx val="18770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dashboard._csv.csv.xlsx]department attrition!department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2">
                  <a:lumMod val="65000"/>
                </a:schemeClr>
              </a:gs>
              <a:gs pos="0">
                <a:schemeClr val="accent1">
                  <a:lumMod val="5000"/>
                  <a:lumOff val="95000"/>
                </a:schemeClr>
              </a:gs>
              <a:gs pos="100000">
                <a:schemeClr val="accent4">
                  <a:lumMod val="60000"/>
                  <a:lumOff val="40000"/>
                </a:schemeClr>
              </a:gs>
              <a:gs pos="0">
                <a:srgbClr val="FFC000"/>
              </a:gs>
              <a:gs pos="0">
                <a:srgbClr val="FFC000"/>
              </a:gs>
              <a:gs pos="0">
                <a:srgbClr val="6D8BBE"/>
              </a:gs>
              <a:gs pos="0">
                <a:schemeClr val="bg2">
                  <a:lumMod val="75000"/>
                </a:schemeClr>
              </a:gs>
            </a:gsLst>
            <a:lin ang="10800000" scaled="0"/>
          </a:gradFill>
          <a:ln w="12700">
            <a:solidFill>
              <a:schemeClr val="bg1"/>
            </a:solidFill>
          </a:ln>
          <a:effectLst/>
        </c:spPr>
      </c:pivotFmt>
      <c:pivotFmt>
        <c:idx val="7"/>
        <c:spPr>
          <a:gradFill>
            <a:gsLst>
              <a:gs pos="0">
                <a:schemeClr val="bg1">
                  <a:lumMod val="65000"/>
                </a:schemeClr>
              </a:gs>
              <a:gs pos="0">
                <a:schemeClr val="accent1">
                  <a:lumMod val="5000"/>
                  <a:lumOff val="95000"/>
                </a:schemeClr>
              </a:gs>
              <a:gs pos="100000">
                <a:srgbClr val="FF0000"/>
              </a:gs>
              <a:gs pos="0">
                <a:srgbClr val="FFC000"/>
              </a:gs>
              <a:gs pos="0">
                <a:srgbClr val="FFC000"/>
              </a:gs>
              <a:gs pos="0">
                <a:srgbClr val="6D8BBE"/>
              </a:gs>
              <a:gs pos="0">
                <a:schemeClr val="bg1">
                  <a:lumMod val="65000"/>
                </a:schemeClr>
              </a:gs>
            </a:gsLst>
            <a:lin ang="10800000" scaled="0"/>
          </a:gradFill>
          <a:ln w="12700">
            <a:solidFill>
              <a:schemeClr val="bg1"/>
            </a:solidFill>
          </a:ln>
          <a:effectLst/>
        </c:spPr>
      </c:pivotFmt>
      <c:pivotFmt>
        <c:idx val="8"/>
        <c:spPr>
          <a:gradFill>
            <a:gsLst>
              <a:gs pos="0">
                <a:schemeClr val="accent1">
                  <a:lumMod val="50000"/>
                </a:schemeClr>
              </a:gs>
              <a:gs pos="0">
                <a:schemeClr val="accent1">
                  <a:lumMod val="5000"/>
                  <a:lumOff val="95000"/>
                </a:schemeClr>
              </a:gs>
              <a:gs pos="100000">
                <a:schemeClr val="accent4">
                  <a:lumMod val="40000"/>
                  <a:lumOff val="60000"/>
                </a:schemeClr>
              </a:gs>
              <a:gs pos="0">
                <a:srgbClr val="FFC000"/>
              </a:gs>
              <a:gs pos="0">
                <a:srgbClr val="FFC000"/>
              </a:gs>
              <a:gs pos="0">
                <a:srgbClr val="6D8BBE"/>
              </a:gs>
              <a:gs pos="0">
                <a:srgbClr val="7030A0"/>
              </a:gs>
            </a:gsLst>
            <a:lin ang="10800000" scaled="0"/>
          </a:gradFill>
          <a:ln w="12700">
            <a:solidFill>
              <a:schemeClr val="bg1"/>
            </a:solidFill>
          </a:ln>
          <a:effectLst/>
        </c:spPr>
      </c:pivotFmt>
    </c:pivotFmts>
    <c:plotArea>
      <c:layout/>
      <c:pieChart>
        <c:varyColors val="1"/>
        <c:ser>
          <c:idx val="0"/>
          <c:order val="0"/>
          <c:tx>
            <c:strRef>
              <c:f>'department attrition'!$B$3</c:f>
              <c:strCache>
                <c:ptCount val="1"/>
                <c:pt idx="0">
                  <c:v>Total</c:v>
                </c:pt>
              </c:strCache>
            </c:strRef>
          </c:tx>
          <c:spPr>
            <a:ln w="12700">
              <a:solidFill>
                <a:schemeClr val="bg1"/>
              </a:solidFill>
            </a:ln>
          </c:spPr>
          <c:dPt>
            <c:idx val="0"/>
            <c:bubble3D val="0"/>
            <c:spPr>
              <a:gradFill>
                <a:gsLst>
                  <a:gs pos="0">
                    <a:schemeClr val="bg2">
                      <a:lumMod val="65000"/>
                    </a:schemeClr>
                  </a:gs>
                  <a:gs pos="0">
                    <a:schemeClr val="accent1">
                      <a:lumMod val="5000"/>
                      <a:lumOff val="95000"/>
                    </a:schemeClr>
                  </a:gs>
                  <a:gs pos="100000">
                    <a:schemeClr val="accent4">
                      <a:lumMod val="60000"/>
                      <a:lumOff val="40000"/>
                    </a:schemeClr>
                  </a:gs>
                  <a:gs pos="0">
                    <a:srgbClr val="FFC000"/>
                  </a:gs>
                  <a:gs pos="0">
                    <a:srgbClr val="FFC000"/>
                  </a:gs>
                  <a:gs pos="0">
                    <a:srgbClr val="6D8BBE"/>
                  </a:gs>
                  <a:gs pos="0">
                    <a:schemeClr val="bg2">
                      <a:lumMod val="75000"/>
                    </a:schemeClr>
                  </a:gs>
                </a:gsLst>
                <a:lin ang="10800000" scaled="0"/>
              </a:gradFill>
              <a:ln w="12700">
                <a:solidFill>
                  <a:schemeClr val="bg1"/>
                </a:solidFill>
              </a:ln>
              <a:effectLst/>
            </c:spPr>
            <c:extLst>
              <c:ext xmlns:c16="http://schemas.microsoft.com/office/drawing/2014/chart" uri="{C3380CC4-5D6E-409C-BE32-E72D297353CC}">
                <c16:uniqueId val="{00000001-D5FF-4D9F-8D9E-7FD8787D5A04}"/>
              </c:ext>
            </c:extLst>
          </c:dPt>
          <c:dPt>
            <c:idx val="1"/>
            <c:bubble3D val="0"/>
            <c:spPr>
              <a:gradFill>
                <a:gsLst>
                  <a:gs pos="0">
                    <a:schemeClr val="bg1">
                      <a:lumMod val="65000"/>
                    </a:schemeClr>
                  </a:gs>
                  <a:gs pos="0">
                    <a:schemeClr val="accent1">
                      <a:lumMod val="5000"/>
                      <a:lumOff val="95000"/>
                    </a:schemeClr>
                  </a:gs>
                  <a:gs pos="100000">
                    <a:srgbClr val="FF0000"/>
                  </a:gs>
                  <a:gs pos="0">
                    <a:srgbClr val="FFC000"/>
                  </a:gs>
                  <a:gs pos="0">
                    <a:srgbClr val="FFC000"/>
                  </a:gs>
                  <a:gs pos="0">
                    <a:srgbClr val="6D8BBE"/>
                  </a:gs>
                  <a:gs pos="0">
                    <a:schemeClr val="bg1">
                      <a:lumMod val="65000"/>
                    </a:schemeClr>
                  </a:gs>
                </a:gsLst>
                <a:lin ang="10800000" scaled="0"/>
              </a:gradFill>
              <a:ln w="12700">
                <a:solidFill>
                  <a:schemeClr val="bg1"/>
                </a:solidFill>
              </a:ln>
              <a:effectLst/>
            </c:spPr>
            <c:extLst>
              <c:ext xmlns:c16="http://schemas.microsoft.com/office/drawing/2014/chart" uri="{C3380CC4-5D6E-409C-BE32-E72D297353CC}">
                <c16:uniqueId val="{00000003-D5FF-4D9F-8D9E-7FD8787D5A04}"/>
              </c:ext>
            </c:extLst>
          </c:dPt>
          <c:dPt>
            <c:idx val="2"/>
            <c:bubble3D val="0"/>
            <c:spPr>
              <a:gradFill>
                <a:gsLst>
                  <a:gs pos="0">
                    <a:schemeClr val="accent1">
                      <a:lumMod val="50000"/>
                    </a:schemeClr>
                  </a:gs>
                  <a:gs pos="0">
                    <a:schemeClr val="accent1">
                      <a:lumMod val="5000"/>
                      <a:lumOff val="95000"/>
                    </a:schemeClr>
                  </a:gs>
                  <a:gs pos="100000">
                    <a:schemeClr val="accent4">
                      <a:lumMod val="40000"/>
                      <a:lumOff val="60000"/>
                    </a:schemeClr>
                  </a:gs>
                  <a:gs pos="0">
                    <a:srgbClr val="FFC000"/>
                  </a:gs>
                  <a:gs pos="0">
                    <a:srgbClr val="FFC000"/>
                  </a:gs>
                  <a:gs pos="0">
                    <a:srgbClr val="6D8BBE"/>
                  </a:gs>
                  <a:gs pos="0">
                    <a:srgbClr val="7030A0"/>
                  </a:gs>
                </a:gsLst>
                <a:lin ang="10800000" scaled="0"/>
              </a:gradFill>
              <a:ln w="12700">
                <a:solidFill>
                  <a:schemeClr val="bg1"/>
                </a:solidFill>
              </a:ln>
              <a:effectLst/>
            </c:spPr>
            <c:extLst>
              <c:ext xmlns:c16="http://schemas.microsoft.com/office/drawing/2014/chart" uri="{C3380CC4-5D6E-409C-BE32-E72D297353CC}">
                <c16:uniqueId val="{00000005-D5FF-4D9F-8D9E-7FD8787D5A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attrition'!$A$4:$A$7</c:f>
              <c:strCache>
                <c:ptCount val="3"/>
                <c:pt idx="0">
                  <c:v>HR</c:v>
                </c:pt>
                <c:pt idx="1">
                  <c:v>R&amp;D</c:v>
                </c:pt>
                <c:pt idx="2">
                  <c:v>Sales</c:v>
                </c:pt>
              </c:strCache>
            </c:strRef>
          </c:cat>
          <c:val>
            <c:numRef>
              <c:f>'department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5FF-4D9F-8D9E-7FD8787D5A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dashboard._csv.csv.xlsx]Attrition b y age group!Attrition b y age group</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0"/>
                </a:schemeClr>
              </a:gs>
              <a:gs pos="0">
                <a:schemeClr val="accent1">
                  <a:lumMod val="5000"/>
                  <a:lumOff val="95000"/>
                </a:schemeClr>
              </a:gs>
              <a:gs pos="100000">
                <a:schemeClr val="accent6">
                  <a:lumMod val="75000"/>
                </a:schemeClr>
              </a:gs>
              <a:gs pos="0">
                <a:srgbClr val="FFC000"/>
              </a:gs>
              <a:gs pos="0">
                <a:srgbClr val="FFC000"/>
              </a:gs>
              <a:gs pos="0">
                <a:schemeClr val="accent6">
                  <a:lumMod val="50000"/>
                </a:schemeClr>
              </a:gs>
              <a:gs pos="100000">
                <a:schemeClr val="accent6">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 y age group'!$B$3</c:f>
              <c:strCache>
                <c:ptCount val="1"/>
                <c:pt idx="0">
                  <c:v>Total</c:v>
                </c:pt>
              </c:strCache>
            </c:strRef>
          </c:tx>
          <c:spPr>
            <a:gradFill>
              <a:gsLst>
                <a:gs pos="0">
                  <a:schemeClr val="accent1">
                    <a:lumMod val="50000"/>
                  </a:schemeClr>
                </a:gs>
                <a:gs pos="0">
                  <a:schemeClr val="accent1">
                    <a:lumMod val="5000"/>
                    <a:lumOff val="95000"/>
                  </a:schemeClr>
                </a:gs>
                <a:gs pos="100000">
                  <a:schemeClr val="accent6">
                    <a:lumMod val="75000"/>
                  </a:schemeClr>
                </a:gs>
                <a:gs pos="0">
                  <a:srgbClr val="FFC000"/>
                </a:gs>
                <a:gs pos="0">
                  <a:srgbClr val="FFC000"/>
                </a:gs>
                <a:gs pos="0">
                  <a:schemeClr val="accent6">
                    <a:lumMod val="50000"/>
                  </a:schemeClr>
                </a:gs>
                <a:gs pos="100000">
                  <a:schemeClr val="accent6">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 y age group'!$A$4:$A$9</c:f>
              <c:strCache>
                <c:ptCount val="5"/>
                <c:pt idx="0">
                  <c:v>25 - 34</c:v>
                </c:pt>
                <c:pt idx="1">
                  <c:v>35 - 44</c:v>
                </c:pt>
                <c:pt idx="2">
                  <c:v>Under 25</c:v>
                </c:pt>
                <c:pt idx="3">
                  <c:v>45 - 54</c:v>
                </c:pt>
                <c:pt idx="4">
                  <c:v>Over 55</c:v>
                </c:pt>
              </c:strCache>
            </c:strRef>
          </c:cat>
          <c:val>
            <c:numRef>
              <c:f>'Attrition b 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48A-40DD-8E32-CEC6C99E8639}"/>
            </c:ext>
          </c:extLst>
        </c:ser>
        <c:dLbls>
          <c:dLblPos val="outEnd"/>
          <c:showLegendKey val="0"/>
          <c:showVal val="1"/>
          <c:showCatName val="0"/>
          <c:showSerName val="0"/>
          <c:showPercent val="0"/>
          <c:showBubbleSize val="0"/>
        </c:dLbls>
        <c:gapWidth val="100"/>
        <c:overlap val="-27"/>
        <c:axId val="2034936112"/>
        <c:axId val="2034930352"/>
      </c:barChart>
      <c:catAx>
        <c:axId val="203493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0352"/>
        <c:crosses val="autoZero"/>
        <c:auto val="1"/>
        <c:lblAlgn val="ctr"/>
        <c:lblOffset val="100"/>
        <c:noMultiLvlLbl val="0"/>
      </c:catAx>
      <c:valAx>
        <c:axId val="2034930352"/>
        <c:scaling>
          <c:orientation val="minMax"/>
        </c:scaling>
        <c:delete val="1"/>
        <c:axPos val="l"/>
        <c:numFmt formatCode="General" sourceLinked="1"/>
        <c:majorTickMark val="out"/>
        <c:minorTickMark val="none"/>
        <c:tickLblPos val="nextTo"/>
        <c:crossAx val="203493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2.6530612244897958</c:v>
                </c:pt>
              </c:numCache>
            </c:numRef>
          </c:val>
          <c:extLst>
            <c:ext xmlns:c16="http://schemas.microsoft.com/office/drawing/2014/chart" uri="{C3380CC4-5D6E-409C-BE32-E72D297353CC}">
              <c16:uniqueId val="{00000000-1854-4BF1-925B-456EFD51AC11}"/>
            </c:ext>
          </c:extLst>
        </c:ser>
        <c:ser>
          <c:idx val="1"/>
          <c:order val="1"/>
          <c:spPr>
            <a:solidFill>
              <a:schemeClr val="accent2"/>
            </a:solidFill>
            <a:ln>
              <a:noFill/>
            </a:ln>
            <a:effectLst/>
          </c:spPr>
          <c:invertIfNegative val="0"/>
          <c:val>
            <c:numRef>
              <c:f>Rating!$B$7</c:f>
              <c:numCache>
                <c:formatCode>0.0</c:formatCode>
                <c:ptCount val="1"/>
                <c:pt idx="0">
                  <c:v>1.3469387755102042</c:v>
                </c:pt>
              </c:numCache>
            </c:numRef>
          </c:val>
          <c:extLst>
            <c:ext xmlns:c16="http://schemas.microsoft.com/office/drawing/2014/chart" uri="{C3380CC4-5D6E-409C-BE32-E72D297353CC}">
              <c16:uniqueId val="{00000002-1854-4BF1-925B-456EFD51AC11}"/>
            </c:ext>
          </c:extLst>
        </c:ser>
        <c:dLbls>
          <c:showLegendKey val="0"/>
          <c:showVal val="0"/>
          <c:showCatName val="0"/>
          <c:showSerName val="0"/>
          <c:showPercent val="0"/>
          <c:showBubbleSize val="0"/>
        </c:dLbls>
        <c:gapWidth val="0"/>
        <c:overlap val="100"/>
        <c:axId val="1869939952"/>
        <c:axId val="1869940432"/>
      </c:barChart>
      <c:catAx>
        <c:axId val="1869939952"/>
        <c:scaling>
          <c:orientation val="minMax"/>
        </c:scaling>
        <c:delete val="1"/>
        <c:axPos val="l"/>
        <c:majorTickMark val="out"/>
        <c:minorTickMark val="none"/>
        <c:tickLblPos val="nextTo"/>
        <c:crossAx val="1869940432"/>
        <c:crosses val="autoZero"/>
        <c:auto val="1"/>
        <c:lblAlgn val="ctr"/>
        <c:lblOffset val="100"/>
        <c:noMultiLvlLbl val="0"/>
      </c:catAx>
      <c:valAx>
        <c:axId val="1869940432"/>
        <c:scaling>
          <c:orientation val="minMax"/>
          <c:max val="4"/>
        </c:scaling>
        <c:delete val="1"/>
        <c:axPos val="b"/>
        <c:numFmt formatCode="0.0" sourceLinked="1"/>
        <c:majorTickMark val="out"/>
        <c:minorTickMark val="none"/>
        <c:tickLblPos val="nextTo"/>
        <c:crossAx val="186993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54-427C-A577-280D28917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54-427C-A577-280D289173AF}"/>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0-24E7-45AB-BD19-505ACC67A3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dashboard._csv.csv.xlsx]education by attrition!Education bt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031-43DB-A821-27849005170C}"/>
            </c:ext>
          </c:extLst>
        </c:ser>
        <c:dLbls>
          <c:dLblPos val="outEnd"/>
          <c:showLegendKey val="0"/>
          <c:showVal val="1"/>
          <c:showCatName val="0"/>
          <c:showSerName val="0"/>
          <c:showPercent val="0"/>
          <c:showBubbleSize val="0"/>
        </c:dLbls>
        <c:gapWidth val="182"/>
        <c:axId val="1877046880"/>
        <c:axId val="1877044480"/>
      </c:barChart>
      <c:catAx>
        <c:axId val="1877046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44480"/>
        <c:crosses val="autoZero"/>
        <c:auto val="1"/>
        <c:lblAlgn val="ctr"/>
        <c:lblOffset val="100"/>
        <c:noMultiLvlLbl val="0"/>
      </c:catAx>
      <c:valAx>
        <c:axId val="1877044480"/>
        <c:scaling>
          <c:orientation val="minMax"/>
        </c:scaling>
        <c:delete val="1"/>
        <c:axPos val="b"/>
        <c:numFmt formatCode="General" sourceLinked="1"/>
        <c:majorTickMark val="out"/>
        <c:minorTickMark val="none"/>
        <c:tickLblPos val="nextTo"/>
        <c:crossAx val="18770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dashboard._csv.csv.xlsx]department attrition!department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'department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CB-4814-A0F5-763D90E7B0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CB-4814-A0F5-763D90E7B0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CB-4814-A0F5-763D90E7B09B}"/>
              </c:ext>
            </c:extLst>
          </c:dPt>
          <c:cat>
            <c:strRef>
              <c:f>'department attrition'!$A$4:$A$7</c:f>
              <c:strCache>
                <c:ptCount val="3"/>
                <c:pt idx="0">
                  <c:v>HR</c:v>
                </c:pt>
                <c:pt idx="1">
                  <c:v>R&amp;D</c:v>
                </c:pt>
                <c:pt idx="2">
                  <c:v>Sales</c:v>
                </c:pt>
              </c:strCache>
            </c:strRef>
          </c:cat>
          <c:val>
            <c:numRef>
              <c:f>'department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7E47-447F-953B-9A99B295BB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dashboard._csv.csv.xlsx]Attrition b y age group!Attrition b y age 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 y age group'!$B$3</c:f>
              <c:strCache>
                <c:ptCount val="1"/>
                <c:pt idx="0">
                  <c:v>Total</c:v>
                </c:pt>
              </c:strCache>
            </c:strRef>
          </c:tx>
          <c:spPr>
            <a:solidFill>
              <a:schemeClr val="accent1"/>
            </a:solidFill>
            <a:ln>
              <a:noFill/>
            </a:ln>
            <a:effectLst/>
          </c:spPr>
          <c:invertIfNegative val="0"/>
          <c:cat>
            <c:strRef>
              <c:f>'Attrition b y age group'!$A$4:$A$9</c:f>
              <c:strCache>
                <c:ptCount val="5"/>
                <c:pt idx="0">
                  <c:v>25 - 34</c:v>
                </c:pt>
                <c:pt idx="1">
                  <c:v>35 - 44</c:v>
                </c:pt>
                <c:pt idx="2">
                  <c:v>Under 25</c:v>
                </c:pt>
                <c:pt idx="3">
                  <c:v>45 - 54</c:v>
                </c:pt>
                <c:pt idx="4">
                  <c:v>Over 55</c:v>
                </c:pt>
              </c:strCache>
            </c:strRef>
          </c:cat>
          <c:val>
            <c:numRef>
              <c:f>'Attrition b 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BAFB-4C9D-A326-7FB28378507F}"/>
            </c:ext>
          </c:extLst>
        </c:ser>
        <c:dLbls>
          <c:showLegendKey val="0"/>
          <c:showVal val="0"/>
          <c:showCatName val="0"/>
          <c:showSerName val="0"/>
          <c:showPercent val="0"/>
          <c:showBubbleSize val="0"/>
        </c:dLbls>
        <c:gapWidth val="219"/>
        <c:overlap val="-27"/>
        <c:axId val="2034936112"/>
        <c:axId val="2034930352"/>
      </c:barChart>
      <c:catAx>
        <c:axId val="203493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0352"/>
        <c:crosses val="autoZero"/>
        <c:auto val="1"/>
        <c:lblAlgn val="ctr"/>
        <c:lblOffset val="100"/>
        <c:noMultiLvlLbl val="0"/>
      </c:catAx>
      <c:valAx>
        <c:axId val="2034930352"/>
        <c:scaling>
          <c:orientation val="minMax"/>
        </c:scaling>
        <c:delete val="1"/>
        <c:axPos val="l"/>
        <c:numFmt formatCode="General" sourceLinked="1"/>
        <c:majorTickMark val="out"/>
        <c:minorTickMark val="none"/>
        <c:tickLblPos val="nextTo"/>
        <c:crossAx val="203493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D1DCF0"/>
                  </a:gs>
                  <a:gs pos="0">
                    <a:schemeClr val="accent1">
                      <a:lumMod val="5000"/>
                      <a:lumOff val="95000"/>
                    </a:schemeClr>
                  </a:gs>
                  <a:gs pos="100000">
                    <a:schemeClr val="accent1">
                      <a:lumMod val="75000"/>
                    </a:schemeClr>
                  </a:gs>
                  <a:gs pos="0">
                    <a:srgbClr val="FFC000"/>
                  </a:gs>
                  <a:gs pos="0">
                    <a:srgbClr val="FFC000"/>
                  </a:gs>
                  <a:gs pos="0">
                    <a:srgbClr val="6D8BBE"/>
                  </a:gs>
                  <a:gs pos="0">
                    <a:srgbClr val="FFC000"/>
                  </a:gs>
                </a:gsLst>
                <a:lin ang="5400000" scaled="1"/>
              </a:gradFill>
              <a:ln w="19050">
                <a:noFill/>
              </a:ln>
              <a:effectLst/>
            </c:spPr>
            <c:extLst>
              <c:ext xmlns:c16="http://schemas.microsoft.com/office/drawing/2014/chart" uri="{C3380CC4-5D6E-409C-BE32-E72D297353CC}">
                <c16:uniqueId val="{00000001-E201-4986-B6AE-8394E756C07C}"/>
              </c:ext>
            </c:extLst>
          </c:dPt>
          <c:dPt>
            <c:idx val="1"/>
            <c:bubble3D val="0"/>
            <c:spPr>
              <a:solidFill>
                <a:schemeClr val="bg1">
                  <a:lumMod val="95000"/>
                  <a:alpha val="95000"/>
                </a:schemeClr>
              </a:solidFill>
              <a:ln w="19050">
                <a:solidFill>
                  <a:schemeClr val="lt1"/>
                </a:solidFill>
              </a:ln>
              <a:effectLst/>
            </c:spPr>
            <c:extLst>
              <c:ext xmlns:c16="http://schemas.microsoft.com/office/drawing/2014/chart" uri="{C3380CC4-5D6E-409C-BE32-E72D297353CC}">
                <c16:uniqueId val="{00000003-E201-4986-B6AE-8394E756C07C}"/>
              </c:ext>
            </c:extLst>
          </c:dPt>
          <c:val>
            <c:numRef>
              <c:f>Rating!$C$6:$C$7</c:f>
              <c:numCache>
                <c:formatCode>General</c:formatCode>
                <c:ptCount val="2"/>
                <c:pt idx="0">
                  <c:v>0.66326530612244894</c:v>
                </c:pt>
                <c:pt idx="1">
                  <c:v>0.33673469387755106</c:v>
                </c:pt>
              </c:numCache>
            </c:numRef>
          </c:val>
          <c:extLst>
            <c:ext xmlns:c16="http://schemas.microsoft.com/office/drawing/2014/chart" uri="{C3380CC4-5D6E-409C-BE32-E72D297353CC}">
              <c16:uniqueId val="{00000004-E201-4986-B6AE-8394E756C07C}"/>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75000"/>
              </a:schemeClr>
            </a:solidFill>
            <a:ln>
              <a:noFill/>
            </a:ln>
            <a:effectLst/>
          </c:spPr>
          <c:invertIfNegative val="0"/>
          <c:val>
            <c:numRef>
              <c:f>Rating!$B$6</c:f>
              <c:numCache>
                <c:formatCode>0.0</c:formatCode>
                <c:ptCount val="1"/>
                <c:pt idx="0">
                  <c:v>2.6530612244897958</c:v>
                </c:pt>
              </c:numCache>
            </c:numRef>
          </c:val>
          <c:extLst>
            <c:ext xmlns:c16="http://schemas.microsoft.com/office/drawing/2014/chart" uri="{C3380CC4-5D6E-409C-BE32-E72D297353CC}">
              <c16:uniqueId val="{00000000-6CC2-4B29-9A5E-23CF31628416}"/>
            </c:ext>
          </c:extLst>
        </c:ser>
        <c:ser>
          <c:idx val="1"/>
          <c:order val="1"/>
          <c:spPr>
            <a:noFill/>
            <a:ln>
              <a:noFill/>
            </a:ln>
            <a:effectLst/>
          </c:spPr>
          <c:invertIfNegative val="0"/>
          <c:val>
            <c:numRef>
              <c:f>Rating!$B$7</c:f>
              <c:numCache>
                <c:formatCode>0.0</c:formatCode>
                <c:ptCount val="1"/>
                <c:pt idx="0">
                  <c:v>1.3469387755102042</c:v>
                </c:pt>
              </c:numCache>
            </c:numRef>
          </c:val>
          <c:extLst>
            <c:ext xmlns:c16="http://schemas.microsoft.com/office/drawing/2014/chart" uri="{C3380CC4-5D6E-409C-BE32-E72D297353CC}">
              <c16:uniqueId val="{00000001-6CC2-4B29-9A5E-23CF31628416}"/>
            </c:ext>
          </c:extLst>
        </c:ser>
        <c:dLbls>
          <c:showLegendKey val="0"/>
          <c:showVal val="0"/>
          <c:showCatName val="0"/>
          <c:showSerName val="0"/>
          <c:showPercent val="0"/>
          <c:showBubbleSize val="0"/>
        </c:dLbls>
        <c:gapWidth val="0"/>
        <c:overlap val="100"/>
        <c:axId val="1869939952"/>
        <c:axId val="1869940432"/>
      </c:barChart>
      <c:catAx>
        <c:axId val="1869939952"/>
        <c:scaling>
          <c:orientation val="minMax"/>
        </c:scaling>
        <c:delete val="1"/>
        <c:axPos val="l"/>
        <c:majorTickMark val="out"/>
        <c:minorTickMark val="none"/>
        <c:tickLblPos val="nextTo"/>
        <c:crossAx val="1869940432"/>
        <c:crosses val="autoZero"/>
        <c:auto val="1"/>
        <c:lblAlgn val="ctr"/>
        <c:lblOffset val="100"/>
        <c:noMultiLvlLbl val="0"/>
      </c:catAx>
      <c:valAx>
        <c:axId val="1869940432"/>
        <c:scaling>
          <c:orientation val="minMax"/>
          <c:max val="4"/>
        </c:scaling>
        <c:delete val="1"/>
        <c:axPos val="b"/>
        <c:numFmt formatCode="0.0" sourceLinked="1"/>
        <c:majorTickMark val="out"/>
        <c:minorTickMark val="none"/>
        <c:tickLblPos val="nextTo"/>
        <c:crossAx val="186993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D1DCF0"/>
                  </a:gs>
                  <a:gs pos="0">
                    <a:schemeClr val="accent1">
                      <a:lumMod val="5000"/>
                      <a:lumOff val="95000"/>
                    </a:schemeClr>
                  </a:gs>
                  <a:gs pos="100000">
                    <a:schemeClr val="accent1">
                      <a:lumMod val="75000"/>
                    </a:schemeClr>
                  </a:gs>
                  <a:gs pos="0">
                    <a:srgbClr val="FFC000"/>
                  </a:gs>
                  <a:gs pos="0">
                    <a:srgbClr val="FFC000"/>
                  </a:gs>
                  <a:gs pos="0">
                    <a:srgbClr val="6D8BBE"/>
                  </a:gs>
                  <a:gs pos="0">
                    <a:srgbClr val="FFC000"/>
                  </a:gs>
                </a:gsLst>
                <a:lin ang="5400000" scaled="1"/>
              </a:gradFill>
              <a:ln w="19050">
                <a:noFill/>
              </a:ln>
              <a:effectLst/>
            </c:spPr>
            <c:extLst>
              <c:ext xmlns:c16="http://schemas.microsoft.com/office/drawing/2014/chart" uri="{C3380CC4-5D6E-409C-BE32-E72D297353CC}">
                <c16:uniqueId val="{00000001-6D55-4255-9437-C59932E33BE8}"/>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6D55-4255-9437-C59932E33BE8}"/>
              </c:ext>
            </c:extLst>
          </c:dPt>
          <c:val>
            <c:numRef>
              <c:f>gender!$C$8:$C$9</c:f>
              <c:numCache>
                <c:formatCode>0%</c:formatCode>
                <c:ptCount val="2"/>
                <c:pt idx="0">
                  <c:v>0.4</c:v>
                </c:pt>
                <c:pt idx="1">
                  <c:v>0.6</c:v>
                </c:pt>
              </c:numCache>
            </c:numRef>
          </c:val>
          <c:extLst>
            <c:ext xmlns:c16="http://schemas.microsoft.com/office/drawing/2014/chart" uri="{C3380CC4-5D6E-409C-BE32-E72D297353CC}">
              <c16:uniqueId val="{00000004-6D55-4255-9437-C59932E33BE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35B2869-9614-4B61-A861-17A0281432A1}">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9AB21956-7D6E-42A0-B8C2-1190534BA9B7}">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plotArea>
      <cx:plotAreaRegion>
        <cx:series layoutId="treemap" uniqueId="{F35B2869-9614-4B61-A861-17A0281432A1}">
          <cx:dataPt idx="0">
            <cx:spPr>
              <a:solidFill>
                <a:srgbClr val="00B0F0"/>
              </a:solidFill>
            </cx:spPr>
          </cx:dataPt>
          <cx:dataPt idx="1">
            <cx:spPr>
              <a:solidFill>
                <a:srgbClr val="92D050"/>
              </a:solidFill>
            </cx:spPr>
          </cx:dataPt>
          <cx:dataPt idx="2">
            <cx:spPr>
              <a:solidFill>
                <a:srgbClr val="4472C4">
                  <a:lumMod val="75000"/>
                </a:srgbClr>
              </a:solidFill>
            </cx:spPr>
          </cx:dataPt>
          <cx:dataPt idx="3">
            <cx:spPr>
              <a:solidFill>
                <a:srgbClr val="A5A5A5">
                  <a:lumMod val="50000"/>
                </a:srgbClr>
              </a:solidFill>
            </cx:spPr>
          </cx:dataPt>
          <cx:dataPt idx="4">
            <cx:spPr>
              <a:solidFill>
                <a:srgbClr val="C00000"/>
              </a:solidFill>
            </cx:spPr>
          </cx:dataPt>
          <cx:dataPt idx="5">
            <cx:spPr>
              <a:solidFill>
                <a:srgbClr val="FFC000">
                  <a:lumMod val="60000"/>
                  <a:lumOff val="40000"/>
                </a:srgbClr>
              </a:solidFill>
            </cx:spPr>
          </cx:dataPt>
          <cx:dataPt idx="6">
            <cx:spPr>
              <a:solidFill>
                <a:srgbClr val="A5A5A5">
                  <a:lumMod val="60000"/>
                  <a:lumOff val="40000"/>
                </a:srgbClr>
              </a:solidFill>
            </cx:spPr>
          </cx:dataPt>
          <cx:dataPt idx="7">
            <cx:spPr>
              <a:solidFill>
                <a:srgbClr val="ED7D31">
                  <a:lumMod val="60000"/>
                  <a:lumOff val="40000"/>
                </a:srgbClr>
              </a:solidFill>
            </cx:spPr>
          </cx:dataPt>
          <cx:dataPt idx="8">
            <cx:spPr>
              <a:solidFill>
                <a:srgbClr val="5B9BD5">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9AB21956-7D6E-42A0-B8C2-1190534BA9B7}">
          <cx:tx>
            <cx:txData>
              <cx:f>_xlchart.v2.6</cx:f>
              <cx:v>Attrition</cx:v>
            </cx:txData>
          </cx:tx>
          <cx:spPr>
            <a:gradFill>
              <a:gsLst>
                <a:gs pos="100000">
                  <a:srgbClr val="C00000">
                    <a:lumMod val="100000"/>
                  </a:srgbClr>
                </a:gs>
                <a:gs pos="100000">
                  <a:schemeClr val="accent3">
                    <a:lumMod val="50000"/>
                  </a:schemeClr>
                </a:gs>
                <a:gs pos="0">
                  <a:srgbClr val="C00000"/>
                </a:gs>
                <a:gs pos="100000">
                  <a:schemeClr val="accent6">
                    <a:lumMod val="75000"/>
                  </a:schemeClr>
                </a:gs>
                <a:gs pos="100000">
                  <a:schemeClr val="accent1">
                    <a:lumMod val="60000"/>
                    <a:lumOff val="40000"/>
                    <a:alpha val="0"/>
                  </a:schemeClr>
                </a:gs>
                <a:gs pos="100000">
                  <a:srgbClr val="FFC000"/>
                </a:gs>
                <a:gs pos="100000">
                  <a:srgbClr val="C00000"/>
                </a:gs>
                <a:gs pos="100000">
                  <a:schemeClr val="accent2">
                    <a:lumMod val="75000"/>
                  </a:schemeClr>
                </a:gs>
              </a:gsLst>
              <a:lin ang="10800000" scaled="0"/>
            </a:gra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pPr>
            <a:endParaRPr lang="en-US" sz="10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3.xml"/><Relationship Id="rId5" Type="http://schemas.openxmlformats.org/officeDocument/2006/relationships/chart" Target="../charts/chart11.xml"/><Relationship Id="rId4" Type="http://schemas.openxmlformats.org/officeDocument/2006/relationships/chart" Target="../charts/chart10.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1</xdr:row>
      <xdr:rowOff>68580</xdr:rowOff>
    </xdr:from>
    <xdr:to>
      <xdr:col>8</xdr:col>
      <xdr:colOff>312420</xdr:colOff>
      <xdr:row>7</xdr:row>
      <xdr:rowOff>30479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E2F08BC-EA45-5767-B9B9-0A7CD65D4C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91300" y="266700"/>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0.39759</cdr:x>
      <cdr:y>0.50909</cdr:y>
    </cdr:from>
    <cdr:to>
      <cdr:x>1</cdr:x>
      <cdr:y>1</cdr:y>
    </cdr:to>
    <cdr:sp macro="" textlink="">
      <cdr:nvSpPr>
        <cdr:cNvPr id="2" name="TextBox 1">
          <a:extLst xmlns:a="http://schemas.openxmlformats.org/drawingml/2006/main">
            <a:ext uri="{FF2B5EF4-FFF2-40B4-BE49-F238E27FC236}">
              <a16:creationId xmlns:a16="http://schemas.microsoft.com/office/drawing/2014/main" id="{029FCF8C-2EC7-E2EA-C500-71E8A6D13A1E}"/>
            </a:ext>
          </a:extLst>
        </cdr:cNvPr>
        <cdr:cNvSpPr txBox="1"/>
      </cdr:nvSpPr>
      <cdr:spPr>
        <a:xfrm xmlns:a="http://schemas.openxmlformats.org/drawingml/2006/main">
          <a:off x="412229" y="349771"/>
          <a:ext cx="624591" cy="3372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175260</xdr:colOff>
      <xdr:row>2</xdr:row>
      <xdr:rowOff>3810</xdr:rowOff>
    </xdr:from>
    <xdr:to>
      <xdr:col>7</xdr:col>
      <xdr:colOff>68580</xdr:colOff>
      <xdr:row>8</xdr:row>
      <xdr:rowOff>190500</xdr:rowOff>
    </xdr:to>
    <xdr:graphicFrame macro="">
      <xdr:nvGraphicFramePr>
        <xdr:cNvPr id="2" name="Chart 1">
          <a:extLst>
            <a:ext uri="{FF2B5EF4-FFF2-40B4-BE49-F238E27FC236}">
              <a16:creationId xmlns:a16="http://schemas.microsoft.com/office/drawing/2014/main" id="{0F7CAED6-A8E5-F641-9F1C-EED8EB09C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251460</xdr:colOff>
      <xdr:row>1</xdr:row>
      <xdr:rowOff>38101</xdr:rowOff>
    </xdr:from>
    <xdr:to>
      <xdr:col>10</xdr:col>
      <xdr:colOff>68580</xdr:colOff>
      <xdr:row>6</xdr:row>
      <xdr:rowOff>144781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8040FC1-074B-6B49-4AA0-3FFC76A55A1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073140" y="23622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842010</xdr:colOff>
      <xdr:row>12</xdr:row>
      <xdr:rowOff>137160</xdr:rowOff>
    </xdr:from>
    <xdr:to>
      <xdr:col>7</xdr:col>
      <xdr:colOff>7620</xdr:colOff>
      <xdr:row>20</xdr:row>
      <xdr:rowOff>137160</xdr:rowOff>
    </xdr:to>
    <xdr:graphicFrame macro="">
      <xdr:nvGraphicFramePr>
        <xdr:cNvPr id="5" name="Chart 4">
          <a:extLst>
            <a:ext uri="{FF2B5EF4-FFF2-40B4-BE49-F238E27FC236}">
              <a16:creationId xmlns:a16="http://schemas.microsoft.com/office/drawing/2014/main" id="{4F630691-2CD9-DFB8-688D-CDEBCED2F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7</xdr:row>
      <xdr:rowOff>91441</xdr:rowOff>
    </xdr:from>
    <xdr:to>
      <xdr:col>10</xdr:col>
      <xdr:colOff>487680</xdr:colOff>
      <xdr:row>19</xdr:row>
      <xdr:rowOff>68581</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4C786732-38E8-9641-55E8-60A8698501E4}"/>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492240" y="1478281"/>
              <a:ext cx="1828800" cy="235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99060</xdr:colOff>
      <xdr:row>1</xdr:row>
      <xdr:rowOff>129540</xdr:rowOff>
    </xdr:from>
    <xdr:to>
      <xdr:col>13</xdr:col>
      <xdr:colOff>586740</xdr:colOff>
      <xdr:row>15</xdr:row>
      <xdr:rowOff>51435</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372CE606-04A6-D50D-559B-C6A4D0E0FA62}"/>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8801100" y="3276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647700</xdr:colOff>
      <xdr:row>2</xdr:row>
      <xdr:rowOff>99060</xdr:rowOff>
    </xdr:from>
    <xdr:to>
      <xdr:col>10</xdr:col>
      <xdr:colOff>464820</xdr:colOff>
      <xdr:row>16</xdr:row>
      <xdr:rowOff>20955</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70C302DF-FE28-677D-FB8F-19708616B20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667500" y="4953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10</xdr:row>
      <xdr:rowOff>7620</xdr:rowOff>
    </xdr:from>
    <xdr:to>
      <xdr:col>1</xdr:col>
      <xdr:colOff>1238250</xdr:colOff>
      <xdr:row>19</xdr:row>
      <xdr:rowOff>133350</xdr:rowOff>
    </xdr:to>
    <xdr:graphicFrame macro="">
      <xdr:nvGraphicFramePr>
        <xdr:cNvPr id="5" name="Chart 4">
          <a:extLst>
            <a:ext uri="{FF2B5EF4-FFF2-40B4-BE49-F238E27FC236}">
              <a16:creationId xmlns:a16="http://schemas.microsoft.com/office/drawing/2014/main" id="{69046809-2E3D-7AE6-44F3-D4E8606F1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350520</xdr:colOff>
      <xdr:row>1</xdr:row>
      <xdr:rowOff>144780</xdr:rowOff>
    </xdr:from>
    <xdr:to>
      <xdr:col>8</xdr:col>
      <xdr:colOff>453390</xdr:colOff>
      <xdr:row>11</xdr:row>
      <xdr:rowOff>38100</xdr:rowOff>
    </xdr:to>
    <xdr:graphicFrame macro="">
      <xdr:nvGraphicFramePr>
        <xdr:cNvPr id="2" name="Chart 1">
          <a:extLst>
            <a:ext uri="{FF2B5EF4-FFF2-40B4-BE49-F238E27FC236}">
              <a16:creationId xmlns:a16="http://schemas.microsoft.com/office/drawing/2014/main" id="{010F0E4A-2443-4A18-D05B-24AF70A01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156210</xdr:colOff>
      <xdr:row>2</xdr:row>
      <xdr:rowOff>125730</xdr:rowOff>
    </xdr:from>
    <xdr:to>
      <xdr:col>12</xdr:col>
      <xdr:colOff>38100</xdr:colOff>
      <xdr:row>20</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519A11F-06AF-6C40-BA2C-4351DF4A9F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5050" y="521970"/>
              <a:ext cx="5246370" cy="35775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262890</xdr:colOff>
      <xdr:row>4</xdr:row>
      <xdr:rowOff>160020</xdr:rowOff>
    </xdr:from>
    <xdr:to>
      <xdr:col>6</xdr:col>
      <xdr:colOff>243840</xdr:colOff>
      <xdr:row>13</xdr:row>
      <xdr:rowOff>60960</xdr:rowOff>
    </xdr:to>
    <xdr:graphicFrame macro="">
      <xdr:nvGraphicFramePr>
        <xdr:cNvPr id="2" name="Chart 1">
          <a:extLst>
            <a:ext uri="{FF2B5EF4-FFF2-40B4-BE49-F238E27FC236}">
              <a16:creationId xmlns:a16="http://schemas.microsoft.com/office/drawing/2014/main" id="{4D5EB2A8-1B76-1B38-4183-487DB550A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262890</xdr:colOff>
      <xdr:row>7</xdr:row>
      <xdr:rowOff>7620</xdr:rowOff>
    </xdr:from>
    <xdr:to>
      <xdr:col>9</xdr:col>
      <xdr:colOff>140970</xdr:colOff>
      <xdr:row>18</xdr:row>
      <xdr:rowOff>125730</xdr:rowOff>
    </xdr:to>
    <xdr:graphicFrame macro="">
      <xdr:nvGraphicFramePr>
        <xdr:cNvPr id="3" name="Chart 2">
          <a:extLst>
            <a:ext uri="{FF2B5EF4-FFF2-40B4-BE49-F238E27FC236}">
              <a16:creationId xmlns:a16="http://schemas.microsoft.com/office/drawing/2014/main" id="{AECB7A1A-C82D-EA23-9ECD-90DB7B70A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76200</xdr:colOff>
      <xdr:row>5</xdr:row>
      <xdr:rowOff>114300</xdr:rowOff>
    </xdr:from>
    <xdr:to>
      <xdr:col>7</xdr:col>
      <xdr:colOff>563880</xdr:colOff>
      <xdr:row>19</xdr:row>
      <xdr:rowOff>36195</xdr:rowOff>
    </xdr:to>
    <mc:AlternateContent xmlns:mc="http://schemas.openxmlformats.org/markup-compatibility/2006" xmlns:a14="http://schemas.microsoft.com/office/drawing/2010/main">
      <mc:Choice Requires="a14">
        <xdr:graphicFrame macro="">
          <xdr:nvGraphicFramePr>
            <xdr:cNvPr id="5" name="Education Field 2">
              <a:extLst>
                <a:ext uri="{FF2B5EF4-FFF2-40B4-BE49-F238E27FC236}">
                  <a16:creationId xmlns:a16="http://schemas.microsoft.com/office/drawing/2014/main" id="{F01123A4-C137-549A-0D0E-BDCA7DBD8F11}"/>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4754880" y="11049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327660</xdr:colOff>
      <xdr:row>4</xdr:row>
      <xdr:rowOff>83820</xdr:rowOff>
    </xdr:from>
    <xdr:to>
      <xdr:col>11</xdr:col>
      <xdr:colOff>144780</xdr:colOff>
      <xdr:row>18</xdr:row>
      <xdr:rowOff>5715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2491446-3C8A-DF55-0E43-3000C6B583B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018020" y="8763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110490</xdr:colOff>
      <xdr:row>4</xdr:row>
      <xdr:rowOff>156210</xdr:rowOff>
    </xdr:from>
    <xdr:to>
      <xdr:col>11</xdr:col>
      <xdr:colOff>659130</xdr:colOff>
      <xdr:row>18</xdr:row>
      <xdr:rowOff>125730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08DC84A-449C-7CC8-8A26-464BC3D22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3470" y="9486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2</xdr:col>
      <xdr:colOff>285750</xdr:colOff>
      <xdr:row>1</xdr:row>
      <xdr:rowOff>95250</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1584898" y="282627"/>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ysClr val="windowText" lastClr="000000"/>
                </a:solidFill>
              </a:endParaRPr>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ysClr val="windowText" lastClr="000000"/>
                  </a:solidFill>
                  <a:latin typeface="Calibri"/>
                  <a:ea typeface="Calibri"/>
                  <a:cs typeface="Calibri"/>
                  <a:sym typeface="Calibri"/>
                </a:rPr>
                <a:t>`</a:t>
              </a:r>
              <a:endParaRPr sz="1400">
                <a:solidFill>
                  <a:sysClr val="windowText" lastClr="000000"/>
                </a:solidFill>
              </a:endParaRPr>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ysClr val="windowText" lastClr="00000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ysClr val="windowText" lastClr="000000"/>
                </a:solidFill>
              </a:endParaRPr>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574622</xdr:colOff>
      <xdr:row>6</xdr:row>
      <xdr:rowOff>162393</xdr:rowOff>
    </xdr:from>
    <xdr:to>
      <xdr:col>6</xdr:col>
      <xdr:colOff>499671</xdr:colOff>
      <xdr:row>8</xdr:row>
      <xdr:rowOff>124918</xdr:rowOff>
    </xdr:to>
    <xdr:sp macro="" textlink="">
      <xdr:nvSpPr>
        <xdr:cNvPr id="3" name="TextBox 2">
          <a:extLst>
            <a:ext uri="{FF2B5EF4-FFF2-40B4-BE49-F238E27FC236}">
              <a16:creationId xmlns:a16="http://schemas.microsoft.com/office/drawing/2014/main" id="{CFF5539C-9C1C-04A7-83E1-9352D50B9160}"/>
            </a:ext>
          </a:extLst>
        </xdr:cNvPr>
        <xdr:cNvSpPr txBox="1"/>
      </xdr:nvSpPr>
      <xdr:spPr>
        <a:xfrm>
          <a:off x="1873770" y="1286655"/>
          <a:ext cx="2523344" cy="337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TOTAL</a:t>
          </a:r>
          <a:r>
            <a:rPr lang="en-US" sz="2000" b="1" baseline="0">
              <a:solidFill>
                <a:srgbClr val="C00000"/>
              </a:solidFill>
              <a:latin typeface="+mj-lt"/>
            </a:rPr>
            <a:t> EMPLOYEES</a:t>
          </a:r>
          <a:endParaRPr lang="en-US" sz="2000" b="1">
            <a:solidFill>
              <a:srgbClr val="C00000"/>
            </a:solidFill>
            <a:latin typeface="+mj-lt"/>
          </a:endParaRPr>
        </a:p>
      </xdr:txBody>
    </xdr:sp>
    <xdr:clientData/>
  </xdr:twoCellAnchor>
  <xdr:twoCellAnchor>
    <xdr:from>
      <xdr:col>3</xdr:col>
      <xdr:colOff>112426</xdr:colOff>
      <xdr:row>9</xdr:row>
      <xdr:rowOff>12492</xdr:rowOff>
    </xdr:from>
    <xdr:to>
      <xdr:col>6</xdr:col>
      <xdr:colOff>262327</xdr:colOff>
      <xdr:row>11</xdr:row>
      <xdr:rowOff>62459</xdr:rowOff>
    </xdr:to>
    <xdr:sp macro="" textlink="KPI!A7">
      <xdr:nvSpPr>
        <xdr:cNvPr id="5" name="TextBox 4">
          <a:extLst>
            <a:ext uri="{FF2B5EF4-FFF2-40B4-BE49-F238E27FC236}">
              <a16:creationId xmlns:a16="http://schemas.microsoft.com/office/drawing/2014/main" id="{FBD384D9-811C-96FB-F718-DB6BCADA0D53}"/>
            </a:ext>
          </a:extLst>
        </xdr:cNvPr>
        <xdr:cNvSpPr txBox="1"/>
      </xdr:nvSpPr>
      <xdr:spPr>
        <a:xfrm>
          <a:off x="2061147" y="1698885"/>
          <a:ext cx="2098623" cy="424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48472B-A48F-4304-8B78-AC851BE2CE49}" type="TxLink">
            <a:rPr lang="en-US" sz="2400" b="1" i="0" u="none" strike="noStrike">
              <a:solidFill>
                <a:srgbClr val="7030A0"/>
              </a:solidFill>
              <a:latin typeface="+mj-lt"/>
              <a:ea typeface="Calibri"/>
              <a:cs typeface="Calibri"/>
            </a:rPr>
            <a:pPr algn="ctr"/>
            <a:t>1470</a:t>
          </a:fld>
          <a:endParaRPr lang="en-US" sz="2400" b="1">
            <a:solidFill>
              <a:srgbClr val="7030A0"/>
            </a:solidFill>
            <a:latin typeface="+mj-lt"/>
          </a:endParaRPr>
        </a:p>
      </xdr:txBody>
    </xdr:sp>
    <xdr:clientData/>
  </xdr:twoCellAnchor>
  <xdr:twoCellAnchor>
    <xdr:from>
      <xdr:col>7</xdr:col>
      <xdr:colOff>249835</xdr:colOff>
      <xdr:row>6</xdr:row>
      <xdr:rowOff>137410</xdr:rowOff>
    </xdr:from>
    <xdr:to>
      <xdr:col>10</xdr:col>
      <xdr:colOff>649572</xdr:colOff>
      <xdr:row>8</xdr:row>
      <xdr:rowOff>99935</xdr:rowOff>
    </xdr:to>
    <xdr:sp macro="" textlink="">
      <xdr:nvSpPr>
        <xdr:cNvPr id="65" name="TextBox 64">
          <a:extLst>
            <a:ext uri="{FF2B5EF4-FFF2-40B4-BE49-F238E27FC236}">
              <a16:creationId xmlns:a16="http://schemas.microsoft.com/office/drawing/2014/main" id="{7E3597CE-90AC-5936-71A6-8A07ABEDB71C}"/>
            </a:ext>
          </a:extLst>
        </xdr:cNvPr>
        <xdr:cNvSpPr txBox="1"/>
      </xdr:nvSpPr>
      <xdr:spPr>
        <a:xfrm>
          <a:off x="4796851" y="1261672"/>
          <a:ext cx="2348459" cy="337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ATTRITION</a:t>
          </a:r>
        </a:p>
      </xdr:txBody>
    </xdr:sp>
    <xdr:clientData/>
  </xdr:twoCellAnchor>
  <xdr:twoCellAnchor>
    <xdr:from>
      <xdr:col>7</xdr:col>
      <xdr:colOff>449704</xdr:colOff>
      <xdr:row>9</xdr:row>
      <xdr:rowOff>37475</xdr:rowOff>
    </xdr:from>
    <xdr:to>
      <xdr:col>10</xdr:col>
      <xdr:colOff>424720</xdr:colOff>
      <xdr:row>11</xdr:row>
      <xdr:rowOff>62458</xdr:rowOff>
    </xdr:to>
    <xdr:sp macro="" textlink="KPI!B7">
      <xdr:nvSpPr>
        <xdr:cNvPr id="66" name="TextBox 65">
          <a:extLst>
            <a:ext uri="{FF2B5EF4-FFF2-40B4-BE49-F238E27FC236}">
              <a16:creationId xmlns:a16="http://schemas.microsoft.com/office/drawing/2014/main" id="{41F93F26-A901-59D1-3982-C5E25FAF5C9B}"/>
            </a:ext>
          </a:extLst>
        </xdr:cNvPr>
        <xdr:cNvSpPr txBox="1"/>
      </xdr:nvSpPr>
      <xdr:spPr>
        <a:xfrm>
          <a:off x="4996720" y="1723868"/>
          <a:ext cx="1923738" cy="399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7BB754-A04D-4EA5-88E9-C39DF41664A4}" type="TxLink">
            <a:rPr lang="en-US" sz="2400" b="1" i="0" u="none" strike="noStrike">
              <a:solidFill>
                <a:srgbClr val="7030A0"/>
              </a:solidFill>
              <a:latin typeface="+mj-lt"/>
              <a:ea typeface="Calibri"/>
              <a:cs typeface="Calibri"/>
            </a:rPr>
            <a:pPr algn="ctr"/>
            <a:t>237</a:t>
          </a:fld>
          <a:endParaRPr lang="en-US" sz="2400" b="1">
            <a:solidFill>
              <a:srgbClr val="7030A0"/>
            </a:solidFill>
            <a:latin typeface="+mj-lt"/>
          </a:endParaRPr>
        </a:p>
      </xdr:txBody>
    </xdr:sp>
    <xdr:clientData/>
  </xdr:twoCellAnchor>
  <xdr:twoCellAnchor>
    <xdr:from>
      <xdr:col>11</xdr:col>
      <xdr:colOff>449706</xdr:colOff>
      <xdr:row>7</xdr:row>
      <xdr:rowOff>0</xdr:rowOff>
    </xdr:from>
    <xdr:to>
      <xdr:col>15</xdr:col>
      <xdr:colOff>149902</xdr:colOff>
      <xdr:row>9</xdr:row>
      <xdr:rowOff>74951</xdr:rowOff>
    </xdr:to>
    <xdr:sp macro="" textlink="">
      <xdr:nvSpPr>
        <xdr:cNvPr id="67" name="TextBox 66">
          <a:extLst>
            <a:ext uri="{FF2B5EF4-FFF2-40B4-BE49-F238E27FC236}">
              <a16:creationId xmlns:a16="http://schemas.microsoft.com/office/drawing/2014/main" id="{D20FA7F6-D699-5D15-FEE3-444943C5BDC2}"/>
            </a:ext>
          </a:extLst>
        </xdr:cNvPr>
        <xdr:cNvSpPr txBox="1"/>
      </xdr:nvSpPr>
      <xdr:spPr>
        <a:xfrm>
          <a:off x="7595017" y="1311639"/>
          <a:ext cx="2298492" cy="449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Active</a:t>
          </a:r>
          <a:r>
            <a:rPr lang="en-US" sz="2000" b="1" baseline="0">
              <a:solidFill>
                <a:srgbClr val="C00000"/>
              </a:solidFill>
              <a:latin typeface="+mj-lt"/>
            </a:rPr>
            <a:t> Employees</a:t>
          </a:r>
          <a:endParaRPr lang="en-US" sz="2000" b="1">
            <a:solidFill>
              <a:srgbClr val="C00000"/>
            </a:solidFill>
            <a:latin typeface="+mj-lt"/>
          </a:endParaRPr>
        </a:p>
      </xdr:txBody>
    </xdr:sp>
    <xdr:clientData/>
  </xdr:twoCellAnchor>
  <xdr:twoCellAnchor>
    <xdr:from>
      <xdr:col>16</xdr:col>
      <xdr:colOff>124918</xdr:colOff>
      <xdr:row>7</xdr:row>
      <xdr:rowOff>0</xdr:rowOff>
    </xdr:from>
    <xdr:to>
      <xdr:col>19</xdr:col>
      <xdr:colOff>74950</xdr:colOff>
      <xdr:row>9</xdr:row>
      <xdr:rowOff>24984</xdr:rowOff>
    </xdr:to>
    <xdr:sp macro="" textlink="">
      <xdr:nvSpPr>
        <xdr:cNvPr id="68" name="TextBox 67">
          <a:extLst>
            <a:ext uri="{FF2B5EF4-FFF2-40B4-BE49-F238E27FC236}">
              <a16:creationId xmlns:a16="http://schemas.microsoft.com/office/drawing/2014/main" id="{BCA04120-4235-4C22-1182-D75399A2102F}"/>
            </a:ext>
          </a:extLst>
        </xdr:cNvPr>
        <xdr:cNvSpPr txBox="1"/>
      </xdr:nvSpPr>
      <xdr:spPr>
        <a:xfrm>
          <a:off x="10518098" y="1311639"/>
          <a:ext cx="1898754" cy="399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Attrition</a:t>
          </a:r>
          <a:r>
            <a:rPr lang="en-US" sz="2000" b="1" baseline="0">
              <a:solidFill>
                <a:srgbClr val="C00000"/>
              </a:solidFill>
              <a:latin typeface="+mj-lt"/>
            </a:rPr>
            <a:t> Rate</a:t>
          </a:r>
          <a:endParaRPr lang="en-US" sz="2000" b="1">
            <a:solidFill>
              <a:srgbClr val="C00000"/>
            </a:solidFill>
            <a:latin typeface="+mj-lt"/>
          </a:endParaRPr>
        </a:p>
      </xdr:txBody>
    </xdr:sp>
    <xdr:clientData/>
  </xdr:twoCellAnchor>
  <xdr:twoCellAnchor>
    <xdr:from>
      <xdr:col>12</xdr:col>
      <xdr:colOff>49968</xdr:colOff>
      <xdr:row>9</xdr:row>
      <xdr:rowOff>12493</xdr:rowOff>
    </xdr:from>
    <xdr:to>
      <xdr:col>15</xdr:col>
      <xdr:colOff>24983</xdr:colOff>
      <xdr:row>11</xdr:row>
      <xdr:rowOff>49968</xdr:rowOff>
    </xdr:to>
    <xdr:sp macro="" textlink="KPI!C7">
      <xdr:nvSpPr>
        <xdr:cNvPr id="69" name="TextBox 68">
          <a:extLst>
            <a:ext uri="{FF2B5EF4-FFF2-40B4-BE49-F238E27FC236}">
              <a16:creationId xmlns:a16="http://schemas.microsoft.com/office/drawing/2014/main" id="{358866D1-7382-C79F-F4BE-921731CDF5D8}"/>
            </a:ext>
          </a:extLst>
        </xdr:cNvPr>
        <xdr:cNvSpPr txBox="1"/>
      </xdr:nvSpPr>
      <xdr:spPr>
        <a:xfrm>
          <a:off x="7844853" y="1698886"/>
          <a:ext cx="1923737" cy="41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AE17EB-0F3B-4DD8-B541-D312F2DAB475}" type="TxLink">
            <a:rPr lang="en-US" sz="2400" b="1" i="0" u="none" strike="noStrike">
              <a:solidFill>
                <a:srgbClr val="7030A0"/>
              </a:solidFill>
              <a:latin typeface="+mj-lt"/>
              <a:ea typeface="Calibri"/>
              <a:cs typeface="Calibri"/>
            </a:rPr>
            <a:pPr algn="ctr"/>
            <a:t>1233</a:t>
          </a:fld>
          <a:endParaRPr lang="en-US" sz="2400" b="1">
            <a:solidFill>
              <a:srgbClr val="7030A0"/>
            </a:solidFill>
            <a:latin typeface="+mj-lt"/>
          </a:endParaRPr>
        </a:p>
      </xdr:txBody>
    </xdr:sp>
    <xdr:clientData/>
  </xdr:twoCellAnchor>
  <xdr:twoCellAnchor>
    <xdr:from>
      <xdr:col>16</xdr:col>
      <xdr:colOff>262328</xdr:colOff>
      <xdr:row>8</xdr:row>
      <xdr:rowOff>174886</xdr:rowOff>
    </xdr:from>
    <xdr:to>
      <xdr:col>19</xdr:col>
      <xdr:colOff>212360</xdr:colOff>
      <xdr:row>11</xdr:row>
      <xdr:rowOff>37475</xdr:rowOff>
    </xdr:to>
    <xdr:sp macro="" textlink="KPI!E7">
      <xdr:nvSpPr>
        <xdr:cNvPr id="70" name="TextBox 69">
          <a:extLst>
            <a:ext uri="{FF2B5EF4-FFF2-40B4-BE49-F238E27FC236}">
              <a16:creationId xmlns:a16="http://schemas.microsoft.com/office/drawing/2014/main" id="{3949730E-4789-4AF9-6747-561BF073E363}"/>
            </a:ext>
          </a:extLst>
        </xdr:cNvPr>
        <xdr:cNvSpPr txBox="1"/>
      </xdr:nvSpPr>
      <xdr:spPr>
        <a:xfrm>
          <a:off x="10655508" y="1673902"/>
          <a:ext cx="1898754" cy="42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A742EB-1529-4D30-B3D7-EEF382840BA8}" type="TxLink">
            <a:rPr lang="en-US" sz="2400" b="1" i="0" u="none" strike="noStrike">
              <a:solidFill>
                <a:srgbClr val="7030A0"/>
              </a:solidFill>
              <a:latin typeface="Calibri"/>
              <a:ea typeface="Calibri"/>
              <a:cs typeface="Calibri"/>
            </a:rPr>
            <a:pPr algn="ctr"/>
            <a:t>16.12%</a:t>
          </a:fld>
          <a:endParaRPr lang="en-US" sz="2400" b="1">
            <a:solidFill>
              <a:srgbClr val="7030A0"/>
            </a:solidFill>
          </a:endParaRPr>
        </a:p>
      </xdr:txBody>
    </xdr:sp>
    <xdr:clientData/>
  </xdr:twoCellAnchor>
  <xdr:twoCellAnchor>
    <xdr:from>
      <xdr:col>20</xdr:col>
      <xdr:colOff>512164</xdr:colOff>
      <xdr:row>6</xdr:row>
      <xdr:rowOff>174886</xdr:rowOff>
    </xdr:from>
    <xdr:to>
      <xdr:col>24</xdr:col>
      <xdr:colOff>12492</xdr:colOff>
      <xdr:row>9</xdr:row>
      <xdr:rowOff>37477</xdr:rowOff>
    </xdr:to>
    <xdr:sp macro="" textlink="">
      <xdr:nvSpPr>
        <xdr:cNvPr id="71" name="TextBox 70">
          <a:extLst>
            <a:ext uri="{FF2B5EF4-FFF2-40B4-BE49-F238E27FC236}">
              <a16:creationId xmlns:a16="http://schemas.microsoft.com/office/drawing/2014/main" id="{E9B22825-AB62-40AE-2AAB-8AA40B8B04D6}"/>
            </a:ext>
          </a:extLst>
        </xdr:cNvPr>
        <xdr:cNvSpPr txBox="1"/>
      </xdr:nvSpPr>
      <xdr:spPr>
        <a:xfrm>
          <a:off x="13503639" y="1299148"/>
          <a:ext cx="2098623" cy="424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Average Age</a:t>
          </a:r>
        </a:p>
      </xdr:txBody>
    </xdr:sp>
    <xdr:clientData/>
  </xdr:twoCellAnchor>
  <xdr:twoCellAnchor>
    <xdr:from>
      <xdr:col>20</xdr:col>
      <xdr:colOff>524656</xdr:colOff>
      <xdr:row>8</xdr:row>
      <xdr:rowOff>174885</xdr:rowOff>
    </xdr:from>
    <xdr:to>
      <xdr:col>24</xdr:col>
      <xdr:colOff>1</xdr:colOff>
      <xdr:row>11</xdr:row>
      <xdr:rowOff>62458</xdr:rowOff>
    </xdr:to>
    <xdr:sp macro="" textlink="KPI!D7">
      <xdr:nvSpPr>
        <xdr:cNvPr id="72" name="TextBox 71">
          <a:extLst>
            <a:ext uri="{FF2B5EF4-FFF2-40B4-BE49-F238E27FC236}">
              <a16:creationId xmlns:a16="http://schemas.microsoft.com/office/drawing/2014/main" id="{5009746F-FB92-3E53-60D5-D6213A16DC69}"/>
            </a:ext>
          </a:extLst>
        </xdr:cNvPr>
        <xdr:cNvSpPr txBox="1"/>
      </xdr:nvSpPr>
      <xdr:spPr>
        <a:xfrm>
          <a:off x="13516131" y="1673901"/>
          <a:ext cx="2073640" cy="449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D1B328-A7B7-4518-B923-D9D281774D3E}" type="TxLink">
            <a:rPr lang="en-US" sz="2400" b="1" i="0" u="none" strike="noStrike">
              <a:solidFill>
                <a:srgbClr val="7030A0"/>
              </a:solidFill>
              <a:latin typeface="+mj-lt"/>
              <a:ea typeface="Calibri"/>
              <a:cs typeface="Calibri"/>
            </a:rPr>
            <a:pPr algn="ctr"/>
            <a:t>37</a:t>
          </a:fld>
          <a:endParaRPr lang="en-US" sz="2400" b="1">
            <a:solidFill>
              <a:srgbClr val="7030A0"/>
            </a:solidFill>
            <a:latin typeface="+mj-lt"/>
          </a:endParaRPr>
        </a:p>
      </xdr:txBody>
    </xdr:sp>
    <xdr:clientData/>
  </xdr:twoCellAnchor>
  <xdr:twoCellAnchor>
    <xdr:from>
      <xdr:col>2</xdr:col>
      <xdr:colOff>474688</xdr:colOff>
      <xdr:row>2</xdr:row>
      <xdr:rowOff>37475</xdr:rowOff>
    </xdr:from>
    <xdr:to>
      <xdr:col>15</xdr:col>
      <xdr:colOff>174885</xdr:colOff>
      <xdr:row>5</xdr:row>
      <xdr:rowOff>24984</xdr:rowOff>
    </xdr:to>
    <xdr:sp macro="" textlink="">
      <xdr:nvSpPr>
        <xdr:cNvPr id="73" name="TextBox 72">
          <a:extLst>
            <a:ext uri="{FF2B5EF4-FFF2-40B4-BE49-F238E27FC236}">
              <a16:creationId xmlns:a16="http://schemas.microsoft.com/office/drawing/2014/main" id="{23C49D5D-A0FA-0E27-EE39-A62FFFEC062E}"/>
            </a:ext>
          </a:extLst>
        </xdr:cNvPr>
        <xdr:cNvSpPr txBox="1"/>
      </xdr:nvSpPr>
      <xdr:spPr>
        <a:xfrm>
          <a:off x="1773836" y="412229"/>
          <a:ext cx="8144656" cy="54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rgbClr val="7030A0"/>
              </a:solidFill>
              <a:latin typeface="+mj-lt"/>
            </a:rPr>
            <a:t>HR </a:t>
          </a:r>
          <a:r>
            <a:rPr lang="en-US" sz="3600" b="1" baseline="0">
              <a:solidFill>
                <a:srgbClr val="7030A0"/>
              </a:solidFill>
              <a:latin typeface="+mj-lt"/>
            </a:rPr>
            <a:t> DATA ANALYTICS DASHBOARD</a:t>
          </a:r>
          <a:endParaRPr lang="en-US" sz="3600" b="1">
            <a:solidFill>
              <a:srgbClr val="7030A0"/>
            </a:solidFill>
            <a:latin typeface="+mj-lt"/>
          </a:endParaRPr>
        </a:p>
      </xdr:txBody>
    </xdr:sp>
    <xdr:clientData/>
  </xdr:twoCellAnchor>
  <xdr:twoCellAnchor>
    <xdr:from>
      <xdr:col>15</xdr:col>
      <xdr:colOff>637082</xdr:colOff>
      <xdr:row>2</xdr:row>
      <xdr:rowOff>24983</xdr:rowOff>
    </xdr:from>
    <xdr:to>
      <xdr:col>18</xdr:col>
      <xdr:colOff>49967</xdr:colOff>
      <xdr:row>7</xdr:row>
      <xdr:rowOff>12491</xdr:rowOff>
    </xdr:to>
    <xdr:sp macro="" textlink="">
      <xdr:nvSpPr>
        <xdr:cNvPr id="74" name="TextBox 73">
          <a:extLst>
            <a:ext uri="{FF2B5EF4-FFF2-40B4-BE49-F238E27FC236}">
              <a16:creationId xmlns:a16="http://schemas.microsoft.com/office/drawing/2014/main" id="{FDC346D6-D6A9-82AC-8C28-DB6314A70029}"/>
            </a:ext>
          </a:extLst>
        </xdr:cNvPr>
        <xdr:cNvSpPr txBox="1"/>
      </xdr:nvSpPr>
      <xdr:spPr>
        <a:xfrm>
          <a:off x="10380689" y="399737"/>
          <a:ext cx="1361606" cy="92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7030A0"/>
              </a:solidFill>
              <a:latin typeface="+mj-lt"/>
            </a:rPr>
            <a:t>JOB </a:t>
          </a:r>
        </a:p>
        <a:p>
          <a:pPr algn="l"/>
          <a:r>
            <a:rPr lang="en-US" sz="1400" b="1">
              <a:solidFill>
                <a:srgbClr val="7030A0"/>
              </a:solidFill>
              <a:latin typeface="+mj-lt"/>
            </a:rPr>
            <a:t>SATISFACTION </a:t>
          </a:r>
        </a:p>
        <a:p>
          <a:pPr algn="l"/>
          <a:r>
            <a:rPr lang="en-US" sz="1400" b="1">
              <a:solidFill>
                <a:srgbClr val="7030A0"/>
              </a:solidFill>
              <a:latin typeface="+mj-lt"/>
            </a:rPr>
            <a:t>RATING </a:t>
          </a:r>
        </a:p>
      </xdr:txBody>
    </xdr:sp>
    <xdr:clientData/>
  </xdr:twoCellAnchor>
  <xdr:twoCellAnchor>
    <xdr:from>
      <xdr:col>17</xdr:col>
      <xdr:colOff>562131</xdr:colOff>
      <xdr:row>2</xdr:row>
      <xdr:rowOff>62459</xdr:rowOff>
    </xdr:from>
    <xdr:to>
      <xdr:col>19</xdr:col>
      <xdr:colOff>524654</xdr:colOff>
      <xdr:row>6</xdr:row>
      <xdr:rowOff>12492</xdr:rowOff>
    </xdr:to>
    <xdr:graphicFrame macro="">
      <xdr:nvGraphicFramePr>
        <xdr:cNvPr id="77" name="Chart 76">
          <a:extLst>
            <a:ext uri="{FF2B5EF4-FFF2-40B4-BE49-F238E27FC236}">
              <a16:creationId xmlns:a16="http://schemas.microsoft.com/office/drawing/2014/main" id="{3B5CAF6A-1C67-4255-B363-61AE51880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374755</xdr:colOff>
      <xdr:row>3</xdr:row>
      <xdr:rowOff>112427</xdr:rowOff>
    </xdr:from>
    <xdr:to>
      <xdr:col>19</xdr:col>
      <xdr:colOff>124918</xdr:colOff>
      <xdr:row>5</xdr:row>
      <xdr:rowOff>12492</xdr:rowOff>
    </xdr:to>
    <xdr:sp macro="" textlink="Rating!B6">
      <xdr:nvSpPr>
        <xdr:cNvPr id="78" name="TextBox 77">
          <a:extLst>
            <a:ext uri="{FF2B5EF4-FFF2-40B4-BE49-F238E27FC236}">
              <a16:creationId xmlns:a16="http://schemas.microsoft.com/office/drawing/2014/main" id="{8D08D510-77E1-9C7E-915A-C95496CA19D1}"/>
            </a:ext>
          </a:extLst>
        </xdr:cNvPr>
        <xdr:cNvSpPr txBox="1"/>
      </xdr:nvSpPr>
      <xdr:spPr>
        <a:xfrm>
          <a:off x="12067083" y="674558"/>
          <a:ext cx="399737" cy="274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F086A2-A7AC-4749-B56E-F0BE86D5398B}" type="TxLink">
            <a:rPr lang="en-US" sz="1200" b="0" i="0" u="none" strike="noStrike">
              <a:solidFill>
                <a:srgbClr val="000000"/>
              </a:solidFill>
              <a:latin typeface="Calibri"/>
              <a:ea typeface="Calibri"/>
              <a:cs typeface="Calibri"/>
            </a:rPr>
            <a:pPr/>
            <a:t>2.7</a:t>
          </a:fld>
          <a:endParaRPr lang="en-US" sz="1100"/>
        </a:p>
      </xdr:txBody>
    </xdr:sp>
    <xdr:clientData/>
  </xdr:twoCellAnchor>
  <xdr:twoCellAnchor>
    <xdr:from>
      <xdr:col>20</xdr:col>
      <xdr:colOff>449705</xdr:colOff>
      <xdr:row>2</xdr:row>
      <xdr:rowOff>12492</xdr:rowOff>
    </xdr:from>
    <xdr:to>
      <xdr:col>23</xdr:col>
      <xdr:colOff>624591</xdr:colOff>
      <xdr:row>5</xdr:row>
      <xdr:rowOff>74951</xdr:rowOff>
    </xdr:to>
    <xdr:graphicFrame macro="">
      <xdr:nvGraphicFramePr>
        <xdr:cNvPr id="80" name="Chart 79">
          <a:extLst>
            <a:ext uri="{FF2B5EF4-FFF2-40B4-BE49-F238E27FC236}">
              <a16:creationId xmlns:a16="http://schemas.microsoft.com/office/drawing/2014/main" id="{8D5556B5-A59D-45F6-B21F-DFEF47CAF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537148</xdr:colOff>
      <xdr:row>2</xdr:row>
      <xdr:rowOff>74950</xdr:rowOff>
    </xdr:from>
    <xdr:to>
      <xdr:col>24</xdr:col>
      <xdr:colOff>87442</xdr:colOff>
      <xdr:row>5</xdr:row>
      <xdr:rowOff>73257</xdr:rowOff>
    </xdr:to>
    <xdr:sp macro="" textlink="">
      <xdr:nvSpPr>
        <xdr:cNvPr id="81" name="Freeform: Shape 80">
          <a:extLst>
            <a:ext uri="{FF2B5EF4-FFF2-40B4-BE49-F238E27FC236}">
              <a16:creationId xmlns:a16="http://schemas.microsoft.com/office/drawing/2014/main" id="{560B22E8-3C2A-0EBB-DC4E-485D93593F92}"/>
            </a:ext>
          </a:extLst>
        </xdr:cNvPr>
        <xdr:cNvSpPr/>
      </xdr:nvSpPr>
      <xdr:spPr>
        <a:xfrm>
          <a:off x="13528623" y="449704"/>
          <a:ext cx="2148589" cy="560438"/>
        </a:xfrm>
        <a:custGeom>
          <a:avLst/>
          <a:gdLst>
            <a:gd name="connsiteX0" fmla="*/ 1386347 w 1671484"/>
            <a:gd name="connsiteY0" fmla="*/ 73741 h 560438"/>
            <a:gd name="connsiteX1" fmla="*/ 1348905 w 1671484"/>
            <a:gd name="connsiteY1" fmla="*/ 220654 h 560438"/>
            <a:gd name="connsiteX2" fmla="*/ 1204450 w 1671484"/>
            <a:gd name="connsiteY2" fmla="*/ 212698 h 560438"/>
            <a:gd name="connsiteX3" fmla="*/ 1325765 w 1671484"/>
            <a:gd name="connsiteY3" fmla="*/ 295538 h 560438"/>
            <a:gd name="connsiteX4" fmla="*/ 1273929 w 1671484"/>
            <a:gd name="connsiteY4" fmla="*/ 437534 h 560438"/>
            <a:gd name="connsiteX5" fmla="*/ 1386347 w 1671484"/>
            <a:gd name="connsiteY5" fmla="*/ 341819 h 560438"/>
            <a:gd name="connsiteX6" fmla="*/ 1498765 w 1671484"/>
            <a:gd name="connsiteY6" fmla="*/ 437534 h 560438"/>
            <a:gd name="connsiteX7" fmla="*/ 1446929 w 1671484"/>
            <a:gd name="connsiteY7" fmla="*/ 295538 h 560438"/>
            <a:gd name="connsiteX8" fmla="*/ 1568244 w 1671484"/>
            <a:gd name="connsiteY8" fmla="*/ 212698 h 560438"/>
            <a:gd name="connsiteX9" fmla="*/ 1423789 w 1671484"/>
            <a:gd name="connsiteY9" fmla="*/ 220654 h 560438"/>
            <a:gd name="connsiteX10" fmla="*/ 1017636 w 1671484"/>
            <a:gd name="connsiteY10" fmla="*/ 73741 h 560438"/>
            <a:gd name="connsiteX11" fmla="*/ 974697 w 1671484"/>
            <a:gd name="connsiteY11" fmla="*/ 212699 h 560438"/>
            <a:gd name="connsiteX12" fmla="*/ 835739 w 1671484"/>
            <a:gd name="connsiteY12" fmla="*/ 212698 h 560438"/>
            <a:gd name="connsiteX13" fmla="*/ 948159 w 1671484"/>
            <a:gd name="connsiteY13" fmla="*/ 298577 h 560438"/>
            <a:gd name="connsiteX14" fmla="*/ 905218 w 1671484"/>
            <a:gd name="connsiteY14" fmla="*/ 437534 h 560438"/>
            <a:gd name="connsiteX15" fmla="*/ 1017636 w 1671484"/>
            <a:gd name="connsiteY15" fmla="*/ 351653 h 560438"/>
            <a:gd name="connsiteX16" fmla="*/ 1130054 w 1671484"/>
            <a:gd name="connsiteY16" fmla="*/ 437534 h 560438"/>
            <a:gd name="connsiteX17" fmla="*/ 1087113 w 1671484"/>
            <a:gd name="connsiteY17" fmla="*/ 298577 h 560438"/>
            <a:gd name="connsiteX18" fmla="*/ 1199533 w 1671484"/>
            <a:gd name="connsiteY18" fmla="*/ 212698 h 560438"/>
            <a:gd name="connsiteX19" fmla="*/ 1060575 w 1671484"/>
            <a:gd name="connsiteY19" fmla="*/ 212699 h 560438"/>
            <a:gd name="connsiteX20" fmla="*/ 599766 w 1671484"/>
            <a:gd name="connsiteY20" fmla="*/ 73741 h 560438"/>
            <a:gd name="connsiteX21" fmla="*/ 556827 w 1671484"/>
            <a:gd name="connsiteY21" fmla="*/ 212699 h 560438"/>
            <a:gd name="connsiteX22" fmla="*/ 417869 w 1671484"/>
            <a:gd name="connsiteY22" fmla="*/ 212698 h 560438"/>
            <a:gd name="connsiteX23" fmla="*/ 530289 w 1671484"/>
            <a:gd name="connsiteY23" fmla="*/ 298577 h 560438"/>
            <a:gd name="connsiteX24" fmla="*/ 487348 w 1671484"/>
            <a:gd name="connsiteY24" fmla="*/ 437534 h 560438"/>
            <a:gd name="connsiteX25" fmla="*/ 599766 w 1671484"/>
            <a:gd name="connsiteY25" fmla="*/ 351653 h 560438"/>
            <a:gd name="connsiteX26" fmla="*/ 712184 w 1671484"/>
            <a:gd name="connsiteY26" fmla="*/ 437534 h 560438"/>
            <a:gd name="connsiteX27" fmla="*/ 669243 w 1671484"/>
            <a:gd name="connsiteY27" fmla="*/ 298577 h 560438"/>
            <a:gd name="connsiteX28" fmla="*/ 781663 w 1671484"/>
            <a:gd name="connsiteY28" fmla="*/ 212698 h 560438"/>
            <a:gd name="connsiteX29" fmla="*/ 642705 w 1671484"/>
            <a:gd name="connsiteY29" fmla="*/ 212699 h 560438"/>
            <a:gd name="connsiteX30" fmla="*/ 0 w 1671484"/>
            <a:gd name="connsiteY30" fmla="*/ 0 h 560438"/>
            <a:gd name="connsiteX31" fmla="*/ 1671484 w 1671484"/>
            <a:gd name="connsiteY31" fmla="*/ 0 h 560438"/>
            <a:gd name="connsiteX32" fmla="*/ 1671484 w 1671484"/>
            <a:gd name="connsiteY32" fmla="*/ 560438 h 560438"/>
            <a:gd name="connsiteX33" fmla="*/ 0 w 1671484"/>
            <a:gd name="connsiteY33" fmla="*/ 560438 h 560438"/>
            <a:gd name="connsiteX34" fmla="*/ 0 w 1671484"/>
            <a:gd name="connsiteY34" fmla="*/ 212699 h 560438"/>
            <a:gd name="connsiteX35" fmla="*/ 112419 w 1671484"/>
            <a:gd name="connsiteY35" fmla="*/ 298577 h 560438"/>
            <a:gd name="connsiteX36" fmla="*/ 69478 w 1671484"/>
            <a:gd name="connsiteY36" fmla="*/ 437534 h 560438"/>
            <a:gd name="connsiteX37" fmla="*/ 181896 w 1671484"/>
            <a:gd name="connsiteY37" fmla="*/ 351653 h 560438"/>
            <a:gd name="connsiteX38" fmla="*/ 294314 w 1671484"/>
            <a:gd name="connsiteY38" fmla="*/ 437534 h 560438"/>
            <a:gd name="connsiteX39" fmla="*/ 251373 w 1671484"/>
            <a:gd name="connsiteY39" fmla="*/ 298577 h 560438"/>
            <a:gd name="connsiteX40" fmla="*/ 363793 w 1671484"/>
            <a:gd name="connsiteY40" fmla="*/ 212698 h 560438"/>
            <a:gd name="connsiteX41" fmla="*/ 224835 w 1671484"/>
            <a:gd name="connsiteY41" fmla="*/ 212699 h 560438"/>
            <a:gd name="connsiteX42" fmla="*/ 181896 w 1671484"/>
            <a:gd name="connsiteY42" fmla="*/ 73741 h 560438"/>
            <a:gd name="connsiteX43" fmla="*/ 138957 w 1671484"/>
            <a:gd name="connsiteY43" fmla="*/ 212699 h 560438"/>
            <a:gd name="connsiteX44" fmla="*/ 0 w 1671484"/>
            <a:gd name="connsiteY44" fmla="*/ 212698 h 5604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Lst>
          <a:rect l="l" t="t" r="r" b="b"/>
          <a:pathLst>
            <a:path w="1671484" h="560438">
              <a:moveTo>
                <a:pt x="1386347" y="73741"/>
              </a:moveTo>
              <a:lnTo>
                <a:pt x="1348905" y="220654"/>
              </a:lnTo>
              <a:lnTo>
                <a:pt x="1204450" y="212698"/>
              </a:lnTo>
              <a:lnTo>
                <a:pt x="1325765" y="295538"/>
              </a:lnTo>
              <a:lnTo>
                <a:pt x="1273929" y="437534"/>
              </a:lnTo>
              <a:lnTo>
                <a:pt x="1386347" y="341819"/>
              </a:lnTo>
              <a:lnTo>
                <a:pt x="1498765" y="437534"/>
              </a:lnTo>
              <a:lnTo>
                <a:pt x="1446929" y="295538"/>
              </a:lnTo>
              <a:lnTo>
                <a:pt x="1568244" y="212698"/>
              </a:lnTo>
              <a:lnTo>
                <a:pt x="1423789" y="220654"/>
              </a:lnTo>
              <a:close/>
              <a:moveTo>
                <a:pt x="1017636" y="73741"/>
              </a:moveTo>
              <a:lnTo>
                <a:pt x="974697" y="212699"/>
              </a:lnTo>
              <a:lnTo>
                <a:pt x="835739" y="212698"/>
              </a:lnTo>
              <a:lnTo>
                <a:pt x="948159" y="298577"/>
              </a:lnTo>
              <a:lnTo>
                <a:pt x="905218" y="437534"/>
              </a:lnTo>
              <a:lnTo>
                <a:pt x="1017636" y="351653"/>
              </a:lnTo>
              <a:lnTo>
                <a:pt x="1130054" y="437534"/>
              </a:lnTo>
              <a:lnTo>
                <a:pt x="1087113" y="298577"/>
              </a:lnTo>
              <a:lnTo>
                <a:pt x="1199533" y="212698"/>
              </a:lnTo>
              <a:lnTo>
                <a:pt x="1060575" y="212699"/>
              </a:lnTo>
              <a:close/>
              <a:moveTo>
                <a:pt x="599766" y="73741"/>
              </a:moveTo>
              <a:lnTo>
                <a:pt x="556827" y="212699"/>
              </a:lnTo>
              <a:lnTo>
                <a:pt x="417869" y="212698"/>
              </a:lnTo>
              <a:lnTo>
                <a:pt x="530289" y="298577"/>
              </a:lnTo>
              <a:lnTo>
                <a:pt x="487348" y="437534"/>
              </a:lnTo>
              <a:lnTo>
                <a:pt x="599766" y="351653"/>
              </a:lnTo>
              <a:lnTo>
                <a:pt x="712184" y="437534"/>
              </a:lnTo>
              <a:lnTo>
                <a:pt x="669243" y="298577"/>
              </a:lnTo>
              <a:lnTo>
                <a:pt x="781663" y="212698"/>
              </a:lnTo>
              <a:lnTo>
                <a:pt x="642705" y="212699"/>
              </a:lnTo>
              <a:close/>
              <a:moveTo>
                <a:pt x="0" y="0"/>
              </a:moveTo>
              <a:lnTo>
                <a:pt x="1671484" y="0"/>
              </a:lnTo>
              <a:lnTo>
                <a:pt x="1671484" y="560438"/>
              </a:lnTo>
              <a:lnTo>
                <a:pt x="0" y="560438"/>
              </a:lnTo>
              <a:lnTo>
                <a:pt x="0" y="212699"/>
              </a:lnTo>
              <a:lnTo>
                <a:pt x="112419" y="298577"/>
              </a:lnTo>
              <a:lnTo>
                <a:pt x="69478" y="437534"/>
              </a:lnTo>
              <a:lnTo>
                <a:pt x="181896" y="351653"/>
              </a:lnTo>
              <a:lnTo>
                <a:pt x="294314" y="437534"/>
              </a:lnTo>
              <a:lnTo>
                <a:pt x="251373" y="298577"/>
              </a:lnTo>
              <a:lnTo>
                <a:pt x="363793" y="212698"/>
              </a:lnTo>
              <a:lnTo>
                <a:pt x="224835" y="212699"/>
              </a:lnTo>
              <a:lnTo>
                <a:pt x="181896" y="73741"/>
              </a:lnTo>
              <a:lnTo>
                <a:pt x="138957" y="212699"/>
              </a:lnTo>
              <a:lnTo>
                <a:pt x="0" y="212698"/>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2</xdr:col>
      <xdr:colOff>312293</xdr:colOff>
      <xdr:row>17</xdr:row>
      <xdr:rowOff>160051</xdr:rowOff>
    </xdr:from>
    <xdr:to>
      <xdr:col>9</xdr:col>
      <xdr:colOff>160833</xdr:colOff>
      <xdr:row>26</xdr:row>
      <xdr:rowOff>47625</xdr:rowOff>
    </xdr:to>
    <xdr:grpSp>
      <xdr:nvGrpSpPr>
        <xdr:cNvPr id="88" name="Group 87">
          <a:extLst>
            <a:ext uri="{FF2B5EF4-FFF2-40B4-BE49-F238E27FC236}">
              <a16:creationId xmlns:a16="http://schemas.microsoft.com/office/drawing/2014/main" id="{7F9B6151-9214-1152-1CD1-8D0DC20FB160}"/>
            </a:ext>
          </a:extLst>
        </xdr:cNvPr>
        <xdr:cNvGrpSpPr/>
      </xdr:nvGrpSpPr>
      <xdr:grpSpPr>
        <a:xfrm>
          <a:off x="1611441" y="3345461"/>
          <a:ext cx="4395556" cy="1573967"/>
          <a:chOff x="1611441" y="3345461"/>
          <a:chExt cx="4395556" cy="1573967"/>
        </a:xfrm>
      </xdr:grpSpPr>
      <xdr:graphicFrame macro="">
        <xdr:nvGraphicFramePr>
          <xdr:cNvPr id="83" name="Chart 82">
            <a:extLst>
              <a:ext uri="{FF2B5EF4-FFF2-40B4-BE49-F238E27FC236}">
                <a16:creationId xmlns:a16="http://schemas.microsoft.com/office/drawing/2014/main" id="{9BA26364-BD76-433F-8378-31900954EB67}"/>
              </a:ext>
            </a:extLst>
          </xdr:cNvPr>
          <xdr:cNvGraphicFramePr>
            <a:graphicFrameLocks/>
          </xdr:cNvGraphicFramePr>
        </xdr:nvGraphicFramePr>
        <xdr:xfrm>
          <a:off x="1611441" y="3345461"/>
          <a:ext cx="1986197" cy="157396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4" name="Chart 83">
            <a:extLst>
              <a:ext uri="{FF2B5EF4-FFF2-40B4-BE49-F238E27FC236}">
                <a16:creationId xmlns:a16="http://schemas.microsoft.com/office/drawing/2014/main" id="{3E7D550D-4B94-4F26-87A0-CC074FD86815}"/>
              </a:ext>
            </a:extLst>
          </xdr:cNvPr>
          <xdr:cNvGraphicFramePr>
            <a:graphicFrameLocks/>
          </xdr:cNvGraphicFramePr>
        </xdr:nvGraphicFramePr>
        <xdr:xfrm>
          <a:off x="4047344" y="3345461"/>
          <a:ext cx="1959653" cy="157396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3</xdr:col>
      <xdr:colOff>374754</xdr:colOff>
      <xdr:row>21</xdr:row>
      <xdr:rowOff>24984</xdr:rowOff>
    </xdr:from>
    <xdr:to>
      <xdr:col>4</xdr:col>
      <xdr:colOff>312295</xdr:colOff>
      <xdr:row>22</xdr:row>
      <xdr:rowOff>174885</xdr:rowOff>
    </xdr:to>
    <xdr:sp macro="" textlink="gender!B8">
      <xdr:nvSpPr>
        <xdr:cNvPr id="85" name="TextBox 84">
          <a:extLst>
            <a:ext uri="{FF2B5EF4-FFF2-40B4-BE49-F238E27FC236}">
              <a16:creationId xmlns:a16="http://schemas.microsoft.com/office/drawing/2014/main" id="{D8BE8643-243D-3689-8434-BE461F292BC9}"/>
            </a:ext>
          </a:extLst>
        </xdr:cNvPr>
        <xdr:cNvSpPr txBox="1"/>
      </xdr:nvSpPr>
      <xdr:spPr>
        <a:xfrm>
          <a:off x="2323475" y="3959902"/>
          <a:ext cx="587115" cy="33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C0F0AF-1AD7-4D1F-8819-3C3B51330B25}" type="TxLink">
            <a:rPr lang="en-US" sz="2000" b="1" i="0" u="none" strike="noStrike">
              <a:solidFill>
                <a:srgbClr val="7030A0"/>
              </a:solidFill>
              <a:latin typeface="+mj-lt"/>
              <a:ea typeface="Calibri"/>
              <a:cs typeface="Calibri"/>
            </a:rPr>
            <a:pPr algn="ctr"/>
            <a:t>588</a:t>
          </a:fld>
          <a:endParaRPr lang="en-US" sz="2000" b="1">
            <a:solidFill>
              <a:srgbClr val="7030A0"/>
            </a:solidFill>
            <a:latin typeface="+mj-lt"/>
          </a:endParaRPr>
        </a:p>
      </xdr:txBody>
    </xdr:sp>
    <xdr:clientData/>
  </xdr:twoCellAnchor>
  <xdr:twoCellAnchor>
    <xdr:from>
      <xdr:col>7</xdr:col>
      <xdr:colOff>99935</xdr:colOff>
      <xdr:row>20</xdr:row>
      <xdr:rowOff>174885</xdr:rowOff>
    </xdr:from>
    <xdr:to>
      <xdr:col>8</xdr:col>
      <xdr:colOff>149902</xdr:colOff>
      <xdr:row>23</xdr:row>
      <xdr:rowOff>0</xdr:rowOff>
    </xdr:to>
    <xdr:sp macro="" textlink="gender!B9">
      <xdr:nvSpPr>
        <xdr:cNvPr id="86" name="TextBox 85">
          <a:extLst>
            <a:ext uri="{FF2B5EF4-FFF2-40B4-BE49-F238E27FC236}">
              <a16:creationId xmlns:a16="http://schemas.microsoft.com/office/drawing/2014/main" id="{33055EF2-2624-5D10-A94E-735E7A1CE1B1}"/>
            </a:ext>
          </a:extLst>
        </xdr:cNvPr>
        <xdr:cNvSpPr txBox="1"/>
      </xdr:nvSpPr>
      <xdr:spPr>
        <a:xfrm>
          <a:off x="4646951" y="3922426"/>
          <a:ext cx="699541" cy="38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F79378-BF34-4CBF-B8BC-DD65C16BC4DB}" type="TxLink">
            <a:rPr lang="en-US" sz="2000" b="1" i="0" u="none" strike="noStrike">
              <a:solidFill>
                <a:srgbClr val="7030A0"/>
              </a:solidFill>
              <a:latin typeface="Calibri"/>
              <a:ea typeface="Calibri"/>
              <a:cs typeface="Calibri"/>
            </a:rPr>
            <a:pPr algn="ctr"/>
            <a:t>882</a:t>
          </a:fld>
          <a:endParaRPr lang="en-US" sz="2000" b="1">
            <a:solidFill>
              <a:srgbClr val="7030A0"/>
            </a:solidFill>
          </a:endParaRPr>
        </a:p>
      </xdr:txBody>
    </xdr:sp>
    <xdr:clientData/>
  </xdr:twoCellAnchor>
  <xdr:twoCellAnchor>
    <xdr:from>
      <xdr:col>2</xdr:col>
      <xdr:colOff>562132</xdr:colOff>
      <xdr:row>12</xdr:row>
      <xdr:rowOff>49967</xdr:rowOff>
    </xdr:from>
    <xdr:to>
      <xdr:col>8</xdr:col>
      <xdr:colOff>374754</xdr:colOff>
      <xdr:row>14</xdr:row>
      <xdr:rowOff>24983</xdr:rowOff>
    </xdr:to>
    <xdr:sp macro="" textlink="">
      <xdr:nvSpPr>
        <xdr:cNvPr id="89" name="TextBox 88">
          <a:extLst>
            <a:ext uri="{FF2B5EF4-FFF2-40B4-BE49-F238E27FC236}">
              <a16:creationId xmlns:a16="http://schemas.microsoft.com/office/drawing/2014/main" id="{923C255A-485D-B37F-E2F5-051A880B4AAE}"/>
            </a:ext>
          </a:extLst>
        </xdr:cNvPr>
        <xdr:cNvSpPr txBox="1"/>
      </xdr:nvSpPr>
      <xdr:spPr>
        <a:xfrm>
          <a:off x="1861280" y="2298492"/>
          <a:ext cx="3710064" cy="34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Total</a:t>
          </a:r>
          <a:r>
            <a:rPr lang="en-US" sz="2000" b="1" baseline="0">
              <a:solidFill>
                <a:srgbClr val="C00000"/>
              </a:solidFill>
              <a:latin typeface="+mj-lt"/>
            </a:rPr>
            <a:t> Employees by Gender</a:t>
          </a:r>
          <a:endParaRPr lang="en-US" sz="2000" b="1">
            <a:solidFill>
              <a:srgbClr val="C00000"/>
            </a:solidFill>
            <a:latin typeface="+mj-lt"/>
          </a:endParaRPr>
        </a:p>
      </xdr:txBody>
    </xdr:sp>
    <xdr:clientData/>
  </xdr:twoCellAnchor>
  <xdr:twoCellAnchor editAs="oneCell">
    <xdr:from>
      <xdr:col>4</xdr:col>
      <xdr:colOff>360702</xdr:colOff>
      <xdr:row>14</xdr:row>
      <xdr:rowOff>112427</xdr:rowOff>
    </xdr:from>
    <xdr:to>
      <xdr:col>7</xdr:col>
      <xdr:colOff>240781</xdr:colOff>
      <xdr:row>18</xdr:row>
      <xdr:rowOff>149902</xdr:rowOff>
    </xdr:to>
    <mc:AlternateContent xmlns:mc="http://schemas.openxmlformats.org/markup-compatibility/2006" xmlns:a14="http://schemas.microsoft.com/office/drawing/2010/main">
      <mc:Choice Requires="a14">
        <xdr:graphicFrame macro="">
          <xdr:nvGraphicFramePr>
            <xdr:cNvPr id="90" name="Gender 3">
              <a:extLst>
                <a:ext uri="{FF2B5EF4-FFF2-40B4-BE49-F238E27FC236}">
                  <a16:creationId xmlns:a16="http://schemas.microsoft.com/office/drawing/2014/main" id="{C1D41824-4295-4A2E-9999-0C13D8F8A6DD}"/>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958997" y="2735706"/>
              <a:ext cx="1828800" cy="786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362262</xdr:colOff>
      <xdr:row>14</xdr:row>
      <xdr:rowOff>57774</xdr:rowOff>
    </xdr:from>
    <xdr:to>
      <xdr:col>17</xdr:col>
      <xdr:colOff>74951</xdr:colOff>
      <xdr:row>26</xdr:row>
      <xdr:rowOff>24984</xdr:rowOff>
    </xdr:to>
    <xdr:graphicFrame macro="">
      <xdr:nvGraphicFramePr>
        <xdr:cNvPr id="91" name="Chart 90">
          <a:extLst>
            <a:ext uri="{FF2B5EF4-FFF2-40B4-BE49-F238E27FC236}">
              <a16:creationId xmlns:a16="http://schemas.microsoft.com/office/drawing/2014/main" id="{A350C6CE-CA65-4EF5-B7B8-96C87573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487181</xdr:colOff>
      <xdr:row>12</xdr:row>
      <xdr:rowOff>87442</xdr:rowOff>
    </xdr:from>
    <xdr:to>
      <xdr:col>16</xdr:col>
      <xdr:colOff>474690</xdr:colOff>
      <xdr:row>14</xdr:row>
      <xdr:rowOff>37475</xdr:rowOff>
    </xdr:to>
    <xdr:sp macro="" textlink="">
      <xdr:nvSpPr>
        <xdr:cNvPr id="92" name="TextBox 91">
          <a:extLst>
            <a:ext uri="{FF2B5EF4-FFF2-40B4-BE49-F238E27FC236}">
              <a16:creationId xmlns:a16="http://schemas.microsoft.com/office/drawing/2014/main" id="{5489CC81-CDC9-5427-9942-29AF62BA0A24}"/>
            </a:ext>
          </a:extLst>
        </xdr:cNvPr>
        <xdr:cNvSpPr txBox="1"/>
      </xdr:nvSpPr>
      <xdr:spPr>
        <a:xfrm>
          <a:off x="6333345" y="2335967"/>
          <a:ext cx="4534525" cy="32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Education by</a:t>
          </a:r>
          <a:r>
            <a:rPr lang="en-US" sz="2000" b="1" baseline="0">
              <a:solidFill>
                <a:srgbClr val="C00000"/>
              </a:solidFill>
              <a:latin typeface="+mj-lt"/>
            </a:rPr>
            <a:t> Attrition</a:t>
          </a:r>
          <a:endParaRPr lang="en-US" sz="2000" b="1">
            <a:solidFill>
              <a:srgbClr val="C00000"/>
            </a:solidFill>
            <a:latin typeface="+mj-lt"/>
          </a:endParaRPr>
        </a:p>
      </xdr:txBody>
    </xdr:sp>
    <xdr:clientData/>
  </xdr:twoCellAnchor>
  <xdr:twoCellAnchor>
    <xdr:from>
      <xdr:col>17</xdr:col>
      <xdr:colOff>374754</xdr:colOff>
      <xdr:row>14</xdr:row>
      <xdr:rowOff>24983</xdr:rowOff>
    </xdr:from>
    <xdr:to>
      <xdr:col>25</xdr:col>
      <xdr:colOff>37476</xdr:colOff>
      <xdr:row>26</xdr:row>
      <xdr:rowOff>62459</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3D86EC7E-AAFF-4D4E-8B63-A5C1CC96C0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515194" y="2691983"/>
              <a:ext cx="4905282" cy="2323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37475</xdr:colOff>
      <xdr:row>12</xdr:row>
      <xdr:rowOff>37475</xdr:rowOff>
    </xdr:from>
    <xdr:to>
      <xdr:col>23</xdr:col>
      <xdr:colOff>637082</xdr:colOff>
      <xdr:row>14</xdr:row>
      <xdr:rowOff>74950</xdr:rowOff>
    </xdr:to>
    <xdr:sp macro="" textlink="">
      <xdr:nvSpPr>
        <xdr:cNvPr id="94" name="TextBox 93">
          <a:extLst>
            <a:ext uri="{FF2B5EF4-FFF2-40B4-BE49-F238E27FC236}">
              <a16:creationId xmlns:a16="http://schemas.microsoft.com/office/drawing/2014/main" id="{66DCF632-C644-7CEE-D4AC-31ADDAAF0819}"/>
            </a:ext>
          </a:extLst>
        </xdr:cNvPr>
        <xdr:cNvSpPr txBox="1"/>
      </xdr:nvSpPr>
      <xdr:spPr>
        <a:xfrm>
          <a:off x="11729803" y="2286000"/>
          <a:ext cx="3847476" cy="412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rgbClr val="C00000"/>
              </a:solidFill>
              <a:latin typeface="+mj-lt"/>
            </a:rPr>
            <a:t>Attrition</a:t>
          </a:r>
          <a:r>
            <a:rPr lang="en-US" sz="2400" b="1" baseline="0">
              <a:solidFill>
                <a:srgbClr val="C00000"/>
              </a:solidFill>
              <a:latin typeface="+mj-lt"/>
            </a:rPr>
            <a:t> by Job Role</a:t>
          </a:r>
          <a:endParaRPr lang="en-US" sz="2400" b="1">
            <a:solidFill>
              <a:srgbClr val="C00000"/>
            </a:solidFill>
            <a:latin typeface="+mj-lt"/>
          </a:endParaRPr>
        </a:p>
      </xdr:txBody>
    </xdr:sp>
    <xdr:clientData/>
  </xdr:twoCellAnchor>
  <xdr:twoCellAnchor>
    <xdr:from>
      <xdr:col>2</xdr:col>
      <xdr:colOff>449704</xdr:colOff>
      <xdr:row>29</xdr:row>
      <xdr:rowOff>45283</xdr:rowOff>
    </xdr:from>
    <xdr:to>
      <xdr:col>8</xdr:col>
      <xdr:colOff>487179</xdr:colOff>
      <xdr:row>40</xdr:row>
      <xdr:rowOff>62458</xdr:rowOff>
    </xdr:to>
    <xdr:graphicFrame macro="">
      <xdr:nvGraphicFramePr>
        <xdr:cNvPr id="95" name="Chart 94">
          <a:extLst>
            <a:ext uri="{FF2B5EF4-FFF2-40B4-BE49-F238E27FC236}">
              <a16:creationId xmlns:a16="http://schemas.microsoft.com/office/drawing/2014/main" id="{8960C27D-9E55-45D3-9BFD-FAA6A2827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624592</xdr:colOff>
      <xdr:row>26</xdr:row>
      <xdr:rowOff>162392</xdr:rowOff>
    </xdr:from>
    <xdr:to>
      <xdr:col>8</xdr:col>
      <xdr:colOff>212361</xdr:colOff>
      <xdr:row>28</xdr:row>
      <xdr:rowOff>137409</xdr:rowOff>
    </xdr:to>
    <xdr:sp macro="" textlink="">
      <xdr:nvSpPr>
        <xdr:cNvPr id="96" name="TextBox 95">
          <a:extLst>
            <a:ext uri="{FF2B5EF4-FFF2-40B4-BE49-F238E27FC236}">
              <a16:creationId xmlns:a16="http://schemas.microsoft.com/office/drawing/2014/main" id="{0800678B-7065-A63C-31D2-7A29A0C969BC}"/>
            </a:ext>
          </a:extLst>
        </xdr:cNvPr>
        <xdr:cNvSpPr txBox="1"/>
      </xdr:nvSpPr>
      <xdr:spPr>
        <a:xfrm>
          <a:off x="1923740" y="5034195"/>
          <a:ext cx="3485211" cy="349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Department wise Attrition</a:t>
          </a:r>
        </a:p>
      </xdr:txBody>
    </xdr:sp>
    <xdr:clientData/>
  </xdr:twoCellAnchor>
  <xdr:twoCellAnchor>
    <xdr:from>
      <xdr:col>9</xdr:col>
      <xdr:colOff>324787</xdr:colOff>
      <xdr:row>29</xdr:row>
      <xdr:rowOff>37476</xdr:rowOff>
    </xdr:from>
    <xdr:to>
      <xdr:col>15</xdr:col>
      <xdr:colOff>162393</xdr:colOff>
      <xdr:row>39</xdr:row>
      <xdr:rowOff>149902</xdr:rowOff>
    </xdr:to>
    <xdr:graphicFrame macro="">
      <xdr:nvGraphicFramePr>
        <xdr:cNvPr id="99" name="Chart 98">
          <a:extLst>
            <a:ext uri="{FF2B5EF4-FFF2-40B4-BE49-F238E27FC236}">
              <a16:creationId xmlns:a16="http://schemas.microsoft.com/office/drawing/2014/main" id="{733288B7-3809-4A5C-9958-DAD26F03C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324787</xdr:colOff>
      <xdr:row>27</xdr:row>
      <xdr:rowOff>0</xdr:rowOff>
    </xdr:from>
    <xdr:to>
      <xdr:col>14</xdr:col>
      <xdr:colOff>524656</xdr:colOff>
      <xdr:row>29</xdr:row>
      <xdr:rowOff>62459</xdr:rowOff>
    </xdr:to>
    <xdr:sp macro="" textlink="">
      <xdr:nvSpPr>
        <xdr:cNvPr id="100" name="TextBox 99">
          <a:extLst>
            <a:ext uri="{FF2B5EF4-FFF2-40B4-BE49-F238E27FC236}">
              <a16:creationId xmlns:a16="http://schemas.microsoft.com/office/drawing/2014/main" id="{2F5F006D-1BE1-A31A-5C76-89435B0845DB}"/>
            </a:ext>
          </a:extLst>
        </xdr:cNvPr>
        <xdr:cNvSpPr txBox="1"/>
      </xdr:nvSpPr>
      <xdr:spPr>
        <a:xfrm>
          <a:off x="6170951" y="5059180"/>
          <a:ext cx="3447738" cy="43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C00000"/>
              </a:solidFill>
              <a:latin typeface="+mj-lt"/>
            </a:rPr>
            <a:t>Age</a:t>
          </a:r>
          <a:r>
            <a:rPr lang="en-US" sz="2000" b="1" baseline="0">
              <a:solidFill>
                <a:srgbClr val="C00000"/>
              </a:solidFill>
              <a:latin typeface="+mj-lt"/>
            </a:rPr>
            <a:t> wise Attrition</a:t>
          </a:r>
          <a:endParaRPr lang="en-US" sz="2000" b="1">
            <a:solidFill>
              <a:srgbClr val="C00000"/>
            </a:solidFill>
            <a:latin typeface="+mj-lt"/>
          </a:endParaRPr>
        </a:p>
      </xdr:txBody>
    </xdr:sp>
    <xdr:clientData/>
  </xdr:twoCellAnchor>
  <xdr:twoCellAnchor>
    <xdr:from>
      <xdr:col>15</xdr:col>
      <xdr:colOff>362262</xdr:colOff>
      <xdr:row>29</xdr:row>
      <xdr:rowOff>49968</xdr:rowOff>
    </xdr:from>
    <xdr:to>
      <xdr:col>20</xdr:col>
      <xdr:colOff>112427</xdr:colOff>
      <xdr:row>40</xdr:row>
      <xdr:rowOff>74951</xdr:rowOff>
    </xdr:to>
    <mc:AlternateContent xmlns:mc="http://schemas.openxmlformats.org/markup-compatibility/2006">
      <mc:Choice xmlns:cx2="http://schemas.microsoft.com/office/drawing/2015/10/21/chartex" Requires="cx2">
        <xdr:graphicFrame macro="">
          <xdr:nvGraphicFramePr>
            <xdr:cNvPr id="101" name="Chart 100">
              <a:extLst>
                <a:ext uri="{FF2B5EF4-FFF2-40B4-BE49-F238E27FC236}">
                  <a16:creationId xmlns:a16="http://schemas.microsoft.com/office/drawing/2014/main" id="{BB7FDFA2-F82B-4479-95E4-AA39F5CE10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192062" y="5574468"/>
              <a:ext cx="3026765" cy="21204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374754</xdr:colOff>
      <xdr:row>27</xdr:row>
      <xdr:rowOff>0</xdr:rowOff>
    </xdr:from>
    <xdr:to>
      <xdr:col>19</xdr:col>
      <xdr:colOff>537146</xdr:colOff>
      <xdr:row>29</xdr:row>
      <xdr:rowOff>37476</xdr:rowOff>
    </xdr:to>
    <xdr:sp macro="" textlink="">
      <xdr:nvSpPr>
        <xdr:cNvPr id="102" name="TextBox 101">
          <a:extLst>
            <a:ext uri="{FF2B5EF4-FFF2-40B4-BE49-F238E27FC236}">
              <a16:creationId xmlns:a16="http://schemas.microsoft.com/office/drawing/2014/main" id="{B45AFA9E-3A6F-C93A-3625-A639EC600B5A}"/>
            </a:ext>
          </a:extLst>
        </xdr:cNvPr>
        <xdr:cNvSpPr txBox="1"/>
      </xdr:nvSpPr>
      <xdr:spPr>
        <a:xfrm>
          <a:off x="10118361" y="5059180"/>
          <a:ext cx="2760687" cy="41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C00000"/>
              </a:solidFill>
              <a:latin typeface="+mj-lt"/>
            </a:rPr>
            <a:t>Attrition by Martrial Status</a:t>
          </a:r>
        </a:p>
      </xdr:txBody>
    </xdr:sp>
    <xdr:clientData/>
  </xdr:twoCellAnchor>
  <xdr:twoCellAnchor editAs="oneCell">
    <xdr:from>
      <xdr:col>20</xdr:col>
      <xdr:colOff>310734</xdr:colOff>
      <xdr:row>28</xdr:row>
      <xdr:rowOff>170202</xdr:rowOff>
    </xdr:from>
    <xdr:to>
      <xdr:col>22</xdr:col>
      <xdr:colOff>487180</xdr:colOff>
      <xdr:row>40</xdr:row>
      <xdr:rowOff>1</xdr:rowOff>
    </xdr:to>
    <mc:AlternateContent xmlns:mc="http://schemas.openxmlformats.org/markup-compatibility/2006" xmlns:a14="http://schemas.microsoft.com/office/drawing/2010/main">
      <mc:Choice Requires="a14">
        <xdr:graphicFrame macro="">
          <xdr:nvGraphicFramePr>
            <xdr:cNvPr id="105" name="Education Field 3">
              <a:extLst>
                <a:ext uri="{FF2B5EF4-FFF2-40B4-BE49-F238E27FC236}">
                  <a16:creationId xmlns:a16="http://schemas.microsoft.com/office/drawing/2014/main" id="{C14F0C82-37F8-4711-A941-ADF5D7C67B49}"/>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3302209" y="5416759"/>
              <a:ext cx="1475594" cy="207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523095</xdr:colOff>
      <xdr:row>28</xdr:row>
      <xdr:rowOff>170201</xdr:rowOff>
    </xdr:from>
    <xdr:to>
      <xdr:col>24</xdr:col>
      <xdr:colOff>549640</xdr:colOff>
      <xdr:row>36</xdr:row>
      <xdr:rowOff>149901</xdr:rowOff>
    </xdr:to>
    <mc:AlternateContent xmlns:mc="http://schemas.openxmlformats.org/markup-compatibility/2006" xmlns:a14="http://schemas.microsoft.com/office/drawing/2010/main">
      <mc:Choice Requires="a14">
        <xdr:graphicFrame macro="">
          <xdr:nvGraphicFramePr>
            <xdr:cNvPr id="106" name="Department 1">
              <a:extLst>
                <a:ext uri="{FF2B5EF4-FFF2-40B4-BE49-F238E27FC236}">
                  <a16:creationId xmlns:a16="http://schemas.microsoft.com/office/drawing/2014/main" id="{17E08F18-A406-4D63-BD93-3C6A310332D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813718" y="5416758"/>
              <a:ext cx="1325692" cy="147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324787</xdr:colOff>
      <xdr:row>27</xdr:row>
      <xdr:rowOff>24984</xdr:rowOff>
    </xdr:from>
    <xdr:to>
      <xdr:col>22</xdr:col>
      <xdr:colOff>462197</xdr:colOff>
      <xdr:row>28</xdr:row>
      <xdr:rowOff>124918</xdr:rowOff>
    </xdr:to>
    <xdr:sp macro="" textlink="">
      <xdr:nvSpPr>
        <xdr:cNvPr id="107" name="TextBox 106">
          <a:extLst>
            <a:ext uri="{FF2B5EF4-FFF2-40B4-BE49-F238E27FC236}">
              <a16:creationId xmlns:a16="http://schemas.microsoft.com/office/drawing/2014/main" id="{5BC07671-ED88-52F5-9AA5-6B0C12B2F92E}"/>
            </a:ext>
          </a:extLst>
        </xdr:cNvPr>
        <xdr:cNvSpPr txBox="1"/>
      </xdr:nvSpPr>
      <xdr:spPr>
        <a:xfrm>
          <a:off x="13316262" y="5084164"/>
          <a:ext cx="1436558" cy="287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rPr>
            <a:t>Edcuation filed</a:t>
          </a:r>
        </a:p>
      </xdr:txBody>
    </xdr:sp>
    <xdr:clientData/>
  </xdr:twoCellAnchor>
  <xdr:twoCellAnchor>
    <xdr:from>
      <xdr:col>22</xdr:col>
      <xdr:colOff>562131</xdr:colOff>
      <xdr:row>26</xdr:row>
      <xdr:rowOff>174886</xdr:rowOff>
    </xdr:from>
    <xdr:to>
      <xdr:col>24</xdr:col>
      <xdr:colOff>362263</xdr:colOff>
      <xdr:row>28</xdr:row>
      <xdr:rowOff>112427</xdr:rowOff>
    </xdr:to>
    <xdr:sp macro="" textlink="">
      <xdr:nvSpPr>
        <xdr:cNvPr id="108" name="TextBox 107">
          <a:extLst>
            <a:ext uri="{FF2B5EF4-FFF2-40B4-BE49-F238E27FC236}">
              <a16:creationId xmlns:a16="http://schemas.microsoft.com/office/drawing/2014/main" id="{6416EE85-D201-46FC-F798-34CBE1663D95}"/>
            </a:ext>
          </a:extLst>
        </xdr:cNvPr>
        <xdr:cNvSpPr txBox="1"/>
      </xdr:nvSpPr>
      <xdr:spPr>
        <a:xfrm>
          <a:off x="14852754" y="5046689"/>
          <a:ext cx="1099279" cy="312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lumMod val="50000"/>
                </a:schemeClr>
              </a:solidFill>
              <a:latin typeface="+mj-lt"/>
            </a:rPr>
            <a:t>Department</a:t>
          </a:r>
          <a:endParaRPr lang="en-US" sz="1200" b="1">
            <a:solidFill>
              <a:schemeClr val="accent6">
                <a:lumMod val="50000"/>
              </a:schemeClr>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82.425271990738" createdVersion="8" refreshedVersion="8" minRefreshableVersion="3" recordCount="1470" xr:uid="{61B1C9D2-14F1-4DB9-B2AF-D1B1287A7597}">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61104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11B49-9623-4B41-83D3-4AC01B7447FB}"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4DC01-7AF2-4F9F-AC8F-994A6425D245}"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C6639-1573-48AD-A36E-3A33798AFD00}"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09D1D-DEDA-4011-9B6E-8A2E032F6AF4}" name="Education bt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4DE502-3126-478D-95C0-9566616DF34A}"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F6022C-8FFA-4AE0-BEF7-5265FDCD3D45}" name="department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238FE-D4D1-4E28-BE9F-F3EB2688873C}" name="Attrition b 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CDB2AD-DC51-4CBD-A305-5EB58F230739}" name="Martir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CF_attrition count" fld="17" subtotal="count" baseField="1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A718F29-D52C-4EBD-8A75-775BDF3FA82E}" sourceName="Gender">
  <pivotTables>
    <pivotTable tabId="8" name="Rating"/>
  </pivotTables>
  <data>
    <tabular pivotCacheId="4611046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BC389C-CA70-40E2-94AB-054E53586B0D}" sourceName="Gender">
  <pivotTables>
    <pivotTable tabId="7" name="KPI"/>
  </pivotTables>
  <data>
    <tabular pivotCacheId="4611046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9B4998A-D028-4A56-96D6-34AF15EEB393}" sourceName="Gender">
  <pivotTables>
    <pivotTable tabId="9" name="Gender"/>
  </pivotTables>
  <data>
    <tabular pivotCacheId="4611046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30B7D8B4-6D45-4694-9A15-66826CE6E0D6}" sourceName="Education Field">
  <pivotTables>
    <pivotTable tabId="13" name="Attrition b y age group"/>
    <pivotTable tabId="11" name="Attrition by Job"/>
    <pivotTable tabId="12" name="department attrition"/>
    <pivotTable tabId="10" name="Education bt attrition"/>
    <pivotTable tabId="9" name="Gender"/>
    <pivotTable tabId="7" name="KPI"/>
    <pivotTable tabId="14" name="Martiral status"/>
    <pivotTable tabId="8" name="Rating"/>
  </pivotTables>
  <data>
    <tabular pivotCacheId="461104670">
      <items count="6">
        <i x="5" s="1"/>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8875389-1BA2-4D71-A030-DDFC7D603577}" sourceName="Department">
  <pivotTables>
    <pivotTable tabId="13" name="Attrition b y age group"/>
    <pivotTable tabId="11" name="Attrition by Job"/>
    <pivotTable tabId="12" name="department attrition"/>
    <pivotTable tabId="10" name="Education bt attrition"/>
    <pivotTable tabId="9" name="Gender"/>
    <pivotTable tabId="7" name="KPI"/>
    <pivotTable tabId="14" name="Martiral status"/>
    <pivotTable tabId="8" name="Rating"/>
  </pivotTables>
  <data>
    <tabular pivotCacheId="4611046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EF20E66-4788-4F3C-AE76-B146FA0ACFCE}"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9D83C62-219F-4AEA-A194-5F98C03D489B}" cache="Slicer_Gender1" caption="Gender" rowHeight="260350"/>
  <slicer name="Education Field" xr10:uid="{88E0E69A-B2E4-4198-8CE4-AFBA95B053A9}" cache="Slicer_Education_Field2" caption="Education Field"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8F8756E9-15F4-4E9F-A042-BDDD2FFF9A0B}" cache="Slicer_Gender2" caption="Gender" rowHeight="260350"/>
  <slicer name="Education Field 1" xr10:uid="{DA1CB3C8-0370-4128-B1CD-FD5DFCFD55DA}" cache="Slicer_Education_Field2" caption="Education Field"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37AB69D7-E20E-4907-B6E1-C7E193AEF466}" cache="Slicer_Education_Field2" caption="Education Field" rowHeight="260350"/>
  <slicer name="Department" xr10:uid="{E3AC2644-B08E-43BE-B6CC-5E77AD9E81AE}" cache="Slicer_Department" caption="Department"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F0BEBDE-2007-4061-BE82-03E49250A49D}" cache="Slicer_Gender2" caption="Gender" columnCount="2" rowHeight="260350"/>
  <slicer name="Education Field 3" xr10:uid="{0574840D-C9A6-47B4-875E-6C70CE896E54}" cache="Slicer_Education_Field2" style="Slicer Style 1" rowHeight="260350"/>
  <slicer name="Department 1" xr10:uid="{DA126809-0720-4817-A8E6-14BB83B3ACA6}" cache="Slicer_Department"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AQ2" sqref="AQ2"/>
    </sheetView>
  </sheetViews>
  <sheetFormatPr defaultColWidth="11.19921875" defaultRowHeight="15" customHeight="1" x14ac:dyDescent="0.3"/>
  <cols>
    <col min="1" max="1" width="9.796875" customWidth="1"/>
    <col min="2" max="2" width="15.3984375" customWidth="1"/>
    <col min="3" max="3" width="13.296875"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showGridLines="0" tabSelected="1" zoomScale="61" zoomScaleNormal="61" workbookViewId="0">
      <selection activeCell="C3" sqref="C3"/>
    </sheetView>
  </sheetViews>
  <sheetFormatPr defaultColWidth="11.19921875" defaultRowHeight="15" customHeight="1" x14ac:dyDescent="0.3"/>
  <cols>
    <col min="1" max="26" width="8.59765625" style="14" customWidth="1"/>
    <col min="27" max="16384" width="11.19921875" style="14"/>
  </cols>
  <sheetData>
    <row r="1" s="14" customFormat="1" x14ac:dyDescent="0.3"/>
    <row r="2" s="14" customFormat="1" x14ac:dyDescent="0.3"/>
    <row r="3" s="14" customFormat="1" x14ac:dyDescent="0.3"/>
    <row r="4" s="14" customFormat="1" x14ac:dyDescent="0.3"/>
    <row r="5" s="14" customFormat="1" x14ac:dyDescent="0.3"/>
    <row r="6" s="14" customFormat="1" x14ac:dyDescent="0.3"/>
    <row r="7" s="14" customFormat="1" x14ac:dyDescent="0.3"/>
    <row r="8" s="14" customFormat="1" x14ac:dyDescent="0.3"/>
    <row r="9" s="14" customFormat="1" x14ac:dyDescent="0.3"/>
    <row r="10" s="14" customFormat="1" x14ac:dyDescent="0.3"/>
    <row r="11" s="14" customFormat="1" x14ac:dyDescent="0.3"/>
    <row r="12" s="14" customFormat="1" x14ac:dyDescent="0.3"/>
    <row r="13" s="14" customFormat="1" x14ac:dyDescent="0.3"/>
    <row r="14" s="14" customFormat="1" x14ac:dyDescent="0.3"/>
    <row r="15" s="14" customFormat="1" x14ac:dyDescent="0.3"/>
    <row r="16" s="14" customFormat="1" x14ac:dyDescent="0.3"/>
    <row r="17" s="14" customFormat="1" x14ac:dyDescent="0.3"/>
    <row r="18" s="14" customFormat="1" x14ac:dyDescent="0.3"/>
    <row r="19" s="14" customFormat="1" x14ac:dyDescent="0.3"/>
    <row r="20" s="14" customForma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0076-04EA-4EB3-AD4D-11F9EE9C07DF}">
  <dimension ref="A3:E7"/>
  <sheetViews>
    <sheetView workbookViewId="0">
      <selection activeCell="G10" sqref="G10"/>
    </sheetView>
  </sheetViews>
  <sheetFormatPr defaultRowHeight="15.6" x14ac:dyDescent="0.3"/>
  <cols>
    <col min="1" max="1" width="24.5" bestFit="1" customWidth="1"/>
    <col min="2" max="2" width="22.796875" bestFit="1" customWidth="1"/>
    <col min="3" max="3" width="13.5" bestFit="1" customWidth="1"/>
    <col min="4" max="4" width="10.3984375" bestFit="1" customWidth="1"/>
  </cols>
  <sheetData>
    <row r="3" spans="1:5" x14ac:dyDescent="0.3">
      <c r="A3" s="2" t="s">
        <v>1554</v>
      </c>
      <c r="B3" s="8" t="s">
        <v>1555</v>
      </c>
      <c r="C3" s="5" t="s">
        <v>1556</v>
      </c>
    </row>
    <row r="4" spans="1:5" x14ac:dyDescent="0.3">
      <c r="A4" s="6">
        <v>1470</v>
      </c>
      <c r="B4" s="9">
        <v>237</v>
      </c>
      <c r="C4" s="7">
        <v>36.923809523809524</v>
      </c>
    </row>
    <row r="6" spans="1:5" x14ac:dyDescent="0.3">
      <c r="A6" t="s">
        <v>1557</v>
      </c>
      <c r="B6" t="s">
        <v>1560</v>
      </c>
      <c r="C6" t="s">
        <v>1558</v>
      </c>
      <c r="D6" t="s">
        <v>1559</v>
      </c>
      <c r="E6" t="s">
        <v>1561</v>
      </c>
    </row>
    <row r="7" spans="1:5" x14ac:dyDescent="0.3">
      <c r="A7">
        <f>GETPIVOTDATA("Count of Employee Number",$A$3)</f>
        <v>1470</v>
      </c>
      <c r="B7">
        <f>GETPIVOTDATA("Sum of CF_attrition count",$A$3)</f>
        <v>237</v>
      </c>
      <c r="C7">
        <f>A7-B7</f>
        <v>1233</v>
      </c>
      <c r="D7" s="13">
        <f>GETPIVOTDATA("Average of Age",$A$3)</f>
        <v>36.923809523809524</v>
      </c>
      <c r="E7" s="11">
        <f>B7/A7</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A29FA-00BB-4E83-94E2-6020089592F0}">
  <dimension ref="A3:C7"/>
  <sheetViews>
    <sheetView workbookViewId="0">
      <selection activeCell="N11" sqref="N11"/>
    </sheetView>
  </sheetViews>
  <sheetFormatPr defaultRowHeight="15.6" x14ac:dyDescent="0.3"/>
  <cols>
    <col min="1" max="1" width="23.59765625" bestFit="1" customWidth="1"/>
  </cols>
  <sheetData>
    <row r="3" spans="1:3" x14ac:dyDescent="0.3">
      <c r="A3" s="3" t="s">
        <v>1562</v>
      </c>
    </row>
    <row r="4" spans="1:3" x14ac:dyDescent="0.3">
      <c r="A4" s="15">
        <v>2.6530612244897958</v>
      </c>
    </row>
    <row r="6" spans="1:3" x14ac:dyDescent="0.3">
      <c r="A6" t="s">
        <v>1563</v>
      </c>
      <c r="B6" s="12">
        <f>GETPIVOTDATA("Job Satisfaction",$A$3)</f>
        <v>2.6530612244897958</v>
      </c>
      <c r="C6">
        <f>B6/4</f>
        <v>0.66326530612244894</v>
      </c>
    </row>
    <row r="7" spans="1:3" x14ac:dyDescent="0.3">
      <c r="A7" t="s">
        <v>1564</v>
      </c>
      <c r="B7" s="12">
        <f>4-GETPIVOTDATA("Job Satisfaction",$A$3)</f>
        <v>1.3469387755102042</v>
      </c>
      <c r="C7">
        <f>B7/4</f>
        <v>0.33673469387755106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035AF-58A3-4264-8E24-D5B63B14AF35}">
  <dimension ref="A3:C9"/>
  <sheetViews>
    <sheetView workbookViewId="0">
      <selection activeCell="E13" sqref="E13"/>
    </sheetView>
  </sheetViews>
  <sheetFormatPr defaultRowHeight="15.6" x14ac:dyDescent="0.3"/>
  <cols>
    <col min="1" max="1" width="12.19921875" bestFit="1" customWidth="1"/>
    <col min="2" max="2" width="22.796875" bestFit="1" customWidth="1"/>
  </cols>
  <sheetData>
    <row r="3" spans="1:3" x14ac:dyDescent="0.3">
      <c r="A3" s="16" t="s">
        <v>1565</v>
      </c>
      <c r="B3" s="3" t="s">
        <v>1567</v>
      </c>
    </row>
    <row r="4" spans="1:3" x14ac:dyDescent="0.3">
      <c r="A4" s="17" t="s">
        <v>51</v>
      </c>
      <c r="B4" s="3">
        <v>588</v>
      </c>
    </row>
    <row r="5" spans="1:3" x14ac:dyDescent="0.3">
      <c r="A5" s="18" t="s">
        <v>62</v>
      </c>
      <c r="B5" s="19">
        <v>882</v>
      </c>
    </row>
    <row r="6" spans="1:3" x14ac:dyDescent="0.3">
      <c r="A6" s="20" t="s">
        <v>1566</v>
      </c>
      <c r="B6" s="4">
        <v>1470</v>
      </c>
    </row>
    <row r="8" spans="1:3" x14ac:dyDescent="0.3">
      <c r="A8" s="21" t="s">
        <v>51</v>
      </c>
      <c r="B8">
        <f>IFERROR(GETPIVOTDATA("Employee Count",$A$3,"Gender","Female"),0)</f>
        <v>588</v>
      </c>
      <c r="C8" s="10">
        <f>IFERROR(B8/($B$8+$B$9),0)</f>
        <v>0.4</v>
      </c>
    </row>
    <row r="9" spans="1:3" x14ac:dyDescent="0.3">
      <c r="A9" s="21" t="s">
        <v>62</v>
      </c>
      <c r="B9">
        <f>IFERROR(GETPIVOTDATA("Employee Count",$A$3,"Gender","Male"),0)</f>
        <v>882</v>
      </c>
      <c r="C9" s="10">
        <f>IFERROR(B9/($B$8+$B$9),0)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6807-2312-4164-A891-6BD642AEA56D}">
  <dimension ref="A3:B9"/>
  <sheetViews>
    <sheetView workbookViewId="0">
      <selection activeCell="K16" sqref="K16"/>
    </sheetView>
  </sheetViews>
  <sheetFormatPr defaultRowHeight="15.6" x14ac:dyDescent="0.3"/>
  <cols>
    <col min="1" max="1" width="16" bestFit="1" customWidth="1"/>
    <col min="2" max="2" width="22.796875" bestFit="1" customWidth="1"/>
  </cols>
  <sheetData>
    <row r="3" spans="1:2" x14ac:dyDescent="0.3">
      <c r="A3" s="16" t="s">
        <v>1565</v>
      </c>
      <c r="B3" s="3" t="s">
        <v>1555</v>
      </c>
    </row>
    <row r="4" spans="1:2" x14ac:dyDescent="0.3">
      <c r="A4" s="17" t="s">
        <v>134</v>
      </c>
      <c r="B4" s="3">
        <v>5</v>
      </c>
    </row>
    <row r="5" spans="1:2" x14ac:dyDescent="0.3">
      <c r="A5" s="18" t="s">
        <v>65</v>
      </c>
      <c r="B5" s="19">
        <v>31</v>
      </c>
    </row>
    <row r="6" spans="1:2" x14ac:dyDescent="0.3">
      <c r="A6" s="18" t="s">
        <v>55</v>
      </c>
      <c r="B6" s="19">
        <v>44</v>
      </c>
    </row>
    <row r="7" spans="1:2" x14ac:dyDescent="0.3">
      <c r="A7" s="18" t="s">
        <v>71</v>
      </c>
      <c r="B7" s="19">
        <v>58</v>
      </c>
    </row>
    <row r="8" spans="1:2" x14ac:dyDescent="0.3">
      <c r="A8" s="18" t="s">
        <v>77</v>
      </c>
      <c r="B8" s="19">
        <v>99</v>
      </c>
    </row>
    <row r="9" spans="1:2" x14ac:dyDescent="0.3">
      <c r="A9" s="20" t="s">
        <v>1566</v>
      </c>
      <c r="B9" s="4">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1541-F58C-44D0-91B1-E03962376BF1}">
  <dimension ref="A3:D13"/>
  <sheetViews>
    <sheetView workbookViewId="0">
      <selection activeCell="C4" sqref="C4:D12"/>
    </sheetView>
  </sheetViews>
  <sheetFormatPr defaultRowHeight="15.6" x14ac:dyDescent="0.3"/>
  <cols>
    <col min="1" max="1" width="23.296875" bestFit="1" customWidth="1"/>
    <col min="2" max="2" width="22.796875" bestFit="1" customWidth="1"/>
    <col min="3" max="3" width="23.296875" bestFit="1" customWidth="1"/>
  </cols>
  <sheetData>
    <row r="3" spans="1:4" x14ac:dyDescent="0.3">
      <c r="A3" s="16" t="s">
        <v>1565</v>
      </c>
      <c r="B3" s="3" t="s">
        <v>1555</v>
      </c>
      <c r="C3" s="22" t="s">
        <v>1568</v>
      </c>
      <c r="D3" s="22" t="s">
        <v>0</v>
      </c>
    </row>
    <row r="4" spans="1:4" x14ac:dyDescent="0.3">
      <c r="A4" s="17" t="s">
        <v>83</v>
      </c>
      <c r="B4" s="3">
        <v>9</v>
      </c>
      <c r="C4" t="str">
        <f>A4</f>
        <v>Healthcare Representative</v>
      </c>
      <c r="D4">
        <f>GETPIVOTDATA("CF_attrition count",$A$3,"Job Role",A4)</f>
        <v>9</v>
      </c>
    </row>
    <row r="5" spans="1:4" x14ac:dyDescent="0.3">
      <c r="A5" s="18" t="s">
        <v>163</v>
      </c>
      <c r="B5" s="19">
        <v>12</v>
      </c>
      <c r="C5" t="str">
        <f t="shared" ref="C5:C12" si="0">A5</f>
        <v>Human Resources</v>
      </c>
      <c r="D5">
        <f t="shared" ref="D5:D12" si="1">GETPIVOTDATA("CF_attrition count",$A$3,"Job Role",A5)</f>
        <v>12</v>
      </c>
    </row>
    <row r="6" spans="1:4" x14ac:dyDescent="0.3">
      <c r="A6" s="18" t="s">
        <v>68</v>
      </c>
      <c r="B6" s="19">
        <v>62</v>
      </c>
      <c r="C6" t="str">
        <f t="shared" si="0"/>
        <v>Laboratory Technician</v>
      </c>
      <c r="D6">
        <f t="shared" si="1"/>
        <v>62</v>
      </c>
    </row>
    <row r="7" spans="1:4" x14ac:dyDescent="0.3">
      <c r="A7" s="18" t="s">
        <v>95</v>
      </c>
      <c r="B7" s="19">
        <v>5</v>
      </c>
      <c r="C7" t="str">
        <f t="shared" si="0"/>
        <v>Manager</v>
      </c>
      <c r="D7">
        <f t="shared" si="1"/>
        <v>5</v>
      </c>
    </row>
    <row r="8" spans="1:4" x14ac:dyDescent="0.3">
      <c r="A8" s="18" t="s">
        <v>81</v>
      </c>
      <c r="B8" s="19">
        <v>10</v>
      </c>
      <c r="C8" t="str">
        <f t="shared" si="0"/>
        <v>Manufacturing Director</v>
      </c>
      <c r="D8">
        <f t="shared" si="1"/>
        <v>10</v>
      </c>
    </row>
    <row r="9" spans="1:4" x14ac:dyDescent="0.3">
      <c r="A9" s="18" t="s">
        <v>101</v>
      </c>
      <c r="B9" s="19">
        <v>2</v>
      </c>
      <c r="C9" t="str">
        <f t="shared" si="0"/>
        <v>Research Director</v>
      </c>
      <c r="D9">
        <f t="shared" si="1"/>
        <v>2</v>
      </c>
    </row>
    <row r="10" spans="1:4" x14ac:dyDescent="0.3">
      <c r="A10" s="18" t="s">
        <v>63</v>
      </c>
      <c r="B10" s="19">
        <v>47</v>
      </c>
      <c r="C10" t="str">
        <f t="shared" si="0"/>
        <v>Research Scientist</v>
      </c>
      <c r="D10">
        <f t="shared" si="1"/>
        <v>47</v>
      </c>
    </row>
    <row r="11" spans="1:4" x14ac:dyDescent="0.3">
      <c r="A11" s="18" t="s">
        <v>52</v>
      </c>
      <c r="B11" s="19">
        <v>57</v>
      </c>
      <c r="C11" t="str">
        <f t="shared" si="0"/>
        <v>Sales Executive</v>
      </c>
      <c r="D11">
        <f t="shared" si="1"/>
        <v>57</v>
      </c>
    </row>
    <row r="12" spans="1:4" x14ac:dyDescent="0.3">
      <c r="A12" s="18" t="s">
        <v>99</v>
      </c>
      <c r="B12" s="19">
        <v>33</v>
      </c>
      <c r="C12" t="str">
        <f t="shared" si="0"/>
        <v>Sales Representative</v>
      </c>
      <c r="D12">
        <f t="shared" si="1"/>
        <v>33</v>
      </c>
    </row>
    <row r="13" spans="1:4" x14ac:dyDescent="0.3">
      <c r="A13" s="20" t="s">
        <v>1566</v>
      </c>
      <c r="B13" s="4">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04AA-1B1C-48C2-BBD4-6DB5D3F8D168}">
  <dimension ref="A3:B7"/>
  <sheetViews>
    <sheetView workbookViewId="0">
      <selection activeCell="B4" sqref="B4"/>
    </sheetView>
  </sheetViews>
  <sheetFormatPr defaultRowHeight="15.6" x14ac:dyDescent="0.3"/>
  <cols>
    <col min="1" max="1" width="12.19921875" bestFit="1" customWidth="1"/>
    <col min="2" max="2" width="22.796875" bestFit="1" customWidth="1"/>
  </cols>
  <sheetData>
    <row r="3" spans="1:2" x14ac:dyDescent="0.3">
      <c r="A3" s="16" t="s">
        <v>1565</v>
      </c>
      <c r="B3" s="3" t="s">
        <v>1555</v>
      </c>
    </row>
    <row r="4" spans="1:2" x14ac:dyDescent="0.3">
      <c r="A4" s="17" t="s">
        <v>161</v>
      </c>
      <c r="B4" s="23">
        <v>5.0632911392405063E-2</v>
      </c>
    </row>
    <row r="5" spans="1:2" x14ac:dyDescent="0.3">
      <c r="A5" s="18" t="s">
        <v>60</v>
      </c>
      <c r="B5" s="24">
        <v>0.56118143459915615</v>
      </c>
    </row>
    <row r="6" spans="1:2" x14ac:dyDescent="0.3">
      <c r="A6" s="18" t="s">
        <v>48</v>
      </c>
      <c r="B6" s="24">
        <v>0.3881856540084388</v>
      </c>
    </row>
    <row r="7" spans="1:2" x14ac:dyDescent="0.3">
      <c r="A7" s="20" t="s">
        <v>1566</v>
      </c>
      <c r="B7" s="2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82B6-2190-4047-9DBE-114CB6018334}">
  <dimension ref="A3:B9"/>
  <sheetViews>
    <sheetView workbookViewId="0">
      <selection activeCell="G3" sqref="G3"/>
    </sheetView>
  </sheetViews>
  <sheetFormatPr defaultRowHeight="15.6" x14ac:dyDescent="0.3"/>
  <cols>
    <col min="1" max="1" width="12.19921875" bestFit="1" customWidth="1"/>
    <col min="2" max="2" width="22.796875" bestFit="1" customWidth="1"/>
  </cols>
  <sheetData>
    <row r="3" spans="1:2" x14ac:dyDescent="0.3">
      <c r="A3" s="16" t="s">
        <v>1565</v>
      </c>
      <c r="B3" s="3" t="s">
        <v>1555</v>
      </c>
    </row>
    <row r="4" spans="1:2" x14ac:dyDescent="0.3">
      <c r="A4" s="17" t="s">
        <v>69</v>
      </c>
      <c r="B4" s="3">
        <v>112</v>
      </c>
    </row>
    <row r="5" spans="1:2" x14ac:dyDescent="0.3">
      <c r="A5" s="18" t="s">
        <v>46</v>
      </c>
      <c r="B5" s="19">
        <v>51</v>
      </c>
    </row>
    <row r="6" spans="1:2" x14ac:dyDescent="0.3">
      <c r="A6" s="18" t="s">
        <v>92</v>
      </c>
      <c r="B6" s="19">
        <v>38</v>
      </c>
    </row>
    <row r="7" spans="1:2" x14ac:dyDescent="0.3">
      <c r="A7" s="18" t="s">
        <v>58</v>
      </c>
      <c r="B7" s="19">
        <v>25</v>
      </c>
    </row>
    <row r="8" spans="1:2" x14ac:dyDescent="0.3">
      <c r="A8" s="18" t="s">
        <v>75</v>
      </c>
      <c r="B8" s="19">
        <v>11</v>
      </c>
    </row>
    <row r="9" spans="1:2" x14ac:dyDescent="0.3">
      <c r="A9" s="20" t="s">
        <v>1566</v>
      </c>
      <c r="B9" s="4">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9117-01FB-4DB9-8234-BE29A3ABB0F6}">
  <dimension ref="A3:E7"/>
  <sheetViews>
    <sheetView workbookViewId="0">
      <selection activeCell="P14" sqref="P14"/>
    </sheetView>
  </sheetViews>
  <sheetFormatPr defaultRowHeight="15.6" x14ac:dyDescent="0.3"/>
  <cols>
    <col min="1" max="1" width="12.19921875" bestFit="1" customWidth="1"/>
    <col min="2" max="2" width="24.296875" bestFit="1" customWidth="1"/>
  </cols>
  <sheetData>
    <row r="3" spans="1:5" x14ac:dyDescent="0.3">
      <c r="A3" s="16" t="s">
        <v>1565</v>
      </c>
      <c r="B3" s="3" t="s">
        <v>1570</v>
      </c>
      <c r="D3" s="22" t="s">
        <v>1569</v>
      </c>
      <c r="E3" s="22" t="s">
        <v>0</v>
      </c>
    </row>
    <row r="4" spans="1:5" x14ac:dyDescent="0.3">
      <c r="A4" s="17" t="s">
        <v>79</v>
      </c>
      <c r="B4" s="3">
        <v>327</v>
      </c>
      <c r="D4" t="str">
        <f>A4</f>
        <v>Divorced</v>
      </c>
      <c r="E4">
        <f>GETPIVOTDATA("CF_attrition count",$A$3,"Marital Status",A4)</f>
        <v>327</v>
      </c>
    </row>
    <row r="5" spans="1:5" x14ac:dyDescent="0.3">
      <c r="A5" s="18" t="s">
        <v>53</v>
      </c>
      <c r="B5" s="19">
        <v>470</v>
      </c>
      <c r="D5" t="str">
        <f>A5</f>
        <v>Single</v>
      </c>
      <c r="E5">
        <f>GETPIVOTDATA("CF_attrition count",$A$3,"Marital Status",A5)</f>
        <v>470</v>
      </c>
    </row>
    <row r="6" spans="1:5" x14ac:dyDescent="0.3">
      <c r="A6" s="18" t="s">
        <v>64</v>
      </c>
      <c r="B6" s="19">
        <v>673</v>
      </c>
      <c r="D6" t="str">
        <f>A6</f>
        <v>Married</v>
      </c>
      <c r="E6">
        <f>GETPIVOTDATA("CF_attrition count",$A$3,"Marital Status",A6)</f>
        <v>673</v>
      </c>
    </row>
    <row r="7" spans="1:5" x14ac:dyDescent="0.3">
      <c r="A7" s="20" t="s">
        <v>1566</v>
      </c>
      <c r="B7" s="4">
        <v>1470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KPI</vt:lpstr>
      <vt:lpstr>Rating</vt:lpstr>
      <vt:lpstr>gender</vt:lpstr>
      <vt:lpstr>education by attrition</vt:lpstr>
      <vt:lpstr>attrition by job</vt:lpstr>
      <vt:lpstr>department attrition</vt:lpstr>
      <vt:lpstr>Attrition b y age group</vt:lpstr>
      <vt:lpstr>Martiral status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Shivakumar Heggannavar</cp:lastModifiedBy>
  <dcterms:created xsi:type="dcterms:W3CDTF">2022-12-29T16:02:46Z</dcterms:created>
  <dcterms:modified xsi:type="dcterms:W3CDTF">2024-07-10T04:22:49Z</dcterms:modified>
</cp:coreProperties>
</file>