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8 - Cluster Design Considerati" sheetId="1" r:id="rId4"/>
  </sheets>
  <definedNames/>
  <calcPr/>
  <extLst>
    <ext uri="GoogleSheetsCustomDataVersion1">
      <go:sheetsCustomData xmlns:go="http://customooxmlschemas.google.com/" r:id="rId5" roundtripDataSignature="AMtx7mhHAMjyN5sDP4OxTL206ucGm734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5">
      <text>
        <t xml:space="preserve">======
ID#AAAAOAhGe7A
Shridhan Rokade    (2021-08-18 10:08:52)
Assumed Sidecar for replication</t>
      </text>
    </comment>
  </commentList>
  <extLst>
    <ext uri="GoogleSheetsCustomDataVersion1">
      <go:sheetsCustomData xmlns:go="http://customooxmlschemas.google.com/" r:id="rId1" roundtripDataSignature="AMtx7mjg8z6WaN5b0PEstHiGhBMJBY6mNQ=="/>
    </ext>
  </extLst>
</comments>
</file>

<file path=xl/sharedStrings.xml><?xml version="1.0" encoding="utf-8"?>
<sst xmlns="http://schemas.openxmlformats.org/spreadsheetml/2006/main" count="129" uniqueCount="81">
  <si>
    <t>Kubernetes v1.21 supports clusters with up to 5000 nodes</t>
  </si>
  <si>
    <t>K8 Best-practice</t>
  </si>
  <si>
    <t>(Reference link - https://kubernetes.io/docs/setup/best-practices/cluster-large/ )</t>
  </si>
  <si>
    <t>No more than 110 pods per node</t>
  </si>
  <si>
    <t>No more than 5000 nodes</t>
  </si>
  <si>
    <t>No more than 150000 total pods</t>
  </si>
  <si>
    <t>No more than 300000 total containers</t>
  </si>
  <si>
    <t>Workenode size and max # of pods allowed</t>
  </si>
  <si>
    <t>https://github.com/awslabs/amazon-eks-ami/blob/master/files/eni-max-pods.txt</t>
  </si>
  <si>
    <t>https://docs.microsoft.com/bs-latn-ba/azure/aks/configure-azure-cni#maximum-pods-per-node</t>
  </si>
  <si>
    <t>https://cloud.google.com/kubernetes-engine/quotas</t>
  </si>
  <si>
    <t>Control Plane Options</t>
  </si>
  <si>
    <r>
      <rPr>
        <rFont val="Arial"/>
      </rPr>
      <t xml:space="preserve">Options for HA Topology - Reference Link - </t>
    </r>
    <r>
      <rPr>
        <rFont val="Arial"/>
        <color rgb="FF1155CC"/>
        <u/>
      </rPr>
      <t>https://kubernetes.io/docs/setup/production-environment/tools/kubeadm/ha-topology/</t>
    </r>
  </si>
  <si>
    <t>etcd Sizing Recommendations</t>
  </si>
  <si>
    <r>
      <rPr>
        <rFont val="Arial"/>
      </rPr>
      <t xml:space="preserve">(Reference link - </t>
    </r>
    <r>
      <rPr>
        <rFont val="Arial"/>
        <color rgb="FF1155CC"/>
        <u/>
      </rPr>
      <t>https://etcd.io/docs/v3.5/op-guide/hardware/#example-hardware-configurations)</t>
    </r>
  </si>
  <si>
    <t>For large Clusters - have dedicated etcd instance/s to store event objects</t>
  </si>
  <si>
    <r>
      <rPr>
        <rFont val="Arial"/>
        <b/>
        <color theme="1"/>
      </rPr>
      <t>Small Clusters</t>
    </r>
    <r>
      <rPr>
        <rFont val="Arial"/>
        <color theme="1"/>
      </rPr>
      <t xml:space="preserve"> - A small cluster serves fewer than 100 clients, fewer than 200 of requests per second, and stores no more than 100MB of data.</t>
    </r>
  </si>
  <si>
    <t>Example application workload: A 50-node Kubernetes cluster</t>
  </si>
  <si>
    <t>Provider</t>
  </si>
  <si>
    <t>Type</t>
  </si>
  <si>
    <t>vCPUs</t>
  </si>
  <si>
    <t>Memory (GB)</t>
  </si>
  <si>
    <t>Max concurrent IOPS</t>
  </si>
  <si>
    <t>Disk bandwidth (MB/s)</t>
  </si>
  <si>
    <t>AWS</t>
  </si>
  <si>
    <t>m4.large</t>
  </si>
  <si>
    <t>GCE</t>
  </si>
  <si>
    <t>n1-standard-2 + 50GB PD SSD</t>
  </si>
  <si>
    <r>
      <rPr>
        <rFont val="Arial"/>
        <b/>
        <color theme="1"/>
      </rPr>
      <t>Medium Clusters -</t>
    </r>
    <r>
      <rPr>
        <rFont val="Arial"/>
        <color theme="1"/>
      </rPr>
      <t xml:space="preserve"> A medium cluster serves fewer than 500 clients, fewer than 1,000 of requests per second, and stores no more than 500MB of data</t>
    </r>
  </si>
  <si>
    <t>Example application workload: A 250-node Kubernetes cluster</t>
  </si>
  <si>
    <t>m4.xlarge</t>
  </si>
  <si>
    <t>n1-standard-4 + 150GB PD SSD</t>
  </si>
  <si>
    <r>
      <rPr>
        <rFont val="Arial"/>
        <b/>
        <color theme="1"/>
      </rPr>
      <t>Large Clusters</t>
    </r>
    <r>
      <rPr>
        <rFont val="Arial"/>
        <color theme="1"/>
      </rPr>
      <t xml:space="preserve"> - A large cluster serves fewer than 1,500 clients, fewer than 10,000 of requests per second, and stores no more than 1GB of data.</t>
    </r>
  </si>
  <si>
    <t>Example application workload: A 1,000-node Kubernetes cluster</t>
  </si>
  <si>
    <t>m4.2xlarge</t>
  </si>
  <si>
    <t>n1-standard-8 + 250GB PD SSD</t>
  </si>
  <si>
    <r>
      <rPr>
        <rFont val="Arial"/>
        <b/>
        <color theme="1"/>
      </rPr>
      <t>xLarge Clusters</t>
    </r>
    <r>
      <rPr>
        <rFont val="Arial"/>
        <color theme="1"/>
      </rPr>
      <t xml:space="preserve"> - An xLarge cluster serves more than 1,500 clients, more than 10,000 of requests per second, and stores more than 1GB data</t>
    </r>
  </si>
  <si>
    <t>Example application workload: A 3,000 node Kubernetes cluste</t>
  </si>
  <si>
    <t>m4.4xlarge</t>
  </si>
  <si>
    <t>n1-standard-16 + 500GB PD SSD</t>
  </si>
  <si>
    <t>Workernode sizing calculations</t>
  </si>
  <si>
    <t>Components</t>
  </si>
  <si>
    <t># of pods</t>
  </si>
  <si>
    <t># of Containers</t>
  </si>
  <si>
    <t>Container resources allocated</t>
  </si>
  <si>
    <t>Resources required for K8 nodes</t>
  </si>
  <si>
    <t>Buffer/Contingency</t>
  </si>
  <si>
    <t>Remarks</t>
  </si>
  <si>
    <t>Basis Expected User load</t>
  </si>
  <si>
    <t>Basis # of Users per container</t>
  </si>
  <si>
    <t>CPU &amp; Mem resource limits</t>
  </si>
  <si>
    <t>CPU+RAM for the Kubelet + Container Runtime basis benchmarks on baremetal nodes</t>
  </si>
  <si>
    <t>Additional CPU &amp; Mem capacity</t>
  </si>
  <si>
    <t>Workernode Sizing</t>
  </si>
  <si>
    <t>Update the numbers in this table (in the colored cells) for estimated CPU, Memory &amp; Pods</t>
  </si>
  <si>
    <r>
      <rPr>
        <rFont val="Arial"/>
        <color theme="1"/>
      </rPr>
      <t xml:space="preserve">~Example v/CPU avg. </t>
    </r>
    <r>
      <rPr>
        <rFont val="Arial"/>
        <b/>
        <color theme="1"/>
      </rPr>
      <t>limits</t>
    </r>
    <r>
      <rPr>
        <rFont val="Arial"/>
        <color theme="1"/>
      </rPr>
      <t xml:space="preserve"> defined in Pod</t>
    </r>
  </si>
  <si>
    <r>
      <rPr>
        <rFont val="Arial"/>
        <color theme="1"/>
      </rPr>
      <t xml:space="preserve">~Example Memory (GB) avg. </t>
    </r>
    <r>
      <rPr>
        <rFont val="Arial"/>
        <b/>
        <color theme="1"/>
      </rPr>
      <t>limits</t>
    </r>
    <r>
      <rPr>
        <rFont val="Arial"/>
        <color theme="1"/>
      </rPr>
      <t xml:space="preserve"> defined in Pod</t>
    </r>
  </si>
  <si>
    <t># of Pods</t>
  </si>
  <si>
    <t>Typical Simple pods</t>
  </si>
  <si>
    <t>Typical DB Pods</t>
  </si>
  <si>
    <t>Total</t>
  </si>
  <si>
    <t>Typical CPU config/limits</t>
  </si>
  <si>
    <t>Typical Memory config/limits</t>
  </si>
  <si>
    <t>Current Memory Utilization</t>
  </si>
  <si>
    <t>Current CPU Utilization</t>
  </si>
  <si>
    <t>Multiplication Factor</t>
  </si>
  <si>
    <t>Sample Application Pods</t>
  </si>
  <si>
    <t>NA</t>
  </si>
  <si>
    <t>DB Pod with Sidecar Container</t>
  </si>
  <si>
    <t>Current Specs</t>
  </si>
  <si>
    <t>Container run time</t>
  </si>
  <si>
    <t>vCPU</t>
  </si>
  <si>
    <t>TBC</t>
  </si>
  <si>
    <t>Kubelet</t>
  </si>
  <si>
    <t>GB RAM</t>
  </si>
  <si>
    <t>CNI</t>
  </si>
  <si>
    <t>Additional components, if any</t>
  </si>
  <si>
    <t>System default(OS)</t>
  </si>
  <si>
    <t>Buffer Resuorces 15%</t>
  </si>
  <si>
    <t>Workernode Specs</t>
  </si>
  <si>
    <t>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</si>
</sst>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#,##0.0"/>
  </numFmts>
  <fonts count="15">
    <font>
      <sz val="12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color theme="1"/>
      <name val="Calibri"/>
    </font>
    <font>
      <color rgb="FF000000"/>
      <name val="Roboto"/>
    </font>
    <font>
      <name val="Arial"/>
    </font>
    <font>
      <b/>
      <color theme="1"/>
      <name val="Calibri"/>
    </font>
    <font/>
    <font>
      <b/>
      <color rgb="FFFFFFFF"/>
      <name val="Calibri"/>
    </font>
    <font>
      <b/>
      <color rgb="FFFFFFFF"/>
    </font>
    <font>
      <color rgb="FFFFFFFF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shrinkToFit="0" wrapText="1"/>
    </xf>
    <xf borderId="1" fillId="3" fontId="6" numFmtId="0" xfId="0" applyBorder="1" applyFill="1" applyFont="1"/>
    <xf borderId="1" fillId="0" fontId="6" numFmtId="0" xfId="0" applyBorder="1" applyFont="1"/>
    <xf borderId="1" fillId="0" fontId="6" numFmtId="3" xfId="0" applyBorder="1" applyFont="1" applyNumberFormat="1"/>
    <xf borderId="1" fillId="3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4" fontId="7" numFmtId="0" xfId="0" applyAlignment="1" applyBorder="1" applyFill="1" applyFont="1">
      <alignment shrinkToFit="0" vertical="center" wrapText="1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1" fillId="0" fontId="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right" readingOrder="0"/>
    </xf>
    <xf borderId="1" fillId="6" fontId="9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3" fillId="0" fontId="10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0" fillId="8" fontId="11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7" fontId="1" numFmtId="0" xfId="0" applyAlignment="1" applyBorder="1" applyFont="1">
      <alignment horizontal="center"/>
    </xf>
    <xf borderId="0" fillId="8" fontId="12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1" fillId="9" fontId="13" numFmtId="165" xfId="0" applyAlignment="1" applyBorder="1" applyFill="1" applyFont="1" applyNumberFormat="1">
      <alignment horizontal="center"/>
    </xf>
    <xf borderId="0" fillId="7" fontId="1" numFmtId="0" xfId="0" applyFont="1"/>
    <xf borderId="0" fillId="8" fontId="12" numFmtId="9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readingOrder="0" shrinkToFit="0" wrapText="1"/>
    </xf>
    <xf borderId="0" fillId="6" fontId="2" numFmtId="166" xfId="0" applyAlignment="1" applyFont="1" applyNumberFormat="1">
      <alignment horizontal="center" vertical="center"/>
    </xf>
    <xf borderId="0" fillId="0" fontId="1" numFmtId="0" xfId="0" applyAlignment="1" applyFont="1">
      <alignment horizontal="right"/>
    </xf>
    <xf borderId="0" fillId="0" fontId="14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13</xdr:row>
      <xdr:rowOff>190500</xdr:rowOff>
    </xdr:from>
    <xdr:ext cx="4152900" cy="2714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504825</xdr:colOff>
      <xdr:row>13</xdr:row>
      <xdr:rowOff>190500</xdr:rowOff>
    </xdr:from>
    <xdr:ext cx="3962400" cy="2714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awslabs/amazon-eks-ami/blob/master/files/eni-max-pods.txt" TargetMode="External"/><Relationship Id="rId3" Type="http://schemas.openxmlformats.org/officeDocument/2006/relationships/hyperlink" Target="https://docs.microsoft.com/bs-latn-ba/azure/aks/configure-azure-cni" TargetMode="External"/><Relationship Id="rId4" Type="http://schemas.openxmlformats.org/officeDocument/2006/relationships/hyperlink" Target="https://cloud.google.com/kubernetes-engine/quotas" TargetMode="External"/><Relationship Id="rId5" Type="http://schemas.openxmlformats.org/officeDocument/2006/relationships/hyperlink" Target="https://kubernetes.io/docs/setup/production-environment/tools/kubeadm/ha-topology/" TargetMode="External"/><Relationship Id="rId6" Type="http://schemas.openxmlformats.org/officeDocument/2006/relationships/hyperlink" Target="https://etcd.io/docs/v3.5/op-guide/hardware/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7.22"/>
    <col customWidth="1" min="3" max="3" width="14.0"/>
    <col customWidth="1" min="4" max="4" width="12.67"/>
    <col customWidth="1" min="6" max="7" width="21.44"/>
  </cols>
  <sheetData>
    <row r="2">
      <c r="A2" s="1" t="s">
        <v>0</v>
      </c>
    </row>
    <row r="3">
      <c r="A3" s="1"/>
    </row>
    <row r="4">
      <c r="A4" s="2" t="s">
        <v>1</v>
      </c>
      <c r="B4" s="1" t="s">
        <v>2</v>
      </c>
    </row>
    <row r="5">
      <c r="B5" s="1" t="s">
        <v>3</v>
      </c>
    </row>
    <row r="6">
      <c r="B6" s="1" t="s">
        <v>4</v>
      </c>
    </row>
    <row r="7">
      <c r="B7" s="1" t="s">
        <v>5</v>
      </c>
    </row>
    <row r="8">
      <c r="B8" s="1" t="s">
        <v>6</v>
      </c>
    </row>
    <row r="10">
      <c r="A10" s="2" t="s">
        <v>7</v>
      </c>
      <c r="B10" s="3" t="s">
        <v>8</v>
      </c>
    </row>
    <row r="11">
      <c r="B11" s="3" t="s">
        <v>9</v>
      </c>
    </row>
    <row r="12">
      <c r="B12" s="4" t="s">
        <v>10</v>
      </c>
    </row>
    <row r="14">
      <c r="A14" s="2" t="s">
        <v>11</v>
      </c>
      <c r="B14" s="5" t="s">
        <v>12</v>
      </c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30">
      <c r="A30" s="2" t="s">
        <v>13</v>
      </c>
      <c r="B30" s="5" t="s">
        <v>14</v>
      </c>
    </row>
    <row r="31">
      <c r="B31" s="1" t="s">
        <v>15</v>
      </c>
    </row>
    <row r="32">
      <c r="B32" s="1"/>
    </row>
    <row r="33">
      <c r="B33" s="6" t="s">
        <v>16</v>
      </c>
    </row>
    <row r="34">
      <c r="B34" s="1" t="s">
        <v>17</v>
      </c>
    </row>
    <row r="35">
      <c r="B35" s="7" t="s">
        <v>18</v>
      </c>
      <c r="C35" s="7" t="s">
        <v>19</v>
      </c>
      <c r="D35" s="7" t="s">
        <v>20</v>
      </c>
      <c r="E35" s="7" t="s">
        <v>21</v>
      </c>
      <c r="F35" s="7" t="s">
        <v>22</v>
      </c>
      <c r="G35" s="7" t="s">
        <v>23</v>
      </c>
    </row>
    <row r="36">
      <c r="B36" s="8" t="s">
        <v>24</v>
      </c>
      <c r="C36" s="8" t="s">
        <v>25</v>
      </c>
      <c r="D36" s="8">
        <v>2.0</v>
      </c>
      <c r="E36" s="8">
        <v>8.0</v>
      </c>
      <c r="F36" s="8">
        <v>3600.0</v>
      </c>
      <c r="G36" s="8">
        <v>56.25</v>
      </c>
    </row>
    <row r="37">
      <c r="B37" s="8" t="s">
        <v>26</v>
      </c>
      <c r="C37" s="8" t="s">
        <v>27</v>
      </c>
      <c r="D37" s="8">
        <v>2.0</v>
      </c>
      <c r="E37" s="8">
        <v>7.5</v>
      </c>
      <c r="F37" s="8">
        <v>1500.0</v>
      </c>
      <c r="G37" s="8">
        <v>25.0</v>
      </c>
    </row>
    <row r="39">
      <c r="B39" s="6" t="s">
        <v>28</v>
      </c>
    </row>
    <row r="40">
      <c r="B40" s="1" t="s">
        <v>29</v>
      </c>
    </row>
    <row r="41">
      <c r="B41" s="7" t="s">
        <v>18</v>
      </c>
      <c r="C41" s="7" t="s">
        <v>19</v>
      </c>
      <c r="D41" s="7" t="s">
        <v>20</v>
      </c>
      <c r="E41" s="7" t="s">
        <v>21</v>
      </c>
      <c r="F41" s="7" t="s">
        <v>22</v>
      </c>
      <c r="G41" s="7" t="s">
        <v>23</v>
      </c>
    </row>
    <row r="42">
      <c r="B42" s="8" t="s">
        <v>24</v>
      </c>
      <c r="C42" s="8" t="s">
        <v>30</v>
      </c>
      <c r="D42" s="8">
        <v>4.0</v>
      </c>
      <c r="E42" s="8">
        <v>16.0</v>
      </c>
      <c r="F42" s="8">
        <v>6000.0</v>
      </c>
      <c r="G42" s="8">
        <v>93.75</v>
      </c>
    </row>
    <row r="43">
      <c r="B43" s="8" t="s">
        <v>26</v>
      </c>
      <c r="C43" s="8" t="s">
        <v>31</v>
      </c>
      <c r="D43" s="8">
        <v>4.0</v>
      </c>
      <c r="E43" s="8">
        <v>15.0</v>
      </c>
      <c r="F43" s="8">
        <v>4500.0</v>
      </c>
      <c r="G43" s="8">
        <v>75.0</v>
      </c>
    </row>
    <row r="45">
      <c r="B45" s="6" t="s">
        <v>32</v>
      </c>
    </row>
    <row r="46">
      <c r="B46" s="1" t="s">
        <v>33</v>
      </c>
    </row>
    <row r="47">
      <c r="B47" s="7" t="s">
        <v>18</v>
      </c>
      <c r="C47" s="7" t="s">
        <v>19</v>
      </c>
      <c r="D47" s="7" t="s">
        <v>20</v>
      </c>
      <c r="E47" s="7" t="s">
        <v>21</v>
      </c>
      <c r="F47" s="7" t="s">
        <v>22</v>
      </c>
      <c r="G47" s="7" t="s">
        <v>23</v>
      </c>
    </row>
    <row r="48">
      <c r="B48" s="8" t="s">
        <v>24</v>
      </c>
      <c r="C48" s="8" t="s">
        <v>34</v>
      </c>
      <c r="D48" s="8">
        <v>8.0</v>
      </c>
      <c r="E48" s="8">
        <v>32.0</v>
      </c>
      <c r="F48" s="8">
        <v>8000.0</v>
      </c>
      <c r="G48" s="8">
        <v>125.0</v>
      </c>
    </row>
    <row r="49">
      <c r="B49" s="8" t="s">
        <v>26</v>
      </c>
      <c r="C49" s="8" t="s">
        <v>35</v>
      </c>
      <c r="D49" s="8">
        <v>8.0</v>
      </c>
      <c r="E49" s="8">
        <v>30.0</v>
      </c>
      <c r="F49" s="8">
        <v>7500.0</v>
      </c>
      <c r="G49" s="8">
        <v>125.0</v>
      </c>
    </row>
    <row r="51">
      <c r="B51" s="6" t="s">
        <v>36</v>
      </c>
    </row>
    <row r="52">
      <c r="B52" s="1" t="s">
        <v>37</v>
      </c>
    </row>
    <row r="53">
      <c r="B53" s="7" t="s">
        <v>18</v>
      </c>
      <c r="C53" s="7" t="s">
        <v>19</v>
      </c>
      <c r="D53" s="7" t="s">
        <v>20</v>
      </c>
      <c r="E53" s="7" t="s">
        <v>21</v>
      </c>
      <c r="F53" s="7" t="s">
        <v>22</v>
      </c>
      <c r="G53" s="7" t="s">
        <v>23</v>
      </c>
    </row>
    <row r="54">
      <c r="B54" s="8" t="s">
        <v>24</v>
      </c>
      <c r="C54" s="8" t="s">
        <v>38</v>
      </c>
      <c r="D54" s="8">
        <v>16.0</v>
      </c>
      <c r="E54" s="8">
        <v>64.0</v>
      </c>
      <c r="F54" s="9">
        <v>16000.0</v>
      </c>
      <c r="G54" s="8">
        <v>250.0</v>
      </c>
    </row>
    <row r="55">
      <c r="B55" s="8" t="s">
        <v>26</v>
      </c>
      <c r="C55" s="8" t="s">
        <v>39</v>
      </c>
      <c r="D55" s="8">
        <v>16.0</v>
      </c>
      <c r="E55" s="8">
        <v>60.0</v>
      </c>
      <c r="F55" s="9">
        <v>15000.0</v>
      </c>
      <c r="G55" s="8">
        <v>250.0</v>
      </c>
    </row>
    <row r="57">
      <c r="A57" s="1"/>
    </row>
    <row r="58">
      <c r="A58" s="2" t="s">
        <v>40</v>
      </c>
    </row>
    <row r="59">
      <c r="A59" s="1">
        <v>1.0</v>
      </c>
      <c r="B59" s="10" t="s">
        <v>41</v>
      </c>
      <c r="C59" s="10" t="s">
        <v>42</v>
      </c>
      <c r="D59" s="10" t="s">
        <v>43</v>
      </c>
      <c r="E59" s="10" t="s">
        <v>44</v>
      </c>
      <c r="F59" s="10" t="s">
        <v>45</v>
      </c>
      <c r="G59" s="10" t="s">
        <v>46</v>
      </c>
    </row>
    <row r="60">
      <c r="B60" s="10" t="s">
        <v>47</v>
      </c>
      <c r="C60" s="11" t="s">
        <v>48</v>
      </c>
      <c r="D60" s="11" t="s">
        <v>49</v>
      </c>
      <c r="E60" s="11" t="s">
        <v>50</v>
      </c>
      <c r="F60" s="12" t="s">
        <v>51</v>
      </c>
      <c r="G60" s="11" t="s">
        <v>52</v>
      </c>
    </row>
    <row r="62">
      <c r="A62" s="13" t="s">
        <v>53</v>
      </c>
      <c r="B62" s="1" t="s">
        <v>54</v>
      </c>
    </row>
    <row r="63">
      <c r="A63" s="14"/>
      <c r="B63" s="15"/>
      <c r="C63" s="16" t="s">
        <v>55</v>
      </c>
      <c r="D63" s="16" t="s">
        <v>56</v>
      </c>
      <c r="E63" s="17" t="s">
        <v>57</v>
      </c>
      <c r="F63" s="17" t="s">
        <v>43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1"/>
      <c r="B64" s="11" t="s">
        <v>58</v>
      </c>
      <c r="C64" s="18">
        <v>0.2</v>
      </c>
      <c r="D64" s="18">
        <v>0.4</v>
      </c>
      <c r="E64" s="19">
        <v>85.0</v>
      </c>
      <c r="F64" s="20">
        <f>E64*1</f>
        <v>85</v>
      </c>
    </row>
    <row r="65">
      <c r="B65" s="11" t="s">
        <v>59</v>
      </c>
      <c r="C65" s="18">
        <v>0.5</v>
      </c>
      <c r="D65" s="18">
        <v>0.756</v>
      </c>
      <c r="E65" s="18">
        <v>3.0</v>
      </c>
      <c r="F65" s="20">
        <f>E65*2</f>
        <v>6</v>
      </c>
    </row>
    <row r="66">
      <c r="A66" s="1"/>
      <c r="B66" s="1"/>
      <c r="D66" s="21" t="s">
        <v>60</v>
      </c>
      <c r="E66" s="22">
        <f t="shared" ref="E66:F66" si="1">sum(E64:E65)</f>
        <v>88</v>
      </c>
      <c r="F66" s="22">
        <f t="shared" si="1"/>
        <v>91</v>
      </c>
    </row>
    <row r="68">
      <c r="A68" s="14"/>
      <c r="B68" s="23" t="s">
        <v>41</v>
      </c>
      <c r="C68" s="24"/>
      <c r="D68" s="25" t="s">
        <v>57</v>
      </c>
      <c r="E68" s="25" t="s">
        <v>43</v>
      </c>
      <c r="F68" s="26" t="s">
        <v>61</v>
      </c>
      <c r="G68" s="26" t="s">
        <v>62</v>
      </c>
      <c r="H68" s="27" t="s">
        <v>63</v>
      </c>
      <c r="I68" s="27" t="s">
        <v>64</v>
      </c>
      <c r="J68" s="14"/>
      <c r="K68" s="14"/>
      <c r="L68" s="28" t="s">
        <v>65</v>
      </c>
      <c r="M68" s="29"/>
      <c r="N68" s="14"/>
      <c r="O68" s="14"/>
      <c r="P68" s="14"/>
      <c r="Q68" s="14"/>
      <c r="R68" s="14"/>
      <c r="S68" s="14"/>
      <c r="T68" s="14"/>
      <c r="U68" s="14"/>
      <c r="V68" s="14"/>
    </row>
    <row r="69">
      <c r="B69" s="30" t="s">
        <v>66</v>
      </c>
      <c r="C69" s="24"/>
      <c r="D69" s="31">
        <f t="shared" ref="D69:D70" si="2">E64</f>
        <v>85</v>
      </c>
      <c r="E69" s="31">
        <v>1.0</v>
      </c>
      <c r="F69" s="32">
        <f t="shared" ref="F69:F70" si="3">E64*C64</f>
        <v>17</v>
      </c>
      <c r="G69" s="32">
        <f t="shared" ref="G69:G70" si="4">E64*D64</f>
        <v>34</v>
      </c>
      <c r="H69" s="33" t="s">
        <v>67</v>
      </c>
      <c r="I69" s="33" t="s">
        <v>67</v>
      </c>
      <c r="L69" s="34"/>
      <c r="M69" s="35"/>
    </row>
    <row r="70">
      <c r="B70" s="30" t="s">
        <v>68</v>
      </c>
      <c r="C70" s="24"/>
      <c r="D70" s="31">
        <f t="shared" si="2"/>
        <v>3</v>
      </c>
      <c r="E70" s="31">
        <v>2.0</v>
      </c>
      <c r="F70" s="32">
        <f t="shared" si="3"/>
        <v>1.5</v>
      </c>
      <c r="G70" s="32">
        <f t="shared" si="4"/>
        <v>2.268</v>
      </c>
      <c r="H70" s="33" t="s">
        <v>67</v>
      </c>
      <c r="I70" s="33" t="s">
        <v>67</v>
      </c>
      <c r="J70" s="36" t="s">
        <v>69</v>
      </c>
      <c r="L70" s="34"/>
      <c r="M70" s="35"/>
    </row>
    <row r="71">
      <c r="B71" s="30" t="s">
        <v>70</v>
      </c>
      <c r="C71" s="24"/>
      <c r="D71" s="31" t="s">
        <v>67</v>
      </c>
      <c r="E71" s="31" t="s">
        <v>67</v>
      </c>
      <c r="F71" s="37">
        <f t="shared" ref="F71:F73" si="5">I71*$J$71</f>
        <v>0.04</v>
      </c>
      <c r="G71" s="37">
        <f t="shared" ref="G71:G73" si="6">H71*$J$72</f>
        <v>0.1</v>
      </c>
      <c r="H71" s="33">
        <v>0.025</v>
      </c>
      <c r="I71" s="33">
        <v>0.02</v>
      </c>
      <c r="J71" s="38">
        <v>2.0</v>
      </c>
      <c r="K71" s="38" t="s">
        <v>71</v>
      </c>
      <c r="L71" s="39">
        <v>0.1</v>
      </c>
      <c r="M71" s="40" t="s">
        <v>72</v>
      </c>
    </row>
    <row r="72">
      <c r="B72" s="30" t="s">
        <v>73</v>
      </c>
      <c r="C72" s="24"/>
      <c r="D72" s="31" t="s">
        <v>67</v>
      </c>
      <c r="E72" s="31" t="s">
        <v>67</v>
      </c>
      <c r="F72" s="37">
        <f t="shared" si="5"/>
        <v>0.06</v>
      </c>
      <c r="G72" s="37">
        <f t="shared" si="6"/>
        <v>0.08</v>
      </c>
      <c r="H72" s="33">
        <v>0.02</v>
      </c>
      <c r="I72" s="33">
        <v>0.03</v>
      </c>
      <c r="J72" s="38">
        <v>4.0</v>
      </c>
      <c r="K72" s="38" t="s">
        <v>74</v>
      </c>
      <c r="L72" s="39">
        <v>0.15</v>
      </c>
      <c r="M72" s="40" t="s">
        <v>72</v>
      </c>
    </row>
    <row r="73">
      <c r="B73" s="30" t="s">
        <v>75</v>
      </c>
      <c r="C73" s="24"/>
      <c r="D73" s="31" t="s">
        <v>67</v>
      </c>
      <c r="E73" s="31" t="s">
        <v>67</v>
      </c>
      <c r="F73" s="37">
        <f t="shared" si="5"/>
        <v>0.006</v>
      </c>
      <c r="G73" s="37">
        <f t="shared" si="6"/>
        <v>0.024</v>
      </c>
      <c r="H73" s="33">
        <v>0.006</v>
      </c>
      <c r="I73" s="33">
        <v>0.003</v>
      </c>
      <c r="L73" s="39">
        <v>0.15</v>
      </c>
      <c r="M73" s="40" t="s">
        <v>72</v>
      </c>
    </row>
    <row r="74">
      <c r="B74" s="30" t="s">
        <v>76</v>
      </c>
      <c r="C74" s="24"/>
      <c r="D74" s="31"/>
      <c r="E74" s="31"/>
      <c r="F74" s="41"/>
      <c r="G74" s="41"/>
      <c r="H74" s="33"/>
      <c r="I74" s="33"/>
      <c r="L74" s="35"/>
      <c r="M74" s="35"/>
    </row>
    <row r="75">
      <c r="B75" s="30" t="s">
        <v>77</v>
      </c>
      <c r="C75" s="24"/>
      <c r="D75" s="31" t="s">
        <v>67</v>
      </c>
      <c r="E75" s="31" t="s">
        <v>67</v>
      </c>
      <c r="F75" s="41">
        <v>0.5</v>
      </c>
      <c r="G75" s="41">
        <v>0.512</v>
      </c>
      <c r="H75" s="33" t="s">
        <v>67</v>
      </c>
      <c r="I75" s="33" t="s">
        <v>67</v>
      </c>
      <c r="L75" s="35"/>
      <c r="M75" s="35"/>
    </row>
    <row r="76">
      <c r="B76" s="30" t="s">
        <v>78</v>
      </c>
      <c r="C76" s="24"/>
      <c r="D76" s="31" t="s">
        <v>67</v>
      </c>
      <c r="E76" s="31" t="s">
        <v>67</v>
      </c>
      <c r="F76" s="41">
        <f t="shared" ref="F76:G76" si="7">sum(F69:F75)*0.15</f>
        <v>2.8659</v>
      </c>
      <c r="G76" s="41">
        <f t="shared" si="7"/>
        <v>5.5476</v>
      </c>
      <c r="H76" s="33" t="s">
        <v>67</v>
      </c>
      <c r="I76" s="33" t="s">
        <v>67</v>
      </c>
      <c r="L76" s="35"/>
      <c r="M76" s="35"/>
    </row>
    <row r="77">
      <c r="B77" s="42"/>
      <c r="C77" s="43"/>
      <c r="D77" s="43"/>
      <c r="E77" s="44" t="s">
        <v>79</v>
      </c>
      <c r="F77" s="45">
        <f t="shared" ref="F77:G77" si="8">sum(F69:F76)</f>
        <v>21.9719</v>
      </c>
      <c r="G77" s="45">
        <f t="shared" si="8"/>
        <v>42.5316</v>
      </c>
      <c r="H77" s="43"/>
      <c r="I77" s="43"/>
    </row>
    <row r="78">
      <c r="A78" s="46"/>
      <c r="B78" s="42"/>
      <c r="C78" s="43"/>
      <c r="D78" s="43"/>
      <c r="E78" s="43"/>
      <c r="F78" s="47" t="s">
        <v>71</v>
      </c>
      <c r="G78" s="47" t="s">
        <v>80</v>
      </c>
      <c r="H78" s="43"/>
      <c r="I78" s="43"/>
    </row>
    <row r="79">
      <c r="A79" s="1"/>
      <c r="B79" s="42"/>
      <c r="C79" s="43"/>
      <c r="D79" s="43"/>
      <c r="E79" s="43"/>
      <c r="F79" s="48"/>
      <c r="G79" s="48"/>
      <c r="H79" s="42"/>
      <c r="I79" s="42"/>
      <c r="J79" s="1"/>
      <c r="K79" s="1"/>
    </row>
    <row r="80">
      <c r="A80" s="1"/>
      <c r="B80" s="42"/>
      <c r="C80" s="43"/>
      <c r="D80" s="43"/>
      <c r="E80" s="43"/>
      <c r="F80" s="48"/>
      <c r="G80" s="48"/>
      <c r="H80" s="42"/>
      <c r="I80" s="42"/>
      <c r="J80" s="1"/>
      <c r="K80" s="1"/>
    </row>
  </sheetData>
  <mergeCells count="14">
    <mergeCell ref="B70:C70"/>
    <mergeCell ref="B71:C71"/>
    <mergeCell ref="B72:C72"/>
    <mergeCell ref="B73:C73"/>
    <mergeCell ref="B74:C74"/>
    <mergeCell ref="B75:C75"/>
    <mergeCell ref="B76:C76"/>
    <mergeCell ref="B33:G33"/>
    <mergeCell ref="B39:G39"/>
    <mergeCell ref="B45:G45"/>
    <mergeCell ref="B51:G51"/>
    <mergeCell ref="B68:C68"/>
    <mergeCell ref="B69:C69"/>
    <mergeCell ref="J70:K70"/>
  </mergeCells>
  <hyperlinks>
    <hyperlink r:id="rId2" ref="B10"/>
    <hyperlink r:id="rId3" location="maximum-pods-per-node" ref="B11"/>
    <hyperlink r:id="rId4" ref="B12"/>
    <hyperlink r:id="rId5" ref="B14"/>
    <hyperlink r:id="rId6" location="example-hardware-configurations)" ref="B30"/>
  </hyperlinks>
  <drawing r:id="rId7"/>
  <legacy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2021-07-16T14:45:38Z</dcterms:created>
  <dc:creator>Microsoft Office User</dc:creator>
</cp:coreProperties>
</file>