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nturafoods-my.sharepoint.com/personal/slee_venturafoods_com/Documents/Ventura Work/SCE/Project/FY 23/Service Level Escalation/monthly/"/>
    </mc:Choice>
  </mc:AlternateContent>
  <xr:revisionPtr revIDLastSave="40" documentId="8_{52C5D4C8-46C3-4CDB-AA71-B7F89C78781E}" xr6:coauthVersionLast="47" xr6:coauthVersionMax="47" xr10:uidLastSave="{1A90E40F-DA27-4F72-B0A3-B09492E26603}"/>
  <bookViews>
    <workbookView xWindow="45972" yWindow="12852" windowWidth="23256" windowHeight="12576" activeTab="2" xr2:uid="{00000000-000D-0000-FFFF-FFFF00000000}"/>
  </bookViews>
  <sheets>
    <sheet name="KPIs" sheetId="2" r:id="rId1"/>
    <sheet name="Lookup table" sheetId="4" r:id="rId2"/>
    <sheet name="data" sheetId="1" r:id="rId3"/>
  </sheets>
  <definedNames>
    <definedName name="_xlnm._FilterDatabase" localSheetId="2" hidden="1">data!$A$1:$N$929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2" i="1"/>
  <c r="M929" i="1"/>
  <c r="L929" i="1"/>
  <c r="F929" i="1"/>
  <c r="M928" i="1"/>
  <c r="L928" i="1"/>
  <c r="F928" i="1"/>
  <c r="M927" i="1"/>
  <c r="L927" i="1"/>
  <c r="F927" i="1"/>
  <c r="M926" i="1"/>
  <c r="L926" i="1"/>
  <c r="F926" i="1"/>
  <c r="M925" i="1"/>
  <c r="L925" i="1"/>
  <c r="F925" i="1"/>
  <c r="M924" i="1"/>
  <c r="L924" i="1"/>
  <c r="F924" i="1"/>
  <c r="M923" i="1"/>
  <c r="L923" i="1"/>
  <c r="F923" i="1"/>
  <c r="M922" i="1"/>
  <c r="L922" i="1"/>
  <c r="F922" i="1"/>
  <c r="M921" i="1"/>
  <c r="L921" i="1"/>
  <c r="F921" i="1"/>
  <c r="M920" i="1"/>
  <c r="L920" i="1"/>
  <c r="F920" i="1"/>
  <c r="M919" i="1"/>
  <c r="L919" i="1"/>
  <c r="F919" i="1"/>
  <c r="M918" i="1"/>
  <c r="L918" i="1"/>
  <c r="F918" i="1"/>
  <c r="M917" i="1"/>
  <c r="L917" i="1"/>
  <c r="F917" i="1"/>
  <c r="M916" i="1"/>
  <c r="L916" i="1"/>
  <c r="F916" i="1"/>
  <c r="M915" i="1"/>
  <c r="L915" i="1"/>
  <c r="F915" i="1"/>
  <c r="M914" i="1"/>
  <c r="L914" i="1"/>
  <c r="F914" i="1"/>
  <c r="M913" i="1"/>
  <c r="L913" i="1"/>
  <c r="F913" i="1"/>
  <c r="M912" i="1"/>
  <c r="L912" i="1"/>
  <c r="F912" i="1"/>
  <c r="M911" i="1"/>
  <c r="L911" i="1"/>
  <c r="F911" i="1"/>
  <c r="M910" i="1"/>
  <c r="L910" i="1"/>
  <c r="F910" i="1"/>
  <c r="M909" i="1"/>
  <c r="L909" i="1"/>
  <c r="F909" i="1"/>
  <c r="M908" i="1"/>
  <c r="L908" i="1"/>
  <c r="F908" i="1"/>
  <c r="M907" i="1"/>
  <c r="L907" i="1"/>
  <c r="F907" i="1"/>
  <c r="M906" i="1"/>
  <c r="L906" i="1"/>
  <c r="F906" i="1"/>
  <c r="M905" i="1"/>
  <c r="L905" i="1"/>
  <c r="F905" i="1"/>
  <c r="M904" i="1"/>
  <c r="L904" i="1"/>
  <c r="F904" i="1"/>
  <c r="M903" i="1"/>
  <c r="L903" i="1"/>
  <c r="F903" i="1"/>
  <c r="M902" i="1"/>
  <c r="L902" i="1"/>
  <c r="F902" i="1"/>
  <c r="M901" i="1"/>
  <c r="L901" i="1"/>
  <c r="F901" i="1"/>
  <c r="M900" i="1"/>
  <c r="L900" i="1"/>
  <c r="F900" i="1"/>
  <c r="M899" i="1"/>
  <c r="L899" i="1"/>
  <c r="F899" i="1"/>
  <c r="M898" i="1"/>
  <c r="L898" i="1"/>
  <c r="F898" i="1"/>
  <c r="M897" i="1"/>
  <c r="L897" i="1"/>
  <c r="F897" i="1"/>
  <c r="M896" i="1"/>
  <c r="L896" i="1"/>
  <c r="F896" i="1"/>
  <c r="M895" i="1"/>
  <c r="L895" i="1"/>
  <c r="F895" i="1"/>
  <c r="M894" i="1"/>
  <c r="L894" i="1"/>
  <c r="F894" i="1"/>
  <c r="M893" i="1"/>
  <c r="L893" i="1"/>
  <c r="F893" i="1"/>
  <c r="M892" i="1"/>
  <c r="L892" i="1"/>
  <c r="F892" i="1"/>
  <c r="M891" i="1"/>
  <c r="L891" i="1"/>
  <c r="F891" i="1"/>
  <c r="M890" i="1"/>
  <c r="L890" i="1"/>
  <c r="F890" i="1"/>
  <c r="M889" i="1"/>
  <c r="L889" i="1"/>
  <c r="F889" i="1"/>
  <c r="M888" i="1"/>
  <c r="L888" i="1"/>
  <c r="F888" i="1"/>
  <c r="M887" i="1"/>
  <c r="L887" i="1"/>
  <c r="F887" i="1"/>
  <c r="M886" i="1"/>
  <c r="L886" i="1"/>
  <c r="F886" i="1"/>
  <c r="M885" i="1"/>
  <c r="L885" i="1"/>
  <c r="F885" i="1"/>
  <c r="M884" i="1"/>
  <c r="L884" i="1"/>
  <c r="F884" i="1"/>
  <c r="M883" i="1"/>
  <c r="L883" i="1"/>
  <c r="F883" i="1"/>
  <c r="M882" i="1"/>
  <c r="L882" i="1"/>
  <c r="F882" i="1"/>
  <c r="M881" i="1"/>
  <c r="L881" i="1"/>
  <c r="F881" i="1"/>
  <c r="M880" i="1"/>
  <c r="L880" i="1"/>
  <c r="F880" i="1"/>
  <c r="M879" i="1"/>
  <c r="L879" i="1"/>
  <c r="F879" i="1"/>
  <c r="M878" i="1"/>
  <c r="L878" i="1"/>
  <c r="F878" i="1"/>
  <c r="M877" i="1"/>
  <c r="L877" i="1"/>
  <c r="F877" i="1"/>
  <c r="M876" i="1"/>
  <c r="L876" i="1"/>
  <c r="F876" i="1"/>
  <c r="M875" i="1"/>
  <c r="L875" i="1"/>
  <c r="F875" i="1"/>
  <c r="M874" i="1"/>
  <c r="L874" i="1"/>
  <c r="F874" i="1"/>
  <c r="M873" i="1"/>
  <c r="L873" i="1"/>
  <c r="F873" i="1"/>
  <c r="M872" i="1"/>
  <c r="L872" i="1"/>
  <c r="F872" i="1"/>
  <c r="M871" i="1"/>
  <c r="L871" i="1"/>
  <c r="F871" i="1"/>
  <c r="M870" i="1"/>
  <c r="L870" i="1"/>
  <c r="F870" i="1"/>
  <c r="M869" i="1"/>
  <c r="L869" i="1"/>
  <c r="F869" i="1"/>
  <c r="M868" i="1"/>
  <c r="L868" i="1"/>
  <c r="F868" i="1"/>
  <c r="M867" i="1"/>
  <c r="L867" i="1"/>
  <c r="F867" i="1"/>
  <c r="M866" i="1"/>
  <c r="L866" i="1"/>
  <c r="F866" i="1"/>
  <c r="M865" i="1"/>
  <c r="L865" i="1"/>
  <c r="F865" i="1"/>
  <c r="M864" i="1"/>
  <c r="L864" i="1"/>
  <c r="F864" i="1"/>
  <c r="M863" i="1"/>
  <c r="L863" i="1"/>
  <c r="F863" i="1"/>
  <c r="M862" i="1"/>
  <c r="L862" i="1"/>
  <c r="F862" i="1"/>
  <c r="M861" i="1"/>
  <c r="L861" i="1"/>
  <c r="F861" i="1"/>
  <c r="M860" i="1"/>
  <c r="L860" i="1"/>
  <c r="F860" i="1"/>
  <c r="M859" i="1"/>
  <c r="L859" i="1"/>
  <c r="F859" i="1"/>
  <c r="M858" i="1"/>
  <c r="L858" i="1"/>
  <c r="F858" i="1"/>
  <c r="M857" i="1"/>
  <c r="L857" i="1"/>
  <c r="F857" i="1"/>
  <c r="M856" i="1"/>
  <c r="L856" i="1"/>
  <c r="F856" i="1"/>
  <c r="M855" i="1"/>
  <c r="L855" i="1"/>
  <c r="F855" i="1"/>
  <c r="M854" i="1"/>
  <c r="L854" i="1"/>
  <c r="F854" i="1"/>
  <c r="M853" i="1"/>
  <c r="L853" i="1"/>
  <c r="F853" i="1"/>
  <c r="M852" i="1"/>
  <c r="L852" i="1"/>
  <c r="F852" i="1"/>
  <c r="M851" i="1"/>
  <c r="L851" i="1"/>
  <c r="F851" i="1"/>
  <c r="M850" i="1"/>
  <c r="L850" i="1"/>
  <c r="F850" i="1"/>
  <c r="M849" i="1"/>
  <c r="L849" i="1"/>
  <c r="F849" i="1"/>
  <c r="M848" i="1"/>
  <c r="L848" i="1"/>
  <c r="F848" i="1"/>
  <c r="M847" i="1"/>
  <c r="L847" i="1"/>
  <c r="F847" i="1"/>
  <c r="M846" i="1"/>
  <c r="L846" i="1"/>
  <c r="F846" i="1"/>
  <c r="M845" i="1"/>
  <c r="L845" i="1"/>
  <c r="F845" i="1"/>
  <c r="M844" i="1"/>
  <c r="L844" i="1"/>
  <c r="F844" i="1"/>
  <c r="M843" i="1"/>
  <c r="L843" i="1"/>
  <c r="F843" i="1"/>
  <c r="M842" i="1"/>
  <c r="L842" i="1"/>
  <c r="F842" i="1"/>
  <c r="M841" i="1"/>
  <c r="L841" i="1"/>
  <c r="F841" i="1"/>
  <c r="M840" i="1"/>
  <c r="L840" i="1"/>
  <c r="F840" i="1"/>
  <c r="M839" i="1"/>
  <c r="L839" i="1"/>
  <c r="F839" i="1"/>
  <c r="M838" i="1"/>
  <c r="L838" i="1"/>
  <c r="F838" i="1"/>
  <c r="M837" i="1"/>
  <c r="L837" i="1"/>
  <c r="F837" i="1"/>
  <c r="M836" i="1"/>
  <c r="L836" i="1"/>
  <c r="F836" i="1"/>
  <c r="M835" i="1"/>
  <c r="L835" i="1"/>
  <c r="F835" i="1"/>
  <c r="M834" i="1"/>
  <c r="L834" i="1"/>
  <c r="F834" i="1"/>
  <c r="M833" i="1"/>
  <c r="L833" i="1"/>
  <c r="F833" i="1"/>
  <c r="M832" i="1"/>
  <c r="L832" i="1"/>
  <c r="F832" i="1"/>
  <c r="M831" i="1"/>
  <c r="L831" i="1"/>
  <c r="F831" i="1"/>
  <c r="M830" i="1"/>
  <c r="L830" i="1"/>
  <c r="F830" i="1"/>
  <c r="M829" i="1"/>
  <c r="L829" i="1"/>
  <c r="F829" i="1"/>
  <c r="M828" i="1"/>
  <c r="L828" i="1"/>
  <c r="F828" i="1"/>
  <c r="M827" i="1"/>
  <c r="L827" i="1"/>
  <c r="F827" i="1"/>
  <c r="M826" i="1"/>
  <c r="L826" i="1"/>
  <c r="F826" i="1"/>
  <c r="M825" i="1"/>
  <c r="L825" i="1"/>
  <c r="F825" i="1"/>
  <c r="M824" i="1"/>
  <c r="L824" i="1"/>
  <c r="F824" i="1"/>
  <c r="M823" i="1"/>
  <c r="L823" i="1"/>
  <c r="F823" i="1"/>
  <c r="M822" i="1"/>
  <c r="L822" i="1"/>
  <c r="F822" i="1"/>
  <c r="M821" i="1"/>
  <c r="L821" i="1"/>
  <c r="F821" i="1"/>
  <c r="M820" i="1"/>
  <c r="L820" i="1"/>
  <c r="F820" i="1"/>
  <c r="M819" i="1"/>
  <c r="L819" i="1"/>
  <c r="F819" i="1"/>
  <c r="M818" i="1"/>
  <c r="L818" i="1"/>
  <c r="F818" i="1"/>
  <c r="M817" i="1"/>
  <c r="L817" i="1"/>
  <c r="F817" i="1"/>
  <c r="M816" i="1"/>
  <c r="L816" i="1"/>
  <c r="F816" i="1"/>
  <c r="M815" i="1"/>
  <c r="L815" i="1"/>
  <c r="F815" i="1"/>
  <c r="M814" i="1"/>
  <c r="L814" i="1"/>
  <c r="F814" i="1"/>
  <c r="M813" i="1"/>
  <c r="L813" i="1"/>
  <c r="F813" i="1"/>
  <c r="M812" i="1"/>
  <c r="L812" i="1"/>
  <c r="F812" i="1"/>
  <c r="M811" i="1"/>
  <c r="L811" i="1"/>
  <c r="F811" i="1"/>
  <c r="M810" i="1"/>
  <c r="L810" i="1"/>
  <c r="F810" i="1"/>
  <c r="M809" i="1"/>
  <c r="L809" i="1"/>
  <c r="F809" i="1"/>
  <c r="M808" i="1"/>
  <c r="L808" i="1"/>
  <c r="F808" i="1"/>
  <c r="M807" i="1"/>
  <c r="L807" i="1"/>
  <c r="F807" i="1"/>
  <c r="M806" i="1"/>
  <c r="L806" i="1"/>
  <c r="F806" i="1"/>
  <c r="M805" i="1"/>
  <c r="L805" i="1"/>
  <c r="F805" i="1"/>
  <c r="M804" i="1"/>
  <c r="L804" i="1"/>
  <c r="F804" i="1"/>
  <c r="M803" i="1"/>
  <c r="L803" i="1"/>
  <c r="F803" i="1"/>
  <c r="M802" i="1"/>
  <c r="L802" i="1"/>
  <c r="F802" i="1"/>
  <c r="M801" i="1"/>
  <c r="L801" i="1"/>
  <c r="F801" i="1"/>
  <c r="M800" i="1"/>
  <c r="L800" i="1"/>
  <c r="F800" i="1"/>
  <c r="M799" i="1"/>
  <c r="L799" i="1"/>
  <c r="F799" i="1"/>
  <c r="M798" i="1"/>
  <c r="L798" i="1"/>
  <c r="F798" i="1"/>
  <c r="M797" i="1"/>
  <c r="L797" i="1"/>
  <c r="F797" i="1"/>
  <c r="M796" i="1"/>
  <c r="L796" i="1"/>
  <c r="F796" i="1"/>
  <c r="M795" i="1"/>
  <c r="L795" i="1"/>
  <c r="F795" i="1"/>
  <c r="M794" i="1"/>
  <c r="L794" i="1"/>
  <c r="F794" i="1"/>
  <c r="M793" i="1"/>
  <c r="L793" i="1"/>
  <c r="F793" i="1"/>
  <c r="M792" i="1"/>
  <c r="L792" i="1"/>
  <c r="F792" i="1"/>
  <c r="M791" i="1"/>
  <c r="L791" i="1"/>
  <c r="F791" i="1"/>
  <c r="M790" i="1"/>
  <c r="L790" i="1"/>
  <c r="F790" i="1"/>
  <c r="M789" i="1"/>
  <c r="L789" i="1"/>
  <c r="F789" i="1"/>
  <c r="M788" i="1"/>
  <c r="L788" i="1"/>
  <c r="F788" i="1"/>
  <c r="M787" i="1"/>
  <c r="L787" i="1"/>
  <c r="F787" i="1"/>
  <c r="M786" i="1"/>
  <c r="L786" i="1"/>
  <c r="F786" i="1"/>
  <c r="M785" i="1"/>
  <c r="L785" i="1"/>
  <c r="F785" i="1"/>
  <c r="M784" i="1"/>
  <c r="L784" i="1"/>
  <c r="F784" i="1"/>
  <c r="M783" i="1"/>
  <c r="L783" i="1"/>
  <c r="F783" i="1"/>
  <c r="M782" i="1"/>
  <c r="L782" i="1"/>
  <c r="F782" i="1"/>
  <c r="M781" i="1"/>
  <c r="L781" i="1"/>
  <c r="F781" i="1"/>
  <c r="M780" i="1"/>
  <c r="L780" i="1"/>
  <c r="F780" i="1"/>
  <c r="M779" i="1"/>
  <c r="L779" i="1"/>
  <c r="F779" i="1"/>
  <c r="M778" i="1"/>
  <c r="L778" i="1"/>
  <c r="F778" i="1"/>
  <c r="M777" i="1"/>
  <c r="L777" i="1"/>
  <c r="F777" i="1"/>
  <c r="M776" i="1"/>
  <c r="L776" i="1"/>
  <c r="F776" i="1"/>
  <c r="M775" i="1"/>
  <c r="L775" i="1"/>
  <c r="F775" i="1"/>
  <c r="M774" i="1"/>
  <c r="L774" i="1"/>
  <c r="F774" i="1"/>
  <c r="M773" i="1"/>
  <c r="L773" i="1"/>
  <c r="F773" i="1"/>
  <c r="M772" i="1"/>
  <c r="L772" i="1"/>
  <c r="F772" i="1"/>
  <c r="M771" i="1"/>
  <c r="L771" i="1"/>
  <c r="F771" i="1"/>
  <c r="M770" i="1"/>
  <c r="L770" i="1"/>
  <c r="F770" i="1"/>
  <c r="M769" i="1"/>
  <c r="L769" i="1"/>
  <c r="F769" i="1"/>
  <c r="M768" i="1"/>
  <c r="L768" i="1"/>
  <c r="F768" i="1"/>
  <c r="M767" i="1"/>
  <c r="L767" i="1"/>
  <c r="F767" i="1"/>
  <c r="M766" i="1"/>
  <c r="L766" i="1"/>
  <c r="F766" i="1"/>
  <c r="M765" i="1"/>
  <c r="L765" i="1"/>
  <c r="F765" i="1"/>
  <c r="M764" i="1"/>
  <c r="L764" i="1"/>
  <c r="F764" i="1"/>
  <c r="M763" i="1"/>
  <c r="L763" i="1"/>
  <c r="F763" i="1"/>
  <c r="M762" i="1"/>
  <c r="L762" i="1"/>
  <c r="F762" i="1"/>
  <c r="M761" i="1"/>
  <c r="L761" i="1"/>
  <c r="F761" i="1"/>
  <c r="M760" i="1"/>
  <c r="L760" i="1"/>
  <c r="F760" i="1"/>
  <c r="M759" i="1"/>
  <c r="L759" i="1"/>
  <c r="F759" i="1"/>
  <c r="M758" i="1"/>
  <c r="L758" i="1"/>
  <c r="F758" i="1"/>
  <c r="M757" i="1"/>
  <c r="L757" i="1"/>
  <c r="F757" i="1"/>
  <c r="M756" i="1"/>
  <c r="L756" i="1"/>
  <c r="F756" i="1"/>
  <c r="M755" i="1"/>
  <c r="L755" i="1"/>
  <c r="F755" i="1"/>
  <c r="M754" i="1"/>
  <c r="L754" i="1"/>
  <c r="F754" i="1"/>
  <c r="M753" i="1"/>
  <c r="L753" i="1"/>
  <c r="F753" i="1"/>
  <c r="M752" i="1"/>
  <c r="L752" i="1"/>
  <c r="F752" i="1"/>
  <c r="M751" i="1"/>
  <c r="L751" i="1"/>
  <c r="F751" i="1"/>
  <c r="M750" i="1"/>
  <c r="L750" i="1"/>
  <c r="F750" i="1"/>
  <c r="M749" i="1"/>
  <c r="L749" i="1"/>
  <c r="F749" i="1"/>
  <c r="M748" i="1"/>
  <c r="L748" i="1"/>
  <c r="F748" i="1"/>
  <c r="M747" i="1"/>
  <c r="L747" i="1"/>
  <c r="F747" i="1"/>
  <c r="M746" i="1"/>
  <c r="L746" i="1"/>
  <c r="F746" i="1"/>
  <c r="M745" i="1"/>
  <c r="L745" i="1"/>
  <c r="F745" i="1"/>
  <c r="M744" i="1"/>
  <c r="L744" i="1"/>
  <c r="F744" i="1"/>
  <c r="M743" i="1"/>
  <c r="L743" i="1"/>
  <c r="F743" i="1"/>
  <c r="M742" i="1"/>
  <c r="L742" i="1"/>
  <c r="F742" i="1"/>
  <c r="M741" i="1"/>
  <c r="L741" i="1"/>
  <c r="F741" i="1"/>
  <c r="M740" i="1"/>
  <c r="L740" i="1"/>
  <c r="F740" i="1"/>
  <c r="M739" i="1"/>
  <c r="L739" i="1"/>
  <c r="F739" i="1"/>
  <c r="M738" i="1"/>
  <c r="L738" i="1"/>
  <c r="F738" i="1"/>
  <c r="M737" i="1"/>
  <c r="L737" i="1"/>
  <c r="F737" i="1"/>
  <c r="M736" i="1"/>
  <c r="L736" i="1"/>
  <c r="F736" i="1"/>
  <c r="M735" i="1"/>
  <c r="L735" i="1"/>
  <c r="F735" i="1"/>
  <c r="M734" i="1"/>
  <c r="L734" i="1"/>
  <c r="F734" i="1"/>
  <c r="M733" i="1"/>
  <c r="L733" i="1"/>
  <c r="F733" i="1"/>
  <c r="M732" i="1"/>
  <c r="L732" i="1"/>
  <c r="F732" i="1"/>
  <c r="M731" i="1"/>
  <c r="L731" i="1"/>
  <c r="F731" i="1"/>
  <c r="M730" i="1"/>
  <c r="L730" i="1"/>
  <c r="F730" i="1"/>
  <c r="M729" i="1"/>
  <c r="L729" i="1"/>
  <c r="F729" i="1"/>
  <c r="M728" i="1"/>
  <c r="L728" i="1"/>
  <c r="F728" i="1"/>
  <c r="M727" i="1"/>
  <c r="L727" i="1"/>
  <c r="F727" i="1"/>
  <c r="M726" i="1"/>
  <c r="L726" i="1"/>
  <c r="F726" i="1"/>
  <c r="M725" i="1"/>
  <c r="L725" i="1"/>
  <c r="F725" i="1"/>
  <c r="M724" i="1"/>
  <c r="L724" i="1"/>
  <c r="F724" i="1"/>
  <c r="M723" i="1"/>
  <c r="L723" i="1"/>
  <c r="F723" i="1"/>
  <c r="M722" i="1"/>
  <c r="L722" i="1"/>
  <c r="F722" i="1"/>
  <c r="M721" i="1"/>
  <c r="L721" i="1"/>
  <c r="F721" i="1"/>
  <c r="M720" i="1"/>
  <c r="L720" i="1"/>
  <c r="F720" i="1"/>
  <c r="M719" i="1"/>
  <c r="L719" i="1"/>
  <c r="F719" i="1"/>
  <c r="M718" i="1"/>
  <c r="L718" i="1"/>
  <c r="F718" i="1"/>
  <c r="M717" i="1"/>
  <c r="L717" i="1"/>
  <c r="F717" i="1"/>
  <c r="M716" i="1"/>
  <c r="L716" i="1"/>
  <c r="F716" i="1"/>
  <c r="M715" i="1"/>
  <c r="L715" i="1"/>
  <c r="F715" i="1"/>
  <c r="M714" i="1"/>
  <c r="L714" i="1"/>
  <c r="F714" i="1"/>
  <c r="M713" i="1"/>
  <c r="L713" i="1"/>
  <c r="F713" i="1"/>
  <c r="M712" i="1"/>
  <c r="L712" i="1"/>
  <c r="F712" i="1"/>
  <c r="M711" i="1"/>
  <c r="L711" i="1"/>
  <c r="F711" i="1"/>
  <c r="M710" i="1"/>
  <c r="L710" i="1"/>
  <c r="F710" i="1"/>
  <c r="M709" i="1"/>
  <c r="L709" i="1"/>
  <c r="F709" i="1"/>
  <c r="M708" i="1"/>
  <c r="L708" i="1"/>
  <c r="F708" i="1"/>
  <c r="M707" i="1"/>
  <c r="L707" i="1"/>
  <c r="F707" i="1"/>
  <c r="M706" i="1"/>
  <c r="L706" i="1"/>
  <c r="F706" i="1"/>
  <c r="M705" i="1"/>
  <c r="L705" i="1"/>
  <c r="F705" i="1"/>
  <c r="M704" i="1"/>
  <c r="L704" i="1"/>
  <c r="F704" i="1"/>
  <c r="M703" i="1"/>
  <c r="L703" i="1"/>
  <c r="F703" i="1"/>
  <c r="M702" i="1"/>
  <c r="L702" i="1"/>
  <c r="F702" i="1"/>
  <c r="M701" i="1"/>
  <c r="L701" i="1"/>
  <c r="F701" i="1"/>
  <c r="M700" i="1"/>
  <c r="L700" i="1"/>
  <c r="F700" i="1"/>
  <c r="M699" i="1"/>
  <c r="L699" i="1"/>
  <c r="F699" i="1"/>
  <c r="M698" i="1"/>
  <c r="L698" i="1"/>
  <c r="F698" i="1"/>
  <c r="M697" i="1"/>
  <c r="L697" i="1"/>
  <c r="F697" i="1"/>
  <c r="M696" i="1"/>
  <c r="L696" i="1"/>
  <c r="F696" i="1"/>
  <c r="M695" i="1"/>
  <c r="L695" i="1"/>
  <c r="F695" i="1"/>
  <c r="M694" i="1"/>
  <c r="L694" i="1"/>
  <c r="F694" i="1"/>
  <c r="M693" i="1"/>
  <c r="L693" i="1"/>
  <c r="F693" i="1"/>
  <c r="M692" i="1"/>
  <c r="L692" i="1"/>
  <c r="F692" i="1"/>
  <c r="M691" i="1"/>
  <c r="L691" i="1"/>
  <c r="F691" i="1"/>
  <c r="M690" i="1"/>
  <c r="L690" i="1"/>
  <c r="F690" i="1"/>
  <c r="M689" i="1"/>
  <c r="L689" i="1"/>
  <c r="F689" i="1"/>
  <c r="M688" i="1"/>
  <c r="L688" i="1"/>
  <c r="F688" i="1"/>
  <c r="M687" i="1"/>
  <c r="L687" i="1"/>
  <c r="F687" i="1"/>
  <c r="M686" i="1"/>
  <c r="L686" i="1"/>
  <c r="F686" i="1"/>
  <c r="M685" i="1"/>
  <c r="L685" i="1"/>
  <c r="F685" i="1"/>
  <c r="M684" i="1"/>
  <c r="L684" i="1"/>
  <c r="F684" i="1"/>
  <c r="M683" i="1"/>
  <c r="L683" i="1"/>
  <c r="F683" i="1"/>
  <c r="M682" i="1"/>
  <c r="L682" i="1"/>
  <c r="F682" i="1"/>
  <c r="M681" i="1"/>
  <c r="L681" i="1"/>
  <c r="F681" i="1"/>
  <c r="M680" i="1"/>
  <c r="L680" i="1"/>
  <c r="F680" i="1"/>
  <c r="M679" i="1"/>
  <c r="L679" i="1"/>
  <c r="F679" i="1"/>
  <c r="M678" i="1"/>
  <c r="L678" i="1"/>
  <c r="F678" i="1"/>
  <c r="M677" i="1"/>
  <c r="L677" i="1"/>
  <c r="F677" i="1"/>
  <c r="M676" i="1"/>
  <c r="L676" i="1"/>
  <c r="F676" i="1"/>
  <c r="M675" i="1"/>
  <c r="L675" i="1"/>
  <c r="F675" i="1"/>
  <c r="M674" i="1"/>
  <c r="L674" i="1"/>
  <c r="F674" i="1"/>
  <c r="M673" i="1"/>
  <c r="L673" i="1"/>
  <c r="F673" i="1"/>
  <c r="M672" i="1"/>
  <c r="L672" i="1"/>
  <c r="F672" i="1"/>
  <c r="M671" i="1"/>
  <c r="L671" i="1"/>
  <c r="F671" i="1"/>
  <c r="M670" i="1"/>
  <c r="L670" i="1"/>
  <c r="F670" i="1"/>
  <c r="M669" i="1"/>
  <c r="L669" i="1"/>
  <c r="F669" i="1"/>
  <c r="M668" i="1"/>
  <c r="L668" i="1"/>
  <c r="F668" i="1"/>
  <c r="M667" i="1"/>
  <c r="L667" i="1"/>
  <c r="F667" i="1"/>
  <c r="M666" i="1"/>
  <c r="L666" i="1"/>
  <c r="F666" i="1"/>
  <c r="M665" i="1"/>
  <c r="L665" i="1"/>
  <c r="F665" i="1"/>
  <c r="M664" i="1"/>
  <c r="L664" i="1"/>
  <c r="F664" i="1"/>
  <c r="M663" i="1"/>
  <c r="L663" i="1"/>
  <c r="F663" i="1"/>
  <c r="M662" i="1"/>
  <c r="L662" i="1"/>
  <c r="F662" i="1"/>
  <c r="M661" i="1"/>
  <c r="L661" i="1"/>
  <c r="F661" i="1"/>
  <c r="M660" i="1"/>
  <c r="L660" i="1"/>
  <c r="F660" i="1"/>
  <c r="M659" i="1"/>
  <c r="L659" i="1"/>
  <c r="F659" i="1"/>
  <c r="M658" i="1"/>
  <c r="L658" i="1"/>
  <c r="F658" i="1"/>
  <c r="M657" i="1"/>
  <c r="L657" i="1"/>
  <c r="F657" i="1"/>
  <c r="M656" i="1"/>
  <c r="L656" i="1"/>
  <c r="F656" i="1"/>
  <c r="M655" i="1"/>
  <c r="L655" i="1"/>
  <c r="F655" i="1"/>
  <c r="M654" i="1"/>
  <c r="L654" i="1"/>
  <c r="F654" i="1"/>
  <c r="M653" i="1"/>
  <c r="L653" i="1"/>
  <c r="F653" i="1"/>
  <c r="M652" i="1"/>
  <c r="L652" i="1"/>
  <c r="F652" i="1"/>
  <c r="M651" i="1"/>
  <c r="L651" i="1"/>
  <c r="F651" i="1"/>
  <c r="M650" i="1"/>
  <c r="L650" i="1"/>
  <c r="F650" i="1"/>
  <c r="M649" i="1"/>
  <c r="L649" i="1"/>
  <c r="F649" i="1"/>
  <c r="M648" i="1"/>
  <c r="L648" i="1"/>
  <c r="F648" i="1"/>
  <c r="M647" i="1"/>
  <c r="L647" i="1"/>
  <c r="F647" i="1"/>
  <c r="M646" i="1"/>
  <c r="L646" i="1"/>
  <c r="F646" i="1"/>
  <c r="M645" i="1"/>
  <c r="L645" i="1"/>
  <c r="F645" i="1"/>
  <c r="M644" i="1"/>
  <c r="L644" i="1"/>
  <c r="F644" i="1"/>
  <c r="M643" i="1"/>
  <c r="L643" i="1"/>
  <c r="F643" i="1"/>
  <c r="M642" i="1"/>
  <c r="L642" i="1"/>
  <c r="F642" i="1"/>
  <c r="M641" i="1"/>
  <c r="L641" i="1"/>
  <c r="F641" i="1"/>
  <c r="M640" i="1"/>
  <c r="L640" i="1"/>
  <c r="F640" i="1"/>
  <c r="M639" i="1"/>
  <c r="L639" i="1"/>
  <c r="F639" i="1"/>
  <c r="M638" i="1"/>
  <c r="L638" i="1"/>
  <c r="F638" i="1"/>
  <c r="M637" i="1"/>
  <c r="L637" i="1"/>
  <c r="F637" i="1"/>
  <c r="M636" i="1"/>
  <c r="L636" i="1"/>
  <c r="F636" i="1"/>
  <c r="M635" i="1"/>
  <c r="L635" i="1"/>
  <c r="F635" i="1"/>
  <c r="M634" i="1"/>
  <c r="L634" i="1"/>
  <c r="F634" i="1"/>
  <c r="M633" i="1"/>
  <c r="L633" i="1"/>
  <c r="F633" i="1"/>
  <c r="M632" i="1"/>
  <c r="L632" i="1"/>
  <c r="F632" i="1"/>
  <c r="M631" i="1"/>
  <c r="L631" i="1"/>
  <c r="F631" i="1"/>
  <c r="M630" i="1"/>
  <c r="L630" i="1"/>
  <c r="F630" i="1"/>
  <c r="M629" i="1"/>
  <c r="L629" i="1"/>
  <c r="F629" i="1"/>
  <c r="M628" i="1"/>
  <c r="L628" i="1"/>
  <c r="F628" i="1"/>
  <c r="M627" i="1"/>
  <c r="L627" i="1"/>
  <c r="F627" i="1"/>
  <c r="M626" i="1"/>
  <c r="L626" i="1"/>
  <c r="F626" i="1"/>
  <c r="M625" i="1"/>
  <c r="L625" i="1"/>
  <c r="F625" i="1"/>
  <c r="M624" i="1"/>
  <c r="L624" i="1"/>
  <c r="F624" i="1"/>
  <c r="M623" i="1"/>
  <c r="L623" i="1"/>
  <c r="F623" i="1"/>
  <c r="M622" i="1"/>
  <c r="L622" i="1"/>
  <c r="F622" i="1"/>
  <c r="M621" i="1"/>
  <c r="L621" i="1"/>
  <c r="F621" i="1"/>
  <c r="M620" i="1"/>
  <c r="L620" i="1"/>
  <c r="F620" i="1"/>
  <c r="M619" i="1"/>
  <c r="L619" i="1"/>
  <c r="F619" i="1"/>
  <c r="M618" i="1"/>
  <c r="L618" i="1"/>
  <c r="F618" i="1"/>
  <c r="M617" i="1"/>
  <c r="L617" i="1"/>
  <c r="F617" i="1"/>
  <c r="M616" i="1"/>
  <c r="L616" i="1"/>
  <c r="F616" i="1"/>
  <c r="M615" i="1"/>
  <c r="L615" i="1"/>
  <c r="F615" i="1"/>
  <c r="M614" i="1"/>
  <c r="L614" i="1"/>
  <c r="F614" i="1"/>
  <c r="M613" i="1"/>
  <c r="L613" i="1"/>
  <c r="F613" i="1"/>
  <c r="M612" i="1"/>
  <c r="L612" i="1"/>
  <c r="F612" i="1"/>
  <c r="M611" i="1"/>
  <c r="L611" i="1"/>
  <c r="F611" i="1"/>
  <c r="M610" i="1"/>
  <c r="L610" i="1"/>
  <c r="F610" i="1"/>
  <c r="M609" i="1"/>
  <c r="L609" i="1"/>
  <c r="F609" i="1"/>
  <c r="M608" i="1"/>
  <c r="L608" i="1"/>
  <c r="F608" i="1"/>
  <c r="M607" i="1"/>
  <c r="L607" i="1"/>
  <c r="F607" i="1"/>
  <c r="M606" i="1"/>
  <c r="L606" i="1"/>
  <c r="F606" i="1"/>
  <c r="M605" i="1"/>
  <c r="L605" i="1"/>
  <c r="F605" i="1"/>
  <c r="M604" i="1"/>
  <c r="L604" i="1"/>
  <c r="F604" i="1"/>
  <c r="M603" i="1"/>
  <c r="L603" i="1"/>
  <c r="F603" i="1"/>
  <c r="M602" i="1"/>
  <c r="L602" i="1"/>
  <c r="F602" i="1"/>
  <c r="M601" i="1"/>
  <c r="L601" i="1"/>
  <c r="F601" i="1"/>
  <c r="M600" i="1"/>
  <c r="L600" i="1"/>
  <c r="F600" i="1"/>
  <c r="M599" i="1"/>
  <c r="L599" i="1"/>
  <c r="F599" i="1"/>
  <c r="M598" i="1"/>
  <c r="L598" i="1"/>
  <c r="F598" i="1"/>
  <c r="M597" i="1"/>
  <c r="L597" i="1"/>
  <c r="F597" i="1"/>
  <c r="M596" i="1"/>
  <c r="L596" i="1"/>
  <c r="F596" i="1"/>
  <c r="M595" i="1"/>
  <c r="L595" i="1"/>
  <c r="F595" i="1"/>
  <c r="M594" i="1"/>
  <c r="L594" i="1"/>
  <c r="F594" i="1"/>
  <c r="M593" i="1"/>
  <c r="L593" i="1"/>
  <c r="F593" i="1"/>
  <c r="M592" i="1"/>
  <c r="L592" i="1"/>
  <c r="F592" i="1"/>
  <c r="M591" i="1"/>
  <c r="L591" i="1"/>
  <c r="F591" i="1"/>
  <c r="M590" i="1"/>
  <c r="L590" i="1"/>
  <c r="F590" i="1"/>
  <c r="M589" i="1"/>
  <c r="L589" i="1"/>
  <c r="F589" i="1"/>
  <c r="M588" i="1"/>
  <c r="L588" i="1"/>
  <c r="F588" i="1"/>
  <c r="M587" i="1"/>
  <c r="L587" i="1"/>
  <c r="F587" i="1"/>
  <c r="M586" i="1"/>
  <c r="L586" i="1"/>
  <c r="F586" i="1"/>
  <c r="M585" i="1"/>
  <c r="L585" i="1"/>
  <c r="F585" i="1"/>
  <c r="M584" i="1"/>
  <c r="L584" i="1"/>
  <c r="F584" i="1"/>
  <c r="M583" i="1"/>
  <c r="L583" i="1"/>
  <c r="F583" i="1"/>
  <c r="M582" i="1"/>
  <c r="L582" i="1"/>
  <c r="F582" i="1"/>
  <c r="M581" i="1"/>
  <c r="L581" i="1"/>
  <c r="F581" i="1"/>
  <c r="M580" i="1"/>
  <c r="L580" i="1"/>
  <c r="F580" i="1"/>
  <c r="M579" i="1"/>
  <c r="L579" i="1"/>
  <c r="F579" i="1"/>
  <c r="M578" i="1"/>
  <c r="L578" i="1"/>
  <c r="F578" i="1"/>
  <c r="M577" i="1"/>
  <c r="L577" i="1"/>
  <c r="F577" i="1"/>
  <c r="M576" i="1"/>
  <c r="L576" i="1"/>
  <c r="F576" i="1"/>
  <c r="M575" i="1"/>
  <c r="L575" i="1"/>
  <c r="F575" i="1"/>
  <c r="M574" i="1"/>
  <c r="L574" i="1"/>
  <c r="F574" i="1"/>
  <c r="M573" i="1"/>
  <c r="L573" i="1"/>
  <c r="F573" i="1"/>
  <c r="M572" i="1"/>
  <c r="L572" i="1"/>
  <c r="F572" i="1"/>
  <c r="M571" i="1"/>
  <c r="L571" i="1"/>
  <c r="F571" i="1"/>
  <c r="M570" i="1"/>
  <c r="L570" i="1"/>
  <c r="F570" i="1"/>
  <c r="M569" i="1"/>
  <c r="L569" i="1"/>
  <c r="F569" i="1"/>
  <c r="M568" i="1"/>
  <c r="L568" i="1"/>
  <c r="F568" i="1"/>
  <c r="M567" i="1"/>
  <c r="L567" i="1"/>
  <c r="F567" i="1"/>
  <c r="M566" i="1"/>
  <c r="L566" i="1"/>
  <c r="F566" i="1"/>
  <c r="M565" i="1"/>
  <c r="L565" i="1"/>
  <c r="F565" i="1"/>
  <c r="M564" i="1"/>
  <c r="L564" i="1"/>
  <c r="F564" i="1"/>
  <c r="M563" i="1"/>
  <c r="L563" i="1"/>
  <c r="F563" i="1"/>
  <c r="M562" i="1"/>
  <c r="L562" i="1"/>
  <c r="F562" i="1"/>
  <c r="M561" i="1"/>
  <c r="L561" i="1"/>
  <c r="F561" i="1"/>
  <c r="M560" i="1"/>
  <c r="L560" i="1"/>
  <c r="F560" i="1"/>
  <c r="M559" i="1"/>
  <c r="L559" i="1"/>
  <c r="F559" i="1"/>
  <c r="M558" i="1"/>
  <c r="L558" i="1"/>
  <c r="F558" i="1"/>
  <c r="M557" i="1"/>
  <c r="L557" i="1"/>
  <c r="F557" i="1"/>
  <c r="M556" i="1"/>
  <c r="L556" i="1"/>
  <c r="F556" i="1"/>
  <c r="M555" i="1"/>
  <c r="L555" i="1"/>
  <c r="F555" i="1"/>
  <c r="M554" i="1"/>
  <c r="L554" i="1"/>
  <c r="F554" i="1"/>
  <c r="M553" i="1"/>
  <c r="L553" i="1"/>
  <c r="F553" i="1"/>
  <c r="M552" i="1"/>
  <c r="L552" i="1"/>
  <c r="F552" i="1"/>
  <c r="M551" i="1"/>
  <c r="L551" i="1"/>
  <c r="F551" i="1"/>
  <c r="M550" i="1"/>
  <c r="L550" i="1"/>
  <c r="F550" i="1"/>
  <c r="M549" i="1"/>
  <c r="L549" i="1"/>
  <c r="F549" i="1"/>
  <c r="M548" i="1"/>
  <c r="L548" i="1"/>
  <c r="F548" i="1"/>
  <c r="M547" i="1"/>
  <c r="L547" i="1"/>
  <c r="F547" i="1"/>
  <c r="M546" i="1"/>
  <c r="L546" i="1"/>
  <c r="F546" i="1"/>
  <c r="M545" i="1"/>
  <c r="L545" i="1"/>
  <c r="F545" i="1"/>
  <c r="M544" i="1"/>
  <c r="L544" i="1"/>
  <c r="F544" i="1"/>
  <c r="M543" i="1"/>
  <c r="L543" i="1"/>
  <c r="F543" i="1"/>
  <c r="M542" i="1"/>
  <c r="L542" i="1"/>
  <c r="F542" i="1"/>
  <c r="M541" i="1"/>
  <c r="L541" i="1"/>
  <c r="F541" i="1"/>
  <c r="M540" i="1"/>
  <c r="L540" i="1"/>
  <c r="F540" i="1"/>
  <c r="M539" i="1"/>
  <c r="L539" i="1"/>
  <c r="F539" i="1"/>
  <c r="M538" i="1"/>
  <c r="L538" i="1"/>
  <c r="F538" i="1"/>
  <c r="M537" i="1"/>
  <c r="L537" i="1"/>
  <c r="F537" i="1"/>
  <c r="M536" i="1"/>
  <c r="L536" i="1"/>
  <c r="F536" i="1"/>
  <c r="M535" i="1"/>
  <c r="L535" i="1"/>
  <c r="F535" i="1"/>
  <c r="M534" i="1"/>
  <c r="L534" i="1"/>
  <c r="F534" i="1"/>
  <c r="M533" i="1"/>
  <c r="L533" i="1"/>
  <c r="F533" i="1"/>
  <c r="M532" i="1"/>
  <c r="L532" i="1"/>
  <c r="F532" i="1"/>
  <c r="M531" i="1"/>
  <c r="L531" i="1"/>
  <c r="F531" i="1"/>
  <c r="M530" i="1"/>
  <c r="L530" i="1"/>
  <c r="F530" i="1"/>
  <c r="M529" i="1"/>
  <c r="L529" i="1"/>
  <c r="F529" i="1"/>
  <c r="M528" i="1"/>
  <c r="L528" i="1"/>
  <c r="F528" i="1"/>
  <c r="M527" i="1"/>
  <c r="L527" i="1"/>
  <c r="F527" i="1"/>
  <c r="M526" i="1"/>
  <c r="L526" i="1"/>
  <c r="F526" i="1"/>
  <c r="M525" i="1"/>
  <c r="L525" i="1"/>
  <c r="F525" i="1"/>
  <c r="M524" i="1"/>
  <c r="L524" i="1"/>
  <c r="F524" i="1"/>
  <c r="M523" i="1"/>
  <c r="L523" i="1"/>
  <c r="F523" i="1"/>
  <c r="M522" i="1"/>
  <c r="L522" i="1"/>
  <c r="F522" i="1"/>
  <c r="M521" i="1"/>
  <c r="L521" i="1"/>
  <c r="F521" i="1"/>
  <c r="M520" i="1"/>
  <c r="L520" i="1"/>
  <c r="F520" i="1"/>
  <c r="M519" i="1"/>
  <c r="L519" i="1"/>
  <c r="F519" i="1"/>
  <c r="M518" i="1"/>
  <c r="L518" i="1"/>
  <c r="F518" i="1"/>
  <c r="M517" i="1"/>
  <c r="L517" i="1"/>
  <c r="F517" i="1"/>
  <c r="M516" i="1"/>
  <c r="L516" i="1"/>
  <c r="F516" i="1"/>
  <c r="M515" i="1"/>
  <c r="L515" i="1"/>
  <c r="F515" i="1"/>
  <c r="M514" i="1"/>
  <c r="L514" i="1"/>
  <c r="F514" i="1"/>
  <c r="M513" i="1"/>
  <c r="L513" i="1"/>
  <c r="F513" i="1"/>
  <c r="M512" i="1"/>
  <c r="L512" i="1"/>
  <c r="F512" i="1"/>
  <c r="M511" i="1"/>
  <c r="L511" i="1"/>
  <c r="F511" i="1"/>
  <c r="M510" i="1"/>
  <c r="L510" i="1"/>
  <c r="F510" i="1"/>
  <c r="M509" i="1"/>
  <c r="L509" i="1"/>
  <c r="F509" i="1"/>
  <c r="M508" i="1"/>
  <c r="L508" i="1"/>
  <c r="F508" i="1"/>
  <c r="M507" i="1"/>
  <c r="L507" i="1"/>
  <c r="F507" i="1"/>
  <c r="M506" i="1"/>
  <c r="L506" i="1"/>
  <c r="F506" i="1"/>
  <c r="M505" i="1"/>
  <c r="L505" i="1"/>
  <c r="F505" i="1"/>
  <c r="M504" i="1"/>
  <c r="L504" i="1"/>
  <c r="F504" i="1"/>
  <c r="M503" i="1"/>
  <c r="L503" i="1"/>
  <c r="F503" i="1"/>
  <c r="M502" i="1"/>
  <c r="L502" i="1"/>
  <c r="F502" i="1"/>
  <c r="M501" i="1"/>
  <c r="L501" i="1"/>
  <c r="F501" i="1"/>
  <c r="M500" i="1"/>
  <c r="L500" i="1"/>
  <c r="F500" i="1"/>
  <c r="M499" i="1"/>
  <c r="L499" i="1"/>
  <c r="F499" i="1"/>
  <c r="M498" i="1"/>
  <c r="L498" i="1"/>
  <c r="F498" i="1"/>
  <c r="M497" i="1"/>
  <c r="L497" i="1"/>
  <c r="F497" i="1"/>
  <c r="M496" i="1"/>
  <c r="L496" i="1"/>
  <c r="F496" i="1"/>
  <c r="M495" i="1"/>
  <c r="L495" i="1"/>
  <c r="F495" i="1"/>
  <c r="M494" i="1"/>
  <c r="L494" i="1"/>
  <c r="F494" i="1"/>
  <c r="M493" i="1"/>
  <c r="L493" i="1"/>
  <c r="F493" i="1"/>
  <c r="M492" i="1"/>
  <c r="L492" i="1"/>
  <c r="F492" i="1"/>
  <c r="M491" i="1"/>
  <c r="L491" i="1"/>
  <c r="F491" i="1"/>
  <c r="M490" i="1"/>
  <c r="L490" i="1"/>
  <c r="F490" i="1"/>
  <c r="M489" i="1"/>
  <c r="L489" i="1"/>
  <c r="F489" i="1"/>
  <c r="M488" i="1"/>
  <c r="L488" i="1"/>
  <c r="F488" i="1"/>
  <c r="M487" i="1"/>
  <c r="L487" i="1"/>
  <c r="F487" i="1"/>
  <c r="M486" i="1"/>
  <c r="L486" i="1"/>
  <c r="F486" i="1"/>
  <c r="M485" i="1"/>
  <c r="L485" i="1"/>
  <c r="F485" i="1"/>
  <c r="M484" i="1"/>
  <c r="L484" i="1"/>
  <c r="F484" i="1"/>
  <c r="M483" i="1"/>
  <c r="L483" i="1"/>
  <c r="F483" i="1"/>
  <c r="M482" i="1"/>
  <c r="L482" i="1"/>
  <c r="F482" i="1"/>
  <c r="M481" i="1"/>
  <c r="L481" i="1"/>
  <c r="F481" i="1"/>
  <c r="M480" i="1"/>
  <c r="L480" i="1"/>
  <c r="F480" i="1"/>
  <c r="M479" i="1"/>
  <c r="L479" i="1"/>
  <c r="F479" i="1"/>
  <c r="M478" i="1"/>
  <c r="L478" i="1"/>
  <c r="F478" i="1"/>
  <c r="M477" i="1"/>
  <c r="L477" i="1"/>
  <c r="F477" i="1"/>
  <c r="M476" i="1"/>
  <c r="L476" i="1"/>
  <c r="F476" i="1"/>
  <c r="M475" i="1"/>
  <c r="L475" i="1"/>
  <c r="F475" i="1"/>
  <c r="M474" i="1"/>
  <c r="L474" i="1"/>
  <c r="F474" i="1"/>
  <c r="M473" i="1"/>
  <c r="L473" i="1"/>
  <c r="F473" i="1"/>
  <c r="M472" i="1"/>
  <c r="L472" i="1"/>
  <c r="F472" i="1"/>
  <c r="M471" i="1"/>
  <c r="L471" i="1"/>
  <c r="F471" i="1"/>
  <c r="M470" i="1"/>
  <c r="L470" i="1"/>
  <c r="F470" i="1"/>
  <c r="M469" i="1"/>
  <c r="L469" i="1"/>
  <c r="F469" i="1"/>
  <c r="M468" i="1"/>
  <c r="L468" i="1"/>
  <c r="F468" i="1"/>
  <c r="M467" i="1"/>
  <c r="L467" i="1"/>
  <c r="F467" i="1"/>
  <c r="M466" i="1"/>
  <c r="L466" i="1"/>
  <c r="F466" i="1"/>
  <c r="M465" i="1"/>
  <c r="L465" i="1"/>
  <c r="F465" i="1"/>
  <c r="M464" i="1"/>
  <c r="L464" i="1"/>
  <c r="F464" i="1"/>
  <c r="M463" i="1"/>
  <c r="L463" i="1"/>
  <c r="F463" i="1"/>
  <c r="M462" i="1"/>
  <c r="L462" i="1"/>
  <c r="F462" i="1"/>
  <c r="M461" i="1"/>
  <c r="L461" i="1"/>
  <c r="F461" i="1"/>
  <c r="M460" i="1"/>
  <c r="L460" i="1"/>
  <c r="F460" i="1"/>
  <c r="M459" i="1"/>
  <c r="L459" i="1"/>
  <c r="F459" i="1"/>
  <c r="M458" i="1"/>
  <c r="L458" i="1"/>
  <c r="F458" i="1"/>
  <c r="M457" i="1"/>
  <c r="L457" i="1"/>
  <c r="F457" i="1"/>
  <c r="M456" i="1"/>
  <c r="L456" i="1"/>
  <c r="F456" i="1"/>
  <c r="M455" i="1"/>
  <c r="L455" i="1"/>
  <c r="F455" i="1"/>
  <c r="M454" i="1"/>
  <c r="L454" i="1"/>
  <c r="F454" i="1"/>
  <c r="M453" i="1"/>
  <c r="L453" i="1"/>
  <c r="F453" i="1"/>
  <c r="M452" i="1"/>
  <c r="L452" i="1"/>
  <c r="F452" i="1"/>
  <c r="M451" i="1"/>
  <c r="L451" i="1"/>
  <c r="F451" i="1"/>
  <c r="M450" i="1"/>
  <c r="L450" i="1"/>
  <c r="F450" i="1"/>
  <c r="M449" i="1"/>
  <c r="L449" i="1"/>
  <c r="F449" i="1"/>
  <c r="M448" i="1"/>
  <c r="L448" i="1"/>
  <c r="F448" i="1"/>
  <c r="M447" i="1"/>
  <c r="L447" i="1"/>
  <c r="F447" i="1"/>
  <c r="M446" i="1"/>
  <c r="L446" i="1"/>
  <c r="F446" i="1"/>
  <c r="M445" i="1"/>
  <c r="L445" i="1"/>
  <c r="F445" i="1"/>
  <c r="M444" i="1"/>
  <c r="L444" i="1"/>
  <c r="F444" i="1"/>
  <c r="M443" i="1"/>
  <c r="L443" i="1"/>
  <c r="F443" i="1"/>
  <c r="M442" i="1"/>
  <c r="L442" i="1"/>
  <c r="F442" i="1"/>
  <c r="M441" i="1"/>
  <c r="L441" i="1"/>
  <c r="F441" i="1"/>
  <c r="M440" i="1"/>
  <c r="L440" i="1"/>
  <c r="F440" i="1"/>
  <c r="M439" i="1"/>
  <c r="L439" i="1"/>
  <c r="F439" i="1"/>
  <c r="M438" i="1"/>
  <c r="L438" i="1"/>
  <c r="F438" i="1"/>
  <c r="M437" i="1"/>
  <c r="L437" i="1"/>
  <c r="F437" i="1"/>
  <c r="M436" i="1"/>
  <c r="L436" i="1"/>
  <c r="F436" i="1"/>
  <c r="M435" i="1"/>
  <c r="L435" i="1"/>
  <c r="F435" i="1"/>
  <c r="M434" i="1"/>
  <c r="L434" i="1"/>
  <c r="F434" i="1"/>
  <c r="M433" i="1"/>
  <c r="L433" i="1"/>
  <c r="F433" i="1"/>
  <c r="M432" i="1"/>
  <c r="L432" i="1"/>
  <c r="F432" i="1"/>
  <c r="M431" i="1"/>
  <c r="L431" i="1"/>
  <c r="F431" i="1"/>
  <c r="M430" i="1"/>
  <c r="L430" i="1"/>
  <c r="F430" i="1"/>
  <c r="M429" i="1"/>
  <c r="L429" i="1"/>
  <c r="F429" i="1"/>
  <c r="M428" i="1"/>
  <c r="L428" i="1"/>
  <c r="F428" i="1"/>
  <c r="M427" i="1"/>
  <c r="L427" i="1"/>
  <c r="F427" i="1"/>
  <c r="M426" i="1"/>
  <c r="L426" i="1"/>
  <c r="F426" i="1"/>
  <c r="M425" i="1"/>
  <c r="L425" i="1"/>
  <c r="F425" i="1"/>
  <c r="M424" i="1"/>
  <c r="L424" i="1"/>
  <c r="F424" i="1"/>
  <c r="M423" i="1"/>
  <c r="L423" i="1"/>
  <c r="F423" i="1"/>
  <c r="M422" i="1"/>
  <c r="L422" i="1"/>
  <c r="F422" i="1"/>
  <c r="M421" i="1"/>
  <c r="L421" i="1"/>
  <c r="F421" i="1"/>
  <c r="M420" i="1"/>
  <c r="L420" i="1"/>
  <c r="F420" i="1"/>
  <c r="M419" i="1"/>
  <c r="L419" i="1"/>
  <c r="F419" i="1"/>
  <c r="M418" i="1"/>
  <c r="L418" i="1"/>
  <c r="F418" i="1"/>
  <c r="M417" i="1"/>
  <c r="L417" i="1"/>
  <c r="F417" i="1"/>
  <c r="M416" i="1"/>
  <c r="L416" i="1"/>
  <c r="F416" i="1"/>
  <c r="M415" i="1"/>
  <c r="L415" i="1"/>
  <c r="F415" i="1"/>
  <c r="M414" i="1"/>
  <c r="L414" i="1"/>
  <c r="F414" i="1"/>
  <c r="M413" i="1"/>
  <c r="L413" i="1"/>
  <c r="F413" i="1"/>
  <c r="M412" i="1"/>
  <c r="L412" i="1"/>
  <c r="F412" i="1"/>
  <c r="M411" i="1"/>
  <c r="L411" i="1"/>
  <c r="F411" i="1"/>
  <c r="M410" i="1"/>
  <c r="L410" i="1"/>
  <c r="F410" i="1"/>
  <c r="M409" i="1"/>
  <c r="L409" i="1"/>
  <c r="F409" i="1"/>
  <c r="M408" i="1"/>
  <c r="L408" i="1"/>
  <c r="F408" i="1"/>
  <c r="M407" i="1"/>
  <c r="L407" i="1"/>
  <c r="F407" i="1"/>
  <c r="M406" i="1"/>
  <c r="L406" i="1"/>
  <c r="F406" i="1"/>
  <c r="M405" i="1"/>
  <c r="L405" i="1"/>
  <c r="F405" i="1"/>
  <c r="M404" i="1"/>
  <c r="L404" i="1"/>
  <c r="F404" i="1"/>
  <c r="M403" i="1"/>
  <c r="L403" i="1"/>
  <c r="F403" i="1"/>
  <c r="M402" i="1"/>
  <c r="L402" i="1"/>
  <c r="F402" i="1"/>
  <c r="M401" i="1"/>
  <c r="L401" i="1"/>
  <c r="F401" i="1"/>
  <c r="M400" i="1"/>
  <c r="L400" i="1"/>
  <c r="F400" i="1"/>
  <c r="M399" i="1"/>
  <c r="L399" i="1"/>
  <c r="F399" i="1"/>
  <c r="M398" i="1"/>
  <c r="L398" i="1"/>
  <c r="F398" i="1"/>
  <c r="M397" i="1"/>
  <c r="L397" i="1"/>
  <c r="F397" i="1"/>
  <c r="M396" i="1"/>
  <c r="L396" i="1"/>
  <c r="F396" i="1"/>
  <c r="M395" i="1"/>
  <c r="L395" i="1"/>
  <c r="F395" i="1"/>
  <c r="M394" i="1"/>
  <c r="L394" i="1"/>
  <c r="F394" i="1"/>
  <c r="M393" i="1"/>
  <c r="L393" i="1"/>
  <c r="F393" i="1"/>
  <c r="M392" i="1"/>
  <c r="L392" i="1"/>
  <c r="F392" i="1"/>
  <c r="M391" i="1"/>
  <c r="L391" i="1"/>
  <c r="F391" i="1"/>
  <c r="M390" i="1"/>
  <c r="L390" i="1"/>
  <c r="F390" i="1"/>
  <c r="M389" i="1"/>
  <c r="L389" i="1"/>
  <c r="F389" i="1"/>
  <c r="M388" i="1"/>
  <c r="L388" i="1"/>
  <c r="F388" i="1"/>
  <c r="M387" i="1"/>
  <c r="L387" i="1"/>
  <c r="F387" i="1"/>
  <c r="M386" i="1"/>
  <c r="L386" i="1"/>
  <c r="F386" i="1"/>
  <c r="M385" i="1"/>
  <c r="L385" i="1"/>
  <c r="F385" i="1"/>
  <c r="M384" i="1"/>
  <c r="L384" i="1"/>
  <c r="F384" i="1"/>
  <c r="M383" i="1"/>
  <c r="L383" i="1"/>
  <c r="F383" i="1"/>
  <c r="M382" i="1"/>
  <c r="L382" i="1"/>
  <c r="F382" i="1"/>
  <c r="M381" i="1"/>
  <c r="L381" i="1"/>
  <c r="F381" i="1"/>
  <c r="M380" i="1"/>
  <c r="L380" i="1"/>
  <c r="F380" i="1"/>
  <c r="M379" i="1"/>
  <c r="L379" i="1"/>
  <c r="F379" i="1"/>
  <c r="M378" i="1"/>
  <c r="L378" i="1"/>
  <c r="F378" i="1"/>
  <c r="M377" i="1"/>
  <c r="L377" i="1"/>
  <c r="F377" i="1"/>
  <c r="M376" i="1"/>
  <c r="L376" i="1"/>
  <c r="F376" i="1"/>
  <c r="M375" i="1"/>
  <c r="L375" i="1"/>
  <c r="F375" i="1"/>
  <c r="M374" i="1"/>
  <c r="L374" i="1"/>
  <c r="F374" i="1"/>
  <c r="M373" i="1"/>
  <c r="L373" i="1"/>
  <c r="F373" i="1"/>
  <c r="M372" i="1"/>
  <c r="L372" i="1"/>
  <c r="F372" i="1"/>
  <c r="M371" i="1"/>
  <c r="L371" i="1"/>
  <c r="F371" i="1"/>
  <c r="M370" i="1"/>
  <c r="L370" i="1"/>
  <c r="F370" i="1"/>
  <c r="M369" i="1"/>
  <c r="L369" i="1"/>
  <c r="F369" i="1"/>
  <c r="M368" i="1"/>
  <c r="L368" i="1"/>
  <c r="F368" i="1"/>
  <c r="M367" i="1"/>
  <c r="L367" i="1"/>
  <c r="F367" i="1"/>
  <c r="M366" i="1"/>
  <c r="L366" i="1"/>
  <c r="F366" i="1"/>
  <c r="M365" i="1"/>
  <c r="L365" i="1"/>
  <c r="F365" i="1"/>
  <c r="M364" i="1"/>
  <c r="L364" i="1"/>
  <c r="F364" i="1"/>
  <c r="M363" i="1"/>
  <c r="L363" i="1"/>
  <c r="F363" i="1"/>
  <c r="M362" i="1"/>
  <c r="L362" i="1"/>
  <c r="F362" i="1"/>
  <c r="M361" i="1"/>
  <c r="L361" i="1"/>
  <c r="F361" i="1"/>
  <c r="M360" i="1"/>
  <c r="L360" i="1"/>
  <c r="F360" i="1"/>
  <c r="M359" i="1"/>
  <c r="L359" i="1"/>
  <c r="F359" i="1"/>
  <c r="M358" i="1"/>
  <c r="L358" i="1"/>
  <c r="F358" i="1"/>
  <c r="M357" i="1"/>
  <c r="L357" i="1"/>
  <c r="F357" i="1"/>
  <c r="M356" i="1"/>
  <c r="L356" i="1"/>
  <c r="F356" i="1"/>
  <c r="M355" i="1"/>
  <c r="L355" i="1"/>
  <c r="F355" i="1"/>
  <c r="M354" i="1"/>
  <c r="L354" i="1"/>
  <c r="F354" i="1"/>
  <c r="M353" i="1"/>
  <c r="L353" i="1"/>
  <c r="F353" i="1"/>
  <c r="M352" i="1"/>
  <c r="L352" i="1"/>
  <c r="F352" i="1"/>
  <c r="M351" i="1"/>
  <c r="L351" i="1"/>
  <c r="F351" i="1"/>
  <c r="M350" i="1"/>
  <c r="L350" i="1"/>
  <c r="F350" i="1"/>
  <c r="M349" i="1"/>
  <c r="L349" i="1"/>
  <c r="F349" i="1"/>
  <c r="M348" i="1"/>
  <c r="L348" i="1"/>
  <c r="F348" i="1"/>
  <c r="M347" i="1"/>
  <c r="L347" i="1"/>
  <c r="F347" i="1"/>
  <c r="M346" i="1"/>
  <c r="L346" i="1"/>
  <c r="F346" i="1"/>
  <c r="M345" i="1"/>
  <c r="L345" i="1"/>
  <c r="F345" i="1"/>
  <c r="M344" i="1"/>
  <c r="L344" i="1"/>
  <c r="F344" i="1"/>
  <c r="M343" i="1"/>
  <c r="L343" i="1"/>
  <c r="F343" i="1"/>
  <c r="M342" i="1"/>
  <c r="L342" i="1"/>
  <c r="F342" i="1"/>
  <c r="M341" i="1"/>
  <c r="L341" i="1"/>
  <c r="F341" i="1"/>
  <c r="M340" i="1"/>
  <c r="L340" i="1"/>
  <c r="F340" i="1"/>
  <c r="M339" i="1"/>
  <c r="L339" i="1"/>
  <c r="F339" i="1"/>
  <c r="M338" i="1"/>
  <c r="L338" i="1"/>
  <c r="F338" i="1"/>
  <c r="M337" i="1"/>
  <c r="L337" i="1"/>
  <c r="F337" i="1"/>
  <c r="M336" i="1"/>
  <c r="L336" i="1"/>
  <c r="F336" i="1"/>
  <c r="M335" i="1"/>
  <c r="L335" i="1"/>
  <c r="F335" i="1"/>
  <c r="M334" i="1"/>
  <c r="L334" i="1"/>
  <c r="F334" i="1"/>
  <c r="M333" i="1"/>
  <c r="L333" i="1"/>
  <c r="F333" i="1"/>
  <c r="M332" i="1"/>
  <c r="L332" i="1"/>
  <c r="F332" i="1"/>
  <c r="M331" i="1"/>
  <c r="L331" i="1"/>
  <c r="F331" i="1"/>
  <c r="M330" i="1"/>
  <c r="L330" i="1"/>
  <c r="F330" i="1"/>
  <c r="M329" i="1"/>
  <c r="L329" i="1"/>
  <c r="F329" i="1"/>
  <c r="M328" i="1"/>
  <c r="L328" i="1"/>
  <c r="F328" i="1"/>
  <c r="M327" i="1"/>
  <c r="L327" i="1"/>
  <c r="F327" i="1"/>
  <c r="M326" i="1"/>
  <c r="L326" i="1"/>
  <c r="F326" i="1"/>
  <c r="M325" i="1"/>
  <c r="L325" i="1"/>
  <c r="F325" i="1"/>
  <c r="M324" i="1"/>
  <c r="L324" i="1"/>
  <c r="F324" i="1"/>
  <c r="M323" i="1"/>
  <c r="L323" i="1"/>
  <c r="F323" i="1"/>
  <c r="M322" i="1"/>
  <c r="L322" i="1"/>
  <c r="F322" i="1"/>
  <c r="M321" i="1"/>
  <c r="L321" i="1"/>
  <c r="F321" i="1"/>
  <c r="M320" i="1"/>
  <c r="L320" i="1"/>
  <c r="F320" i="1"/>
  <c r="M319" i="1"/>
  <c r="L319" i="1"/>
  <c r="F319" i="1"/>
  <c r="M318" i="1"/>
  <c r="L318" i="1"/>
  <c r="F318" i="1"/>
  <c r="M317" i="1"/>
  <c r="L317" i="1"/>
  <c r="F317" i="1"/>
  <c r="M316" i="1"/>
  <c r="L316" i="1"/>
  <c r="F316" i="1"/>
  <c r="M315" i="1"/>
  <c r="L315" i="1"/>
  <c r="F315" i="1"/>
  <c r="M314" i="1"/>
  <c r="L314" i="1"/>
  <c r="F314" i="1"/>
  <c r="M313" i="1"/>
  <c r="L313" i="1"/>
  <c r="F313" i="1"/>
  <c r="M312" i="1"/>
  <c r="L312" i="1"/>
  <c r="F312" i="1"/>
  <c r="M311" i="1"/>
  <c r="L311" i="1"/>
  <c r="F311" i="1"/>
  <c r="M310" i="1"/>
  <c r="L310" i="1"/>
  <c r="F310" i="1"/>
  <c r="M309" i="1"/>
  <c r="L309" i="1"/>
  <c r="F309" i="1"/>
  <c r="M308" i="1"/>
  <c r="L308" i="1"/>
  <c r="F308" i="1"/>
  <c r="M307" i="1"/>
  <c r="L307" i="1"/>
  <c r="F307" i="1"/>
  <c r="M306" i="1"/>
  <c r="L306" i="1"/>
  <c r="F306" i="1"/>
  <c r="M305" i="1"/>
  <c r="L305" i="1"/>
  <c r="F305" i="1"/>
  <c r="M304" i="1"/>
  <c r="L304" i="1"/>
  <c r="F304" i="1"/>
  <c r="M303" i="1"/>
  <c r="L303" i="1"/>
  <c r="F303" i="1"/>
  <c r="M302" i="1"/>
  <c r="L302" i="1"/>
  <c r="F302" i="1"/>
  <c r="M301" i="1"/>
  <c r="L301" i="1"/>
  <c r="F301" i="1"/>
  <c r="M300" i="1"/>
  <c r="L300" i="1"/>
  <c r="F300" i="1"/>
  <c r="M299" i="1"/>
  <c r="L299" i="1"/>
  <c r="F299" i="1"/>
  <c r="M298" i="1"/>
  <c r="L298" i="1"/>
  <c r="F298" i="1"/>
  <c r="M297" i="1"/>
  <c r="L297" i="1"/>
  <c r="F297" i="1"/>
  <c r="M296" i="1"/>
  <c r="L296" i="1"/>
  <c r="F296" i="1"/>
  <c r="M295" i="1"/>
  <c r="L295" i="1"/>
  <c r="F295" i="1"/>
  <c r="M294" i="1"/>
  <c r="L294" i="1"/>
  <c r="F294" i="1"/>
  <c r="M293" i="1"/>
  <c r="L293" i="1"/>
  <c r="F293" i="1"/>
  <c r="M292" i="1"/>
  <c r="L292" i="1"/>
  <c r="F292" i="1"/>
  <c r="M291" i="1"/>
  <c r="L291" i="1"/>
  <c r="F291" i="1"/>
  <c r="M290" i="1"/>
  <c r="L290" i="1"/>
  <c r="F290" i="1"/>
  <c r="M289" i="1"/>
  <c r="L289" i="1"/>
  <c r="F289" i="1"/>
  <c r="M288" i="1"/>
  <c r="L288" i="1"/>
  <c r="F288" i="1"/>
  <c r="M287" i="1"/>
  <c r="L287" i="1"/>
  <c r="F287" i="1"/>
  <c r="M286" i="1"/>
  <c r="L286" i="1"/>
  <c r="F286" i="1"/>
  <c r="M285" i="1"/>
  <c r="L285" i="1"/>
  <c r="F285" i="1"/>
  <c r="M284" i="1"/>
  <c r="L284" i="1"/>
  <c r="F284" i="1"/>
  <c r="M283" i="1"/>
  <c r="L283" i="1"/>
  <c r="F283" i="1"/>
  <c r="M282" i="1"/>
  <c r="L282" i="1"/>
  <c r="F282" i="1"/>
  <c r="M281" i="1"/>
  <c r="L281" i="1"/>
  <c r="F281" i="1"/>
  <c r="M280" i="1"/>
  <c r="L280" i="1"/>
  <c r="F280" i="1"/>
  <c r="M279" i="1"/>
  <c r="L279" i="1"/>
  <c r="F279" i="1"/>
  <c r="M278" i="1"/>
  <c r="L278" i="1"/>
  <c r="F278" i="1"/>
  <c r="M277" i="1"/>
  <c r="L277" i="1"/>
  <c r="F277" i="1"/>
  <c r="M276" i="1"/>
  <c r="L276" i="1"/>
  <c r="F276" i="1"/>
  <c r="M275" i="1"/>
  <c r="L275" i="1"/>
  <c r="F275" i="1"/>
  <c r="M274" i="1"/>
  <c r="L274" i="1"/>
  <c r="F274" i="1"/>
  <c r="M273" i="1"/>
  <c r="L273" i="1"/>
  <c r="F273" i="1"/>
  <c r="M272" i="1"/>
  <c r="L272" i="1"/>
  <c r="F272" i="1"/>
  <c r="M271" i="1"/>
  <c r="L271" i="1"/>
  <c r="F271" i="1"/>
  <c r="M270" i="1"/>
  <c r="L270" i="1"/>
  <c r="F270" i="1"/>
  <c r="M269" i="1"/>
  <c r="L269" i="1"/>
  <c r="F269" i="1"/>
  <c r="M268" i="1"/>
  <c r="L268" i="1"/>
  <c r="F268" i="1"/>
  <c r="M267" i="1"/>
  <c r="L267" i="1"/>
  <c r="F267" i="1"/>
  <c r="M266" i="1"/>
  <c r="L266" i="1"/>
  <c r="F266" i="1"/>
  <c r="M265" i="1"/>
  <c r="L265" i="1"/>
  <c r="F265" i="1"/>
  <c r="M264" i="1"/>
  <c r="L264" i="1"/>
  <c r="F264" i="1"/>
  <c r="M263" i="1"/>
  <c r="L263" i="1"/>
  <c r="F263" i="1"/>
  <c r="M262" i="1"/>
  <c r="L262" i="1"/>
  <c r="F262" i="1"/>
  <c r="M261" i="1"/>
  <c r="L261" i="1"/>
  <c r="F261" i="1"/>
  <c r="M260" i="1"/>
  <c r="L260" i="1"/>
  <c r="F260" i="1"/>
  <c r="M259" i="1"/>
  <c r="L259" i="1"/>
  <c r="F259" i="1"/>
  <c r="M258" i="1"/>
  <c r="L258" i="1"/>
  <c r="F258" i="1"/>
  <c r="M257" i="1"/>
  <c r="L257" i="1"/>
  <c r="F257" i="1"/>
  <c r="M256" i="1"/>
  <c r="L256" i="1"/>
  <c r="F256" i="1"/>
  <c r="M255" i="1"/>
  <c r="L255" i="1"/>
  <c r="F255" i="1"/>
  <c r="M254" i="1"/>
  <c r="L254" i="1"/>
  <c r="F254" i="1"/>
  <c r="M253" i="1"/>
  <c r="L253" i="1"/>
  <c r="F253" i="1"/>
  <c r="M252" i="1"/>
  <c r="L252" i="1"/>
  <c r="F252" i="1"/>
  <c r="M251" i="1"/>
  <c r="L251" i="1"/>
  <c r="F251" i="1"/>
  <c r="M250" i="1"/>
  <c r="L250" i="1"/>
  <c r="F250" i="1"/>
  <c r="M249" i="1"/>
  <c r="L249" i="1"/>
  <c r="F249" i="1"/>
  <c r="M248" i="1"/>
  <c r="L248" i="1"/>
  <c r="F248" i="1"/>
  <c r="M247" i="1"/>
  <c r="L247" i="1"/>
  <c r="F247" i="1"/>
  <c r="M246" i="1"/>
  <c r="L246" i="1"/>
  <c r="F246" i="1"/>
  <c r="M245" i="1"/>
  <c r="L245" i="1"/>
  <c r="F245" i="1"/>
  <c r="M244" i="1"/>
  <c r="L244" i="1"/>
  <c r="F244" i="1"/>
  <c r="M243" i="1"/>
  <c r="L243" i="1"/>
  <c r="F243" i="1"/>
  <c r="M242" i="1"/>
  <c r="L242" i="1"/>
  <c r="F242" i="1"/>
  <c r="M241" i="1"/>
  <c r="L241" i="1"/>
  <c r="F241" i="1"/>
  <c r="M240" i="1"/>
  <c r="L240" i="1"/>
  <c r="F240" i="1"/>
  <c r="M239" i="1"/>
  <c r="L239" i="1"/>
  <c r="F239" i="1"/>
  <c r="M238" i="1"/>
  <c r="L238" i="1"/>
  <c r="F238" i="1"/>
  <c r="M237" i="1"/>
  <c r="L237" i="1"/>
  <c r="F237" i="1"/>
  <c r="M236" i="1"/>
  <c r="L236" i="1"/>
  <c r="F236" i="1"/>
  <c r="M235" i="1"/>
  <c r="L235" i="1"/>
  <c r="F235" i="1"/>
  <c r="M234" i="1"/>
  <c r="L234" i="1"/>
  <c r="F234" i="1"/>
  <c r="M233" i="1"/>
  <c r="L233" i="1"/>
  <c r="F233" i="1"/>
  <c r="M232" i="1"/>
  <c r="L232" i="1"/>
  <c r="F232" i="1"/>
  <c r="M231" i="1"/>
  <c r="L231" i="1"/>
  <c r="F231" i="1"/>
  <c r="M230" i="1"/>
  <c r="L230" i="1"/>
  <c r="F230" i="1"/>
  <c r="M229" i="1"/>
  <c r="L229" i="1"/>
  <c r="F229" i="1"/>
  <c r="M228" i="1"/>
  <c r="L228" i="1"/>
  <c r="F228" i="1"/>
  <c r="M227" i="1"/>
  <c r="L227" i="1"/>
  <c r="F227" i="1"/>
  <c r="M226" i="1"/>
  <c r="L226" i="1"/>
  <c r="F226" i="1"/>
  <c r="M225" i="1"/>
  <c r="L225" i="1"/>
  <c r="F225" i="1"/>
  <c r="M224" i="1"/>
  <c r="L224" i="1"/>
  <c r="F224" i="1"/>
  <c r="M223" i="1"/>
  <c r="L223" i="1"/>
  <c r="F223" i="1"/>
  <c r="M222" i="1"/>
  <c r="L222" i="1"/>
  <c r="F222" i="1"/>
  <c r="M221" i="1"/>
  <c r="L221" i="1"/>
  <c r="F221" i="1"/>
  <c r="M220" i="1"/>
  <c r="L220" i="1"/>
  <c r="F220" i="1"/>
  <c r="M219" i="1"/>
  <c r="L219" i="1"/>
  <c r="F219" i="1"/>
  <c r="M218" i="1"/>
  <c r="L218" i="1"/>
  <c r="F218" i="1"/>
  <c r="M217" i="1"/>
  <c r="L217" i="1"/>
  <c r="F217" i="1"/>
  <c r="M216" i="1"/>
  <c r="L216" i="1"/>
  <c r="F216" i="1"/>
  <c r="M215" i="1"/>
  <c r="L215" i="1"/>
  <c r="F215" i="1"/>
  <c r="M214" i="1"/>
  <c r="L214" i="1"/>
  <c r="F214" i="1"/>
  <c r="M213" i="1"/>
  <c r="L213" i="1"/>
  <c r="F213" i="1"/>
  <c r="M212" i="1"/>
  <c r="L212" i="1"/>
  <c r="F212" i="1"/>
  <c r="M211" i="1"/>
  <c r="L211" i="1"/>
  <c r="F211" i="1"/>
  <c r="M210" i="1"/>
  <c r="L210" i="1"/>
  <c r="F210" i="1"/>
  <c r="M209" i="1"/>
  <c r="L209" i="1"/>
  <c r="F209" i="1"/>
  <c r="M208" i="1"/>
  <c r="L208" i="1"/>
  <c r="F208" i="1"/>
  <c r="M207" i="1"/>
  <c r="L207" i="1"/>
  <c r="F207" i="1"/>
  <c r="M206" i="1"/>
  <c r="L206" i="1"/>
  <c r="F206" i="1"/>
  <c r="M205" i="1"/>
  <c r="L205" i="1"/>
  <c r="F205" i="1"/>
  <c r="M204" i="1"/>
  <c r="L204" i="1"/>
  <c r="F204" i="1"/>
  <c r="M203" i="1"/>
  <c r="L203" i="1"/>
  <c r="F203" i="1"/>
  <c r="M202" i="1"/>
  <c r="L202" i="1"/>
  <c r="F202" i="1"/>
  <c r="M201" i="1"/>
  <c r="L201" i="1"/>
  <c r="F201" i="1"/>
  <c r="M200" i="1"/>
  <c r="L200" i="1"/>
  <c r="F200" i="1"/>
  <c r="M199" i="1"/>
  <c r="L199" i="1"/>
  <c r="F199" i="1"/>
  <c r="M198" i="1"/>
  <c r="L198" i="1"/>
  <c r="F198" i="1"/>
  <c r="M197" i="1"/>
  <c r="L197" i="1"/>
  <c r="F197" i="1"/>
  <c r="M196" i="1"/>
  <c r="L196" i="1"/>
  <c r="F196" i="1"/>
  <c r="M195" i="1"/>
  <c r="L195" i="1"/>
  <c r="F195" i="1"/>
  <c r="M194" i="1"/>
  <c r="L194" i="1"/>
  <c r="F194" i="1"/>
  <c r="M193" i="1"/>
  <c r="L193" i="1"/>
  <c r="F193" i="1"/>
  <c r="M192" i="1"/>
  <c r="L192" i="1"/>
  <c r="F192" i="1"/>
  <c r="M191" i="1"/>
  <c r="L191" i="1"/>
  <c r="F191" i="1"/>
  <c r="M190" i="1"/>
  <c r="L190" i="1"/>
  <c r="F190" i="1"/>
  <c r="M189" i="1"/>
  <c r="L189" i="1"/>
  <c r="F189" i="1"/>
  <c r="M188" i="1"/>
  <c r="L188" i="1"/>
  <c r="F188" i="1"/>
  <c r="M187" i="1"/>
  <c r="L187" i="1"/>
  <c r="F187" i="1"/>
  <c r="M186" i="1"/>
  <c r="L186" i="1"/>
  <c r="F186" i="1"/>
  <c r="M185" i="1"/>
  <c r="L185" i="1"/>
  <c r="F185" i="1"/>
  <c r="M184" i="1"/>
  <c r="L184" i="1"/>
  <c r="F184" i="1"/>
  <c r="M183" i="1"/>
  <c r="L183" i="1"/>
  <c r="F183" i="1"/>
  <c r="M182" i="1"/>
  <c r="L182" i="1"/>
  <c r="F182" i="1"/>
  <c r="M181" i="1"/>
  <c r="L181" i="1"/>
  <c r="F181" i="1"/>
  <c r="M180" i="1"/>
  <c r="L180" i="1"/>
  <c r="F180" i="1"/>
  <c r="M179" i="1"/>
  <c r="L179" i="1"/>
  <c r="F179" i="1"/>
  <c r="M178" i="1"/>
  <c r="L178" i="1"/>
  <c r="F178" i="1"/>
  <c r="M177" i="1"/>
  <c r="L177" i="1"/>
  <c r="F177" i="1"/>
  <c r="M176" i="1"/>
  <c r="L176" i="1"/>
  <c r="F176" i="1"/>
  <c r="M175" i="1"/>
  <c r="L175" i="1"/>
  <c r="F175" i="1"/>
  <c r="M174" i="1"/>
  <c r="L174" i="1"/>
  <c r="F174" i="1"/>
  <c r="M173" i="1"/>
  <c r="L173" i="1"/>
  <c r="F173" i="1"/>
  <c r="M172" i="1"/>
  <c r="L172" i="1"/>
  <c r="F172" i="1"/>
  <c r="M171" i="1"/>
  <c r="L171" i="1"/>
  <c r="F171" i="1"/>
  <c r="M170" i="1"/>
  <c r="L170" i="1"/>
  <c r="F170" i="1"/>
  <c r="M169" i="1"/>
  <c r="L169" i="1"/>
  <c r="F169" i="1"/>
  <c r="M168" i="1"/>
  <c r="L168" i="1"/>
  <c r="F168" i="1"/>
  <c r="M167" i="1"/>
  <c r="L167" i="1"/>
  <c r="F167" i="1"/>
  <c r="M166" i="1"/>
  <c r="L166" i="1"/>
  <c r="F166" i="1"/>
  <c r="M165" i="1"/>
  <c r="L165" i="1"/>
  <c r="F165" i="1"/>
  <c r="M164" i="1"/>
  <c r="L164" i="1"/>
  <c r="F164" i="1"/>
  <c r="M163" i="1"/>
  <c r="L163" i="1"/>
  <c r="F163" i="1"/>
  <c r="M162" i="1"/>
  <c r="L162" i="1"/>
  <c r="F162" i="1"/>
  <c r="M161" i="1"/>
  <c r="L161" i="1"/>
  <c r="F161" i="1"/>
  <c r="M160" i="1"/>
  <c r="L160" i="1"/>
  <c r="F160" i="1"/>
  <c r="M159" i="1"/>
  <c r="L159" i="1"/>
  <c r="F159" i="1"/>
  <c r="M158" i="1"/>
  <c r="L158" i="1"/>
  <c r="F158" i="1"/>
  <c r="M157" i="1"/>
  <c r="L157" i="1"/>
  <c r="F157" i="1"/>
  <c r="M156" i="1"/>
  <c r="L156" i="1"/>
  <c r="F156" i="1"/>
  <c r="M155" i="1"/>
  <c r="L155" i="1"/>
  <c r="F155" i="1"/>
  <c r="M154" i="1"/>
  <c r="L154" i="1"/>
  <c r="F154" i="1"/>
  <c r="M153" i="1"/>
  <c r="L153" i="1"/>
  <c r="F153" i="1"/>
  <c r="M152" i="1"/>
  <c r="L152" i="1"/>
  <c r="F152" i="1"/>
  <c r="M151" i="1"/>
  <c r="L151" i="1"/>
  <c r="F151" i="1"/>
  <c r="M150" i="1"/>
  <c r="L150" i="1"/>
  <c r="F150" i="1"/>
  <c r="M149" i="1"/>
  <c r="L149" i="1"/>
  <c r="F149" i="1"/>
  <c r="M148" i="1"/>
  <c r="L148" i="1"/>
  <c r="F148" i="1"/>
  <c r="M147" i="1"/>
  <c r="L147" i="1"/>
  <c r="F147" i="1"/>
  <c r="M146" i="1"/>
  <c r="L146" i="1"/>
  <c r="F146" i="1"/>
  <c r="M145" i="1"/>
  <c r="L145" i="1"/>
  <c r="F145" i="1"/>
  <c r="M144" i="1"/>
  <c r="L144" i="1"/>
  <c r="F144" i="1"/>
  <c r="M143" i="1"/>
  <c r="L143" i="1"/>
  <c r="F143" i="1"/>
  <c r="M142" i="1"/>
  <c r="L142" i="1"/>
  <c r="F142" i="1"/>
  <c r="M141" i="1"/>
  <c r="L141" i="1"/>
  <c r="F141" i="1"/>
  <c r="M140" i="1"/>
  <c r="L140" i="1"/>
  <c r="F140" i="1"/>
  <c r="M139" i="1"/>
  <c r="L139" i="1"/>
  <c r="F139" i="1"/>
  <c r="M138" i="1"/>
  <c r="L138" i="1"/>
  <c r="F138" i="1"/>
  <c r="M137" i="1"/>
  <c r="L137" i="1"/>
  <c r="F137" i="1"/>
  <c r="M136" i="1"/>
  <c r="L136" i="1"/>
  <c r="F136" i="1"/>
  <c r="M135" i="1"/>
  <c r="L135" i="1"/>
  <c r="F135" i="1"/>
  <c r="M134" i="1"/>
  <c r="L134" i="1"/>
  <c r="F134" i="1"/>
  <c r="M133" i="1"/>
  <c r="L133" i="1"/>
  <c r="F133" i="1"/>
  <c r="M132" i="1"/>
  <c r="L132" i="1"/>
  <c r="F132" i="1"/>
  <c r="M131" i="1"/>
  <c r="L131" i="1"/>
  <c r="F131" i="1"/>
  <c r="M130" i="1"/>
  <c r="L130" i="1"/>
  <c r="F130" i="1"/>
  <c r="M129" i="1"/>
  <c r="L129" i="1"/>
  <c r="F129" i="1"/>
  <c r="M128" i="1"/>
  <c r="L128" i="1"/>
  <c r="F128" i="1"/>
  <c r="M127" i="1"/>
  <c r="L127" i="1"/>
  <c r="F127" i="1"/>
  <c r="M126" i="1"/>
  <c r="L126" i="1"/>
  <c r="F126" i="1"/>
  <c r="M125" i="1"/>
  <c r="L125" i="1"/>
  <c r="F125" i="1"/>
  <c r="M124" i="1"/>
  <c r="L124" i="1"/>
  <c r="F124" i="1"/>
  <c r="M123" i="1"/>
  <c r="L123" i="1"/>
  <c r="F123" i="1"/>
  <c r="M122" i="1"/>
  <c r="L122" i="1"/>
  <c r="F122" i="1"/>
  <c r="M121" i="1"/>
  <c r="L121" i="1"/>
  <c r="F121" i="1"/>
  <c r="M120" i="1"/>
  <c r="L120" i="1"/>
  <c r="F120" i="1"/>
  <c r="M119" i="1"/>
  <c r="L119" i="1"/>
  <c r="F119" i="1"/>
  <c r="M118" i="1"/>
  <c r="L118" i="1"/>
  <c r="F118" i="1"/>
  <c r="M117" i="1"/>
  <c r="L117" i="1"/>
  <c r="F117" i="1"/>
  <c r="M116" i="1"/>
  <c r="L116" i="1"/>
  <c r="F116" i="1"/>
  <c r="M115" i="1"/>
  <c r="L115" i="1"/>
  <c r="F115" i="1"/>
  <c r="M114" i="1"/>
  <c r="L114" i="1"/>
  <c r="F114" i="1"/>
  <c r="M113" i="1"/>
  <c r="L113" i="1"/>
  <c r="F113" i="1"/>
  <c r="M112" i="1"/>
  <c r="L112" i="1"/>
  <c r="F112" i="1"/>
  <c r="M111" i="1"/>
  <c r="L111" i="1"/>
  <c r="F111" i="1"/>
  <c r="M110" i="1"/>
  <c r="L110" i="1"/>
  <c r="F110" i="1"/>
  <c r="M109" i="1"/>
  <c r="L109" i="1"/>
  <c r="F109" i="1"/>
  <c r="M108" i="1"/>
  <c r="L108" i="1"/>
  <c r="F108" i="1"/>
  <c r="M107" i="1"/>
  <c r="L107" i="1"/>
  <c r="F107" i="1"/>
  <c r="M106" i="1"/>
  <c r="L106" i="1"/>
  <c r="F106" i="1"/>
  <c r="M105" i="1"/>
  <c r="L105" i="1"/>
  <c r="F105" i="1"/>
  <c r="M104" i="1"/>
  <c r="L104" i="1"/>
  <c r="F104" i="1"/>
  <c r="M103" i="1"/>
  <c r="L103" i="1"/>
  <c r="F103" i="1"/>
  <c r="M102" i="1"/>
  <c r="L102" i="1"/>
  <c r="F102" i="1"/>
  <c r="M101" i="1"/>
  <c r="L101" i="1"/>
  <c r="F101" i="1"/>
  <c r="M100" i="1"/>
  <c r="L100" i="1"/>
  <c r="F100" i="1"/>
  <c r="M99" i="1"/>
  <c r="L99" i="1"/>
  <c r="F99" i="1"/>
  <c r="M98" i="1"/>
  <c r="L98" i="1"/>
  <c r="F98" i="1"/>
  <c r="M97" i="1"/>
  <c r="L97" i="1"/>
  <c r="F97" i="1"/>
  <c r="M96" i="1"/>
  <c r="L96" i="1"/>
  <c r="F96" i="1"/>
  <c r="M95" i="1"/>
  <c r="L95" i="1"/>
  <c r="F95" i="1"/>
  <c r="M94" i="1"/>
  <c r="L94" i="1"/>
  <c r="F94" i="1"/>
  <c r="M93" i="1"/>
  <c r="L93" i="1"/>
  <c r="F93" i="1"/>
  <c r="M92" i="1"/>
  <c r="L92" i="1"/>
  <c r="F92" i="1"/>
  <c r="M91" i="1"/>
  <c r="L91" i="1"/>
  <c r="F91" i="1"/>
  <c r="M90" i="1"/>
  <c r="L90" i="1"/>
  <c r="F90" i="1"/>
  <c r="M89" i="1"/>
  <c r="L89" i="1"/>
  <c r="F89" i="1"/>
  <c r="M88" i="1"/>
  <c r="L88" i="1"/>
  <c r="F88" i="1"/>
  <c r="M87" i="1"/>
  <c r="L87" i="1"/>
  <c r="F87" i="1"/>
  <c r="M86" i="1"/>
  <c r="L86" i="1"/>
  <c r="F86" i="1"/>
  <c r="M85" i="1"/>
  <c r="L85" i="1"/>
  <c r="F85" i="1"/>
  <c r="M84" i="1"/>
  <c r="L84" i="1"/>
  <c r="F84" i="1"/>
  <c r="M83" i="1"/>
  <c r="L83" i="1"/>
  <c r="F83" i="1"/>
  <c r="M82" i="1"/>
  <c r="L82" i="1"/>
  <c r="F82" i="1"/>
  <c r="M81" i="1"/>
  <c r="L81" i="1"/>
  <c r="F81" i="1"/>
  <c r="M80" i="1"/>
  <c r="L80" i="1"/>
  <c r="F80" i="1"/>
  <c r="M79" i="1"/>
  <c r="L79" i="1"/>
  <c r="F79" i="1"/>
  <c r="M78" i="1"/>
  <c r="L78" i="1"/>
  <c r="F78" i="1"/>
  <c r="M77" i="1"/>
  <c r="L77" i="1"/>
  <c r="F77" i="1"/>
  <c r="M76" i="1"/>
  <c r="L76" i="1"/>
  <c r="F76" i="1"/>
  <c r="M75" i="1"/>
  <c r="L75" i="1"/>
  <c r="F75" i="1"/>
  <c r="M74" i="1"/>
  <c r="L74" i="1"/>
  <c r="F74" i="1"/>
  <c r="M73" i="1"/>
  <c r="L73" i="1"/>
  <c r="F73" i="1"/>
  <c r="M72" i="1"/>
  <c r="L72" i="1"/>
  <c r="F72" i="1"/>
  <c r="M71" i="1"/>
  <c r="L71" i="1"/>
  <c r="F71" i="1"/>
  <c r="M70" i="1"/>
  <c r="L70" i="1"/>
  <c r="F70" i="1"/>
  <c r="M69" i="1"/>
  <c r="L69" i="1"/>
  <c r="F69" i="1"/>
  <c r="M68" i="1"/>
  <c r="L68" i="1"/>
  <c r="F68" i="1"/>
  <c r="M67" i="1"/>
  <c r="L67" i="1"/>
  <c r="F67" i="1"/>
  <c r="M66" i="1"/>
  <c r="L66" i="1"/>
  <c r="F66" i="1"/>
  <c r="M65" i="1"/>
  <c r="L65" i="1"/>
  <c r="F65" i="1"/>
  <c r="M64" i="1"/>
  <c r="L64" i="1"/>
  <c r="F64" i="1"/>
  <c r="M63" i="1"/>
  <c r="L63" i="1"/>
  <c r="F63" i="1"/>
  <c r="M62" i="1"/>
  <c r="L62" i="1"/>
  <c r="F62" i="1"/>
  <c r="M61" i="1"/>
  <c r="L61" i="1"/>
  <c r="F61" i="1"/>
  <c r="M60" i="1"/>
  <c r="L60" i="1"/>
  <c r="F60" i="1"/>
  <c r="M59" i="1"/>
  <c r="L59" i="1"/>
  <c r="F59" i="1"/>
  <c r="M58" i="1"/>
  <c r="L58" i="1"/>
  <c r="F58" i="1"/>
  <c r="M57" i="1"/>
  <c r="L57" i="1"/>
  <c r="F57" i="1"/>
  <c r="M56" i="1"/>
  <c r="L56" i="1"/>
  <c r="F56" i="1"/>
  <c r="M55" i="1"/>
  <c r="L55" i="1"/>
  <c r="F55" i="1"/>
  <c r="M54" i="1"/>
  <c r="L54" i="1"/>
  <c r="F54" i="1"/>
  <c r="M53" i="1"/>
  <c r="L53" i="1"/>
  <c r="F53" i="1"/>
  <c r="M52" i="1"/>
  <c r="L52" i="1"/>
  <c r="F52" i="1"/>
  <c r="M51" i="1"/>
  <c r="L51" i="1"/>
  <c r="F51" i="1"/>
  <c r="M50" i="1"/>
  <c r="L50" i="1"/>
  <c r="F50" i="1"/>
  <c r="M49" i="1"/>
  <c r="L49" i="1"/>
  <c r="F49" i="1"/>
  <c r="M48" i="1"/>
  <c r="L48" i="1"/>
  <c r="F48" i="1"/>
  <c r="M47" i="1"/>
  <c r="L47" i="1"/>
  <c r="F47" i="1"/>
  <c r="M46" i="1"/>
  <c r="L46" i="1"/>
  <c r="F46" i="1"/>
  <c r="M45" i="1"/>
  <c r="L45" i="1"/>
  <c r="F45" i="1"/>
  <c r="M44" i="1"/>
  <c r="L44" i="1"/>
  <c r="F44" i="1"/>
  <c r="M43" i="1"/>
  <c r="L43" i="1"/>
  <c r="F43" i="1"/>
  <c r="M42" i="1"/>
  <c r="L42" i="1"/>
  <c r="F42" i="1"/>
  <c r="M41" i="1"/>
  <c r="L41" i="1"/>
  <c r="F41" i="1"/>
  <c r="M40" i="1"/>
  <c r="L40" i="1"/>
  <c r="F40" i="1"/>
  <c r="M39" i="1"/>
  <c r="L39" i="1"/>
  <c r="F39" i="1"/>
  <c r="M38" i="1"/>
  <c r="L38" i="1"/>
  <c r="F38" i="1"/>
  <c r="M37" i="1"/>
  <c r="L37" i="1"/>
  <c r="F37" i="1"/>
  <c r="M36" i="1"/>
  <c r="L36" i="1"/>
  <c r="F36" i="1"/>
  <c r="M35" i="1"/>
  <c r="L35" i="1"/>
  <c r="F35" i="1"/>
  <c r="M34" i="1"/>
  <c r="L34" i="1"/>
  <c r="F34" i="1"/>
  <c r="M33" i="1"/>
  <c r="L33" i="1"/>
  <c r="F33" i="1"/>
  <c r="M32" i="1"/>
  <c r="L32" i="1"/>
  <c r="F32" i="1"/>
  <c r="M31" i="1"/>
  <c r="L31" i="1"/>
  <c r="F31" i="1"/>
  <c r="M30" i="1"/>
  <c r="L30" i="1"/>
  <c r="F30" i="1"/>
  <c r="M29" i="1"/>
  <c r="L29" i="1"/>
  <c r="F29" i="1"/>
  <c r="M28" i="1"/>
  <c r="L28" i="1"/>
  <c r="F28" i="1"/>
  <c r="M27" i="1"/>
  <c r="L27" i="1"/>
  <c r="F27" i="1"/>
  <c r="M26" i="1"/>
  <c r="L26" i="1"/>
  <c r="F26" i="1"/>
  <c r="M25" i="1"/>
  <c r="L25" i="1"/>
  <c r="F25" i="1"/>
  <c r="M24" i="1"/>
  <c r="L24" i="1"/>
  <c r="F24" i="1"/>
  <c r="M23" i="1"/>
  <c r="L23" i="1"/>
  <c r="F23" i="1"/>
  <c r="M22" i="1"/>
  <c r="L22" i="1"/>
  <c r="F22" i="1"/>
  <c r="M21" i="1"/>
  <c r="L21" i="1"/>
  <c r="F21" i="1"/>
  <c r="M20" i="1"/>
  <c r="L20" i="1"/>
  <c r="F20" i="1"/>
  <c r="M19" i="1"/>
  <c r="L19" i="1"/>
  <c r="F19" i="1"/>
  <c r="M18" i="1"/>
  <c r="L18" i="1"/>
  <c r="F18" i="1"/>
  <c r="M17" i="1"/>
  <c r="L17" i="1"/>
  <c r="F17" i="1"/>
  <c r="M16" i="1"/>
  <c r="L16" i="1"/>
  <c r="F16" i="1"/>
  <c r="M15" i="1"/>
  <c r="L15" i="1"/>
  <c r="F15" i="1"/>
  <c r="M14" i="1"/>
  <c r="L14" i="1"/>
  <c r="F14" i="1"/>
  <c r="M13" i="1"/>
  <c r="L13" i="1"/>
  <c r="F13" i="1"/>
  <c r="M12" i="1"/>
  <c r="L12" i="1"/>
  <c r="F12" i="1"/>
  <c r="M11" i="1"/>
  <c r="L11" i="1"/>
  <c r="F11" i="1"/>
  <c r="M10" i="1"/>
  <c r="L10" i="1"/>
  <c r="F10" i="1"/>
  <c r="M9" i="1"/>
  <c r="L9" i="1"/>
  <c r="F9" i="1"/>
  <c r="M8" i="1"/>
  <c r="L8" i="1"/>
  <c r="F8" i="1"/>
  <c r="M7" i="1"/>
  <c r="L7" i="1"/>
  <c r="F7" i="1"/>
  <c r="M6" i="1"/>
  <c r="L6" i="1"/>
  <c r="F6" i="1"/>
  <c r="M5" i="1"/>
  <c r="L5" i="1"/>
  <c r="F5" i="1"/>
  <c r="M4" i="1"/>
  <c r="L4" i="1"/>
  <c r="F4" i="1"/>
  <c r="M3" i="1"/>
  <c r="L3" i="1"/>
  <c r="F3" i="1"/>
  <c r="M2" i="1"/>
  <c r="L2" i="1"/>
  <c r="F2" i="1"/>
</calcChain>
</file>

<file path=xl/sharedStrings.xml><?xml version="1.0" encoding="utf-8"?>
<sst xmlns="http://schemas.openxmlformats.org/spreadsheetml/2006/main" count="5638" uniqueCount="1385">
  <si>
    <t># Days to Close</t>
  </si>
  <si>
    <t>Task ID</t>
  </si>
  <si>
    <t>Created</t>
  </si>
  <si>
    <t>Task Response Entered</t>
  </si>
  <si>
    <t>Same Day Task Response</t>
  </si>
  <si>
    <t>Closed</t>
  </si>
  <si>
    <t>Task Owner</t>
  </si>
  <si>
    <t>Escalation #</t>
  </si>
  <si>
    <t>Location</t>
  </si>
  <si>
    <t>Request Type</t>
  </si>
  <si>
    <t>Task Response Time (Days)</t>
  </si>
  <si>
    <t>592</t>
  </si>
  <si>
    <t>No</t>
  </si>
  <si>
    <t>Moreno, Roxann</t>
  </si>
  <si>
    <t>L30 Salem</t>
  </si>
  <si>
    <t>Distribution: Within-campus transfer requests to fulfill future orders</t>
  </si>
  <si>
    <t>619</t>
  </si>
  <si>
    <t>L75 Ontario</t>
  </si>
  <si>
    <t>Planning: BT Not Sche- Late</t>
  </si>
  <si>
    <t>798</t>
  </si>
  <si>
    <t>Yes</t>
  </si>
  <si>
    <t>Vergara, Tiffany</t>
  </si>
  <si>
    <t>791</t>
  </si>
  <si>
    <t>799</t>
  </si>
  <si>
    <t>516</t>
  </si>
  <si>
    <t>Drummer, Russell</t>
  </si>
  <si>
    <t>576</t>
  </si>
  <si>
    <t>Karr, Ronald</t>
  </si>
  <si>
    <t>L10 Opelousas</t>
  </si>
  <si>
    <t>Planning: Move Up Production Date Within Leadtime</t>
  </si>
  <si>
    <t>588</t>
  </si>
  <si>
    <t>Howell, Andrew</t>
  </si>
  <si>
    <t>Transportation: Scheduling backorders once appointment time confirmed</t>
  </si>
  <si>
    <t>710</t>
  </si>
  <si>
    <t>Salcedo, Daisey</t>
  </si>
  <si>
    <t>716</t>
  </si>
  <si>
    <t>QA: COA Not Provided to Customer</t>
  </si>
  <si>
    <t>722</t>
  </si>
  <si>
    <t>Wilson, LaTosha</t>
  </si>
  <si>
    <t>Mullins, Mary Ellen</t>
  </si>
  <si>
    <t>730</t>
  </si>
  <si>
    <t>L55 St Joseph</t>
  </si>
  <si>
    <t>725</t>
  </si>
  <si>
    <t>Heredia, Cesia</t>
  </si>
  <si>
    <t>732</t>
  </si>
  <si>
    <t>727</t>
  </si>
  <si>
    <t>738</t>
  </si>
  <si>
    <t>624</t>
  </si>
  <si>
    <t>Seitz, Celeste</t>
  </si>
  <si>
    <t>645</t>
  </si>
  <si>
    <t>Mendoza, Steven</t>
  </si>
  <si>
    <t>L34 Albert Lea</t>
  </si>
  <si>
    <t>Distribution: Product Availability - Backorders</t>
  </si>
  <si>
    <t>737</t>
  </si>
  <si>
    <t>Minconi, Isair</t>
  </si>
  <si>
    <t>Melius, Richard</t>
  </si>
  <si>
    <t>750</t>
  </si>
  <si>
    <t>L25 Chambersburg</t>
  </si>
  <si>
    <t>749</t>
  </si>
  <si>
    <t>Gilbert, Tiffany</t>
  </si>
  <si>
    <t>Franklin, Shakeita</t>
  </si>
  <si>
    <t>761</t>
  </si>
  <si>
    <t>L60 Saginaw</t>
  </si>
  <si>
    <t>751</t>
  </si>
  <si>
    <t>762</t>
  </si>
  <si>
    <t>752</t>
  </si>
  <si>
    <t>763</t>
  </si>
  <si>
    <t>765</t>
  </si>
  <si>
    <t>770</t>
  </si>
  <si>
    <t>654</t>
  </si>
  <si>
    <t>Ness, Samantha</t>
  </si>
  <si>
    <t>672</t>
  </si>
  <si>
    <t>771</t>
  </si>
  <si>
    <t>774</t>
  </si>
  <si>
    <t>790</t>
  </si>
  <si>
    <t>Kou, Christina</t>
  </si>
  <si>
    <t>786</t>
  </si>
  <si>
    <t>787</t>
  </si>
  <si>
    <t>Other Issues</t>
  </si>
  <si>
    <t>793</t>
  </si>
  <si>
    <t>Baker, Tosha</t>
  </si>
  <si>
    <t>Hirter, Damon</t>
  </si>
  <si>
    <t>788</t>
  </si>
  <si>
    <t>804</t>
  </si>
  <si>
    <t>Kleis, Mike</t>
  </si>
  <si>
    <t>Matters, Melissa</t>
  </si>
  <si>
    <t>795</t>
  </si>
  <si>
    <t>Planning: Request Production Dates</t>
  </si>
  <si>
    <t>842</t>
  </si>
  <si>
    <t>828</t>
  </si>
  <si>
    <t>704</t>
  </si>
  <si>
    <t>711</t>
  </si>
  <si>
    <t>L43 Birmingham</t>
  </si>
  <si>
    <t>845</t>
  </si>
  <si>
    <t>Jumper, Nathan</t>
  </si>
  <si>
    <t>831</t>
  </si>
  <si>
    <t>Bower, Jared Karr</t>
  </si>
  <si>
    <t>859</t>
  </si>
  <si>
    <t>843</t>
  </si>
  <si>
    <t>L33 Waukesha</t>
  </si>
  <si>
    <t>868</t>
  </si>
  <si>
    <t>852</t>
  </si>
  <si>
    <t>871</t>
  </si>
  <si>
    <t>853</t>
  </si>
  <si>
    <t>874</t>
  </si>
  <si>
    <t>Robinson, Jeffrey</t>
  </si>
  <si>
    <t>855</t>
  </si>
  <si>
    <t>Covington, Derek</t>
  </si>
  <si>
    <t>895</t>
  </si>
  <si>
    <t>764</t>
  </si>
  <si>
    <t>769</t>
  </si>
  <si>
    <t>922</t>
  </si>
  <si>
    <t>894</t>
  </si>
  <si>
    <t>703</t>
  </si>
  <si>
    <t>Summers, Leonard</t>
  </si>
  <si>
    <t>Distribution: Customers needing emergency scheduled appointment time within 48 hours</t>
  </si>
  <si>
    <t>642</t>
  </si>
  <si>
    <t>Alvarez, Rogelio</t>
  </si>
  <si>
    <t>660</t>
  </si>
  <si>
    <t>Miller, Michelle L</t>
  </si>
  <si>
    <t>1325</t>
  </si>
  <si>
    <t>Allen, Nicole</t>
  </si>
  <si>
    <t>676</t>
  </si>
  <si>
    <t>Knight, Tim</t>
  </si>
  <si>
    <t>690</t>
  </si>
  <si>
    <t>688</t>
  </si>
  <si>
    <t>699</t>
  </si>
  <si>
    <t>964</t>
  </si>
  <si>
    <t>Hughes, Tracey</t>
  </si>
  <si>
    <t>930</t>
  </si>
  <si>
    <t>992</t>
  </si>
  <si>
    <t>Sanchez, Alicia</t>
  </si>
  <si>
    <t>949</t>
  </si>
  <si>
    <t>Davis, Cheryl</t>
  </si>
  <si>
    <t>1294</t>
  </si>
  <si>
    <t>Byrom, Kenny</t>
  </si>
  <si>
    <t>1214</t>
  </si>
  <si>
    <t>Jamison, Amanda</t>
  </si>
  <si>
    <t>1116</t>
  </si>
  <si>
    <t>1006</t>
  </si>
  <si>
    <t>Chen, Fiona</t>
  </si>
  <si>
    <t>Freas, Amanda</t>
  </si>
  <si>
    <t>L36 Portland</t>
  </si>
  <si>
    <t>826</t>
  </si>
  <si>
    <t>Olive, Brittany</t>
  </si>
  <si>
    <t>815</t>
  </si>
  <si>
    <t>1011</t>
  </si>
  <si>
    <t>967</t>
  </si>
  <si>
    <t>1020</t>
  </si>
  <si>
    <t>974</t>
  </si>
  <si>
    <t>1016</t>
  </si>
  <si>
    <t>971</t>
  </si>
  <si>
    <t>1034</t>
  </si>
  <si>
    <t>985</t>
  </si>
  <si>
    <t>1047</t>
  </si>
  <si>
    <t>997</t>
  </si>
  <si>
    <t>1049</t>
  </si>
  <si>
    <t>999</t>
  </si>
  <si>
    <t>1059</t>
  </si>
  <si>
    <t>1007</t>
  </si>
  <si>
    <t>1067</t>
  </si>
  <si>
    <t>1013</t>
  </si>
  <si>
    <t>1075</t>
  </si>
  <si>
    <t>1018</t>
  </si>
  <si>
    <t>1405</t>
  </si>
  <si>
    <t>1085</t>
  </si>
  <si>
    <t>1025</t>
  </si>
  <si>
    <t>1092</t>
  </si>
  <si>
    <t>Lebash, Jess</t>
  </si>
  <si>
    <t>1032</t>
  </si>
  <si>
    <t>1102</t>
  </si>
  <si>
    <t>Pilato , John</t>
  </si>
  <si>
    <t>1039</t>
  </si>
  <si>
    <t>1104</t>
  </si>
  <si>
    <t>1040</t>
  </si>
  <si>
    <t>1524</t>
  </si>
  <si>
    <t>1337</t>
  </si>
  <si>
    <t>Manufacturing: Questions Regarding Crisis Event Related To Manufacturing</t>
  </si>
  <si>
    <t>1108</t>
  </si>
  <si>
    <t>1041</t>
  </si>
  <si>
    <t>742</t>
  </si>
  <si>
    <t>754</t>
  </si>
  <si>
    <t>1117</t>
  </si>
  <si>
    <t>1119</t>
  </si>
  <si>
    <t>1051</t>
  </si>
  <si>
    <t>1125</t>
  </si>
  <si>
    <t>1054</t>
  </si>
  <si>
    <t>Wisniewski, Laura M</t>
  </si>
  <si>
    <t>QA: COA Issues (Out of spec, Missing info, etc.)</t>
  </si>
  <si>
    <t>825</t>
  </si>
  <si>
    <t>1132</t>
  </si>
  <si>
    <t>1058</t>
  </si>
  <si>
    <t>1150</t>
  </si>
  <si>
    <t>1072</t>
  </si>
  <si>
    <t>1152</t>
  </si>
  <si>
    <t>Bonner, Marius</t>
  </si>
  <si>
    <t>1074</t>
  </si>
  <si>
    <t>1330</t>
  </si>
  <si>
    <t>Castaneda, Yarin</t>
  </si>
  <si>
    <t>1181</t>
  </si>
  <si>
    <t>1332</t>
  </si>
  <si>
    <t>1202</t>
  </si>
  <si>
    <t>1333</t>
  </si>
  <si>
    <t>1156</t>
  </si>
  <si>
    <t>1078</t>
  </si>
  <si>
    <t>1157</t>
  </si>
  <si>
    <t>1079</t>
  </si>
  <si>
    <t>514</t>
  </si>
  <si>
    <t>Allen, Lisa</t>
  </si>
  <si>
    <t>566</t>
  </si>
  <si>
    <t>1038</t>
  </si>
  <si>
    <t>990</t>
  </si>
  <si>
    <t>1654</t>
  </si>
  <si>
    <t>1435</t>
  </si>
  <si>
    <t>563</t>
  </si>
  <si>
    <t>Casillas, Adriana</t>
  </si>
  <si>
    <t>603</t>
  </si>
  <si>
    <t>1380</t>
  </si>
  <si>
    <t>1232</t>
  </si>
  <si>
    <t>1384</t>
  </si>
  <si>
    <t>1236</t>
  </si>
  <si>
    <t>1177</t>
  </si>
  <si>
    <t>1093</t>
  </si>
  <si>
    <t>1179</t>
  </si>
  <si>
    <t>1095</t>
  </si>
  <si>
    <t>591</t>
  </si>
  <si>
    <t>1399</t>
  </si>
  <si>
    <t>1064</t>
  </si>
  <si>
    <t>1421</t>
  </si>
  <si>
    <t>1259</t>
  </si>
  <si>
    <t>1183</t>
  </si>
  <si>
    <t>1098</t>
  </si>
  <si>
    <t>1429</t>
  </si>
  <si>
    <t>554</t>
  </si>
  <si>
    <t>595</t>
  </si>
  <si>
    <t>1191</t>
  </si>
  <si>
    <t>1105</t>
  </si>
  <si>
    <t>1086</t>
  </si>
  <si>
    <t>1026</t>
  </si>
  <si>
    <t>1444</t>
  </si>
  <si>
    <t>Sims, Paula</t>
  </si>
  <si>
    <t>1275</t>
  </si>
  <si>
    <t>1445</t>
  </si>
  <si>
    <t>1501</t>
  </si>
  <si>
    <t>1301</t>
  </si>
  <si>
    <t>Transportation: Changing from LTL to full truckload</t>
  </si>
  <si>
    <t>1487</t>
  </si>
  <si>
    <t>1310</t>
  </si>
  <si>
    <t>1493</t>
  </si>
  <si>
    <t>1315</t>
  </si>
  <si>
    <t>1507</t>
  </si>
  <si>
    <t>583</t>
  </si>
  <si>
    <t>618</t>
  </si>
  <si>
    <t>1525</t>
  </si>
  <si>
    <t>1338</t>
  </si>
  <si>
    <t>1777</t>
  </si>
  <si>
    <t>1009</t>
  </si>
  <si>
    <t>960</t>
  </si>
  <si>
    <t>1017</t>
  </si>
  <si>
    <t>972</t>
  </si>
  <si>
    <t>1128</t>
  </si>
  <si>
    <t>1464</t>
  </si>
  <si>
    <t>1279</t>
  </si>
  <si>
    <t>1242</t>
  </si>
  <si>
    <t>1138</t>
  </si>
  <si>
    <t>739</t>
  </si>
  <si>
    <t>713</t>
  </si>
  <si>
    <t>718</t>
  </si>
  <si>
    <t>731</t>
  </si>
  <si>
    <t>Mahand, Thomas</t>
  </si>
  <si>
    <t>741</t>
  </si>
  <si>
    <t>Summons, Sharita</t>
  </si>
  <si>
    <t>1303</t>
  </si>
  <si>
    <t>1180</t>
  </si>
  <si>
    <t>1188</t>
  </si>
  <si>
    <t>747</t>
  </si>
  <si>
    <t>759</t>
  </si>
  <si>
    <t>756</t>
  </si>
  <si>
    <t>766</t>
  </si>
  <si>
    <t>768</t>
  </si>
  <si>
    <t>1141</t>
  </si>
  <si>
    <t>1063</t>
  </si>
  <si>
    <t>1159</t>
  </si>
  <si>
    <t>1081</t>
  </si>
  <si>
    <t>617</t>
  </si>
  <si>
    <t>622</t>
  </si>
  <si>
    <t>1311</t>
  </si>
  <si>
    <t>1318</t>
  </si>
  <si>
    <t>785</t>
  </si>
  <si>
    <t>783</t>
  </si>
  <si>
    <t>1145</t>
  </si>
  <si>
    <t>537</t>
  </si>
  <si>
    <t>584</t>
  </si>
  <si>
    <t>612</t>
  </si>
  <si>
    <t>638</t>
  </si>
  <si>
    <t>613</t>
  </si>
  <si>
    <t>669</t>
  </si>
  <si>
    <t>683</t>
  </si>
  <si>
    <t>1306</t>
  </si>
  <si>
    <t>1379</t>
  </si>
  <si>
    <t>1231</t>
  </si>
  <si>
    <t>627</t>
  </si>
  <si>
    <t>Tucker, Chad</t>
  </si>
  <si>
    <t>647</t>
  </si>
  <si>
    <t>White, Stephanie</t>
  </si>
  <si>
    <t>817</t>
  </si>
  <si>
    <t>800</t>
  </si>
  <si>
    <t>Moore, Cassie</t>
  </si>
  <si>
    <t>Hoppenrath, Ken</t>
  </si>
  <si>
    <t>792</t>
  </si>
  <si>
    <t>839</t>
  </si>
  <si>
    <t>808</t>
  </si>
  <si>
    <t>1160</t>
  </si>
  <si>
    <t>Broussard, Marlon</t>
  </si>
  <si>
    <t>1082</t>
  </si>
  <si>
    <t>Diaz, Rebecca</t>
  </si>
  <si>
    <t>2026</t>
  </si>
  <si>
    <t>Jones, Nikki</t>
  </si>
  <si>
    <t>1727</t>
  </si>
  <si>
    <t>838</t>
  </si>
  <si>
    <t>1167</t>
  </si>
  <si>
    <t>657</t>
  </si>
  <si>
    <t>858</t>
  </si>
  <si>
    <t>Bennett, Rachel</t>
  </si>
  <si>
    <t>577</t>
  </si>
  <si>
    <t>614</t>
  </si>
  <si>
    <t>578</t>
  </si>
  <si>
    <t>615</t>
  </si>
  <si>
    <t>639</t>
  </si>
  <si>
    <t>658</t>
  </si>
  <si>
    <t>1245</t>
  </si>
  <si>
    <t>1143</t>
  </si>
  <si>
    <t>1824</t>
  </si>
  <si>
    <t>Weathers, Howell</t>
  </si>
  <si>
    <t>1565</t>
  </si>
  <si>
    <t>558</t>
  </si>
  <si>
    <t>599</t>
  </si>
  <si>
    <t>562</t>
  </si>
  <si>
    <t>602</t>
  </si>
  <si>
    <t>643</t>
  </si>
  <si>
    <t>661</t>
  </si>
  <si>
    <t>644</t>
  </si>
  <si>
    <t>662</t>
  </si>
  <si>
    <t>663</t>
  </si>
  <si>
    <t>564</t>
  </si>
  <si>
    <t>604</t>
  </si>
  <si>
    <t>679</t>
  </si>
  <si>
    <t>680</t>
  </si>
  <si>
    <t>878</t>
  </si>
  <si>
    <t>860</t>
  </si>
  <si>
    <t>1264</t>
  </si>
  <si>
    <t>1155</t>
  </si>
  <si>
    <t>1265</t>
  </si>
  <si>
    <t>507</t>
  </si>
  <si>
    <t>573</t>
  </si>
  <si>
    <t>551</t>
  </si>
  <si>
    <t>594</t>
  </si>
  <si>
    <t>561</t>
  </si>
  <si>
    <t>601</t>
  </si>
  <si>
    <t>667</t>
  </si>
  <si>
    <t>668</t>
  </si>
  <si>
    <t>1149</t>
  </si>
  <si>
    <t>1071</t>
  </si>
  <si>
    <t>836</t>
  </si>
  <si>
    <t>1187</t>
  </si>
  <si>
    <t>Jennings, Jennifer</t>
  </si>
  <si>
    <t>1101</t>
  </si>
  <si>
    <t>1195</t>
  </si>
  <si>
    <t>1281</t>
  </si>
  <si>
    <t>1168</t>
  </si>
  <si>
    <t>1991</t>
  </si>
  <si>
    <t>Sparkman, Joel</t>
  </si>
  <si>
    <t>1699</t>
  </si>
  <si>
    <t>L86 Port St Lucie</t>
  </si>
  <si>
    <t>532</t>
  </si>
  <si>
    <t>Nickens, Theresa</t>
  </si>
  <si>
    <t>580</t>
  </si>
  <si>
    <t>QA: Missing COA</t>
  </si>
  <si>
    <t>579</t>
  </si>
  <si>
    <t>616</t>
  </si>
  <si>
    <t>581</t>
  </si>
  <si>
    <t>673</t>
  </si>
  <si>
    <t>Patel, Amruta</t>
  </si>
  <si>
    <t>687</t>
  </si>
  <si>
    <t>705</t>
  </si>
  <si>
    <t>712</t>
  </si>
  <si>
    <t>1022</t>
  </si>
  <si>
    <t>975</t>
  </si>
  <si>
    <t>1135</t>
  </si>
  <si>
    <t>1163</t>
  </si>
  <si>
    <t>Beard, Adam</t>
  </si>
  <si>
    <t>1083</t>
  </si>
  <si>
    <t>1250</t>
  </si>
  <si>
    <t>1147</t>
  </si>
  <si>
    <t>1291</t>
  </si>
  <si>
    <t>1176</t>
  </si>
  <si>
    <t>1449</t>
  </si>
  <si>
    <t>1278</t>
  </si>
  <si>
    <t>1491</t>
  </si>
  <si>
    <t>1313</t>
  </si>
  <si>
    <t>1731</t>
  </si>
  <si>
    <t>1828</t>
  </si>
  <si>
    <t>1569</t>
  </si>
  <si>
    <t>1862</t>
  </si>
  <si>
    <t>1596</t>
  </si>
  <si>
    <t>1973</t>
  </si>
  <si>
    <t>1685</t>
  </si>
  <si>
    <t>1989</t>
  </si>
  <si>
    <t>Huffman, Lisa</t>
  </si>
  <si>
    <t>1697</t>
  </si>
  <si>
    <t>611</t>
  </si>
  <si>
    <t>585</t>
  </si>
  <si>
    <t>620</t>
  </si>
  <si>
    <t>674</t>
  </si>
  <si>
    <t>694</t>
  </si>
  <si>
    <t>702</t>
  </si>
  <si>
    <t>Vidana, Leticia</t>
  </si>
  <si>
    <t>717</t>
  </si>
  <si>
    <t>715</t>
  </si>
  <si>
    <t>723</t>
  </si>
  <si>
    <t>1178</t>
  </si>
  <si>
    <t>1094</t>
  </si>
  <si>
    <t>1360</t>
  </si>
  <si>
    <t>1220</t>
  </si>
  <si>
    <t>1466</t>
  </si>
  <si>
    <t>1506</t>
  </si>
  <si>
    <t>1758</t>
  </si>
  <si>
    <t>1513</t>
  </si>
  <si>
    <t>1759</t>
  </si>
  <si>
    <t>1840</t>
  </si>
  <si>
    <t>Lannutti, Christine</t>
  </si>
  <si>
    <t>1577</t>
  </si>
  <si>
    <t>1995</t>
  </si>
  <si>
    <t>1702</t>
  </si>
  <si>
    <t>511</t>
  </si>
  <si>
    <t>575</t>
  </si>
  <si>
    <t>556</t>
  </si>
  <si>
    <t>597</t>
  </si>
  <si>
    <t>587</t>
  </si>
  <si>
    <t>621</t>
  </si>
  <si>
    <t>629</t>
  </si>
  <si>
    <t>666</t>
  </si>
  <si>
    <t>681</t>
  </si>
  <si>
    <t>685</t>
  </si>
  <si>
    <t>689</t>
  </si>
  <si>
    <t>697</t>
  </si>
  <si>
    <t>693</t>
  </si>
  <si>
    <t>701</t>
  </si>
  <si>
    <t>706</t>
  </si>
  <si>
    <t>Douglas, Tyrone</t>
  </si>
  <si>
    <t>709</t>
  </si>
  <si>
    <t>733</t>
  </si>
  <si>
    <t>744</t>
  </si>
  <si>
    <t>870</t>
  </si>
  <si>
    <t>Hittle, Amber</t>
  </si>
  <si>
    <t>851</t>
  </si>
  <si>
    <t>904</t>
  </si>
  <si>
    <t>1103</t>
  </si>
  <si>
    <t>1142</t>
  </si>
  <si>
    <t>1249</t>
  </si>
  <si>
    <t>1146</t>
  </si>
  <si>
    <t>1382</t>
  </si>
  <si>
    <t>1234</t>
  </si>
  <si>
    <t>1659</t>
  </si>
  <si>
    <t>Lowans, Jeniffer</t>
  </si>
  <si>
    <t>1439</t>
  </si>
  <si>
    <t>2227</t>
  </si>
  <si>
    <t>Still, Anita</t>
  </si>
  <si>
    <t>1879</t>
  </si>
  <si>
    <t>2228</t>
  </si>
  <si>
    <t>1880</t>
  </si>
  <si>
    <t>2445</t>
  </si>
  <si>
    <t>2054</t>
  </si>
  <si>
    <t>2446</t>
  </si>
  <si>
    <t>2448</t>
  </si>
  <si>
    <t>2056</t>
  </si>
  <si>
    <t>557</t>
  </si>
  <si>
    <t>598</t>
  </si>
  <si>
    <t>559</t>
  </si>
  <si>
    <t>582</t>
  </si>
  <si>
    <t>628</t>
  </si>
  <si>
    <t>631</t>
  </si>
  <si>
    <t>605</t>
  </si>
  <si>
    <t>632</t>
  </si>
  <si>
    <t>625</t>
  </si>
  <si>
    <t>626</t>
  </si>
  <si>
    <t>646</t>
  </si>
  <si>
    <t>698</t>
  </si>
  <si>
    <t>714</t>
  </si>
  <si>
    <t>719</t>
  </si>
  <si>
    <t>724</t>
  </si>
  <si>
    <t>726</t>
  </si>
  <si>
    <t>857</t>
  </si>
  <si>
    <t>1028</t>
  </si>
  <si>
    <t>980</t>
  </si>
  <si>
    <t>983</t>
  </si>
  <si>
    <t>1033</t>
  </si>
  <si>
    <t>984</t>
  </si>
  <si>
    <t>1037</t>
  </si>
  <si>
    <t>988</t>
  </si>
  <si>
    <t>1070</t>
  </si>
  <si>
    <t>1172</t>
  </si>
  <si>
    <t>1090</t>
  </si>
  <si>
    <t>1173</t>
  </si>
  <si>
    <t>1175</t>
  </si>
  <si>
    <t>McAloon, Martin</t>
  </si>
  <si>
    <t>1221</t>
  </si>
  <si>
    <t>1120</t>
  </si>
  <si>
    <t>1127</t>
  </si>
  <si>
    <t>1253</t>
  </si>
  <si>
    <t>1148</t>
  </si>
  <si>
    <t>1254</t>
  </si>
  <si>
    <t>1305</t>
  </si>
  <si>
    <t>1182</t>
  </si>
  <si>
    <t>1309</t>
  </si>
  <si>
    <t>1186</t>
  </si>
  <si>
    <t>1314</t>
  </si>
  <si>
    <t>1189</t>
  </si>
  <si>
    <t>1316</t>
  </si>
  <si>
    <t>1403</t>
  </si>
  <si>
    <t>1414</t>
  </si>
  <si>
    <t>1257</t>
  </si>
  <si>
    <t>1733</t>
  </si>
  <si>
    <t>2009</t>
  </si>
  <si>
    <t>1714</t>
  </si>
  <si>
    <t>2012</t>
  </si>
  <si>
    <t>2015</t>
  </si>
  <si>
    <t>1717</t>
  </si>
  <si>
    <t>2019</t>
  </si>
  <si>
    <t>1721</t>
  </si>
  <si>
    <t>2028</t>
  </si>
  <si>
    <t>1728</t>
  </si>
  <si>
    <t>Distribution: Status Of Customer Load At Dock</t>
  </si>
  <si>
    <t>2156</t>
  </si>
  <si>
    <t>2377</t>
  </si>
  <si>
    <t>2002</t>
  </si>
  <si>
    <t>2378</t>
  </si>
  <si>
    <t>2003</t>
  </si>
  <si>
    <t>2395</t>
  </si>
  <si>
    <t>549</t>
  </si>
  <si>
    <t>Miller, Kelly S</t>
  </si>
  <si>
    <t>593</t>
  </si>
  <si>
    <t>586</t>
  </si>
  <si>
    <t>589</t>
  </si>
  <si>
    <t>590</t>
  </si>
  <si>
    <t>708</t>
  </si>
  <si>
    <t>720</t>
  </si>
  <si>
    <t>728</t>
  </si>
  <si>
    <t>805</t>
  </si>
  <si>
    <t>796</t>
  </si>
  <si>
    <t>962</t>
  </si>
  <si>
    <t>Shaw, Michelle</t>
  </si>
  <si>
    <t>929</t>
  </si>
  <si>
    <t>989</t>
  </si>
  <si>
    <t>1069</t>
  </si>
  <si>
    <t>1021</t>
  </si>
  <si>
    <t>1235</t>
  </si>
  <si>
    <t>1131</t>
  </si>
  <si>
    <t>1239</t>
  </si>
  <si>
    <t>1134</t>
  </si>
  <si>
    <t>1302</t>
  </si>
  <si>
    <t>1317</t>
  </si>
  <si>
    <t>1192</t>
  </si>
  <si>
    <t>1427</t>
  </si>
  <si>
    <t>1263</t>
  </si>
  <si>
    <t>1545</t>
  </si>
  <si>
    <t>1353</t>
  </si>
  <si>
    <t>1650</t>
  </si>
  <si>
    <t>1433</t>
  </si>
  <si>
    <t>1757</t>
  </si>
  <si>
    <t>1512</t>
  </si>
  <si>
    <t>1761</t>
  </si>
  <si>
    <t>1515</t>
  </si>
  <si>
    <t>1762</t>
  </si>
  <si>
    <t>1516</t>
  </si>
  <si>
    <t>1837</t>
  </si>
  <si>
    <t>1574</t>
  </si>
  <si>
    <t>1942</t>
  </si>
  <si>
    <t>1645</t>
  </si>
  <si>
    <t>2021</t>
  </si>
  <si>
    <t>1723</t>
  </si>
  <si>
    <t>2023</t>
  </si>
  <si>
    <t>2030</t>
  </si>
  <si>
    <t>1730</t>
  </si>
  <si>
    <t>2073</t>
  </si>
  <si>
    <t>1763</t>
  </si>
  <si>
    <t>2100</t>
  </si>
  <si>
    <t>1783</t>
  </si>
  <si>
    <t>2160</t>
  </si>
  <si>
    <t>1832</t>
  </si>
  <si>
    <t>2172</t>
  </si>
  <si>
    <t>2248</t>
  </si>
  <si>
    <t>Westney, Hayley</t>
  </si>
  <si>
    <t>1895</t>
  </si>
  <si>
    <t>2256</t>
  </si>
  <si>
    <t>Peligrino, Karen</t>
  </si>
  <si>
    <t>1901</t>
  </si>
  <si>
    <t>2257</t>
  </si>
  <si>
    <t>1902</t>
  </si>
  <si>
    <t>2258</t>
  </si>
  <si>
    <t>1903</t>
  </si>
  <si>
    <t>2392</t>
  </si>
  <si>
    <t>Howell, Pamela</t>
  </si>
  <si>
    <t>2457</t>
  </si>
  <si>
    <t>2064</t>
  </si>
  <si>
    <t>2461</t>
  </si>
  <si>
    <t>2068</t>
  </si>
  <si>
    <t>2462</t>
  </si>
  <si>
    <t>2463</t>
  </si>
  <si>
    <t>2464</t>
  </si>
  <si>
    <t>2465</t>
  </si>
  <si>
    <t>2468</t>
  </si>
  <si>
    <t>567</t>
  </si>
  <si>
    <t>607</t>
  </si>
  <si>
    <t>568</t>
  </si>
  <si>
    <t>608</t>
  </si>
  <si>
    <t>634</t>
  </si>
  <si>
    <t>686</t>
  </si>
  <si>
    <t>729</t>
  </si>
  <si>
    <t>Williams, Tess</t>
  </si>
  <si>
    <t>743</t>
  </si>
  <si>
    <t>873</t>
  </si>
  <si>
    <t>931</t>
  </si>
  <si>
    <t>903</t>
  </si>
  <si>
    <t>1002</t>
  </si>
  <si>
    <t>1073</t>
  </si>
  <si>
    <t>1076</t>
  </si>
  <si>
    <t>1019</t>
  </si>
  <si>
    <t>1077</t>
  </si>
  <si>
    <t>1080</t>
  </si>
  <si>
    <t>1100</t>
  </si>
  <si>
    <t>1217</t>
  </si>
  <si>
    <t>1118</t>
  </si>
  <si>
    <t>1218</t>
  </si>
  <si>
    <t>1270</t>
  </si>
  <si>
    <t>1271</t>
  </si>
  <si>
    <t>1190</t>
  </si>
  <si>
    <t>1343</t>
  </si>
  <si>
    <t>1209</t>
  </si>
  <si>
    <t>1383</t>
  </si>
  <si>
    <t>1390</t>
  </si>
  <si>
    <t>1241</t>
  </si>
  <si>
    <t>Planning: Add, Remove, Items Outside Frozen Window</t>
  </si>
  <si>
    <t>1425</t>
  </si>
  <si>
    <t>Fox, Patrick</t>
  </si>
  <si>
    <t>1261</t>
  </si>
  <si>
    <t>1430</t>
  </si>
  <si>
    <t>1431</t>
  </si>
  <si>
    <t>1258</t>
  </si>
  <si>
    <t>1266</t>
  </si>
  <si>
    <t>1522</t>
  </si>
  <si>
    <t>1335</t>
  </si>
  <si>
    <t>1648</t>
  </si>
  <si>
    <t>1465</t>
  </si>
  <si>
    <t>1838</t>
  </si>
  <si>
    <t>1575</t>
  </si>
  <si>
    <t>1952</t>
  </si>
  <si>
    <t>1664</t>
  </si>
  <si>
    <t>1993</t>
  </si>
  <si>
    <t>1701</t>
  </si>
  <si>
    <t>2117</t>
  </si>
  <si>
    <t>1795</t>
  </si>
  <si>
    <t>2166</t>
  </si>
  <si>
    <t>2173</t>
  </si>
  <si>
    <t>1841</t>
  </si>
  <si>
    <t>2174</t>
  </si>
  <si>
    <t>1842</t>
  </si>
  <si>
    <t>2178</t>
  </si>
  <si>
    <t>1846</t>
  </si>
  <si>
    <t>2350</t>
  </si>
  <si>
    <t>1978</t>
  </si>
  <si>
    <t>2373</t>
  </si>
  <si>
    <t>1998</t>
  </si>
  <si>
    <t>2374</t>
  </si>
  <si>
    <t>1999</t>
  </si>
  <si>
    <t>2391</t>
  </si>
  <si>
    <t>2017</t>
  </si>
  <si>
    <t>2393</t>
  </si>
  <si>
    <t>2016</t>
  </si>
  <si>
    <t>2394</t>
  </si>
  <si>
    <t>2018</t>
  </si>
  <si>
    <t>2406</t>
  </si>
  <si>
    <t>2024</t>
  </si>
  <si>
    <t>2410</t>
  </si>
  <si>
    <t>2416</t>
  </si>
  <si>
    <t>2033</t>
  </si>
  <si>
    <t>2466</t>
  </si>
  <si>
    <t>2069</t>
  </si>
  <si>
    <t>2474</t>
  </si>
  <si>
    <t>2475</t>
  </si>
  <si>
    <t>Cole, Gary</t>
  </si>
  <si>
    <t>2476</t>
  </si>
  <si>
    <t>2074</t>
  </si>
  <si>
    <t>505</t>
  </si>
  <si>
    <t>571</t>
  </si>
  <si>
    <t>547</t>
  </si>
  <si>
    <t>548</t>
  </si>
  <si>
    <t>633</t>
  </si>
  <si>
    <t>653</t>
  </si>
  <si>
    <t>635</t>
  </si>
  <si>
    <t>636</t>
  </si>
  <si>
    <t>655</t>
  </si>
  <si>
    <t>675</t>
  </si>
  <si>
    <t>734</t>
  </si>
  <si>
    <t>772</t>
  </si>
  <si>
    <t>773</t>
  </si>
  <si>
    <t>818</t>
  </si>
  <si>
    <t>819</t>
  </si>
  <si>
    <t>809</t>
  </si>
  <si>
    <t>991</t>
  </si>
  <si>
    <t>948</t>
  </si>
  <si>
    <t>1023</t>
  </si>
  <si>
    <t>1096</t>
  </si>
  <si>
    <t>1099</t>
  </si>
  <si>
    <t>1109</t>
  </si>
  <si>
    <t>1164</t>
  </si>
  <si>
    <t>1084</t>
  </si>
  <si>
    <t>1170</t>
  </si>
  <si>
    <t>1201</t>
  </si>
  <si>
    <t>1110</t>
  </si>
  <si>
    <t>1203</t>
  </si>
  <si>
    <t>1243</t>
  </si>
  <si>
    <t>1283</t>
  </si>
  <si>
    <t>1326</t>
  </si>
  <si>
    <t>1197</t>
  </si>
  <si>
    <t>1339</t>
  </si>
  <si>
    <t>1206</t>
  </si>
  <si>
    <t>1340</t>
  </si>
  <si>
    <t>1341</t>
  </si>
  <si>
    <t>1207</t>
  </si>
  <si>
    <t>1342</t>
  </si>
  <si>
    <t>1208</t>
  </si>
  <si>
    <t>1345</t>
  </si>
  <si>
    <t>1211</t>
  </si>
  <si>
    <t>1483</t>
  </si>
  <si>
    <t>1443</t>
  </si>
  <si>
    <t>1729</t>
  </si>
  <si>
    <t>1489</t>
  </si>
  <si>
    <t>1774</t>
  </si>
  <si>
    <t>1787</t>
  </si>
  <si>
    <t>1536</t>
  </si>
  <si>
    <t>1803</t>
  </si>
  <si>
    <t>1550</t>
  </si>
  <si>
    <t>1809</t>
  </si>
  <si>
    <t>1852</t>
  </si>
  <si>
    <t>1589</t>
  </si>
  <si>
    <t>1857</t>
  </si>
  <si>
    <t>1584</t>
  </si>
  <si>
    <t>1892</t>
  </si>
  <si>
    <t>1622</t>
  </si>
  <si>
    <t>1905</t>
  </si>
  <si>
    <t>1633</t>
  </si>
  <si>
    <t>1961</t>
  </si>
  <si>
    <t>1673</t>
  </si>
  <si>
    <t>2013</t>
  </si>
  <si>
    <t>1716</t>
  </si>
  <si>
    <t>2014</t>
  </si>
  <si>
    <t>2032</t>
  </si>
  <si>
    <t>1732</t>
  </si>
  <si>
    <t>Transportation: Rescheduling prepaid carrier due to missed appointment</t>
  </si>
  <si>
    <t>Aleman, Daysi</t>
  </si>
  <si>
    <t>2066</t>
  </si>
  <si>
    <t>2092</t>
  </si>
  <si>
    <t>1778</t>
  </si>
  <si>
    <t>2093</t>
  </si>
  <si>
    <t>2129</t>
  </si>
  <si>
    <t>1806</t>
  </si>
  <si>
    <t>2148</t>
  </si>
  <si>
    <t>1823</t>
  </si>
  <si>
    <t>2204</t>
  </si>
  <si>
    <t>1861</t>
  </si>
  <si>
    <t>2205</t>
  </si>
  <si>
    <t>2320</t>
  </si>
  <si>
    <t>1951</t>
  </si>
  <si>
    <t>2375</t>
  </si>
  <si>
    <t>2000</t>
  </si>
  <si>
    <t>2382</t>
  </si>
  <si>
    <t>2006</t>
  </si>
  <si>
    <t>2399</t>
  </si>
  <si>
    <t>2407</t>
  </si>
  <si>
    <t>2025</t>
  </si>
  <si>
    <t>2422</t>
  </si>
  <si>
    <t>2037</t>
  </si>
  <si>
    <t>2425</t>
  </si>
  <si>
    <t>2426</t>
  </si>
  <si>
    <t>2427</t>
  </si>
  <si>
    <t>2428</t>
  </si>
  <si>
    <t>2040</t>
  </si>
  <si>
    <t>2442</t>
  </si>
  <si>
    <t>2051</t>
  </si>
  <si>
    <t>504</t>
  </si>
  <si>
    <t>570</t>
  </si>
  <si>
    <t>512</t>
  </si>
  <si>
    <t>540</t>
  </si>
  <si>
    <t>541</t>
  </si>
  <si>
    <t>542</t>
  </si>
  <si>
    <t>553</t>
  </si>
  <si>
    <t>574</t>
  </si>
  <si>
    <t>609</t>
  </si>
  <si>
    <t>692</t>
  </si>
  <si>
    <t>776</t>
  </si>
  <si>
    <t>777</t>
  </si>
  <si>
    <t>789</t>
  </si>
  <si>
    <t>779</t>
  </si>
  <si>
    <t>883</t>
  </si>
  <si>
    <t>865</t>
  </si>
  <si>
    <t>897</t>
  </si>
  <si>
    <t>876</t>
  </si>
  <si>
    <t>969</t>
  </si>
  <si>
    <t>1014</t>
  </si>
  <si>
    <t>1024</t>
  </si>
  <si>
    <t>977</t>
  </si>
  <si>
    <t>1027</t>
  </si>
  <si>
    <t>1044</t>
  </si>
  <si>
    <t>1056</t>
  </si>
  <si>
    <t>1004</t>
  </si>
  <si>
    <t>1057</t>
  </si>
  <si>
    <t>1005</t>
  </si>
  <si>
    <t>1060</t>
  </si>
  <si>
    <t>1008</t>
  </si>
  <si>
    <t>1062</t>
  </si>
  <si>
    <t>1097</t>
  </si>
  <si>
    <t>1106</t>
  </si>
  <si>
    <t>1111</t>
  </si>
  <si>
    <t>1043</t>
  </si>
  <si>
    <t>1121</t>
  </si>
  <si>
    <t>1048</t>
  </si>
  <si>
    <t>1124</t>
  </si>
  <si>
    <t>1053</t>
  </si>
  <si>
    <t>1196</t>
  </si>
  <si>
    <t>1107</t>
  </si>
  <si>
    <t>1204</t>
  </si>
  <si>
    <t>La Rosa, Gregory</t>
  </si>
  <si>
    <t>1112</t>
  </si>
  <si>
    <t>1226</t>
  </si>
  <si>
    <t>1238</t>
  </si>
  <si>
    <t>1133</t>
  </si>
  <si>
    <t>1137</t>
  </si>
  <si>
    <t>1154</t>
  </si>
  <si>
    <t>1285</t>
  </si>
  <si>
    <t>1292</t>
  </si>
  <si>
    <t>1293</t>
  </si>
  <si>
    <t>1324</t>
  </si>
  <si>
    <t>1344</t>
  </si>
  <si>
    <t>1210</t>
  </si>
  <si>
    <t>1350</t>
  </si>
  <si>
    <t>1351</t>
  </si>
  <si>
    <t>1213</t>
  </si>
  <si>
    <t>1215</t>
  </si>
  <si>
    <t>1354</t>
  </si>
  <si>
    <t>1355</t>
  </si>
  <si>
    <t>1216</t>
  </si>
  <si>
    <t>1356</t>
  </si>
  <si>
    <t>1357</t>
  </si>
  <si>
    <t>Tracy, Jennifer</t>
  </si>
  <si>
    <t>1368</t>
  </si>
  <si>
    <t>1392</t>
  </si>
  <si>
    <t>1393</t>
  </si>
  <si>
    <t>1395</t>
  </si>
  <si>
    <t>1400</t>
  </si>
  <si>
    <t>1247</t>
  </si>
  <si>
    <t>1417</t>
  </si>
  <si>
    <t>1256</t>
  </si>
  <si>
    <t>1418</t>
  </si>
  <si>
    <t>1437</t>
  </si>
  <si>
    <t>1269</t>
  </si>
  <si>
    <t>1440</t>
  </si>
  <si>
    <t>1447</t>
  </si>
  <si>
    <t>1450</t>
  </si>
  <si>
    <t>1451</t>
  </si>
  <si>
    <t>1280</t>
  </si>
  <si>
    <t>1290</t>
  </si>
  <si>
    <t>1477</t>
  </si>
  <si>
    <t>1570</t>
  </si>
  <si>
    <t>1373</t>
  </si>
  <si>
    <t>1663</t>
  </si>
  <si>
    <t>1442</t>
  </si>
  <si>
    <t>1667</t>
  </si>
  <si>
    <t>1670</t>
  </si>
  <si>
    <t>1676</t>
  </si>
  <si>
    <t>1467</t>
  </si>
  <si>
    <t>1743</t>
  </si>
  <si>
    <t>1813</t>
  </si>
  <si>
    <t>Bogard, Matthew</t>
  </si>
  <si>
    <t>1815</t>
  </si>
  <si>
    <t>1559</t>
  </si>
  <si>
    <t>1817</t>
  </si>
  <si>
    <t>1560</t>
  </si>
  <si>
    <t>1818</t>
  </si>
  <si>
    <t>1561</t>
  </si>
  <si>
    <t>1564</t>
  </si>
  <si>
    <t>Planning: Raw Material Arrival Dates</t>
  </si>
  <si>
    <t>1826</t>
  </si>
  <si>
    <t>1567</t>
  </si>
  <si>
    <t>1915</t>
  </si>
  <si>
    <t>1641</t>
  </si>
  <si>
    <t>1919</t>
  </si>
  <si>
    <t>1921</t>
  </si>
  <si>
    <t>1922</t>
  </si>
  <si>
    <t>1996</t>
  </si>
  <si>
    <t>1703</t>
  </si>
  <si>
    <t>2035</t>
  </si>
  <si>
    <t>1735</t>
  </si>
  <si>
    <t>2036</t>
  </si>
  <si>
    <t>1736</t>
  </si>
  <si>
    <t>2039</t>
  </si>
  <si>
    <t>1738</t>
  </si>
  <si>
    <t>2046</t>
  </si>
  <si>
    <t>2048</t>
  </si>
  <si>
    <t>1744</t>
  </si>
  <si>
    <t>2060</t>
  </si>
  <si>
    <t>2065</t>
  </si>
  <si>
    <t>2076</t>
  </si>
  <si>
    <t>1765</t>
  </si>
  <si>
    <t>2077</t>
  </si>
  <si>
    <t>1766</t>
  </si>
  <si>
    <t>2081</t>
  </si>
  <si>
    <t>2082</t>
  </si>
  <si>
    <t>1770</t>
  </si>
  <si>
    <t>2105</t>
  </si>
  <si>
    <t>1786</t>
  </si>
  <si>
    <t>2106</t>
  </si>
  <si>
    <t>Crean, Kathy</t>
  </si>
  <si>
    <t>2107</t>
  </si>
  <si>
    <t>Abbey, Sean</t>
  </si>
  <si>
    <t>1788</t>
  </si>
  <si>
    <t>2123</t>
  </si>
  <si>
    <t>1800</t>
  </si>
  <si>
    <t>2124</t>
  </si>
  <si>
    <t>1801</t>
  </si>
  <si>
    <t>2130</t>
  </si>
  <si>
    <t>1807</t>
  </si>
  <si>
    <t>2131</t>
  </si>
  <si>
    <t>2143</t>
  </si>
  <si>
    <t>2144</t>
  </si>
  <si>
    <t>1819</t>
  </si>
  <si>
    <t>2218</t>
  </si>
  <si>
    <t>1871</t>
  </si>
  <si>
    <t>2237</t>
  </si>
  <si>
    <t>1889</t>
  </si>
  <si>
    <t>2246</t>
  </si>
  <si>
    <t>1894</t>
  </si>
  <si>
    <t>2247</t>
  </si>
  <si>
    <t>2292</t>
  </si>
  <si>
    <t>1929</t>
  </si>
  <si>
    <t>2300</t>
  </si>
  <si>
    <t>1924</t>
  </si>
  <si>
    <t>2301</t>
  </si>
  <si>
    <t>1937</t>
  </si>
  <si>
    <t>2303</t>
  </si>
  <si>
    <t>2327</t>
  </si>
  <si>
    <t>1958</t>
  </si>
  <si>
    <t>2334</t>
  </si>
  <si>
    <t>2381</t>
  </si>
  <si>
    <t>2005</t>
  </si>
  <si>
    <t>2401</t>
  </si>
  <si>
    <t>2403</t>
  </si>
  <si>
    <t>2022</t>
  </si>
  <si>
    <t>2404</t>
  </si>
  <si>
    <t>2417</t>
  </si>
  <si>
    <t>2034</t>
  </si>
  <si>
    <t>2423</t>
  </si>
  <si>
    <t>2038</t>
  </si>
  <si>
    <t>2429</t>
  </si>
  <si>
    <t>2041</t>
  </si>
  <si>
    <t>2430</t>
  </si>
  <si>
    <t>2042</t>
  </si>
  <si>
    <t>2432</t>
  </si>
  <si>
    <t>2044</t>
  </si>
  <si>
    <t>2436</t>
  </si>
  <si>
    <t>2047</t>
  </si>
  <si>
    <t>2437</t>
  </si>
  <si>
    <t>2440</t>
  </si>
  <si>
    <t>2444</t>
  </si>
  <si>
    <t>2053</t>
  </si>
  <si>
    <t>2449</t>
  </si>
  <si>
    <t>2057</t>
  </si>
  <si>
    <t>2458</t>
  </si>
  <si>
    <t>2484</t>
  </si>
  <si>
    <t>2491</t>
  </si>
  <si>
    <t>2086</t>
  </si>
  <si>
    <t>2492</t>
  </si>
  <si>
    <t>2498</t>
  </si>
  <si>
    <t>2090</t>
  </si>
  <si>
    <t>506</t>
  </si>
  <si>
    <t>572</t>
  </si>
  <si>
    <t>513</t>
  </si>
  <si>
    <t>531</t>
  </si>
  <si>
    <t>543</t>
  </si>
  <si>
    <t>606</t>
  </si>
  <si>
    <t>569</t>
  </si>
  <si>
    <t>610</t>
  </si>
  <si>
    <t>Manufacturing: Questions Regarding Crisis Event Related To Processing Manufacturing</t>
  </si>
  <si>
    <t>649</t>
  </si>
  <si>
    <t>630</t>
  </si>
  <si>
    <t>650</t>
  </si>
  <si>
    <t>652</t>
  </si>
  <si>
    <t>637</t>
  </si>
  <si>
    <t>656</t>
  </si>
  <si>
    <t>659</t>
  </si>
  <si>
    <t>678</t>
  </si>
  <si>
    <t>745</t>
  </si>
  <si>
    <t>746</t>
  </si>
  <si>
    <t>757</t>
  </si>
  <si>
    <t>748</t>
  </si>
  <si>
    <t>760</t>
  </si>
  <si>
    <t>775</t>
  </si>
  <si>
    <t>784</t>
  </si>
  <si>
    <t>782</t>
  </si>
  <si>
    <t>803</t>
  </si>
  <si>
    <t>794</t>
  </si>
  <si>
    <t>807</t>
  </si>
  <si>
    <t>Fontenot, Philip</t>
  </si>
  <si>
    <t>834</t>
  </si>
  <si>
    <t>822</t>
  </si>
  <si>
    <t>863</t>
  </si>
  <si>
    <t>847</t>
  </si>
  <si>
    <t>869</t>
  </si>
  <si>
    <t>872</t>
  </si>
  <si>
    <t>854</t>
  </si>
  <si>
    <t>901</t>
  </si>
  <si>
    <t>947</t>
  </si>
  <si>
    <t>Marotte, Phillip</t>
  </si>
  <si>
    <t>918</t>
  </si>
  <si>
    <t>920</t>
  </si>
  <si>
    <t>996</t>
  </si>
  <si>
    <t>953</t>
  </si>
  <si>
    <t>976</t>
  </si>
  <si>
    <t>1050</t>
  </si>
  <si>
    <t>1055</t>
  </si>
  <si>
    <t>1065</t>
  </si>
  <si>
    <t>1015</t>
  </si>
  <si>
    <t>1042</t>
  </si>
  <si>
    <t>1113</t>
  </si>
  <si>
    <t>1045</t>
  </si>
  <si>
    <t>1122</t>
  </si>
  <si>
    <t>1129</t>
  </si>
  <si>
    <t>1130</t>
  </si>
  <si>
    <t>1136</t>
  </si>
  <si>
    <t>1061</t>
  </si>
  <si>
    <t>1139</t>
  </si>
  <si>
    <t>1144</t>
  </si>
  <si>
    <t>1066</t>
  </si>
  <si>
    <t>1151</t>
  </si>
  <si>
    <t>1153</t>
  </si>
  <si>
    <t>1161</t>
  </si>
  <si>
    <t>1162</t>
  </si>
  <si>
    <t>1165</t>
  </si>
  <si>
    <t>1166</t>
  </si>
  <si>
    <t>1171</t>
  </si>
  <si>
    <t>1088</t>
  </si>
  <si>
    <t>1185</t>
  </si>
  <si>
    <t>1193</t>
  </si>
  <si>
    <t>1194</t>
  </si>
  <si>
    <t>1219</t>
  </si>
  <si>
    <t>1223</t>
  </si>
  <si>
    <t>1225</t>
  </si>
  <si>
    <t>1229</t>
  </si>
  <si>
    <t>1230</t>
  </si>
  <si>
    <t>1237</t>
  </si>
  <si>
    <t>1240</t>
  </si>
  <si>
    <t>1246</t>
  </si>
  <si>
    <t>1260</t>
  </si>
  <si>
    <t>1268</t>
  </si>
  <si>
    <t>1158</t>
  </si>
  <si>
    <t>1273</t>
  </si>
  <si>
    <t>1274</t>
  </si>
  <si>
    <t>1276</t>
  </si>
  <si>
    <t>1277</t>
  </si>
  <si>
    <t>1286</t>
  </si>
  <si>
    <t>1287</t>
  </si>
  <si>
    <t>1288</t>
  </si>
  <si>
    <t>1289</t>
  </si>
  <si>
    <t>1174</t>
  </si>
  <si>
    <t>1319</t>
  </si>
  <si>
    <t>1320</t>
  </si>
  <si>
    <t>1322</t>
  </si>
  <si>
    <t>1323</t>
  </si>
  <si>
    <t>1327</t>
  </si>
  <si>
    <t>1198</t>
  </si>
  <si>
    <t>1328</t>
  </si>
  <si>
    <t>1366</t>
  </si>
  <si>
    <t>1224</t>
  </si>
  <si>
    <t>1367</t>
  </si>
  <si>
    <t>1378</t>
  </si>
  <si>
    <t>1385</t>
  </si>
  <si>
    <t>1388</t>
  </si>
  <si>
    <t>1391</t>
  </si>
  <si>
    <t>1401</t>
  </si>
  <si>
    <t>1248</t>
  </si>
  <si>
    <t>1406</t>
  </si>
  <si>
    <t>1408</t>
  </si>
  <si>
    <t>1251</t>
  </si>
  <si>
    <t>1409</t>
  </si>
  <si>
    <t>1252</t>
  </si>
  <si>
    <t>1410</t>
  </si>
  <si>
    <t>1411</t>
  </si>
  <si>
    <t>1413</t>
  </si>
  <si>
    <t>1426</t>
  </si>
  <si>
    <t>1262</t>
  </si>
  <si>
    <t>1434</t>
  </si>
  <si>
    <t>1436</t>
  </si>
  <si>
    <t>1267</t>
  </si>
  <si>
    <t>1438</t>
  </si>
  <si>
    <t>1446</t>
  </si>
  <si>
    <t>1452</t>
  </si>
  <si>
    <t>1481</t>
  </si>
  <si>
    <t>1482</t>
  </si>
  <si>
    <t>1490</t>
  </si>
  <si>
    <t>1312</t>
  </si>
  <si>
    <t>1498</t>
  </si>
  <si>
    <t>1505</t>
  </si>
  <si>
    <t>1546</t>
  </si>
  <si>
    <t>1547</t>
  </si>
  <si>
    <t>1551</t>
  </si>
  <si>
    <t>1359</t>
  </si>
  <si>
    <t>1552</t>
  </si>
  <si>
    <t>1553</t>
  </si>
  <si>
    <t>1361</t>
  </si>
  <si>
    <t>1566</t>
  </si>
  <si>
    <t>1369</t>
  </si>
  <si>
    <t>1377</t>
  </si>
  <si>
    <t>1591</t>
  </si>
  <si>
    <t>1610</t>
  </si>
  <si>
    <t>1611</t>
  </si>
  <si>
    <t>1404</t>
  </si>
  <si>
    <t>1629</t>
  </si>
  <si>
    <t>1642</t>
  </si>
  <si>
    <t>1646</t>
  </si>
  <si>
    <t>1655</t>
  </si>
  <si>
    <t>1665</t>
  </si>
  <si>
    <t>1669</t>
  </si>
  <si>
    <t>1688</t>
  </si>
  <si>
    <t>1460</t>
  </si>
  <si>
    <t>1689</t>
  </si>
  <si>
    <t>1690</t>
  </si>
  <si>
    <t>1461</t>
  </si>
  <si>
    <t>1695</t>
  </si>
  <si>
    <t>1463</t>
  </si>
  <si>
    <t>1696</t>
  </si>
  <si>
    <t>1712</t>
  </si>
  <si>
    <t>1713</t>
  </si>
  <si>
    <t>1719</t>
  </si>
  <si>
    <t>1484</t>
  </si>
  <si>
    <t>1724</t>
  </si>
  <si>
    <t>1485</t>
  </si>
  <si>
    <t>1726</t>
  </si>
  <si>
    <t>1734</t>
  </si>
  <si>
    <t>1494</t>
  </si>
  <si>
    <t>1495</t>
  </si>
  <si>
    <t>1772</t>
  </si>
  <si>
    <t>1775</t>
  </si>
  <si>
    <t>1779</t>
  </si>
  <si>
    <t>1528</t>
  </si>
  <si>
    <t>1780</t>
  </si>
  <si>
    <t>1529</t>
  </si>
  <si>
    <t>1537</t>
  </si>
  <si>
    <t>1548</t>
  </si>
  <si>
    <t>1816</t>
  </si>
  <si>
    <t>1244</t>
  </si>
  <si>
    <t>1562</t>
  </si>
  <si>
    <t>1822</t>
  </si>
  <si>
    <t>1563</t>
  </si>
  <si>
    <t>1835</t>
  </si>
  <si>
    <t>1856</t>
  </si>
  <si>
    <t>1886</t>
  </si>
  <si>
    <t>1616</t>
  </si>
  <si>
    <t>1909</t>
  </si>
  <si>
    <t>1636</t>
  </si>
  <si>
    <t>1918</t>
  </si>
  <si>
    <t>1644</t>
  </si>
  <si>
    <t>1920</t>
  </si>
  <si>
    <t>1928</t>
  </si>
  <si>
    <t>1930</t>
  </si>
  <si>
    <t>1651</t>
  </si>
  <si>
    <t>1932</t>
  </si>
  <si>
    <t>1934</t>
  </si>
  <si>
    <t>1939</t>
  </si>
  <si>
    <t>1940</t>
  </si>
  <si>
    <t>1943</t>
  </si>
  <si>
    <t>1954</t>
  </si>
  <si>
    <t>1666</t>
  </si>
  <si>
    <t>1962</t>
  </si>
  <si>
    <t>1674</t>
  </si>
  <si>
    <t>1965</t>
  </si>
  <si>
    <t>1966</t>
  </si>
  <si>
    <t>1678</t>
  </si>
  <si>
    <t>1987</t>
  </si>
  <si>
    <t>1992</t>
  </si>
  <si>
    <t>1700</t>
  </si>
  <si>
    <t>2004</t>
  </si>
  <si>
    <t>1710</t>
  </si>
  <si>
    <t>1711</t>
  </si>
  <si>
    <t>2020</t>
  </si>
  <si>
    <t>1722</t>
  </si>
  <si>
    <t>1739</t>
  </si>
  <si>
    <t>1740</t>
  </si>
  <si>
    <t>2045</t>
  </si>
  <si>
    <t>1747</t>
  </si>
  <si>
    <t>2084</t>
  </si>
  <si>
    <t>1771</t>
  </si>
  <si>
    <t>2085</t>
  </si>
  <si>
    <t>1776</t>
  </si>
  <si>
    <t>2094</t>
  </si>
  <si>
    <t>2096</t>
  </si>
  <si>
    <t>2099</t>
  </si>
  <si>
    <t>1782</t>
  </si>
  <si>
    <t>2108</t>
  </si>
  <si>
    <t>1789</t>
  </si>
  <si>
    <t>2119</t>
  </si>
  <si>
    <t>1797</t>
  </si>
  <si>
    <t>2127</t>
  </si>
  <si>
    <t>1804</t>
  </si>
  <si>
    <t>2154</t>
  </si>
  <si>
    <t>1827</t>
  </si>
  <si>
    <t>2155</t>
  </si>
  <si>
    <t>2167</t>
  </si>
  <si>
    <t>2168</t>
  </si>
  <si>
    <t>2179</t>
  </si>
  <si>
    <t>2180</t>
  </si>
  <si>
    <t>2182</t>
  </si>
  <si>
    <t>1847</t>
  </si>
  <si>
    <t>2183</t>
  </si>
  <si>
    <t>2191</t>
  </si>
  <si>
    <t>2192</t>
  </si>
  <si>
    <t>2201</t>
  </si>
  <si>
    <t>1858</t>
  </si>
  <si>
    <t>2217</t>
  </si>
  <si>
    <t>1870</t>
  </si>
  <si>
    <t>2229</t>
  </si>
  <si>
    <t>1881</t>
  </si>
  <si>
    <t>2253</t>
  </si>
  <si>
    <t>1899</t>
  </si>
  <si>
    <t>2254</t>
  </si>
  <si>
    <t>2259</t>
  </si>
  <si>
    <t>1904</t>
  </si>
  <si>
    <t>2264</t>
  </si>
  <si>
    <t>1907</t>
  </si>
  <si>
    <t>2289</t>
  </si>
  <si>
    <t>1926</t>
  </si>
  <si>
    <t>2295</t>
  </si>
  <si>
    <t>2306</t>
  </si>
  <si>
    <t>2309</t>
  </si>
  <si>
    <t>2311</t>
  </si>
  <si>
    <t>1944</t>
  </si>
  <si>
    <t>2331</t>
  </si>
  <si>
    <t>2341</t>
  </si>
  <si>
    <t>1970</t>
  </si>
  <si>
    <t>2355</t>
  </si>
  <si>
    <t>1983</t>
  </si>
  <si>
    <t>2356</t>
  </si>
  <si>
    <t>1984</t>
  </si>
  <si>
    <t>2357</t>
  </si>
  <si>
    <t>1985</t>
  </si>
  <si>
    <t>2360</t>
  </si>
  <si>
    <t>1988</t>
  </si>
  <si>
    <t>2362</t>
  </si>
  <si>
    <t>1990</t>
  </si>
  <si>
    <t>2363</t>
  </si>
  <si>
    <t>2364</t>
  </si>
  <si>
    <t>2365</t>
  </si>
  <si>
    <t>2366</t>
  </si>
  <si>
    <t>2367</t>
  </si>
  <si>
    <t>2370</t>
  </si>
  <si>
    <t>2371</t>
  </si>
  <si>
    <t>2372</t>
  </si>
  <si>
    <t>1997</t>
  </si>
  <si>
    <t>2376</t>
  </si>
  <si>
    <t>2001</t>
  </si>
  <si>
    <t>2390</t>
  </si>
  <si>
    <t>2396</t>
  </si>
  <si>
    <t>2397</t>
  </si>
  <si>
    <t>2398</t>
  </si>
  <si>
    <t>2400</t>
  </si>
  <si>
    <t>2405</t>
  </si>
  <si>
    <t>2408</t>
  </si>
  <si>
    <t>2424</t>
  </si>
  <si>
    <t>2431</t>
  </si>
  <si>
    <t>2043</t>
  </si>
  <si>
    <t>2455</t>
  </si>
  <si>
    <t>2062</t>
  </si>
  <si>
    <t>2467</t>
  </si>
  <si>
    <t>2070</t>
  </si>
  <si>
    <t>2469</t>
  </si>
  <si>
    <t>2482</t>
  </si>
  <si>
    <t>2080</t>
  </si>
  <si>
    <t>2501</t>
  </si>
  <si>
    <t>2511</t>
  </si>
  <si>
    <t>2512</t>
  </si>
  <si>
    <t>2513</t>
  </si>
  <si>
    <t>2101</t>
  </si>
  <si>
    <t>2517</t>
  </si>
  <si>
    <t>508</t>
  </si>
  <si>
    <t>509</t>
  </si>
  <si>
    <t>515</t>
  </si>
  <si>
    <t>530</t>
  </si>
  <si>
    <t>533</t>
  </si>
  <si>
    <t>534</t>
  </si>
  <si>
    <t>536</t>
  </si>
  <si>
    <t>539</t>
  </si>
  <si>
    <t>555</t>
  </si>
  <si>
    <t>596</t>
  </si>
  <si>
    <t>623</t>
  </si>
  <si>
    <t>648</t>
  </si>
  <si>
    <t>651</t>
  </si>
  <si>
    <t>671</t>
  </si>
  <si>
    <t>677</t>
  </si>
  <si>
    <t>721</t>
  </si>
  <si>
    <t>735</t>
  </si>
  <si>
    <t>736</t>
  </si>
  <si>
    <t>740</t>
  </si>
  <si>
    <t>753</t>
  </si>
  <si>
    <t>767</t>
  </si>
  <si>
    <t>778</t>
  </si>
  <si>
    <t>780</t>
  </si>
  <si>
    <t>Posey, Robert</t>
  </si>
  <si>
    <t>812</t>
  </si>
  <si>
    <t>829</t>
  </si>
  <si>
    <t>830</t>
  </si>
  <si>
    <t>832</t>
  </si>
  <si>
    <t>821</t>
  </si>
  <si>
    <t>833</t>
  </si>
  <si>
    <t>820</t>
  </si>
  <si>
    <t>835</t>
  </si>
  <si>
    <t>823</t>
  </si>
  <si>
    <t>Manufacturing: Product/Formula Start-Up Status</t>
  </si>
  <si>
    <t>840</t>
  </si>
  <si>
    <t>856</t>
  </si>
  <si>
    <t>841</t>
  </si>
  <si>
    <t>844</t>
  </si>
  <si>
    <t>849</t>
  </si>
  <si>
    <t>867</t>
  </si>
  <si>
    <t>875</t>
  </si>
  <si>
    <t>881</t>
  </si>
  <si>
    <t>889</t>
  </si>
  <si>
    <t>892</t>
  </si>
  <si>
    <t>893</t>
  </si>
  <si>
    <t>896</t>
  </si>
  <si>
    <t>908</t>
  </si>
  <si>
    <t>891</t>
  </si>
  <si>
    <t>919</t>
  </si>
  <si>
    <t>923</t>
  </si>
  <si>
    <t>924</t>
  </si>
  <si>
    <t>932</t>
  </si>
  <si>
    <t>946</t>
  </si>
  <si>
    <t>917</t>
  </si>
  <si>
    <t>950</t>
  </si>
  <si>
    <t>921</t>
  </si>
  <si>
    <t>951</t>
  </si>
  <si>
    <t>952</t>
  </si>
  <si>
    <t>954</t>
  </si>
  <si>
    <t>927</t>
  </si>
  <si>
    <t>993</t>
  </si>
  <si>
    <t>994</t>
  </si>
  <si>
    <t>Month</t>
  </si>
  <si>
    <t>Bracket</t>
  </si>
  <si>
    <t>&lt;=2</t>
  </si>
  <si>
    <t>&lt;=1</t>
  </si>
  <si>
    <t>&lt;=5</t>
  </si>
  <si>
    <t>Column Labels</t>
  </si>
  <si>
    <t>Grand Total</t>
  </si>
  <si>
    <t>Count of Task ID</t>
  </si>
  <si>
    <t>Row Labels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</si>
  <si>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</si>
  <si>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</si>
  <si>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</si>
  <si>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</si>
  <si>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</si>
  <si>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</si>
  <si>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</si>
  <si>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</si>
  <si>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</si>
  <si>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Target</t>
  </si>
  <si>
    <t>Distribution</t>
  </si>
  <si>
    <t>Other</t>
  </si>
  <si>
    <t>Planning</t>
  </si>
  <si>
    <t>QA</t>
  </si>
  <si>
    <t>Transportation</t>
  </si>
  <si>
    <t>Department</t>
  </si>
  <si>
    <t>Count of Task Owner</t>
  </si>
  <si>
    <t>col</t>
  </si>
  <si>
    <t>met</t>
  </si>
  <si>
    <t>not met</t>
  </si>
  <si>
    <t>Nov</t>
  </si>
  <si>
    <t>Count of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</si>
</sst>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/d/yy&quot; &quot;h\:mm&quot; &quot;AM/PM"/>
    <numFmt numFmtId="165" formatCode="m/d/yy\ h\:mm"/>
    <numFmt numFmtId="166" formatCode="m/d/yy\ h\:mm\ AM/PM"/>
  </numFmts>
  <fonts count="8" x14ac:knownFonts="1">
    <font>
      <sz val="10"/>
      <color rgb="FF000000"/>
      <name val="Arial"/>
    </font>
    <font>
      <sz val="8"/>
      <color rgb="FF35383A"/>
      <name val="Open Sans"/>
    </font>
    <font>
      <b/>
      <sz val="8"/>
      <color rgb="FFFFFFFF"/>
      <name val="Open Sans"/>
    </font>
    <font>
      <sz val="8"/>
      <color rgb="FF35383A"/>
      <name val="Open Sans"/>
      <family val="2"/>
    </font>
    <font>
      <sz val="10"/>
      <color rgb="FF000000"/>
      <name val="Arial"/>
      <family val="2"/>
    </font>
    <font>
      <b/>
      <sz val="8"/>
      <color rgb="FFFFFFFF"/>
      <name val="Open Sans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5383A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rgb="FFEBEBE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3" fontId="1" fillId="3" borderId="2" xfId="0" applyNumberFormat="1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166" fontId="1" fillId="3" borderId="2" xfId="0" applyNumberFormat="1" applyFont="1" applyFill="1" applyBorder="1" applyAlignment="1">
      <alignment horizontal="left" vertical="top" wrapText="1"/>
    </xf>
    <xf numFmtId="3" fontId="1" fillId="3" borderId="2" xfId="0" applyNumberFormat="1" applyFont="1" applyFill="1" applyBorder="1" applyAlignment="1">
      <alignment horizontal="right" vertical="top"/>
    </xf>
    <xf numFmtId="0" fontId="4" fillId="0" borderId="0" xfId="0" applyFont="1"/>
    <xf numFmtId="0" fontId="5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pivotButton="1"/>
    <xf numFmtId="0" fontId="6" fillId="4" borderId="3" xfId="0" applyFont="1" applyFill="1" applyBorder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14" fontId="1" fillId="3" borderId="2" xfId="0" applyNumberFormat="1" applyFont="1" applyFill="1" applyBorder="1" applyAlignment="1">
      <alignment horizontal="left" vertical="top" wrapText="1"/>
    </xf>
    <xf numFmtId="14" fontId="0" fillId="0" borderId="0" xfId="0" applyNumberFormat="1"/>
    <xf numFmtId="0" fontId="7" fillId="4" borderId="3" xfId="0" applyFont="1" applyFill="1" applyBorder="1"/>
    <xf numFmtId="0" fontId="2" fillId="5" borderId="1" xfId="0" applyFont="1" applyFill="1" applyBorder="1" applyAlignment="1">
      <alignment horizontal="left" vertical="top" wrapText="1"/>
    </xf>
    <xf numFmtId="14" fontId="2" fillId="5" borderId="1" xfId="0" applyNumberFormat="1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</dxfs>
  <tableStyles count="1" defaultTableStyle="TableStyleMedium2" defaultPivotStyle="PivotStyleLight16">
    <tableStyle name="Invisible" pivot="0" table="0" count="0" xr9:uid="{8E8E7F6A-9E0A-4EEE-AA96-D454ECAA09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file_completed.xlsx]KPIs!PivotTable31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compliance %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KPIs!$B$3:$B$4</c:f>
              <c:strCache>
                <c:ptCount val="1"/>
                <c:pt idx="0">
                  <c:v>&lt;=1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KPIs!$A$5:$A$10</c:f>
              <c:strCache>
                <c:ptCount val="5"/>
                <c:pt idx="0">
                  <c:v>Distribution</c:v>
                </c:pt>
                <c:pt idx="1">
                  <c:v>Other</c:v>
                </c:pt>
                <c:pt idx="2">
                  <c:v>Planning</c:v>
                </c:pt>
                <c:pt idx="3">
                  <c:v>QA</c:v>
                </c:pt>
                <c:pt idx="4">
                  <c:v>Transportation</c:v>
                </c:pt>
              </c:strCache>
            </c:strRef>
          </c:cat>
          <c:val>
            <c:numRef>
              <c:f>KPIs!$B$5:$B$10</c:f>
              <c:numCache>
                <c:formatCode>0%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0.97142857142857142</c:v>
                </c:pt>
                <c:pt idx="3">
                  <c:v>0.94871794871794868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7-4AAF-8B17-07DD4F334345}"/>
            </c:ext>
          </c:extLst>
        </c:ser>
        <c:ser>
          <c:idx val="1"/>
          <c:order val="1"/>
          <c:tx>
            <c:strRef>
              <c:f>KPIs!$C$3:$C$4</c:f>
              <c:strCache>
                <c:ptCount val="1"/>
                <c:pt idx="0">
                  <c:v>&lt;=2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KPIs!$A$5:$A$10</c:f>
              <c:strCache>
                <c:ptCount val="5"/>
                <c:pt idx="0">
                  <c:v>Distribution</c:v>
                </c:pt>
                <c:pt idx="1">
                  <c:v>Other</c:v>
                </c:pt>
                <c:pt idx="2">
                  <c:v>Planning</c:v>
                </c:pt>
                <c:pt idx="3">
                  <c:v>QA</c:v>
                </c:pt>
                <c:pt idx="4">
                  <c:v>Transportation</c:v>
                </c:pt>
              </c:strCache>
            </c:strRef>
          </c:cat>
          <c:val>
            <c:numRef>
              <c:f>KPIs!$C$5:$C$10</c:f>
              <c:numCache>
                <c:formatCode>0%</c:formatCode>
                <c:ptCount val="5"/>
                <c:pt idx="0">
                  <c:v>0.2</c:v>
                </c:pt>
                <c:pt idx="1">
                  <c:v>0</c:v>
                </c:pt>
                <c:pt idx="2">
                  <c:v>2.8571428571428571E-2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7-4AAF-8B17-07DD4F334345}"/>
            </c:ext>
          </c:extLst>
        </c:ser>
        <c:ser>
          <c:idx val="2"/>
          <c:order val="2"/>
          <c:tx>
            <c:strRef>
              <c:f>KPIs!$D$3:$D$4</c:f>
              <c:strCache>
                <c:ptCount val="1"/>
                <c:pt idx="0">
                  <c:v>&lt;=5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KPIs!$A$5:$A$10</c:f>
              <c:strCache>
                <c:ptCount val="5"/>
                <c:pt idx="0">
                  <c:v>Distribution</c:v>
                </c:pt>
                <c:pt idx="1">
                  <c:v>Other</c:v>
                </c:pt>
                <c:pt idx="2">
                  <c:v>Planning</c:v>
                </c:pt>
                <c:pt idx="3">
                  <c:v>QA</c:v>
                </c:pt>
                <c:pt idx="4">
                  <c:v>Transportation</c:v>
                </c:pt>
              </c:strCache>
            </c:strRef>
          </c:cat>
          <c:val>
            <c:numRef>
              <c:f>KPIs!$D$5:$D$10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5.128205128205128E-2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7-4AAF-8B17-07DD4F334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702847"/>
        <c:axId val="1154129839"/>
      </c:barChart>
      <c:catAx>
        <c:axId val="14727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129839"/>
        <c:crosses val="autoZero"/>
        <c:auto val="1"/>
        <c:lblAlgn val="ctr"/>
        <c:lblOffset val="100"/>
        <c:noMultiLvlLbl val="0"/>
      </c:catAx>
      <c:valAx>
        <c:axId val="11541298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0284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KPIs!$A$26</c:f>
              <c:strCache>
                <c:ptCount val="1"/>
                <c:pt idx="0">
                  <c:v>&lt;=1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KPIs!$B$25:$J$25</c:f>
              <c:strCache>
                <c:ptCount val="9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</c:strCache>
            </c:strRef>
          </c:cat>
          <c:val>
            <c:numRef>
              <c:f>KPIs!$B$26:$J$26</c:f>
              <c:numCache>
                <c:formatCode>0%</c:formatCode>
                <c:ptCount val="9"/>
                <c:pt idx="0">
                  <c:v>0.87096774193548387</c:v>
                </c:pt>
                <c:pt idx="1">
                  <c:v>0.625</c:v>
                </c:pt>
                <c:pt idx="2">
                  <c:v>0.73873873873873874</c:v>
                </c:pt>
                <c:pt idx="3">
                  <c:v>0.88888888888888884</c:v>
                </c:pt>
                <c:pt idx="4">
                  <c:v>0.84745762711864403</c:v>
                </c:pt>
                <c:pt idx="5">
                  <c:v>0.87619047619047619</c:v>
                </c:pt>
                <c:pt idx="6">
                  <c:v>0.83486238532110091</c:v>
                </c:pt>
                <c:pt idx="7">
                  <c:v>0.90654205607476634</c:v>
                </c:pt>
                <c:pt idx="8">
                  <c:v>0.94488188976377951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3-4DEB-A1EB-D58823C50F59}"/>
            </c:ext>
          </c:extLst>
        </c:ser>
        <c:ser>
          <c:idx val="1"/>
          <c:order val="1"/>
          <c:tx>
            <c:strRef>
              <c:f>KPIs!$A$27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KPIs!$B$25:$J$25</c:f>
              <c:strCache>
                <c:ptCount val="9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</c:strCache>
            </c:strRef>
          </c:cat>
          <c:val>
            <c:numRef>
              <c:f>KPIs!$B$27:$J$27</c:f>
              <c:numCache>
                <c:formatCode>0%</c:formatCode>
                <c:ptCount val="9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3-4DEB-A1EB-D58823C5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72863"/>
        <c:axId val="1876544175"/>
      </c:lineChart>
      <c:catAx>
        <c:axId val="205767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44175"/>
        <c:crosses val="autoZero"/>
        <c:auto val="1"/>
        <c:lblAlgn val="ctr"/>
        <c:lblOffset val="100"/>
        <c:noMultiLvlLbl val="0"/>
      </c:catAx>
      <c:valAx>
        <c:axId val="1876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7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file_completed.xlsx]KPIs!PivotTable32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KPIs!$B$51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KPIs!$A$52:$A$62</c:f>
              <c:strCache>
                <c:ptCount val="10"/>
                <c:pt idx="0">
                  <c:v>QA: Missing COA</c:v>
                </c:pt>
                <c:pt idx="1">
                  <c:v>Transportation: Scheduling backorders once appointment time confirmed</c:v>
                </c:pt>
                <c:pt idx="2">
                  <c:v>Planning: Request Production Dates</c:v>
                </c:pt>
                <c:pt idx="3">
                  <c:v>Distribution: Product Availability - Backorders</c:v>
                </c:pt>
                <c:pt idx="4">
                  <c:v>QA: COA Not Provided to Customer</c:v>
                </c:pt>
                <c:pt idx="5">
                  <c:v>Planning: BT Not Sche- Late</c:v>
                </c:pt>
                <c:pt idx="6">
                  <c:v>Other Issues</c:v>
                </c:pt>
                <c:pt idx="7">
                  <c:v>Planning: Move Up Production Date Within Leadtime</c:v>
                </c:pt>
                <c:pt idx="8">
                  <c:v>Distribution: Within-campus transfer requests to fulfill future orders</c:v>
                </c:pt>
                <c:pt idx="9">
                  <c:v>Transportation: Changing from LTL to full truckload</c:v>
                </c:pt>
              </c:strCache>
            </c:strRef>
          </c:cat>
          <c:val>
            <c:numRef>
              <c:f>KPIs!$B$52:$B$62</c:f>
              <c:numCache>
                <c:formatCode>0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E-4411-BDD3-C518BA0F5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541104"/>
        <c:axId val="1145971919"/>
      </c:barChart>
      <c:catAx>
        <c:axId val="10835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71919"/>
        <c:crosses val="autoZero"/>
        <c:auto val="1"/>
        <c:lblAlgn val="ctr"/>
        <c:lblOffset val="100"/>
        <c:noMultiLvlLbl val="0"/>
      </c:catAx>
      <c:valAx>
        <c:axId val="11459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54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67400</xdr:colOff>
      <xdr:row>0</xdr:row>
      <xdr:rowOff>131172</xdr:rowOff>
    </xdr:from>
    <xdr:to>
      <xdr:col>18</xdr:col>
      <xdr:colOff>373380</xdr:colOff>
      <xdr:row>17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E5E77-1D10-A9E4-0159-F78F00384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409576</xdr:colOff>
      <xdr:row>23</xdr:row>
      <xdr:rowOff>43996</xdr:rowOff>
    </xdr:from>
    <xdr:to>
      <xdr:col>18</xdr:col>
      <xdr:colOff>0</xdr:colOff>
      <xdr:row>40</xdr:row>
      <xdr:rowOff>82096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FAAD2A-27ED-55E0-CF75-2CD3A6180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334736</xdr:colOff>
      <xdr:row>41</xdr:row>
      <xdr:rowOff>153488</xdr:rowOff>
    </xdr:from>
    <xdr:to>
      <xdr:col>17</xdr:col>
      <xdr:colOff>403860</xdr:colOff>
      <xdr:row>66</xdr:row>
      <xdr:rowOff>99059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D8E759-7EFB-110B-D4ED-19EA2BBE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hli, Kunal" refreshedDate="45239.546898726854" createdVersion="8" refreshedVersion="8" minRefreshableVersion="3" recordCount="928" xr:uid="{1F300053-6D2B-4C93-B9D6-043B36B7818B}">
  <cacheSource type="worksheet">
    <worksheetSource ref="A1:N929" sheet="data"/>
  </cacheSource>
  <cacheFields count="14">
    <cacheField name="# Days to Close" numFmtId="3">
      <sharedItems containsSemiMixedTypes="0" containsString="0" containsNumber="1" containsInteger="1" minValue="0" maxValue="217"/>
    </cacheField>
    <cacheField name="Task ID" numFmtId="0">
      <sharedItems/>
    </cacheField>
    <cacheField name="Task Owner" numFmtId="0">
      <sharedItems containsBlank="1"/>
    </cacheField>
    <cacheField name="Created" numFmtId="14">
      <sharedItems containsSemiMixedTypes="0" containsNonDate="0" containsDate="1" containsString="0" minDate="2023-02-14T07:35:32" maxDate="2023-11-07T14:15:30"/>
    </cacheField>
    <cacheField name="Task Response Entered" numFmtId="14">
      <sharedItems containsSemiMixedTypes="0" containsNonDate="0" containsDate="1" containsString="0" minDate="2023-02-15T08:14:00" maxDate="2023-11-07T14:59:12"/>
    </cacheField>
    <cacheField name="Month" numFmtId="166">
      <sharedItems containsMixedTypes="1" containsNumber="1" containsInteger="1" minValue="10" maxValue="10" count="11">
        <s v="Mar"/>
        <s v="Apr"/>
        <s v="Feb"/>
        <s v="May"/>
        <s v="Jul"/>
        <s v="Jun"/>
        <s v="Aug"/>
        <s v="Sep"/>
        <s v="Oct"/>
        <s v="Nov"/>
        <n v="10" u="1"/>
      </sharedItems>
    </cacheField>
    <cacheField name="Same Day Task Response" numFmtId="0">
      <sharedItems/>
    </cacheField>
    <cacheField name="Closed" numFmtId="14">
      <sharedItems containsSemiMixedTypes="0" containsNonDate="0" containsDate="1" containsString="0" minDate="2023-02-15T15:36:00" maxDate="2023-11-07T16:12:33"/>
    </cacheField>
    <cacheField name="Escalation #" numFmtId="0">
      <sharedItems containsBlank="1"/>
    </cacheField>
    <cacheField name="Location" numFmtId="0">
      <sharedItems containsBlank="1"/>
    </cacheField>
    <cacheField name="Request Type" numFmtId="0">
      <sharedItems count="19">
        <s v="Distribution: Within-campus transfer requests to fulfill future orders"/>
        <s v="Planning: BT Not Sche- Late"/>
        <s v="Planning: Move Up Production Date Within Leadtime"/>
        <s v="Transportation: Scheduling backorders once appointment time confirmed"/>
        <s v="QA: COA Not Provided to Customer"/>
        <s v="Distribution: Product Availability - Backorders"/>
        <s v="Other Issues"/>
        <s v="Planning: Request Production Dates"/>
        <s v="Distribution: Customers needing emergency scheduled appointment time within 48 hours"/>
        <s v="Manufacturing: Questions Regarding Crisis Event Related To Manufacturing"/>
        <s v="QA: COA Issues (Out of spec, Missing info, etc.)"/>
        <s v="Transportation: Changing from LTL to full truckload"/>
        <s v="QA: Missing COA"/>
        <s v="Distribution: Status Of Customer Load At Dock"/>
        <s v="Planning: Add, Remove, Items Outside Frozen Window"/>
        <s v="Transportation: Rescheduling prepaid carrier due to missed appointment"/>
        <s v="Planning: Raw Material Arrival Dates"/>
        <s v="Manufacturing: Questions Regarding Crisis Event Related To Processing Manufacturing"/>
        <s v="Manufacturing: Product/Formula Start-Up Status"/>
      </sharedItems>
    </cacheField>
    <cacheField name="Department" numFmtId="0">
      <sharedItems count="6">
        <s v="Distribution"/>
        <s v="Planning"/>
        <s v="Transportation"/>
        <s v="QA"/>
        <s v="Other"/>
        <e v="#N/A"/>
      </sharedItems>
    </cacheField>
    <cacheField name="Task Response Time (Days)" numFmtId="3">
      <sharedItems containsSemiMixedTypes="0" containsString="0" containsNumber="1" containsInteger="1" minValue="0" maxValue="155"/>
    </cacheField>
    <cacheField name="Bracket" numFmtId="0">
      <sharedItems count="7">
        <s v="&gt;5"/>
        <s v="&lt;=1"/>
        <s v="&lt;=2"/>
        <s v="&lt;=3"/>
        <s v="&lt;=5"/>
        <s v="&lt;5" u="1"/>
        <s v="&lt;=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, Stan" refreshedDate="45294.596140393522" createdVersion="8" refreshedVersion="8" minRefreshableVersion="3" recordCount="928" xr:uid="{61C484A8-CD70-4E96-80C6-C79ABDCA59B8}">
  <cacheSource type="worksheet">
    <worksheetSource ref="A1:O929" sheet="data"/>
  </cacheSource>
  <cacheFields count="15">
    <cacheField name="# Days to Close" numFmtId="3">
      <sharedItems containsSemiMixedTypes="0" containsString="0" containsNumber="1" containsInteger="1" minValue="0" maxValue="217"/>
    </cacheField>
    <cacheField name="Task ID" numFmtId="0">
      <sharedItems/>
    </cacheField>
    <cacheField name="Task Owner" numFmtId="0">
      <sharedItems containsBlank="1"/>
    </cacheField>
    <cacheField name="Created" numFmtId="14">
      <sharedItems containsSemiMixedTypes="0" containsNonDate="0" containsDate="1" containsString="0" minDate="2023-02-14T07:35:32" maxDate="2023-11-07T14:15:30"/>
    </cacheField>
    <cacheField name="Task Response Entered" numFmtId="14">
      <sharedItems containsSemiMixedTypes="0" containsNonDate="0" containsDate="1" containsString="0" minDate="2023-02-15T08:14:00" maxDate="2023-11-07T14:59:12"/>
    </cacheField>
    <cacheField name="Month" numFmtId="166">
      <sharedItems count="10">
        <s v="Mar"/>
        <s v="Apr"/>
        <s v="Feb"/>
        <s v="May"/>
        <s v="Jul"/>
        <s v="Jun"/>
        <s v="Aug"/>
        <s v="Sep"/>
        <s v="Oct"/>
        <s v="Nov"/>
      </sharedItems>
    </cacheField>
    <cacheField name="Same Day Task Response" numFmtId="0">
      <sharedItems/>
    </cacheField>
    <cacheField name="Closed" numFmtId="14">
      <sharedItems containsSemiMixedTypes="0" containsNonDate="0" containsDate="1" containsString="0" minDate="2023-02-15T15:36:00" maxDate="2023-11-07T16:12:33"/>
    </cacheField>
    <cacheField name="Escalation #" numFmtId="0">
      <sharedItems containsBlank="1"/>
    </cacheField>
    <cacheField name="Location" numFmtId="0">
      <sharedItems containsBlank="1"/>
    </cacheField>
    <cacheField name="Request Type" numFmtId="0">
      <sharedItems/>
    </cacheField>
    <cacheField name="Department" numFmtId="0">
      <sharedItems/>
    </cacheField>
    <cacheField name="Task Response Time (Days)" numFmtId="3">
      <sharedItems containsSemiMixedTypes="0" containsString="0" containsNumber="1" containsInteger="1" minValue="0" maxValue="155"/>
    </cacheField>
    <cacheField name="Bracket" numFmtId="0">
      <sharedItems/>
    </cacheField>
    <cacheField name="col" numFmtId="0">
      <sharedItems count="2">
        <s v="not met"/>
        <s v="m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n v="217"/>
    <s v="592"/>
    <s v="Moreno, Roxann"/>
    <d v="2023-03-13T14:45:25"/>
    <d v="2023-10-16T14:15:00"/>
    <x v="0"/>
    <s v="No"/>
    <d v="2023-10-16T14:15:00"/>
    <m/>
    <s v="L30 Salem"/>
    <x v="0"/>
    <x v="0"/>
    <n v="155"/>
    <x v="0"/>
  </r>
  <r>
    <n v="207"/>
    <s v="619"/>
    <s v="Moreno, Roxann"/>
    <d v="2023-03-23T12:48:29"/>
    <d v="2023-10-16T14:15:00"/>
    <x v="0"/>
    <s v="No"/>
    <d v="2023-10-16T14:15:00"/>
    <m/>
    <s v="L75 Ontario"/>
    <x v="1"/>
    <x v="1"/>
    <n v="147"/>
    <x v="0"/>
  </r>
  <r>
    <n v="182"/>
    <s v="798"/>
    <s v="Moreno, Roxann"/>
    <d v="2023-04-27T11:56:15"/>
    <d v="2023-04-27T14:03:35"/>
    <x v="1"/>
    <s v="Yes"/>
    <d v="2023-10-26T10:22:20"/>
    <s v="791"/>
    <s v="L30 Salem"/>
    <x v="1"/>
    <x v="1"/>
    <n v="0"/>
    <x v="1"/>
  </r>
  <r>
    <n v="182"/>
    <s v="799"/>
    <s v="Moreno, Roxann"/>
    <d v="2023-04-27T11:57:41"/>
    <d v="2023-10-16T14:11:57"/>
    <x v="1"/>
    <s v="No"/>
    <d v="2023-10-26T13:56:21"/>
    <s v="791"/>
    <s v="L75 Ontario"/>
    <x v="1"/>
    <x v="1"/>
    <n v="122"/>
    <x v="0"/>
  </r>
  <r>
    <n v="161"/>
    <s v="516"/>
    <s v="Drummer, Russell"/>
    <d v="2023-02-16T13:17:00"/>
    <d v="2023-02-16T08:10:00"/>
    <x v="2"/>
    <s v="Yes"/>
    <d v="2023-07-27T18:02:46"/>
    <s v="576"/>
    <s v="L10 Opelousas"/>
    <x v="2"/>
    <x v="1"/>
    <n v="0"/>
    <x v="1"/>
  </r>
  <r>
    <n v="138"/>
    <s v="588"/>
    <s v="Howell, Andrew"/>
    <d v="2023-03-10T14:08:37"/>
    <d v="2023-07-26T14:35:00"/>
    <x v="0"/>
    <s v="No"/>
    <d v="2023-07-26T17:26:33"/>
    <m/>
    <s v="L75 Ontario"/>
    <x v="3"/>
    <x v="2"/>
    <n v="98"/>
    <x v="0"/>
  </r>
  <r>
    <n v="128"/>
    <s v="710"/>
    <s v="Salcedo, Daisey"/>
    <d v="2023-04-12T08:23:33"/>
    <d v="2023-04-12T08:23:00"/>
    <x v="1"/>
    <s v="Yes"/>
    <d v="2023-08-18T00:06:16"/>
    <s v="716"/>
    <s v="L75 Ontario"/>
    <x v="4"/>
    <x v="3"/>
    <n v="0"/>
    <x v="1"/>
  </r>
  <r>
    <n v="127"/>
    <s v="722"/>
    <s v="Wilson, LaTosha"/>
    <d v="2023-04-13T15:47:25"/>
    <d v="2023-04-13T15:47:00"/>
    <x v="1"/>
    <s v="Yes"/>
    <d v="2023-08-18T00:06:27"/>
    <s v="730"/>
    <s v="L55 St Joseph"/>
    <x v="4"/>
    <x v="3"/>
    <n v="0"/>
    <x v="1"/>
  </r>
  <r>
    <n v="127"/>
    <s v="725"/>
    <s v="Vergara, Tiffany"/>
    <d v="2023-04-13T18:46:35"/>
    <d v="2023-05-18T11:11:00"/>
    <x v="1"/>
    <s v="No"/>
    <d v="2023-08-18T00:10:15"/>
    <s v="732"/>
    <s v="L75 Ontario"/>
    <x v="1"/>
    <x v="1"/>
    <n v="25"/>
    <x v="0"/>
  </r>
  <r>
    <n v="126"/>
    <s v="727"/>
    <s v="Heredia, Cesia"/>
    <d v="2023-04-14T13:10:46"/>
    <d v="2023-04-18T10:40:00"/>
    <x v="1"/>
    <s v="No"/>
    <d v="2023-08-18T00:07:00"/>
    <s v="738"/>
    <s v="L75 Ontario"/>
    <x v="1"/>
    <x v="1"/>
    <n v="2"/>
    <x v="2"/>
  </r>
  <r>
    <n v="125"/>
    <s v="624"/>
    <s v="Seitz, Celeste"/>
    <d v="2023-03-24T09:19:40"/>
    <d v="2023-07-19T00:00:00"/>
    <x v="0"/>
    <s v="No"/>
    <d v="2023-07-27T17:35:01"/>
    <s v="645"/>
    <s v="L34 Albert Lea"/>
    <x v="5"/>
    <x v="0"/>
    <n v="83"/>
    <x v="0"/>
  </r>
  <r>
    <n v="123"/>
    <s v="737"/>
    <s v="Minconi, Isair"/>
    <d v="2023-04-17T12:25:40"/>
    <d v="2023-04-17T12:55:00"/>
    <x v="1"/>
    <s v="Yes"/>
    <d v="2023-08-18T00:06:50"/>
    <s v="750"/>
    <s v="L25 Chambersburg"/>
    <x v="5"/>
    <x v="0"/>
    <n v="0"/>
    <x v="1"/>
  </r>
  <r>
    <n v="121"/>
    <s v="749"/>
    <s v="Gilbert, Tiffany"/>
    <d v="2023-04-19T13:19:10"/>
    <d v="2023-04-21T13:20:00"/>
    <x v="1"/>
    <s v="No"/>
    <d v="2023-08-18T00:07:00"/>
    <s v="761"/>
    <s v="L60 Saginaw"/>
    <x v="5"/>
    <x v="0"/>
    <n v="2"/>
    <x v="2"/>
  </r>
  <r>
    <n v="121"/>
    <s v="751"/>
    <s v="Wilson, LaTosha"/>
    <d v="2023-04-19T13:51:39"/>
    <d v="2023-04-19T13:51:00"/>
    <x v="1"/>
    <s v="Yes"/>
    <d v="2023-08-18T00:07:10"/>
    <s v="762"/>
    <s v="L60 Saginaw"/>
    <x v="4"/>
    <x v="3"/>
    <n v="0"/>
    <x v="1"/>
  </r>
  <r>
    <n v="121"/>
    <s v="752"/>
    <s v="Wilson, LaTosha"/>
    <d v="2023-04-19T14:16:02"/>
    <d v="2023-04-19T14:16:00"/>
    <x v="1"/>
    <s v="Yes"/>
    <d v="2023-08-18T00:07:23"/>
    <s v="763"/>
    <s v="L75 Ontario"/>
    <x v="4"/>
    <x v="3"/>
    <n v="0"/>
    <x v="1"/>
  </r>
  <r>
    <n v="121"/>
    <s v="765"/>
    <s v="Wilson, LaTosha"/>
    <d v="2023-04-20T16:26:03"/>
    <d v="2023-04-20T16:26:00"/>
    <x v="1"/>
    <s v="Yes"/>
    <d v="2023-08-19T00:08:56"/>
    <s v="770"/>
    <s v="L60 Saginaw"/>
    <x v="4"/>
    <x v="3"/>
    <n v="0"/>
    <x v="1"/>
  </r>
  <r>
    <n v="119"/>
    <s v="654"/>
    <s v="Ness, Samantha"/>
    <d v="2023-03-30T10:36:19"/>
    <d v="2023-03-30T10:36:00"/>
    <x v="0"/>
    <s v="Yes"/>
    <d v="2023-07-27T19:16:16"/>
    <s v="672"/>
    <s v="L60 Saginaw"/>
    <x v="4"/>
    <x v="3"/>
    <n v="0"/>
    <x v="1"/>
  </r>
  <r>
    <n v="119"/>
    <s v="771"/>
    <s v="Wilson, LaTosha"/>
    <d v="2023-04-21T16:23:26"/>
    <d v="2023-04-21T16:23:00"/>
    <x v="1"/>
    <s v="Yes"/>
    <d v="2023-08-18T00:07:42"/>
    <s v="774"/>
    <s v="L34 Albert Lea"/>
    <x v="4"/>
    <x v="3"/>
    <n v="0"/>
    <x v="1"/>
  </r>
  <r>
    <n v="114"/>
    <s v="790"/>
    <s v="Kou, Christina"/>
    <d v="2023-04-26T11:26:40"/>
    <d v="2023-04-26T11:37:12"/>
    <x v="1"/>
    <s v="Yes"/>
    <d v="2023-08-18T00:08:12"/>
    <s v="786"/>
    <s v="L75 Ontario"/>
    <x v="2"/>
    <x v="1"/>
    <n v="0"/>
    <x v="1"/>
  </r>
  <r>
    <n v="114"/>
    <s v="791"/>
    <s v="Gilbert, Tiffany"/>
    <d v="2023-04-26T12:25:30"/>
    <d v="2023-04-26T12:32:30"/>
    <x v="1"/>
    <s v="Yes"/>
    <d v="2023-08-18T00:11:48"/>
    <s v="787"/>
    <s v="L60 Saginaw"/>
    <x v="6"/>
    <x v="4"/>
    <n v="0"/>
    <x v="1"/>
  </r>
  <r>
    <n v="114"/>
    <s v="793"/>
    <s v="Baker, Tosha"/>
    <d v="2023-04-26T15:18:18"/>
    <d v="2023-05-18T15:33:11"/>
    <x v="1"/>
    <s v="No"/>
    <d v="2023-08-18T00:08:23"/>
    <s v="788"/>
    <s v="L55 St Joseph"/>
    <x v="5"/>
    <x v="0"/>
    <n v="16"/>
    <x v="0"/>
  </r>
  <r>
    <n v="113"/>
    <s v="804"/>
    <s v="Kleis, Mike"/>
    <d v="2023-04-27T14:53:21"/>
    <d v="2023-04-28T12:47:22"/>
    <x v="1"/>
    <s v="No"/>
    <d v="2023-08-18T00:08:46"/>
    <s v="795"/>
    <s v="L25 Chambersburg"/>
    <x v="7"/>
    <x v="1"/>
    <n v="1"/>
    <x v="1"/>
  </r>
  <r>
    <n v="109"/>
    <s v="842"/>
    <s v="Vergara, Tiffany"/>
    <d v="2023-05-01T18:06:03"/>
    <d v="2023-05-01T22:34:13"/>
    <x v="3"/>
    <s v="Yes"/>
    <d v="2023-08-18T00:09:08"/>
    <s v="828"/>
    <s v="L75 Ontario"/>
    <x v="1"/>
    <x v="1"/>
    <n v="0"/>
    <x v="1"/>
  </r>
  <r>
    <n v="108"/>
    <s v="704"/>
    <s v="Wilson, LaTosha"/>
    <d v="2023-04-10T14:28:16"/>
    <d v="2023-04-10T00:00:00"/>
    <x v="1"/>
    <s v="Yes"/>
    <d v="2023-07-27T21:50:21"/>
    <s v="711"/>
    <s v="L43 Birmingham"/>
    <x v="4"/>
    <x v="3"/>
    <n v="0"/>
    <x v="1"/>
  </r>
  <r>
    <n v="108"/>
    <s v="845"/>
    <s v="Jumper, Nathan"/>
    <d v="2023-05-02T10:50:02"/>
    <d v="2023-05-02T10:58:15"/>
    <x v="3"/>
    <s v="Yes"/>
    <d v="2023-08-18T00:09:28"/>
    <s v="831"/>
    <s v="L25 Chambersburg"/>
    <x v="2"/>
    <x v="1"/>
    <n v="0"/>
    <x v="1"/>
  </r>
  <r>
    <n v="108"/>
    <s v="859"/>
    <s v="Wilson, LaTosha"/>
    <d v="2023-05-03T12:15:10"/>
    <d v="2023-05-03T12:15:00"/>
    <x v="3"/>
    <s v="Yes"/>
    <d v="2023-08-19T00:11:18"/>
    <s v="843"/>
    <s v="L33 Waukesha"/>
    <x v="4"/>
    <x v="3"/>
    <n v="0"/>
    <x v="1"/>
  </r>
  <r>
    <n v="106"/>
    <s v="868"/>
    <s v="Bower, Jared Karr"/>
    <d v="2023-05-04T12:21:18"/>
    <d v="2023-05-04T13:33:00"/>
    <x v="3"/>
    <s v="Yes"/>
    <d v="2023-08-18T00:10:19"/>
    <s v="852"/>
    <s v="L55 St Joseph"/>
    <x v="5"/>
    <x v="0"/>
    <n v="0"/>
    <x v="1"/>
  </r>
  <r>
    <n v="106"/>
    <s v="871"/>
    <s v="Gilbert, Tiffany"/>
    <d v="2023-05-04T14:32:10"/>
    <d v="2023-05-04T15:42:01"/>
    <x v="3"/>
    <s v="Yes"/>
    <d v="2023-08-18T00:10:32"/>
    <s v="853"/>
    <s v="L60 Saginaw"/>
    <x v="6"/>
    <x v="4"/>
    <n v="0"/>
    <x v="1"/>
  </r>
  <r>
    <n v="106"/>
    <s v="874"/>
    <s v="Robinson, Jeffrey"/>
    <d v="2023-05-04T16:24:28"/>
    <d v="2023-05-04T16:39:43"/>
    <x v="3"/>
    <s v="Yes"/>
    <d v="2023-08-18T00:10:39"/>
    <s v="855"/>
    <s v="L60 Saginaw"/>
    <x v="1"/>
    <x v="1"/>
    <n v="0"/>
    <x v="1"/>
  </r>
  <r>
    <n v="100"/>
    <s v="895"/>
    <s v="Hirter, Damon"/>
    <d v="2023-05-10T11:25:47"/>
    <d v="2023-05-18T10:58:00"/>
    <x v="3"/>
    <s v="No"/>
    <d v="2023-08-18T00:04:29"/>
    <s v="874"/>
    <s v="L55 St Joseph"/>
    <x v="5"/>
    <x v="0"/>
    <n v="6"/>
    <x v="0"/>
  </r>
  <r>
    <n v="99"/>
    <s v="764"/>
    <s v="Franklin, Shakeita"/>
    <d v="2023-04-20T15:44:14"/>
    <d v="2023-05-02T12:46:00"/>
    <x v="1"/>
    <s v="No"/>
    <d v="2023-07-28T17:24:23"/>
    <s v="769"/>
    <s v="L55 St Joseph"/>
    <x v="5"/>
    <x v="0"/>
    <n v="8"/>
    <x v="0"/>
  </r>
  <r>
    <n v="98"/>
    <s v="922"/>
    <s v="Wilson, LaTosha"/>
    <d v="2023-05-12T09:21:01"/>
    <d v="2023-05-12T09:21:00"/>
    <x v="3"/>
    <s v="Yes"/>
    <d v="2023-08-18T00:11:31"/>
    <s v="894"/>
    <s v="L60 Saginaw"/>
    <x v="4"/>
    <x v="3"/>
    <n v="0"/>
    <x v="1"/>
  </r>
  <r>
    <n v="94"/>
    <s v="703"/>
    <s v="Summers, Leonard"/>
    <d v="2023-04-10T09:21:15"/>
    <d v="2023-07-12T15:18:00"/>
    <x v="1"/>
    <s v="No"/>
    <d v="2023-07-13T02:11:06"/>
    <s v="710"/>
    <s v="L43 Birmingham"/>
    <x v="8"/>
    <x v="5"/>
    <n v="67"/>
    <x v="0"/>
  </r>
  <r>
    <n v="93"/>
    <s v="642"/>
    <s v="Alvarez, Rogelio"/>
    <d v="2023-03-29T13:29:53"/>
    <d v="2023-06-30T08:24:52"/>
    <x v="0"/>
    <s v="No"/>
    <d v="2023-06-30T08:26:28"/>
    <s v="660"/>
    <s v="L75 Ontario"/>
    <x v="7"/>
    <x v="1"/>
    <n v="67"/>
    <x v="0"/>
  </r>
  <r>
    <n v="92"/>
    <s v="1325"/>
    <s v="Allen, Nicole"/>
    <d v="2023-07-24T12:28:42"/>
    <d v="2023-10-24T13:55:00"/>
    <x v="4"/>
    <s v="No"/>
    <d v="2023-10-24T13:58:24"/>
    <m/>
    <m/>
    <x v="7"/>
    <x v="1"/>
    <n v="66"/>
    <x v="0"/>
  </r>
  <r>
    <n v="92"/>
    <s v="676"/>
    <s v="Knight, Tim"/>
    <d v="2023-04-04T15:10:23"/>
    <d v="2023-07-05T16:22:48"/>
    <x v="1"/>
    <s v="No"/>
    <d v="2023-07-05T16:26:34"/>
    <s v="690"/>
    <s v="L60 Saginaw"/>
    <x v="5"/>
    <x v="0"/>
    <n v="66"/>
    <x v="0"/>
  </r>
  <r>
    <n v="92"/>
    <s v="688"/>
    <s v="Seitz, Celeste"/>
    <d v="2023-04-05T14:53:02"/>
    <d v="2023-07-05T17:38:22"/>
    <x v="1"/>
    <s v="No"/>
    <d v="2023-07-06T10:16:52"/>
    <s v="699"/>
    <s v="L34 Albert Lea"/>
    <x v="8"/>
    <x v="5"/>
    <n v="65"/>
    <x v="0"/>
  </r>
  <r>
    <n v="92"/>
    <s v="964"/>
    <s v="Melius, Richard"/>
    <d v="2023-05-18T16:30:24"/>
    <d v="2023-05-19T06:11:54"/>
    <x v="3"/>
    <s v="No"/>
    <d v="2023-08-18T00:12:23"/>
    <s v="930"/>
    <s v="L25 Chambersburg"/>
    <x v="5"/>
    <x v="0"/>
    <n v="1"/>
    <x v="1"/>
  </r>
  <r>
    <n v="91"/>
    <s v="992"/>
    <s v="Sanchez, Alicia"/>
    <d v="2023-05-19T12:24:58"/>
    <d v="2023-05-23T14:39:00"/>
    <x v="3"/>
    <s v="No"/>
    <d v="2023-08-18T00:12:34"/>
    <s v="949"/>
    <s v="L75 Ontario"/>
    <x v="5"/>
    <x v="0"/>
    <n v="2"/>
    <x v="2"/>
  </r>
  <r>
    <n v="90"/>
    <s v="1294"/>
    <s v="Byrom, Kenny"/>
    <d v="2023-07-19T16:26:16"/>
    <d v="2023-10-16T14:14:08"/>
    <x v="4"/>
    <s v="No"/>
    <d v="2023-10-17T11:14:00"/>
    <m/>
    <s v="L10 Opelousas"/>
    <x v="8"/>
    <x v="5"/>
    <n v="63"/>
    <x v="0"/>
  </r>
  <r>
    <n v="89"/>
    <s v="1214"/>
    <s v="Jamison, Amanda"/>
    <d v="2023-06-29T09:43:07"/>
    <d v="2023-09-26T08:26:43"/>
    <x v="5"/>
    <s v="No"/>
    <d v="2023-09-26T13:24:21"/>
    <s v="1116"/>
    <s v="L43 Birmingham"/>
    <x v="2"/>
    <x v="1"/>
    <n v="63"/>
    <x v="0"/>
  </r>
  <r>
    <n v="88"/>
    <s v="1006"/>
    <s v="Chen, Fiona"/>
    <d v="2023-05-22T17:22:14"/>
    <d v="2023-05-22T17:26:48"/>
    <x v="3"/>
    <s v="Yes"/>
    <d v="2023-08-18T00:13:14"/>
    <s v="964"/>
    <s v="L36 Portland"/>
    <x v="1"/>
    <x v="1"/>
    <n v="0"/>
    <x v="1"/>
  </r>
  <r>
    <n v="88"/>
    <s v="826"/>
    <s v="Olive, Brittany"/>
    <d v="2023-04-28T14:40:27"/>
    <d v="2023-04-28T00:00:00"/>
    <x v="1"/>
    <s v="Yes"/>
    <d v="2023-07-25T02:58:11"/>
    <s v="815"/>
    <s v="L55 St Joseph"/>
    <x v="3"/>
    <x v="2"/>
    <n v="0"/>
    <x v="1"/>
  </r>
  <r>
    <n v="87"/>
    <s v="1011"/>
    <s v="Sanchez, Alicia"/>
    <d v="2023-05-23T16:37:01"/>
    <d v="2023-05-23T17:07:11"/>
    <x v="3"/>
    <s v="Yes"/>
    <d v="2023-08-18T00:12:49"/>
    <s v="967"/>
    <s v="L75 Ontario"/>
    <x v="5"/>
    <x v="0"/>
    <n v="0"/>
    <x v="1"/>
  </r>
  <r>
    <n v="87"/>
    <s v="1020"/>
    <s v="Wilson, LaTosha"/>
    <d v="2023-05-24T12:33:43"/>
    <d v="2023-05-25T10:19:56"/>
    <x v="3"/>
    <s v="No"/>
    <d v="2023-08-19T00:14:34"/>
    <s v="974"/>
    <s v="L75 Ontario"/>
    <x v="4"/>
    <x v="3"/>
    <n v="1"/>
    <x v="1"/>
  </r>
  <r>
    <n v="86"/>
    <s v="1016"/>
    <s v="Gilbert, Tiffany"/>
    <d v="2023-05-24T08:30:16"/>
    <d v="2023-05-24T10:47:37"/>
    <x v="3"/>
    <s v="Yes"/>
    <d v="2023-08-18T00:13:35"/>
    <s v="971"/>
    <s v="L60 Saginaw"/>
    <x v="6"/>
    <x v="4"/>
    <n v="0"/>
    <x v="1"/>
  </r>
  <r>
    <n v="86"/>
    <s v="1034"/>
    <s v="Hughes, Tracey"/>
    <d v="2023-05-25T15:05:15"/>
    <d v="2023-05-26T07:08:03"/>
    <x v="3"/>
    <s v="No"/>
    <d v="2023-08-19T00:14:45"/>
    <s v="985"/>
    <s v="L25 Chambersburg"/>
    <x v="5"/>
    <x v="0"/>
    <n v="1"/>
    <x v="1"/>
  </r>
  <r>
    <n v="80"/>
    <s v="1047"/>
    <s v="Gilbert, Tiffany"/>
    <d v="2023-05-30T16:35:22"/>
    <d v="2023-05-31T11:06:51"/>
    <x v="3"/>
    <s v="No"/>
    <d v="2023-08-18T00:14:06"/>
    <s v="997"/>
    <s v="L60 Saginaw"/>
    <x v="5"/>
    <x v="0"/>
    <n v="1"/>
    <x v="1"/>
  </r>
  <r>
    <n v="79"/>
    <s v="1049"/>
    <s v="Melius, Richard"/>
    <d v="2023-05-31T07:08:11"/>
    <d v="2023-05-31T07:46:58"/>
    <x v="3"/>
    <s v="Yes"/>
    <d v="2023-08-18T00:14:16"/>
    <s v="999"/>
    <s v="L25 Chambersburg"/>
    <x v="5"/>
    <x v="0"/>
    <n v="0"/>
    <x v="1"/>
  </r>
  <r>
    <n v="78"/>
    <s v="1059"/>
    <s v="Gilbert, Tiffany"/>
    <d v="2023-06-01T07:21:14"/>
    <d v="2023-06-01T10:45:24"/>
    <x v="5"/>
    <s v="Yes"/>
    <d v="2023-08-18T00:14:37"/>
    <s v="1007"/>
    <s v="L60 Saginaw"/>
    <x v="6"/>
    <x v="4"/>
    <n v="0"/>
    <x v="1"/>
  </r>
  <r>
    <n v="78"/>
    <s v="1067"/>
    <s v="Melius, Richard"/>
    <d v="2023-06-01T16:13:12"/>
    <d v="2023-06-01T22:12:59"/>
    <x v="5"/>
    <s v="Yes"/>
    <d v="2023-08-18T00:14:57"/>
    <s v="1013"/>
    <s v="L25 Chambersburg"/>
    <x v="5"/>
    <x v="0"/>
    <n v="0"/>
    <x v="1"/>
  </r>
  <r>
    <n v="77"/>
    <s v="1075"/>
    <s v="Hirter, Damon"/>
    <d v="2023-06-02T13:17:33"/>
    <d v="2023-06-02T15:02:32"/>
    <x v="5"/>
    <s v="Yes"/>
    <d v="2023-08-18T00:15:08"/>
    <s v="1018"/>
    <s v="L55 St Joseph"/>
    <x v="5"/>
    <x v="0"/>
    <n v="0"/>
    <x v="1"/>
  </r>
  <r>
    <n v="75"/>
    <s v="1405"/>
    <s v="Mullins, Mary Ellen"/>
    <d v="2023-08-02T18:08:36"/>
    <d v="2023-10-13T21:30:54"/>
    <x v="6"/>
    <s v="No"/>
    <d v="2023-10-16T10:14:23"/>
    <m/>
    <s v="L55 St Joseph"/>
    <x v="7"/>
    <x v="1"/>
    <n v="52"/>
    <x v="0"/>
  </r>
  <r>
    <n v="74"/>
    <s v="1085"/>
    <s v="Wilson, LaTosha"/>
    <d v="2023-06-05T13:00:26"/>
    <d v="2023-06-05T16:14:02"/>
    <x v="5"/>
    <s v="Yes"/>
    <d v="2023-08-18T00:15:29"/>
    <s v="1025"/>
    <s v="L55 St Joseph"/>
    <x v="4"/>
    <x v="3"/>
    <n v="0"/>
    <x v="1"/>
  </r>
  <r>
    <n v="74"/>
    <s v="1092"/>
    <s v="Lebash, Jess"/>
    <d v="2023-06-05T16:43:59"/>
    <d v="2023-06-06T08:18:33"/>
    <x v="5"/>
    <s v="No"/>
    <d v="2023-08-18T00:15:38"/>
    <s v="1032"/>
    <s v="L25 Chambersburg"/>
    <x v="5"/>
    <x v="0"/>
    <n v="1"/>
    <x v="1"/>
  </r>
  <r>
    <n v="73"/>
    <s v="1102"/>
    <s v="Pilato , John"/>
    <d v="2023-06-06T13:32:48"/>
    <d v="2023-07-06T05:57:26"/>
    <x v="5"/>
    <s v="No"/>
    <d v="2023-08-18T00:13:21"/>
    <s v="1039"/>
    <s v="L25 Chambersburg"/>
    <x v="8"/>
    <x v="5"/>
    <n v="22"/>
    <x v="0"/>
  </r>
  <r>
    <n v="73"/>
    <s v="1104"/>
    <s v="Sanchez, Alicia"/>
    <d v="2023-06-06T16:13:39"/>
    <d v="2023-06-06T16:43:51"/>
    <x v="5"/>
    <s v="Yes"/>
    <d v="2023-08-18T00:15:49"/>
    <s v="1040"/>
    <s v="L75 Ontario"/>
    <x v="5"/>
    <x v="0"/>
    <n v="0"/>
    <x v="1"/>
  </r>
  <r>
    <n v="73"/>
    <s v="1524"/>
    <s v="Mullins, Mary Ellen"/>
    <d v="2023-08-11T10:34:10"/>
    <d v="2023-09-26T06:49:51"/>
    <x v="6"/>
    <s v="No"/>
    <d v="2023-10-23T15:30:29"/>
    <s v="1337"/>
    <s v="L55 St Joseph"/>
    <x v="9"/>
    <x v="5"/>
    <n v="32"/>
    <x v="0"/>
  </r>
  <r>
    <n v="72"/>
    <s v="1108"/>
    <s v="Wilson, LaTosha"/>
    <d v="2023-06-07T09:43:46"/>
    <d v="2023-06-07T09:45:45"/>
    <x v="5"/>
    <s v="Yes"/>
    <d v="2023-08-18T00:15:59"/>
    <s v="1041"/>
    <s v="L60 Saginaw"/>
    <x v="4"/>
    <x v="3"/>
    <n v="0"/>
    <x v="1"/>
  </r>
  <r>
    <n v="72"/>
    <s v="742"/>
    <s v="Wilson, LaTosha"/>
    <d v="2023-04-18T09:17:23"/>
    <d v="2023-06-29T00:00:00"/>
    <x v="1"/>
    <s v="No"/>
    <d v="2023-06-29T02:38:00"/>
    <s v="754"/>
    <s v="L60 Saginaw"/>
    <x v="4"/>
    <x v="3"/>
    <n v="52"/>
    <x v="0"/>
  </r>
  <r>
    <n v="71"/>
    <s v="1117"/>
    <s v="Sanchez, Alicia"/>
    <d v="2023-06-08T10:19:42"/>
    <d v="2023-06-08T10:50:24"/>
    <x v="5"/>
    <s v="Yes"/>
    <d v="2023-08-18T00:16:09"/>
    <s v="1049"/>
    <s v="L75 Ontario"/>
    <x v="5"/>
    <x v="0"/>
    <n v="0"/>
    <x v="1"/>
  </r>
  <r>
    <n v="71"/>
    <s v="1119"/>
    <s v="Gilbert, Tiffany"/>
    <d v="2023-06-08T11:52:03"/>
    <d v="2023-06-08T12:22:20"/>
    <x v="5"/>
    <s v="Yes"/>
    <d v="2023-08-18T00:16:20"/>
    <s v="1051"/>
    <s v="L60 Saginaw"/>
    <x v="5"/>
    <x v="0"/>
    <n v="0"/>
    <x v="1"/>
  </r>
  <r>
    <n v="71"/>
    <s v="1125"/>
    <s v="Robinson, Jeffrey"/>
    <d v="2023-06-08T16:47:16"/>
    <d v="2023-06-12T16:11:11"/>
    <x v="5"/>
    <s v="No"/>
    <d v="2023-08-18T00:16:30"/>
    <s v="1054"/>
    <s v="L60 Saginaw"/>
    <x v="10"/>
    <x v="5"/>
    <n v="2"/>
    <x v="2"/>
  </r>
  <r>
    <n v="68"/>
    <s v="825"/>
    <s v="Hirter, Damon"/>
    <d v="2023-04-28T14:38:36"/>
    <d v="2023-07-05T14:56:02"/>
    <x v="1"/>
    <s v="No"/>
    <d v="2023-07-05T15:02:35"/>
    <s v="815"/>
    <s v="L55 St Joseph"/>
    <x v="5"/>
    <x v="0"/>
    <n v="48"/>
    <x v="0"/>
  </r>
  <r>
    <n v="67"/>
    <s v="1132"/>
    <s v="Melius, Richard"/>
    <d v="2023-06-12T07:28:32"/>
    <d v="2023-06-12T07:33:52"/>
    <x v="5"/>
    <s v="Yes"/>
    <d v="2023-08-18T00:16:40"/>
    <s v="1058"/>
    <s v="L25 Chambersburg"/>
    <x v="5"/>
    <x v="0"/>
    <n v="0"/>
    <x v="1"/>
  </r>
  <r>
    <n v="64"/>
    <s v="1150"/>
    <s v="Howell, Andrew"/>
    <d v="2023-06-15T12:37:42"/>
    <d v="2023-06-15T14:43:29"/>
    <x v="5"/>
    <s v="Yes"/>
    <d v="2023-08-18T00:16:50"/>
    <s v="1072"/>
    <s v="L75 Ontario"/>
    <x v="3"/>
    <x v="2"/>
    <n v="0"/>
    <x v="1"/>
  </r>
  <r>
    <n v="64"/>
    <s v="1152"/>
    <s v="Bonner, Marius"/>
    <d v="2023-06-15T13:41:44"/>
    <d v="2023-06-15T14:12:12"/>
    <x v="5"/>
    <s v="Yes"/>
    <d v="2023-08-18T00:17:01"/>
    <s v="1074"/>
    <s v="L34 Albert Lea"/>
    <x v="3"/>
    <x v="2"/>
    <n v="0"/>
    <x v="1"/>
  </r>
  <r>
    <n v="64"/>
    <s v="1330"/>
    <s v="Castaneda, Yarin"/>
    <d v="2023-07-24T16:44:15"/>
    <d v="2023-09-26T07:52:47"/>
    <x v="4"/>
    <s v="No"/>
    <d v="2023-09-26T08:06:15"/>
    <s v="1181"/>
    <s v="L60 Saginaw"/>
    <x v="7"/>
    <x v="1"/>
    <n v="46"/>
    <x v="0"/>
  </r>
  <r>
    <n v="64"/>
    <s v="1332"/>
    <s v="Sanchez, Alicia"/>
    <d v="2023-07-24T18:08:14"/>
    <d v="2023-07-24T18:24:18"/>
    <x v="4"/>
    <s v="Yes"/>
    <d v="2023-09-26T10:18:15"/>
    <s v="1202"/>
    <s v="L75 Ontario"/>
    <x v="5"/>
    <x v="0"/>
    <n v="0"/>
    <x v="1"/>
  </r>
  <r>
    <n v="64"/>
    <s v="1333"/>
    <s v="Howell, Andrew"/>
    <d v="2023-07-24T18:29:35"/>
    <d v="2023-09-26T10:07:43"/>
    <x v="4"/>
    <s v="No"/>
    <d v="2023-09-26T10:18:26"/>
    <s v="1202"/>
    <s v="L75 Ontario"/>
    <x v="3"/>
    <x v="2"/>
    <n v="46"/>
    <x v="0"/>
  </r>
  <r>
    <n v="63"/>
    <s v="1156"/>
    <s v="Wilson, LaTosha"/>
    <d v="2023-06-16T10:24:11"/>
    <d v="2023-06-16T10:25:44"/>
    <x v="5"/>
    <s v="Yes"/>
    <d v="2023-08-18T00:17:28"/>
    <s v="1078"/>
    <s v="L60 Saginaw"/>
    <x v="4"/>
    <x v="3"/>
    <n v="0"/>
    <x v="1"/>
  </r>
  <r>
    <n v="63"/>
    <s v="1157"/>
    <s v="Wilson, LaTosha"/>
    <d v="2023-06-16T10:50:27"/>
    <d v="2023-06-16T10:59:57"/>
    <x v="5"/>
    <s v="Yes"/>
    <d v="2023-08-18T00:13:31"/>
    <s v="1079"/>
    <s v="L55 St Joseph"/>
    <x v="4"/>
    <x v="3"/>
    <n v="0"/>
    <x v="1"/>
  </r>
  <r>
    <n v="63"/>
    <s v="514"/>
    <s v="Allen, Lisa"/>
    <d v="2023-02-16T09:40:17"/>
    <d v="2023-04-20T11:52:56"/>
    <x v="2"/>
    <s v="No"/>
    <d v="2023-04-20T12:00:00"/>
    <s v="566"/>
    <s v="L60 Saginaw"/>
    <x v="6"/>
    <x v="4"/>
    <n v="45"/>
    <x v="0"/>
  </r>
  <r>
    <n v="62"/>
    <s v="1038"/>
    <s v="Vergara, Tiffany"/>
    <d v="2023-05-26T11:10:12"/>
    <d v="2023-07-26T13:39:42"/>
    <x v="3"/>
    <s v="No"/>
    <d v="2023-07-27T16:11:10"/>
    <s v="990"/>
    <s v="L75 Ontario"/>
    <x v="1"/>
    <x v="1"/>
    <n v="43"/>
    <x v="0"/>
  </r>
  <r>
    <n v="62"/>
    <s v="1654"/>
    <s v="Kleis, Mike"/>
    <d v="2023-08-22T07:01:14"/>
    <d v="2023-10-13T10:49:43"/>
    <x v="6"/>
    <s v="No"/>
    <d v="2023-10-23T15:32:47"/>
    <s v="1435"/>
    <s v="L25 Chambersburg"/>
    <x v="7"/>
    <x v="1"/>
    <n v="38"/>
    <x v="0"/>
  </r>
  <r>
    <n v="62"/>
    <s v="563"/>
    <s v="Alvarez, Rogelio"/>
    <d v="2023-03-03T15:56:15"/>
    <d v="2023-05-04T10:01:00"/>
    <x v="0"/>
    <s v="No"/>
    <d v="2023-05-04T14:34:00"/>
    <s v="603"/>
    <s v="L75 Ontario"/>
    <x v="2"/>
    <x v="1"/>
    <n v="44"/>
    <x v="0"/>
  </r>
  <r>
    <n v="60"/>
    <s v="1380"/>
    <s v="Mullins, Mary Ellen"/>
    <d v="2023-07-28T12:06:15"/>
    <d v="2023-09-26T11:51:14"/>
    <x v="4"/>
    <s v="No"/>
    <d v="2023-09-26T11:54:26"/>
    <s v="1232"/>
    <s v="L55 St Joseph"/>
    <x v="7"/>
    <x v="1"/>
    <n v="42"/>
    <x v="0"/>
  </r>
  <r>
    <n v="60"/>
    <s v="1384"/>
    <s v="Gilbert, Tiffany"/>
    <d v="2023-07-28T16:37:06"/>
    <d v="2023-09-26T12:23:00"/>
    <x v="4"/>
    <s v="No"/>
    <d v="2023-09-26T12:26:28"/>
    <s v="1236"/>
    <s v="L60 Saginaw"/>
    <x v="5"/>
    <x v="0"/>
    <n v="42"/>
    <x v="0"/>
  </r>
  <r>
    <n v="56"/>
    <s v="1177"/>
    <s v="Franklin, Shakeita"/>
    <d v="2023-06-23T11:36:37"/>
    <d v="2023-06-23T12:48:34"/>
    <x v="5"/>
    <s v="Yes"/>
    <d v="2023-08-18T00:05:06"/>
    <s v="1093"/>
    <s v="L60 Saginaw"/>
    <x v="3"/>
    <x v="2"/>
    <n v="0"/>
    <x v="1"/>
  </r>
  <r>
    <n v="56"/>
    <s v="1179"/>
    <s v="Hirter, Damon"/>
    <d v="2023-06-23T17:02:13"/>
    <d v="2023-06-27T13:20:25"/>
    <x v="5"/>
    <s v="No"/>
    <d v="2023-08-18T00:17:52"/>
    <s v="1095"/>
    <s v="L55 St Joseph"/>
    <x v="5"/>
    <x v="0"/>
    <n v="2"/>
    <x v="2"/>
  </r>
  <r>
    <n v="56"/>
    <s v="591"/>
    <s v="Alvarez, Rogelio"/>
    <d v="2023-03-13T08:53:58"/>
    <d v="2023-05-05T14:45:00"/>
    <x v="0"/>
    <s v="No"/>
    <d v="2023-05-08T14:34:00"/>
    <s v="603"/>
    <s v="L75 Ontario"/>
    <x v="2"/>
    <x v="1"/>
    <n v="39"/>
    <x v="0"/>
  </r>
  <r>
    <n v="55"/>
    <s v="1399"/>
    <s v="Franklin, Shakeita"/>
    <d v="2023-08-02T12:11:05"/>
    <d v="2023-08-02T12:35:08"/>
    <x v="6"/>
    <s v="Yes"/>
    <d v="2023-09-26T12:26:39"/>
    <s v="1236"/>
    <s v="L60 Saginaw"/>
    <x v="3"/>
    <x v="2"/>
    <n v="0"/>
    <x v="1"/>
  </r>
  <r>
    <n v="54"/>
    <s v="1064"/>
    <s v="Hirter, Damon"/>
    <d v="2023-06-01T14:30:56"/>
    <d v="2023-07-25T13:58:00"/>
    <x v="5"/>
    <s v="No"/>
    <d v="2023-07-25T03:45:00"/>
    <s v="1011"/>
    <s v="L55 St Joseph"/>
    <x v="5"/>
    <x v="0"/>
    <n v="38"/>
    <x v="0"/>
  </r>
  <r>
    <n v="54"/>
    <s v="1421"/>
    <s v="Sanchez, Alicia"/>
    <d v="2023-08-03T16:57:24"/>
    <d v="2023-09-26T11:08:25"/>
    <x v="6"/>
    <s v="No"/>
    <d v="2023-09-26T12:58:14"/>
    <s v="1259"/>
    <s v="L75 Ontario"/>
    <x v="5"/>
    <x v="0"/>
    <n v="38"/>
    <x v="0"/>
  </r>
  <r>
    <n v="53"/>
    <s v="1183"/>
    <s v="Melius, Richard"/>
    <d v="2023-06-26T10:58:55"/>
    <d v="2023-06-26T11:14:19"/>
    <x v="5"/>
    <s v="Yes"/>
    <d v="2023-08-18T00:18:03"/>
    <s v="1098"/>
    <s v="L25 Chambersburg"/>
    <x v="5"/>
    <x v="0"/>
    <n v="0"/>
    <x v="1"/>
  </r>
  <r>
    <n v="53"/>
    <s v="1429"/>
    <s v="Howell, Andrew"/>
    <d v="2023-08-04T10:44:54"/>
    <d v="2023-09-26T10:03:38"/>
    <x v="6"/>
    <s v="No"/>
    <d v="2023-09-26T12:58:23"/>
    <s v="1259"/>
    <s v="L75 Ontario"/>
    <x v="3"/>
    <x v="2"/>
    <n v="37"/>
    <x v="0"/>
  </r>
  <r>
    <n v="53"/>
    <s v="554"/>
    <s v="Karr, Ronald"/>
    <d v="2023-02-27T12:58:47"/>
    <d v="2023-04-21T14:04:00"/>
    <x v="2"/>
    <s v="No"/>
    <d v="2023-04-21T00:01:00"/>
    <s v="595"/>
    <s v="L55 St Joseph"/>
    <x v="2"/>
    <x v="1"/>
    <n v="39"/>
    <x v="0"/>
  </r>
  <r>
    <n v="52"/>
    <s v="1191"/>
    <s v="Gilbert, Tiffany"/>
    <d v="2023-06-27T06:57:37"/>
    <d v="2023-06-27T08:52:56"/>
    <x v="5"/>
    <s v="Yes"/>
    <d v="2023-08-18T00:18:23"/>
    <s v="1105"/>
    <s v="L60 Saginaw"/>
    <x v="6"/>
    <x v="4"/>
    <n v="0"/>
    <x v="1"/>
  </r>
  <r>
    <n v="50"/>
    <s v="1086"/>
    <s v="Franklin, Shakeita"/>
    <d v="2023-06-05T13:31:03"/>
    <d v="2023-07-19T08:07:00"/>
    <x v="5"/>
    <s v="No"/>
    <d v="2023-07-25T13:08:29"/>
    <s v="1026"/>
    <s v="L55 St Joseph"/>
    <x v="3"/>
    <x v="2"/>
    <n v="32"/>
    <x v="0"/>
  </r>
  <r>
    <n v="50"/>
    <s v="1444"/>
    <s v="Sims, Paula"/>
    <d v="2023-08-07T13:10:16"/>
    <d v="2023-09-26T12:58:26"/>
    <x v="6"/>
    <s v="No"/>
    <d v="2023-09-26T13:00:39"/>
    <s v="1275"/>
    <s v="L43 Birmingham"/>
    <x v="5"/>
    <x v="0"/>
    <n v="36"/>
    <x v="0"/>
  </r>
  <r>
    <n v="50"/>
    <s v="1445"/>
    <s v="Mendoza, Steven"/>
    <d v="2023-08-07T13:11:07"/>
    <d v="2023-09-26T08:07:17"/>
    <x v="6"/>
    <s v="No"/>
    <d v="2023-09-26T13:00:52"/>
    <s v="1275"/>
    <s v="L43 Birmingham"/>
    <x v="3"/>
    <x v="2"/>
    <n v="36"/>
    <x v="0"/>
  </r>
  <r>
    <n v="50"/>
    <s v="1501"/>
    <s v="Olive, Brittany"/>
    <d v="2023-08-10T09:20:12"/>
    <d v="2023-09-29T16:05:18"/>
    <x v="6"/>
    <s v="No"/>
    <d v="2023-09-29T16:10:12"/>
    <s v="1301"/>
    <s v="L55 St Joseph"/>
    <x v="11"/>
    <x v="2"/>
    <n v="36"/>
    <x v="0"/>
  </r>
  <r>
    <n v="48"/>
    <s v="1487"/>
    <s v="Mullins, Mary Ellen"/>
    <d v="2023-08-09T14:09:02"/>
    <d v="2023-09-26T06:56:42"/>
    <x v="6"/>
    <s v="No"/>
    <d v="2023-09-26T08:09:06"/>
    <s v="1310"/>
    <s v="L55 St Joseph"/>
    <x v="7"/>
    <x v="1"/>
    <n v="34"/>
    <x v="0"/>
  </r>
  <r>
    <n v="48"/>
    <s v="1493"/>
    <s v="Sanchez, Alicia"/>
    <d v="2023-08-09T16:30:17"/>
    <d v="2023-09-26T11:08:51"/>
    <x v="6"/>
    <s v="No"/>
    <d v="2023-09-26T14:28:35"/>
    <s v="1315"/>
    <s v="L75 Ontario"/>
    <x v="5"/>
    <x v="0"/>
    <n v="34"/>
    <x v="0"/>
  </r>
  <r>
    <n v="47"/>
    <s v="1507"/>
    <s v="Howell, Andrew"/>
    <d v="2023-08-10T12:07:52"/>
    <d v="2023-09-26T10:05:00"/>
    <x v="6"/>
    <s v="No"/>
    <d v="2023-09-26T16:30:25"/>
    <s v="1315"/>
    <s v="L75 Ontario"/>
    <x v="3"/>
    <x v="2"/>
    <n v="33"/>
    <x v="0"/>
  </r>
  <r>
    <n v="47"/>
    <s v="583"/>
    <s v="Karr, Ronald"/>
    <d v="2023-03-09T08:11:45"/>
    <d v="2023-04-24T07:28:00"/>
    <x v="0"/>
    <s v="No"/>
    <d v="2023-04-25T13:35:00"/>
    <s v="618"/>
    <s v="L75 Ontario"/>
    <x v="1"/>
    <x v="1"/>
    <n v="32"/>
    <x v="0"/>
  </r>
  <r>
    <n v="46"/>
    <s v="1525"/>
    <s v="Sanchez, Alicia"/>
    <d v="2023-08-11T12:40:22"/>
    <d v="2023-09-26T08:06:45"/>
    <x v="6"/>
    <s v="No"/>
    <d v="2023-09-26T14:29:08"/>
    <s v="1338"/>
    <s v="L75 Ontario"/>
    <x v="5"/>
    <x v="0"/>
    <n v="32"/>
    <x v="0"/>
  </r>
  <r>
    <n v="44"/>
    <s v="1777"/>
    <s v="Vergara, Tiffany"/>
    <d v="2023-09-05T09:43:25"/>
    <d v="2023-09-05T15:15:00"/>
    <x v="7"/>
    <s v="Yes"/>
    <d v="2023-10-19T12:56:33"/>
    <s v="1524"/>
    <s v="L75 Ontario"/>
    <x v="1"/>
    <x v="1"/>
    <n v="0"/>
    <x v="1"/>
  </r>
  <r>
    <n v="43"/>
    <s v="1009"/>
    <s v="Robinson, Jeffrey"/>
    <d v="2023-05-23T12:32:21"/>
    <d v="2023-07-05T15:45:09"/>
    <x v="3"/>
    <s v="No"/>
    <d v="2023-07-05T15:51:00"/>
    <s v="960"/>
    <s v="L60 Saginaw"/>
    <x v="7"/>
    <x v="1"/>
    <n v="31"/>
    <x v="0"/>
  </r>
  <r>
    <n v="43"/>
    <s v="1017"/>
    <s v="Hirter, Damon"/>
    <d v="2023-05-24T09:08:38"/>
    <d v="2023-07-06T10:35:16"/>
    <x v="3"/>
    <s v="No"/>
    <d v="2023-07-06T11:00:17"/>
    <s v="972"/>
    <s v="L55 St Joseph"/>
    <x v="2"/>
    <x v="1"/>
    <n v="31"/>
    <x v="0"/>
  </r>
  <r>
    <n v="43"/>
    <s v="1232"/>
    <s v="Sanchez, Alicia"/>
    <d v="2023-07-06T15:27:08"/>
    <d v="2023-07-06T16:51:03"/>
    <x v="4"/>
    <s v="Yes"/>
    <d v="2023-08-18T00:19:14"/>
    <s v="1128"/>
    <s v="L75 Ontario"/>
    <x v="5"/>
    <x v="0"/>
    <n v="0"/>
    <x v="1"/>
  </r>
  <r>
    <n v="43"/>
    <s v="1464"/>
    <s v="Howell, Andrew"/>
    <d v="2023-08-08T13:43:25"/>
    <d v="2023-08-08T14:15:17"/>
    <x v="6"/>
    <s v="Yes"/>
    <d v="2023-09-20T15:10:20"/>
    <s v="1279"/>
    <s v="L75 Ontario"/>
    <x v="3"/>
    <x v="2"/>
    <n v="0"/>
    <x v="1"/>
  </r>
  <r>
    <n v="39"/>
    <s v="1242"/>
    <s v="Sanchez, Alicia"/>
    <d v="2023-07-10T16:36:51"/>
    <d v="2023-07-10T18:17:32"/>
    <x v="4"/>
    <s v="Yes"/>
    <d v="2023-08-18T00:05:15"/>
    <s v="1138"/>
    <s v="L75 Ontario"/>
    <x v="5"/>
    <x v="0"/>
    <n v="0"/>
    <x v="1"/>
  </r>
  <r>
    <n v="39"/>
    <s v="739"/>
    <s v="Melius, Richard"/>
    <d v="2023-04-17T13:28:05"/>
    <d v="2023-04-17T13:48:51"/>
    <x v="1"/>
    <s v="Yes"/>
    <d v="2023-05-26T08:54:34"/>
    <s v="752"/>
    <s v="L25 Chambersburg"/>
    <x v="5"/>
    <x v="0"/>
    <n v="0"/>
    <x v="1"/>
  </r>
  <r>
    <n v="36"/>
    <s v="713"/>
    <s v="Vergara, Tiffany"/>
    <d v="2023-04-12T11:45:34"/>
    <d v="2023-04-21T17:59:00"/>
    <x v="1"/>
    <s v="No"/>
    <d v="2023-05-18T00:08:00"/>
    <s v="718"/>
    <s v="L75 Ontario"/>
    <x v="2"/>
    <x v="1"/>
    <n v="7"/>
    <x v="0"/>
  </r>
  <r>
    <n v="35"/>
    <s v="731"/>
    <s v="Mahand, Thomas"/>
    <d v="2023-04-14T14:04:12"/>
    <d v="2023-05-19T14:09:22"/>
    <x v="1"/>
    <s v="No"/>
    <d v="2023-05-19T14:10:38"/>
    <s v="741"/>
    <s v="L25 Chambersburg"/>
    <x v="3"/>
    <x v="2"/>
    <n v="25"/>
    <x v="0"/>
  </r>
  <r>
    <n v="33"/>
    <s v="1303"/>
    <s v="Sanchez, Alicia"/>
    <d v="2023-07-20T12:13:27"/>
    <d v="2023-07-20T13:32:00"/>
    <x v="4"/>
    <s v="Yes"/>
    <d v="2023-08-22T12:02:15"/>
    <s v="1180"/>
    <s v="L75 Ontario"/>
    <x v="5"/>
    <x v="0"/>
    <n v="0"/>
    <x v="1"/>
  </r>
  <r>
    <n v="32"/>
    <s v="1188"/>
    <s v="Wilson, LaTosha"/>
    <d v="2023-06-26T14:14:19"/>
    <d v="2023-06-28T10:08:00"/>
    <x v="5"/>
    <s v="No"/>
    <d v="2023-07-28T17:30:21"/>
    <s v="1102"/>
    <s v="L60 Saginaw"/>
    <x v="4"/>
    <x v="3"/>
    <n v="2"/>
    <x v="2"/>
  </r>
  <r>
    <n v="29"/>
    <s v="747"/>
    <s v="Karr, Ronald"/>
    <d v="2023-04-19T11:48:21"/>
    <d v="2023-04-24T07:32:00"/>
    <x v="1"/>
    <s v="No"/>
    <d v="2023-05-18T16:23:00"/>
    <s v="759"/>
    <s v="L60 Saginaw"/>
    <x v="0"/>
    <x v="0"/>
    <n v="3"/>
    <x v="3"/>
  </r>
  <r>
    <n v="29"/>
    <s v="756"/>
    <s v="Moreno, Roxann"/>
    <d v="2023-04-19T20:54:33"/>
    <d v="2023-04-21T16:41:00"/>
    <x v="1"/>
    <s v="No"/>
    <d v="2023-05-18T20:56:24"/>
    <s v="766"/>
    <s v="L75 Ontario"/>
    <x v="7"/>
    <x v="1"/>
    <n v="2"/>
    <x v="2"/>
  </r>
  <r>
    <n v="29"/>
    <s v="763"/>
    <s v="Franklin, Shakeita"/>
    <d v="2023-04-20T15:34:30"/>
    <d v="2023-05-02T12:45:00"/>
    <x v="1"/>
    <s v="No"/>
    <d v="2023-05-19T00:09:00"/>
    <s v="768"/>
    <s v="L55 St Joseph"/>
    <x v="5"/>
    <x v="0"/>
    <n v="8"/>
    <x v="0"/>
  </r>
  <r>
    <n v="28"/>
    <s v="1141"/>
    <s v="Gilbert, Tiffany"/>
    <d v="2023-06-13T12:56:42"/>
    <d v="2023-07-11T11:25:59"/>
    <x v="5"/>
    <s v="No"/>
    <d v="2023-07-11T13:56:00"/>
    <s v="1063"/>
    <s v="L60 Saginaw"/>
    <x v="5"/>
    <x v="0"/>
    <n v="20"/>
    <x v="0"/>
  </r>
  <r>
    <n v="27"/>
    <s v="1159"/>
    <s v="Hirter, Damon"/>
    <d v="2023-06-16T11:51:43"/>
    <d v="2023-07-06T14:29:12"/>
    <x v="5"/>
    <s v="No"/>
    <d v="2023-07-13T02:20:18"/>
    <s v="1081"/>
    <s v="L55 St Joseph"/>
    <x v="5"/>
    <x v="0"/>
    <n v="14"/>
    <x v="0"/>
  </r>
  <r>
    <n v="27"/>
    <s v="617"/>
    <s v="Wisniewski, Laura M"/>
    <d v="2023-03-23T11:02:00"/>
    <d v="2023-04-19T15:49:05"/>
    <x v="0"/>
    <s v="No"/>
    <d v="2023-04-19T16:00:43"/>
    <m/>
    <s v="L10 Opelousas"/>
    <x v="2"/>
    <x v="1"/>
    <n v="19"/>
    <x v="0"/>
  </r>
  <r>
    <n v="27"/>
    <s v="618"/>
    <s v="Wisniewski, Laura M"/>
    <d v="2023-03-23T11:18:28"/>
    <d v="2023-04-19T15:54:15"/>
    <x v="0"/>
    <s v="No"/>
    <d v="2023-04-19T16:00:54"/>
    <m/>
    <s v="L10 Opelousas"/>
    <x v="2"/>
    <x v="1"/>
    <n v="19"/>
    <x v="0"/>
  </r>
  <r>
    <n v="27"/>
    <s v="622"/>
    <s v="Wisniewski, Laura M"/>
    <d v="2023-03-23T16:16:36"/>
    <d v="2023-04-19T15:47:31"/>
    <x v="0"/>
    <s v="No"/>
    <d v="2023-04-19T16:01:04"/>
    <m/>
    <s v="L10 Opelousas"/>
    <x v="2"/>
    <x v="1"/>
    <n v="19"/>
    <x v="0"/>
  </r>
  <r>
    <n v="26"/>
    <s v="1311"/>
    <s v="Hirter, Damon"/>
    <d v="2023-07-21T12:11:23"/>
    <d v="2023-07-24T07:22:00"/>
    <x v="4"/>
    <s v="No"/>
    <d v="2023-08-16T13:04:30"/>
    <s v="1188"/>
    <s v="L55 St Joseph"/>
    <x v="6"/>
    <x v="4"/>
    <n v="1"/>
    <x v="1"/>
  </r>
  <r>
    <n v="23"/>
    <s v="1318"/>
    <s v="Franklin, Shakeita"/>
    <d v="2023-07-24T08:12:34"/>
    <d v="2023-07-24T08:37:00"/>
    <x v="4"/>
    <s v="Yes"/>
    <d v="2023-08-16T13:02:34"/>
    <s v="1188"/>
    <s v="L55 St Joseph"/>
    <x v="3"/>
    <x v="2"/>
    <n v="0"/>
    <x v="1"/>
  </r>
  <r>
    <n v="23"/>
    <s v="1337"/>
    <s v="Covington, Derek"/>
    <d v="2023-07-25T09:04:02"/>
    <d v="2023-07-25T10:04:00"/>
    <x v="4"/>
    <s v="Yes"/>
    <d v="2023-08-17T16:30:25"/>
    <m/>
    <s v="L43 Birmingham"/>
    <x v="3"/>
    <x v="2"/>
    <n v="0"/>
    <x v="1"/>
  </r>
  <r>
    <n v="23"/>
    <s v="785"/>
    <s v="Summons, Sharita"/>
    <d v="2023-04-26T07:44:47"/>
    <d v="2023-04-27T07:11:00"/>
    <x v="1"/>
    <s v="No"/>
    <d v="2023-05-19T00:06:03"/>
    <s v="783"/>
    <s v="L55 St Joseph"/>
    <x v="5"/>
    <x v="0"/>
    <n v="1"/>
    <x v="1"/>
  </r>
  <r>
    <n v="22"/>
    <s v="1145"/>
    <s v="Hirter, Damon"/>
    <d v="2023-06-14T14:45:43"/>
    <d v="2023-07-06T08:13:05"/>
    <x v="5"/>
    <s v="No"/>
    <d v="2023-07-06T07:00:00"/>
    <s v="1067"/>
    <s v="L55 St Joseph"/>
    <x v="2"/>
    <x v="1"/>
    <n v="16"/>
    <x v="0"/>
  </r>
  <r>
    <n v="22"/>
    <s v="537"/>
    <s v="Castaneda, Yarin"/>
    <d v="2023-02-21T16:23:10"/>
    <d v="2023-02-22T11:49:00"/>
    <x v="2"/>
    <s v="No"/>
    <d v="2023-03-15T23:38:00"/>
    <s v="584"/>
    <s v="L60 Saginaw"/>
    <x v="1"/>
    <x v="1"/>
    <n v="1"/>
    <x v="1"/>
  </r>
  <r>
    <n v="21"/>
    <s v="612"/>
    <s v="Sanchez, Alicia"/>
    <d v="2023-03-22T11:50:06"/>
    <d v="2023-03-22T12:19:00"/>
    <x v="0"/>
    <s v="Yes"/>
    <d v="2023-04-12T13:22:00"/>
    <s v="638"/>
    <s v="L75 Ontario"/>
    <x v="5"/>
    <x v="0"/>
    <n v="0"/>
    <x v="1"/>
  </r>
  <r>
    <n v="21"/>
    <s v="613"/>
    <s v="Howell, Andrew"/>
    <d v="2023-03-22T11:51:07"/>
    <d v="2023-03-22T14:43:00"/>
    <x v="0"/>
    <s v="Yes"/>
    <d v="2023-04-12T13:22:00"/>
    <s v="638"/>
    <s v="L75 Ontario"/>
    <x v="3"/>
    <x v="2"/>
    <n v="0"/>
    <x v="1"/>
  </r>
  <r>
    <n v="21"/>
    <s v="669"/>
    <s v="Gilbert, Tiffany"/>
    <d v="2023-04-03T10:20:17"/>
    <d v="2023-04-03T11:35:00"/>
    <x v="1"/>
    <s v="Yes"/>
    <d v="2023-04-24T08:38:00"/>
    <s v="683"/>
    <s v="L60 Saginaw"/>
    <x v="5"/>
    <x v="0"/>
    <n v="0"/>
    <x v="1"/>
  </r>
  <r>
    <n v="20"/>
    <s v="1306"/>
    <s v="Howell, Andrew"/>
    <d v="2023-07-20T16:13:34"/>
    <d v="2023-07-20T16:27:00"/>
    <x v="4"/>
    <s v="Yes"/>
    <d v="2023-08-09T08:58:19"/>
    <s v="1180"/>
    <s v="L75 Ontario"/>
    <x v="8"/>
    <x v="5"/>
    <n v="0"/>
    <x v="1"/>
  </r>
  <r>
    <n v="19"/>
    <s v="1379"/>
    <s v="Sanchez, Alicia"/>
    <d v="2023-07-28T10:48:09"/>
    <d v="2023-07-28T12:47:08"/>
    <x v="4"/>
    <s v="Yes"/>
    <d v="2023-08-16T08:51:00"/>
    <s v="1231"/>
    <s v="L75 Ontario"/>
    <x v="5"/>
    <x v="0"/>
    <n v="0"/>
    <x v="1"/>
  </r>
  <r>
    <n v="19"/>
    <s v="627"/>
    <s v="Tucker, Chad"/>
    <d v="2023-03-24T14:18:56"/>
    <d v="2023-03-29T09:29:00"/>
    <x v="0"/>
    <s v="No"/>
    <d v="2023-04-12T13:01:00"/>
    <s v="647"/>
    <s v="L60 Saginaw"/>
    <x v="1"/>
    <x v="1"/>
    <n v="3"/>
    <x v="3"/>
  </r>
  <r>
    <n v="19"/>
    <s v="828"/>
    <s v="White, Stephanie"/>
    <d v="2023-04-28T17:20:15"/>
    <d v="2023-05-15T08:27:00"/>
    <x v="1"/>
    <s v="No"/>
    <d v="2023-05-17T00:00:00"/>
    <s v="817"/>
    <s v="L43 Birmingham"/>
    <x v="5"/>
    <x v="0"/>
    <n v="11"/>
    <x v="0"/>
  </r>
  <r>
    <n v="18"/>
    <s v="800"/>
    <s v="Moore, Cassie"/>
    <d v="2023-04-27T12:08:35"/>
    <d v="2023-05-03T09:56:44"/>
    <x v="1"/>
    <s v="No"/>
    <d v="2023-05-15T09:30:34"/>
    <s v="792"/>
    <s v="L36 Portland"/>
    <x v="2"/>
    <x v="1"/>
    <n v="4"/>
    <x v="4"/>
  </r>
  <r>
    <n v="18"/>
    <s v="839"/>
    <s v="Franklin, Shakeita"/>
    <d v="2023-05-01T16:29:21"/>
    <d v="2023-05-02T08:12:58"/>
    <x v="3"/>
    <s v="No"/>
    <d v="2023-05-19T00:09:47"/>
    <s v="808"/>
    <s v="L60 Saginaw"/>
    <x v="5"/>
    <x v="0"/>
    <n v="1"/>
    <x v="1"/>
  </r>
  <r>
    <n v="17"/>
    <s v="1160"/>
    <s v="Broussard, Marlon"/>
    <d v="2023-06-16T11:56:01"/>
    <d v="2023-06-30T07:18:45"/>
    <x v="5"/>
    <s v="No"/>
    <d v="2023-07-03T07:04:32"/>
    <s v="1082"/>
    <s v="L10 Opelousas"/>
    <x v="5"/>
    <x v="0"/>
    <n v="10"/>
    <x v="0"/>
  </r>
  <r>
    <n v="17"/>
    <s v="2026"/>
    <s v="Jones, Nikki"/>
    <d v="2023-09-22T15:46:11"/>
    <d v="2023-10-09T14:43:09"/>
    <x v="7"/>
    <s v="No"/>
    <d v="2023-10-09T15:52:34"/>
    <s v="1727"/>
    <s v="L55 St Joseph"/>
    <x v="7"/>
    <x v="1"/>
    <n v="11"/>
    <x v="0"/>
  </r>
  <r>
    <n v="17"/>
    <s v="838"/>
    <s v="Melius, Richard"/>
    <d v="2023-05-01T16:08:52"/>
    <d v="2023-05-02T08:01:00"/>
    <x v="3"/>
    <s v="No"/>
    <d v="2023-05-18T23:50:00"/>
    <s v="825"/>
    <s v="L25 Chambersburg"/>
    <x v="5"/>
    <x v="0"/>
    <n v="1"/>
    <x v="1"/>
  </r>
  <r>
    <n v="16"/>
    <s v="1167"/>
    <s v="Gilbert, Tiffany"/>
    <d v="2023-06-20T14:40:18"/>
    <d v="2023-07-06T11:15:00"/>
    <x v="5"/>
    <s v="No"/>
    <d v="2023-07-06T12:00:00"/>
    <s v="1086"/>
    <s v="L60 Saginaw"/>
    <x v="8"/>
    <x v="5"/>
    <n v="12"/>
    <x v="0"/>
  </r>
  <r>
    <n v="16"/>
    <s v="638"/>
    <s v="Vergara, Tiffany"/>
    <d v="2023-03-27T16:29:25"/>
    <d v="2023-03-29T13:03:00"/>
    <x v="0"/>
    <s v="No"/>
    <d v="2023-04-12T01:04:00"/>
    <s v="657"/>
    <s v="L75 Ontario"/>
    <x v="1"/>
    <x v="1"/>
    <n v="2"/>
    <x v="2"/>
  </r>
  <r>
    <n v="16"/>
    <s v="858"/>
    <s v="Bennett, Rachel"/>
    <d v="2023-05-03T09:56:47"/>
    <d v="2023-05-03T10:05:00"/>
    <x v="3"/>
    <s v="Yes"/>
    <d v="2023-05-19T00:16:00"/>
    <s v="752"/>
    <s v="L25 Chambersburg"/>
    <x v="3"/>
    <x v="2"/>
    <n v="0"/>
    <x v="1"/>
  </r>
  <r>
    <n v="15"/>
    <s v="577"/>
    <s v="Heredia, Cesia"/>
    <d v="2023-03-08T12:54:19"/>
    <d v="2023-03-17T16:45:00"/>
    <x v="0"/>
    <s v="No"/>
    <d v="2023-03-23T02:46:00"/>
    <s v="614"/>
    <s v="L75 Ontario"/>
    <x v="7"/>
    <x v="1"/>
    <n v="7"/>
    <x v="0"/>
  </r>
  <r>
    <n v="15"/>
    <s v="578"/>
    <s v="Vergara, Tiffany"/>
    <d v="2023-03-08T13:29:52"/>
    <d v="2023-03-20T11:00:00"/>
    <x v="0"/>
    <s v="No"/>
    <d v="2023-03-23T14:30:00"/>
    <s v="615"/>
    <s v="L75 Ontario"/>
    <x v="1"/>
    <x v="1"/>
    <n v="8"/>
    <x v="0"/>
  </r>
  <r>
    <n v="15"/>
    <s v="639"/>
    <s v="Kleis, Mike"/>
    <d v="2023-03-28T13:01:38"/>
    <d v="2023-03-28T15:10:00"/>
    <x v="0"/>
    <s v="Yes"/>
    <d v="2023-04-12T03:34:00"/>
    <s v="658"/>
    <s v="L25 Chambersburg"/>
    <x v="2"/>
    <x v="1"/>
    <n v="0"/>
    <x v="1"/>
  </r>
  <r>
    <n v="14"/>
    <s v="1245"/>
    <s v="Sims, Paula"/>
    <d v="2023-07-11T14:02:42"/>
    <d v="2023-07-11T14:12:38"/>
    <x v="4"/>
    <s v="Yes"/>
    <d v="2023-07-25T09:06:56"/>
    <s v="1143"/>
    <s v="L43 Birmingham"/>
    <x v="5"/>
    <x v="0"/>
    <n v="0"/>
    <x v="1"/>
  </r>
  <r>
    <n v="14"/>
    <s v="1824"/>
    <s v="Weathers, Howell"/>
    <d v="2023-09-07T14:49:44"/>
    <d v="2023-09-21T15:53:00"/>
    <x v="7"/>
    <s v="No"/>
    <d v="2023-09-21T15:53:00"/>
    <s v="1565"/>
    <s v="L43 Birmingham"/>
    <x v="4"/>
    <x v="3"/>
    <n v="10"/>
    <x v="0"/>
  </r>
  <r>
    <n v="14"/>
    <s v="558"/>
    <s v="Castaneda, Yarin"/>
    <d v="2023-03-02T11:58:57"/>
    <d v="2023-03-02T12:55:00"/>
    <x v="0"/>
    <s v="Yes"/>
    <d v="2023-03-16T02:02:00"/>
    <s v="599"/>
    <s v="L60 Saginaw"/>
    <x v="7"/>
    <x v="1"/>
    <n v="0"/>
    <x v="1"/>
  </r>
  <r>
    <n v="14"/>
    <s v="562"/>
    <s v="Moreno, Roxann"/>
    <d v="2023-03-03T14:12:33"/>
    <d v="2023-03-15T10:25:00"/>
    <x v="0"/>
    <s v="No"/>
    <d v="2023-03-17T13:54:00"/>
    <s v="602"/>
    <s v="L75 Ontario"/>
    <x v="2"/>
    <x v="1"/>
    <n v="8"/>
    <x v="0"/>
  </r>
  <r>
    <n v="14"/>
    <s v="643"/>
    <s v="Sanchez, Alicia"/>
    <d v="2023-03-29T13:36:31"/>
    <d v="2023-03-29T16:05:00"/>
    <x v="0"/>
    <s v="Yes"/>
    <d v="2023-04-12T12:46:00"/>
    <s v="661"/>
    <s v="L75 Ontario"/>
    <x v="5"/>
    <x v="0"/>
    <n v="0"/>
    <x v="1"/>
  </r>
  <r>
    <n v="14"/>
    <s v="644"/>
    <s v="Sanchez, Alicia"/>
    <d v="2023-03-29T16:25:29"/>
    <d v="2023-03-29T16:47:00"/>
    <x v="0"/>
    <s v="Yes"/>
    <d v="2023-04-12T12:22:00"/>
    <s v="662"/>
    <s v="L75 Ontario"/>
    <x v="5"/>
    <x v="0"/>
    <n v="0"/>
    <x v="1"/>
  </r>
  <r>
    <n v="14"/>
    <s v="645"/>
    <s v="Sanchez, Alicia"/>
    <d v="2023-03-29T16:26:49"/>
    <d v="2023-03-29T16:35:00"/>
    <x v="0"/>
    <s v="Yes"/>
    <d v="2023-04-12T12:51:00"/>
    <s v="663"/>
    <s v="L75 Ontario"/>
    <x v="5"/>
    <x v="0"/>
    <n v="0"/>
    <x v="1"/>
  </r>
  <r>
    <n v="13"/>
    <s v="564"/>
    <s v="Alvarez, Rogelio"/>
    <d v="2023-03-03T16:08:32"/>
    <d v="2023-03-15T10:24:00"/>
    <x v="0"/>
    <s v="No"/>
    <d v="2023-03-16T13:58:00"/>
    <s v="604"/>
    <s v="L75 Ontario"/>
    <x v="7"/>
    <x v="1"/>
    <n v="8"/>
    <x v="0"/>
  </r>
  <r>
    <n v="13"/>
    <s v="661"/>
    <s v="Howell, Andrew"/>
    <d v="2023-03-30T12:37:38"/>
    <d v="2023-03-30T14:01:00"/>
    <x v="0"/>
    <s v="Yes"/>
    <d v="2023-04-12T12:25:00"/>
    <s v="662"/>
    <s v="L75 Ontario"/>
    <x v="3"/>
    <x v="2"/>
    <n v="0"/>
    <x v="1"/>
  </r>
  <r>
    <n v="13"/>
    <s v="662"/>
    <s v="Moreno, Roxann"/>
    <d v="2023-03-30T13:22:53"/>
    <d v="2023-03-31T11:08:00"/>
    <x v="0"/>
    <s v="No"/>
    <d v="2023-04-12T03:18:00"/>
    <s v="679"/>
    <s v="L75 Ontario"/>
    <x v="1"/>
    <x v="1"/>
    <n v="1"/>
    <x v="1"/>
  </r>
  <r>
    <n v="13"/>
    <s v="663"/>
    <s v="Franklin, Shakeita"/>
    <d v="2023-03-30T15:31:27"/>
    <d v="2023-03-30T15:38:00"/>
    <x v="0"/>
    <s v="Yes"/>
    <d v="2023-04-12T12:17:00"/>
    <s v="680"/>
    <s v="L60 Saginaw"/>
    <x v="3"/>
    <x v="2"/>
    <n v="0"/>
    <x v="1"/>
  </r>
  <r>
    <n v="13"/>
    <s v="878"/>
    <s v="Mullins, Mary Ellen"/>
    <d v="2023-05-05T12:58:54"/>
    <d v="2023-05-16T07:51:08"/>
    <x v="3"/>
    <s v="No"/>
    <d v="2023-05-18T12:00:00"/>
    <s v="860"/>
    <s v="L55 St Joseph"/>
    <x v="2"/>
    <x v="1"/>
    <n v="7"/>
    <x v="0"/>
  </r>
  <r>
    <n v="12"/>
    <s v="1041"/>
    <s v="Minconi, Isair"/>
    <d v="2023-05-26T14:23:21"/>
    <d v="2023-05-29T08:48:32"/>
    <x v="3"/>
    <s v="No"/>
    <d v="2023-06-07T17:00:00"/>
    <s v="992"/>
    <s v="L25 Chambersburg"/>
    <x v="5"/>
    <x v="0"/>
    <n v="1"/>
    <x v="1"/>
  </r>
  <r>
    <n v="12"/>
    <s v="1264"/>
    <s v="Sims, Paula"/>
    <d v="2023-07-13T15:59:36"/>
    <d v="2023-07-13T16:55:38"/>
    <x v="4"/>
    <s v="Yes"/>
    <d v="2023-07-25T09:05:05"/>
    <s v="1155"/>
    <s v="L43 Birmingham"/>
    <x v="5"/>
    <x v="0"/>
    <n v="0"/>
    <x v="1"/>
  </r>
  <r>
    <n v="12"/>
    <s v="1265"/>
    <s v="Sims, Paula"/>
    <d v="2023-07-13T16:04:56"/>
    <d v="2023-07-14T06:11:00"/>
    <x v="4"/>
    <s v="No"/>
    <d v="2023-07-25T09:03:00"/>
    <m/>
    <s v="L43 Birmingham"/>
    <x v="5"/>
    <x v="0"/>
    <n v="1"/>
    <x v="1"/>
  </r>
  <r>
    <n v="12"/>
    <s v="507"/>
    <s v="Tucker, Chad"/>
    <d v="2023-02-15T07:36:06"/>
    <d v="2023-02-15T08:14:00"/>
    <x v="2"/>
    <s v="Yes"/>
    <d v="2023-02-27T15:38:00"/>
    <s v="573"/>
    <s v="L75 Ontario"/>
    <x v="1"/>
    <x v="1"/>
    <n v="0"/>
    <x v="1"/>
  </r>
  <r>
    <n v="12"/>
    <s v="551"/>
    <s v="Olive, Brittany"/>
    <d v="2023-02-24T17:28:22"/>
    <d v="2023-02-27T08:40:00"/>
    <x v="2"/>
    <s v="No"/>
    <d v="2023-03-08T23:54:00"/>
    <s v="594"/>
    <s v="L75 Ontario"/>
    <x v="3"/>
    <x v="2"/>
    <n v="1"/>
    <x v="1"/>
  </r>
  <r>
    <n v="12"/>
    <s v="561"/>
    <s v="Heredia, Cesia"/>
    <d v="2023-03-03T14:08:23"/>
    <d v="2023-03-15T10:27:00"/>
    <x v="0"/>
    <s v="No"/>
    <d v="2023-03-15T14:08:00"/>
    <s v="601"/>
    <s v="L75 Ontario"/>
    <x v="1"/>
    <x v="1"/>
    <n v="8"/>
    <x v="0"/>
  </r>
  <r>
    <n v="12"/>
    <s v="667"/>
    <s v="Howell, Andrew"/>
    <d v="2023-03-31T18:31:51"/>
    <d v="2023-04-05T15:06:00"/>
    <x v="0"/>
    <s v="No"/>
    <d v="2023-04-12T12:48:00"/>
    <s v="663"/>
    <s v="L75 Ontario"/>
    <x v="3"/>
    <x v="2"/>
    <n v="3"/>
    <x v="3"/>
  </r>
  <r>
    <n v="12"/>
    <s v="668"/>
    <s v="Howell, Andrew"/>
    <d v="2023-03-31T18:32:51"/>
    <d v="2023-04-05T16:10:00"/>
    <x v="0"/>
    <s v="No"/>
    <d v="2023-04-12T12:46:00"/>
    <s v="661"/>
    <s v="L75 Ontario"/>
    <x v="3"/>
    <x v="2"/>
    <n v="3"/>
    <x v="3"/>
  </r>
  <r>
    <n v="11"/>
    <s v="1149"/>
    <s v="Robinson, Jeffrey"/>
    <d v="2023-06-15T12:18:16"/>
    <d v="2023-06-15T19:50:47"/>
    <x v="5"/>
    <s v="Yes"/>
    <d v="2023-06-26T15:28:33"/>
    <s v="1071"/>
    <s v="L60 Saginaw"/>
    <x v="2"/>
    <x v="1"/>
    <n v="0"/>
    <x v="1"/>
  </r>
  <r>
    <n v="11"/>
    <s v="836"/>
    <s v="Miller, Michelle L"/>
    <d v="2023-05-01T14:34:38"/>
    <d v="2023-05-01T14:57:00"/>
    <x v="3"/>
    <s v="Yes"/>
    <d v="2023-05-12T14:49:00"/>
    <s v="817"/>
    <s v="L43 Birmingham"/>
    <x v="3"/>
    <x v="2"/>
    <n v="0"/>
    <x v="1"/>
  </r>
  <r>
    <n v="9"/>
    <s v="1187"/>
    <s v="Jennings, Jennifer"/>
    <d v="2023-06-26T12:51:39"/>
    <d v="2023-07-05T14:12:48"/>
    <x v="5"/>
    <s v="No"/>
    <d v="2023-07-05T14:14:31"/>
    <s v="1101"/>
    <s v="L60 Saginaw"/>
    <x v="6"/>
    <x v="4"/>
    <n v="7"/>
    <x v="0"/>
  </r>
  <r>
    <n v="9"/>
    <s v="1195"/>
    <s v="Olive, Brittany"/>
    <d v="2023-06-27T15:09:09"/>
    <d v="2023-07-05T14:56:33"/>
    <x v="5"/>
    <s v="No"/>
    <d v="2023-07-06T08:04:48"/>
    <s v="1098"/>
    <s v="L25 Chambersburg"/>
    <x v="3"/>
    <x v="2"/>
    <n v="6"/>
    <x v="0"/>
  </r>
  <r>
    <n v="9"/>
    <s v="1281"/>
    <s v="Baker, Tosha"/>
    <d v="2023-07-18T13:01:00"/>
    <d v="2023-07-18T15:42:25"/>
    <x v="4"/>
    <s v="Yes"/>
    <d v="2023-07-27T15:21:28"/>
    <s v="1168"/>
    <s v="L43 Birmingham"/>
    <x v="3"/>
    <x v="2"/>
    <n v="0"/>
    <x v="1"/>
  </r>
  <r>
    <n v="9"/>
    <s v="1991"/>
    <s v="Sparkman, Joel"/>
    <d v="2023-09-19T13:37:56"/>
    <d v="2023-09-20T08:35:30"/>
    <x v="7"/>
    <s v="No"/>
    <d v="2023-09-28T11:32:25"/>
    <s v="1699"/>
    <s v="L86 Port St Lucie"/>
    <x v="7"/>
    <x v="1"/>
    <n v="1"/>
    <x v="1"/>
  </r>
  <r>
    <n v="9"/>
    <s v="532"/>
    <s v="Wilson, LaTosha"/>
    <d v="2023-02-20T14:29:34"/>
    <d v="2023-02-21T12:20:00"/>
    <x v="2"/>
    <s v="No"/>
    <d v="2023-03-01T22:16:00"/>
    <s v="580"/>
    <s v="L60 Saginaw"/>
    <x v="12"/>
    <x v="3"/>
    <n v="1"/>
    <x v="1"/>
  </r>
  <r>
    <n v="9"/>
    <s v="579"/>
    <s v="Sanchez, Alicia"/>
    <d v="2023-03-08T14:06:28"/>
    <d v="2023-03-08T16:15:00"/>
    <x v="0"/>
    <s v="Yes"/>
    <d v="2023-03-17T14:16:00"/>
    <s v="616"/>
    <s v="L75 Ontario"/>
    <x v="5"/>
    <x v="0"/>
    <n v="0"/>
    <x v="1"/>
  </r>
  <r>
    <n v="9"/>
    <s v="581"/>
    <s v="Howell, Andrew"/>
    <d v="2023-03-08T16:52:00"/>
    <d v="2023-03-13T14:35:00"/>
    <x v="0"/>
    <s v="No"/>
    <d v="2023-03-17T14:16:00"/>
    <s v="616"/>
    <s v="L75 Ontario"/>
    <x v="3"/>
    <x v="2"/>
    <n v="3"/>
    <x v="3"/>
  </r>
  <r>
    <n v="9"/>
    <s v="673"/>
    <s v="Kou, Christina"/>
    <d v="2023-04-03T15:57:55"/>
    <d v="2023-04-03T19:03:00"/>
    <x v="1"/>
    <s v="Yes"/>
    <d v="2023-04-12T22:36:00"/>
    <s v="687"/>
    <s v="L75 Ontario"/>
    <x v="9"/>
    <x v="5"/>
    <n v="0"/>
    <x v="1"/>
  </r>
  <r>
    <n v="9"/>
    <s v="705"/>
    <s v="Wilson, LaTosha"/>
    <d v="2023-04-10T14:42:55"/>
    <d v="2023-04-19T09:27:00"/>
    <x v="1"/>
    <s v="No"/>
    <d v="2023-04-19T22:40:00"/>
    <s v="712"/>
    <s v="L55 St Joseph"/>
    <x v="4"/>
    <x v="3"/>
    <n v="7"/>
    <x v="0"/>
  </r>
  <r>
    <n v="8"/>
    <s v="1022"/>
    <s v="Alvarez, Rogelio"/>
    <d v="2023-05-24T13:11:05"/>
    <d v="2023-06-01T17:24:04"/>
    <x v="3"/>
    <s v="No"/>
    <d v="2023-06-01T17:26:34"/>
    <s v="975"/>
    <s v="L75 Ontario"/>
    <x v="7"/>
    <x v="1"/>
    <n v="6"/>
    <x v="0"/>
  </r>
  <r>
    <n v="8"/>
    <s v="1135"/>
    <s v="Franklin, Shakeita"/>
    <d v="2023-06-12T13:45:53"/>
    <d v="2023-06-12T14:03:58"/>
    <x v="5"/>
    <s v="Yes"/>
    <d v="2023-06-20T09:00:00"/>
    <s v="1051"/>
    <s v="L60 Saginaw"/>
    <x v="3"/>
    <x v="2"/>
    <n v="0"/>
    <x v="1"/>
  </r>
  <r>
    <n v="8"/>
    <s v="1163"/>
    <s v="Beard, Adam"/>
    <d v="2023-06-20T09:03:50"/>
    <d v="2023-06-28T13:39:01"/>
    <x v="5"/>
    <s v="No"/>
    <d v="2023-06-28T13:40:29"/>
    <s v="1083"/>
    <s v="L34 Albert Lea"/>
    <x v="7"/>
    <x v="1"/>
    <n v="6"/>
    <x v="0"/>
  </r>
  <r>
    <n v="8"/>
    <s v="1250"/>
    <s v="Vergara, Tiffany"/>
    <d v="2023-07-12T13:18:58"/>
    <d v="2023-07-20T10:41:10"/>
    <x v="4"/>
    <s v="No"/>
    <d v="2023-07-20T10:42:38"/>
    <s v="1147"/>
    <s v="L75 Ontario"/>
    <x v="2"/>
    <x v="1"/>
    <n v="6"/>
    <x v="0"/>
  </r>
  <r>
    <n v="8"/>
    <s v="1291"/>
    <s v="Minconi, Isair"/>
    <d v="2023-07-19T14:43:04"/>
    <d v="2023-07-20T07:06:04"/>
    <x v="4"/>
    <s v="No"/>
    <d v="2023-07-27T18:03:17"/>
    <s v="1176"/>
    <s v="L25 Chambersburg"/>
    <x v="6"/>
    <x v="4"/>
    <n v="1"/>
    <x v="1"/>
  </r>
  <r>
    <n v="8"/>
    <s v="1449"/>
    <s v="Hirter, Damon"/>
    <d v="2023-08-07T16:49:04"/>
    <d v="2023-08-07T20:42:57"/>
    <x v="6"/>
    <s v="Yes"/>
    <d v="2023-08-15T13:58:30"/>
    <s v="1278"/>
    <s v="L55 St Joseph"/>
    <x v="6"/>
    <x v="4"/>
    <n v="0"/>
    <x v="1"/>
  </r>
  <r>
    <n v="8"/>
    <s v="1491"/>
    <s v="Melius, Richard"/>
    <d v="2023-08-09T15:43:39"/>
    <d v="2023-08-10T07:08:35"/>
    <x v="6"/>
    <s v="No"/>
    <d v="2023-08-17T09:14:28"/>
    <s v="1313"/>
    <s v="L25 Chambersburg"/>
    <x v="6"/>
    <x v="4"/>
    <n v="1"/>
    <x v="1"/>
  </r>
  <r>
    <n v="8"/>
    <s v="1731"/>
    <s v="Lebash, Jess"/>
    <d v="2023-08-30T16:47:52"/>
    <d v="2023-09-05T09:14:07"/>
    <x v="6"/>
    <s v="No"/>
    <d v="2023-09-07T11:00:00"/>
    <s v="1491"/>
    <s v="L25 Chambersburg"/>
    <x v="5"/>
    <x v="0"/>
    <n v="4"/>
    <x v="4"/>
  </r>
  <r>
    <n v="8"/>
    <s v="1828"/>
    <s v="Castaneda, Yarin"/>
    <d v="2023-09-07T17:08:26"/>
    <d v="2023-09-07T17:16:15"/>
    <x v="7"/>
    <s v="Yes"/>
    <d v="2023-09-15T15:06:11"/>
    <s v="1569"/>
    <s v="L60 Saginaw"/>
    <x v="2"/>
    <x v="1"/>
    <n v="0"/>
    <x v="1"/>
  </r>
  <r>
    <n v="8"/>
    <s v="1862"/>
    <s v="Jones, Nikki"/>
    <d v="2023-09-11T14:51:25"/>
    <d v="2023-09-14T10:04:57"/>
    <x v="7"/>
    <s v="No"/>
    <d v="2023-09-19T13:50:22"/>
    <s v="1596"/>
    <s v="L55 St Joseph"/>
    <x v="2"/>
    <x v="1"/>
    <n v="3"/>
    <x v="3"/>
  </r>
  <r>
    <n v="8"/>
    <s v="1973"/>
    <s v="Castaneda, Yarin"/>
    <d v="2023-09-18T15:26:14"/>
    <d v="2023-09-18T18:24:13"/>
    <x v="7"/>
    <s v="Yes"/>
    <d v="2023-09-26T09:40:27"/>
    <s v="1685"/>
    <s v="L60 Saginaw"/>
    <x v="7"/>
    <x v="1"/>
    <n v="0"/>
    <x v="1"/>
  </r>
  <r>
    <n v="8"/>
    <s v="1989"/>
    <s v="Huffman, Lisa"/>
    <d v="2023-09-19T12:43:20"/>
    <d v="2023-09-19T14:01:00"/>
    <x v="7"/>
    <s v="Yes"/>
    <d v="2023-09-27T15:10:26"/>
    <s v="1697"/>
    <s v="L60 Saginaw"/>
    <x v="7"/>
    <x v="1"/>
    <n v="0"/>
    <x v="1"/>
  </r>
  <r>
    <n v="8"/>
    <s v="573"/>
    <s v="Sanchez, Alicia"/>
    <d v="2023-03-07T14:11:28"/>
    <d v="2023-03-07T16:30:00"/>
    <x v="0"/>
    <s v="Yes"/>
    <d v="2023-03-15T14:24:00"/>
    <s v="611"/>
    <s v="L75 Ontario"/>
    <x v="5"/>
    <x v="0"/>
    <n v="0"/>
    <x v="1"/>
  </r>
  <r>
    <n v="8"/>
    <s v="585"/>
    <s v="Moreno, Roxann"/>
    <d v="2023-03-09T11:57:00"/>
    <d v="2023-03-15T10:28:00"/>
    <x v="0"/>
    <s v="No"/>
    <d v="2023-03-17T13:28:00"/>
    <s v="620"/>
    <s v="L75 Ontario"/>
    <x v="1"/>
    <x v="1"/>
    <n v="4"/>
    <x v="4"/>
  </r>
  <r>
    <n v="8"/>
    <s v="674"/>
    <s v="Melius, Richard"/>
    <d v="2023-04-04T08:48:26"/>
    <d v="2023-04-04T09:55:00"/>
    <x v="1"/>
    <s v="Yes"/>
    <d v="2023-04-12T22:00:00"/>
    <s v="688"/>
    <s v="L25 Chambersburg"/>
    <x v="6"/>
    <x v="4"/>
    <n v="0"/>
    <x v="1"/>
  </r>
  <r>
    <n v="8"/>
    <s v="694"/>
    <s v="Minconi, Isair"/>
    <d v="2023-04-05T17:20:16"/>
    <d v="2023-04-06T06:23:00"/>
    <x v="1"/>
    <s v="No"/>
    <d v="2023-04-13T21:50:00"/>
    <s v="702"/>
    <s v="L25 Chambersburg"/>
    <x v="5"/>
    <x v="0"/>
    <n v="1"/>
    <x v="1"/>
  </r>
  <r>
    <n v="8"/>
    <s v="711"/>
    <s v="Vidana, Leticia"/>
    <d v="2023-04-12T10:13:44"/>
    <d v="2023-04-12T16:31:00"/>
    <x v="1"/>
    <s v="Yes"/>
    <d v="2023-04-20T22:05:00"/>
    <s v="717"/>
    <s v="L75 Ontario"/>
    <x v="7"/>
    <x v="1"/>
    <n v="0"/>
    <x v="1"/>
  </r>
  <r>
    <n v="8"/>
    <s v="715"/>
    <s v="Vidana, Leticia"/>
    <d v="2023-04-12T14:26:13"/>
    <d v="2023-04-20T11:50:00"/>
    <x v="1"/>
    <s v="No"/>
    <d v="2023-04-20T22:50:00"/>
    <s v="723"/>
    <s v="L75 Ontario"/>
    <x v="7"/>
    <x v="1"/>
    <n v="6"/>
    <x v="0"/>
  </r>
  <r>
    <n v="7"/>
    <s v="1178"/>
    <s v="Mullins, Mary Ellen"/>
    <d v="2023-06-23T16:21:27"/>
    <d v="2023-06-29T14:55:28"/>
    <x v="5"/>
    <s v="No"/>
    <d v="2023-06-30T09:10:53"/>
    <s v="1094"/>
    <s v="L55 St Joseph"/>
    <x v="7"/>
    <x v="1"/>
    <n v="4"/>
    <x v="4"/>
  </r>
  <r>
    <n v="7"/>
    <s v="1301"/>
    <s v="Bennett, Rachel"/>
    <d v="2023-07-20T08:41:45"/>
    <d v="2023-07-20T09:11:00"/>
    <x v="4"/>
    <s v="Yes"/>
    <d v="2023-07-27T15:33:33"/>
    <s v="1176"/>
    <s v="L25 Chambersburg"/>
    <x v="3"/>
    <x v="2"/>
    <n v="0"/>
    <x v="1"/>
  </r>
  <r>
    <n v="7"/>
    <s v="1360"/>
    <s v="Mullins, Mary Ellen"/>
    <d v="2023-07-26T17:25:12"/>
    <d v="2023-07-28T14:21:00"/>
    <x v="4"/>
    <s v="No"/>
    <d v="2023-08-02T13:20:00"/>
    <s v="1220"/>
    <s v="L55 St Joseph"/>
    <x v="1"/>
    <x v="1"/>
    <n v="2"/>
    <x v="2"/>
  </r>
  <r>
    <n v="7"/>
    <s v="1466"/>
    <s v="Franklin, Shakeita"/>
    <d v="2023-08-08T14:23:52"/>
    <d v="2023-08-08T14:53:17"/>
    <x v="6"/>
    <s v="Yes"/>
    <d v="2023-08-15T14:06:30"/>
    <s v="1278"/>
    <s v="L55 St Joseph"/>
    <x v="3"/>
    <x v="2"/>
    <n v="0"/>
    <x v="1"/>
  </r>
  <r>
    <n v="7"/>
    <s v="1506"/>
    <s v="Olive, Brittany"/>
    <d v="2023-08-10T12:01:16"/>
    <d v="2023-08-11T10:42:58"/>
    <x v="6"/>
    <s v="No"/>
    <d v="2023-08-17T09:12:00"/>
    <s v="1313"/>
    <s v="L25 Chambersburg"/>
    <x v="3"/>
    <x v="2"/>
    <n v="1"/>
    <x v="1"/>
  </r>
  <r>
    <n v="7"/>
    <s v="1758"/>
    <s v="Gilbert, Tiffany"/>
    <d v="2023-09-01T12:59:01"/>
    <d v="2023-09-01T14:00:57"/>
    <x v="7"/>
    <s v="Yes"/>
    <d v="2023-09-08T07:16:29"/>
    <s v="1513"/>
    <s v="L60 Saginaw"/>
    <x v="6"/>
    <x v="4"/>
    <n v="0"/>
    <x v="1"/>
  </r>
  <r>
    <n v="7"/>
    <s v="1759"/>
    <s v="Franklin, Shakeita"/>
    <d v="2023-09-01T14:56:03"/>
    <d v="2023-09-01T16:06:26"/>
    <x v="7"/>
    <s v="Yes"/>
    <d v="2023-09-08T07:16:40"/>
    <s v="1513"/>
    <s v="L60 Saginaw"/>
    <x v="3"/>
    <x v="2"/>
    <n v="0"/>
    <x v="1"/>
  </r>
  <r>
    <n v="7"/>
    <s v="1840"/>
    <s v="Lannutti, Christine"/>
    <d v="2023-09-08T12:33:04"/>
    <d v="2023-09-08T13:01:56"/>
    <x v="7"/>
    <s v="Yes"/>
    <d v="2023-09-15T15:04:35"/>
    <s v="1577"/>
    <s v="L60 Saginaw"/>
    <x v="2"/>
    <x v="1"/>
    <n v="0"/>
    <x v="1"/>
  </r>
  <r>
    <n v="7"/>
    <s v="1995"/>
    <s v="Olive, Brittany"/>
    <d v="2023-09-19T14:16:33"/>
    <d v="2023-09-19T16:28:11"/>
    <x v="7"/>
    <s v="Yes"/>
    <d v="2023-09-26T09:42:43"/>
    <s v="1702"/>
    <s v="L60 Saginaw"/>
    <x v="3"/>
    <x v="2"/>
    <n v="0"/>
    <x v="1"/>
  </r>
  <r>
    <n v="7"/>
    <s v="511"/>
    <s v="Howell, Andrew"/>
    <d v="2023-02-15T13:32:02"/>
    <d v="2023-02-16T10:10:00"/>
    <x v="2"/>
    <s v="No"/>
    <d v="2023-02-22T15:40:00"/>
    <s v="575"/>
    <s v="L75 Ontario"/>
    <x v="3"/>
    <x v="2"/>
    <n v="1"/>
    <x v="1"/>
  </r>
  <r>
    <n v="7"/>
    <s v="556"/>
    <s v="Tucker, Chad"/>
    <d v="2023-03-01T13:49:35"/>
    <d v="2023-03-01T15:30:00"/>
    <x v="0"/>
    <s v="Yes"/>
    <d v="2023-03-08T00:14:00"/>
    <s v="597"/>
    <s v="L60 Saginaw"/>
    <x v="1"/>
    <x v="1"/>
    <n v="0"/>
    <x v="1"/>
  </r>
  <r>
    <n v="7"/>
    <s v="576"/>
    <s v="Melius, Richard"/>
    <d v="2023-03-08T12:38:45"/>
    <d v="2023-03-09T06:40:00"/>
    <x v="0"/>
    <s v="No"/>
    <d v="2023-03-15T00:17:00"/>
    <s v="613"/>
    <s v="L25 Chambersburg"/>
    <x v="5"/>
    <x v="0"/>
    <n v="1"/>
    <x v="1"/>
  </r>
  <r>
    <n v="7"/>
    <s v="580"/>
    <s v="Bennett, Rachel"/>
    <d v="2023-03-08T14:07:47"/>
    <d v="2023-03-08T14:19:00"/>
    <x v="0"/>
    <s v="Yes"/>
    <d v="2023-03-15T00:17:00"/>
    <s v="613"/>
    <s v="L25 Chambersburg"/>
    <x v="3"/>
    <x v="2"/>
    <n v="0"/>
    <x v="1"/>
  </r>
  <r>
    <n v="7"/>
    <s v="584"/>
    <s v="Sanchez, Alicia"/>
    <d v="2023-03-09T10:19:33"/>
    <d v="2023-03-09T11:56:00"/>
    <x v="0"/>
    <s v="Yes"/>
    <d v="2023-03-16T14:20:00"/>
    <s v="619"/>
    <s v="L75 Ontario"/>
    <x v="5"/>
    <x v="0"/>
    <n v="0"/>
    <x v="1"/>
  </r>
  <r>
    <n v="7"/>
    <s v="587"/>
    <s v="Moreno, Roxann"/>
    <d v="2023-03-10T13:01:32"/>
    <d v="2023-03-15T14:06:00"/>
    <x v="0"/>
    <s v="No"/>
    <d v="2023-03-17T14:01:00"/>
    <s v="621"/>
    <s v="L30 Salem"/>
    <x v="1"/>
    <x v="1"/>
    <n v="3"/>
    <x v="3"/>
  </r>
  <r>
    <n v="7"/>
    <s v="602"/>
    <s v="Melius, Richard"/>
    <d v="2023-03-16T12:08:09"/>
    <d v="2023-03-20T10:30:00"/>
    <x v="0"/>
    <s v="No"/>
    <d v="2023-03-23T08:30:00"/>
    <s v="629"/>
    <s v="L25 Chambersburg"/>
    <x v="7"/>
    <x v="1"/>
    <n v="2"/>
    <x v="2"/>
  </r>
  <r>
    <n v="7"/>
    <s v="666"/>
    <s v="Moreno, Roxann"/>
    <d v="2023-03-31T13:46:19"/>
    <d v="2023-04-04T10:29:00"/>
    <x v="0"/>
    <s v="No"/>
    <d v="2023-04-07T15:56:00"/>
    <s v="681"/>
    <s v="L75 Ontario"/>
    <x v="1"/>
    <x v="1"/>
    <n v="2"/>
    <x v="2"/>
  </r>
  <r>
    <n v="7"/>
    <s v="685"/>
    <s v="Howell, Andrew"/>
    <d v="2023-04-05T12:17:41"/>
    <d v="2023-04-05T15:40:00"/>
    <x v="1"/>
    <s v="Yes"/>
    <d v="2023-04-12T22:35:00"/>
    <s v="689"/>
    <s v="L75 Ontario"/>
    <x v="3"/>
    <x v="2"/>
    <n v="0"/>
    <x v="1"/>
  </r>
  <r>
    <n v="7"/>
    <s v="687"/>
    <s v="Seitz, Celeste"/>
    <d v="2023-04-05T13:31:35"/>
    <d v="2023-04-05T16:16:00"/>
    <x v="1"/>
    <s v="Yes"/>
    <d v="2023-04-12T21:50:00"/>
    <s v="697"/>
    <s v="L34 Albert Lea"/>
    <x v="5"/>
    <x v="0"/>
    <n v="0"/>
    <x v="1"/>
  </r>
  <r>
    <n v="7"/>
    <s v="689"/>
    <s v="Bonner, Marius"/>
    <d v="2023-04-05T14:54:38"/>
    <d v="2023-04-05T15:10:00"/>
    <x v="1"/>
    <s v="Yes"/>
    <d v="2023-04-12T15:43:00"/>
    <s v="699"/>
    <s v="L34 Albert Lea"/>
    <x v="3"/>
    <x v="2"/>
    <n v="0"/>
    <x v="1"/>
  </r>
  <r>
    <n v="7"/>
    <s v="690"/>
    <s v="Franklin, Shakeita"/>
    <d v="2023-04-05T15:03:52"/>
    <d v="2023-04-05T15:15:00"/>
    <x v="1"/>
    <s v="Yes"/>
    <d v="2023-04-12T03:40:00"/>
    <s v="690"/>
    <s v="L60 Saginaw"/>
    <x v="3"/>
    <x v="2"/>
    <n v="0"/>
    <x v="1"/>
  </r>
  <r>
    <n v="7"/>
    <s v="693"/>
    <s v="Hughes, Tracey"/>
    <d v="2023-04-05T16:44:03"/>
    <d v="2023-04-06T08:03:00"/>
    <x v="1"/>
    <s v="No"/>
    <d v="2023-04-12T22:44:00"/>
    <s v="701"/>
    <s v="L25 Chambersburg"/>
    <x v="5"/>
    <x v="0"/>
    <n v="1"/>
    <x v="1"/>
  </r>
  <r>
    <n v="7"/>
    <s v="706"/>
    <s v="Wilson, LaTosha"/>
    <d v="2023-04-10T14:50:58"/>
    <d v="2023-04-17T16:07:00"/>
    <x v="1"/>
    <s v="No"/>
    <d v="2023-04-17T20:42:00"/>
    <s v="713"/>
    <s v="L43 Birmingham"/>
    <x v="4"/>
    <x v="3"/>
    <n v="5"/>
    <x v="4"/>
  </r>
  <r>
    <n v="7"/>
    <s v="709"/>
    <s v="Sanchez, Alicia"/>
    <d v="2023-04-11T18:55:00"/>
    <d v="2023-04-12T11:45:00"/>
    <x v="1"/>
    <s v="No"/>
    <d v="2023-04-18T22:02:00"/>
    <s v="715"/>
    <s v="L75 Ontario"/>
    <x v="5"/>
    <x v="0"/>
    <n v="1"/>
    <x v="1"/>
  </r>
  <r>
    <n v="7"/>
    <s v="733"/>
    <s v="Sims, Paula"/>
    <d v="2023-04-14T16:45:39"/>
    <d v="2023-04-17T06:30:00"/>
    <x v="1"/>
    <s v="No"/>
    <d v="2023-04-21T16:18:00"/>
    <s v="744"/>
    <s v="L43 Birmingham"/>
    <x v="5"/>
    <x v="0"/>
    <n v="1"/>
    <x v="1"/>
  </r>
  <r>
    <n v="7"/>
    <s v="870"/>
    <s v="Hittle, Amber"/>
    <d v="2023-05-04T12:47:55"/>
    <d v="2023-05-05T08:53:21"/>
    <x v="3"/>
    <s v="No"/>
    <d v="2023-05-11T09:12:44"/>
    <s v="851"/>
    <s v="L25 Chambersburg"/>
    <x v="11"/>
    <x v="2"/>
    <n v="1"/>
    <x v="1"/>
  </r>
  <r>
    <n v="7"/>
    <s v="904"/>
    <s v="Franklin, Shakeita"/>
    <d v="2023-05-11T09:18:46"/>
    <d v="2023-05-11T09:24:30"/>
    <x v="3"/>
    <s v="Yes"/>
    <d v="2023-05-18T09:30:00"/>
    <s v="874"/>
    <s v="L55 St Joseph"/>
    <x v="3"/>
    <x v="2"/>
    <n v="0"/>
    <x v="1"/>
  </r>
  <r>
    <n v="6"/>
    <s v="1079"/>
    <s v="Franklin, Shakeita"/>
    <d v="2023-06-02T15:04:56"/>
    <d v="2023-06-02T16:28:51"/>
    <x v="5"/>
    <s v="Yes"/>
    <d v="2023-06-08T07:41:00"/>
    <s v="1018"/>
    <s v="L55 St Joseph"/>
    <x v="3"/>
    <x v="2"/>
    <n v="0"/>
    <x v="1"/>
  </r>
  <r>
    <n v="6"/>
    <s v="1103"/>
    <s v="Bennett, Rachel"/>
    <d v="2023-06-06T13:34:08"/>
    <d v="2023-06-06T14:02:21"/>
    <x v="5"/>
    <s v="Yes"/>
    <d v="2023-06-12T10:50:37"/>
    <s v="1039"/>
    <s v="L25 Chambersburg"/>
    <x v="3"/>
    <x v="2"/>
    <n v="0"/>
    <x v="1"/>
  </r>
  <r>
    <n v="6"/>
    <s v="1142"/>
    <s v="Sanchez, Alicia"/>
    <d v="2023-06-13T15:10:01"/>
    <d v="2023-06-13T15:40:02"/>
    <x v="5"/>
    <s v="Yes"/>
    <d v="2023-06-19T12:12:41"/>
    <s v="1064"/>
    <s v="L75 Ontario"/>
    <x v="5"/>
    <x v="0"/>
    <n v="0"/>
    <x v="1"/>
  </r>
  <r>
    <n v="6"/>
    <s v="1249"/>
    <s v="Drummer, Russell"/>
    <d v="2023-07-12T12:36:13"/>
    <d v="2023-07-13T11:19:26"/>
    <x v="4"/>
    <s v="No"/>
    <d v="2023-07-18T20:49:46"/>
    <s v="1146"/>
    <s v="L10 Opelousas"/>
    <x v="7"/>
    <x v="1"/>
    <n v="1"/>
    <x v="1"/>
  </r>
  <r>
    <n v="6"/>
    <s v="1382"/>
    <s v="Chen, Fiona"/>
    <d v="2023-07-28T12:58:20"/>
    <d v="2023-08-03T10:19:43"/>
    <x v="4"/>
    <s v="No"/>
    <d v="2023-08-03T10:24:34"/>
    <s v="1234"/>
    <s v="L36 Portland"/>
    <x v="1"/>
    <x v="1"/>
    <n v="4"/>
    <x v="4"/>
  </r>
  <r>
    <n v="6"/>
    <s v="1659"/>
    <s v="Lowans, Jeniffer"/>
    <d v="2023-08-22T16:48:51"/>
    <d v="2023-08-23T06:11:03"/>
    <x v="6"/>
    <s v="No"/>
    <d v="2023-08-28T10:42:00"/>
    <s v="1439"/>
    <s v="L25 Chambersburg"/>
    <x v="5"/>
    <x v="0"/>
    <n v="1"/>
    <x v="1"/>
  </r>
  <r>
    <n v="6"/>
    <s v="2227"/>
    <s v="Still, Anita"/>
    <d v="2023-10-11T09:28:11"/>
    <d v="2023-10-17T12:09:09"/>
    <x v="8"/>
    <s v="No"/>
    <d v="2023-10-17T12:12:00"/>
    <s v="1879"/>
    <s v="L36 Portland"/>
    <x v="12"/>
    <x v="3"/>
    <n v="4"/>
    <x v="4"/>
  </r>
  <r>
    <n v="6"/>
    <s v="2228"/>
    <s v="Still, Anita"/>
    <d v="2023-10-11T09:43:46"/>
    <d v="2023-10-17T12:09:36"/>
    <x v="8"/>
    <s v="No"/>
    <d v="2023-10-17T12:14:29"/>
    <s v="1880"/>
    <s v="L36 Portland"/>
    <x v="12"/>
    <x v="3"/>
    <n v="4"/>
    <x v="4"/>
  </r>
  <r>
    <n v="6"/>
    <s v="2445"/>
    <s v="Gilbert, Tiffany"/>
    <d v="2023-11-01T14:33:27"/>
    <d v="2023-11-01T15:00:12"/>
    <x v="9"/>
    <s v="Yes"/>
    <d v="2023-11-07T13:12:28"/>
    <s v="2054"/>
    <s v="L60 Saginaw"/>
    <x v="5"/>
    <x v="0"/>
    <n v="0"/>
    <x v="1"/>
  </r>
  <r>
    <n v="6"/>
    <s v="2446"/>
    <s v="Robinson, Jeffrey"/>
    <d v="2023-11-01T15:08:50"/>
    <d v="2023-11-03T07:43:08"/>
    <x v="9"/>
    <s v="No"/>
    <d v="2023-11-07T13:12:41"/>
    <s v="2054"/>
    <s v="L60 Saginaw"/>
    <x v="2"/>
    <x v="1"/>
    <n v="2"/>
    <x v="2"/>
  </r>
  <r>
    <n v="6"/>
    <s v="2448"/>
    <s v="Nickens, Theresa"/>
    <d v="2023-11-01T16:00:41"/>
    <d v="2023-11-03T05:40:00"/>
    <x v="9"/>
    <s v="No"/>
    <d v="2023-11-07T14:50:00"/>
    <s v="2056"/>
    <s v="L75 Ontario"/>
    <x v="12"/>
    <x v="3"/>
    <n v="2"/>
    <x v="2"/>
  </r>
  <r>
    <n v="6"/>
    <s v="557"/>
    <s v="Sanchez, Alicia"/>
    <d v="2023-03-02T10:48:55"/>
    <d v="2023-03-02T13:35:00"/>
    <x v="0"/>
    <s v="Yes"/>
    <d v="2023-03-08T14:00:00"/>
    <s v="598"/>
    <s v="L75 Ontario"/>
    <x v="5"/>
    <x v="0"/>
    <n v="0"/>
    <x v="1"/>
  </r>
  <r>
    <n v="6"/>
    <s v="559"/>
    <s v="Howell, Andrew"/>
    <d v="2023-03-02T13:38:56"/>
    <d v="2023-03-02T13:54:00"/>
    <x v="0"/>
    <s v="Yes"/>
    <d v="2023-03-08T14:01:00"/>
    <s v="598"/>
    <s v="L75 Ontario"/>
    <x v="3"/>
    <x v="2"/>
    <n v="0"/>
    <x v="1"/>
  </r>
  <r>
    <n v="6"/>
    <s v="575"/>
    <s v="Howell, Andrew"/>
    <d v="2023-03-08T11:03:43"/>
    <d v="2023-03-08T15:56:00"/>
    <x v="0"/>
    <s v="Yes"/>
    <d v="2023-03-14T14:25:00"/>
    <s v="611"/>
    <s v="L75 Ontario"/>
    <x v="3"/>
    <x v="2"/>
    <n v="0"/>
    <x v="1"/>
  </r>
  <r>
    <n v="6"/>
    <s v="582"/>
    <s v="Sims, Paula"/>
    <d v="2023-03-09T07:08:33"/>
    <d v="2023-03-09T07:15:00"/>
    <x v="0"/>
    <s v="Yes"/>
    <d v="2023-03-15T13:59:00"/>
    <s v="617"/>
    <s v="L43 Birmingham"/>
    <x v="6"/>
    <x v="4"/>
    <n v="0"/>
    <x v="1"/>
  </r>
  <r>
    <n v="6"/>
    <s v="601"/>
    <s v="Howell, Andrew"/>
    <d v="2023-03-15T15:57:23"/>
    <d v="2023-03-15T16:47:00"/>
    <x v="0"/>
    <s v="Yes"/>
    <d v="2023-03-21T03:18:00"/>
    <s v="628"/>
    <s v="L75 Ontario"/>
    <x v="3"/>
    <x v="2"/>
    <n v="0"/>
    <x v="1"/>
  </r>
  <r>
    <n v="6"/>
    <s v="604"/>
    <s v="Vergara, Tiffany"/>
    <d v="2023-03-17T13:35:06"/>
    <d v="2023-03-23T10:08:00"/>
    <x v="0"/>
    <s v="No"/>
    <d v="2023-03-23T13:44:00"/>
    <s v="631"/>
    <s v="L75 Ontario"/>
    <x v="7"/>
    <x v="1"/>
    <n v="4"/>
    <x v="4"/>
  </r>
  <r>
    <n v="6"/>
    <s v="605"/>
    <s v="Sanchez, Alicia"/>
    <d v="2023-03-17T17:53:30"/>
    <d v="2023-03-17T18:44:00"/>
    <x v="0"/>
    <s v="Yes"/>
    <d v="2023-03-23T13:48:00"/>
    <s v="632"/>
    <s v="L75 Ontario"/>
    <x v="5"/>
    <x v="0"/>
    <n v="0"/>
    <x v="1"/>
  </r>
  <r>
    <n v="6"/>
    <s v="626"/>
    <s v="Vergara, Tiffany"/>
    <d v="2023-03-24T10:13:46"/>
    <d v="2023-03-24T16:18:00"/>
    <x v="0"/>
    <s v="Yes"/>
    <d v="2023-03-30T01:10:00"/>
    <s v="646"/>
    <s v="L75 Ontario"/>
    <x v="1"/>
    <x v="1"/>
    <n v="0"/>
    <x v="1"/>
  </r>
  <r>
    <n v="6"/>
    <s v="697"/>
    <s v="Freas, Amanda"/>
    <d v="2023-04-06T12:47:24"/>
    <d v="2023-04-10T13:41:00"/>
    <x v="1"/>
    <s v="No"/>
    <d v="2023-04-12T16:04:00"/>
    <s v="705"/>
    <s v="L36 Portland"/>
    <x v="1"/>
    <x v="1"/>
    <n v="2"/>
    <x v="2"/>
  </r>
  <r>
    <n v="6"/>
    <s v="698"/>
    <s v="Kou, Christina"/>
    <d v="2023-04-06T12:50:21"/>
    <d v="2023-04-07T11:09:00"/>
    <x v="1"/>
    <s v="No"/>
    <d v="2023-04-12T16:04:00"/>
    <s v="705"/>
    <s v="L36 Portland"/>
    <x v="7"/>
    <x v="1"/>
    <n v="1"/>
    <x v="1"/>
  </r>
  <r>
    <n v="6"/>
    <s v="714"/>
    <s v="Moreno, Roxann"/>
    <d v="2023-04-12T12:19:49"/>
    <d v="2023-04-12T12:28:00"/>
    <x v="1"/>
    <s v="Yes"/>
    <d v="2023-04-18T21:58:00"/>
    <s v="719"/>
    <s v="L75 Ontario"/>
    <x v="2"/>
    <x v="1"/>
    <n v="0"/>
    <x v="1"/>
  </r>
  <r>
    <n v="6"/>
    <s v="716"/>
    <s v="Vergara, Tiffany"/>
    <d v="2023-04-12T14:41:58"/>
    <d v="2023-04-17T16:03:00"/>
    <x v="1"/>
    <s v="No"/>
    <d v="2023-04-18T22:48:00"/>
    <s v="724"/>
    <s v="L75 Ontario"/>
    <x v="6"/>
    <x v="4"/>
    <n v="3"/>
    <x v="3"/>
  </r>
  <r>
    <n v="6"/>
    <s v="726"/>
    <s v="Sanchez, Alicia"/>
    <d v="2023-04-13T18:58:51"/>
    <d v="2023-04-14T14:04:00"/>
    <x v="1"/>
    <s v="No"/>
    <d v="2023-04-19T16:19:00"/>
    <s v="733"/>
    <s v="L75 Ontario"/>
    <x v="5"/>
    <x v="0"/>
    <n v="1"/>
    <x v="1"/>
  </r>
  <r>
    <n v="6"/>
    <s v="857"/>
    <s v="Franklin, Shakeita"/>
    <d v="2023-05-03T09:37:12"/>
    <d v="2023-05-03T09:43:47"/>
    <x v="3"/>
    <s v="Yes"/>
    <d v="2023-05-09T11:28:57"/>
    <s v="842"/>
    <s v="L60 Saginaw"/>
    <x v="3"/>
    <x v="2"/>
    <n v="0"/>
    <x v="1"/>
  </r>
  <r>
    <n v="5"/>
    <s v="1028"/>
    <s v="Moreno, Roxann"/>
    <d v="2023-05-25T11:13:19"/>
    <d v="2023-05-25T13:00:30"/>
    <x v="3"/>
    <s v="Yes"/>
    <d v="2023-05-30T16:22:36"/>
    <s v="980"/>
    <s v="L75 Ontario"/>
    <x v="1"/>
    <x v="1"/>
    <n v="0"/>
    <x v="1"/>
  </r>
  <r>
    <n v="5"/>
    <s v="1032"/>
    <s v="Sanchez, Alicia"/>
    <d v="2023-05-25T13:11:07"/>
    <d v="2023-05-25T16:24:24"/>
    <x v="3"/>
    <s v="Yes"/>
    <d v="2023-05-30T10:52:33"/>
    <s v="983"/>
    <s v="L75 Ontario"/>
    <x v="5"/>
    <x v="0"/>
    <n v="0"/>
    <x v="1"/>
  </r>
  <r>
    <n v="5"/>
    <s v="1033"/>
    <s v="Alvarez, Rogelio"/>
    <d v="2023-05-25T14:32:53"/>
    <d v="2023-05-30T15:21:47"/>
    <x v="3"/>
    <s v="No"/>
    <d v="2023-05-30T16:40:29"/>
    <s v="984"/>
    <s v="L75 Ontario"/>
    <x v="7"/>
    <x v="1"/>
    <n v="3"/>
    <x v="3"/>
  </r>
  <r>
    <n v="5"/>
    <s v="1037"/>
    <s v="Gilbert, Tiffany"/>
    <d v="2023-05-26T10:40:36"/>
    <d v="2023-05-26T10:46:14"/>
    <x v="3"/>
    <s v="Yes"/>
    <d v="2023-05-31T16:12:34"/>
    <s v="988"/>
    <s v="L60 Saginaw"/>
    <x v="5"/>
    <x v="0"/>
    <n v="0"/>
    <x v="1"/>
  </r>
  <r>
    <n v="5"/>
    <s v="1070"/>
    <s v="Olive, Brittany"/>
    <d v="2023-06-02T08:20:09"/>
    <d v="2023-06-02T11:35:53"/>
    <x v="5"/>
    <s v="Yes"/>
    <d v="2023-06-07T07:30:00"/>
    <s v="1013"/>
    <s v="L25 Chambersburg"/>
    <x v="11"/>
    <x v="2"/>
    <n v="0"/>
    <x v="1"/>
  </r>
  <r>
    <n v="5"/>
    <s v="1172"/>
    <s v="Franklin, Shakeita"/>
    <d v="2023-06-22T10:32:13"/>
    <d v="2023-06-23T08:02:52"/>
    <x v="5"/>
    <s v="No"/>
    <d v="2023-06-27T13:44:29"/>
    <s v="1090"/>
    <s v="L55 St Joseph"/>
    <x v="5"/>
    <x v="0"/>
    <n v="1"/>
    <x v="1"/>
  </r>
  <r>
    <n v="5"/>
    <s v="1173"/>
    <s v="Olive, Brittany"/>
    <d v="2023-06-22T10:33:55"/>
    <d v="2023-06-22T12:49:42"/>
    <x v="5"/>
    <s v="Yes"/>
    <d v="2023-06-27T13:44:00"/>
    <s v="1090"/>
    <s v="L55 St Joseph"/>
    <x v="3"/>
    <x v="2"/>
    <n v="0"/>
    <x v="1"/>
  </r>
  <r>
    <n v="5"/>
    <s v="1175"/>
    <s v="McAloon, Martin"/>
    <d v="2023-06-22T14:15:59"/>
    <d v="2023-06-27T13:14:00"/>
    <x v="5"/>
    <s v="No"/>
    <d v="2023-06-27T13:36:46"/>
    <s v="1092"/>
    <s v="L34 Albert Lea"/>
    <x v="7"/>
    <x v="1"/>
    <n v="3"/>
    <x v="3"/>
  </r>
  <r>
    <n v="5"/>
    <s v="1221"/>
    <s v="Bennett, Rachel"/>
    <d v="2023-06-30T14:52:25"/>
    <d v="2023-06-30T15:14:16"/>
    <x v="5"/>
    <s v="Yes"/>
    <d v="2023-07-05T08:00:00"/>
    <s v="1120"/>
    <s v="L25 Chambersburg"/>
    <x v="3"/>
    <x v="2"/>
    <n v="0"/>
    <x v="1"/>
  </r>
  <r>
    <n v="5"/>
    <s v="1231"/>
    <s v="Franklin, Shakeita"/>
    <d v="2023-07-06T13:28:21"/>
    <d v="2023-07-06T13:35:55"/>
    <x v="4"/>
    <s v="Yes"/>
    <d v="2023-07-11T13:36:57"/>
    <s v="1127"/>
    <s v="L55 St Joseph"/>
    <x v="3"/>
    <x v="2"/>
    <n v="0"/>
    <x v="1"/>
  </r>
  <r>
    <n v="5"/>
    <s v="1253"/>
    <s v="Wilson, LaTosha"/>
    <d v="2023-07-12T14:35:57"/>
    <d v="2023-07-12T14:36:06"/>
    <x v="4"/>
    <s v="Yes"/>
    <d v="2023-07-17T17:52:30"/>
    <s v="1148"/>
    <s v="L75 Ontario"/>
    <x v="4"/>
    <x v="3"/>
    <n v="0"/>
    <x v="1"/>
  </r>
  <r>
    <n v="5"/>
    <s v="1254"/>
    <s v="Salcedo, Daisey"/>
    <d v="2023-07-12T14:55:16"/>
    <d v="2023-07-12T14:55:23"/>
    <x v="4"/>
    <s v="Yes"/>
    <d v="2023-07-17T17:52:41"/>
    <s v="1149"/>
    <s v="L75 Ontario"/>
    <x v="4"/>
    <x v="3"/>
    <n v="0"/>
    <x v="1"/>
  </r>
  <r>
    <n v="5"/>
    <s v="1305"/>
    <s v="Jennings, Jennifer"/>
    <d v="2023-07-20T15:30:48"/>
    <d v="2023-07-20T00:00:00"/>
    <x v="4"/>
    <s v="Yes"/>
    <d v="2023-07-25T14:06:00"/>
    <s v="1182"/>
    <s v="L34 Albert Lea"/>
    <x v="4"/>
    <x v="3"/>
    <n v="0"/>
    <x v="1"/>
  </r>
  <r>
    <n v="5"/>
    <s v="1309"/>
    <s v="Wilson, LaTosha"/>
    <d v="2023-07-21T10:49:57"/>
    <d v="2023-07-21T10:50:00"/>
    <x v="4"/>
    <s v="Yes"/>
    <d v="2023-07-26T17:48:00"/>
    <s v="1186"/>
    <s v="L60 Saginaw"/>
    <x v="4"/>
    <x v="3"/>
    <n v="0"/>
    <x v="1"/>
  </r>
  <r>
    <n v="5"/>
    <s v="1314"/>
    <s v="Wilson, LaTosha"/>
    <d v="2023-07-21T15:19:22"/>
    <d v="2023-07-21T15:19:00"/>
    <x v="4"/>
    <s v="Yes"/>
    <d v="2023-07-26T18:04:00"/>
    <s v="1189"/>
    <s v="L60 Saginaw"/>
    <x v="4"/>
    <x v="3"/>
    <n v="0"/>
    <x v="1"/>
  </r>
  <r>
    <n v="5"/>
    <s v="1316"/>
    <s v="Wilson, LaTosha"/>
    <d v="2023-07-21T15:28:29"/>
    <d v="2023-07-21T15:28:00"/>
    <x v="4"/>
    <s v="Yes"/>
    <d v="2023-07-26T18:06:00"/>
    <s v="1191"/>
    <s v="L10 Opelousas"/>
    <x v="4"/>
    <x v="3"/>
    <n v="0"/>
    <x v="1"/>
  </r>
  <r>
    <n v="5"/>
    <s v="1403"/>
    <s v="Sanchez, Alicia"/>
    <d v="2023-08-02T16:55:55"/>
    <d v="2023-08-02T17:44:18"/>
    <x v="6"/>
    <s v="Yes"/>
    <d v="2023-08-07T14:48:33"/>
    <s v="1249"/>
    <s v="L75 Ontario"/>
    <x v="5"/>
    <x v="0"/>
    <n v="0"/>
    <x v="1"/>
  </r>
  <r>
    <n v="5"/>
    <s v="1414"/>
    <s v="Melius, Richard"/>
    <d v="2023-08-03T11:05:34"/>
    <d v="2023-08-08T07:12:00"/>
    <x v="6"/>
    <s v="No"/>
    <d v="2023-08-08T10:05:00"/>
    <s v="1257"/>
    <s v="L36 Portland"/>
    <x v="1"/>
    <x v="1"/>
    <n v="3"/>
    <x v="3"/>
  </r>
  <r>
    <n v="5"/>
    <s v="1733"/>
    <s v="Melius, Richard"/>
    <d v="2023-08-31T08:02:57"/>
    <d v="2023-08-31T08:11:22"/>
    <x v="6"/>
    <s v="Yes"/>
    <d v="2023-09-05T08:07:00"/>
    <s v="1493"/>
    <s v="L25 Chambersburg"/>
    <x v="6"/>
    <x v="4"/>
    <n v="0"/>
    <x v="1"/>
  </r>
  <r>
    <n v="5"/>
    <s v="2009"/>
    <s v="Sanchez, Alicia"/>
    <d v="2023-09-20T12:22:47"/>
    <d v="2023-09-20T13:24:02"/>
    <x v="7"/>
    <s v="Yes"/>
    <d v="2023-09-25T14:20:22"/>
    <s v="1714"/>
    <s v="L75 Ontario"/>
    <x v="5"/>
    <x v="0"/>
    <n v="0"/>
    <x v="1"/>
  </r>
  <r>
    <n v="5"/>
    <s v="2012"/>
    <s v="Howell, Andrew"/>
    <d v="2023-09-20T13:53:16"/>
    <d v="2023-09-20T14:58:10"/>
    <x v="7"/>
    <s v="Yes"/>
    <d v="2023-09-25T14:20:31"/>
    <s v="1714"/>
    <s v="L75 Ontario"/>
    <x v="3"/>
    <x v="2"/>
    <n v="0"/>
    <x v="1"/>
  </r>
  <r>
    <n v="5"/>
    <s v="2015"/>
    <s v="Sims, Paula"/>
    <d v="2023-09-20T15:29:24"/>
    <d v="2023-09-21T11:36:59"/>
    <x v="7"/>
    <s v="No"/>
    <d v="2023-09-25T12:20:33"/>
    <s v="1717"/>
    <s v="L43 Birmingham"/>
    <x v="5"/>
    <x v="0"/>
    <n v="1"/>
    <x v="1"/>
  </r>
  <r>
    <n v="5"/>
    <s v="2019"/>
    <s v="Minconi, Isair"/>
    <d v="2023-09-21T09:55:58"/>
    <d v="2023-09-21T12:24:39"/>
    <x v="7"/>
    <s v="Yes"/>
    <d v="2023-09-26T07:30:26"/>
    <s v="1721"/>
    <s v="L25 Chambersburg"/>
    <x v="7"/>
    <x v="1"/>
    <n v="0"/>
    <x v="1"/>
  </r>
  <r>
    <n v="5"/>
    <s v="2028"/>
    <s v="Hirter, Damon"/>
    <d v="2023-09-22T15:58:12"/>
    <d v="2023-09-27T15:43:49"/>
    <x v="7"/>
    <s v="No"/>
    <d v="2023-09-27T15:50:29"/>
    <s v="1728"/>
    <s v="L55 St Joseph"/>
    <x v="13"/>
    <x v="5"/>
    <n v="3"/>
    <x v="3"/>
  </r>
  <r>
    <n v="5"/>
    <s v="2156"/>
    <s v="Moreno, Roxann"/>
    <d v="2023-10-05T13:15:20"/>
    <d v="2023-10-09T14:15:30"/>
    <x v="8"/>
    <s v="No"/>
    <d v="2023-10-10T09:52:14"/>
    <s v="1828"/>
    <s v="L30 Salem"/>
    <x v="0"/>
    <x v="0"/>
    <n v="2"/>
    <x v="2"/>
  </r>
  <r>
    <n v="5"/>
    <s v="2377"/>
    <s v="Lebash, Jess"/>
    <d v="2023-10-25T13:51:16"/>
    <d v="2023-10-25T13:57:54"/>
    <x v="8"/>
    <s v="Yes"/>
    <d v="2023-10-30T10:38:34"/>
    <s v="2002"/>
    <s v="L25 Chambersburg"/>
    <x v="6"/>
    <x v="4"/>
    <n v="0"/>
    <x v="1"/>
  </r>
  <r>
    <n v="5"/>
    <s v="2378"/>
    <s v="Mullins, Mary Ellen"/>
    <d v="2023-10-25T15:05:07"/>
    <d v="2023-10-25T15:14:20"/>
    <x v="8"/>
    <s v="Yes"/>
    <d v="2023-10-30T08:08:30"/>
    <s v="2003"/>
    <s v="L55 St Joseph"/>
    <x v="7"/>
    <x v="1"/>
    <n v="0"/>
    <x v="1"/>
  </r>
  <r>
    <n v="5"/>
    <s v="2395"/>
    <s v="Melius, Richard"/>
    <d v="2023-10-27T14:50:14"/>
    <d v="2023-10-30T06:20:44"/>
    <x v="8"/>
    <s v="No"/>
    <d v="2023-11-01T09:14:14"/>
    <s v="2019"/>
    <s v="L25 Chambersburg"/>
    <x v="6"/>
    <x v="4"/>
    <n v="1"/>
    <x v="1"/>
  </r>
  <r>
    <n v="5"/>
    <s v="549"/>
    <s v="Miller, Kelly S"/>
    <d v="2023-02-24T13:27:56"/>
    <d v="2023-02-27T11:14:00"/>
    <x v="2"/>
    <s v="No"/>
    <d v="2023-03-01T23:58:00"/>
    <s v="593"/>
    <s v="L25 Chambersburg"/>
    <x v="12"/>
    <x v="3"/>
    <n v="1"/>
    <x v="1"/>
  </r>
  <r>
    <n v="5"/>
    <s v="586"/>
    <s v="Karr, Ronald"/>
    <d v="2023-03-09T13:56:12"/>
    <d v="2023-03-10T07:42:00"/>
    <x v="0"/>
    <s v="No"/>
    <d v="2023-03-14T13:59:00"/>
    <s v="617"/>
    <s v="L43 Birmingham"/>
    <x v="3"/>
    <x v="2"/>
    <n v="1"/>
    <x v="1"/>
  </r>
  <r>
    <n v="5"/>
    <s v="589"/>
    <s v="Gilbert, Tiffany"/>
    <d v="2023-03-10T15:17:12"/>
    <d v="2023-03-13T11:19:00"/>
    <x v="0"/>
    <s v="No"/>
    <d v="2023-03-15T14:12:00"/>
    <s v="622"/>
    <s v="L60 Saginaw"/>
    <x v="5"/>
    <x v="0"/>
    <n v="1"/>
    <x v="1"/>
  </r>
  <r>
    <n v="5"/>
    <s v="590"/>
    <s v="Castaneda, Yarin"/>
    <d v="2023-03-10T15:32:56"/>
    <d v="2023-03-10T16:45:00"/>
    <x v="0"/>
    <s v="Yes"/>
    <d v="2023-03-15T14:12:00"/>
    <s v="622"/>
    <s v="L60 Saginaw"/>
    <x v="7"/>
    <x v="1"/>
    <n v="0"/>
    <x v="1"/>
  </r>
  <r>
    <n v="5"/>
    <s v="614"/>
    <s v="Moreno, Roxann"/>
    <d v="2023-03-22T12:19:05"/>
    <d v="2023-03-27T10:32:00"/>
    <x v="0"/>
    <s v="No"/>
    <d v="2023-03-27T13:22:00"/>
    <s v="639"/>
    <s v="L75 Ontario"/>
    <x v="1"/>
    <x v="1"/>
    <n v="3"/>
    <x v="3"/>
  </r>
  <r>
    <n v="5"/>
    <s v="701"/>
    <s v="Vergara, Tiffany"/>
    <d v="2023-04-07T16:08:02"/>
    <d v="2023-04-12T15:26:00"/>
    <x v="1"/>
    <s v="No"/>
    <d v="2023-04-12T20:44:00"/>
    <s v="708"/>
    <s v="L75 Ontario"/>
    <x v="1"/>
    <x v="1"/>
    <n v="3"/>
    <x v="3"/>
  </r>
  <r>
    <n v="5"/>
    <s v="702"/>
    <s v="Beard, Adam"/>
    <d v="2023-04-07T19:21:54"/>
    <d v="2023-04-10T14:46:00"/>
    <x v="1"/>
    <s v="No"/>
    <d v="2023-04-12T20:42:00"/>
    <s v="709"/>
    <s v="L34 Albert Lea"/>
    <x v="7"/>
    <x v="1"/>
    <n v="1"/>
    <x v="1"/>
  </r>
  <r>
    <n v="5"/>
    <s v="717"/>
    <s v="Olive, Brittany"/>
    <d v="2023-04-12T15:44:18"/>
    <d v="2023-04-13T14:10:00"/>
    <x v="1"/>
    <s v="No"/>
    <d v="2023-04-17T22:02:00"/>
    <s v="725"/>
    <s v="L60 Saginaw"/>
    <x v="11"/>
    <x v="2"/>
    <n v="1"/>
    <x v="1"/>
  </r>
  <r>
    <n v="5"/>
    <s v="720"/>
    <s v="Moreno, Roxann"/>
    <d v="2023-04-13T15:07:18"/>
    <d v="2023-04-13T15:24:00"/>
    <x v="1"/>
    <s v="Yes"/>
    <d v="2023-04-18T21:54:00"/>
    <s v="728"/>
    <s v="L75 Ontario"/>
    <x v="1"/>
    <x v="1"/>
    <n v="0"/>
    <x v="1"/>
  </r>
  <r>
    <n v="5"/>
    <s v="723"/>
    <s v="Alvarez, Rogelio"/>
    <d v="2023-04-13T15:54:40"/>
    <d v="2023-04-18T11:22:00"/>
    <x v="1"/>
    <s v="No"/>
    <d v="2023-04-18T21:58:00"/>
    <s v="731"/>
    <s v="L75 Ontario"/>
    <x v="2"/>
    <x v="1"/>
    <n v="3"/>
    <x v="3"/>
  </r>
  <r>
    <n v="5"/>
    <s v="795"/>
    <s v="Franklin, Shakeita"/>
    <d v="2023-04-26T16:08:05"/>
    <d v="2023-04-26T16:24:39"/>
    <x v="1"/>
    <s v="Yes"/>
    <d v="2023-05-01T10:44:42"/>
    <s v="788"/>
    <s v="L55 St Joseph"/>
    <x v="3"/>
    <x v="2"/>
    <n v="0"/>
    <x v="1"/>
  </r>
  <r>
    <n v="5"/>
    <s v="805"/>
    <s v="McAloon, Martin"/>
    <d v="2023-04-27T14:56:59"/>
    <d v="2023-05-02T08:24:50"/>
    <x v="1"/>
    <s v="No"/>
    <d v="2023-05-02T14:44:32"/>
    <s v="796"/>
    <s v="L34 Albert Lea"/>
    <x v="7"/>
    <x v="1"/>
    <n v="3"/>
    <x v="3"/>
  </r>
  <r>
    <n v="5"/>
    <s v="962"/>
    <s v="Shaw, Michelle"/>
    <d v="2023-05-18T14:11:06"/>
    <d v="2023-05-23T10:36:00"/>
    <x v="3"/>
    <s v="No"/>
    <d v="2023-05-23T10:38:35"/>
    <s v="929"/>
    <s v="L75 Ontario"/>
    <x v="2"/>
    <x v="1"/>
    <n v="3"/>
    <x v="3"/>
  </r>
  <r>
    <n v="4"/>
    <s v="1039"/>
    <s v="Seitz, Celeste"/>
    <d v="2023-05-26T11:19:34"/>
    <d v="2023-05-30T16:26:57"/>
    <x v="3"/>
    <s v="No"/>
    <d v="2023-05-30T16:28:00"/>
    <s v="989"/>
    <s v="L34 Albert Lea"/>
    <x v="7"/>
    <x v="1"/>
    <n v="2"/>
    <x v="2"/>
  </r>
  <r>
    <n v="4"/>
    <s v="1069"/>
    <s v="Bennett, Rachel"/>
    <d v="2023-06-02T07:13:32"/>
    <d v="2023-06-02T08:05:24"/>
    <x v="5"/>
    <s v="Yes"/>
    <d v="2023-06-06T07:00:00"/>
    <s v="1013"/>
    <s v="L25 Chambersburg"/>
    <x v="3"/>
    <x v="2"/>
    <n v="0"/>
    <x v="1"/>
  </r>
  <r>
    <n v="4"/>
    <s v="1078"/>
    <s v="Sanchez, Alicia"/>
    <d v="2023-06-02T14:34:38"/>
    <d v="2023-06-02T17:00:27"/>
    <x v="5"/>
    <s v="Yes"/>
    <d v="2023-06-06T08:00:00"/>
    <s v="1021"/>
    <s v="L75 Ontario"/>
    <x v="5"/>
    <x v="0"/>
    <n v="0"/>
    <x v="1"/>
  </r>
  <r>
    <n v="4"/>
    <s v="1082"/>
    <s v="Olive, Brittany"/>
    <d v="2023-06-05T09:18:00"/>
    <d v="2023-06-05T16:38:47"/>
    <x v="5"/>
    <s v="Yes"/>
    <d v="2023-06-09T10:20:30"/>
    <s v="1022"/>
    <s v="L10 Opelousas"/>
    <x v="3"/>
    <x v="2"/>
    <n v="0"/>
    <x v="1"/>
  </r>
  <r>
    <n v="4"/>
    <s v="1146"/>
    <s v="Sanchez, Alicia"/>
    <d v="2023-06-15T09:54:29"/>
    <d v="2023-06-15T11:52:37"/>
    <x v="5"/>
    <s v="Yes"/>
    <d v="2023-06-19T12:12:56"/>
    <s v="1069"/>
    <s v="L75 Ontario"/>
    <x v="5"/>
    <x v="0"/>
    <n v="0"/>
    <x v="1"/>
  </r>
  <r>
    <n v="4"/>
    <s v="1147"/>
    <s v="Howell, Andrew"/>
    <d v="2023-06-15T11:59:11"/>
    <d v="2023-06-15T12:14:29"/>
    <x v="5"/>
    <s v="Yes"/>
    <d v="2023-06-19T12:12:56"/>
    <s v="1069"/>
    <s v="L75 Ontario"/>
    <x v="3"/>
    <x v="2"/>
    <n v="0"/>
    <x v="1"/>
  </r>
  <r>
    <n v="4"/>
    <s v="1148"/>
    <s v="Vergara, Tiffany"/>
    <d v="2023-06-15T12:08:28"/>
    <d v="2023-06-16T13:10:05"/>
    <x v="5"/>
    <s v="No"/>
    <d v="2023-06-19T10:00:00"/>
    <s v="1070"/>
    <s v="L75 Ontario"/>
    <x v="1"/>
    <x v="1"/>
    <n v="1"/>
    <x v="1"/>
  </r>
  <r>
    <n v="4"/>
    <s v="1180"/>
    <s v="Olive, Brittany"/>
    <d v="2023-06-23T17:04:07"/>
    <d v="2023-06-27T07:42:24"/>
    <x v="5"/>
    <s v="No"/>
    <d v="2023-06-27T14:44:41"/>
    <s v="1095"/>
    <s v="L55 St Joseph"/>
    <x v="3"/>
    <x v="2"/>
    <n v="2"/>
    <x v="2"/>
  </r>
  <r>
    <n v="4"/>
    <s v="1235"/>
    <s v="Hoppenrath, Ken"/>
    <d v="2023-07-07T16:45:47"/>
    <d v="2023-07-07T17:35:27"/>
    <x v="4"/>
    <s v="Yes"/>
    <d v="2023-07-11T10:30:00"/>
    <s v="1131"/>
    <s v="L36 Portland"/>
    <x v="2"/>
    <x v="1"/>
    <n v="0"/>
    <x v="1"/>
  </r>
  <r>
    <n v="4"/>
    <s v="1239"/>
    <s v="Douglas, Tyrone"/>
    <d v="2023-07-10T11:59:28"/>
    <d v="2023-07-12T12:22:37"/>
    <x v="4"/>
    <s v="No"/>
    <d v="2023-07-14T11:24:00"/>
    <s v="1134"/>
    <s v="L43 Birmingham"/>
    <x v="7"/>
    <x v="1"/>
    <n v="2"/>
    <x v="2"/>
  </r>
  <r>
    <n v="4"/>
    <s v="1302"/>
    <s v="Gilbert, Tiffany"/>
    <d v="2023-07-20T10:24:33"/>
    <d v="2023-07-20T11:05:02"/>
    <x v="4"/>
    <s v="Yes"/>
    <d v="2023-07-24T10:27:00"/>
    <s v="1179"/>
    <s v="L60 Saginaw"/>
    <x v="6"/>
    <x v="4"/>
    <n v="0"/>
    <x v="1"/>
  </r>
  <r>
    <n v="4"/>
    <s v="1317"/>
    <s v="Sims, Paula"/>
    <d v="2023-07-21T15:56:30"/>
    <d v="2023-07-21T17:10:17"/>
    <x v="4"/>
    <s v="Yes"/>
    <d v="2023-07-25T12:09:00"/>
    <s v="1192"/>
    <s v="L75 Ontario"/>
    <x v="7"/>
    <x v="1"/>
    <n v="0"/>
    <x v="1"/>
  </r>
  <r>
    <n v="4"/>
    <s v="1427"/>
    <s v="Nickens, Theresa"/>
    <d v="2023-08-04T10:35:38"/>
    <d v="2023-08-08T10:03:07"/>
    <x v="6"/>
    <s v="No"/>
    <d v="2023-08-08T10:04:00"/>
    <s v="1263"/>
    <s v="L60 Saginaw"/>
    <x v="12"/>
    <x v="3"/>
    <n v="2"/>
    <x v="2"/>
  </r>
  <r>
    <n v="4"/>
    <s v="1545"/>
    <s v="Hirter, Damon"/>
    <d v="2023-08-14T13:55:05"/>
    <d v="2023-08-14T14:09:30"/>
    <x v="6"/>
    <s v="Yes"/>
    <d v="2023-08-18T12:14:25"/>
    <s v="1353"/>
    <s v="L55 St Joseph"/>
    <x v="5"/>
    <x v="0"/>
    <n v="0"/>
    <x v="1"/>
  </r>
  <r>
    <n v="4"/>
    <s v="1650"/>
    <s v="Seitz, Celeste"/>
    <d v="2023-08-21T17:03:56"/>
    <d v="2023-08-24T16:07:56"/>
    <x v="6"/>
    <s v="No"/>
    <d v="2023-08-25T07:59:00"/>
    <s v="1433"/>
    <s v="L34 Albert Lea"/>
    <x v="8"/>
    <x v="5"/>
    <n v="3"/>
    <x v="3"/>
  </r>
  <r>
    <n v="4"/>
    <s v="1757"/>
    <s v="Kou, Christina"/>
    <d v="2023-09-01T11:00:18"/>
    <d v="2023-09-05T14:54:13"/>
    <x v="7"/>
    <s v="No"/>
    <d v="2023-09-05T15:32:00"/>
    <s v="1512"/>
    <s v="L36 Portland"/>
    <x v="1"/>
    <x v="1"/>
    <n v="2"/>
    <x v="2"/>
  </r>
  <r>
    <n v="4"/>
    <s v="1761"/>
    <s v="Vergara, Tiffany"/>
    <d v="2023-09-01T16:35:57"/>
    <d v="2023-09-05T15:40:00"/>
    <x v="7"/>
    <s v="No"/>
    <d v="2023-09-05T15:50:00"/>
    <s v="1515"/>
    <s v="L75 Ontario"/>
    <x v="1"/>
    <x v="1"/>
    <n v="2"/>
    <x v="2"/>
  </r>
  <r>
    <n v="4"/>
    <s v="1762"/>
    <s v="Melius, Richard"/>
    <d v="2023-09-01T16:36:47"/>
    <d v="2023-09-04T19:07:00"/>
    <x v="7"/>
    <s v="No"/>
    <d v="2023-09-05T09:03:00"/>
    <s v="1516"/>
    <s v="L25 Chambersburg"/>
    <x v="5"/>
    <x v="0"/>
    <n v="1"/>
    <x v="1"/>
  </r>
  <r>
    <n v="4"/>
    <s v="1837"/>
    <s v="Sanchez, Alicia"/>
    <d v="2023-09-08T08:51:53"/>
    <d v="2023-09-08T14:35:23"/>
    <x v="7"/>
    <s v="Yes"/>
    <d v="2023-09-12T07:50:27"/>
    <s v="1574"/>
    <s v="L75 Ontario"/>
    <x v="5"/>
    <x v="0"/>
    <n v="0"/>
    <x v="1"/>
  </r>
  <r>
    <n v="4"/>
    <s v="1942"/>
    <s v="Howell, Andrew"/>
    <d v="2023-09-14T13:56:14"/>
    <d v="2023-09-14T14:15:00"/>
    <x v="7"/>
    <s v="Yes"/>
    <d v="2023-09-18T01:40:34"/>
    <s v="1645"/>
    <s v="L75 Ontario"/>
    <x v="3"/>
    <x v="2"/>
    <n v="0"/>
    <x v="1"/>
  </r>
  <r>
    <n v="4"/>
    <s v="2021"/>
    <s v="Sims, Paula"/>
    <d v="2023-09-21T10:46:01"/>
    <d v="2023-09-21T11:25:23"/>
    <x v="7"/>
    <s v="Yes"/>
    <d v="2023-09-25T12:22:35"/>
    <s v="1723"/>
    <s v="L43 Birmingham"/>
    <x v="5"/>
    <x v="0"/>
    <n v="0"/>
    <x v="1"/>
  </r>
  <r>
    <n v="4"/>
    <s v="2023"/>
    <s v="Covington, Derek"/>
    <d v="2023-09-21T13:21:47"/>
    <d v="2023-09-21T13:47:18"/>
    <x v="7"/>
    <s v="Yes"/>
    <d v="2023-09-25T12:20:42"/>
    <s v="1717"/>
    <s v="L43 Birmingham"/>
    <x v="3"/>
    <x v="2"/>
    <n v="0"/>
    <x v="1"/>
  </r>
  <r>
    <n v="4"/>
    <s v="2030"/>
    <s v="Seitz, Celeste"/>
    <d v="2023-09-22T16:46:16"/>
    <d v="2023-09-26T10:44:36"/>
    <x v="7"/>
    <s v="No"/>
    <d v="2023-09-26T12:14:22"/>
    <s v="1730"/>
    <s v="L34 Albert Lea"/>
    <x v="10"/>
    <x v="5"/>
    <n v="2"/>
    <x v="2"/>
  </r>
  <r>
    <n v="4"/>
    <s v="2073"/>
    <s v="Minconi, Isair"/>
    <d v="2023-09-28T07:59:03"/>
    <d v="2023-09-28T10:43:05"/>
    <x v="7"/>
    <s v="Yes"/>
    <d v="2023-10-02T09:52:18"/>
    <s v="1763"/>
    <s v="L25 Chambersburg"/>
    <x v="1"/>
    <x v="1"/>
    <n v="0"/>
    <x v="1"/>
  </r>
  <r>
    <n v="4"/>
    <s v="2100"/>
    <s v="Freas, Amanda"/>
    <d v="2023-10-02T14:43:49"/>
    <d v="2023-10-02T16:16:35"/>
    <x v="8"/>
    <s v="Yes"/>
    <d v="2023-10-06T17:16:14"/>
    <s v="1783"/>
    <s v="L55 St Joseph"/>
    <x v="0"/>
    <x v="0"/>
    <n v="0"/>
    <x v="1"/>
  </r>
  <r>
    <n v="4"/>
    <s v="2160"/>
    <s v="Sims, Paula"/>
    <d v="2023-10-05T14:31:19"/>
    <d v="2023-10-09T06:38:10"/>
    <x v="8"/>
    <s v="No"/>
    <d v="2023-10-09T13:28:26"/>
    <s v="1832"/>
    <s v="L43 Birmingham"/>
    <x v="5"/>
    <x v="0"/>
    <n v="2"/>
    <x v="2"/>
  </r>
  <r>
    <n v="4"/>
    <s v="2172"/>
    <s v="Vergara, Tiffany"/>
    <d v="2023-10-06T11:26:00"/>
    <d v="2023-10-10T10:36:50"/>
    <x v="8"/>
    <s v="No"/>
    <d v="2023-10-10T10:40:36"/>
    <s v="1840"/>
    <s v="L75 Ontario"/>
    <x v="1"/>
    <x v="1"/>
    <n v="2"/>
    <x v="2"/>
  </r>
  <r>
    <n v="4"/>
    <s v="2248"/>
    <s v="Westney, Hayley"/>
    <d v="2023-10-12T08:13:15"/>
    <d v="2023-10-13T07:23:01"/>
    <x v="8"/>
    <s v="No"/>
    <d v="2023-10-16T09:04:15"/>
    <s v="1895"/>
    <s v="L34 Albert Lea"/>
    <x v="12"/>
    <x v="3"/>
    <n v="1"/>
    <x v="1"/>
  </r>
  <r>
    <n v="4"/>
    <s v="2256"/>
    <s v="Peligrino, Karen"/>
    <d v="2023-10-12T10:45:44"/>
    <d v="2023-10-12T15:52:13"/>
    <x v="8"/>
    <s v="Yes"/>
    <d v="2023-10-16T09:42:25"/>
    <s v="1901"/>
    <s v="L30 Salem"/>
    <x v="12"/>
    <x v="3"/>
    <n v="0"/>
    <x v="1"/>
  </r>
  <r>
    <n v="4"/>
    <s v="2257"/>
    <s v="Peligrino, Karen"/>
    <d v="2023-10-12T10:48:04"/>
    <d v="2023-10-12T16:06:57"/>
    <x v="8"/>
    <s v="Yes"/>
    <d v="2023-10-16T09:42:40"/>
    <s v="1902"/>
    <s v="L30 Salem"/>
    <x v="12"/>
    <x v="3"/>
    <n v="0"/>
    <x v="1"/>
  </r>
  <r>
    <n v="4"/>
    <s v="2258"/>
    <s v="Peligrino, Karen"/>
    <d v="2023-10-12T10:50:25"/>
    <d v="2023-10-12T16:08:03"/>
    <x v="8"/>
    <s v="Yes"/>
    <d v="2023-10-16T09:44:34"/>
    <s v="1903"/>
    <s v="L30 Salem"/>
    <x v="12"/>
    <x v="3"/>
    <n v="0"/>
    <x v="1"/>
  </r>
  <r>
    <n v="4"/>
    <s v="2392"/>
    <s v="Howell, Pamela"/>
    <d v="2023-10-27T09:53:04"/>
    <d v="2023-10-27T16:18:27"/>
    <x v="8"/>
    <s v="Yes"/>
    <d v="2023-10-31T10:48:15"/>
    <s v="2015"/>
    <s v="L10 Opelousas"/>
    <x v="7"/>
    <x v="1"/>
    <n v="0"/>
    <x v="1"/>
  </r>
  <r>
    <n v="4"/>
    <s v="2457"/>
    <s v="Westney, Hayley"/>
    <d v="2023-11-02T14:33:40"/>
    <d v="2023-11-02T14:46:12"/>
    <x v="9"/>
    <s v="Yes"/>
    <d v="2023-11-06T10:02:22"/>
    <s v="2064"/>
    <s v="L34 Albert Lea"/>
    <x v="12"/>
    <x v="3"/>
    <n v="0"/>
    <x v="1"/>
  </r>
  <r>
    <n v="4"/>
    <s v="2461"/>
    <s v="Alvarez, Rogelio"/>
    <d v="2023-11-02T17:37:30"/>
    <d v="2023-11-03T16:53:33"/>
    <x v="9"/>
    <s v="No"/>
    <d v="2023-11-06T09:46:29"/>
    <s v="2068"/>
    <s v="L75 Ontario"/>
    <x v="7"/>
    <x v="1"/>
    <n v="1"/>
    <x v="1"/>
  </r>
  <r>
    <n v="4"/>
    <s v="2462"/>
    <s v="Alvarez, Rogelio"/>
    <d v="2023-11-02T17:38:13"/>
    <d v="2023-11-03T16:52:32"/>
    <x v="9"/>
    <s v="No"/>
    <d v="2023-11-06T09:46:41"/>
    <s v="2068"/>
    <s v="L75 Ontario"/>
    <x v="7"/>
    <x v="1"/>
    <n v="1"/>
    <x v="1"/>
  </r>
  <r>
    <n v="4"/>
    <s v="2463"/>
    <s v="Alvarez, Rogelio"/>
    <d v="2023-11-02T17:38:57"/>
    <d v="2023-11-03T16:51:56"/>
    <x v="9"/>
    <s v="No"/>
    <d v="2023-11-06T09:46:50"/>
    <s v="2068"/>
    <s v="L75 Ontario"/>
    <x v="7"/>
    <x v="1"/>
    <n v="1"/>
    <x v="1"/>
  </r>
  <r>
    <n v="4"/>
    <s v="2464"/>
    <s v="Alvarez, Rogelio"/>
    <d v="2023-11-02T17:41:18"/>
    <d v="2023-11-02T20:07:19"/>
    <x v="9"/>
    <s v="Yes"/>
    <d v="2023-11-06T09:47:02"/>
    <s v="2068"/>
    <s v="L75 Ontario"/>
    <x v="7"/>
    <x v="1"/>
    <n v="0"/>
    <x v="1"/>
  </r>
  <r>
    <n v="4"/>
    <s v="2465"/>
    <s v="Alvarez, Rogelio"/>
    <d v="2023-11-02T17:42:59"/>
    <d v="2023-11-02T20:32:45"/>
    <x v="9"/>
    <s v="Yes"/>
    <d v="2023-11-06T09:47:13"/>
    <s v="2068"/>
    <s v="L75 Ontario"/>
    <x v="7"/>
    <x v="1"/>
    <n v="0"/>
    <x v="1"/>
  </r>
  <r>
    <n v="4"/>
    <s v="2468"/>
    <s v="Franklin, Shakeita"/>
    <d v="2023-11-03T09:53:18"/>
    <d v="2023-11-03T10:05:03"/>
    <x v="9"/>
    <s v="Yes"/>
    <d v="2023-11-07T13:12:50"/>
    <s v="2054"/>
    <s v="L60 Saginaw"/>
    <x v="3"/>
    <x v="2"/>
    <n v="0"/>
    <x v="1"/>
  </r>
  <r>
    <n v="4"/>
    <s v="567"/>
    <s v="Sanchez, Alicia"/>
    <d v="2023-03-06T13:41:15"/>
    <d v="2023-03-07T10:17:00"/>
    <x v="0"/>
    <s v="No"/>
    <d v="2023-03-10T14:26:00"/>
    <s v="607"/>
    <s v="L75 Ontario"/>
    <x v="5"/>
    <x v="0"/>
    <n v="1"/>
    <x v="1"/>
  </r>
  <r>
    <n v="4"/>
    <s v="568"/>
    <s v="Moreno, Roxann"/>
    <d v="2023-03-06T18:44:38"/>
    <d v="2023-03-09T10:40:00"/>
    <x v="0"/>
    <s v="No"/>
    <d v="2023-03-10T14:34:00"/>
    <s v="608"/>
    <s v="L36 Portland"/>
    <x v="2"/>
    <x v="1"/>
    <n v="3"/>
    <x v="3"/>
  </r>
  <r>
    <n v="4"/>
    <s v="608"/>
    <s v="Castaneda, Yarin"/>
    <d v="2023-03-20T15:36:48"/>
    <d v="2023-03-24T09:11:00"/>
    <x v="0"/>
    <s v="No"/>
    <d v="2023-03-24T13:46:00"/>
    <s v="634"/>
    <s v="L60 Saginaw"/>
    <x v="7"/>
    <x v="1"/>
    <n v="4"/>
    <x v="4"/>
  </r>
  <r>
    <n v="4"/>
    <s v="672"/>
    <s v="Vergara, Tiffany"/>
    <d v="2023-04-03T15:42:21"/>
    <d v="2023-04-06T13:05:00"/>
    <x v="1"/>
    <s v="No"/>
    <d v="2023-04-07T08:37:00"/>
    <s v="686"/>
    <s v="L75 Ontario"/>
    <x v="1"/>
    <x v="1"/>
    <n v="3"/>
    <x v="3"/>
  </r>
  <r>
    <n v="4"/>
    <s v="729"/>
    <s v="Vergara, Tiffany"/>
    <d v="2023-04-14T13:48:49"/>
    <d v="2023-04-17T17:10:00"/>
    <x v="1"/>
    <s v="No"/>
    <d v="2023-04-18T16:17:00"/>
    <s v="742"/>
    <s v="L75 Ontario"/>
    <x v="1"/>
    <x v="1"/>
    <n v="1"/>
    <x v="1"/>
  </r>
  <r>
    <n v="4"/>
    <s v="730"/>
    <s v="Vergara, Tiffany"/>
    <d v="2023-04-14T13:53:23"/>
    <d v="2023-04-17T22:46:00"/>
    <x v="1"/>
    <s v="No"/>
    <d v="2023-04-18T16:18:00"/>
    <s v="742"/>
    <s v="L75 Ontario"/>
    <x v="1"/>
    <x v="1"/>
    <n v="1"/>
    <x v="1"/>
  </r>
  <r>
    <n v="4"/>
    <s v="732"/>
    <s v="Williams, Tess"/>
    <d v="2023-04-14T15:48:25"/>
    <d v="2023-04-14T16:07:00"/>
    <x v="1"/>
    <s v="Yes"/>
    <d v="2023-04-18T18:00:00"/>
    <s v="743"/>
    <s v="L30 Salem"/>
    <x v="7"/>
    <x v="1"/>
    <n v="0"/>
    <x v="1"/>
  </r>
  <r>
    <n v="4"/>
    <s v="873"/>
    <s v="Franklin, Shakeita"/>
    <d v="2023-05-04T15:58:35"/>
    <d v="2023-05-04T16:29:32"/>
    <x v="3"/>
    <s v="Yes"/>
    <d v="2023-05-08T06:54:34"/>
    <s v="853"/>
    <s v="L60 Saginaw"/>
    <x v="3"/>
    <x v="2"/>
    <n v="0"/>
    <x v="1"/>
  </r>
  <r>
    <n v="4"/>
    <s v="931"/>
    <s v="Moreno, Roxann"/>
    <d v="2023-05-12T12:27:14"/>
    <d v="2023-05-16T14:35:47"/>
    <x v="3"/>
    <s v="No"/>
    <d v="2023-05-16T14:38:35"/>
    <s v="903"/>
    <s v="L75 Ontario"/>
    <x v="1"/>
    <x v="1"/>
    <n v="2"/>
    <x v="2"/>
  </r>
  <r>
    <n v="3"/>
    <s v="1002"/>
    <s v="Gilbert, Tiffany"/>
    <d v="2023-05-22T15:28:47"/>
    <d v="2023-05-22T16:50:15"/>
    <x v="3"/>
    <s v="Yes"/>
    <d v="2023-05-25T09:42:37"/>
    <s v="960"/>
    <s v="L60 Saginaw"/>
    <x v="5"/>
    <x v="0"/>
    <n v="0"/>
    <x v="1"/>
  </r>
  <r>
    <n v="3"/>
    <s v="1073"/>
    <s v="Broussard, Marlon"/>
    <d v="2023-06-02T12:07:43"/>
    <d v="2023-06-02T12:22:31"/>
    <x v="5"/>
    <s v="Yes"/>
    <d v="2023-06-05T09:14:16"/>
    <s v="1016"/>
    <s v="L10 Opelousas"/>
    <x v="3"/>
    <x v="2"/>
    <n v="0"/>
    <x v="1"/>
  </r>
  <r>
    <n v="3"/>
    <s v="1074"/>
    <s v="Jumper, Nathan"/>
    <d v="2023-06-02T13:10:32"/>
    <d v="2023-06-05T06:34:59"/>
    <x v="5"/>
    <s v="No"/>
    <d v="2023-06-05T08:14:24"/>
    <s v="1017"/>
    <s v="L25 Chambersburg"/>
    <x v="7"/>
    <x v="1"/>
    <n v="1"/>
    <x v="1"/>
  </r>
  <r>
    <n v="3"/>
    <s v="1076"/>
    <s v="Sanchez, Alicia"/>
    <d v="2023-06-02T13:24:49"/>
    <d v="2023-06-02T15:18:53"/>
    <x v="5"/>
    <s v="Yes"/>
    <d v="2023-06-05T15:48:44"/>
    <s v="1019"/>
    <s v="L75 Ontario"/>
    <x v="5"/>
    <x v="0"/>
    <n v="0"/>
    <x v="1"/>
  </r>
  <r>
    <n v="3"/>
    <s v="1077"/>
    <s v="Sims, Paula"/>
    <d v="2023-06-02T14:26:01"/>
    <d v="2023-06-02T16:06:01"/>
    <x v="5"/>
    <s v="Yes"/>
    <d v="2023-06-05T09:38:20"/>
    <s v="1020"/>
    <s v="L43 Birmingham"/>
    <x v="5"/>
    <x v="0"/>
    <n v="0"/>
    <x v="1"/>
  </r>
  <r>
    <n v="3"/>
    <s v="1080"/>
    <s v="Howell, Andrew"/>
    <d v="2023-06-02T15:25:32"/>
    <d v="2023-06-02T17:31:27"/>
    <x v="5"/>
    <s v="Yes"/>
    <d v="2023-06-05T15:48:54"/>
    <s v="1019"/>
    <s v="L75 Ontario"/>
    <x v="3"/>
    <x v="2"/>
    <n v="0"/>
    <x v="1"/>
  </r>
  <r>
    <n v="3"/>
    <s v="1100"/>
    <s v="Sanchez, Alicia"/>
    <d v="2023-06-06T10:16:48"/>
    <d v="2023-06-06T12:47:22"/>
    <x v="5"/>
    <s v="Yes"/>
    <d v="2023-06-09T10:41:00"/>
    <s v="1037"/>
    <s v="L75 Ontario"/>
    <x v="5"/>
    <x v="0"/>
    <n v="0"/>
    <x v="1"/>
  </r>
  <r>
    <n v="3"/>
    <s v="1217"/>
    <s v="Covington, Derek"/>
    <d v="2023-06-30T12:30:00"/>
    <d v="2023-07-03T09:40:59"/>
    <x v="5"/>
    <s v="No"/>
    <d v="2023-07-03T12:00:00"/>
    <s v="1118"/>
    <s v="L43 Birmingham"/>
    <x v="3"/>
    <x v="2"/>
    <n v="1"/>
    <x v="1"/>
  </r>
  <r>
    <n v="3"/>
    <s v="1218"/>
    <s v="Hirter, Damon"/>
    <d v="2023-06-30T13:49:50"/>
    <d v="2023-07-03T07:34:44"/>
    <x v="5"/>
    <s v="No"/>
    <d v="2023-07-03T12:10:32"/>
    <s v="1119"/>
    <s v="L55 St Joseph"/>
    <x v="5"/>
    <x v="0"/>
    <n v="1"/>
    <x v="1"/>
  </r>
  <r>
    <n v="3"/>
    <s v="1270"/>
    <s v="Vidana, Leticia"/>
    <d v="2023-07-14T16:47:57"/>
    <d v="2023-07-15T19:24:41"/>
    <x v="4"/>
    <s v="No"/>
    <d v="2023-07-17T09:22:42"/>
    <s v="1159"/>
    <s v="L75 Ontario"/>
    <x v="2"/>
    <x v="1"/>
    <n v="0"/>
    <x v="1"/>
  </r>
  <r>
    <n v="3"/>
    <s v="1271"/>
    <s v="Vidana, Leticia"/>
    <d v="2023-07-14T17:59:58"/>
    <d v="2023-07-15T19:19:53"/>
    <x v="4"/>
    <s v="No"/>
    <d v="2023-07-17T10:00:00"/>
    <s v="1160"/>
    <s v="L75 Ontario"/>
    <x v="7"/>
    <x v="1"/>
    <n v="0"/>
    <x v="1"/>
  </r>
  <r>
    <n v="3"/>
    <s v="1275"/>
    <s v="Gilbert, Tiffany"/>
    <d v="2023-07-17T09:03:41"/>
    <d v="2023-07-17T11:06:28"/>
    <x v="4"/>
    <s v="Yes"/>
    <d v="2023-07-20T03:01:02"/>
    <s v="1163"/>
    <s v="L60 Saginaw"/>
    <x v="3"/>
    <x v="2"/>
    <n v="0"/>
    <x v="1"/>
  </r>
  <r>
    <n v="3"/>
    <s v="1310"/>
    <s v="Jennings, Jennifer"/>
    <d v="2023-07-21T11:58:13"/>
    <d v="2023-07-24T16:35:17"/>
    <x v="4"/>
    <s v="No"/>
    <d v="2023-07-24T16:38:00"/>
    <s v="1187"/>
    <s v="L75 Ontario"/>
    <x v="4"/>
    <x v="3"/>
    <n v="1"/>
    <x v="1"/>
  </r>
  <r>
    <n v="3"/>
    <s v="1315"/>
    <s v="Jennings, Jennifer"/>
    <d v="2023-07-21T15:25:41"/>
    <d v="2023-07-24T16:32:37"/>
    <x v="4"/>
    <s v="No"/>
    <d v="2023-07-24T16:34:00"/>
    <s v="1190"/>
    <s v="L43 Birmingham"/>
    <x v="4"/>
    <x v="3"/>
    <n v="1"/>
    <x v="1"/>
  </r>
  <r>
    <n v="3"/>
    <s v="1343"/>
    <s v="Karr, Ronald"/>
    <d v="2023-07-25T14:19:06"/>
    <d v="2023-07-28T08:28:59"/>
    <x v="4"/>
    <s v="No"/>
    <d v="2023-07-28T08:30:33"/>
    <s v="1209"/>
    <s v="L55 St Joseph"/>
    <x v="7"/>
    <x v="1"/>
    <n v="3"/>
    <x v="3"/>
  </r>
  <r>
    <n v="3"/>
    <s v="1383"/>
    <s v="Melius, Richard"/>
    <d v="2023-07-28T16:01:17"/>
    <d v="2023-07-30T18:52:00"/>
    <x v="4"/>
    <s v="No"/>
    <d v="2023-07-31T08:00:00"/>
    <s v="1235"/>
    <s v="L25 Chambersburg"/>
    <x v="5"/>
    <x v="0"/>
    <n v="0"/>
    <x v="1"/>
  </r>
  <r>
    <n v="3"/>
    <s v="1390"/>
    <s v="Mullins, Mary Ellen"/>
    <d v="2023-07-31T16:10:10"/>
    <d v="2023-08-03T08:53:19"/>
    <x v="4"/>
    <s v="No"/>
    <d v="2023-08-03T09:54:29"/>
    <s v="1241"/>
    <s v="L55 St Joseph"/>
    <x v="14"/>
    <x v="5"/>
    <n v="3"/>
    <x v="3"/>
  </r>
  <r>
    <n v="3"/>
    <s v="1425"/>
    <s v="Fox, Patrick"/>
    <d v="2023-08-04T08:25:36"/>
    <d v="2023-08-04T08:35:00"/>
    <x v="6"/>
    <s v="Yes"/>
    <d v="2023-08-07T13:10:00"/>
    <s v="1261"/>
    <s v="L25 Chambersburg"/>
    <x v="7"/>
    <x v="1"/>
    <n v="0"/>
    <x v="1"/>
  </r>
  <r>
    <n v="3"/>
    <s v="1430"/>
    <s v="Vergara, Tiffany"/>
    <d v="2023-08-04T12:10:07"/>
    <d v="2023-08-07T13:23:00"/>
    <x v="6"/>
    <s v="No"/>
    <d v="2023-08-07T13:35:00"/>
    <s v="1264"/>
    <s v="L36 Portland"/>
    <x v="1"/>
    <x v="1"/>
    <n v="1"/>
    <x v="1"/>
  </r>
  <r>
    <n v="3"/>
    <s v="1431"/>
    <s v="Chen, Fiona"/>
    <d v="2023-08-04T12:10:33"/>
    <d v="2023-08-07T09:05:00"/>
    <x v="6"/>
    <s v="No"/>
    <d v="2023-08-07T11:15:00"/>
    <s v="1264"/>
    <s v="L36 Portland"/>
    <x v="1"/>
    <x v="1"/>
    <n v="1"/>
    <x v="1"/>
  </r>
  <r>
    <n v="3"/>
    <s v="1433"/>
    <s v="Olive, Brittany"/>
    <d v="2023-08-04T14:47:07"/>
    <d v="2023-08-07T09:52:00"/>
    <x v="6"/>
    <s v="No"/>
    <d v="2023-08-07T17:00:00"/>
    <s v="1258"/>
    <s v="L55 St Joseph"/>
    <x v="3"/>
    <x v="2"/>
    <n v="1"/>
    <x v="1"/>
  </r>
  <r>
    <n v="3"/>
    <s v="1435"/>
    <s v="Olive, Brittany"/>
    <d v="2023-08-04T15:03:00"/>
    <d v="2023-08-07T09:50:00"/>
    <x v="6"/>
    <s v="No"/>
    <d v="2023-08-07T13:40:00"/>
    <s v="1266"/>
    <s v="L55 St Joseph"/>
    <x v="3"/>
    <x v="2"/>
    <n v="1"/>
    <x v="1"/>
  </r>
  <r>
    <n v="3"/>
    <s v="1522"/>
    <s v="Melius, Richard"/>
    <d v="2023-08-11T08:38:36"/>
    <d v="2023-08-11T09:49:31"/>
    <x v="6"/>
    <s v="Yes"/>
    <d v="2023-08-14T07:46:00"/>
    <s v="1335"/>
    <s v="L25 Chambersburg"/>
    <x v="6"/>
    <x v="4"/>
    <n v="0"/>
    <x v="1"/>
  </r>
  <r>
    <n v="3"/>
    <s v="1648"/>
    <s v="Franklin, Shakeita"/>
    <d v="2023-08-21T16:10:44"/>
    <d v="2023-08-23T16:13:00"/>
    <x v="6"/>
    <s v="No"/>
    <d v="2023-08-24T13:20:00"/>
    <s v="1430"/>
    <s v="L55 St Joseph"/>
    <x v="3"/>
    <x v="2"/>
    <n v="2"/>
    <x v="2"/>
  </r>
  <r>
    <n v="3"/>
    <s v="1697"/>
    <s v="McAloon, Martin"/>
    <d v="2023-08-28T12:32:02"/>
    <d v="2023-08-29T08:26:34"/>
    <x v="6"/>
    <s v="No"/>
    <d v="2023-08-31T13:35:00"/>
    <s v="1465"/>
    <s v="L34 Albert Lea"/>
    <x v="7"/>
    <x v="1"/>
    <n v="1"/>
    <x v="1"/>
  </r>
  <r>
    <n v="3"/>
    <s v="1838"/>
    <s v="Seitz, Celeste"/>
    <d v="2023-09-08T10:45:15"/>
    <d v="2023-09-08T11:55:53"/>
    <x v="7"/>
    <s v="Yes"/>
    <d v="2023-09-11T16:50:44"/>
    <s v="1575"/>
    <s v="L34 Albert Lea"/>
    <x v="8"/>
    <x v="5"/>
    <n v="0"/>
    <x v="1"/>
  </r>
  <r>
    <n v="3"/>
    <s v="1952"/>
    <s v="Matters, Melissa"/>
    <d v="2023-09-15T09:37:29"/>
    <d v="2023-09-15T09:54:38"/>
    <x v="7"/>
    <s v="Yes"/>
    <d v="2023-09-18T16:28:29"/>
    <s v="1664"/>
    <s v="L25 Chambersburg"/>
    <x v="7"/>
    <x v="1"/>
    <n v="0"/>
    <x v="1"/>
  </r>
  <r>
    <n v="3"/>
    <s v="1993"/>
    <s v="Jones, Nikki"/>
    <d v="2023-09-19T14:07:58"/>
    <d v="2023-09-22T09:41:44"/>
    <x v="7"/>
    <s v="No"/>
    <d v="2023-09-22T09:46:00"/>
    <s v="1701"/>
    <s v="L55 St Joseph"/>
    <x v="7"/>
    <x v="1"/>
    <n v="3"/>
    <x v="3"/>
  </r>
  <r>
    <n v="3"/>
    <s v="2117"/>
    <s v="Peligrino, Karen"/>
    <d v="2023-10-02T17:34:35"/>
    <d v="2023-10-02T17:58:14"/>
    <x v="8"/>
    <s v="Yes"/>
    <d v="2023-10-05T08:20:29"/>
    <s v="1795"/>
    <s v="L30 Salem"/>
    <x v="12"/>
    <x v="3"/>
    <n v="0"/>
    <x v="1"/>
  </r>
  <r>
    <n v="3"/>
    <s v="2166"/>
    <s v="Gilbert, Tiffany"/>
    <d v="2023-10-06T08:55:32"/>
    <d v="2023-10-06T11:19:28"/>
    <x v="8"/>
    <s v="Yes"/>
    <d v="2023-10-09T08:56:19"/>
    <s v="1837"/>
    <s v="L60 Saginaw"/>
    <x v="6"/>
    <x v="4"/>
    <n v="0"/>
    <x v="1"/>
  </r>
  <r>
    <n v="3"/>
    <s v="2173"/>
    <s v="Sanchez, Alicia"/>
    <d v="2023-10-06T12:33:33"/>
    <d v="2023-10-09T12:03:38"/>
    <x v="8"/>
    <s v="No"/>
    <d v="2023-10-09T12:38:26"/>
    <s v="1841"/>
    <s v="L75 Ontario"/>
    <x v="5"/>
    <x v="0"/>
    <n v="1"/>
    <x v="1"/>
  </r>
  <r>
    <n v="3"/>
    <s v="2174"/>
    <s v="Sanchez, Alicia"/>
    <d v="2023-10-06T13:02:07"/>
    <d v="2023-10-09T11:54:13"/>
    <x v="8"/>
    <s v="No"/>
    <d v="2023-10-09T15:44:30"/>
    <s v="1842"/>
    <s v="L75 Ontario"/>
    <x v="5"/>
    <x v="0"/>
    <n v="1"/>
    <x v="1"/>
  </r>
  <r>
    <n v="3"/>
    <s v="2178"/>
    <s v="Beard, Adam"/>
    <d v="2023-10-06T15:53:14"/>
    <d v="2023-10-09T10:54:11"/>
    <x v="8"/>
    <s v="No"/>
    <d v="2023-10-09T10:58:25"/>
    <s v="1846"/>
    <s v="L34 Albert Lea"/>
    <x v="7"/>
    <x v="1"/>
    <n v="1"/>
    <x v="1"/>
  </r>
  <r>
    <n v="3"/>
    <s v="2350"/>
    <s v="Robinson, Jeffrey"/>
    <d v="2023-10-20T07:35:18"/>
    <d v="2023-10-20T09:58:44"/>
    <x v="8"/>
    <s v="Yes"/>
    <d v="2023-10-23T09:12:22"/>
    <s v="1978"/>
    <s v="L60 Saginaw"/>
    <x v="7"/>
    <x v="1"/>
    <n v="0"/>
    <x v="1"/>
  </r>
  <r>
    <n v="3"/>
    <s v="2373"/>
    <s v="Howell, Andrew"/>
    <d v="2023-10-24T15:25:48"/>
    <d v="2023-10-24T16:47:19"/>
    <x v="8"/>
    <s v="Yes"/>
    <d v="2023-10-27T09:16:21"/>
    <s v="1998"/>
    <s v="L75 Ontario"/>
    <x v="3"/>
    <x v="2"/>
    <n v="0"/>
    <x v="1"/>
  </r>
  <r>
    <n v="3"/>
    <s v="2374"/>
    <s v="Vergara, Tiffany"/>
    <d v="2023-10-24T19:19:26"/>
    <d v="2023-10-25T10:58:53"/>
    <x v="8"/>
    <s v="No"/>
    <d v="2023-10-27T13:24:17"/>
    <s v="1999"/>
    <s v="L75 Ontario"/>
    <x v="1"/>
    <x v="1"/>
    <n v="1"/>
    <x v="1"/>
  </r>
  <r>
    <n v="3"/>
    <s v="2391"/>
    <s v="Douglas, Tyrone"/>
    <d v="2023-10-27T09:17:30"/>
    <d v="2023-10-27T11:28:29"/>
    <x v="8"/>
    <s v="Yes"/>
    <d v="2023-10-30T16:06:37"/>
    <s v="2017"/>
    <s v="L43 Birmingham"/>
    <x v="2"/>
    <x v="1"/>
    <n v="0"/>
    <x v="1"/>
  </r>
  <r>
    <n v="3"/>
    <s v="2393"/>
    <s v="Douglas, Tyrone"/>
    <d v="2023-10-27T13:32:13"/>
    <d v="2023-10-27T18:38:48"/>
    <x v="8"/>
    <s v="Yes"/>
    <d v="2023-10-30T08:44:27"/>
    <s v="2016"/>
    <s v="L43 Birmingham"/>
    <x v="7"/>
    <x v="1"/>
    <n v="0"/>
    <x v="1"/>
  </r>
  <r>
    <n v="3"/>
    <s v="2394"/>
    <s v="Melius, Richard"/>
    <d v="2023-10-27T14:17:08"/>
    <d v="2023-10-27T14:23:41"/>
    <x v="8"/>
    <s v="Yes"/>
    <d v="2023-10-30T09:36:27"/>
    <s v="2018"/>
    <s v="L25 Chambersburg"/>
    <x v="6"/>
    <x v="4"/>
    <n v="0"/>
    <x v="1"/>
  </r>
  <r>
    <n v="3"/>
    <s v="2406"/>
    <s v="Gilbert, Tiffany"/>
    <d v="2023-10-30T13:09:36"/>
    <d v="2023-10-31T14:48:59"/>
    <x v="8"/>
    <s v="No"/>
    <d v="2023-11-02T16:24:09"/>
    <s v="2024"/>
    <s v="L60 Saginaw"/>
    <x v="6"/>
    <x v="4"/>
    <n v="1"/>
    <x v="1"/>
  </r>
  <r>
    <n v="3"/>
    <s v="2410"/>
    <s v="Hirter, Damon"/>
    <d v="2023-10-30T16:08:21"/>
    <d v="2023-10-31T16:24:02"/>
    <x v="8"/>
    <s v="No"/>
    <d v="2023-11-02T10:24:31"/>
    <s v="2028"/>
    <s v="L55 St Joseph"/>
    <x v="5"/>
    <x v="0"/>
    <n v="1"/>
    <x v="1"/>
  </r>
  <r>
    <n v="3"/>
    <s v="2416"/>
    <s v="Sanchez, Alicia"/>
    <d v="2023-10-30T17:39:15"/>
    <d v="2023-10-30T18:15:00"/>
    <x v="8"/>
    <s v="Yes"/>
    <d v="2023-11-02T10:00:00"/>
    <s v="2033"/>
    <s v="L75 Ontario"/>
    <x v="5"/>
    <x v="0"/>
    <n v="0"/>
    <x v="1"/>
  </r>
  <r>
    <n v="3"/>
    <s v="2466"/>
    <s v="Gilbert, Tiffany"/>
    <d v="2023-11-03T07:37:22"/>
    <d v="2023-11-03T10:04:40"/>
    <x v="9"/>
    <s v="Yes"/>
    <d v="2023-11-06T07:02:14"/>
    <s v="2069"/>
    <s v="L60 Saginaw"/>
    <x v="6"/>
    <x v="4"/>
    <n v="0"/>
    <x v="1"/>
  </r>
  <r>
    <n v="3"/>
    <s v="2474"/>
    <s v="Franklin, Shakeita"/>
    <d v="2023-11-03T14:00:16"/>
    <d v="2023-11-03T14:12:49"/>
    <x v="9"/>
    <s v="Yes"/>
    <d v="2023-11-06T07:02:25"/>
    <s v="2069"/>
    <s v="L60 Saginaw"/>
    <x v="3"/>
    <x v="2"/>
    <n v="0"/>
    <x v="1"/>
  </r>
  <r>
    <n v="3"/>
    <s v="2475"/>
    <s v="Cole, Gary"/>
    <d v="2023-11-03T14:19:57"/>
    <d v="2023-11-06T08:37:02"/>
    <x v="9"/>
    <s v="No"/>
    <d v="2023-11-06T09:56:40"/>
    <s v="2073"/>
    <s v="L55 St Joseph"/>
    <x v="12"/>
    <x v="3"/>
    <n v="1"/>
    <x v="1"/>
  </r>
  <r>
    <n v="3"/>
    <s v="2476"/>
    <s v="Melius, Richard"/>
    <d v="2023-11-03T14:22:19"/>
    <d v="2023-11-06T07:55:45"/>
    <x v="9"/>
    <s v="No"/>
    <d v="2023-11-06T15:09:20"/>
    <s v="2074"/>
    <s v="L25 Chambersburg"/>
    <x v="5"/>
    <x v="0"/>
    <n v="1"/>
    <x v="1"/>
  </r>
  <r>
    <n v="3"/>
    <s v="505"/>
    <s v="Gilbert, Tiffany"/>
    <d v="2023-02-14T07:37:05"/>
    <d v="2023-02-15T10:25:00"/>
    <x v="2"/>
    <s v="No"/>
    <d v="2023-02-17T15:36:00"/>
    <s v="571"/>
    <s v="L60 Saginaw"/>
    <x v="6"/>
    <x v="4"/>
    <n v="1"/>
    <x v="1"/>
  </r>
  <r>
    <n v="3"/>
    <s v="547"/>
    <s v="Gilbert, Tiffany"/>
    <d v="2023-02-24T10:58:19"/>
    <d v="2023-02-24T11:09:00"/>
    <x v="2"/>
    <s v="Yes"/>
    <d v="2023-02-27T00:00:00"/>
    <s v="592"/>
    <s v="L60 Saginaw"/>
    <x v="5"/>
    <x v="0"/>
    <n v="0"/>
    <x v="1"/>
  </r>
  <r>
    <n v="3"/>
    <s v="548"/>
    <s v="Franklin, Shakeita"/>
    <d v="2023-02-24T11:10:33"/>
    <d v="2023-02-24T12:49:00"/>
    <x v="2"/>
    <s v="Yes"/>
    <d v="2023-02-27T00:00:00"/>
    <s v="592"/>
    <s v="L60 Saginaw"/>
    <x v="3"/>
    <x v="2"/>
    <n v="0"/>
    <x v="1"/>
  </r>
  <r>
    <n v="3"/>
    <s v="571"/>
    <s v="Howell, Andrew"/>
    <d v="2023-03-07T12:05:00"/>
    <d v="2023-03-07T12:30:00"/>
    <x v="0"/>
    <s v="Yes"/>
    <d v="2023-03-10T14:26:00"/>
    <s v="607"/>
    <s v="L75 Ontario"/>
    <x v="3"/>
    <x v="2"/>
    <n v="0"/>
    <x v="1"/>
  </r>
  <r>
    <n v="3"/>
    <s v="607"/>
    <s v="Sanchez, Alicia"/>
    <d v="2023-03-20T15:25:13"/>
    <d v="2023-03-22T13:22:00"/>
    <x v="0"/>
    <s v="No"/>
    <d v="2023-03-23T01:16:00"/>
    <s v="633"/>
    <s v="L75 Ontario"/>
    <x v="7"/>
    <x v="1"/>
    <n v="2"/>
    <x v="2"/>
  </r>
  <r>
    <n v="3"/>
    <s v="635"/>
    <s v="Gilbert, Tiffany"/>
    <d v="2023-03-27T14:11:21"/>
    <d v="2023-03-29T11:43:00"/>
    <x v="0"/>
    <s v="No"/>
    <d v="2023-03-30T12:57:00"/>
    <s v="654"/>
    <s v="L60 Saginaw"/>
    <x v="6"/>
    <x v="4"/>
    <n v="2"/>
    <x v="2"/>
  </r>
  <r>
    <n v="3"/>
    <s v="636"/>
    <s v="Moreno, Roxann"/>
    <d v="2023-03-27T14:26:10"/>
    <d v="2023-03-29T12:00:00"/>
    <x v="0"/>
    <s v="No"/>
    <d v="2023-03-30T12:50:00"/>
    <s v="655"/>
    <s v="L75 Ontario"/>
    <x v="1"/>
    <x v="1"/>
    <n v="2"/>
    <x v="2"/>
  </r>
  <r>
    <n v="3"/>
    <s v="675"/>
    <s v="Sanchez, Alicia"/>
    <d v="2023-04-04T14:33:47"/>
    <d v="2023-04-04T15:05:00"/>
    <x v="1"/>
    <s v="Yes"/>
    <d v="2023-04-07T22:34:00"/>
    <s v="689"/>
    <s v="L75 Ontario"/>
    <x v="5"/>
    <x v="0"/>
    <n v="0"/>
    <x v="1"/>
  </r>
  <r>
    <n v="3"/>
    <s v="728"/>
    <s v="Mahand, Thomas"/>
    <d v="2023-04-14T13:38:54"/>
    <d v="2023-04-14T13:58:00"/>
    <x v="1"/>
    <s v="Yes"/>
    <d v="2023-04-17T16:19:00"/>
    <s v="741"/>
    <s v="L25 Chambersburg"/>
    <x v="5"/>
    <x v="0"/>
    <n v="0"/>
    <x v="1"/>
  </r>
  <r>
    <n v="3"/>
    <s v="734"/>
    <s v="Moreno, Roxann"/>
    <d v="2023-04-17T11:00:59"/>
    <d v="2023-04-20T11:15:00"/>
    <x v="1"/>
    <s v="No"/>
    <d v="2023-04-20T16:20:00"/>
    <s v="747"/>
    <s v="L75 Ontario"/>
    <x v="1"/>
    <x v="1"/>
    <n v="3"/>
    <x v="3"/>
  </r>
  <r>
    <n v="3"/>
    <s v="769"/>
    <s v="Moreno, Roxann"/>
    <d v="2023-04-21T12:35:59"/>
    <d v="2023-04-24T17:58:22"/>
    <x v="1"/>
    <s v="No"/>
    <d v="2023-04-24T18:08:38"/>
    <s v="772"/>
    <s v="L75 Ontario"/>
    <x v="1"/>
    <x v="1"/>
    <n v="1"/>
    <x v="1"/>
  </r>
  <r>
    <n v="3"/>
    <s v="770"/>
    <s v="Vergara, Tiffany"/>
    <d v="2023-04-21T13:03:17"/>
    <d v="2023-04-24T17:48:38"/>
    <x v="1"/>
    <s v="No"/>
    <d v="2023-04-24T18:10:52"/>
    <s v="773"/>
    <s v="L75 Ontario"/>
    <x v="1"/>
    <x v="1"/>
    <n v="1"/>
    <x v="1"/>
  </r>
  <r>
    <n v="3"/>
    <s v="818"/>
    <s v="Gilbert, Tiffany"/>
    <d v="2023-04-28T08:25:07"/>
    <d v="2023-05-01T07:29:32"/>
    <x v="1"/>
    <s v="No"/>
    <d v="2023-05-01T16:16:50"/>
    <s v="808"/>
    <s v="L60 Saginaw"/>
    <x v="5"/>
    <x v="0"/>
    <n v="1"/>
    <x v="1"/>
  </r>
  <r>
    <n v="3"/>
    <s v="819"/>
    <s v="Gilbert, Tiffany"/>
    <d v="2023-04-28T08:39:46"/>
    <d v="2023-05-01T07:30:41"/>
    <x v="1"/>
    <s v="No"/>
    <d v="2023-05-01T08:12:26"/>
    <s v="809"/>
    <s v="L60 Saginaw"/>
    <x v="6"/>
    <x v="4"/>
    <n v="1"/>
    <x v="1"/>
  </r>
  <r>
    <n v="3"/>
    <s v="853"/>
    <s v="Mendoza, Steven"/>
    <d v="2023-05-02T16:27:48"/>
    <d v="2023-05-03T12:57:59"/>
    <x v="3"/>
    <s v="No"/>
    <d v="2023-05-05T12:30:32"/>
    <s v="838"/>
    <s v="L43 Birmingham"/>
    <x v="5"/>
    <x v="0"/>
    <n v="1"/>
    <x v="1"/>
  </r>
  <r>
    <n v="3"/>
    <s v="991"/>
    <s v="Mullins, Mary Ellen"/>
    <d v="2023-05-19T11:02:08"/>
    <d v="2023-05-19T13:11:00"/>
    <x v="3"/>
    <s v="Yes"/>
    <d v="2023-05-22T12:40:32"/>
    <s v="948"/>
    <s v="L55 St Joseph"/>
    <x v="7"/>
    <x v="1"/>
    <n v="0"/>
    <x v="1"/>
  </r>
  <r>
    <n v="2"/>
    <s v="1007"/>
    <s v="Robinson, Jeffrey"/>
    <d v="2023-05-23T07:59:36"/>
    <d v="2023-05-23T10:35:13"/>
    <x v="3"/>
    <s v="Yes"/>
    <d v="2023-05-25T09:42:50"/>
    <s v="960"/>
    <s v="L60 Saginaw"/>
    <x v="7"/>
    <x v="1"/>
    <n v="0"/>
    <x v="1"/>
  </r>
  <r>
    <n v="2"/>
    <s v="1023"/>
    <s v="Hughes, Tracey"/>
    <d v="2023-05-24T13:22:39"/>
    <d v="2023-05-25T07:33:48"/>
    <x v="3"/>
    <s v="No"/>
    <d v="2023-05-26T08:54:58"/>
    <s v="752"/>
    <s v="L25 Chambersburg"/>
    <x v="5"/>
    <x v="0"/>
    <n v="1"/>
    <x v="1"/>
  </r>
  <r>
    <n v="2"/>
    <s v="1096"/>
    <s v="Howell, Andrew"/>
    <d v="2023-06-06T08:19:12"/>
    <d v="2023-06-06T09:37:28"/>
    <x v="5"/>
    <s v="Yes"/>
    <d v="2023-06-08T08:00:00"/>
    <s v="1021"/>
    <s v="L75 Ontario"/>
    <x v="3"/>
    <x v="2"/>
    <n v="0"/>
    <x v="1"/>
  </r>
  <r>
    <n v="2"/>
    <s v="1099"/>
    <s v="Bennett, Rachel"/>
    <d v="2023-06-06T09:51:51"/>
    <d v="2023-06-06T10:00:24"/>
    <x v="5"/>
    <s v="Yes"/>
    <d v="2023-06-08T08:00:00"/>
    <s v="1032"/>
    <s v="L25 Chambersburg"/>
    <x v="3"/>
    <x v="2"/>
    <n v="0"/>
    <x v="1"/>
  </r>
  <r>
    <n v="2"/>
    <s v="1109"/>
    <s v="Howell, Andrew"/>
    <d v="2023-06-07T09:45:36"/>
    <d v="2023-06-07T09:52:55"/>
    <x v="5"/>
    <s v="Yes"/>
    <d v="2023-06-09T10:44:00"/>
    <s v="1037"/>
    <s v="L75 Ontario"/>
    <x v="3"/>
    <x v="2"/>
    <n v="0"/>
    <x v="1"/>
  </r>
  <r>
    <n v="2"/>
    <s v="1164"/>
    <s v="Fox, Patrick"/>
    <d v="2023-06-20T10:41:59"/>
    <d v="2023-06-20T12:04:48"/>
    <x v="5"/>
    <s v="Yes"/>
    <d v="2023-06-22T00:00:00"/>
    <s v="1084"/>
    <s v="L25 Chambersburg"/>
    <x v="7"/>
    <x v="1"/>
    <n v="0"/>
    <x v="1"/>
  </r>
  <r>
    <n v="2"/>
    <s v="1170"/>
    <s v="Franklin, Shakeita"/>
    <d v="2023-06-21T12:58:04"/>
    <d v="2023-06-21T13:02:49"/>
    <x v="5"/>
    <s v="Yes"/>
    <d v="2023-06-23T12:00:00"/>
    <s v="1086"/>
    <s v="L60 Saginaw"/>
    <x v="3"/>
    <x v="2"/>
    <n v="0"/>
    <x v="1"/>
  </r>
  <r>
    <n v="2"/>
    <s v="1201"/>
    <s v="Sims, Paula"/>
    <d v="2023-06-28T11:59:01"/>
    <d v="2023-06-28T12:18:38"/>
    <x v="5"/>
    <s v="Yes"/>
    <d v="2023-06-30T14:00:00"/>
    <s v="1110"/>
    <s v="L43 Birmingham"/>
    <x v="5"/>
    <x v="0"/>
    <n v="0"/>
    <x v="1"/>
  </r>
  <r>
    <n v="2"/>
    <s v="1203"/>
    <s v="Baker, Tosha"/>
    <d v="2023-06-28T13:43:23"/>
    <d v="2023-06-28T15:21:30"/>
    <x v="5"/>
    <s v="Yes"/>
    <d v="2023-06-30T14:00:00"/>
    <s v="1110"/>
    <s v="L43 Birmingham"/>
    <x v="3"/>
    <x v="2"/>
    <n v="0"/>
    <x v="1"/>
  </r>
  <r>
    <n v="2"/>
    <s v="1243"/>
    <s v="Howell, Andrew"/>
    <d v="2023-07-11T08:27:59"/>
    <d v="2023-07-11T08:41:37"/>
    <x v="4"/>
    <s v="Yes"/>
    <d v="2023-07-13T00:00:00"/>
    <s v="1138"/>
    <s v="L75 Ontario"/>
    <x v="3"/>
    <x v="2"/>
    <n v="0"/>
    <x v="1"/>
  </r>
  <r>
    <n v="2"/>
    <s v="1283"/>
    <s v="Hirter, Damon"/>
    <d v="2023-07-18T16:31:10"/>
    <d v="2023-07-19T07:03:45"/>
    <x v="4"/>
    <s v="No"/>
    <d v="2023-07-20T16:22:22"/>
    <s v="1170"/>
    <s v="L55 St Joseph"/>
    <x v="5"/>
    <x v="0"/>
    <n v="1"/>
    <x v="1"/>
  </r>
  <r>
    <n v="2"/>
    <s v="1326"/>
    <s v="Wilson, LaTosha"/>
    <d v="2023-07-24T12:32:27"/>
    <d v="2023-07-24T12:32:00"/>
    <x v="4"/>
    <s v="Yes"/>
    <d v="2023-07-26T18:08:00"/>
    <s v="1197"/>
    <s v="L36 Portland"/>
    <x v="4"/>
    <x v="3"/>
    <n v="0"/>
    <x v="1"/>
  </r>
  <r>
    <n v="2"/>
    <s v="1339"/>
    <s v="Sims, Paula"/>
    <d v="2023-07-25T12:06:00"/>
    <d v="2023-07-25T12:15:51"/>
    <x v="4"/>
    <s v="Yes"/>
    <d v="2023-07-27T18:03:38"/>
    <s v="1206"/>
    <s v="L43 Birmingham"/>
    <x v="5"/>
    <x v="0"/>
    <n v="0"/>
    <x v="1"/>
  </r>
  <r>
    <n v="2"/>
    <s v="1340"/>
    <s v="Covington, Derek"/>
    <d v="2023-07-25T12:20:12"/>
    <d v="2023-07-25T15:19:50"/>
    <x v="4"/>
    <s v="Yes"/>
    <d v="2023-07-27T16:48:10"/>
    <s v="1206"/>
    <s v="L43 Birmingham"/>
    <x v="3"/>
    <x v="2"/>
    <n v="0"/>
    <x v="1"/>
  </r>
  <r>
    <n v="2"/>
    <s v="1341"/>
    <s v="Beard, Adam"/>
    <d v="2023-07-25T13:57:13"/>
    <d v="2023-07-25T14:10:09"/>
    <x v="4"/>
    <s v="Yes"/>
    <d v="2023-07-27T18:01:43"/>
    <s v="1207"/>
    <s v="L34 Albert Lea"/>
    <x v="7"/>
    <x v="1"/>
    <n v="0"/>
    <x v="1"/>
  </r>
  <r>
    <n v="2"/>
    <s v="1342"/>
    <s v="Hirter, Damon"/>
    <d v="2023-07-25T14:02:27"/>
    <d v="2023-07-25T14:08:00"/>
    <x v="4"/>
    <s v="Yes"/>
    <d v="2023-07-27T11:55:00"/>
    <s v="1208"/>
    <s v="L55 St Joseph"/>
    <x v="5"/>
    <x v="0"/>
    <n v="0"/>
    <x v="1"/>
  </r>
  <r>
    <n v="2"/>
    <s v="1345"/>
    <s v="Sanchez, Alicia"/>
    <d v="2023-07-25T16:52:14"/>
    <d v="2023-07-25T17:55:22"/>
    <x v="4"/>
    <s v="Yes"/>
    <d v="2023-07-27T17:18:06"/>
    <s v="1211"/>
    <s v="L75 Ontario"/>
    <x v="5"/>
    <x v="0"/>
    <n v="0"/>
    <x v="1"/>
  </r>
  <r>
    <n v="2"/>
    <s v="1483"/>
    <s v="Matters, Melissa"/>
    <d v="2023-08-09T10:32:48"/>
    <d v="2023-08-09T12:44:10"/>
    <x v="6"/>
    <s v="Yes"/>
    <d v="2023-08-11T09:59:00"/>
    <s v="1306"/>
    <s v="L25 Chambersburg"/>
    <x v="7"/>
    <x v="1"/>
    <n v="0"/>
    <x v="1"/>
  </r>
  <r>
    <n v="2"/>
    <s v="1664"/>
    <s v="Huffman, Lisa"/>
    <d v="2023-08-22T20:23:19"/>
    <d v="2023-08-24T13:28:42"/>
    <x v="6"/>
    <s v="No"/>
    <d v="2023-08-24T15:26:00"/>
    <s v="1443"/>
    <s v="L60 Saginaw"/>
    <x v="7"/>
    <x v="1"/>
    <n v="2"/>
    <x v="2"/>
  </r>
  <r>
    <n v="2"/>
    <s v="1729"/>
    <s v="Melius, Richard"/>
    <d v="2023-08-30T16:08:50"/>
    <d v="2023-08-30T20:41:21"/>
    <x v="6"/>
    <s v="Yes"/>
    <d v="2023-09-01T16:24:00"/>
    <s v="1489"/>
    <s v="L25 Chambersburg"/>
    <x v="5"/>
    <x v="0"/>
    <n v="0"/>
    <x v="1"/>
  </r>
  <r>
    <n v="2"/>
    <s v="1774"/>
    <s v="Bennett, Rachel"/>
    <d v="2023-09-05T09:24:01"/>
    <d v="2023-09-05T11:50:00"/>
    <x v="7"/>
    <s v="Yes"/>
    <d v="2023-09-07T11:00:00"/>
    <s v="1491"/>
    <s v="L25 Chambersburg"/>
    <x v="3"/>
    <x v="2"/>
    <n v="0"/>
    <x v="1"/>
  </r>
  <r>
    <n v="2"/>
    <s v="1787"/>
    <s v="Gilbert, Tiffany"/>
    <d v="2023-09-05T13:21:16"/>
    <d v="2023-09-05T14:27:00"/>
    <x v="7"/>
    <s v="Yes"/>
    <d v="2023-09-07T09:40:00"/>
    <s v="1536"/>
    <s v="L60 Saginaw"/>
    <x v="6"/>
    <x v="4"/>
    <n v="0"/>
    <x v="1"/>
  </r>
  <r>
    <n v="2"/>
    <s v="1803"/>
    <s v="Vergara, Tiffany"/>
    <d v="2023-09-06T13:28:05"/>
    <d v="2023-09-08T12:16:04"/>
    <x v="7"/>
    <s v="No"/>
    <d v="2023-09-08T12:18:00"/>
    <s v="1550"/>
    <s v="L36 Portland"/>
    <x v="1"/>
    <x v="1"/>
    <n v="2"/>
    <x v="2"/>
  </r>
  <r>
    <n v="2"/>
    <s v="1809"/>
    <s v="Gilbert, Tiffany"/>
    <d v="2023-09-06T15:06:55"/>
    <d v="2023-09-06T15:20:50"/>
    <x v="7"/>
    <s v="Yes"/>
    <d v="2023-09-08T07:16:53"/>
    <s v="1513"/>
    <s v="L60 Saginaw"/>
    <x v="6"/>
    <x v="4"/>
    <n v="0"/>
    <x v="1"/>
  </r>
  <r>
    <n v="2"/>
    <s v="1852"/>
    <s v="Olive, Brittany"/>
    <d v="2023-09-11T08:30:49"/>
    <d v="2023-09-11T11:07:22"/>
    <x v="7"/>
    <s v="Yes"/>
    <d v="2023-09-13T07:04:00"/>
    <s v="1589"/>
    <s v="L60 Saginaw"/>
    <x v="11"/>
    <x v="2"/>
    <n v="0"/>
    <x v="1"/>
  </r>
  <r>
    <n v="2"/>
    <s v="1857"/>
    <s v="Franklin, Shakeita"/>
    <d v="2023-09-11T11:25:59"/>
    <d v="2023-09-11T11:30:54"/>
    <x v="7"/>
    <s v="Yes"/>
    <d v="2023-09-13T10:22:34"/>
    <s v="1584"/>
    <s v="L60 Saginaw"/>
    <x v="5"/>
    <x v="0"/>
    <n v="0"/>
    <x v="1"/>
  </r>
  <r>
    <n v="2"/>
    <s v="1892"/>
    <s v="Gilbert, Tiffany"/>
    <d v="2023-09-12T14:22:03"/>
    <d v="2023-09-12T14:40:35"/>
    <x v="7"/>
    <s v="Yes"/>
    <d v="2023-09-14T13:52:28"/>
    <s v="1622"/>
    <s v="L60 Saginaw"/>
    <x v="6"/>
    <x v="4"/>
    <n v="0"/>
    <x v="1"/>
  </r>
  <r>
    <n v="2"/>
    <s v="1905"/>
    <s v="Gilbert, Tiffany"/>
    <d v="2023-09-12T17:04:32"/>
    <d v="2023-09-13T12:16:57"/>
    <x v="7"/>
    <s v="No"/>
    <d v="2023-09-14T15:12:36"/>
    <s v="1633"/>
    <s v="L60 Saginaw"/>
    <x v="5"/>
    <x v="0"/>
    <n v="1"/>
    <x v="1"/>
  </r>
  <r>
    <n v="2"/>
    <s v="1961"/>
    <s v="Gilbert, Tiffany"/>
    <d v="2023-09-18T07:30:40"/>
    <d v="2023-09-19T11:07:28"/>
    <x v="7"/>
    <s v="No"/>
    <d v="2023-09-20T15:04:58"/>
    <s v="1673"/>
    <s v="L60 Saginaw"/>
    <x v="6"/>
    <x v="4"/>
    <n v="1"/>
    <x v="1"/>
  </r>
  <r>
    <n v="2"/>
    <s v="2013"/>
    <s v="Seitz, Celeste"/>
    <d v="2023-09-20T15:19:45"/>
    <d v="2023-09-20T17:31:59"/>
    <x v="7"/>
    <s v="Yes"/>
    <d v="2023-09-22T15:50:00"/>
    <s v="1716"/>
    <s v="L34 Albert Lea"/>
    <x v="5"/>
    <x v="0"/>
    <n v="0"/>
    <x v="1"/>
  </r>
  <r>
    <n v="2"/>
    <s v="2014"/>
    <s v="Bonner, Marius"/>
    <d v="2023-09-20T15:21:29"/>
    <d v="2023-09-21T08:11:49"/>
    <x v="7"/>
    <s v="No"/>
    <d v="2023-09-22T15:50:44"/>
    <s v="1716"/>
    <s v="L34 Albert Lea"/>
    <x v="3"/>
    <x v="2"/>
    <n v="1"/>
    <x v="1"/>
  </r>
  <r>
    <n v="2"/>
    <s v="2032"/>
    <s v="Franklin, Shakeita"/>
    <d v="2023-09-25T09:31:11"/>
    <d v="2023-09-25T09:52:13"/>
    <x v="7"/>
    <s v="Yes"/>
    <d v="2023-09-27T15:40:31"/>
    <s v="1732"/>
    <s v="L55 St Joseph"/>
    <x v="15"/>
    <x v="5"/>
    <n v="0"/>
    <x v="1"/>
  </r>
  <r>
    <n v="2"/>
    <s v="2033"/>
    <s v="Aleman, Daysi"/>
    <d v="2023-09-25T11:13:57"/>
    <d v="2023-09-27T13:43:40"/>
    <x v="7"/>
    <s v="No"/>
    <d v="2023-09-27T13:52:00"/>
    <s v="1733"/>
    <s v="L36 Portland"/>
    <x v="12"/>
    <x v="3"/>
    <n v="2"/>
    <x v="2"/>
  </r>
  <r>
    <n v="2"/>
    <s v="2066"/>
    <s v="Vergara, Tiffany"/>
    <d v="2023-09-27T12:33:19"/>
    <d v="2023-09-27T12:38:33"/>
    <x v="7"/>
    <s v="Yes"/>
    <d v="2023-09-29T12:56:21"/>
    <s v="1758"/>
    <s v="L75 Ontario"/>
    <x v="1"/>
    <x v="1"/>
    <n v="0"/>
    <x v="1"/>
  </r>
  <r>
    <n v="2"/>
    <s v="2092"/>
    <s v="Vergara, Tiffany"/>
    <d v="2023-10-02T11:04:59"/>
    <d v="2023-10-02T17:29:02"/>
    <x v="8"/>
    <s v="Yes"/>
    <d v="2023-10-04T11:22:28"/>
    <s v="1778"/>
    <s v="L75 Ontario"/>
    <x v="1"/>
    <x v="1"/>
    <n v="0"/>
    <x v="1"/>
  </r>
  <r>
    <n v="2"/>
    <s v="2093"/>
    <s v="Vergara, Tiffany"/>
    <d v="2023-10-02T11:06:03"/>
    <d v="2023-10-02T17:26:49"/>
    <x v="8"/>
    <s v="Yes"/>
    <d v="2023-10-04T11:22:37"/>
    <s v="1778"/>
    <s v="L75 Ontario"/>
    <x v="1"/>
    <x v="1"/>
    <n v="0"/>
    <x v="1"/>
  </r>
  <r>
    <n v="2"/>
    <s v="2129"/>
    <s v="Sanchez, Alicia"/>
    <d v="2023-10-03T15:59:45"/>
    <d v="2023-10-03T17:21:39"/>
    <x v="8"/>
    <s v="Yes"/>
    <d v="2023-10-05T15:38:30"/>
    <s v="1806"/>
    <s v="L75 Ontario"/>
    <x v="5"/>
    <x v="0"/>
    <n v="0"/>
    <x v="1"/>
  </r>
  <r>
    <n v="2"/>
    <s v="2148"/>
    <s v="Sanchez, Alicia"/>
    <d v="2023-10-04T18:49:30"/>
    <d v="2023-10-06T10:14:55"/>
    <x v="8"/>
    <s v="No"/>
    <d v="2023-10-06T10:18:35"/>
    <s v="1823"/>
    <s v="L75 Ontario"/>
    <x v="5"/>
    <x v="0"/>
    <n v="2"/>
    <x v="2"/>
  </r>
  <r>
    <n v="2"/>
    <s v="2204"/>
    <s v="Hirter, Damon"/>
    <d v="2023-10-10T10:30:41"/>
    <d v="2023-10-10T10:36:34"/>
    <x v="8"/>
    <s v="Yes"/>
    <d v="2023-10-12T10:04:29"/>
    <s v="1861"/>
    <s v="L55 St Joseph"/>
    <x v="6"/>
    <x v="4"/>
    <n v="0"/>
    <x v="1"/>
  </r>
  <r>
    <n v="2"/>
    <s v="2205"/>
    <s v="Franklin, Shakeita"/>
    <d v="2023-10-10T10:52:15"/>
    <d v="2023-10-10T13:25:10"/>
    <x v="8"/>
    <s v="Yes"/>
    <d v="2023-10-12T10:04:39"/>
    <s v="1861"/>
    <s v="L55 St Joseph"/>
    <x v="3"/>
    <x v="2"/>
    <n v="0"/>
    <x v="1"/>
  </r>
  <r>
    <n v="2"/>
    <s v="2320"/>
    <s v="Gilbert, Tiffany"/>
    <d v="2023-10-18T09:35:59"/>
    <d v="2023-10-18T11:05:13"/>
    <x v="8"/>
    <s v="Yes"/>
    <d v="2023-10-20T09:54:15"/>
    <s v="1951"/>
    <s v="L60 Saginaw"/>
    <x v="6"/>
    <x v="4"/>
    <n v="0"/>
    <x v="1"/>
  </r>
  <r>
    <n v="2"/>
    <s v="2375"/>
    <s v="Nickens, Theresa"/>
    <d v="2023-10-25T08:41:59"/>
    <d v="2023-10-25T09:06:56"/>
    <x v="8"/>
    <s v="Yes"/>
    <d v="2023-10-27T09:14:35"/>
    <s v="2000"/>
    <s v="L60 Saginaw"/>
    <x v="12"/>
    <x v="3"/>
    <n v="0"/>
    <x v="1"/>
  </r>
  <r>
    <n v="2"/>
    <s v="2382"/>
    <s v="Hirter, Damon"/>
    <d v="2023-10-25T17:23:17"/>
    <d v="2023-10-27T07:32:23"/>
    <x v="8"/>
    <s v="No"/>
    <d v="2023-10-27T16:00:21"/>
    <s v="2006"/>
    <s v="L55 St Joseph"/>
    <x v="5"/>
    <x v="0"/>
    <n v="2"/>
    <x v="2"/>
  </r>
  <r>
    <n v="2"/>
    <s v="2399"/>
    <s v="Bennett, Rachel"/>
    <d v="2023-10-30T08:12:13"/>
    <d v="2023-10-30T08:57:35"/>
    <x v="8"/>
    <s v="Yes"/>
    <d v="2023-11-01T09:14:24"/>
    <s v="2019"/>
    <s v="L25 Chambersburg"/>
    <x v="3"/>
    <x v="2"/>
    <n v="0"/>
    <x v="1"/>
  </r>
  <r>
    <n v="2"/>
    <s v="2407"/>
    <s v="Cole, Gary"/>
    <d v="2023-10-30T14:16:12"/>
    <d v="2023-10-31T10:39:20"/>
    <x v="8"/>
    <s v="No"/>
    <d v="2023-11-01T10:20:19"/>
    <s v="2025"/>
    <s v="L75 Ontario"/>
    <x v="12"/>
    <x v="3"/>
    <n v="1"/>
    <x v="1"/>
  </r>
  <r>
    <n v="2"/>
    <s v="2422"/>
    <s v="Hirter, Damon"/>
    <d v="2023-10-31T08:20:43"/>
    <d v="2023-10-31T08:31:21"/>
    <x v="8"/>
    <s v="Yes"/>
    <d v="2023-11-02T09:28:32"/>
    <s v="2037"/>
    <s v="L55 St Joseph"/>
    <x v="5"/>
    <x v="0"/>
    <n v="0"/>
    <x v="1"/>
  </r>
  <r>
    <n v="2"/>
    <s v="2425"/>
    <s v="Franklin, Shakeita"/>
    <d v="2023-10-31T09:27:55"/>
    <d v="2023-10-31T10:25:41"/>
    <x v="8"/>
    <s v="Yes"/>
    <d v="2023-11-02T10:24:42"/>
    <s v="2028"/>
    <s v="L55 St Joseph"/>
    <x v="3"/>
    <x v="2"/>
    <n v="0"/>
    <x v="1"/>
  </r>
  <r>
    <n v="2"/>
    <s v="2426"/>
    <s v="Franklin, Shakeita"/>
    <d v="2023-10-31T10:30:51"/>
    <d v="2023-10-31T10:35:56"/>
    <x v="8"/>
    <s v="Yes"/>
    <d v="2023-11-02T16:24:21"/>
    <s v="2024"/>
    <s v="L60 Saginaw"/>
    <x v="3"/>
    <x v="2"/>
    <n v="0"/>
    <x v="1"/>
  </r>
  <r>
    <n v="2"/>
    <s v="2427"/>
    <s v="Olive, Brittany"/>
    <d v="2023-10-31T11:27:01"/>
    <d v="2023-10-31T12:58:41"/>
    <x v="8"/>
    <s v="Yes"/>
    <d v="2023-11-02T16:24:32"/>
    <s v="2024"/>
    <s v="L60 Saginaw"/>
    <x v="11"/>
    <x v="2"/>
    <n v="0"/>
    <x v="1"/>
  </r>
  <r>
    <n v="2"/>
    <s v="2428"/>
    <s v="Vidana, Leticia"/>
    <d v="2023-10-31T13:21:33"/>
    <d v="2023-10-31T14:03:18"/>
    <x v="8"/>
    <s v="Yes"/>
    <d v="2023-11-02T11:06:29"/>
    <s v="2040"/>
    <s v="L75 Ontario"/>
    <x v="2"/>
    <x v="1"/>
    <n v="0"/>
    <x v="1"/>
  </r>
  <r>
    <n v="2"/>
    <s v="2442"/>
    <s v="Vergara, Tiffany"/>
    <d v="2023-11-01T13:15:25"/>
    <d v="2023-11-01T19:28:10"/>
    <x v="9"/>
    <s v="Yes"/>
    <d v="2023-11-03T13:46:34"/>
    <s v="2051"/>
    <s v="L30 Salem"/>
    <x v="1"/>
    <x v="1"/>
    <n v="0"/>
    <x v="1"/>
  </r>
  <r>
    <n v="2"/>
    <s v="504"/>
    <s v="Gilbert, Tiffany"/>
    <d v="2023-02-14T07:35:32"/>
    <d v="2023-02-16T23:38:00"/>
    <x v="2"/>
    <s v="No"/>
    <d v="2023-02-16T16:16:00"/>
    <s v="570"/>
    <s v="L60 Saginaw"/>
    <x v="6"/>
    <x v="4"/>
    <n v="2"/>
    <x v="2"/>
  </r>
  <r>
    <n v="2"/>
    <s v="512"/>
    <s v="Franklin, Shakeita"/>
    <d v="2023-02-15T13:47:00"/>
    <d v="2023-02-17T08:03:00"/>
    <x v="2"/>
    <s v="No"/>
    <d v="2023-02-17T15:37:00"/>
    <s v="571"/>
    <s v="L60 Saginaw"/>
    <x v="3"/>
    <x v="2"/>
    <n v="2"/>
    <x v="2"/>
  </r>
  <r>
    <n v="2"/>
    <s v="540"/>
    <s v="Gilbert, Tiffany"/>
    <d v="2023-02-22T11:07:14"/>
    <d v="2023-02-22T11:11:00"/>
    <x v="2"/>
    <s v="Yes"/>
    <d v="2023-02-24T23:42:00"/>
    <s v="587"/>
    <s v="L60 Saginaw"/>
    <x v="5"/>
    <x v="0"/>
    <n v="0"/>
    <x v="1"/>
  </r>
  <r>
    <n v="2"/>
    <s v="541"/>
    <s v="Franklin, Shakeita"/>
    <d v="2023-02-22T11:22:17"/>
    <d v="2023-02-22T12:51:00"/>
    <x v="2"/>
    <s v="Yes"/>
    <d v="2023-02-24T23:42:00"/>
    <s v="587"/>
    <s v="L60 Saginaw"/>
    <x v="3"/>
    <x v="2"/>
    <n v="0"/>
    <x v="1"/>
  </r>
  <r>
    <n v="2"/>
    <s v="542"/>
    <s v="Gilbert, Tiffany"/>
    <d v="2023-02-22T12:47:23"/>
    <d v="2023-02-23T10:42:00"/>
    <x v="2"/>
    <s v="No"/>
    <d v="2023-02-24T23:40:00"/>
    <s v="588"/>
    <s v="L60 Saginaw"/>
    <x v="6"/>
    <x v="4"/>
    <n v="1"/>
    <x v="1"/>
  </r>
  <r>
    <n v="2"/>
    <s v="553"/>
    <s v="Olive, Brittany"/>
    <d v="2023-02-27T11:33:30"/>
    <d v="2023-02-27T14:22:00"/>
    <x v="2"/>
    <s v="Yes"/>
    <d v="2023-03-01T00:01:00"/>
    <s v="592"/>
    <s v="L60 Saginaw"/>
    <x v="11"/>
    <x v="2"/>
    <n v="0"/>
    <x v="1"/>
  </r>
  <r>
    <n v="2"/>
    <s v="574"/>
    <s v="Castaneda, Yarin"/>
    <d v="2023-03-08T10:44:00"/>
    <d v="2023-03-10T11:33:00"/>
    <x v="0"/>
    <s v="No"/>
    <d v="2023-03-10T13:30:00"/>
    <s v="612"/>
    <s v="L60 Saginaw"/>
    <x v="7"/>
    <x v="1"/>
    <n v="2"/>
    <x v="2"/>
  </r>
  <r>
    <n v="2"/>
    <s v="595"/>
    <s v="Sanchez, Alicia"/>
    <d v="2023-03-14T11:57:18"/>
    <d v="2023-03-14T14:21:00"/>
    <x v="0"/>
    <s v="Yes"/>
    <d v="2023-03-16T23:30:00"/>
    <s v="624"/>
    <s v="L75 Ontario"/>
    <x v="5"/>
    <x v="0"/>
    <n v="0"/>
    <x v="1"/>
  </r>
  <r>
    <n v="2"/>
    <s v="598"/>
    <s v="Gilbert, Tiffany"/>
    <d v="2023-03-14T15:36:01"/>
    <d v="2023-03-15T11:00:00"/>
    <x v="0"/>
    <s v="No"/>
    <d v="2023-03-16T08:45:00"/>
    <s v="626"/>
    <s v="L60 Saginaw"/>
    <x v="6"/>
    <x v="4"/>
    <n v="1"/>
    <x v="1"/>
  </r>
  <r>
    <n v="2"/>
    <s v="609"/>
    <s v="Moreno, Roxann"/>
    <d v="2023-03-21T14:36:30"/>
    <d v="2023-03-21T15:50:53"/>
    <x v="0"/>
    <s v="Yes"/>
    <d v="2023-03-23T10:35:52"/>
    <s v="635"/>
    <s v="L75 Ontario"/>
    <x v="1"/>
    <x v="1"/>
    <n v="0"/>
    <x v="1"/>
  </r>
  <r>
    <n v="2"/>
    <s v="679"/>
    <s v="Bennett, Rachel"/>
    <d v="2023-04-05T08:14:07"/>
    <d v="2023-04-05T09:20:00"/>
    <x v="1"/>
    <s v="Yes"/>
    <d v="2023-04-07T22:00:00"/>
    <s v="688"/>
    <s v="L25 Chambersburg"/>
    <x v="3"/>
    <x v="2"/>
    <n v="0"/>
    <x v="1"/>
  </r>
  <r>
    <n v="2"/>
    <s v="686"/>
    <s v="Freas, Amanda"/>
    <d v="2023-04-05T13:20:40"/>
    <d v="2023-04-06T15:03:00"/>
    <x v="1"/>
    <s v="No"/>
    <d v="2023-04-07T22:54:00"/>
    <s v="698"/>
    <s v="L36 Portland"/>
    <x v="1"/>
    <x v="1"/>
    <n v="1"/>
    <x v="1"/>
  </r>
  <r>
    <n v="2"/>
    <s v="692"/>
    <s v="Seitz, Celeste"/>
    <d v="2023-04-05T16:26:49"/>
    <d v="2023-04-06T11:45:00"/>
    <x v="1"/>
    <s v="No"/>
    <d v="2023-04-07T21:50:00"/>
    <s v="697"/>
    <s v="L34 Albert Lea"/>
    <x v="5"/>
    <x v="0"/>
    <n v="1"/>
    <x v="1"/>
  </r>
  <r>
    <n v="2"/>
    <s v="741"/>
    <s v="Olive, Brittany"/>
    <d v="2023-04-17T19:26:00"/>
    <d v="2023-04-18T09:40:00"/>
    <x v="1"/>
    <s v="No"/>
    <d v="2023-04-19T16:20:00"/>
    <s v="733"/>
    <s v="L75 Ontario"/>
    <x v="3"/>
    <x v="2"/>
    <n v="1"/>
    <x v="1"/>
  </r>
  <r>
    <n v="2"/>
    <s v="744"/>
    <s v="Casillas, Adriana"/>
    <d v="2023-04-18T17:07:43"/>
    <d v="2023-04-20T17:52:00"/>
    <x v="1"/>
    <s v="No"/>
    <d v="2023-04-20T13:26:00"/>
    <s v="756"/>
    <s v="L75 Ontario"/>
    <x v="7"/>
    <x v="1"/>
    <n v="2"/>
    <x v="2"/>
  </r>
  <r>
    <n v="2"/>
    <s v="773"/>
    <s v="Franklin, Shakeita"/>
    <d v="2023-04-24T12:00:34"/>
    <d v="2023-04-24T12:35:03"/>
    <x v="1"/>
    <s v="Yes"/>
    <d v="2023-04-26T07:22:43"/>
    <s v="761"/>
    <s v="L60 Saginaw"/>
    <x v="3"/>
    <x v="2"/>
    <n v="0"/>
    <x v="1"/>
  </r>
  <r>
    <n v="2"/>
    <s v="776"/>
    <m/>
    <d v="2023-04-24T16:48:29"/>
    <d v="2023-04-25T07:31:54"/>
    <x v="1"/>
    <s v="No"/>
    <d v="2023-04-26T16:28:00"/>
    <s v="777"/>
    <s v="L55 St Joseph"/>
    <x v="5"/>
    <x v="0"/>
    <n v="1"/>
    <x v="1"/>
  </r>
  <r>
    <n v="2"/>
    <s v="789"/>
    <s v="Howell, Andrew"/>
    <d v="2023-04-26T09:55:11"/>
    <d v="2023-04-26T10:08:22"/>
    <x v="1"/>
    <s v="Yes"/>
    <d v="2023-04-28T08:56:54"/>
    <s v="779"/>
    <s v="L75 Ontario"/>
    <x v="3"/>
    <x v="2"/>
    <n v="0"/>
    <x v="1"/>
  </r>
  <r>
    <n v="2"/>
    <s v="792"/>
    <s v="Franklin, Shakeita"/>
    <d v="2023-04-26T13:36:54"/>
    <d v="2023-04-26T15:43:42"/>
    <x v="1"/>
    <s v="Yes"/>
    <d v="2023-04-28T07:06:37"/>
    <s v="787"/>
    <s v="L60 Saginaw"/>
    <x v="3"/>
    <x v="2"/>
    <n v="0"/>
    <x v="1"/>
  </r>
  <r>
    <n v="2"/>
    <s v="883"/>
    <s v="Gilbert, Tiffany"/>
    <d v="2023-05-08T15:18:32"/>
    <d v="2023-05-09T11:04:11"/>
    <x v="3"/>
    <s v="No"/>
    <d v="2023-05-10T09:48:29"/>
    <s v="865"/>
    <s v="L60 Saginaw"/>
    <x v="5"/>
    <x v="0"/>
    <n v="1"/>
    <x v="1"/>
  </r>
  <r>
    <n v="2"/>
    <s v="897"/>
    <s v="Olive, Brittany"/>
    <d v="2023-05-10T15:44:47"/>
    <d v="2023-05-10T16:03:16"/>
    <x v="3"/>
    <s v="Yes"/>
    <d v="2023-05-12T07:04:28"/>
    <s v="876"/>
    <s v="L60 Saginaw"/>
    <x v="11"/>
    <x v="2"/>
    <n v="0"/>
    <x v="1"/>
  </r>
  <r>
    <n v="1"/>
    <s v="1013"/>
    <s v="Wilson, LaTosha"/>
    <d v="2023-05-23T16:58:41"/>
    <d v="2023-05-24T11:16:00"/>
    <x v="3"/>
    <s v="No"/>
    <d v="2023-05-24T11:18:00"/>
    <s v="969"/>
    <s v="L60 Saginaw"/>
    <x v="4"/>
    <x v="3"/>
    <n v="1"/>
    <x v="1"/>
  </r>
  <r>
    <n v="1"/>
    <s v="1014"/>
    <s v="Howell, Andrew"/>
    <d v="2023-05-23T17:09:51"/>
    <d v="2023-05-23T17:36:39"/>
    <x v="3"/>
    <s v="Yes"/>
    <d v="2023-05-24T13:08:47"/>
    <s v="967"/>
    <s v="L75 Ontario"/>
    <x v="3"/>
    <x v="2"/>
    <n v="0"/>
    <x v="1"/>
  </r>
  <r>
    <n v="1"/>
    <s v="1024"/>
    <s v="Patel, Amruta"/>
    <d v="2023-05-24T16:03:23"/>
    <d v="2023-05-25T12:54:55"/>
    <x v="3"/>
    <s v="No"/>
    <d v="2023-05-25T12:56:25"/>
    <s v="977"/>
    <s v="L75 Ontario"/>
    <x v="1"/>
    <x v="1"/>
    <n v="1"/>
    <x v="1"/>
  </r>
  <r>
    <n v="1"/>
    <s v="1027"/>
    <s v="Bennett, Rachel"/>
    <d v="2023-05-25T08:33:02"/>
    <d v="2023-05-25T09:36:47"/>
    <x v="3"/>
    <s v="Yes"/>
    <d v="2023-05-26T08:55:13"/>
    <s v="752"/>
    <s v="L25 Chambersburg"/>
    <x v="3"/>
    <x v="2"/>
    <n v="0"/>
    <x v="1"/>
  </r>
  <r>
    <n v="1"/>
    <s v="1044"/>
    <s v="Robinson, Jeffrey"/>
    <d v="2023-05-30T14:22:06"/>
    <d v="2023-05-30T14:55:34"/>
    <x v="3"/>
    <s v="Yes"/>
    <d v="2023-05-31T16:12:45"/>
    <s v="988"/>
    <s v="L60 Saginaw"/>
    <x v="7"/>
    <x v="1"/>
    <n v="0"/>
    <x v="1"/>
  </r>
  <r>
    <n v="1"/>
    <s v="1056"/>
    <s v="Wilson, LaTosha"/>
    <d v="2023-05-31T11:30:48"/>
    <d v="2023-06-01T09:17:06"/>
    <x v="3"/>
    <s v="No"/>
    <d v="2023-06-01T09:18:44"/>
    <s v="1004"/>
    <s v="L60 Saginaw"/>
    <x v="4"/>
    <x v="3"/>
    <n v="1"/>
    <x v="1"/>
  </r>
  <r>
    <n v="1"/>
    <s v="1057"/>
    <s v="Wilson, LaTosha"/>
    <d v="2023-05-31T11:57:28"/>
    <d v="2023-06-01T09:15:18"/>
    <x v="3"/>
    <s v="No"/>
    <d v="2023-06-01T09:16:21"/>
    <s v="1005"/>
    <s v="L60 Saginaw"/>
    <x v="4"/>
    <x v="3"/>
    <n v="1"/>
    <x v="1"/>
  </r>
  <r>
    <n v="1"/>
    <s v="1060"/>
    <s v="Vergara, Tiffany"/>
    <d v="2023-06-01T09:11:46"/>
    <d v="2023-06-01T17:17:08"/>
    <x v="5"/>
    <s v="Yes"/>
    <d v="2023-06-02T13:28:28"/>
    <s v="1008"/>
    <s v="L36 Portland"/>
    <x v="1"/>
    <x v="1"/>
    <n v="0"/>
    <x v="1"/>
  </r>
  <r>
    <n v="1"/>
    <s v="1062"/>
    <s v="Franklin, Shakeita"/>
    <d v="2023-06-01T12:20:52"/>
    <d v="2023-06-01T14:16:58"/>
    <x v="5"/>
    <s v="Yes"/>
    <d v="2023-06-02T07:16:38"/>
    <s v="1007"/>
    <s v="L60 Saginaw"/>
    <x v="3"/>
    <x v="2"/>
    <n v="0"/>
    <x v="1"/>
  </r>
  <r>
    <n v="1"/>
    <s v="1084"/>
    <s v="Wilson, LaTosha"/>
    <d v="2023-06-05T12:54:34"/>
    <d v="2023-06-06T08:55:06"/>
    <x v="5"/>
    <s v="No"/>
    <d v="2023-06-06T08:56:38"/>
    <s v="1024"/>
    <s v="L60 Saginaw"/>
    <x v="4"/>
    <x v="3"/>
    <n v="1"/>
    <x v="1"/>
  </r>
  <r>
    <n v="1"/>
    <s v="1097"/>
    <s v="Jumper, Nathan"/>
    <d v="2023-06-06T08:35:07"/>
    <d v="2023-06-06T08:43:09"/>
    <x v="5"/>
    <s v="Yes"/>
    <d v="2023-06-07T08:00:00"/>
    <s v="1034"/>
    <s v="L25 Chambersburg"/>
    <x v="7"/>
    <x v="1"/>
    <n v="0"/>
    <x v="1"/>
  </r>
  <r>
    <n v="1"/>
    <s v="1105"/>
    <s v="Melius, Richard"/>
    <d v="2023-06-06T16:24:15"/>
    <d v="2023-06-07T06:48:00"/>
    <x v="5"/>
    <s v="No"/>
    <d v="2023-06-07T10:20:00"/>
    <s v="1027"/>
    <s v="L25 Chambersburg"/>
    <x v="5"/>
    <x v="0"/>
    <n v="1"/>
    <x v="1"/>
  </r>
  <r>
    <n v="1"/>
    <s v="1106"/>
    <s v="Howell, Andrew"/>
    <d v="2023-06-06T16:45:50"/>
    <d v="2023-06-07T09:28:20"/>
    <x v="5"/>
    <s v="No"/>
    <d v="2023-06-07T00:00:00"/>
    <s v="1040"/>
    <s v="L75 Ontario"/>
    <x v="3"/>
    <x v="2"/>
    <n v="1"/>
    <x v="1"/>
  </r>
  <r>
    <n v="1"/>
    <s v="1111"/>
    <s v="Franklin, Shakeita"/>
    <d v="2023-06-07T11:44:03"/>
    <d v="2023-06-07T13:03:56"/>
    <x v="5"/>
    <s v="Yes"/>
    <d v="2023-06-08T00:00:00"/>
    <s v="1043"/>
    <s v="L60 Saginaw"/>
    <x v="3"/>
    <x v="2"/>
    <n v="0"/>
    <x v="1"/>
  </r>
  <r>
    <n v="1"/>
    <s v="1120"/>
    <s v="Howell, Andrew"/>
    <d v="2023-06-08T12:29:28"/>
    <d v="2023-06-08T14:55:28"/>
    <x v="5"/>
    <s v="Yes"/>
    <d v="2023-06-09T10:30:00"/>
    <s v="1049"/>
    <s v="L75 Ontario"/>
    <x v="3"/>
    <x v="2"/>
    <n v="0"/>
    <x v="1"/>
  </r>
  <r>
    <n v="1"/>
    <s v="1121"/>
    <s v="Howell, Andrew"/>
    <d v="2023-06-08T12:34:34"/>
    <d v="2023-06-08T15:00:08"/>
    <x v="5"/>
    <s v="Yes"/>
    <d v="2023-06-09T10:30:00"/>
    <s v="1048"/>
    <s v="L75 Ontario"/>
    <x v="3"/>
    <x v="2"/>
    <n v="0"/>
    <x v="1"/>
  </r>
  <r>
    <n v="1"/>
    <s v="1124"/>
    <s v="Fox, Patrick"/>
    <d v="2023-06-08T16:00:46"/>
    <d v="2023-06-08T17:38:03"/>
    <x v="5"/>
    <s v="Yes"/>
    <d v="2023-06-09T00:00:00"/>
    <s v="1053"/>
    <s v="L25 Chambersburg"/>
    <x v="7"/>
    <x v="1"/>
    <n v="0"/>
    <x v="1"/>
  </r>
  <r>
    <n v="1"/>
    <s v="1131"/>
    <s v="Gilbert, Tiffany"/>
    <d v="2023-06-12T07:05:28"/>
    <d v="2023-06-12T10:39:09"/>
    <x v="5"/>
    <s v="Yes"/>
    <d v="2023-06-13T07:00:00"/>
    <s v="1057"/>
    <s v="L60 Saginaw"/>
    <x v="6"/>
    <x v="4"/>
    <n v="0"/>
    <x v="1"/>
  </r>
  <r>
    <n v="1"/>
    <s v="1181"/>
    <s v="Hughes, Tracey"/>
    <d v="2023-06-26T08:04:48"/>
    <d v="2023-06-26T08:45:37"/>
    <x v="5"/>
    <s v="Yes"/>
    <d v="2023-06-27T09:40:32"/>
    <s v="1096"/>
    <s v="L25 Chambersburg"/>
    <x v="5"/>
    <x v="0"/>
    <n v="0"/>
    <x v="1"/>
  </r>
  <r>
    <n v="1"/>
    <s v="1182"/>
    <s v="Bennett, Rachel"/>
    <d v="2023-06-26T08:22:28"/>
    <d v="2023-06-26T08:36:03"/>
    <x v="5"/>
    <s v="Yes"/>
    <d v="2023-06-27T09:40:00"/>
    <s v="1096"/>
    <s v="L25 Chambersburg"/>
    <x v="3"/>
    <x v="2"/>
    <n v="0"/>
    <x v="1"/>
  </r>
  <r>
    <n v="1"/>
    <s v="1189"/>
    <s v="Sanchez, Alicia"/>
    <d v="2023-06-26T14:28:53"/>
    <d v="2023-06-26T18:52:29"/>
    <x v="5"/>
    <s v="Yes"/>
    <d v="2023-06-27T00:00:00"/>
    <s v="1103"/>
    <s v="L75 Ontario"/>
    <x v="5"/>
    <x v="0"/>
    <n v="0"/>
    <x v="1"/>
  </r>
  <r>
    <n v="1"/>
    <s v="1190"/>
    <s v="Vidana, Leticia"/>
    <d v="2023-06-26T16:24:26"/>
    <d v="2023-06-26T22:28:26"/>
    <x v="5"/>
    <s v="Yes"/>
    <d v="2023-06-27T10:00:00"/>
    <s v="1104"/>
    <s v="L75 Ontario"/>
    <x v="2"/>
    <x v="1"/>
    <n v="0"/>
    <x v="1"/>
  </r>
  <r>
    <n v="1"/>
    <s v="1196"/>
    <s v="Kou, Christina"/>
    <d v="2023-06-27T15:49:47"/>
    <d v="2023-06-27T16:35:11"/>
    <x v="5"/>
    <s v="Yes"/>
    <d v="2023-06-28T01:30:00"/>
    <s v="1107"/>
    <s v="L75 Ontario"/>
    <x v="2"/>
    <x v="1"/>
    <n v="0"/>
    <x v="1"/>
  </r>
  <r>
    <n v="1"/>
    <s v="1197"/>
    <s v="Howell, Andrew"/>
    <d v="2023-06-27T16:46:25"/>
    <d v="2023-06-27T17:24:06"/>
    <x v="5"/>
    <s v="Yes"/>
    <d v="2023-06-28T00:00:00"/>
    <s v="1103"/>
    <s v="L75 Ontario"/>
    <x v="3"/>
    <x v="2"/>
    <n v="0"/>
    <x v="1"/>
  </r>
  <r>
    <n v="1"/>
    <s v="1204"/>
    <s v="La Rosa, Gregory"/>
    <d v="2023-06-28T18:07:28"/>
    <d v="2023-06-29T08:18:14"/>
    <x v="5"/>
    <s v="No"/>
    <d v="2023-06-29T10:00:00"/>
    <s v="1112"/>
    <s v="L33 Waukesha"/>
    <x v="7"/>
    <x v="1"/>
    <n v="1"/>
    <x v="1"/>
  </r>
  <r>
    <n v="1"/>
    <s v="1226"/>
    <s v="Sims, Paula"/>
    <d v="2023-07-05T15:57:37"/>
    <d v="2023-07-06T06:12:13"/>
    <x v="4"/>
    <s v="No"/>
    <d v="2023-07-06T07:00:00"/>
    <s v="1124"/>
    <s v="L43 Birmingham"/>
    <x v="5"/>
    <x v="0"/>
    <n v="1"/>
    <x v="1"/>
  </r>
  <r>
    <n v="1"/>
    <s v="1238"/>
    <s v="Vergara, Tiffany"/>
    <d v="2023-07-10T10:48:53"/>
    <d v="2023-07-11T11:29:58"/>
    <x v="4"/>
    <s v="No"/>
    <d v="2023-07-11T11:30:00"/>
    <s v="1133"/>
    <s v="L75 Ontario"/>
    <x v="1"/>
    <x v="1"/>
    <n v="1"/>
    <x v="1"/>
  </r>
  <r>
    <n v="1"/>
    <s v="1241"/>
    <s v="Gilbert, Tiffany"/>
    <d v="2023-07-10T14:15:36"/>
    <d v="2023-07-11T10:30:22"/>
    <x v="4"/>
    <s v="No"/>
    <d v="2023-07-11T06:00:00"/>
    <s v="1137"/>
    <s v="L60 Saginaw"/>
    <x v="5"/>
    <x v="0"/>
    <n v="1"/>
    <x v="1"/>
  </r>
  <r>
    <n v="1"/>
    <s v="1263"/>
    <s v="Melius, Richard"/>
    <d v="2023-07-13T14:46:47"/>
    <d v="2023-07-14T07:42:47"/>
    <x v="4"/>
    <s v="No"/>
    <d v="2023-07-14T08:06:38"/>
    <s v="1154"/>
    <s v="L25 Chambersburg"/>
    <x v="5"/>
    <x v="0"/>
    <n v="1"/>
    <x v="1"/>
  </r>
  <r>
    <n v="1"/>
    <s v="1285"/>
    <s v="Franklin, Shakeita"/>
    <d v="2023-07-19T08:03:11"/>
    <d v="2023-07-19T08:22:18"/>
    <x v="4"/>
    <s v="Yes"/>
    <d v="2023-07-20T16:22:35"/>
    <s v="1170"/>
    <s v="L55 St Joseph"/>
    <x v="3"/>
    <x v="2"/>
    <n v="0"/>
    <x v="1"/>
  </r>
  <r>
    <n v="1"/>
    <s v="1292"/>
    <s v="Sanchez, Alicia"/>
    <d v="2023-07-19T14:45:51"/>
    <d v="2023-07-19T15:42:26"/>
    <x v="4"/>
    <s v="Yes"/>
    <d v="2023-07-20T15:07:20"/>
    <s v="1177"/>
    <s v="L75 Ontario"/>
    <x v="5"/>
    <x v="0"/>
    <n v="0"/>
    <x v="1"/>
  </r>
  <r>
    <n v="1"/>
    <s v="1293"/>
    <s v="Howell, Andrew"/>
    <d v="2023-07-19T16:05:09"/>
    <d v="2023-07-19T16:13:54"/>
    <x v="4"/>
    <s v="Yes"/>
    <d v="2023-07-20T15:07:29"/>
    <s v="1177"/>
    <s v="L75 Ontario"/>
    <x v="3"/>
    <x v="2"/>
    <n v="0"/>
    <x v="1"/>
  </r>
  <r>
    <n v="1"/>
    <s v="1324"/>
    <s v="Robinson, Jeffrey"/>
    <d v="2023-07-24T10:26:18"/>
    <d v="2023-07-25T09:24:55"/>
    <x v="4"/>
    <s v="No"/>
    <d v="2023-07-25T12:08:00"/>
    <s v="1179"/>
    <s v="L60 Saginaw"/>
    <x v="7"/>
    <x v="1"/>
    <n v="1"/>
    <x v="1"/>
  </r>
  <r>
    <n v="1"/>
    <s v="1344"/>
    <s v="Melius, Richard"/>
    <d v="2023-07-25T14:48:22"/>
    <d v="2023-07-26T07:08:00"/>
    <x v="4"/>
    <s v="No"/>
    <d v="2023-07-26T07:35:00"/>
    <s v="1210"/>
    <s v="L25 Chambersburg"/>
    <x v="6"/>
    <x v="4"/>
    <n v="1"/>
    <x v="1"/>
  </r>
  <r>
    <n v="1"/>
    <s v="1350"/>
    <s v="Bennett, Rachel"/>
    <d v="2023-07-26T07:34:40"/>
    <d v="2023-07-26T08:10:39"/>
    <x v="4"/>
    <s v="Yes"/>
    <d v="2023-07-27T18:00:06"/>
    <s v="1210"/>
    <s v="L25 Chambersburg"/>
    <x v="3"/>
    <x v="2"/>
    <n v="0"/>
    <x v="1"/>
  </r>
  <r>
    <n v="1"/>
    <s v="1351"/>
    <s v="Sims, Paula"/>
    <d v="2023-07-26T09:49:56"/>
    <d v="2023-07-26T10:34:27"/>
    <x v="4"/>
    <s v="Yes"/>
    <d v="2023-07-27T18:00:17"/>
    <s v="1213"/>
    <s v="L43 Birmingham"/>
    <x v="5"/>
    <x v="0"/>
    <n v="0"/>
    <x v="1"/>
  </r>
  <r>
    <n v="1"/>
    <s v="1353"/>
    <s v="Wilson, LaTosha"/>
    <d v="2023-07-26T11:22:31"/>
    <d v="2023-07-28T11:52:25"/>
    <x v="4"/>
    <s v="No"/>
    <d v="2023-07-27T18:00:00"/>
    <s v="1215"/>
    <s v="L60 Saginaw"/>
    <x v="4"/>
    <x v="3"/>
    <n v="2"/>
    <x v="2"/>
  </r>
  <r>
    <n v="1"/>
    <s v="1354"/>
    <s v="Covington, Derek"/>
    <d v="2023-07-26T11:23:19"/>
    <d v="2023-07-26T13:40:39"/>
    <x v="4"/>
    <s v="Yes"/>
    <d v="2023-07-27T18:00:50"/>
    <s v="1213"/>
    <s v="L43 Birmingham"/>
    <x v="3"/>
    <x v="2"/>
    <n v="0"/>
    <x v="1"/>
  </r>
  <r>
    <n v="1"/>
    <s v="1355"/>
    <s v="Hirter, Damon"/>
    <d v="2023-07-26T12:47:57"/>
    <d v="2023-07-26T16:00:21"/>
    <x v="4"/>
    <s v="Yes"/>
    <d v="2023-07-27T18:01:00"/>
    <s v="1216"/>
    <s v="L55 St Joseph"/>
    <x v="7"/>
    <x v="1"/>
    <n v="0"/>
    <x v="1"/>
  </r>
  <r>
    <n v="1"/>
    <s v="1356"/>
    <s v="Vidana, Leticia"/>
    <d v="2023-07-26T13:30:03"/>
    <d v="2023-07-26T16:02:11"/>
    <x v="4"/>
    <s v="Yes"/>
    <d v="2023-07-27T18:01:16"/>
    <s v="1217"/>
    <s v="L75 Ontario"/>
    <x v="7"/>
    <x v="1"/>
    <n v="0"/>
    <x v="1"/>
  </r>
  <r>
    <n v="1"/>
    <s v="1357"/>
    <s v="Tracy, Jennifer"/>
    <d v="2023-07-26T13:51:58"/>
    <d v="2023-07-26T16:16:34"/>
    <x v="4"/>
    <s v="Yes"/>
    <d v="2023-07-27T18:01:23"/>
    <s v="1218"/>
    <s v="L43 Birmingham"/>
    <x v="7"/>
    <x v="1"/>
    <n v="0"/>
    <x v="1"/>
  </r>
  <r>
    <n v="1"/>
    <s v="1368"/>
    <s v="Hughes, Tracey"/>
    <d v="2023-07-27T12:45:29"/>
    <d v="2023-07-28T08:25:46"/>
    <x v="4"/>
    <s v="No"/>
    <d v="2023-07-28T10:18:20"/>
    <s v="1226"/>
    <m/>
    <x v="5"/>
    <x v="0"/>
    <n v="1"/>
    <x v="1"/>
  </r>
  <r>
    <n v="1"/>
    <s v="1392"/>
    <s v="Howell, Andrew"/>
    <d v="2023-07-31T18:26:54"/>
    <d v="2023-08-01T10:00:34"/>
    <x v="4"/>
    <s v="No"/>
    <d v="2023-08-01T11:07:00"/>
    <s v="1242"/>
    <s v="L75 Ontario"/>
    <x v="3"/>
    <x v="2"/>
    <n v="1"/>
    <x v="1"/>
  </r>
  <r>
    <n v="1"/>
    <s v="1393"/>
    <s v="Sanchez, Alicia"/>
    <d v="2023-08-01T09:55:22"/>
    <d v="2023-08-01T11:40:28"/>
    <x v="6"/>
    <s v="Yes"/>
    <d v="2023-08-02T12:41:30"/>
    <m/>
    <s v="L75 Ontario"/>
    <x v="5"/>
    <x v="0"/>
    <n v="0"/>
    <x v="1"/>
  </r>
  <r>
    <n v="1"/>
    <s v="1395"/>
    <s v="Howell, Andrew"/>
    <d v="2023-08-01T16:04:32"/>
    <d v="2023-08-01T17:25:49"/>
    <x v="6"/>
    <s v="Yes"/>
    <d v="2023-08-02T12:41:05"/>
    <m/>
    <s v="L75 Ontario"/>
    <x v="3"/>
    <x v="2"/>
    <n v="0"/>
    <x v="1"/>
  </r>
  <r>
    <n v="1"/>
    <s v="1400"/>
    <s v="Hirter, Damon"/>
    <d v="2023-08-02T14:40:49"/>
    <d v="2023-08-02T14:58:00"/>
    <x v="6"/>
    <s v="Yes"/>
    <d v="2023-08-03T00:25:00"/>
    <s v="1247"/>
    <s v="L55 St Joseph"/>
    <x v="6"/>
    <x v="4"/>
    <n v="0"/>
    <x v="1"/>
  </r>
  <r>
    <n v="1"/>
    <s v="1417"/>
    <s v="Olive, Brittany"/>
    <d v="2023-08-03T12:14:06"/>
    <d v="2023-08-03T15:02:10"/>
    <x v="6"/>
    <s v="Yes"/>
    <d v="2023-08-04T08:40:00"/>
    <s v="1256"/>
    <s v="L60 Saginaw"/>
    <x v="3"/>
    <x v="2"/>
    <n v="0"/>
    <x v="1"/>
  </r>
  <r>
    <n v="1"/>
    <s v="1418"/>
    <s v="Hirter, Damon"/>
    <d v="2023-08-03T14:19:40"/>
    <d v="2023-08-04T07:48:00"/>
    <x v="6"/>
    <s v="No"/>
    <d v="2023-08-04T14:45:00"/>
    <s v="1258"/>
    <s v="L55 St Joseph"/>
    <x v="5"/>
    <x v="0"/>
    <n v="1"/>
    <x v="1"/>
  </r>
  <r>
    <n v="1"/>
    <s v="1437"/>
    <s v="Mullins, Mary Ellen"/>
    <d v="2023-08-07T09:47:39"/>
    <d v="2023-08-08T12:19:30"/>
    <x v="6"/>
    <s v="No"/>
    <d v="2023-08-08T15:08:38"/>
    <s v="1269"/>
    <s v="L55 St Joseph"/>
    <x v="7"/>
    <x v="1"/>
    <n v="1"/>
    <x v="1"/>
  </r>
  <r>
    <n v="1"/>
    <s v="1440"/>
    <s v="Hirter, Damon"/>
    <d v="2023-08-07T10:36:13"/>
    <d v="2023-08-07T10:45:57"/>
    <x v="6"/>
    <s v="Yes"/>
    <d v="2023-08-08T12:18:33"/>
    <s v="1271"/>
    <s v="L55 St Joseph"/>
    <x v="5"/>
    <x v="0"/>
    <n v="0"/>
    <x v="1"/>
  </r>
  <r>
    <n v="1"/>
    <s v="1447"/>
    <s v="Franklin, Shakeita"/>
    <d v="2023-08-07T14:47:04"/>
    <d v="2023-08-07T14:53:33"/>
    <x v="6"/>
    <s v="Yes"/>
    <d v="2023-08-08T10:55:00"/>
    <s v="1270"/>
    <s v="L55 St Joseph"/>
    <x v="3"/>
    <x v="2"/>
    <n v="0"/>
    <x v="1"/>
  </r>
  <r>
    <n v="1"/>
    <s v="1450"/>
    <s v="Sanchez, Alicia"/>
    <d v="2023-08-07T18:00:58"/>
    <d v="2023-08-07T18:14:40"/>
    <x v="6"/>
    <s v="Yes"/>
    <d v="2023-08-08T13:44:00"/>
    <s v="1279"/>
    <s v="L75 Ontario"/>
    <x v="5"/>
    <x v="0"/>
    <n v="0"/>
    <x v="1"/>
  </r>
  <r>
    <n v="1"/>
    <s v="1451"/>
    <s v="Melius, Richard"/>
    <d v="2023-08-07T20:02:29"/>
    <d v="2023-08-08T07:22:00"/>
    <x v="6"/>
    <s v="No"/>
    <d v="2023-08-08T07:55:00"/>
    <s v="1280"/>
    <s v="L25 Chambersburg"/>
    <x v="5"/>
    <x v="0"/>
    <n v="1"/>
    <x v="1"/>
  </r>
  <r>
    <n v="1"/>
    <s v="1465"/>
    <s v="Gilbert, Tiffany"/>
    <d v="2023-08-08T14:23:12"/>
    <d v="2023-08-08T16:14:18"/>
    <x v="6"/>
    <s v="Yes"/>
    <d v="2023-08-09T06:38:00"/>
    <s v="1290"/>
    <s v="L60 Saginaw"/>
    <x v="6"/>
    <x v="4"/>
    <n v="0"/>
    <x v="1"/>
  </r>
  <r>
    <n v="1"/>
    <s v="1477"/>
    <s v="Hirter, Damon"/>
    <d v="2023-08-08T15:51:34"/>
    <d v="2023-08-08T16:04:48"/>
    <x v="6"/>
    <s v="Yes"/>
    <d v="2023-08-09T16:32:28"/>
    <s v="1301"/>
    <s v="L55 St Joseph"/>
    <x v="5"/>
    <x v="0"/>
    <n v="0"/>
    <x v="1"/>
  </r>
  <r>
    <n v="1"/>
    <s v="1570"/>
    <s v="Alvarez, Rogelio"/>
    <d v="2023-08-15T10:41:54"/>
    <d v="2023-08-15T11:06:05"/>
    <x v="6"/>
    <s v="Yes"/>
    <d v="2023-08-16T15:12:43"/>
    <s v="1373"/>
    <s v="L75 Ontario"/>
    <x v="1"/>
    <x v="1"/>
    <n v="0"/>
    <x v="1"/>
  </r>
  <r>
    <n v="1"/>
    <s v="1663"/>
    <s v="Vidana, Leticia"/>
    <d v="2023-08-22T17:36:51"/>
    <d v="2023-08-22T17:46:46"/>
    <x v="6"/>
    <s v="Yes"/>
    <d v="2023-08-23T13:10:38"/>
    <s v="1442"/>
    <s v="L75 Ontario"/>
    <x v="7"/>
    <x v="1"/>
    <n v="0"/>
    <x v="1"/>
  </r>
  <r>
    <n v="1"/>
    <s v="1667"/>
    <s v="Franklin, Shakeita"/>
    <d v="2023-08-23T14:57:45"/>
    <d v="2023-08-23T15:18:04"/>
    <x v="6"/>
    <s v="Yes"/>
    <d v="2023-08-24T11:50:00"/>
    <s v="1445"/>
    <s v="L60 Saginaw"/>
    <x v="3"/>
    <x v="2"/>
    <n v="0"/>
    <x v="1"/>
  </r>
  <r>
    <n v="1"/>
    <s v="1670"/>
    <s v="Franklin, Shakeita"/>
    <d v="2023-08-23T16:12:33"/>
    <d v="2023-08-23T16:21:00"/>
    <x v="6"/>
    <s v="Yes"/>
    <d v="2023-08-24T13:20:00"/>
    <s v="1430"/>
    <s v="L55 St Joseph"/>
    <x v="3"/>
    <x v="2"/>
    <n v="0"/>
    <x v="1"/>
  </r>
  <r>
    <n v="1"/>
    <s v="1676"/>
    <s v="Franklin, Shakeita"/>
    <d v="2023-08-23T16:33:10"/>
    <d v="2023-08-24T10:02:15"/>
    <x v="6"/>
    <s v="No"/>
    <d v="2023-08-24T11:50:00"/>
    <s v="1445"/>
    <s v="L60 Saginaw"/>
    <x v="3"/>
    <x v="2"/>
    <n v="1"/>
    <x v="1"/>
  </r>
  <r>
    <n v="1"/>
    <s v="1699"/>
    <s v="Melius, Richard"/>
    <d v="2023-08-28T14:03:09"/>
    <d v="2023-08-29T07:18:52"/>
    <x v="6"/>
    <s v="No"/>
    <d v="2023-08-29T12:28:00"/>
    <s v="1467"/>
    <s v="L25 Chambersburg"/>
    <x v="5"/>
    <x v="0"/>
    <n v="1"/>
    <x v="1"/>
  </r>
  <r>
    <n v="1"/>
    <s v="1717"/>
    <s v="Bennett, Rachel"/>
    <d v="2023-08-29T14:33:27"/>
    <d v="2023-08-29T14:40:15"/>
    <x v="6"/>
    <s v="Yes"/>
    <d v="2023-08-30T11:00:00"/>
    <s v="1467"/>
    <s v="L25 Chambersburg"/>
    <x v="3"/>
    <x v="2"/>
    <n v="0"/>
    <x v="1"/>
  </r>
  <r>
    <n v="1"/>
    <s v="1743"/>
    <s v="Bennett, Rachel"/>
    <d v="2023-08-31T13:24:39"/>
    <d v="2023-08-31T14:26:10"/>
    <x v="6"/>
    <s v="Yes"/>
    <d v="2023-09-01T16:24:00"/>
    <s v="1489"/>
    <s v="L25 Chambersburg"/>
    <x v="3"/>
    <x v="2"/>
    <n v="0"/>
    <x v="1"/>
  </r>
  <r>
    <n v="1"/>
    <s v="1813"/>
    <s v="Bogard, Matthew"/>
    <d v="2023-09-07T06:52:57"/>
    <d v="2023-09-08T08:43:23"/>
    <x v="7"/>
    <s v="No"/>
    <d v="2023-09-08T15:13:27"/>
    <s v="1513"/>
    <s v="L60 Saginaw"/>
    <x v="6"/>
    <x v="4"/>
    <n v="1"/>
    <x v="1"/>
  </r>
  <r>
    <n v="1"/>
    <s v="1815"/>
    <s v="Vergara, Tiffany"/>
    <d v="2023-09-07T10:40:04"/>
    <d v="2023-09-07T11:13:17"/>
    <x v="7"/>
    <s v="Yes"/>
    <d v="2023-09-08T13:34:21"/>
    <s v="1559"/>
    <s v="L75 Ontario"/>
    <x v="1"/>
    <x v="1"/>
    <n v="0"/>
    <x v="1"/>
  </r>
  <r>
    <n v="1"/>
    <s v="1817"/>
    <s v="Vergara, Tiffany"/>
    <d v="2023-09-07T10:52:16"/>
    <d v="2023-09-08T13:15:56"/>
    <x v="7"/>
    <s v="No"/>
    <d v="2023-09-08T13:18:21"/>
    <s v="1560"/>
    <s v="L75 Ontario"/>
    <x v="1"/>
    <x v="1"/>
    <n v="1"/>
    <x v="1"/>
  </r>
  <r>
    <n v="1"/>
    <s v="1818"/>
    <s v="Vergara, Tiffany"/>
    <d v="2023-09-07T10:57:03"/>
    <d v="2023-09-07T18:58:11"/>
    <x v="7"/>
    <s v="Yes"/>
    <d v="2023-09-08T10:34:00"/>
    <s v="1561"/>
    <s v="L75 Ontario"/>
    <x v="1"/>
    <x v="1"/>
    <n v="0"/>
    <x v="1"/>
  </r>
  <r>
    <n v="1"/>
    <s v="1823"/>
    <s v="Fox, Patrick"/>
    <d v="2023-09-07T14:02:01"/>
    <d v="2023-09-07T20:48:49"/>
    <x v="7"/>
    <s v="Yes"/>
    <d v="2023-09-08T07:19:03"/>
    <s v="1564"/>
    <s v="L25 Chambersburg"/>
    <x v="16"/>
    <x v="5"/>
    <n v="0"/>
    <x v="1"/>
  </r>
  <r>
    <n v="1"/>
    <s v="1826"/>
    <s v="Lebash, Jess"/>
    <d v="2023-09-07T16:32:26"/>
    <d v="2023-09-08T06:14:53"/>
    <x v="7"/>
    <s v="No"/>
    <d v="2023-09-08T11:44:39"/>
    <s v="1567"/>
    <s v="L25 Chambersburg"/>
    <x v="5"/>
    <x v="0"/>
    <n v="1"/>
    <x v="1"/>
  </r>
  <r>
    <n v="1"/>
    <s v="1915"/>
    <s v="Douglas, Tyrone"/>
    <d v="2023-09-13T10:25:45"/>
    <d v="2023-09-13T10:50:58"/>
    <x v="7"/>
    <s v="Yes"/>
    <d v="2023-09-14T15:00:25"/>
    <s v="1641"/>
    <s v="L43 Birmingham"/>
    <x v="14"/>
    <x v="5"/>
    <n v="0"/>
    <x v="1"/>
  </r>
  <r>
    <n v="1"/>
    <s v="1919"/>
    <s v="Sanchez, Alicia"/>
    <d v="2023-09-13T14:18:24"/>
    <d v="2023-09-13T18:10:38"/>
    <x v="7"/>
    <s v="Yes"/>
    <d v="2023-09-14T15:06:00"/>
    <s v="1645"/>
    <s v="L75 Ontario"/>
    <x v="5"/>
    <x v="0"/>
    <n v="0"/>
    <x v="1"/>
  </r>
  <r>
    <n v="1"/>
    <s v="1921"/>
    <s v="Sims, Paula"/>
    <d v="2023-09-13T16:42:30"/>
    <d v="2023-09-14T06:12:03"/>
    <x v="7"/>
    <s v="No"/>
    <d v="2023-09-14T14:58:30"/>
    <s v="1641"/>
    <s v="L43 Birmingham"/>
    <x v="5"/>
    <x v="0"/>
    <n v="1"/>
    <x v="1"/>
  </r>
  <r>
    <n v="1"/>
    <s v="1922"/>
    <s v="Robinson, Jeffrey"/>
    <d v="2023-09-13T16:48:26"/>
    <d v="2023-09-14T05:28:16"/>
    <x v="7"/>
    <s v="No"/>
    <d v="2023-09-14T15:12:46"/>
    <s v="1633"/>
    <s v="L60 Saginaw"/>
    <x v="5"/>
    <x v="0"/>
    <n v="1"/>
    <x v="1"/>
  </r>
  <r>
    <n v="1"/>
    <s v="1996"/>
    <s v="Jumper, Nathan"/>
    <d v="2023-09-19T14:24:56"/>
    <d v="2023-09-20T05:37:20"/>
    <x v="7"/>
    <s v="No"/>
    <d v="2023-09-20T10:14:19"/>
    <s v="1703"/>
    <s v="L25 Chambersburg"/>
    <x v="7"/>
    <x v="1"/>
    <n v="1"/>
    <x v="1"/>
  </r>
  <r>
    <n v="1"/>
    <s v="1999"/>
    <s v="Olive, Brittany"/>
    <d v="2023-09-19T15:29:46"/>
    <d v="2023-09-19T18:11:41"/>
    <x v="7"/>
    <s v="Yes"/>
    <d v="2023-09-20T15:05:07"/>
    <s v="1673"/>
    <s v="L60 Saginaw"/>
    <x v="3"/>
    <x v="2"/>
    <n v="0"/>
    <x v="1"/>
  </r>
  <r>
    <n v="1"/>
    <s v="2035"/>
    <s v="Peligrino, Karen"/>
    <d v="2023-09-25T11:34:51"/>
    <d v="2023-09-26T10:16:50"/>
    <x v="7"/>
    <s v="No"/>
    <d v="2023-09-26T10:30:26"/>
    <s v="1735"/>
    <s v="L30 Salem"/>
    <x v="12"/>
    <x v="3"/>
    <n v="1"/>
    <x v="1"/>
  </r>
  <r>
    <n v="1"/>
    <s v="2036"/>
    <s v="Peligrino, Karen"/>
    <d v="2023-09-25T11:53:48"/>
    <d v="2023-09-26T09:44:19"/>
    <x v="7"/>
    <s v="No"/>
    <d v="2023-09-26T10:24:17"/>
    <s v="1736"/>
    <s v="L30 Salem"/>
    <x v="12"/>
    <x v="3"/>
    <n v="1"/>
    <x v="1"/>
  </r>
  <r>
    <n v="1"/>
    <s v="2039"/>
    <s v="Hirter, Damon"/>
    <d v="2023-09-25T13:51:26"/>
    <d v="2023-09-25T14:02:16"/>
    <x v="7"/>
    <s v="Yes"/>
    <d v="2023-09-26T08:06:25"/>
    <s v="1738"/>
    <s v="L55 St Joseph"/>
    <x v="5"/>
    <x v="0"/>
    <n v="0"/>
    <x v="1"/>
  </r>
  <r>
    <n v="1"/>
    <s v="2046"/>
    <s v="McAloon, Martin"/>
    <d v="2023-09-26T12:43:46"/>
    <d v="2023-09-26T12:49:49"/>
    <x v="7"/>
    <s v="Yes"/>
    <d v="2023-09-27T09:44:15"/>
    <s v="1743"/>
    <s v="L34 Albert Lea"/>
    <x v="7"/>
    <x v="1"/>
    <n v="0"/>
    <x v="1"/>
  </r>
  <r>
    <n v="1"/>
    <s v="2048"/>
    <s v="McAloon, Martin"/>
    <d v="2023-09-26T13:31:56"/>
    <d v="2023-09-26T14:00:44"/>
    <x v="7"/>
    <s v="Yes"/>
    <d v="2023-09-27T08:54:28"/>
    <s v="1744"/>
    <s v="L34 Albert Lea"/>
    <x v="14"/>
    <x v="5"/>
    <n v="0"/>
    <x v="1"/>
  </r>
  <r>
    <n v="1"/>
    <s v="2060"/>
    <s v="Seitz, Celeste"/>
    <d v="2023-09-26T16:46:33"/>
    <d v="2023-09-27T08:50:20"/>
    <x v="7"/>
    <s v="No"/>
    <d v="2023-09-27T08:54:41"/>
    <s v="1744"/>
    <s v="L34 Albert Lea"/>
    <x v="0"/>
    <x v="0"/>
    <n v="1"/>
    <x v="1"/>
  </r>
  <r>
    <n v="1"/>
    <s v="2065"/>
    <s v="Alvarez, Rogelio"/>
    <d v="2023-09-27T12:29:51"/>
    <d v="2023-09-27T18:58:34"/>
    <x v="7"/>
    <s v="Yes"/>
    <d v="2023-09-28T10:20:27"/>
    <s v="1757"/>
    <s v="L75 Ontario"/>
    <x v="2"/>
    <x v="1"/>
    <n v="0"/>
    <x v="1"/>
  </r>
  <r>
    <n v="1"/>
    <s v="2076"/>
    <s v="Seitz, Celeste"/>
    <d v="2023-09-28T13:12:37"/>
    <d v="2023-09-28T15:11:14"/>
    <x v="7"/>
    <s v="Yes"/>
    <d v="2023-09-29T08:32:21"/>
    <s v="1765"/>
    <s v="L34 Albert Lea"/>
    <x v="5"/>
    <x v="0"/>
    <n v="0"/>
    <x v="1"/>
  </r>
  <r>
    <n v="1"/>
    <s v="2077"/>
    <s v="McAloon, Martin"/>
    <d v="2023-09-28T13:39:11"/>
    <d v="2023-09-28T13:44:35"/>
    <x v="7"/>
    <s v="Yes"/>
    <d v="2023-09-29T06:48:32"/>
    <s v="1766"/>
    <s v="L34 Albert Lea"/>
    <x v="7"/>
    <x v="1"/>
    <n v="0"/>
    <x v="1"/>
  </r>
  <r>
    <n v="1"/>
    <s v="2081"/>
    <s v="Bonner, Marius"/>
    <d v="2023-09-28T15:15:54"/>
    <d v="2023-09-28T15:56:57"/>
    <x v="7"/>
    <s v="Yes"/>
    <d v="2023-09-29T08:30:18"/>
    <s v="1765"/>
    <s v="L34 Albert Lea"/>
    <x v="3"/>
    <x v="2"/>
    <n v="0"/>
    <x v="1"/>
  </r>
  <r>
    <n v="1"/>
    <s v="2082"/>
    <s v="Lebash, Jess"/>
    <d v="2023-09-28T16:25:13"/>
    <d v="2023-09-28T18:54:48"/>
    <x v="7"/>
    <s v="Yes"/>
    <d v="2023-09-29T11:16:31"/>
    <s v="1770"/>
    <s v="L25 Chambersburg"/>
    <x v="5"/>
    <x v="0"/>
    <n v="0"/>
    <x v="1"/>
  </r>
  <r>
    <n v="1"/>
    <s v="2105"/>
    <s v="Cole, Gary"/>
    <d v="2023-10-02T15:15:30"/>
    <d v="2023-10-03T09:37:34"/>
    <x v="8"/>
    <s v="No"/>
    <d v="2023-10-03T09:40:33"/>
    <s v="1786"/>
    <s v="L75 Ontario"/>
    <x v="12"/>
    <x v="3"/>
    <n v="1"/>
    <x v="1"/>
  </r>
  <r>
    <n v="1"/>
    <s v="2106"/>
    <s v="Crean, Kathy"/>
    <d v="2023-10-02T15:20:19"/>
    <d v="2023-10-03T16:21:13"/>
    <x v="8"/>
    <s v="No"/>
    <d v="2023-10-03T16:56:24"/>
    <s v="1787"/>
    <s v="L33 Waukesha"/>
    <x v="12"/>
    <x v="3"/>
    <n v="1"/>
    <x v="1"/>
  </r>
  <r>
    <n v="1"/>
    <s v="2107"/>
    <s v="Abbey, Sean"/>
    <d v="2023-10-02T15:24:55"/>
    <d v="2023-10-03T07:58:39"/>
    <x v="8"/>
    <s v="No"/>
    <d v="2023-10-03T11:26:24"/>
    <s v="1788"/>
    <s v="L55 St Joseph"/>
    <x v="12"/>
    <x v="3"/>
    <n v="1"/>
    <x v="1"/>
  </r>
  <r>
    <n v="1"/>
    <s v="2123"/>
    <s v="Westney, Hayley"/>
    <d v="2023-10-03T13:45:30"/>
    <d v="2023-10-04T07:04:59"/>
    <x v="8"/>
    <s v="No"/>
    <d v="2023-10-04T09:46:00"/>
    <s v="1800"/>
    <s v="L34 Albert Lea"/>
    <x v="12"/>
    <x v="3"/>
    <n v="1"/>
    <x v="1"/>
  </r>
  <r>
    <n v="1"/>
    <s v="2124"/>
    <s v="Fox, Patrick"/>
    <d v="2023-10-03T13:46:35"/>
    <d v="2023-10-04T05:20:21"/>
    <x v="8"/>
    <s v="No"/>
    <d v="2023-10-04T06:38:38"/>
    <s v="1801"/>
    <s v="L25 Chambersburg"/>
    <x v="7"/>
    <x v="1"/>
    <n v="1"/>
    <x v="1"/>
  </r>
  <r>
    <n v="1"/>
    <s v="2130"/>
    <s v="La Rosa, Gregory"/>
    <d v="2023-10-04T10:17:54"/>
    <d v="2023-10-04T11:02:11"/>
    <x v="8"/>
    <s v="Yes"/>
    <d v="2023-10-05T13:16:12"/>
    <s v="1807"/>
    <s v="L33 Waukesha"/>
    <x v="7"/>
    <x v="1"/>
    <n v="0"/>
    <x v="1"/>
  </r>
  <r>
    <n v="1"/>
    <s v="2131"/>
    <s v="La Rosa, Gregory"/>
    <d v="2023-10-04T10:28:06"/>
    <d v="2023-10-05T12:13:12"/>
    <x v="8"/>
    <s v="No"/>
    <d v="2023-10-05T13:16:23"/>
    <s v="1807"/>
    <s v="L33 Waukesha"/>
    <x v="7"/>
    <x v="1"/>
    <n v="1"/>
    <x v="1"/>
  </r>
  <r>
    <n v="1"/>
    <s v="2143"/>
    <s v="Howell, Andrew"/>
    <d v="2023-10-04T14:52:02"/>
    <d v="2023-10-05T16:20:57"/>
    <x v="8"/>
    <s v="No"/>
    <d v="2023-10-05T16:28:47"/>
    <s v="1806"/>
    <s v="L75 Ontario"/>
    <x v="3"/>
    <x v="2"/>
    <n v="1"/>
    <x v="1"/>
  </r>
  <r>
    <n v="1"/>
    <s v="2144"/>
    <s v="Chen, Fiona"/>
    <d v="2023-10-04T17:08:23"/>
    <d v="2023-10-05T11:53:37"/>
    <x v="8"/>
    <s v="No"/>
    <d v="2023-10-05T11:56:34"/>
    <s v="1819"/>
    <s v="L36 Portland"/>
    <x v="1"/>
    <x v="1"/>
    <n v="1"/>
    <x v="1"/>
  </r>
  <r>
    <n v="1"/>
    <s v="2218"/>
    <s v="Howell, Andrew"/>
    <d v="2023-10-10T15:11:38"/>
    <d v="2023-10-10T16:10:47"/>
    <x v="8"/>
    <s v="Yes"/>
    <d v="2023-10-11T10:16:19"/>
    <s v="1871"/>
    <s v="L75 Ontario"/>
    <x v="3"/>
    <x v="2"/>
    <n v="0"/>
    <x v="1"/>
  </r>
  <r>
    <n v="1"/>
    <s v="2237"/>
    <s v="Broussard, Marlon"/>
    <d v="2023-10-11T14:39:48"/>
    <d v="2023-10-12T15:35:26"/>
    <x v="8"/>
    <s v="No"/>
    <d v="2023-10-12T15:38:25"/>
    <s v="1889"/>
    <s v="L10 Opelousas"/>
    <x v="5"/>
    <x v="0"/>
    <n v="1"/>
    <x v="1"/>
  </r>
  <r>
    <n v="1"/>
    <s v="2246"/>
    <s v="Sims, Paula"/>
    <d v="2023-10-11T16:21:25"/>
    <d v="2023-10-12T11:43:58"/>
    <x v="8"/>
    <s v="No"/>
    <d v="2023-10-12T12:12:27"/>
    <s v="1894"/>
    <s v="L43 Birmingham"/>
    <x v="6"/>
    <x v="4"/>
    <n v="1"/>
    <x v="1"/>
  </r>
  <r>
    <n v="1"/>
    <s v="2247"/>
    <s v="Drummer, Russell"/>
    <d v="2023-10-11T16:26:39"/>
    <d v="2023-10-11T19:42:01"/>
    <x v="8"/>
    <s v="Yes"/>
    <d v="2023-10-12T15:38:39"/>
    <s v="1889"/>
    <s v="L10 Opelousas"/>
    <x v="2"/>
    <x v="1"/>
    <n v="0"/>
    <x v="1"/>
  </r>
  <r>
    <n v="1"/>
    <s v="2292"/>
    <s v="Still, Anita"/>
    <d v="2023-10-16T10:47:14"/>
    <d v="2023-10-16T12:43:57"/>
    <x v="8"/>
    <s v="Yes"/>
    <d v="2023-10-17T12:00:13"/>
    <s v="1929"/>
    <s v="L36 Portland"/>
    <x v="12"/>
    <x v="3"/>
    <n v="0"/>
    <x v="1"/>
  </r>
  <r>
    <n v="1"/>
    <s v="2300"/>
    <s v="Alvarez, Rogelio"/>
    <d v="2023-10-16T15:06:29"/>
    <d v="2023-10-16T17:45:32"/>
    <x v="8"/>
    <s v="Yes"/>
    <d v="2023-10-17T15:44:37"/>
    <s v="1924"/>
    <s v="L75 Ontario"/>
    <x v="7"/>
    <x v="1"/>
    <n v="0"/>
    <x v="1"/>
  </r>
  <r>
    <n v="1"/>
    <s v="2301"/>
    <s v="Sanchez, Alicia"/>
    <d v="2023-10-16T15:29:24"/>
    <d v="2023-10-16T15:49:37"/>
    <x v="8"/>
    <s v="Yes"/>
    <d v="2023-10-17T10:06:13"/>
    <s v="1937"/>
    <s v="L75 Ontario"/>
    <x v="5"/>
    <x v="0"/>
    <n v="0"/>
    <x v="1"/>
  </r>
  <r>
    <n v="1"/>
    <s v="2303"/>
    <s v="Howell, Andrew"/>
    <d v="2023-10-16T15:52:24"/>
    <d v="2023-10-17T10:03:44"/>
    <x v="8"/>
    <s v="No"/>
    <d v="2023-10-17T10:06:23"/>
    <s v="1937"/>
    <s v="L75 Ontario"/>
    <x v="3"/>
    <x v="2"/>
    <n v="1"/>
    <x v="1"/>
  </r>
  <r>
    <n v="1"/>
    <s v="2327"/>
    <s v="Mullins, Mary Ellen"/>
    <d v="2023-10-18T13:16:46"/>
    <d v="2023-10-18T15:45:40"/>
    <x v="8"/>
    <s v="Yes"/>
    <d v="2023-10-19T12:34:15"/>
    <s v="1958"/>
    <s v="L55 St Joseph"/>
    <x v="7"/>
    <x v="1"/>
    <n v="0"/>
    <x v="1"/>
  </r>
  <r>
    <n v="1"/>
    <s v="2334"/>
    <s v="Franklin, Shakeita"/>
    <d v="2023-10-19T09:46:22"/>
    <d v="2023-10-19T10:19:48"/>
    <x v="8"/>
    <s v="Yes"/>
    <d v="2023-10-20T09:54:26"/>
    <s v="1951"/>
    <s v="L60 Saginaw"/>
    <x v="3"/>
    <x v="2"/>
    <n v="0"/>
    <x v="1"/>
  </r>
  <r>
    <n v="1"/>
    <s v="2381"/>
    <s v="Gilbert, Tiffany"/>
    <d v="2023-10-25T17:16:24"/>
    <d v="2023-10-26T10:39:10"/>
    <x v="8"/>
    <s v="No"/>
    <d v="2023-10-26T13:56:32"/>
    <s v="2005"/>
    <s v="L60 Saginaw"/>
    <x v="5"/>
    <x v="0"/>
    <n v="1"/>
    <x v="1"/>
  </r>
  <r>
    <n v="1"/>
    <s v="2401"/>
    <s v="Mullins, Mary Ellen"/>
    <d v="2023-10-30T09:54:24"/>
    <d v="2023-10-30T10:24:31"/>
    <x v="8"/>
    <s v="Yes"/>
    <d v="2023-10-31T15:00:24"/>
    <s v="2021"/>
    <s v="L55 St Joseph"/>
    <x v="12"/>
    <x v="3"/>
    <n v="0"/>
    <x v="1"/>
  </r>
  <r>
    <n v="1"/>
    <s v="2403"/>
    <s v="Broussard, Marlon"/>
    <d v="2023-10-30T11:04:20"/>
    <d v="2023-10-30T11:34:14"/>
    <x v="8"/>
    <s v="Yes"/>
    <d v="2023-10-31T13:38:31"/>
    <s v="2022"/>
    <s v="L55 St Joseph"/>
    <x v="5"/>
    <x v="0"/>
    <n v="0"/>
    <x v="1"/>
  </r>
  <r>
    <n v="1"/>
    <s v="2404"/>
    <s v="Olive, Brittany"/>
    <d v="2023-10-30T11:05:03"/>
    <d v="2023-10-30T13:43:41"/>
    <x v="8"/>
    <s v="Yes"/>
    <d v="2023-10-31T13:38:40"/>
    <s v="2022"/>
    <s v="L55 St Joseph"/>
    <x v="3"/>
    <x v="2"/>
    <n v="0"/>
    <x v="1"/>
  </r>
  <r>
    <n v="1"/>
    <s v="2417"/>
    <s v="Vergara, Tiffany"/>
    <d v="2023-10-30T17:48:47"/>
    <d v="2023-10-31T10:30:52"/>
    <x v="8"/>
    <s v="No"/>
    <d v="2023-10-31T11:32:29"/>
    <s v="2034"/>
    <s v="L75 Ontario"/>
    <x v="1"/>
    <x v="1"/>
    <n v="1"/>
    <x v="1"/>
  </r>
  <r>
    <n v="1"/>
    <s v="2423"/>
    <s v="Cole, Gary"/>
    <d v="2023-10-31T08:45:32"/>
    <d v="2023-10-31T13:53:40"/>
    <x v="8"/>
    <s v="Yes"/>
    <d v="2023-11-01T10:22:31"/>
    <s v="2038"/>
    <s v="L75 Ontario"/>
    <x v="12"/>
    <x v="3"/>
    <n v="0"/>
    <x v="1"/>
  </r>
  <r>
    <n v="1"/>
    <s v="2429"/>
    <s v="Nickens, Theresa"/>
    <d v="2023-10-31T13:32:12"/>
    <d v="2023-11-01T05:42:48"/>
    <x v="8"/>
    <s v="No"/>
    <d v="2023-11-01T10:20:31"/>
    <s v="2041"/>
    <s v="L60 Saginaw"/>
    <x v="12"/>
    <x v="3"/>
    <n v="1"/>
    <x v="1"/>
  </r>
  <r>
    <n v="1"/>
    <s v="2430"/>
    <s v="Nickens, Theresa"/>
    <d v="2023-10-31T13:47:57"/>
    <d v="2023-11-01T05:40:44"/>
    <x v="8"/>
    <s v="No"/>
    <d v="2023-11-01T10:20:41"/>
    <s v="2042"/>
    <s v="L60 Saginaw"/>
    <x v="12"/>
    <x v="3"/>
    <n v="1"/>
    <x v="1"/>
  </r>
  <r>
    <n v="1"/>
    <s v="2432"/>
    <s v="Wisniewski, Laura M"/>
    <d v="2023-10-31T14:57:09"/>
    <d v="2023-11-01T08:55:43"/>
    <x v="8"/>
    <s v="No"/>
    <d v="2023-11-01T10:20:52"/>
    <s v="2044"/>
    <s v="L10 Opelousas"/>
    <x v="12"/>
    <x v="3"/>
    <n v="1"/>
    <x v="1"/>
  </r>
  <r>
    <n v="1"/>
    <s v="2436"/>
    <s v="Chen, Fiona"/>
    <d v="2023-10-31T17:56:10"/>
    <d v="2023-11-01T09:46:35"/>
    <x v="8"/>
    <s v="No"/>
    <d v="2023-11-01T11:18:16"/>
    <s v="2047"/>
    <s v="L36 Portland"/>
    <x v="1"/>
    <x v="1"/>
    <n v="1"/>
    <x v="1"/>
  </r>
  <r>
    <n v="1"/>
    <s v="2437"/>
    <s v="Gilbert, Tiffany"/>
    <d v="2023-11-01T06:45:28"/>
    <d v="2023-11-01T11:21:48"/>
    <x v="9"/>
    <s v="Yes"/>
    <d v="2023-11-02T08:04:13"/>
    <s v="2048"/>
    <s v="L60 Saginaw"/>
    <x v="6"/>
    <x v="4"/>
    <n v="0"/>
    <x v="1"/>
  </r>
  <r>
    <n v="1"/>
    <s v="2440"/>
    <s v="Franklin, Shakeita"/>
    <d v="2023-11-01T12:30:58"/>
    <d v="2023-11-01T13:49:21"/>
    <x v="9"/>
    <s v="Yes"/>
    <d v="2023-11-02T08:04:23"/>
    <s v="2048"/>
    <s v="L60 Saginaw"/>
    <x v="3"/>
    <x v="2"/>
    <n v="0"/>
    <x v="1"/>
  </r>
  <r>
    <n v="1"/>
    <s v="2444"/>
    <s v="Vergara, Tiffany"/>
    <d v="2023-11-01T13:27:10"/>
    <d v="2023-11-01T21:02:25"/>
    <x v="9"/>
    <s v="Yes"/>
    <d v="2023-11-02T11:00:22"/>
    <s v="2053"/>
    <s v="L75 Ontario"/>
    <x v="1"/>
    <x v="1"/>
    <n v="0"/>
    <x v="1"/>
  </r>
  <r>
    <n v="1"/>
    <s v="2449"/>
    <s v="Minconi, Isair"/>
    <d v="2023-11-01T22:42:43"/>
    <d v="2023-11-02T09:48:39"/>
    <x v="9"/>
    <s v="No"/>
    <d v="2023-11-02T11:12:38"/>
    <s v="2057"/>
    <s v="L36 Portland"/>
    <x v="1"/>
    <x v="1"/>
    <n v="1"/>
    <x v="1"/>
  </r>
  <r>
    <n v="1"/>
    <s v="2458"/>
    <s v="Robinson, Jeffrey"/>
    <d v="2023-11-02T15:37:10"/>
    <d v="2023-11-03T07:40:02"/>
    <x v="9"/>
    <s v="No"/>
    <d v="2023-11-03T09:12:22"/>
    <s v="2065"/>
    <s v="L60 Saginaw"/>
    <x v="7"/>
    <x v="1"/>
    <n v="1"/>
    <x v="1"/>
  </r>
  <r>
    <n v="1"/>
    <s v="2484"/>
    <s v="Olive, Brittany"/>
    <d v="2023-11-06T07:56:27"/>
    <d v="2023-11-06T11:30:09"/>
    <x v="9"/>
    <s v="Yes"/>
    <d v="2023-11-07T07:10:20"/>
    <s v="2082"/>
    <s v="L60 Saginaw"/>
    <x v="11"/>
    <x v="2"/>
    <n v="0"/>
    <x v="1"/>
  </r>
  <r>
    <n v="1"/>
    <s v="2491"/>
    <s v="Sims, Paula"/>
    <d v="2023-11-06T12:54:01"/>
    <d v="2023-11-07T13:24:54"/>
    <x v="9"/>
    <s v="No"/>
    <d v="2023-11-07T16:12:23"/>
    <s v="2086"/>
    <s v="L43 Birmingham"/>
    <x v="5"/>
    <x v="0"/>
    <n v="1"/>
    <x v="1"/>
  </r>
  <r>
    <n v="1"/>
    <s v="2492"/>
    <s v="Mendoza, Steven"/>
    <d v="2023-11-06T12:55:04"/>
    <d v="2023-11-06T15:06:16"/>
    <x v="9"/>
    <s v="Yes"/>
    <d v="2023-11-07T16:12:33"/>
    <s v="2086"/>
    <s v="L43 Birmingham"/>
    <x v="3"/>
    <x v="2"/>
    <n v="0"/>
    <x v="1"/>
  </r>
  <r>
    <n v="1"/>
    <s v="2498"/>
    <s v="Mullins, Mary Ellen"/>
    <d v="2023-11-06T17:10:07"/>
    <d v="2023-11-07T07:09:12"/>
    <x v="9"/>
    <s v="No"/>
    <d v="2023-11-07T11:16:15"/>
    <s v="2090"/>
    <s v="L55 St Joseph"/>
    <x v="7"/>
    <x v="1"/>
    <n v="1"/>
    <x v="1"/>
  </r>
  <r>
    <n v="1"/>
    <s v="506"/>
    <s v="Hughes, Tracey"/>
    <d v="2023-02-14T09:12:21"/>
    <d v="2023-02-15T08:46:00"/>
    <x v="2"/>
    <s v="No"/>
    <d v="2023-02-15T15:36:00"/>
    <s v="572"/>
    <s v="L25 Chambersburg"/>
    <x v="5"/>
    <x v="0"/>
    <n v="1"/>
    <x v="1"/>
  </r>
  <r>
    <n v="1"/>
    <s v="513"/>
    <s v="Franklin, Shakeita"/>
    <d v="2023-02-15T13:48:27"/>
    <d v="2023-02-15T14:00:00"/>
    <x v="2"/>
    <s v="Yes"/>
    <d v="2023-02-16T16:17:00"/>
    <s v="570"/>
    <s v="L60 Saginaw"/>
    <x v="3"/>
    <x v="2"/>
    <n v="0"/>
    <x v="1"/>
  </r>
  <r>
    <n v="1"/>
    <s v="531"/>
    <s v="Melius, Richard"/>
    <d v="2023-02-20T09:02:29"/>
    <d v="2023-02-20T11:14:00"/>
    <x v="2"/>
    <s v="Yes"/>
    <d v="2023-02-21T17:32:00"/>
    <s v="579"/>
    <s v="L25 Chambersburg"/>
    <x v="5"/>
    <x v="0"/>
    <n v="0"/>
    <x v="1"/>
  </r>
  <r>
    <n v="1"/>
    <s v="543"/>
    <s v="Olive, Brittany"/>
    <d v="2023-02-23T10:44:34"/>
    <d v="2023-02-23T15:42:00"/>
    <x v="2"/>
    <s v="Yes"/>
    <d v="2023-02-24T23:40:00"/>
    <s v="588"/>
    <s v="L60 Saginaw"/>
    <x v="11"/>
    <x v="2"/>
    <n v="0"/>
    <x v="1"/>
  </r>
  <r>
    <n v="1"/>
    <s v="566"/>
    <s v="Tucker, Chad"/>
    <d v="2023-03-06T07:10:51"/>
    <d v="2023-03-06T09:26:00"/>
    <x v="0"/>
    <s v="Yes"/>
    <d v="2023-03-07T13:50:00"/>
    <s v="606"/>
    <s v="L60 Saginaw"/>
    <x v="1"/>
    <x v="1"/>
    <n v="0"/>
    <x v="1"/>
  </r>
  <r>
    <n v="1"/>
    <s v="569"/>
    <s v="Sanchez, Alicia"/>
    <d v="2023-03-07T07:24:01"/>
    <d v="2023-03-07T09:35:00"/>
    <x v="0"/>
    <s v="Yes"/>
    <d v="2023-03-08T13:34:00"/>
    <s v="609"/>
    <s v="L75 Ontario"/>
    <x v="5"/>
    <x v="0"/>
    <n v="0"/>
    <x v="1"/>
  </r>
  <r>
    <n v="1"/>
    <s v="570"/>
    <s v="Howell, Andrew"/>
    <d v="2023-03-07T09:48:15"/>
    <d v="2023-03-07T10:25:00"/>
    <x v="0"/>
    <s v="Yes"/>
    <d v="2023-03-08T13:34:00"/>
    <s v="609"/>
    <s v="L75 Ontario"/>
    <x v="3"/>
    <x v="2"/>
    <n v="0"/>
    <x v="1"/>
  </r>
  <r>
    <n v="1"/>
    <s v="572"/>
    <s v="Jumper, Nathan"/>
    <d v="2023-03-07T14:03:52"/>
    <d v="2023-03-07T16:12:00"/>
    <x v="0"/>
    <s v="Yes"/>
    <d v="2023-03-08T16:22:00"/>
    <s v="610"/>
    <s v="L25 Chambersburg"/>
    <x v="17"/>
    <x v="5"/>
    <n v="0"/>
    <x v="1"/>
  </r>
  <r>
    <n v="1"/>
    <s v="594"/>
    <s v="Franklin, Shakeita"/>
    <d v="2023-03-14T09:09:58"/>
    <d v="2023-03-14T09:36:00"/>
    <x v="0"/>
    <s v="Yes"/>
    <d v="2023-03-15T14:13:00"/>
    <s v="622"/>
    <s v="L60 Saginaw"/>
    <x v="3"/>
    <x v="2"/>
    <n v="0"/>
    <x v="1"/>
  </r>
  <r>
    <n v="1"/>
    <s v="597"/>
    <s v="Freas, Amanda"/>
    <d v="2023-03-14T14:42:36"/>
    <d v="2023-03-15T14:13:50"/>
    <x v="0"/>
    <s v="No"/>
    <d v="2023-03-15T14:22:35"/>
    <s v="625"/>
    <s v="L36 Portland"/>
    <x v="1"/>
    <x v="1"/>
    <n v="1"/>
    <x v="1"/>
  </r>
  <r>
    <n v="1"/>
    <s v="599"/>
    <s v="Franklin, Shakeita"/>
    <d v="2023-03-15T11:35:30"/>
    <d v="2023-03-15T13:13:00"/>
    <x v="0"/>
    <s v="Yes"/>
    <d v="2023-03-16T08:30:00"/>
    <s v="626"/>
    <s v="L60 Saginaw"/>
    <x v="3"/>
    <x v="2"/>
    <n v="0"/>
    <x v="1"/>
  </r>
  <r>
    <n v="1"/>
    <s v="615"/>
    <s v="Howell, Andrew"/>
    <d v="2023-03-22T12:45:09"/>
    <d v="2023-03-22T14:56:00"/>
    <x v="0"/>
    <s v="Yes"/>
    <d v="2023-03-23T13:48:00"/>
    <s v="632"/>
    <s v="L75 Ontario"/>
    <x v="3"/>
    <x v="2"/>
    <n v="0"/>
    <x v="1"/>
  </r>
  <r>
    <n v="1"/>
    <s v="629"/>
    <s v="Kleis, Mike"/>
    <d v="2023-03-27T08:57:22"/>
    <d v="2023-03-27T11:15:00"/>
    <x v="0"/>
    <s v="Yes"/>
    <d v="2023-03-28T03:02:00"/>
    <s v="649"/>
    <s v="L25 Chambersburg"/>
    <x v="7"/>
    <x v="1"/>
    <n v="0"/>
    <x v="1"/>
  </r>
  <r>
    <n v="1"/>
    <s v="630"/>
    <s v="Huffman, Lisa"/>
    <d v="2023-03-27T08:58:49"/>
    <d v="2023-03-27T14:30:00"/>
    <x v="0"/>
    <s v="Yes"/>
    <d v="2023-03-28T03:42:00"/>
    <s v="650"/>
    <s v="L60 Saginaw"/>
    <x v="7"/>
    <x v="1"/>
    <n v="0"/>
    <x v="1"/>
  </r>
  <r>
    <n v="1"/>
    <s v="632"/>
    <s v="Sanchez, Alicia"/>
    <d v="2023-03-27T11:39:15"/>
    <d v="2023-03-27T13:46:00"/>
    <x v="0"/>
    <s v="Yes"/>
    <d v="2023-03-28T15:54:00"/>
    <s v="652"/>
    <s v="L75 Ontario"/>
    <x v="6"/>
    <x v="4"/>
    <n v="0"/>
    <x v="1"/>
  </r>
  <r>
    <n v="1"/>
    <s v="637"/>
    <s v="Tracy, Jennifer"/>
    <d v="2023-03-27T15:00:53"/>
    <d v="2023-03-28T08:43:00"/>
    <x v="0"/>
    <s v="No"/>
    <d v="2023-03-28T12:51:00"/>
    <s v="656"/>
    <s v="L43 Birmingham"/>
    <x v="9"/>
    <x v="5"/>
    <n v="1"/>
    <x v="1"/>
  </r>
  <r>
    <n v="1"/>
    <s v="659"/>
    <s v="Tracy, Jennifer"/>
    <d v="2023-03-30T10:46:31"/>
    <d v="2023-03-31T11:22:00"/>
    <x v="0"/>
    <s v="No"/>
    <d v="2023-03-31T01:02:00"/>
    <s v="678"/>
    <s v="L33 Waukesha"/>
    <x v="2"/>
    <x v="1"/>
    <n v="1"/>
    <x v="1"/>
  </r>
  <r>
    <n v="1"/>
    <s v="681"/>
    <s v="Wilson, LaTosha"/>
    <d v="2023-04-05T09:28:27"/>
    <d v="2023-04-06T09:02:00"/>
    <x v="1"/>
    <s v="No"/>
    <d v="2023-04-06T21:52:00"/>
    <s v="694"/>
    <s v="L75 Ontario"/>
    <x v="4"/>
    <x v="3"/>
    <n v="1"/>
    <x v="1"/>
  </r>
  <r>
    <n v="1"/>
    <s v="708"/>
    <s v="Gilbert, Tiffany"/>
    <d v="2023-04-11T14:23:08"/>
    <d v="2023-04-12T11:22:00"/>
    <x v="1"/>
    <s v="No"/>
    <d v="2023-04-12T21:48:00"/>
    <s v="714"/>
    <s v="L60 Saginaw"/>
    <x v="6"/>
    <x v="4"/>
    <n v="1"/>
    <x v="1"/>
  </r>
  <r>
    <n v="1"/>
    <s v="745"/>
    <s v="Sanchez, Alicia"/>
    <d v="2023-04-18T18:22:34"/>
    <d v="2023-04-19T10:18:30"/>
    <x v="1"/>
    <s v="No"/>
    <d v="2023-04-19T10:00:00"/>
    <m/>
    <s v="L75 Ontario"/>
    <x v="5"/>
    <x v="0"/>
    <n v="1"/>
    <x v="1"/>
  </r>
  <r>
    <n v="1"/>
    <s v="746"/>
    <s v="Diaz, Rebecca"/>
    <d v="2023-04-19T09:10:21"/>
    <d v="2023-04-19T16:00:00"/>
    <x v="1"/>
    <s v="Yes"/>
    <d v="2023-04-20T16:21:00"/>
    <s v="757"/>
    <s v="L75 Ontario"/>
    <x v="8"/>
    <x v="5"/>
    <n v="0"/>
    <x v="1"/>
  </r>
  <r>
    <n v="1"/>
    <s v="748"/>
    <s v="Vidana, Leticia"/>
    <d v="2023-04-19T12:47:22"/>
    <d v="2023-04-19T12:54:00"/>
    <x v="1"/>
    <s v="Yes"/>
    <d v="2023-04-20T16:23:00"/>
    <s v="760"/>
    <s v="L30 Salem"/>
    <x v="1"/>
    <x v="1"/>
    <n v="0"/>
    <x v="1"/>
  </r>
  <r>
    <n v="1"/>
    <s v="750"/>
    <s v="Franklin, Shakeita"/>
    <d v="2023-04-19T13:19:18"/>
    <d v="2023-04-20T11:05:00"/>
    <x v="1"/>
    <s v="No"/>
    <d v="2023-04-20T00:00:00"/>
    <m/>
    <s v="L55 St Joseph"/>
    <x v="5"/>
    <x v="0"/>
    <n v="1"/>
    <x v="1"/>
  </r>
  <r>
    <n v="1"/>
    <s v="766"/>
    <s v="Vergara, Tiffany"/>
    <d v="2023-04-20T21:35:44"/>
    <d v="2023-04-21T17:45:00"/>
    <x v="1"/>
    <s v="No"/>
    <d v="2023-04-21T18:00:00"/>
    <s v="771"/>
    <s v="L75 Ontario"/>
    <x v="1"/>
    <x v="1"/>
    <n v="1"/>
    <x v="1"/>
  </r>
  <r>
    <n v="1"/>
    <s v="775"/>
    <s v="Moreno, Roxann"/>
    <d v="2023-04-24T16:19:06"/>
    <d v="2023-04-25T15:55:36"/>
    <x v="1"/>
    <s v="No"/>
    <d v="2023-04-25T16:00:00"/>
    <m/>
    <s v="L30 Salem"/>
    <x v="1"/>
    <x v="1"/>
    <n v="1"/>
    <x v="1"/>
  </r>
  <r>
    <n v="1"/>
    <s v="784"/>
    <s v="Robinson, Jeffrey"/>
    <d v="2023-04-25T16:41:58"/>
    <d v="2023-04-26T08:55:03"/>
    <x v="1"/>
    <s v="No"/>
    <d v="2023-04-26T08:58:31"/>
    <s v="782"/>
    <s v="L60 Saginaw"/>
    <x v="7"/>
    <x v="1"/>
    <n v="1"/>
    <x v="1"/>
  </r>
  <r>
    <n v="1"/>
    <s v="803"/>
    <s v="Vergara, Tiffany"/>
    <d v="2023-04-27T14:12:51"/>
    <d v="2023-04-28T13:14:18"/>
    <x v="1"/>
    <s v="No"/>
    <d v="2023-04-28T15:30:32"/>
    <s v="794"/>
    <s v="L75 Ontario"/>
    <x v="1"/>
    <x v="1"/>
    <n v="1"/>
    <x v="1"/>
  </r>
  <r>
    <n v="1"/>
    <s v="817"/>
    <s v="Chen, Fiona"/>
    <d v="2023-04-27T18:29:44"/>
    <d v="2023-04-28T15:34:42"/>
    <x v="1"/>
    <s v="No"/>
    <d v="2023-04-28T15:38:53"/>
    <s v="807"/>
    <s v="L36 Portland"/>
    <x v="1"/>
    <x v="1"/>
    <n v="1"/>
    <x v="1"/>
  </r>
  <r>
    <n v="1"/>
    <s v="831"/>
    <s v="Fontenot, Philip"/>
    <d v="2023-05-01T10:15:08"/>
    <d v="2023-05-02T07:37:45"/>
    <x v="3"/>
    <s v="No"/>
    <d v="2023-05-02T07:38:36"/>
    <s v="819"/>
    <s v="L10 Opelousas"/>
    <x v="12"/>
    <x v="3"/>
    <n v="1"/>
    <x v="1"/>
  </r>
  <r>
    <n v="1"/>
    <s v="834"/>
    <s v="Vidana, Leticia"/>
    <d v="2023-05-01T12:07:36"/>
    <d v="2023-05-01T12:12:30"/>
    <x v="3"/>
    <s v="Yes"/>
    <d v="2023-05-02T10:28:27"/>
    <s v="822"/>
    <s v="L75 Ontario"/>
    <x v="7"/>
    <x v="1"/>
    <n v="0"/>
    <x v="1"/>
  </r>
  <r>
    <n v="1"/>
    <s v="863"/>
    <s v="Sanchez, Alicia"/>
    <d v="2023-05-03T15:50:38"/>
    <d v="2023-05-03T16:24:38"/>
    <x v="3"/>
    <s v="Yes"/>
    <d v="2023-05-04T09:32:32"/>
    <s v="847"/>
    <s v="L75 Ontario"/>
    <x v="5"/>
    <x v="0"/>
    <n v="0"/>
    <x v="1"/>
  </r>
  <r>
    <n v="1"/>
    <s v="869"/>
    <s v="Franklin, Shakeita"/>
    <d v="2023-05-04T12:33:22"/>
    <d v="2023-05-04T14:39:07"/>
    <x v="3"/>
    <s v="Yes"/>
    <d v="2023-05-05T13:12:44"/>
    <s v="777"/>
    <s v="L55 St Joseph"/>
    <x v="3"/>
    <x v="2"/>
    <n v="0"/>
    <x v="1"/>
  </r>
  <r>
    <n v="1"/>
    <s v="872"/>
    <s v="Sanchez, Alicia"/>
    <d v="2023-05-04T15:44:03"/>
    <d v="2023-05-04T16:28:45"/>
    <x v="3"/>
    <s v="Yes"/>
    <d v="2023-05-05T16:36:33"/>
    <s v="854"/>
    <s v="L75 Ontario"/>
    <x v="5"/>
    <x v="0"/>
    <n v="0"/>
    <x v="1"/>
  </r>
  <r>
    <n v="1"/>
    <s v="894"/>
    <s v="Bennett, Rachel"/>
    <d v="2023-05-10T09:01:21"/>
    <d v="2023-05-10T09:39:26"/>
    <x v="3"/>
    <s v="Yes"/>
    <d v="2023-05-11T09:12:52"/>
    <s v="851"/>
    <s v="L25 Chambersburg"/>
    <x v="3"/>
    <x v="2"/>
    <n v="0"/>
    <x v="1"/>
  </r>
  <r>
    <n v="1"/>
    <s v="901"/>
    <s v="Franklin, Shakeita"/>
    <d v="2023-05-11T06:39:55"/>
    <d v="2023-05-11T08:42:09"/>
    <x v="3"/>
    <s v="Yes"/>
    <d v="2023-05-12T07:04:00"/>
    <s v="876"/>
    <s v="L60 Saginaw"/>
    <x v="3"/>
    <x v="2"/>
    <n v="0"/>
    <x v="1"/>
  </r>
  <r>
    <n v="1"/>
    <s v="947"/>
    <s v="Marotte, Phillip"/>
    <d v="2023-05-16T13:32:13"/>
    <d v="2023-05-17T13:09:00"/>
    <x v="3"/>
    <s v="No"/>
    <d v="2023-05-17T13:10:22"/>
    <s v="918"/>
    <s v="L25 Chambersburg"/>
    <x v="8"/>
    <x v="5"/>
    <n v="1"/>
    <x v="1"/>
  </r>
  <r>
    <n v="1"/>
    <s v="949"/>
    <s v="Melius, Richard"/>
    <d v="2023-05-16T16:56:05"/>
    <d v="2023-05-17T06:56:13"/>
    <x v="3"/>
    <s v="No"/>
    <d v="2023-05-17T17:00:26"/>
    <s v="920"/>
    <s v="L25 Chambersburg"/>
    <x v="5"/>
    <x v="0"/>
    <n v="1"/>
    <x v="1"/>
  </r>
  <r>
    <n v="1"/>
    <s v="996"/>
    <s v="Robinson, Jeffrey"/>
    <d v="2023-05-22T09:20:31"/>
    <d v="2023-05-22T09:23:15"/>
    <x v="3"/>
    <s v="Yes"/>
    <d v="2023-05-23T10:52:37"/>
    <s v="953"/>
    <s v="L60 Saginaw"/>
    <x v="7"/>
    <x v="1"/>
    <n v="0"/>
    <x v="1"/>
  </r>
  <r>
    <n v="0"/>
    <s v="1018"/>
    <s v="Franklin, Shakeita"/>
    <d v="2023-05-24T11:57:58"/>
    <d v="2023-05-24T13:07:19"/>
    <x v="3"/>
    <s v="Yes"/>
    <d v="2023-05-24T13:12:49"/>
    <s v="971"/>
    <s v="L60 Saginaw"/>
    <x v="3"/>
    <x v="2"/>
    <n v="0"/>
    <x v="1"/>
  </r>
  <r>
    <n v="0"/>
    <s v="1021"/>
    <s v="Fox, Patrick"/>
    <d v="2023-05-24T13:10:56"/>
    <d v="2023-05-24T13:50:07"/>
    <x v="3"/>
    <s v="Yes"/>
    <d v="2023-05-24T14:54:44"/>
    <s v="976"/>
    <s v="L25 Chambersburg"/>
    <x v="7"/>
    <x v="1"/>
    <n v="0"/>
    <x v="1"/>
  </r>
  <r>
    <n v="0"/>
    <s v="1050"/>
    <s v="Bennett, Rachel"/>
    <d v="2023-05-31T07:51:17"/>
    <d v="2023-05-31T08:22:09"/>
    <x v="3"/>
    <s v="Yes"/>
    <d v="2023-05-31T09:10:57"/>
    <s v="999"/>
    <s v="L25 Chambersburg"/>
    <x v="3"/>
    <x v="2"/>
    <n v="0"/>
    <x v="1"/>
  </r>
  <r>
    <n v="0"/>
    <s v="1055"/>
    <s v="Franklin, Shakeita"/>
    <d v="2023-05-31T11:13:58"/>
    <d v="2023-05-31T11:20:06"/>
    <x v="3"/>
    <s v="Yes"/>
    <d v="2023-05-31T11:22:18"/>
    <s v="997"/>
    <s v="L60 Saginaw"/>
    <x v="3"/>
    <x v="2"/>
    <n v="0"/>
    <x v="1"/>
  </r>
  <r>
    <n v="0"/>
    <s v="1058"/>
    <s v="Wilson, LaTosha"/>
    <d v="2023-05-31T13:34:27"/>
    <d v="2023-05-31T13:35:40"/>
    <x v="3"/>
    <s v="Yes"/>
    <d v="2023-05-31T13:36:38"/>
    <s v="1006"/>
    <s v="L60 Saginaw"/>
    <x v="4"/>
    <x v="3"/>
    <n v="0"/>
    <x v="1"/>
  </r>
  <r>
    <n v="0"/>
    <s v="1065"/>
    <s v="Franklin, Shakeita"/>
    <d v="2023-06-01T14:43:06"/>
    <d v="2023-06-01T14:50:42"/>
    <x v="5"/>
    <s v="Yes"/>
    <d v="2023-06-01T15:36:39"/>
    <s v="1011"/>
    <s v="L55 St Joseph"/>
    <x v="3"/>
    <x v="2"/>
    <n v="0"/>
    <x v="1"/>
  </r>
  <r>
    <n v="0"/>
    <s v="1072"/>
    <s v="Ness, Samantha"/>
    <d v="2023-06-02T09:47:12"/>
    <d v="2023-06-02T09:47:00"/>
    <x v="5"/>
    <s v="Yes"/>
    <d v="2023-06-02T22:42:00"/>
    <s v="1015"/>
    <s v="L60 Saginaw"/>
    <x v="4"/>
    <x v="3"/>
    <n v="0"/>
    <x v="1"/>
  </r>
  <r>
    <n v="0"/>
    <s v="1081"/>
    <s v="Olive, Brittany"/>
    <d v="2023-06-05T06:58:24"/>
    <d v="2023-06-05T09:15:57"/>
    <x v="5"/>
    <s v="Yes"/>
    <d v="2023-06-05T09:38:31"/>
    <s v="1020"/>
    <s v="L43 Birmingham"/>
    <x v="3"/>
    <x v="2"/>
    <n v="0"/>
    <x v="1"/>
  </r>
  <r>
    <n v="0"/>
    <s v="1101"/>
    <s v="Wilson, LaTosha"/>
    <d v="2023-06-06T10:25:50"/>
    <d v="2023-06-06T10:26:01"/>
    <x v="5"/>
    <s v="Yes"/>
    <d v="2023-06-06T10:28:28"/>
    <s v="1038"/>
    <s v="L75 Ontario"/>
    <x v="4"/>
    <x v="3"/>
    <n v="0"/>
    <x v="1"/>
  </r>
  <r>
    <n v="0"/>
    <s v="1107"/>
    <s v="Bennett, Rachel"/>
    <d v="2023-06-07T09:24:55"/>
    <d v="2023-06-07T09:37:00"/>
    <x v="5"/>
    <s v="Yes"/>
    <d v="2023-06-07T10:20:00"/>
    <s v="1027"/>
    <s v="L25 Chambersburg"/>
    <x v="3"/>
    <x v="2"/>
    <n v="0"/>
    <x v="1"/>
  </r>
  <r>
    <n v="0"/>
    <s v="1110"/>
    <s v="Matters, Melissa"/>
    <d v="2023-06-07T11:34:46"/>
    <d v="2023-06-07T13:42:28"/>
    <x v="5"/>
    <s v="Yes"/>
    <d v="2023-06-07T00:00:00"/>
    <s v="1042"/>
    <s v="L25 Chambersburg"/>
    <x v="7"/>
    <x v="1"/>
    <n v="0"/>
    <x v="1"/>
  </r>
  <r>
    <n v="0"/>
    <s v="1112"/>
    <s v="Williams, Tess"/>
    <d v="2023-06-07T13:30:28"/>
    <d v="2023-06-07T13:51:26"/>
    <x v="5"/>
    <s v="Yes"/>
    <d v="2023-06-07T15:00:00"/>
    <s v="1044"/>
    <s v="L30 Salem"/>
    <x v="7"/>
    <x v="1"/>
    <n v="0"/>
    <x v="1"/>
  </r>
  <r>
    <n v="0"/>
    <s v="1113"/>
    <s v="Howell, Pamela"/>
    <d v="2023-06-07T13:53:48"/>
    <d v="2023-06-07T14:09:54"/>
    <x v="5"/>
    <s v="Yes"/>
    <d v="2023-06-07T14:30:00"/>
    <s v="1045"/>
    <s v="L10 Opelousas"/>
    <x v="14"/>
    <x v="5"/>
    <n v="0"/>
    <x v="1"/>
  </r>
  <r>
    <n v="0"/>
    <s v="1116"/>
    <s v="Sanchez, Alicia"/>
    <d v="2023-06-08T10:14:37"/>
    <d v="2023-06-08T10:42:21"/>
    <x v="5"/>
    <s v="Yes"/>
    <d v="2023-06-08T12:00:00"/>
    <s v="1048"/>
    <s v="L75 Ontario"/>
    <x v="5"/>
    <x v="0"/>
    <n v="0"/>
    <x v="1"/>
  </r>
  <r>
    <n v="0"/>
    <s v="1122"/>
    <s v="Wilson, LaTosha"/>
    <d v="2023-06-08T15:07:04"/>
    <d v="2023-06-08T15:07:10"/>
    <x v="5"/>
    <s v="Yes"/>
    <d v="2023-06-08T15:07:10"/>
    <m/>
    <s v="L55 St Joseph"/>
    <x v="4"/>
    <x v="3"/>
    <n v="0"/>
    <x v="1"/>
  </r>
  <r>
    <n v="0"/>
    <s v="1129"/>
    <s v="Davis, Cheryl"/>
    <d v="2023-06-09T11:41:30"/>
    <d v="2023-06-09T11:41:00"/>
    <x v="5"/>
    <s v="Yes"/>
    <d v="2023-06-09T23:05:00"/>
    <s v="1056"/>
    <s v="L75 Ontario"/>
    <x v="4"/>
    <x v="3"/>
    <n v="0"/>
    <x v="1"/>
  </r>
  <r>
    <n v="0"/>
    <s v="1130"/>
    <s v="Olive, Brittany"/>
    <d v="2023-06-09T12:15:38"/>
    <d v="2023-06-09T12:25:26"/>
    <x v="5"/>
    <s v="Yes"/>
    <d v="2023-06-09T03:30:00"/>
    <s v="1056"/>
    <s v="L75 Ontario"/>
    <x v="3"/>
    <x v="2"/>
    <n v="0"/>
    <x v="1"/>
  </r>
  <r>
    <n v="0"/>
    <s v="1133"/>
    <s v="Bennett, Rachel"/>
    <d v="2023-06-12T08:24:48"/>
    <d v="2023-06-12T08:35:38"/>
    <x v="5"/>
    <s v="Yes"/>
    <d v="2023-06-12T14:07:00"/>
    <s v="1058"/>
    <s v="L25 Chambersburg"/>
    <x v="3"/>
    <x v="2"/>
    <n v="0"/>
    <x v="1"/>
  </r>
  <r>
    <n v="0"/>
    <s v="1136"/>
    <s v="Franklin, Shakeita"/>
    <d v="2023-06-13T07:09:21"/>
    <d v="2023-06-13T09:16:16"/>
    <x v="5"/>
    <s v="Yes"/>
    <d v="2023-06-13T11:30:00"/>
    <s v="1057"/>
    <s v="L60 Saginaw"/>
    <x v="3"/>
    <x v="2"/>
    <n v="0"/>
    <x v="1"/>
  </r>
  <r>
    <n v="0"/>
    <s v="1137"/>
    <s v="Jumper, Nathan"/>
    <d v="2023-06-13T08:36:02"/>
    <d v="2023-06-13T08:40:51"/>
    <x v="5"/>
    <s v="Yes"/>
    <d v="2023-06-13T13:30:00"/>
    <s v="1060"/>
    <s v="L25 Chambersburg"/>
    <x v="7"/>
    <x v="1"/>
    <n v="0"/>
    <x v="1"/>
  </r>
  <r>
    <n v="0"/>
    <s v="1138"/>
    <s v="Gilbert, Tiffany"/>
    <d v="2023-06-13T09:45:58"/>
    <d v="2023-06-13T10:15:09"/>
    <x v="5"/>
    <s v="Yes"/>
    <d v="2023-06-13T12:38:55"/>
    <s v="1061"/>
    <s v="L60 Saginaw"/>
    <x v="5"/>
    <x v="0"/>
    <n v="0"/>
    <x v="1"/>
  </r>
  <r>
    <n v="0"/>
    <s v="1139"/>
    <s v="Franklin, Shakeita"/>
    <d v="2023-06-13T10:24:27"/>
    <d v="2023-06-13T10:31:33"/>
    <x v="5"/>
    <s v="Yes"/>
    <d v="2023-06-13T12:39:05"/>
    <s v="1061"/>
    <s v="L60 Saginaw"/>
    <x v="3"/>
    <x v="2"/>
    <n v="0"/>
    <x v="1"/>
  </r>
  <r>
    <n v="0"/>
    <s v="1144"/>
    <s v="Williams, Tess"/>
    <d v="2023-06-14T13:18:52"/>
    <d v="2023-06-14T13:35:35"/>
    <x v="5"/>
    <s v="Yes"/>
    <d v="2023-06-14T14:00:00"/>
    <s v="1066"/>
    <s v="L30 Salem"/>
    <x v="2"/>
    <x v="1"/>
    <n v="0"/>
    <x v="1"/>
  </r>
  <r>
    <n v="0"/>
    <s v="1151"/>
    <s v="Wilson, LaTosha"/>
    <d v="2023-06-15T13:31:07"/>
    <d v="2023-06-15T13:32:51"/>
    <x v="5"/>
    <s v="Yes"/>
    <d v="2023-06-15T13:31:00"/>
    <s v="1073"/>
    <s v="L75 Ontario"/>
    <x v="4"/>
    <x v="3"/>
    <n v="0"/>
    <x v="1"/>
  </r>
  <r>
    <n v="0"/>
    <s v="1153"/>
    <s v="Wilson, LaTosha"/>
    <d v="2023-06-15T13:59:54"/>
    <d v="2023-06-15T14:01:13"/>
    <x v="5"/>
    <s v="Yes"/>
    <d v="2023-06-15T14:02:34"/>
    <s v="1075"/>
    <s v="L60 Saginaw"/>
    <x v="4"/>
    <x v="3"/>
    <n v="0"/>
    <x v="1"/>
  </r>
  <r>
    <n v="0"/>
    <s v="1155"/>
    <s v="Huffman, Lisa"/>
    <d v="2023-06-16T09:20:17"/>
    <d v="2023-06-16T14:58:16"/>
    <x v="5"/>
    <s v="Yes"/>
    <d v="2023-06-16T03:00:00"/>
    <s v="1077"/>
    <s v="L60 Saginaw"/>
    <x v="7"/>
    <x v="1"/>
    <n v="0"/>
    <x v="1"/>
  </r>
  <r>
    <n v="0"/>
    <s v="1161"/>
    <s v="Franklin, Shakeita"/>
    <d v="2023-06-16T12:10:48"/>
    <d v="2023-06-16T12:22:58"/>
    <x v="5"/>
    <s v="Yes"/>
    <d v="2023-06-16T13:45:03"/>
    <s v="1081"/>
    <s v="L55 St Joseph"/>
    <x v="3"/>
    <x v="2"/>
    <n v="0"/>
    <x v="1"/>
  </r>
  <r>
    <n v="0"/>
    <s v="1162"/>
    <s v="Diaz, Rebecca"/>
    <d v="2023-06-19T09:19:00"/>
    <d v="2023-06-19T10:21:19"/>
    <x v="5"/>
    <s v="Yes"/>
    <d v="2023-06-19T13:00:00"/>
    <s v="1082"/>
    <s v="L10 Opelousas"/>
    <x v="3"/>
    <x v="2"/>
    <n v="0"/>
    <x v="1"/>
  </r>
  <r>
    <n v="0"/>
    <s v="1165"/>
    <s v="Hughes, Tracey"/>
    <d v="2023-06-20T13:44:29"/>
    <d v="2023-06-20T14:02:00"/>
    <x v="5"/>
    <s v="Yes"/>
    <d v="2023-06-20T14:58:40"/>
    <s v="1085"/>
    <s v="L25 Chambersburg"/>
    <x v="5"/>
    <x v="0"/>
    <n v="0"/>
    <x v="1"/>
  </r>
  <r>
    <n v="0"/>
    <s v="1166"/>
    <s v="Bennett, Rachel"/>
    <d v="2023-06-20T14:06:58"/>
    <d v="2023-06-20T14:46:23"/>
    <x v="5"/>
    <s v="Yes"/>
    <d v="2023-06-20T14:58:53"/>
    <s v="1085"/>
    <s v="L25 Chambersburg"/>
    <x v="3"/>
    <x v="2"/>
    <n v="0"/>
    <x v="1"/>
  </r>
  <r>
    <n v="0"/>
    <s v="1171"/>
    <s v="Wilson, LaTosha"/>
    <d v="2023-06-21T14:55:44"/>
    <d v="2023-06-21T14:56:57"/>
    <x v="5"/>
    <s v="Yes"/>
    <d v="2023-06-21T14:58:45"/>
    <s v="1088"/>
    <s v="L60 Saginaw"/>
    <x v="4"/>
    <x v="3"/>
    <n v="0"/>
    <x v="1"/>
  </r>
  <r>
    <n v="0"/>
    <s v="1185"/>
    <s v="Fox, Patrick"/>
    <d v="2023-06-26T11:19:11"/>
    <d v="2023-06-26T11:23:32"/>
    <x v="5"/>
    <s v="Yes"/>
    <d v="2023-06-26T11:30:00"/>
    <s v="1099"/>
    <s v="L25 Chambersburg"/>
    <x v="2"/>
    <x v="1"/>
    <n v="0"/>
    <x v="1"/>
  </r>
  <r>
    <n v="0"/>
    <s v="1186"/>
    <s v="Wilson, LaTosha"/>
    <d v="2023-06-26T11:25:04"/>
    <d v="2023-06-26T12:21:37"/>
    <x v="5"/>
    <s v="Yes"/>
    <d v="2023-06-26T12:22:33"/>
    <s v="1100"/>
    <s v="L43 Birmingham"/>
    <x v="4"/>
    <x v="3"/>
    <n v="0"/>
    <x v="1"/>
  </r>
  <r>
    <n v="0"/>
    <s v="1192"/>
    <s v="Franklin, Shakeita"/>
    <d v="2023-06-27T09:15:36"/>
    <d v="2023-06-27T09:27:26"/>
    <x v="5"/>
    <s v="Yes"/>
    <d v="2023-06-27T11:30:00"/>
    <s v="1105"/>
    <s v="L60 Saginaw"/>
    <x v="3"/>
    <x v="2"/>
    <n v="0"/>
    <x v="1"/>
  </r>
  <r>
    <n v="0"/>
    <s v="1193"/>
    <s v="Melius, Richard"/>
    <d v="2023-06-27T12:50:56"/>
    <d v="2023-06-27T13:33:22"/>
    <x v="5"/>
    <s v="Yes"/>
    <d v="2023-06-27T00:00:00"/>
    <s v="1106"/>
    <s v="L25 Chambersburg"/>
    <x v="5"/>
    <x v="0"/>
    <n v="0"/>
    <x v="1"/>
  </r>
  <r>
    <n v="0"/>
    <s v="1194"/>
    <s v="Bennett, Rachel"/>
    <d v="2023-06-27T14:18:19"/>
    <d v="2023-06-27T14:38:23"/>
    <x v="5"/>
    <s v="Yes"/>
    <d v="2023-06-27T00:00:00"/>
    <s v="1106"/>
    <s v="L25 Chambersburg"/>
    <x v="3"/>
    <x v="2"/>
    <n v="0"/>
    <x v="1"/>
  </r>
  <r>
    <n v="0"/>
    <s v="1202"/>
    <s v="Wilson, LaTosha"/>
    <d v="2023-06-28T12:04:30"/>
    <d v="2023-06-28T12:18:07"/>
    <x v="5"/>
    <s v="Yes"/>
    <d v="2023-06-28T12:04:00"/>
    <s v="1111"/>
    <s v="L55 St Joseph"/>
    <x v="4"/>
    <x v="3"/>
    <n v="0"/>
    <x v="1"/>
  </r>
  <r>
    <n v="0"/>
    <s v="1216"/>
    <s v="Sims, Paula"/>
    <d v="2023-06-30T12:04:08"/>
    <d v="2023-06-30T12:15:36"/>
    <x v="5"/>
    <s v="Yes"/>
    <d v="2023-06-30T12:30:00"/>
    <s v="1118"/>
    <s v="L43 Birmingham"/>
    <x v="5"/>
    <x v="0"/>
    <n v="0"/>
    <x v="1"/>
  </r>
  <r>
    <n v="0"/>
    <s v="1219"/>
    <s v="Melius, Richard"/>
    <d v="2023-06-30T14:04:46"/>
    <d v="2023-06-30T14:17:01"/>
    <x v="5"/>
    <s v="Yes"/>
    <d v="2023-06-30T15:30:00"/>
    <s v="1120"/>
    <s v="L25 Chambersburg"/>
    <x v="5"/>
    <x v="0"/>
    <n v="0"/>
    <x v="1"/>
  </r>
  <r>
    <n v="0"/>
    <s v="1220"/>
    <s v="Wilson, LaTosha"/>
    <d v="2023-06-30T14:24:09"/>
    <d v="2023-06-30T14:24:00"/>
    <x v="5"/>
    <s v="Yes"/>
    <d v="2023-06-30T15:31:00"/>
    <s v="1121"/>
    <s v="L75 Ontario"/>
    <x v="4"/>
    <x v="3"/>
    <n v="0"/>
    <x v="1"/>
  </r>
  <r>
    <n v="0"/>
    <s v="1223"/>
    <s v="Olive, Brittany"/>
    <d v="2023-07-03T09:02:40"/>
    <d v="2023-07-03T11:55:45"/>
    <x v="4"/>
    <s v="Yes"/>
    <d v="2023-07-03T12:10:43"/>
    <s v="1119"/>
    <s v="L55 St Joseph"/>
    <x v="3"/>
    <x v="2"/>
    <n v="0"/>
    <x v="1"/>
  </r>
  <r>
    <n v="0"/>
    <s v="1225"/>
    <s v="Covington, Derek"/>
    <d v="2023-07-05T14:06:50"/>
    <d v="2023-07-05T14:25:16"/>
    <x v="4"/>
    <s v="Yes"/>
    <d v="2023-07-05T14:30:00"/>
    <s v="1118"/>
    <s v="L43 Birmingham"/>
    <x v="3"/>
    <x v="2"/>
    <n v="0"/>
    <x v="1"/>
  </r>
  <r>
    <n v="0"/>
    <s v="1229"/>
    <s v="Covington, Derek"/>
    <d v="2023-07-06T07:58:20"/>
    <d v="2023-07-06T08:22:05"/>
    <x v="4"/>
    <s v="Yes"/>
    <d v="2023-07-06T08:00:00"/>
    <s v="1124"/>
    <s v="L43 Birmingham"/>
    <x v="3"/>
    <x v="2"/>
    <n v="0"/>
    <x v="1"/>
  </r>
  <r>
    <n v="0"/>
    <s v="1230"/>
    <s v="Hirter, Damon"/>
    <d v="2023-07-06T12:23:58"/>
    <d v="2023-07-06T12:31:29"/>
    <x v="4"/>
    <s v="Yes"/>
    <d v="2023-07-06T14:08:43"/>
    <s v="1127"/>
    <s v="L55 St Joseph"/>
    <x v="5"/>
    <x v="0"/>
    <n v="0"/>
    <x v="1"/>
  </r>
  <r>
    <n v="0"/>
    <s v="1237"/>
    <s v="Douglas, Tyrone"/>
    <d v="2023-07-10T09:41:45"/>
    <d v="2023-07-10T19:05:06"/>
    <x v="4"/>
    <s v="Yes"/>
    <d v="2023-07-10T15:30:00"/>
    <s v="1132"/>
    <s v="L43 Birmingham"/>
    <x v="7"/>
    <x v="1"/>
    <n v="0"/>
    <x v="1"/>
  </r>
  <r>
    <n v="0"/>
    <s v="1240"/>
    <s v="Mullins, Mary Ellen"/>
    <d v="2023-07-10T13:51:39"/>
    <d v="2023-07-10T14:29:15"/>
    <x v="4"/>
    <s v="Yes"/>
    <d v="2023-07-10T15:00:00"/>
    <s v="1136"/>
    <s v="L55 St Joseph"/>
    <x v="7"/>
    <x v="1"/>
    <n v="0"/>
    <x v="1"/>
  </r>
  <r>
    <n v="0"/>
    <s v="1246"/>
    <s v="Franklin, Shakeita"/>
    <d v="2023-07-11T14:04:06"/>
    <d v="2023-07-11T16:15:47"/>
    <x v="4"/>
    <s v="Yes"/>
    <d v="2023-07-11T08:30:00"/>
    <s v="1137"/>
    <s v="L60 Saginaw"/>
    <x v="3"/>
    <x v="2"/>
    <n v="0"/>
    <x v="1"/>
  </r>
  <r>
    <n v="0"/>
    <s v="1260"/>
    <s v="Huffman, Lisa"/>
    <d v="2023-07-13T12:45:57"/>
    <d v="2023-07-13T12:58:45"/>
    <x v="4"/>
    <s v="Yes"/>
    <d v="2023-07-13T13:00:00"/>
    <s v="1153"/>
    <s v="L60 Saginaw"/>
    <x v="7"/>
    <x v="1"/>
    <n v="0"/>
    <x v="1"/>
  </r>
  <r>
    <n v="0"/>
    <s v="1268"/>
    <s v="Wilson, LaTosha"/>
    <d v="2023-07-14T09:02:07"/>
    <d v="2023-07-14T09:02:00"/>
    <x v="4"/>
    <s v="Yes"/>
    <d v="2023-07-14T17:50:00"/>
    <s v="1158"/>
    <s v="L36 Portland"/>
    <x v="4"/>
    <x v="3"/>
    <n v="0"/>
    <x v="1"/>
  </r>
  <r>
    <n v="0"/>
    <s v="1269"/>
    <s v="Vidana, Leticia"/>
    <d v="2023-07-14T12:42:28"/>
    <d v="2023-07-14T12:53:38"/>
    <x v="4"/>
    <s v="Yes"/>
    <d v="2023-07-14T13:58:32"/>
    <s v="1159"/>
    <s v="L75 Ontario"/>
    <x v="2"/>
    <x v="1"/>
    <n v="0"/>
    <x v="1"/>
  </r>
  <r>
    <n v="0"/>
    <s v="1273"/>
    <s v="Wilson, LaTosha"/>
    <d v="2023-07-17T08:35:51"/>
    <d v="2023-07-17T08:36:09"/>
    <x v="4"/>
    <s v="Yes"/>
    <d v="2023-07-17T08:36:00"/>
    <s v="1161"/>
    <s v="L55 St Joseph"/>
    <x v="4"/>
    <x v="3"/>
    <n v="0"/>
    <x v="1"/>
  </r>
  <r>
    <n v="0"/>
    <s v="1274"/>
    <s v="Matters, Melissa"/>
    <d v="2023-07-17T08:43:22"/>
    <d v="2023-07-17T10:58:10"/>
    <x v="4"/>
    <s v="Yes"/>
    <d v="2023-07-17T13:30:00"/>
    <s v="1162"/>
    <s v="L25 Chambersburg"/>
    <x v="7"/>
    <x v="1"/>
    <n v="0"/>
    <x v="1"/>
  </r>
  <r>
    <n v="0"/>
    <s v="1276"/>
    <s v="Wilson, LaTosha"/>
    <d v="2023-07-18T09:07:28"/>
    <d v="2023-07-18T09:09:46"/>
    <x v="4"/>
    <s v="Yes"/>
    <d v="2023-07-18T17:16:26"/>
    <s v="1164"/>
    <s v="L60 Saginaw"/>
    <x v="4"/>
    <x v="3"/>
    <n v="0"/>
    <x v="1"/>
  </r>
  <r>
    <n v="0"/>
    <s v="1277"/>
    <s v="Wilson, LaTosha"/>
    <d v="2023-07-18T09:22:35"/>
    <d v="2023-07-18T09:25:00"/>
    <x v="4"/>
    <s v="Yes"/>
    <d v="2023-07-18T17:14:32"/>
    <s v="1165"/>
    <s v="L60 Saginaw"/>
    <x v="4"/>
    <x v="3"/>
    <n v="0"/>
    <x v="1"/>
  </r>
  <r>
    <n v="0"/>
    <s v="1278"/>
    <s v="Wilson, LaTosha"/>
    <d v="2023-07-18T09:27:43"/>
    <d v="2023-07-18T09:31:05"/>
    <x v="4"/>
    <s v="Yes"/>
    <d v="2023-07-18T09:31:02"/>
    <s v="1166"/>
    <s v="L60 Saginaw"/>
    <x v="4"/>
    <x v="3"/>
    <n v="0"/>
    <x v="1"/>
  </r>
  <r>
    <n v="0"/>
    <s v="1279"/>
    <s v="Hirter, Damon"/>
    <d v="2023-07-18T11:32:01"/>
    <d v="2023-07-18T12:27:00"/>
    <x v="4"/>
    <s v="Yes"/>
    <d v="2023-07-18T12:30:00"/>
    <s v="1167"/>
    <s v="L55 St Joseph"/>
    <x v="5"/>
    <x v="0"/>
    <n v="0"/>
    <x v="1"/>
  </r>
  <r>
    <n v="0"/>
    <s v="1280"/>
    <s v="Sims, Paula"/>
    <d v="2023-07-18T12:11:55"/>
    <d v="2023-07-19T12:28:24"/>
    <x v="4"/>
    <s v="No"/>
    <d v="2023-07-18T01:00:00"/>
    <s v="1168"/>
    <s v="L43 Birmingham"/>
    <x v="6"/>
    <x v="4"/>
    <n v="1"/>
    <x v="1"/>
  </r>
  <r>
    <n v="0"/>
    <s v="1286"/>
    <s v="Sanchez, Alicia"/>
    <d v="2023-07-19T09:49:05"/>
    <d v="2023-07-19T11:41:09"/>
    <x v="4"/>
    <s v="Yes"/>
    <d v="2023-07-19T00:00:00"/>
    <s v="1172"/>
    <s v="L75 Ontario"/>
    <x v="5"/>
    <x v="0"/>
    <n v="0"/>
    <x v="1"/>
  </r>
  <r>
    <n v="0"/>
    <s v="1287"/>
    <s v="Howell, Andrew"/>
    <d v="2023-07-19T11:47:22"/>
    <d v="2023-07-19T11:56:48"/>
    <x v="4"/>
    <s v="Yes"/>
    <d v="2023-07-19T15:32:45"/>
    <s v="1172"/>
    <s v="L75 Ontario"/>
    <x v="3"/>
    <x v="2"/>
    <n v="0"/>
    <x v="1"/>
  </r>
  <r>
    <n v="0"/>
    <s v="1288"/>
    <s v="Wilson, LaTosha"/>
    <d v="2023-07-19T14:11:13"/>
    <d v="2023-07-19T14:12:00"/>
    <x v="4"/>
    <s v="Yes"/>
    <d v="2023-07-19T14:12:00"/>
    <s v="1173"/>
    <s v="L75 Ontario"/>
    <x v="4"/>
    <x v="3"/>
    <n v="0"/>
    <x v="1"/>
  </r>
  <r>
    <n v="0"/>
    <s v="1289"/>
    <s v="Wilson, LaTosha"/>
    <d v="2023-07-19T14:16:16"/>
    <d v="2023-07-19T14:16:27"/>
    <x v="4"/>
    <s v="Yes"/>
    <d v="2023-07-19T14:16:00"/>
    <s v="1174"/>
    <s v="L34 Albert Lea"/>
    <x v="4"/>
    <x v="3"/>
    <n v="0"/>
    <x v="1"/>
  </r>
  <r>
    <n v="0"/>
    <s v="1290"/>
    <s v="Salcedo, Daisey"/>
    <d v="2023-07-19T14:41:58"/>
    <d v="2023-07-19T14:44:00"/>
    <x v="4"/>
    <s v="Yes"/>
    <d v="2023-07-19T14:46:45"/>
    <s v="1175"/>
    <s v="L60 Saginaw"/>
    <x v="4"/>
    <x v="3"/>
    <n v="0"/>
    <x v="1"/>
  </r>
  <r>
    <n v="0"/>
    <s v="1319"/>
    <s v="Gilbert, Tiffany"/>
    <d v="2023-07-24T08:20:34"/>
    <d v="2023-07-24T10:19:05"/>
    <x v="4"/>
    <s v="Yes"/>
    <d v="2023-07-24T13:02:00"/>
    <s v="1193"/>
    <s v="L60 Saginaw"/>
    <x v="6"/>
    <x v="4"/>
    <n v="0"/>
    <x v="1"/>
  </r>
  <r>
    <n v="0"/>
    <s v="1320"/>
    <s v="Gilbert, Tiffany"/>
    <d v="2023-07-24T09:26:50"/>
    <d v="2023-07-24T10:15:15"/>
    <x v="4"/>
    <s v="Yes"/>
    <d v="2023-07-24T13:04:00"/>
    <s v="1194"/>
    <s v="L60 Saginaw"/>
    <x v="6"/>
    <x v="4"/>
    <n v="0"/>
    <x v="1"/>
  </r>
  <r>
    <n v="0"/>
    <s v="1322"/>
    <s v="Franklin, Shakeita"/>
    <d v="2023-07-24T10:19:08"/>
    <d v="2023-07-24T10:40:09"/>
    <x v="4"/>
    <s v="Yes"/>
    <d v="2023-07-24T13:04:00"/>
    <s v="1194"/>
    <s v="L60 Saginaw"/>
    <x v="3"/>
    <x v="2"/>
    <n v="0"/>
    <x v="1"/>
  </r>
  <r>
    <n v="0"/>
    <s v="1323"/>
    <s v="Franklin, Shakeita"/>
    <d v="2023-07-24T10:21:23"/>
    <d v="2023-07-24T10:42:53"/>
    <x v="4"/>
    <s v="Yes"/>
    <d v="2023-07-24T13:02:00"/>
    <s v="1193"/>
    <s v="L60 Saginaw"/>
    <x v="3"/>
    <x v="2"/>
    <n v="0"/>
    <x v="1"/>
  </r>
  <r>
    <n v="0"/>
    <s v="1327"/>
    <s v="Sims, Paula"/>
    <d v="2023-07-24T12:43:34"/>
    <d v="2023-07-24T12:52:32"/>
    <x v="4"/>
    <s v="Yes"/>
    <d v="2023-07-24T13:52:00"/>
    <s v="1198"/>
    <s v="L43 Birmingham"/>
    <x v="5"/>
    <x v="0"/>
    <n v="0"/>
    <x v="1"/>
  </r>
  <r>
    <n v="0"/>
    <s v="1328"/>
    <s v="Miller, Michelle L"/>
    <d v="2023-07-24T13:00:13"/>
    <d v="2023-07-24T13:12:12"/>
    <x v="4"/>
    <s v="Yes"/>
    <d v="2023-07-24T13:51:00"/>
    <s v="1198"/>
    <s v="L43 Birmingham"/>
    <x v="3"/>
    <x v="2"/>
    <n v="0"/>
    <x v="1"/>
  </r>
  <r>
    <n v="0"/>
    <s v="1338"/>
    <s v="Covington, Derek"/>
    <d v="2023-07-25T09:05:33"/>
    <d v="2023-07-25T10:13:24"/>
    <x v="4"/>
    <s v="Yes"/>
    <d v="2023-07-25T11:50:08"/>
    <s v="1155"/>
    <s v="L43 Birmingham"/>
    <x v="3"/>
    <x v="2"/>
    <n v="0"/>
    <x v="1"/>
  </r>
  <r>
    <n v="0"/>
    <s v="1366"/>
    <s v="Wilson, LaTosha"/>
    <d v="2023-07-27T09:37:11"/>
    <d v="2023-07-27T09:37:17"/>
    <x v="4"/>
    <s v="Yes"/>
    <d v="2023-07-27T18:01:00"/>
    <s v="1224"/>
    <s v="L60 Saginaw"/>
    <x v="4"/>
    <x v="3"/>
    <n v="0"/>
    <x v="1"/>
  </r>
  <r>
    <n v="0"/>
    <s v="1367"/>
    <s v="Melius, Richard"/>
    <d v="2023-07-27T12:08:57"/>
    <d v="2023-07-27T12:34:23"/>
    <x v="4"/>
    <s v="Yes"/>
    <d v="2023-07-27T18:01:44"/>
    <s v="1225"/>
    <s v="L25 Chambersburg"/>
    <x v="5"/>
    <x v="0"/>
    <n v="0"/>
    <x v="1"/>
  </r>
  <r>
    <n v="0"/>
    <s v="1378"/>
    <s v="Gilbert, Tiffany"/>
    <d v="2023-07-28T08:19:36"/>
    <d v="2023-07-28T13:00:04"/>
    <x v="4"/>
    <s v="Yes"/>
    <d v="2023-07-28T14:20:34"/>
    <s v="1230"/>
    <s v="L60 Saginaw"/>
    <x v="8"/>
    <x v="5"/>
    <n v="0"/>
    <x v="1"/>
  </r>
  <r>
    <n v="0"/>
    <s v="1385"/>
    <s v="Bennett, Rachel"/>
    <d v="2023-07-31T08:02:18"/>
    <d v="2023-07-31T08:38:00"/>
    <x v="4"/>
    <s v="Yes"/>
    <d v="2023-07-31T09:40:00"/>
    <s v="1235"/>
    <s v="L25 Chambersburg"/>
    <x v="3"/>
    <x v="2"/>
    <n v="0"/>
    <x v="1"/>
  </r>
  <r>
    <n v="0"/>
    <s v="1388"/>
    <s v="Jumper, Nathan"/>
    <d v="2023-07-31T10:59:04"/>
    <d v="2023-07-31T13:07:11"/>
    <x v="4"/>
    <s v="Yes"/>
    <d v="2023-07-31T13:08:25"/>
    <s v="1239"/>
    <s v="L25 Chambersburg"/>
    <x v="7"/>
    <x v="1"/>
    <n v="0"/>
    <x v="1"/>
  </r>
  <r>
    <n v="0"/>
    <s v="1391"/>
    <s v="Sanchez, Alicia"/>
    <d v="2023-07-31T17:46:24"/>
    <d v="2023-07-31T18:14:46"/>
    <x v="4"/>
    <s v="Yes"/>
    <d v="2023-07-31T18:18:00"/>
    <s v="1242"/>
    <s v="L75 Ontario"/>
    <x v="5"/>
    <x v="0"/>
    <n v="0"/>
    <x v="1"/>
  </r>
  <r>
    <n v="0"/>
    <s v="1401"/>
    <s v="Vergara, Tiffany"/>
    <d v="2023-08-02T16:13:19"/>
    <d v="2023-08-02T16:25:55"/>
    <x v="6"/>
    <s v="Yes"/>
    <d v="2023-08-02T17:01:00"/>
    <s v="1248"/>
    <s v="L75 Ontario"/>
    <x v="2"/>
    <x v="1"/>
    <n v="0"/>
    <x v="1"/>
  </r>
  <r>
    <n v="0"/>
    <s v="1406"/>
    <s v="Olive, Brittany"/>
    <d v="2023-08-03T00:26:18"/>
    <d v="2023-08-03T09:34:00"/>
    <x v="6"/>
    <s v="Yes"/>
    <d v="2023-08-03T11:15:00"/>
    <s v="1247"/>
    <s v="L55 St Joseph"/>
    <x v="3"/>
    <x v="2"/>
    <n v="0"/>
    <x v="1"/>
  </r>
  <r>
    <n v="0"/>
    <s v="1408"/>
    <s v="Wilson, LaTosha"/>
    <d v="2023-08-03T08:09:55"/>
    <d v="2023-08-03T08:10:08"/>
    <x v="6"/>
    <s v="Yes"/>
    <d v="2023-08-03T08:12:00"/>
    <s v="1251"/>
    <s v="L30 Salem"/>
    <x v="12"/>
    <x v="3"/>
    <n v="0"/>
    <x v="1"/>
  </r>
  <r>
    <n v="0"/>
    <s v="1409"/>
    <s v="Wilson, LaTosha"/>
    <d v="2023-08-03T08:12:09"/>
    <d v="2023-08-03T08:12:14"/>
    <x v="6"/>
    <s v="Yes"/>
    <d v="2023-08-03T08:14:00"/>
    <s v="1252"/>
    <s v="L30 Salem"/>
    <x v="12"/>
    <x v="3"/>
    <n v="0"/>
    <x v="1"/>
  </r>
  <r>
    <n v="0"/>
    <s v="1410"/>
    <s v="Wilson, LaTosha"/>
    <d v="2023-08-03T08:14:14"/>
    <d v="2023-08-03T08:14:24"/>
    <x v="6"/>
    <s v="Yes"/>
    <d v="2023-08-03T08:16:00"/>
    <s v="1253"/>
    <s v="L30 Salem"/>
    <x v="12"/>
    <x v="3"/>
    <n v="0"/>
    <x v="1"/>
  </r>
  <r>
    <n v="0"/>
    <s v="1411"/>
    <s v="Wilson, LaTosha"/>
    <d v="2023-08-03T08:16:40"/>
    <d v="2023-08-03T08:16:00"/>
    <x v="6"/>
    <s v="Yes"/>
    <d v="2023-08-03T08:18:00"/>
    <s v="1254"/>
    <s v="L30 Salem"/>
    <x v="12"/>
    <x v="3"/>
    <n v="0"/>
    <x v="1"/>
  </r>
  <r>
    <n v="0"/>
    <s v="1413"/>
    <s v="Gilbert, Tiffany"/>
    <d v="2023-08-03T10:33:02"/>
    <d v="2023-08-03T11:20:40"/>
    <x v="6"/>
    <s v="Yes"/>
    <d v="2023-08-03T12:12:00"/>
    <s v="1256"/>
    <s v="L60 Saginaw"/>
    <x v="6"/>
    <x v="4"/>
    <n v="0"/>
    <x v="1"/>
  </r>
  <r>
    <n v="0"/>
    <s v="1426"/>
    <s v="Mullins, Mary Ellen"/>
    <d v="2023-08-04T10:26:22"/>
    <d v="2023-08-04T12:44:40"/>
    <x v="6"/>
    <s v="Yes"/>
    <d v="2023-08-04T13:00:00"/>
    <s v="1262"/>
    <s v="L55 St Joseph"/>
    <x v="7"/>
    <x v="1"/>
    <n v="0"/>
    <x v="1"/>
  </r>
  <r>
    <n v="0"/>
    <s v="1434"/>
    <s v="Hirter, Damon"/>
    <d v="2023-08-04T14:51:11"/>
    <d v="2023-08-04T14:55:00"/>
    <x v="6"/>
    <s v="Yes"/>
    <d v="2023-08-04T15:00:00"/>
    <s v="1266"/>
    <s v="L55 St Joseph"/>
    <x v="5"/>
    <x v="0"/>
    <n v="0"/>
    <x v="1"/>
  </r>
  <r>
    <n v="0"/>
    <s v="1436"/>
    <s v="Gilbert, Tiffany"/>
    <d v="2023-08-07T07:36:24"/>
    <d v="2023-08-07T09:46:38"/>
    <x v="6"/>
    <s v="Yes"/>
    <d v="2023-08-07T09:52:00"/>
    <s v="1267"/>
    <s v="L60 Saginaw"/>
    <x v="6"/>
    <x v="4"/>
    <n v="0"/>
    <x v="1"/>
  </r>
  <r>
    <n v="0"/>
    <s v="1438"/>
    <s v="Hirter, Damon"/>
    <d v="2023-08-07T09:51:29"/>
    <d v="2023-08-07T09:56:31"/>
    <x v="6"/>
    <s v="Yes"/>
    <d v="2023-08-07T14:45:00"/>
    <s v="1270"/>
    <s v="L55 St Joseph"/>
    <x v="6"/>
    <x v="4"/>
    <n v="0"/>
    <x v="1"/>
  </r>
  <r>
    <n v="0"/>
    <s v="1439"/>
    <s v="Olive, Brittany"/>
    <d v="2023-08-07T09:53:37"/>
    <d v="2023-08-07T14:09:57"/>
    <x v="6"/>
    <s v="Yes"/>
    <d v="2023-08-07T14:43:00"/>
    <s v="1267"/>
    <s v="L60 Saginaw"/>
    <x v="3"/>
    <x v="2"/>
    <n v="0"/>
    <x v="1"/>
  </r>
  <r>
    <n v="0"/>
    <s v="1446"/>
    <s v="Howell, Andrew"/>
    <d v="2023-08-07T13:58:05"/>
    <d v="2023-08-07T14:35:32"/>
    <x v="6"/>
    <s v="Yes"/>
    <d v="2023-08-07T14:46:00"/>
    <s v="1276"/>
    <s v="L75 Ontario"/>
    <x v="3"/>
    <x v="2"/>
    <n v="0"/>
    <x v="1"/>
  </r>
  <r>
    <n v="0"/>
    <s v="1452"/>
    <s v="Bennett, Rachel"/>
    <d v="2023-08-08T07:59:13"/>
    <d v="2023-08-08T08:19:00"/>
    <x v="6"/>
    <s v="Yes"/>
    <d v="2023-08-08T09:30:00"/>
    <s v="1280"/>
    <s v="L25 Chambersburg"/>
    <x v="3"/>
    <x v="2"/>
    <n v="0"/>
    <x v="1"/>
  </r>
  <r>
    <n v="0"/>
    <s v="1481"/>
    <s v="Franklin, Shakeita"/>
    <d v="2023-08-09T06:39:43"/>
    <d v="2023-08-09T08:08:47"/>
    <x v="6"/>
    <s v="Yes"/>
    <d v="2023-08-09T08:14:00"/>
    <s v="1290"/>
    <s v="L60 Saginaw"/>
    <x v="3"/>
    <x v="2"/>
    <n v="0"/>
    <x v="1"/>
  </r>
  <r>
    <n v="0"/>
    <s v="1482"/>
    <s v="Wilson, LaTosha"/>
    <d v="2023-08-09T09:37:03"/>
    <d v="2023-08-09T15:25:14"/>
    <x v="6"/>
    <s v="Yes"/>
    <d v="2023-08-09T09:40:00"/>
    <s v="1305"/>
    <s v="L36 Portland"/>
    <x v="4"/>
    <x v="3"/>
    <n v="0"/>
    <x v="1"/>
  </r>
  <r>
    <n v="0"/>
    <s v="1489"/>
    <s v="Wilson, LaTosha"/>
    <d v="2023-08-09T15:20:29"/>
    <d v="2023-08-09T15:20:39"/>
    <x v="6"/>
    <s v="Yes"/>
    <d v="2023-08-09T15:22:22"/>
    <s v="1311"/>
    <s v="L34 Albert Lea"/>
    <x v="4"/>
    <x v="3"/>
    <n v="0"/>
    <x v="1"/>
  </r>
  <r>
    <n v="0"/>
    <s v="1490"/>
    <s v="Wilson, LaTosha"/>
    <d v="2023-08-09T15:23:43"/>
    <d v="2023-08-09T15:23:47"/>
    <x v="6"/>
    <s v="Yes"/>
    <d v="2023-08-09T15:24:39"/>
    <s v="1312"/>
    <s v="L36 Portland"/>
    <x v="4"/>
    <x v="3"/>
    <n v="0"/>
    <x v="1"/>
  </r>
  <r>
    <n v="0"/>
    <s v="1498"/>
    <s v="Olive, Brittany"/>
    <d v="2023-08-10T07:47:17"/>
    <d v="2023-08-10T10:35:13"/>
    <x v="6"/>
    <s v="Yes"/>
    <d v="2023-08-10T11:04:00"/>
    <s v="1313"/>
    <s v="L25 Chambersburg"/>
    <x v="3"/>
    <x v="2"/>
    <n v="0"/>
    <x v="1"/>
  </r>
  <r>
    <n v="0"/>
    <s v="1505"/>
    <s v="Wilson, LaTosha"/>
    <d v="2023-08-10T11:04:08"/>
    <d v="2023-08-10T11:04:20"/>
    <x v="6"/>
    <s v="Yes"/>
    <d v="2023-08-10T11:08:25"/>
    <s v="1322"/>
    <s v="L34 Albert Lea"/>
    <x v="4"/>
    <x v="3"/>
    <n v="0"/>
    <x v="1"/>
  </r>
  <r>
    <n v="0"/>
    <s v="1546"/>
    <s v="Wilson, LaTosha"/>
    <d v="2023-08-14T14:04:50"/>
    <d v="2023-08-14T14:04:55"/>
    <x v="6"/>
    <s v="Yes"/>
    <d v="2023-08-14T14:06:38"/>
    <s v="1354"/>
    <s v="L36 Portland"/>
    <x v="4"/>
    <x v="3"/>
    <n v="0"/>
    <x v="1"/>
  </r>
  <r>
    <n v="0"/>
    <s v="1547"/>
    <s v="Wilson, LaTosha"/>
    <d v="2023-08-14T14:28:52"/>
    <d v="2023-08-15T09:31:05"/>
    <x v="6"/>
    <s v="No"/>
    <d v="2023-08-14T14:31:00"/>
    <s v="1355"/>
    <s v="L60 Saginaw"/>
    <x v="4"/>
    <x v="3"/>
    <n v="1"/>
    <x v="1"/>
  </r>
  <r>
    <n v="0"/>
    <s v="1551"/>
    <s v="Wilson, LaTosha"/>
    <d v="2023-08-14T15:15:23"/>
    <d v="2023-08-14T15:15:31"/>
    <x v="6"/>
    <s v="Yes"/>
    <d v="2023-08-14T15:16:33"/>
    <s v="1359"/>
    <s v="L60 Saginaw"/>
    <x v="4"/>
    <x v="3"/>
    <n v="0"/>
    <x v="1"/>
  </r>
  <r>
    <n v="0"/>
    <s v="1552"/>
    <s v="Wilson, LaTosha"/>
    <d v="2023-08-14T15:20:31"/>
    <d v="2023-08-14T15:20:40"/>
    <x v="6"/>
    <s v="Yes"/>
    <d v="2023-08-14T15:22:48"/>
    <s v="1360"/>
    <s v="L60 Saginaw"/>
    <x v="4"/>
    <x v="3"/>
    <n v="0"/>
    <x v="1"/>
  </r>
  <r>
    <n v="0"/>
    <s v="1553"/>
    <m/>
    <d v="2023-08-14T15:50:56"/>
    <d v="2023-08-14T15:51:01"/>
    <x v="6"/>
    <s v="Yes"/>
    <d v="2023-08-14T15:53:00"/>
    <s v="1361"/>
    <s v="L60 Saginaw"/>
    <x v="10"/>
    <x v="5"/>
    <n v="0"/>
    <x v="1"/>
  </r>
  <r>
    <n v="0"/>
    <s v="1566"/>
    <s v="Wilson, LaTosha"/>
    <d v="2023-08-15T08:48:52"/>
    <d v="2023-08-15T08:49:06"/>
    <x v="6"/>
    <s v="Yes"/>
    <d v="2023-08-15T08:50:21"/>
    <s v="1369"/>
    <s v="L60 Saginaw"/>
    <x v="4"/>
    <x v="3"/>
    <n v="0"/>
    <x v="1"/>
  </r>
  <r>
    <n v="0"/>
    <s v="1574"/>
    <s v="Wilson, LaTosha"/>
    <d v="2023-08-15T11:40:00"/>
    <d v="2023-08-15T11:40:11"/>
    <x v="6"/>
    <s v="Yes"/>
    <d v="2023-08-15T11:42:31"/>
    <s v="1377"/>
    <s v="L55 St Joseph"/>
    <x v="4"/>
    <x v="3"/>
    <n v="0"/>
    <x v="1"/>
  </r>
  <r>
    <n v="0"/>
    <s v="1575"/>
    <s v="Wilson, LaTosha"/>
    <d v="2023-08-15T13:29:08"/>
    <d v="2023-08-15T13:29:26"/>
    <x v="6"/>
    <s v="Yes"/>
    <d v="2023-08-15T13:30:43"/>
    <s v="1379"/>
    <s v="L75 Ontario"/>
    <x v="4"/>
    <x v="3"/>
    <n v="0"/>
    <x v="1"/>
  </r>
  <r>
    <n v="0"/>
    <s v="1591"/>
    <s v="Douglas, Tyrone"/>
    <d v="2023-08-16T11:35:12"/>
    <d v="2023-08-16T12:30:00"/>
    <x v="6"/>
    <s v="Yes"/>
    <d v="2023-08-16T15:36:53"/>
    <s v="1391"/>
    <s v="L43 Birmingham"/>
    <x v="7"/>
    <x v="1"/>
    <n v="0"/>
    <x v="1"/>
  </r>
  <r>
    <n v="0"/>
    <s v="1610"/>
    <s v="Mullins, Mary Ellen"/>
    <d v="2023-08-17T04:09:55"/>
    <d v="2023-08-17T07:11:54"/>
    <x v="6"/>
    <s v="Yes"/>
    <d v="2023-08-17T11:41:00"/>
    <s v="1337"/>
    <s v="L55 St Joseph"/>
    <x v="7"/>
    <x v="1"/>
    <n v="0"/>
    <x v="1"/>
  </r>
  <r>
    <n v="0"/>
    <s v="1611"/>
    <s v="Mendoza, Steven"/>
    <d v="2023-08-17T09:40:44"/>
    <d v="2023-08-17T09:40:52"/>
    <x v="6"/>
    <s v="Yes"/>
    <d v="2023-08-17T09:44:28"/>
    <s v="1404"/>
    <s v="L60 Saginaw"/>
    <x v="4"/>
    <x v="3"/>
    <n v="0"/>
    <x v="1"/>
  </r>
  <r>
    <n v="0"/>
    <s v="1629"/>
    <s v="Franklin, Shakeita"/>
    <d v="2023-08-18T08:43:54"/>
    <d v="2023-08-18T08:53:42"/>
    <x v="6"/>
    <s v="Yes"/>
    <d v="2023-08-18T15:46:00"/>
    <s v="1417"/>
    <s v="L55 St Joseph"/>
    <x v="3"/>
    <x v="2"/>
    <n v="0"/>
    <x v="1"/>
  </r>
  <r>
    <n v="0"/>
    <s v="1642"/>
    <s v="Vergara, Tiffany"/>
    <d v="2023-08-21T11:54:29"/>
    <d v="2023-08-21T14:32:00"/>
    <x v="6"/>
    <s v="Yes"/>
    <d v="2023-08-21T14:30:00"/>
    <s v="1427"/>
    <s v="L75 Ontario"/>
    <x v="1"/>
    <x v="1"/>
    <n v="0"/>
    <x v="1"/>
  </r>
  <r>
    <n v="0"/>
    <s v="1646"/>
    <s v="Hirter, Damon"/>
    <d v="2023-08-21T15:30:06"/>
    <d v="2023-08-21T15:38:00"/>
    <x v="6"/>
    <s v="Yes"/>
    <d v="2023-08-21T16:10:00"/>
    <s v="1430"/>
    <s v="L55 St Joseph"/>
    <x v="6"/>
    <x v="4"/>
    <n v="0"/>
    <x v="1"/>
  </r>
  <r>
    <n v="0"/>
    <s v="1655"/>
    <s v="Wilson, LaTosha"/>
    <d v="2023-08-22T08:58:52"/>
    <d v="2023-08-22T08:59:00"/>
    <x v="6"/>
    <s v="Yes"/>
    <d v="2023-08-22T09:00:00"/>
    <s v="1436"/>
    <s v="L30 Salem"/>
    <x v="4"/>
    <x v="3"/>
    <n v="0"/>
    <x v="1"/>
  </r>
  <r>
    <n v="0"/>
    <s v="1665"/>
    <s v="Kleis, Mike"/>
    <d v="2023-08-23T09:42:36"/>
    <d v="2023-08-23T12:20:18"/>
    <x v="6"/>
    <s v="Yes"/>
    <d v="2023-08-23T14:16:00"/>
    <s v="1444"/>
    <s v="L25 Chambersburg"/>
    <x v="7"/>
    <x v="1"/>
    <n v="0"/>
    <x v="1"/>
  </r>
  <r>
    <n v="0"/>
    <s v="1669"/>
    <s v="Vergara, Tiffany"/>
    <d v="2023-08-23T15:58:11"/>
    <d v="2023-08-23T16:06:08"/>
    <x v="6"/>
    <s v="Yes"/>
    <d v="2023-08-23T16:08:56"/>
    <s v="1447"/>
    <s v="L75 Ontario"/>
    <x v="1"/>
    <x v="1"/>
    <n v="0"/>
    <x v="1"/>
  </r>
  <r>
    <n v="0"/>
    <s v="1688"/>
    <s v="Hirter, Damon"/>
    <d v="2023-08-28T07:42:11"/>
    <d v="2023-08-28T08:08:00"/>
    <x v="6"/>
    <s v="Yes"/>
    <d v="2023-08-28T08:10:00"/>
    <s v="1460"/>
    <s v="L55 St Joseph"/>
    <x v="6"/>
    <x v="4"/>
    <n v="0"/>
    <x v="1"/>
  </r>
  <r>
    <n v="0"/>
    <s v="1689"/>
    <s v="Franklin, Shakeita"/>
    <d v="2023-08-28T08:09:40"/>
    <d v="2023-08-28T08:24:00"/>
    <x v="6"/>
    <s v="Yes"/>
    <d v="2023-08-28T10:25:00"/>
    <s v="1460"/>
    <s v="L55 St Joseph"/>
    <x v="15"/>
    <x v="5"/>
    <n v="0"/>
    <x v="1"/>
  </r>
  <r>
    <n v="0"/>
    <s v="1690"/>
    <s v="Wilson, LaTosha"/>
    <d v="2023-08-28T09:05:31"/>
    <d v="2023-08-28T09:05:45"/>
    <x v="6"/>
    <s v="Yes"/>
    <d v="2023-08-28T09:06:24"/>
    <s v="1461"/>
    <s v="L36 Portland"/>
    <x v="4"/>
    <x v="3"/>
    <n v="0"/>
    <x v="1"/>
  </r>
  <r>
    <n v="0"/>
    <s v="1695"/>
    <s v="Wilson, LaTosha"/>
    <d v="2023-08-28T11:58:33"/>
    <d v="2023-08-28T11:58:46"/>
    <x v="6"/>
    <s v="Yes"/>
    <d v="2023-08-28T12:00:42"/>
    <s v="1463"/>
    <s v="L55 St Joseph"/>
    <x v="4"/>
    <x v="3"/>
    <n v="0"/>
    <x v="1"/>
  </r>
  <r>
    <n v="0"/>
    <s v="1696"/>
    <s v="Wilson, LaTosha"/>
    <d v="2023-08-28T12:09:51"/>
    <d v="2023-08-28T12:09:59"/>
    <x v="6"/>
    <s v="Yes"/>
    <d v="2023-08-28T12:10:27"/>
    <s v="1464"/>
    <s v="L43 Birmingham"/>
    <x v="4"/>
    <x v="3"/>
    <n v="0"/>
    <x v="1"/>
  </r>
  <r>
    <n v="0"/>
    <s v="1712"/>
    <s v="Bennett, Rachel"/>
    <d v="2023-08-29T12:29:01"/>
    <d v="2023-08-29T13:55:11"/>
    <x v="6"/>
    <s v="Yes"/>
    <d v="2023-08-29T14:00:00"/>
    <s v="1467"/>
    <s v="L25 Chambersburg"/>
    <x v="3"/>
    <x v="2"/>
    <n v="0"/>
    <x v="1"/>
  </r>
  <r>
    <n v="0"/>
    <s v="1713"/>
    <s v="Mullins, Mary Ellen"/>
    <d v="2023-08-29T12:42:01"/>
    <d v="2023-08-29T13:22:00"/>
    <x v="6"/>
    <s v="Yes"/>
    <d v="2023-08-29T13:55:00"/>
    <s v="1477"/>
    <s v="L55 St Joseph"/>
    <x v="9"/>
    <x v="5"/>
    <n v="0"/>
    <x v="1"/>
  </r>
  <r>
    <n v="0"/>
    <s v="1716"/>
    <s v="Melius, Richard"/>
    <d v="2023-08-29T14:16:34"/>
    <d v="2023-08-29T14:30:20"/>
    <x v="6"/>
    <s v="Yes"/>
    <d v="2023-08-29T14:30:00"/>
    <s v="1467"/>
    <s v="L25 Chambersburg"/>
    <x v="5"/>
    <x v="0"/>
    <n v="0"/>
    <x v="1"/>
  </r>
  <r>
    <n v="0"/>
    <s v="1719"/>
    <s v="Wilson, LaTosha"/>
    <d v="2023-08-29T16:29:25"/>
    <d v="2023-08-29T16:29:43"/>
    <x v="6"/>
    <s v="Yes"/>
    <d v="2023-08-29T16:30:31"/>
    <s v="1481"/>
    <s v="L60 Saginaw"/>
    <x v="4"/>
    <x v="3"/>
    <n v="0"/>
    <x v="1"/>
  </r>
  <r>
    <n v="0"/>
    <s v="1723"/>
    <s v="Mullins, Mary Ellen"/>
    <d v="2023-08-30T09:47:33"/>
    <d v="2023-08-30T09:52:11"/>
    <x v="6"/>
    <s v="Yes"/>
    <d v="2023-08-30T13:51:00"/>
    <s v="1484"/>
    <s v="L55 St Joseph"/>
    <x v="7"/>
    <x v="1"/>
    <n v="0"/>
    <x v="1"/>
  </r>
  <r>
    <n v="0"/>
    <s v="1724"/>
    <s v="Fox, Patrick"/>
    <d v="2023-08-30T10:31:53"/>
    <d v="2023-08-30T10:57:55"/>
    <x v="6"/>
    <s v="Yes"/>
    <d v="2023-08-30T11:00:00"/>
    <s v="1485"/>
    <s v="L25 Chambersburg"/>
    <x v="7"/>
    <x v="1"/>
    <n v="0"/>
    <x v="1"/>
  </r>
  <r>
    <n v="0"/>
    <s v="1726"/>
    <s v="Melius, Richard"/>
    <d v="2023-08-30T11:13:43"/>
    <d v="2023-08-30T11:21:00"/>
    <x v="6"/>
    <s v="Yes"/>
    <d v="2023-08-30T11:25:00"/>
    <s v="1487"/>
    <s v="L25 Chambersburg"/>
    <x v="5"/>
    <x v="0"/>
    <n v="0"/>
    <x v="1"/>
  </r>
  <r>
    <n v="0"/>
    <s v="1727"/>
    <s v="Bennett, Rachel"/>
    <d v="2023-08-30T11:27:00"/>
    <d v="2023-08-30T11:38:00"/>
    <x v="6"/>
    <s v="Yes"/>
    <d v="2023-08-30T13:10:00"/>
    <s v="1487"/>
    <s v="L25 Chambersburg"/>
    <x v="3"/>
    <x v="2"/>
    <n v="0"/>
    <x v="1"/>
  </r>
  <r>
    <n v="0"/>
    <s v="1734"/>
    <s v="Wilson, LaTosha"/>
    <d v="2023-08-31T08:27:40"/>
    <d v="2023-08-31T08:27:48"/>
    <x v="6"/>
    <s v="Yes"/>
    <d v="2023-08-31T08:30:00"/>
    <s v="1494"/>
    <s v="L36 Portland"/>
    <x v="4"/>
    <x v="3"/>
    <n v="0"/>
    <x v="1"/>
  </r>
  <r>
    <n v="0"/>
    <s v="1736"/>
    <s v="Matters, Melissa"/>
    <d v="2023-08-31T09:09:32"/>
    <d v="2023-08-31T13:24:35"/>
    <x v="6"/>
    <s v="Yes"/>
    <d v="2023-08-31T12:06:00"/>
    <s v="1495"/>
    <s v="L25 Chambersburg"/>
    <x v="7"/>
    <x v="1"/>
    <n v="0"/>
    <x v="1"/>
  </r>
  <r>
    <n v="0"/>
    <s v="1772"/>
    <s v="Wilson, LaTosha"/>
    <d v="2023-09-05T08:59:38"/>
    <d v="2023-09-05T08:59:49"/>
    <x v="7"/>
    <s v="Yes"/>
    <d v="2023-09-05T09:00:51"/>
    <s v="1522"/>
    <s v="L60 Saginaw"/>
    <x v="4"/>
    <x v="3"/>
    <n v="0"/>
    <x v="1"/>
  </r>
  <r>
    <n v="0"/>
    <s v="1775"/>
    <s v="Wilson, LaTosha"/>
    <d v="2023-09-05T09:33:48"/>
    <d v="2023-09-05T09:33:55"/>
    <x v="7"/>
    <s v="Yes"/>
    <d v="2023-09-05T09:34:00"/>
    <s v="1525"/>
    <s v="L36 Portland"/>
    <x v="4"/>
    <x v="3"/>
    <n v="0"/>
    <x v="1"/>
  </r>
  <r>
    <n v="0"/>
    <s v="1779"/>
    <s v="Wilson, LaTosha"/>
    <d v="2023-09-05T10:25:24"/>
    <d v="2023-09-05T10:25:45"/>
    <x v="7"/>
    <s v="Yes"/>
    <d v="2023-09-05T10:28:00"/>
    <s v="1528"/>
    <s v="L25 Chambersburg"/>
    <x v="4"/>
    <x v="3"/>
    <n v="0"/>
    <x v="1"/>
  </r>
  <r>
    <n v="0"/>
    <s v="1780"/>
    <s v="Wilson, LaTosha"/>
    <d v="2023-09-05T10:53:10"/>
    <d v="2023-09-05T10:53:20"/>
    <x v="7"/>
    <s v="Yes"/>
    <d v="2023-09-05T10:54:33"/>
    <s v="1529"/>
    <s v="L60 Saginaw"/>
    <x v="4"/>
    <x v="3"/>
    <n v="0"/>
    <x v="1"/>
  </r>
  <r>
    <n v="0"/>
    <s v="1788"/>
    <s v="Wilson, LaTosha"/>
    <d v="2023-09-05T13:26:51"/>
    <d v="2023-09-05T13:27:04"/>
    <x v="7"/>
    <s v="Yes"/>
    <d v="2023-09-05T13:28:32"/>
    <s v="1537"/>
    <s v="L55 St Joseph"/>
    <x v="4"/>
    <x v="3"/>
    <n v="0"/>
    <x v="1"/>
  </r>
  <r>
    <n v="0"/>
    <s v="1800"/>
    <s v="Beard, Adam"/>
    <d v="2023-09-06T13:02:55"/>
    <d v="2023-09-06T13:31:00"/>
    <x v="7"/>
    <s v="Yes"/>
    <d v="2023-09-06T14:05:00"/>
    <s v="1548"/>
    <s v="L34 Albert Lea"/>
    <x v="2"/>
    <x v="1"/>
    <n v="0"/>
    <x v="1"/>
  </r>
  <r>
    <n v="0"/>
    <s v="1801"/>
    <s v="Beard, Adam"/>
    <d v="2023-09-06T13:04:26"/>
    <d v="2023-09-06T13:36:00"/>
    <x v="7"/>
    <s v="Yes"/>
    <d v="2023-09-06T14:05:00"/>
    <s v="1548"/>
    <s v="L34 Albert Lea"/>
    <x v="2"/>
    <x v="1"/>
    <n v="0"/>
    <x v="1"/>
  </r>
  <r>
    <n v="0"/>
    <s v="1816"/>
    <s v="Jennings, Jennifer"/>
    <d v="2023-09-07T10:51:17"/>
    <d v="2023-09-07T10:51:33"/>
    <x v="7"/>
    <s v="Yes"/>
    <d v="2023-09-07T10:52:21"/>
    <s v="1244"/>
    <s v="L10 Opelousas"/>
    <x v="4"/>
    <x v="3"/>
    <n v="0"/>
    <x v="1"/>
  </r>
  <r>
    <n v="0"/>
    <s v="1819"/>
    <s v="Wilson, LaTosha"/>
    <d v="2023-09-07T11:05:34"/>
    <d v="2023-09-07T11:05:43"/>
    <x v="7"/>
    <s v="Yes"/>
    <d v="2023-09-07T11:06:22"/>
    <s v="1562"/>
    <s v="L55 St Joseph"/>
    <x v="4"/>
    <x v="3"/>
    <n v="0"/>
    <x v="1"/>
  </r>
  <r>
    <n v="0"/>
    <s v="1822"/>
    <s v="Sanchez, Alicia"/>
    <d v="2023-09-07T13:51:19"/>
    <d v="2023-09-07T14:35:39"/>
    <x v="7"/>
    <s v="Yes"/>
    <d v="2023-09-07T14:38:29"/>
    <s v="1563"/>
    <s v="L75 Ontario"/>
    <x v="5"/>
    <x v="0"/>
    <n v="0"/>
    <x v="1"/>
  </r>
  <r>
    <n v="0"/>
    <s v="1835"/>
    <s v="Bennett, Rachel"/>
    <d v="2023-09-08T08:11:34"/>
    <d v="2023-09-08T08:28:37"/>
    <x v="7"/>
    <s v="Yes"/>
    <d v="2023-09-08T11:44:49"/>
    <s v="1567"/>
    <s v="L25 Chambersburg"/>
    <x v="3"/>
    <x v="2"/>
    <n v="0"/>
    <x v="1"/>
  </r>
  <r>
    <n v="0"/>
    <s v="1856"/>
    <s v="Franklin, Shakeita"/>
    <d v="2023-09-11T11:21:30"/>
    <d v="2023-09-11T11:27:35"/>
    <x v="7"/>
    <s v="Yes"/>
    <d v="2023-09-11T11:30:13"/>
    <s v="1584"/>
    <s v="L60 Saginaw"/>
    <x v="5"/>
    <x v="0"/>
    <n v="0"/>
    <x v="1"/>
  </r>
  <r>
    <n v="0"/>
    <s v="1886"/>
    <s v="Howell, Pamela"/>
    <d v="2023-09-12T13:07:19"/>
    <d v="2023-09-12T13:26:27"/>
    <x v="7"/>
    <s v="Yes"/>
    <d v="2023-09-12T16:52:27"/>
    <s v="1616"/>
    <s v="L10 Opelousas"/>
    <x v="2"/>
    <x v="1"/>
    <n v="0"/>
    <x v="1"/>
  </r>
  <r>
    <n v="0"/>
    <s v="1909"/>
    <s v="Melius, Richard"/>
    <d v="2023-09-13T07:51:03"/>
    <d v="2023-09-13T07:56:27"/>
    <x v="7"/>
    <s v="Yes"/>
    <d v="2023-09-13T14:38:17"/>
    <s v="1636"/>
    <s v="L25 Chambersburg"/>
    <x v="3"/>
    <x v="2"/>
    <n v="0"/>
    <x v="1"/>
  </r>
  <r>
    <n v="0"/>
    <s v="1918"/>
    <s v="Chen, Fiona"/>
    <d v="2023-09-13T12:35:11"/>
    <d v="2023-09-13T13:11:22"/>
    <x v="7"/>
    <s v="Yes"/>
    <d v="2023-09-13T13:38:21"/>
    <s v="1644"/>
    <s v="L36 Portland"/>
    <x v="1"/>
    <x v="1"/>
    <n v="0"/>
    <x v="1"/>
  </r>
  <r>
    <n v="0"/>
    <s v="1920"/>
    <s v="Bennett, Rachel"/>
    <d v="2023-09-13T14:28:25"/>
    <d v="2023-09-13T14:33:34"/>
    <x v="7"/>
    <s v="Yes"/>
    <d v="2023-09-13T14:36:22"/>
    <s v="1636"/>
    <s v="L25 Chambersburg"/>
    <x v="3"/>
    <x v="2"/>
    <n v="0"/>
    <x v="1"/>
  </r>
  <r>
    <n v="0"/>
    <s v="1928"/>
    <s v="Jennings, Jennifer"/>
    <d v="2023-09-14T09:37:29"/>
    <d v="2023-09-14T09:56:18"/>
    <x v="7"/>
    <s v="Yes"/>
    <d v="2023-09-14T14:58:37"/>
    <s v="1641"/>
    <s v="L43 Birmingham"/>
    <x v="11"/>
    <x v="2"/>
    <n v="0"/>
    <x v="1"/>
  </r>
  <r>
    <n v="0"/>
    <s v="1929"/>
    <s v="Lebash, Jess"/>
    <d v="2023-09-14T09:50:20"/>
    <d v="2023-09-14T12:30:38"/>
    <x v="7"/>
    <s v="Yes"/>
    <d v="2023-09-14T14:30:25"/>
    <s v="1650"/>
    <s v="L25 Chambersburg"/>
    <x v="5"/>
    <x v="0"/>
    <n v="0"/>
    <x v="1"/>
  </r>
  <r>
    <n v="0"/>
    <s v="1930"/>
    <s v="Vidana, Leticia"/>
    <d v="2023-09-14T09:54:14"/>
    <d v="2023-09-14T10:00:47"/>
    <x v="7"/>
    <s v="Yes"/>
    <d v="2023-09-14T10:06:35"/>
    <s v="1651"/>
    <s v="L75 Ontario"/>
    <x v="14"/>
    <x v="5"/>
    <n v="0"/>
    <x v="1"/>
  </r>
  <r>
    <n v="0"/>
    <s v="1932"/>
    <s v="Salcedo, Daisey"/>
    <d v="2023-09-14T10:08:15"/>
    <d v="2023-09-14T12:11:11"/>
    <x v="7"/>
    <s v="Yes"/>
    <d v="2023-09-14T14:58:49"/>
    <s v="1641"/>
    <s v="L43 Birmingham"/>
    <x v="3"/>
    <x v="2"/>
    <n v="0"/>
    <x v="1"/>
  </r>
  <r>
    <n v="0"/>
    <s v="1934"/>
    <s v="Franklin, Shakeita"/>
    <d v="2023-09-14T11:08:11"/>
    <d v="2023-09-14T13:47:39"/>
    <x v="7"/>
    <s v="Yes"/>
    <d v="2023-09-14T13:52:38"/>
    <s v="1622"/>
    <s v="L60 Saginaw"/>
    <x v="3"/>
    <x v="2"/>
    <n v="0"/>
    <x v="1"/>
  </r>
  <r>
    <n v="0"/>
    <s v="1939"/>
    <s v="Bennett, Rachel"/>
    <d v="2023-09-14T12:44:46"/>
    <d v="2023-09-14T14:22:46"/>
    <x v="7"/>
    <s v="Yes"/>
    <d v="2023-09-14T14:30:36"/>
    <s v="1650"/>
    <s v="L25 Chambersburg"/>
    <x v="3"/>
    <x v="2"/>
    <n v="0"/>
    <x v="1"/>
  </r>
  <r>
    <n v="0"/>
    <s v="1940"/>
    <s v="Gilbert, Tiffany"/>
    <d v="2023-09-14T13:26:01"/>
    <d v="2023-09-14T14:34:39"/>
    <x v="7"/>
    <s v="Yes"/>
    <d v="2023-09-14T15:12:57"/>
    <s v="1633"/>
    <s v="L60 Saginaw"/>
    <x v="5"/>
    <x v="0"/>
    <n v="0"/>
    <x v="1"/>
  </r>
  <r>
    <n v="0"/>
    <s v="1943"/>
    <s v="Franklin, Shakeita"/>
    <d v="2023-09-14T14:37:48"/>
    <d v="2023-09-14T14:45:57"/>
    <x v="7"/>
    <s v="Yes"/>
    <d v="2023-09-14T15:13:09"/>
    <s v="1633"/>
    <s v="L60 Saginaw"/>
    <x v="3"/>
    <x v="2"/>
    <n v="0"/>
    <x v="1"/>
  </r>
  <r>
    <n v="0"/>
    <s v="1954"/>
    <s v="Hirter, Damon"/>
    <d v="2023-09-15T12:06:35"/>
    <d v="2023-09-15T12:14:21"/>
    <x v="7"/>
    <s v="Yes"/>
    <d v="2023-09-15T13:36:18"/>
    <s v="1666"/>
    <s v="L55 St Joseph"/>
    <x v="5"/>
    <x v="0"/>
    <n v="0"/>
    <x v="1"/>
  </r>
  <r>
    <n v="0"/>
    <s v="1958"/>
    <s v="Kou, Christina"/>
    <d v="2023-09-15T16:02:58"/>
    <d v="2023-09-15T16:25:30"/>
    <x v="7"/>
    <s v="Yes"/>
    <d v="2023-09-15T17:10:00"/>
    <s v="1670"/>
    <s v="L75 Ontario"/>
    <x v="2"/>
    <x v="1"/>
    <n v="0"/>
    <x v="1"/>
  </r>
  <r>
    <n v="0"/>
    <s v="1962"/>
    <s v="Melius, Richard"/>
    <d v="2023-09-18T07:35:43"/>
    <d v="2023-09-18T08:27:18"/>
    <x v="7"/>
    <s v="Yes"/>
    <d v="2023-09-18T13:02:20"/>
    <s v="1674"/>
    <s v="L25 Chambersburg"/>
    <x v="6"/>
    <x v="4"/>
    <n v="0"/>
    <x v="1"/>
  </r>
  <r>
    <n v="0"/>
    <s v="1965"/>
    <s v="Bennett, Rachel"/>
    <d v="2023-09-18T11:00:49"/>
    <d v="2023-09-18T11:10:31"/>
    <x v="7"/>
    <s v="Yes"/>
    <d v="2023-09-18T13:02:32"/>
    <s v="1674"/>
    <s v="L25 Chambersburg"/>
    <x v="3"/>
    <x v="2"/>
    <n v="0"/>
    <x v="1"/>
  </r>
  <r>
    <n v="0"/>
    <s v="1966"/>
    <s v="Fox, Patrick"/>
    <d v="2023-09-18T11:23:02"/>
    <d v="2023-09-18T11:35:54"/>
    <x v="7"/>
    <s v="Yes"/>
    <d v="2023-09-18T11:50:27"/>
    <s v="1678"/>
    <s v="L25 Chambersburg"/>
    <x v="7"/>
    <x v="1"/>
    <n v="0"/>
    <x v="1"/>
  </r>
  <r>
    <n v="0"/>
    <s v="1987"/>
    <s v="Tucker, Chad"/>
    <d v="2023-09-19T11:46:46"/>
    <d v="2023-09-19T12:06:05"/>
    <x v="7"/>
    <s v="Yes"/>
    <d v="2023-09-19T13:50:31"/>
    <s v="1596"/>
    <s v="L55 St Joseph"/>
    <x v="2"/>
    <x v="1"/>
    <n v="0"/>
    <x v="1"/>
  </r>
  <r>
    <n v="0"/>
    <s v="1992"/>
    <s v="Mullins, Mary Ellen"/>
    <d v="2023-09-19T13:47:18"/>
    <d v="2023-09-19T14:27:07"/>
    <x v="7"/>
    <s v="Yes"/>
    <d v="2023-09-19T14:44:31"/>
    <s v="1700"/>
    <s v="L55 St Joseph"/>
    <x v="7"/>
    <x v="1"/>
    <n v="0"/>
    <x v="1"/>
  </r>
  <r>
    <n v="0"/>
    <s v="2004"/>
    <s v="Hughes, Tracey"/>
    <d v="2023-09-20T07:04:43"/>
    <d v="2023-09-20T10:11:18"/>
    <x v="7"/>
    <s v="Yes"/>
    <d v="2023-09-20T14:36:33"/>
    <s v="1710"/>
    <s v="L25 Chambersburg"/>
    <x v="5"/>
    <x v="0"/>
    <n v="0"/>
    <x v="1"/>
  </r>
  <r>
    <n v="0"/>
    <s v="2005"/>
    <s v="Ness, Samantha"/>
    <d v="2023-09-20T08:00:18"/>
    <d v="2023-09-20T08:01:14"/>
    <x v="7"/>
    <s v="Yes"/>
    <d v="2023-09-20T08:02:28"/>
    <s v="1711"/>
    <s v="L60 Saginaw"/>
    <x v="4"/>
    <x v="3"/>
    <n v="0"/>
    <x v="1"/>
  </r>
  <r>
    <n v="0"/>
    <s v="2020"/>
    <s v="Chen, Fiona"/>
    <d v="2023-09-21T10:38:16"/>
    <d v="2023-09-21T10:44:19"/>
    <x v="7"/>
    <s v="Yes"/>
    <d v="2023-09-21T10:58:26"/>
    <s v="1722"/>
    <s v="L36 Portland"/>
    <x v="1"/>
    <x v="1"/>
    <n v="0"/>
    <x v="1"/>
  </r>
  <r>
    <n v="0"/>
    <s v="2022"/>
    <s v="Alvarez, Rogelio"/>
    <d v="2023-09-21T12:03:29"/>
    <d v="2023-09-21T14:23:56"/>
    <x v="7"/>
    <s v="Yes"/>
    <d v="2023-09-21T16:58:12"/>
    <m/>
    <s v="L75 Ontario"/>
    <x v="14"/>
    <x v="5"/>
    <n v="0"/>
    <x v="1"/>
  </r>
  <r>
    <n v="0"/>
    <s v="2040"/>
    <s v="Covington, Derek"/>
    <d v="2023-09-25T14:11:38"/>
    <d v="2023-09-25T14:58:55"/>
    <x v="7"/>
    <s v="Yes"/>
    <d v="2023-09-25T15:24:35"/>
    <s v="1739"/>
    <s v="L43 Birmingham"/>
    <x v="3"/>
    <x v="2"/>
    <n v="0"/>
    <x v="1"/>
  </r>
  <r>
    <n v="0"/>
    <s v="2044"/>
    <s v="Sims, Paula"/>
    <d v="2023-09-26T07:02:15"/>
    <d v="2023-09-26T07:23:40"/>
    <x v="7"/>
    <s v="Yes"/>
    <d v="2023-09-26T10:44:31"/>
    <s v="1740"/>
    <s v="L43 Birmingham"/>
    <x v="6"/>
    <x v="4"/>
    <n v="0"/>
    <x v="1"/>
  </r>
  <r>
    <n v="0"/>
    <s v="2045"/>
    <s v="Baker, Tosha"/>
    <d v="2023-09-26T07:40:53"/>
    <d v="2023-09-26T11:14:39"/>
    <x v="7"/>
    <s v="Yes"/>
    <d v="2023-09-26T10:44:00"/>
    <s v="1740"/>
    <s v="L43 Birmingham"/>
    <x v="3"/>
    <x v="2"/>
    <n v="0"/>
    <x v="1"/>
  </r>
  <r>
    <n v="0"/>
    <s v="2051"/>
    <s v="Wilson, LaTosha"/>
    <d v="2023-09-26T15:15:48"/>
    <d v="2023-09-26T15:16:11"/>
    <x v="7"/>
    <s v="Yes"/>
    <d v="2023-09-26T15:16:00"/>
    <s v="1747"/>
    <s v="L60 Saginaw"/>
    <x v="4"/>
    <x v="3"/>
    <n v="0"/>
    <x v="1"/>
  </r>
  <r>
    <n v="0"/>
    <s v="2084"/>
    <s v="Beard, Adam"/>
    <d v="2023-09-29T07:51:28"/>
    <d v="2023-09-29T09:48:40"/>
    <x v="7"/>
    <s v="Yes"/>
    <d v="2023-09-29T14:20:30"/>
    <s v="1771"/>
    <s v="L34 Albert Lea"/>
    <x v="7"/>
    <x v="1"/>
    <n v="0"/>
    <x v="1"/>
  </r>
  <r>
    <n v="0"/>
    <s v="2085"/>
    <s v="Bennett, Rachel"/>
    <d v="2023-09-29T08:29:02"/>
    <d v="2023-09-29T09:05:54"/>
    <x v="7"/>
    <s v="Yes"/>
    <d v="2023-09-29T11:16:40"/>
    <s v="1770"/>
    <s v="L25 Chambersburg"/>
    <x v="3"/>
    <x v="2"/>
    <n v="0"/>
    <x v="1"/>
  </r>
  <r>
    <n v="0"/>
    <s v="2090"/>
    <s v="Seitz, Celeste"/>
    <d v="2023-10-02T08:51:29"/>
    <d v="2023-10-02T10:07:23"/>
    <x v="8"/>
    <s v="Yes"/>
    <d v="2023-10-02T14:08:16"/>
    <s v="1776"/>
    <s v="L34 Albert Lea"/>
    <x v="5"/>
    <x v="0"/>
    <n v="0"/>
    <x v="1"/>
  </r>
  <r>
    <n v="0"/>
    <s v="2094"/>
    <s v="Drummer, Russell"/>
    <d v="2023-10-02T11:42:40"/>
    <d v="2023-10-02T14:32:50"/>
    <x v="8"/>
    <s v="Yes"/>
    <d v="2023-10-02T16:36:11"/>
    <s v="1779"/>
    <s v="L10 Opelousas"/>
    <x v="7"/>
    <x v="1"/>
    <n v="0"/>
    <x v="1"/>
  </r>
  <r>
    <n v="0"/>
    <s v="2096"/>
    <s v="Bonner, Marius"/>
    <d v="2023-10-02T13:19:31"/>
    <d v="2023-10-02T13:53:29"/>
    <x v="8"/>
    <s v="Yes"/>
    <d v="2023-10-02T14:08:27"/>
    <s v="1776"/>
    <s v="L34 Albert Lea"/>
    <x v="3"/>
    <x v="2"/>
    <n v="0"/>
    <x v="1"/>
  </r>
  <r>
    <n v="0"/>
    <s v="2099"/>
    <s v="Wilson, LaTosha"/>
    <d v="2023-10-02T13:36:12"/>
    <d v="2023-10-02T13:36:37"/>
    <x v="8"/>
    <s v="Yes"/>
    <d v="2023-10-02T13:36:40"/>
    <s v="1782"/>
    <s v="L36 Portland"/>
    <x v="4"/>
    <x v="3"/>
    <n v="0"/>
    <x v="1"/>
  </r>
  <r>
    <n v="0"/>
    <s v="2108"/>
    <s v="Vergara, Tiffany"/>
    <d v="2023-10-02T15:43:27"/>
    <d v="2023-10-02T16:40:13"/>
    <x v="8"/>
    <s v="Yes"/>
    <d v="2023-10-02T17:34:23"/>
    <s v="1789"/>
    <s v="L75 Ontario"/>
    <x v="1"/>
    <x v="1"/>
    <n v="0"/>
    <x v="1"/>
  </r>
  <r>
    <n v="0"/>
    <s v="2119"/>
    <s v="Cole, Gary"/>
    <d v="2023-10-03T09:36:28"/>
    <d v="2023-10-03T16:36:02"/>
    <x v="8"/>
    <s v="Yes"/>
    <d v="2023-10-03T16:56:34"/>
    <s v="1797"/>
    <s v="L75 Ontario"/>
    <x v="12"/>
    <x v="3"/>
    <n v="0"/>
    <x v="1"/>
  </r>
  <r>
    <n v="0"/>
    <s v="2127"/>
    <s v="Freas, Amanda"/>
    <d v="2023-10-03T14:45:56"/>
    <d v="2023-10-03T15:11:58"/>
    <x v="8"/>
    <s v="Yes"/>
    <d v="2023-10-03T15:26:27"/>
    <s v="1804"/>
    <s v="L55 St Joseph"/>
    <x v="1"/>
    <x v="1"/>
    <n v="0"/>
    <x v="1"/>
  </r>
  <r>
    <n v="0"/>
    <s v="2154"/>
    <s v="Williams, Tess"/>
    <d v="2023-10-05T11:19:22"/>
    <d v="2023-10-05T11:30:37"/>
    <x v="8"/>
    <s v="Yes"/>
    <d v="2023-10-05T18:22:26"/>
    <s v="1827"/>
    <s v="L30 Salem"/>
    <x v="2"/>
    <x v="1"/>
    <n v="0"/>
    <x v="1"/>
  </r>
  <r>
    <n v="0"/>
    <s v="2155"/>
    <s v="Moreno, Roxann"/>
    <d v="2023-10-05T11:21:47"/>
    <d v="2023-10-05T18:20:14"/>
    <x v="8"/>
    <s v="Yes"/>
    <d v="2023-10-05T18:22:36"/>
    <s v="1827"/>
    <s v="L30 Salem"/>
    <x v="1"/>
    <x v="1"/>
    <n v="0"/>
    <x v="1"/>
  </r>
  <r>
    <n v="0"/>
    <s v="2167"/>
    <s v="Gilbert, Tiffany"/>
    <d v="2023-10-06T09:25:58"/>
    <d v="2023-10-06T11:15:59"/>
    <x v="8"/>
    <s v="Yes"/>
    <d v="2023-10-06T12:50:28"/>
    <s v="1838"/>
    <s v="L60 Saginaw"/>
    <x v="5"/>
    <x v="0"/>
    <n v="0"/>
    <x v="1"/>
  </r>
  <r>
    <n v="0"/>
    <s v="2168"/>
    <s v="Howell, Andrew"/>
    <d v="2023-10-06T10:41:32"/>
    <d v="2023-10-06T11:31:26"/>
    <x v="8"/>
    <s v="Yes"/>
    <d v="2023-10-06T11:52:44"/>
    <s v="1823"/>
    <s v="L75 Ontario"/>
    <x v="3"/>
    <x v="2"/>
    <n v="0"/>
    <x v="1"/>
  </r>
  <r>
    <n v="0"/>
    <s v="2179"/>
    <s v="Franklin, Shakeita"/>
    <d v="2023-10-09T07:06:06"/>
    <d v="2023-10-09T07:42:19"/>
    <x v="8"/>
    <s v="Yes"/>
    <d v="2023-10-09T08:56:30"/>
    <s v="1837"/>
    <s v="L60 Saginaw"/>
    <x v="3"/>
    <x v="2"/>
    <n v="0"/>
    <x v="1"/>
  </r>
  <r>
    <n v="0"/>
    <s v="2180"/>
    <s v="Franklin, Shakeita"/>
    <d v="2023-10-09T09:25:59"/>
    <d v="2023-10-09T09:33:07"/>
    <x v="8"/>
    <s v="Yes"/>
    <d v="2023-10-09T10:10:29"/>
    <s v="1838"/>
    <s v="L60 Saginaw"/>
    <x v="3"/>
    <x v="2"/>
    <n v="0"/>
    <x v="1"/>
  </r>
  <r>
    <n v="0"/>
    <s v="2182"/>
    <s v="Sanchez, Alicia"/>
    <d v="2023-10-09T11:20:41"/>
    <d v="2023-10-09T14:04:05"/>
    <x v="8"/>
    <s v="Yes"/>
    <d v="2023-10-09T15:28:39"/>
    <s v="1847"/>
    <s v="L75 Ontario"/>
    <x v="5"/>
    <x v="0"/>
    <n v="0"/>
    <x v="1"/>
  </r>
  <r>
    <n v="0"/>
    <s v="2183"/>
    <s v="Covington, Derek"/>
    <d v="2023-10-09T12:20:38"/>
    <d v="2023-10-09T13:25:06"/>
    <x v="8"/>
    <s v="Yes"/>
    <d v="2023-10-09T13:27:15"/>
    <s v="1832"/>
    <s v="L43 Birmingham"/>
    <x v="3"/>
    <x v="2"/>
    <n v="0"/>
    <x v="1"/>
  </r>
  <r>
    <n v="0"/>
    <s v="2191"/>
    <s v="Howell, Andrew"/>
    <d v="2023-10-09T13:52:43"/>
    <d v="2023-10-09T15:06:22"/>
    <x v="8"/>
    <s v="Yes"/>
    <d v="2023-10-09T15:44:43"/>
    <s v="1842"/>
    <s v="L75 Ontario"/>
    <x v="3"/>
    <x v="2"/>
    <n v="0"/>
    <x v="1"/>
  </r>
  <r>
    <n v="0"/>
    <s v="2192"/>
    <s v="Howell, Andrew"/>
    <d v="2023-10-09T14:06:59"/>
    <d v="2023-10-09T15:24:06"/>
    <x v="8"/>
    <s v="Yes"/>
    <d v="2023-10-09T15:28:54"/>
    <s v="1847"/>
    <s v="L75 Ontario"/>
    <x v="3"/>
    <x v="2"/>
    <n v="0"/>
    <x v="1"/>
  </r>
  <r>
    <n v="0"/>
    <s v="2201"/>
    <s v="Wilson, LaTosha"/>
    <d v="2023-10-10T08:34:08"/>
    <d v="2023-10-10T08:34:16"/>
    <x v="8"/>
    <s v="Yes"/>
    <d v="2023-10-10T08:36:27"/>
    <s v="1858"/>
    <s v="L60 Saginaw"/>
    <x v="4"/>
    <x v="3"/>
    <n v="0"/>
    <x v="1"/>
  </r>
  <r>
    <n v="0"/>
    <s v="2217"/>
    <s v="Wilson, LaTosha"/>
    <d v="2023-10-10T14:09:33"/>
    <d v="2023-10-10T14:09:43"/>
    <x v="8"/>
    <s v="Yes"/>
    <d v="2023-10-10T14:12:34"/>
    <s v="1870"/>
    <s v="L60 Saginaw"/>
    <x v="4"/>
    <x v="3"/>
    <n v="0"/>
    <x v="1"/>
  </r>
  <r>
    <n v="0"/>
    <s v="2229"/>
    <s v="Jamison, Amanda"/>
    <d v="2023-10-11T09:49:03"/>
    <d v="2023-10-11T09:52:35"/>
    <x v="8"/>
    <s v="Yes"/>
    <d v="2023-10-11T10:00:17"/>
    <s v="1881"/>
    <s v="L33 Waukesha"/>
    <x v="7"/>
    <x v="1"/>
    <n v="0"/>
    <x v="1"/>
  </r>
  <r>
    <n v="0"/>
    <s v="2253"/>
    <s v="Matters, Melissa"/>
    <d v="2023-10-12T09:37:35"/>
    <d v="2023-10-12T14:09:43"/>
    <x v="8"/>
    <s v="Yes"/>
    <d v="2023-10-12T14:16:25"/>
    <s v="1899"/>
    <s v="L25 Chambersburg"/>
    <x v="7"/>
    <x v="1"/>
    <n v="0"/>
    <x v="1"/>
  </r>
  <r>
    <n v="0"/>
    <s v="2254"/>
    <s v="Baker, Tosha"/>
    <d v="2023-10-12T10:04:46"/>
    <d v="2023-10-12T10:38:24"/>
    <x v="8"/>
    <s v="Yes"/>
    <d v="2023-10-12T11:43:00"/>
    <s v="1894"/>
    <s v="L43 Birmingham"/>
    <x v="3"/>
    <x v="2"/>
    <n v="0"/>
    <x v="1"/>
  </r>
  <r>
    <n v="0"/>
    <s v="2259"/>
    <s v="Moreno, Roxann"/>
    <d v="2023-10-12T13:43:34"/>
    <d v="2023-10-12T14:27:02"/>
    <x v="8"/>
    <s v="Yes"/>
    <d v="2023-10-12T16:06:26"/>
    <s v="1904"/>
    <s v="L30 Salem"/>
    <x v="1"/>
    <x v="1"/>
    <n v="0"/>
    <x v="1"/>
  </r>
  <r>
    <n v="0"/>
    <s v="2264"/>
    <s v="Alvarez, Rogelio"/>
    <d v="2023-10-12T16:23:55"/>
    <d v="2023-10-12T16:29:33"/>
    <x v="8"/>
    <s v="Yes"/>
    <d v="2023-10-12T16:48:32"/>
    <s v="1907"/>
    <s v="L75 Ontario"/>
    <x v="7"/>
    <x v="1"/>
    <n v="0"/>
    <x v="1"/>
  </r>
  <r>
    <n v="0"/>
    <s v="2289"/>
    <s v="Wilson, LaTosha"/>
    <d v="2023-10-13T15:32:08"/>
    <d v="2023-10-13T15:32:19"/>
    <x v="8"/>
    <s v="Yes"/>
    <d v="2023-10-13T15:34:14"/>
    <s v="1926"/>
    <s v="L60 Saginaw"/>
    <x v="4"/>
    <x v="3"/>
    <n v="0"/>
    <x v="1"/>
  </r>
  <r>
    <n v="0"/>
    <s v="2295"/>
    <s v="Robinson, Jeffrey"/>
    <d v="2023-10-16T11:48:32"/>
    <d v="2023-10-16T15:41:16"/>
    <x v="8"/>
    <s v="Yes"/>
    <d v="2023-10-16T16:10:00"/>
    <s v="1932"/>
    <s v="L60 Saginaw"/>
    <x v="7"/>
    <x v="1"/>
    <n v="0"/>
    <x v="1"/>
  </r>
  <r>
    <n v="0"/>
    <s v="2306"/>
    <s v="Miller, Kelly S"/>
    <d v="2023-10-17T07:42:44"/>
    <d v="2023-10-17T08:12:30"/>
    <x v="8"/>
    <s v="Yes"/>
    <d v="2023-10-17T08:16:55"/>
    <s v="1930"/>
    <s v="L25 Chambersburg"/>
    <x v="12"/>
    <x v="3"/>
    <n v="0"/>
    <x v="1"/>
  </r>
  <r>
    <n v="0"/>
    <s v="2309"/>
    <s v="Wilson, LaTosha"/>
    <d v="2023-10-17T09:32:36"/>
    <d v="2023-10-17T09:33:25"/>
    <x v="8"/>
    <s v="Yes"/>
    <d v="2023-10-17T09:34:53"/>
    <s v="1942"/>
    <s v="L60 Saginaw"/>
    <x v="4"/>
    <x v="3"/>
    <n v="0"/>
    <x v="1"/>
  </r>
  <r>
    <n v="0"/>
    <s v="2311"/>
    <s v="Hoppenrath, Ken"/>
    <d v="2023-10-17T10:31:18"/>
    <d v="2023-10-17T13:22:54"/>
    <x v="8"/>
    <s v="Yes"/>
    <d v="2023-10-17T13:42:30"/>
    <s v="1944"/>
    <s v="L36 Portland"/>
    <x v="7"/>
    <x v="1"/>
    <n v="0"/>
    <x v="1"/>
  </r>
  <r>
    <n v="0"/>
    <s v="2331"/>
    <s v="Wilson, LaTosha"/>
    <d v="2023-10-18T15:00:24"/>
    <d v="2023-10-18T15:00:35"/>
    <x v="8"/>
    <s v="Yes"/>
    <d v="2023-10-18T15:02:15"/>
    <s v="1961"/>
    <s v="L75 Ontario"/>
    <x v="4"/>
    <x v="3"/>
    <n v="0"/>
    <x v="1"/>
  </r>
  <r>
    <n v="0"/>
    <s v="2341"/>
    <s v="Wilson, LaTosha"/>
    <d v="2023-10-19T10:35:56"/>
    <d v="2023-10-19T10:36:08"/>
    <x v="8"/>
    <s v="Yes"/>
    <d v="2023-10-19T10:38:00"/>
    <s v="1970"/>
    <s v="L60 Saginaw"/>
    <x v="4"/>
    <x v="3"/>
    <n v="0"/>
    <x v="1"/>
  </r>
  <r>
    <n v="0"/>
    <s v="2355"/>
    <s v="Mendoza, Steven"/>
    <d v="2023-10-20T14:19:07"/>
    <d v="2023-10-20T14:20:16"/>
    <x v="8"/>
    <s v="Yes"/>
    <d v="2023-10-20T14:22:54"/>
    <s v="1983"/>
    <s v="L75 Ontario"/>
    <x v="4"/>
    <x v="3"/>
    <n v="0"/>
    <x v="1"/>
  </r>
  <r>
    <n v="0"/>
    <s v="2356"/>
    <s v="Mendoza, Steven"/>
    <d v="2023-10-20T14:23:08"/>
    <d v="2023-10-20T14:23:21"/>
    <x v="8"/>
    <s v="Yes"/>
    <d v="2023-10-20T14:26:26"/>
    <s v="1984"/>
    <s v="L75 Ontario"/>
    <x v="4"/>
    <x v="3"/>
    <n v="0"/>
    <x v="1"/>
  </r>
  <r>
    <n v="0"/>
    <s v="2357"/>
    <s v="Mendoza, Steven"/>
    <d v="2023-10-20T14:26:23"/>
    <d v="2023-10-20T14:26:31"/>
    <x v="8"/>
    <s v="Yes"/>
    <d v="2023-10-20T14:28:43"/>
    <s v="1985"/>
    <s v="L75 Ontario"/>
    <x v="4"/>
    <x v="3"/>
    <n v="0"/>
    <x v="1"/>
  </r>
  <r>
    <n v="0"/>
    <s v="2360"/>
    <s v="Mullins, Mary Ellen"/>
    <d v="2023-10-23T11:23:30"/>
    <d v="2023-10-23T14:22:35"/>
    <x v="8"/>
    <s v="Yes"/>
    <d v="2023-10-23T17:12:29"/>
    <s v="1988"/>
    <s v="L55 St Joseph"/>
    <x v="7"/>
    <x v="1"/>
    <n v="0"/>
    <x v="1"/>
  </r>
  <r>
    <n v="0"/>
    <s v="2362"/>
    <s v="Kou, Christina"/>
    <d v="2023-10-23T12:10:21"/>
    <d v="2023-10-23T12:17:49"/>
    <x v="8"/>
    <s v="Yes"/>
    <d v="2023-10-23T12:44:23"/>
    <s v="1990"/>
    <s v="L75 Ontario"/>
    <x v="2"/>
    <x v="1"/>
    <n v="0"/>
    <x v="1"/>
  </r>
  <r>
    <n v="0"/>
    <s v="2363"/>
    <s v="Melius, Richard"/>
    <d v="2023-10-23T12:30:29"/>
    <d v="2023-10-23T13:15:40"/>
    <x v="8"/>
    <s v="Yes"/>
    <d v="2023-10-23T14:52:25"/>
    <s v="1991"/>
    <s v="L25 Chambersburg"/>
    <x v="5"/>
    <x v="0"/>
    <n v="0"/>
    <x v="1"/>
  </r>
  <r>
    <n v="0"/>
    <s v="2364"/>
    <s v="Mendoza, Steven"/>
    <d v="2023-10-23T12:32:37"/>
    <d v="2023-10-23T13:47:38"/>
    <x v="8"/>
    <s v="Yes"/>
    <d v="2023-10-23T16:58:30"/>
    <s v="1992"/>
    <s v="L43 Birmingham"/>
    <x v="3"/>
    <x v="2"/>
    <n v="0"/>
    <x v="1"/>
  </r>
  <r>
    <n v="0"/>
    <s v="2365"/>
    <s v="Melius, Richard"/>
    <d v="2023-10-23T13:49:37"/>
    <d v="2023-10-23T14:03:06"/>
    <x v="8"/>
    <s v="Yes"/>
    <d v="2023-10-23T14:42:42"/>
    <s v="1989"/>
    <s v="L25 Chambersburg"/>
    <x v="5"/>
    <x v="0"/>
    <n v="0"/>
    <x v="1"/>
  </r>
  <r>
    <n v="0"/>
    <s v="2366"/>
    <s v="Bennett, Rachel"/>
    <d v="2023-10-23T14:13:23"/>
    <d v="2023-10-23T14:23:20"/>
    <x v="8"/>
    <s v="Yes"/>
    <d v="2023-10-23T14:42:51"/>
    <s v="1989"/>
    <s v="L25 Chambersburg"/>
    <x v="3"/>
    <x v="2"/>
    <n v="0"/>
    <x v="1"/>
  </r>
  <r>
    <n v="0"/>
    <s v="2367"/>
    <s v="Bennett, Rachel"/>
    <d v="2023-10-23T14:38:15"/>
    <d v="2023-10-23T14:48:01"/>
    <x v="8"/>
    <s v="Yes"/>
    <d v="2023-10-23T14:52:38"/>
    <s v="1991"/>
    <s v="L25 Chambersburg"/>
    <x v="3"/>
    <x v="2"/>
    <n v="0"/>
    <x v="1"/>
  </r>
  <r>
    <n v="0"/>
    <s v="2370"/>
    <s v="Cole, Gary"/>
    <d v="2023-10-24T10:46:40"/>
    <d v="2023-10-24T15:44:09"/>
    <x v="8"/>
    <s v="Yes"/>
    <d v="2023-10-24T15:54:28"/>
    <s v="1995"/>
    <s v="L36 Portland"/>
    <x v="12"/>
    <x v="3"/>
    <n v="0"/>
    <x v="1"/>
  </r>
  <r>
    <n v="0"/>
    <s v="2371"/>
    <s v="Cole, Gary"/>
    <d v="2023-10-24T10:50:53"/>
    <d v="2023-10-24T15:45:52"/>
    <x v="8"/>
    <s v="Yes"/>
    <d v="2023-10-24T15:54:46"/>
    <s v="1996"/>
    <s v="L36 Portland"/>
    <x v="12"/>
    <x v="3"/>
    <n v="0"/>
    <x v="1"/>
  </r>
  <r>
    <n v="0"/>
    <s v="2372"/>
    <s v="Mendoza, Steven"/>
    <d v="2023-10-24T11:29:31"/>
    <d v="2023-10-24T11:30:03"/>
    <x v="8"/>
    <s v="Yes"/>
    <d v="2023-10-24T11:32:37"/>
    <s v="1997"/>
    <s v="L60 Saginaw"/>
    <x v="4"/>
    <x v="3"/>
    <n v="0"/>
    <x v="1"/>
  </r>
  <r>
    <n v="0"/>
    <s v="2376"/>
    <s v="Mullins, Mary Ellen"/>
    <d v="2023-10-25T11:48:45"/>
    <d v="2023-10-25T15:13:27"/>
    <x v="8"/>
    <s v="Yes"/>
    <d v="2023-10-25T15:44:25"/>
    <s v="2001"/>
    <s v="L55 St Joseph"/>
    <x v="7"/>
    <x v="1"/>
    <n v="0"/>
    <x v="1"/>
  </r>
  <r>
    <n v="0"/>
    <s v="2390"/>
    <s v="Ness, Samantha"/>
    <d v="2023-10-27T07:39:36"/>
    <d v="2023-10-27T07:39:46"/>
    <x v="8"/>
    <s v="Yes"/>
    <d v="2023-10-27T07:42:44"/>
    <s v="2014"/>
    <s v="L60 Saginaw"/>
    <x v="4"/>
    <x v="3"/>
    <n v="0"/>
    <x v="1"/>
  </r>
  <r>
    <n v="0"/>
    <s v="2396"/>
    <s v="Mendoza, Steven"/>
    <d v="2023-10-27T15:33:13"/>
    <d v="2023-10-27T15:33:26"/>
    <x v="8"/>
    <s v="Yes"/>
    <d v="2023-10-27T15:36:29"/>
    <s v="2020"/>
    <s v="L75 Ontario"/>
    <x v="4"/>
    <x v="3"/>
    <n v="0"/>
    <x v="1"/>
  </r>
  <r>
    <n v="0"/>
    <s v="2397"/>
    <s v="Mendoza, Steven"/>
    <d v="2023-10-27T15:33:49"/>
    <d v="2023-10-27T15:34:00"/>
    <x v="8"/>
    <s v="Yes"/>
    <d v="2023-10-27T15:34:15"/>
    <s v="2020"/>
    <s v="L75 Ontario"/>
    <x v="4"/>
    <x v="3"/>
    <n v="0"/>
    <x v="1"/>
  </r>
  <r>
    <n v="0"/>
    <s v="2398"/>
    <s v="Lebash, Jess"/>
    <d v="2023-10-30T08:05:18"/>
    <d v="2023-10-30T08:26:22"/>
    <x v="8"/>
    <s v="Yes"/>
    <d v="2023-10-30T10:38:45"/>
    <s v="2002"/>
    <s v="L25 Chambersburg"/>
    <x v="6"/>
    <x v="4"/>
    <n v="0"/>
    <x v="1"/>
  </r>
  <r>
    <n v="0"/>
    <s v="2400"/>
    <s v="Bennett, Rachel"/>
    <d v="2023-10-30T08:17:46"/>
    <d v="2023-10-30T08:59:32"/>
    <x v="8"/>
    <s v="Yes"/>
    <d v="2023-10-30T09:36:39"/>
    <s v="2018"/>
    <s v="L25 Chambersburg"/>
    <x v="3"/>
    <x v="2"/>
    <n v="0"/>
    <x v="1"/>
  </r>
  <r>
    <n v="0"/>
    <s v="2405"/>
    <s v="Bennett, Rachel"/>
    <d v="2023-10-30T11:08:09"/>
    <d v="2023-10-30T11:14:06"/>
    <x v="8"/>
    <s v="Yes"/>
    <d v="2023-10-30T16:58:26"/>
    <s v="2023"/>
    <s v="L25 Chambersburg"/>
    <x v="3"/>
    <x v="2"/>
    <n v="0"/>
    <x v="1"/>
  </r>
  <r>
    <n v="0"/>
    <s v="2408"/>
    <s v="Wilson, LaTosha"/>
    <d v="2023-10-30T14:31:21"/>
    <d v="2023-10-30T14:31:58"/>
    <x v="8"/>
    <s v="Yes"/>
    <d v="2023-10-30T14:34:27"/>
    <s v="2026"/>
    <s v="L60 Saginaw"/>
    <x v="4"/>
    <x v="3"/>
    <n v="0"/>
    <x v="1"/>
  </r>
  <r>
    <n v="0"/>
    <s v="2424"/>
    <s v="Wilson, LaTosha"/>
    <d v="2023-10-31T09:10:08"/>
    <d v="2023-10-31T09:10:20"/>
    <x v="8"/>
    <s v="Yes"/>
    <d v="2023-10-31T09:12:23"/>
    <s v="2039"/>
    <s v="L60 Saginaw"/>
    <x v="4"/>
    <x v="3"/>
    <n v="0"/>
    <x v="1"/>
  </r>
  <r>
    <n v="0"/>
    <s v="2431"/>
    <s v="Moreno, Roxann"/>
    <d v="2023-10-31T14:26:17"/>
    <d v="2023-10-31T14:55:45"/>
    <x v="8"/>
    <s v="Yes"/>
    <d v="2023-10-31T15:18:31"/>
    <s v="2043"/>
    <s v="L75 Ontario"/>
    <x v="1"/>
    <x v="1"/>
    <n v="0"/>
    <x v="1"/>
  </r>
  <r>
    <n v="0"/>
    <s v="2455"/>
    <s v="Vergara, Tiffany"/>
    <d v="2023-11-02T12:39:36"/>
    <d v="2023-11-02T12:50:55"/>
    <x v="9"/>
    <s v="Yes"/>
    <d v="2023-11-02T18:26:19"/>
    <s v="2062"/>
    <s v="L75 Ontario"/>
    <x v="1"/>
    <x v="1"/>
    <n v="0"/>
    <x v="1"/>
  </r>
  <r>
    <n v="0"/>
    <s v="2467"/>
    <s v="Sanchez, Alicia"/>
    <d v="2023-11-03T08:58:38"/>
    <d v="2023-11-03T09:53:58"/>
    <x v="9"/>
    <s v="Yes"/>
    <d v="2023-11-03T12:24:27"/>
    <s v="2070"/>
    <s v="L75 Ontario"/>
    <x v="5"/>
    <x v="0"/>
    <n v="0"/>
    <x v="1"/>
  </r>
  <r>
    <n v="0"/>
    <s v="2469"/>
    <s v="Howell, Andrew"/>
    <d v="2023-11-03T10:35:29"/>
    <d v="2023-11-03T11:15:49"/>
    <x v="9"/>
    <s v="Yes"/>
    <d v="2023-11-03T12:24:37"/>
    <s v="2070"/>
    <s v="L75 Ontario"/>
    <x v="3"/>
    <x v="2"/>
    <n v="0"/>
    <x v="1"/>
  </r>
  <r>
    <n v="0"/>
    <s v="2482"/>
    <s v="Sims, Paula"/>
    <d v="2023-11-06T07:39:49"/>
    <d v="2023-11-06T08:09:20"/>
    <x v="9"/>
    <s v="Yes"/>
    <d v="2023-11-06T08:13:41"/>
    <s v="2080"/>
    <s v="L43 Birmingham"/>
    <x v="5"/>
    <x v="0"/>
    <n v="0"/>
    <x v="1"/>
  </r>
  <r>
    <n v="0"/>
    <s v="2501"/>
    <s v="Mullins, Mary Ellen"/>
    <d v="2023-11-07T08:37:15"/>
    <d v="2023-11-07T08:54:37"/>
    <x v="9"/>
    <s v="Yes"/>
    <d v="2023-11-07T10:20:10"/>
    <s v="2093"/>
    <s v="L55 St Joseph"/>
    <x v="7"/>
    <x v="1"/>
    <n v="0"/>
    <x v="1"/>
  </r>
  <r>
    <n v="0"/>
    <s v="2511"/>
    <s v="Hirter, Damon"/>
    <d v="2023-11-07T12:07:22"/>
    <d v="2023-11-07T12:24:45"/>
    <x v="9"/>
    <s v="Yes"/>
    <d v="2023-11-07T14:15:42"/>
    <s v="2105"/>
    <s v="L55 St Joseph"/>
    <x v="6"/>
    <x v="4"/>
    <n v="0"/>
    <x v="1"/>
  </r>
  <r>
    <n v="0"/>
    <s v="2512"/>
    <s v="Sanchez, Alicia"/>
    <d v="2023-11-07T12:10:07"/>
    <d v="2023-11-07T12:41:33"/>
    <x v="9"/>
    <s v="Yes"/>
    <d v="2023-11-07T14:46:42"/>
    <s v="2100"/>
    <s v="L75 Ontario"/>
    <x v="5"/>
    <x v="0"/>
    <n v="0"/>
    <x v="1"/>
  </r>
  <r>
    <n v="0"/>
    <s v="2513"/>
    <s v="Kou, Christina"/>
    <d v="2023-11-07T12:30:46"/>
    <d v="2023-11-07T12:59:50"/>
    <x v="9"/>
    <s v="Yes"/>
    <d v="2023-11-07T14:26:27"/>
    <s v="2101"/>
    <s v="L75 Ontario"/>
    <x v="2"/>
    <x v="1"/>
    <n v="0"/>
    <x v="1"/>
  </r>
  <r>
    <n v="0"/>
    <s v="2517"/>
    <s v="Franklin, Shakeita"/>
    <d v="2023-11-07T14:15:30"/>
    <d v="2023-11-07T14:59:12"/>
    <x v="9"/>
    <s v="Yes"/>
    <d v="2023-11-07T15:16:43"/>
    <s v="2105"/>
    <s v="L55 St Joseph"/>
    <x v="3"/>
    <x v="2"/>
    <n v="0"/>
    <x v="1"/>
  </r>
  <r>
    <n v="0"/>
    <s v="508"/>
    <s v="Bennett, Rachel"/>
    <d v="2023-02-15T08:37:20"/>
    <d v="2023-02-15T09:59:00"/>
    <x v="2"/>
    <s v="Yes"/>
    <d v="2023-02-15T15:36:00"/>
    <s v="572"/>
    <s v="L25 Chambersburg"/>
    <x v="3"/>
    <x v="2"/>
    <n v="0"/>
    <x v="1"/>
  </r>
  <r>
    <n v="0"/>
    <s v="509"/>
    <s v="Huffman, Lisa"/>
    <d v="2023-02-15T11:06:47"/>
    <d v="2023-02-15T14:41:00"/>
    <x v="2"/>
    <s v="Yes"/>
    <d v="2023-02-15T15:42:00"/>
    <s v="574"/>
    <s v="L60 Saginaw"/>
    <x v="7"/>
    <x v="1"/>
    <n v="0"/>
    <x v="1"/>
  </r>
  <r>
    <n v="0"/>
    <s v="515"/>
    <s v="Franklin, Shakeita"/>
    <d v="2023-02-16T11:25:51"/>
    <d v="2023-02-16T12:59:00"/>
    <x v="2"/>
    <s v="Yes"/>
    <d v="2023-02-16T16:17:00"/>
    <s v="570"/>
    <s v="L60 Saginaw"/>
    <x v="3"/>
    <x v="2"/>
    <n v="0"/>
    <x v="1"/>
  </r>
  <r>
    <n v="0"/>
    <s v="530"/>
    <s v="Jennings, Jennifer"/>
    <d v="2023-02-17T16:55:00"/>
    <d v="2023-02-17T16:55:00"/>
    <x v="2"/>
    <s v="Yes"/>
    <d v="2023-02-17T21:54:00"/>
    <s v="578"/>
    <s v="L60 Saginaw"/>
    <x v="4"/>
    <x v="3"/>
    <n v="0"/>
    <x v="1"/>
  </r>
  <r>
    <n v="0"/>
    <s v="533"/>
    <s v="Salcedo, Daisey"/>
    <d v="2023-02-21T08:35:23"/>
    <d v="2023-02-21T08:35:00"/>
    <x v="2"/>
    <s v="Yes"/>
    <d v="2023-02-21T15:43:00"/>
    <s v="581"/>
    <s v="L55 St Joseph"/>
    <x v="4"/>
    <x v="3"/>
    <n v="0"/>
    <x v="1"/>
  </r>
  <r>
    <n v="0"/>
    <s v="534"/>
    <s v="McAloon, Martin"/>
    <d v="2023-02-21T10:01:40"/>
    <d v="2023-02-21T15:47:00"/>
    <x v="2"/>
    <s v="Yes"/>
    <d v="2023-02-21T22:32:00"/>
    <s v="582"/>
    <s v="L34 Albert Lea"/>
    <x v="7"/>
    <x v="1"/>
    <n v="0"/>
    <x v="1"/>
  </r>
  <r>
    <n v="0"/>
    <s v="536"/>
    <s v="Wilson, LaTosha"/>
    <d v="2023-02-21T12:15:30"/>
    <d v="2023-02-21T12:17:00"/>
    <x v="2"/>
    <s v="Yes"/>
    <d v="2023-02-21T23:32:00"/>
    <s v="583"/>
    <s v="L60 Saginaw"/>
    <x v="12"/>
    <x v="3"/>
    <n v="0"/>
    <x v="1"/>
  </r>
  <r>
    <n v="0"/>
    <s v="539"/>
    <s v="Moreno, Roxann"/>
    <d v="2023-02-22T10:23:40"/>
    <d v="2023-02-22T15:24:00"/>
    <x v="2"/>
    <s v="Yes"/>
    <d v="2023-02-22T23:28:00"/>
    <s v="586"/>
    <s v="L75 Ontario"/>
    <x v="1"/>
    <x v="1"/>
    <n v="0"/>
    <x v="1"/>
  </r>
  <r>
    <n v="0"/>
    <s v="555"/>
    <s v="Jennings, Jennifer"/>
    <d v="2023-02-27T17:20:54"/>
    <d v="2023-02-27T00:00:00"/>
    <x v="2"/>
    <s v="Yes"/>
    <d v="2023-02-27T00:01:00"/>
    <s v="596"/>
    <s v="L60 Saginaw"/>
    <x v="4"/>
    <x v="3"/>
    <n v="0"/>
    <x v="1"/>
  </r>
  <r>
    <n v="0"/>
    <s v="593"/>
    <s v="Gilbert, Tiffany"/>
    <d v="2023-03-14T08:11:54"/>
    <d v="2023-03-14T10:45:00"/>
    <x v="0"/>
    <s v="Yes"/>
    <d v="2023-03-14T11:30:00"/>
    <s v="623"/>
    <s v="L60 Saginaw"/>
    <x v="6"/>
    <x v="4"/>
    <n v="0"/>
    <x v="1"/>
  </r>
  <r>
    <n v="0"/>
    <s v="596"/>
    <s v="Franklin, Shakeita"/>
    <d v="2023-03-14T11:58:06"/>
    <d v="2023-03-14T12:20:00"/>
    <x v="0"/>
    <s v="Yes"/>
    <d v="2023-03-14T12:30:00"/>
    <s v="623"/>
    <s v="L60 Saginaw"/>
    <x v="3"/>
    <x v="2"/>
    <n v="0"/>
    <x v="1"/>
  </r>
  <r>
    <n v="0"/>
    <s v="606"/>
    <s v="Huffman, Lisa"/>
    <d v="2023-03-20T11:31:24"/>
    <d v="2023-03-20T17:17:00"/>
    <x v="0"/>
    <s v="Yes"/>
    <d v="2023-03-20T14:10:00"/>
    <s v="630"/>
    <s v="L60 Saginaw"/>
    <x v="7"/>
    <x v="1"/>
    <n v="0"/>
    <x v="1"/>
  </r>
  <r>
    <n v="0"/>
    <s v="623"/>
    <s v="Kleis, Mike"/>
    <d v="2023-03-24T09:15:45"/>
    <d v="2023-03-24T12:56:00"/>
    <x v="0"/>
    <s v="Yes"/>
    <d v="2023-03-24T12:58:00"/>
    <s v="644"/>
    <s v="L25 Chambersburg"/>
    <x v="7"/>
    <x v="1"/>
    <n v="0"/>
    <x v="1"/>
  </r>
  <r>
    <n v="0"/>
    <s v="628"/>
    <s v="Howell, Andrew"/>
    <d v="2023-03-24T14:41:00"/>
    <d v="2023-03-24T14:49:00"/>
    <x v="0"/>
    <s v="Yes"/>
    <d v="2023-03-24T12:58:00"/>
    <s v="648"/>
    <s v="L75 Ontario"/>
    <x v="3"/>
    <x v="2"/>
    <n v="0"/>
    <x v="1"/>
  </r>
  <r>
    <n v="0"/>
    <s v="631"/>
    <s v="Vergara, Tiffany"/>
    <d v="2023-03-27T10:41:52"/>
    <d v="2023-03-27T15:22:00"/>
    <x v="0"/>
    <s v="Yes"/>
    <d v="2023-03-27T12:52:00"/>
    <s v="651"/>
    <s v="L30 Salem"/>
    <x v="1"/>
    <x v="1"/>
    <n v="0"/>
    <x v="1"/>
  </r>
  <r>
    <n v="0"/>
    <s v="651"/>
    <s v="Ness, Samantha"/>
    <d v="2023-03-30T10:05:07"/>
    <d v="2023-03-30T10:06:00"/>
    <x v="0"/>
    <s v="Yes"/>
    <d v="2023-03-30T03:30:00"/>
    <s v="669"/>
    <s v="L60 Saginaw"/>
    <x v="4"/>
    <x v="3"/>
    <n v="0"/>
    <x v="1"/>
  </r>
  <r>
    <n v="0"/>
    <s v="653"/>
    <s v="Ness, Samantha"/>
    <d v="2023-03-30T10:35:17"/>
    <d v="2023-03-30T10:35:00"/>
    <x v="0"/>
    <s v="Yes"/>
    <d v="2023-03-30T12:14:00"/>
    <s v="671"/>
    <s v="L60 Saginaw"/>
    <x v="4"/>
    <x v="3"/>
    <n v="0"/>
    <x v="1"/>
  </r>
  <r>
    <n v="0"/>
    <s v="656"/>
    <s v="Ness, Samantha"/>
    <d v="2023-03-30T10:43:13"/>
    <d v="2023-03-30T10:43:00"/>
    <x v="0"/>
    <s v="Yes"/>
    <d v="2023-03-30T11:28:00"/>
    <s v="674"/>
    <s v="L60 Saginaw"/>
    <x v="4"/>
    <x v="3"/>
    <n v="0"/>
    <x v="1"/>
  </r>
  <r>
    <n v="0"/>
    <s v="660"/>
    <s v="Ness, Samantha"/>
    <d v="2023-03-30T10:47:26"/>
    <d v="2023-03-30T10:47:00"/>
    <x v="0"/>
    <s v="Yes"/>
    <d v="2023-03-30T12:15:00"/>
    <s v="677"/>
    <s v="L60 Saginaw"/>
    <x v="4"/>
    <x v="3"/>
    <n v="0"/>
    <x v="1"/>
  </r>
  <r>
    <n v="0"/>
    <s v="680"/>
    <s v="Ness, Samantha"/>
    <d v="2023-04-05T09:08:56"/>
    <d v="2023-04-05T09:00:00"/>
    <x v="1"/>
    <s v="Yes"/>
    <d v="2023-04-05T09:09:00"/>
    <m/>
    <s v="L60 Saginaw"/>
    <x v="4"/>
    <x v="3"/>
    <n v="0"/>
    <x v="1"/>
  </r>
  <r>
    <n v="0"/>
    <s v="699"/>
    <s v="Wilson, LaTosha"/>
    <d v="2023-04-06T14:24:16"/>
    <d v="2023-04-06T14:28:00"/>
    <x v="1"/>
    <s v="Yes"/>
    <d v="2023-04-06T20:05:00"/>
    <s v="706"/>
    <s v="L55 St Joseph"/>
    <x v="4"/>
    <x v="3"/>
    <n v="0"/>
    <x v="1"/>
  </r>
  <r>
    <n v="0"/>
    <s v="712"/>
    <s v="Franklin, Shakeita"/>
    <d v="2023-04-12T11:35:00"/>
    <d v="2023-04-12T13:16:00"/>
    <x v="1"/>
    <s v="Yes"/>
    <d v="2023-04-12T21:48:00"/>
    <s v="714"/>
    <s v="L60 Saginaw"/>
    <x v="3"/>
    <x v="2"/>
    <n v="0"/>
    <x v="1"/>
  </r>
  <r>
    <n v="0"/>
    <s v="718"/>
    <s v="Wilson, LaTosha"/>
    <d v="2023-04-13T12:58:09"/>
    <d v="2023-04-13T12:58:00"/>
    <x v="1"/>
    <s v="Yes"/>
    <d v="2023-04-13T21:56:00"/>
    <s v="726"/>
    <s v="L60 Saginaw"/>
    <x v="4"/>
    <x v="3"/>
    <n v="0"/>
    <x v="1"/>
  </r>
  <r>
    <n v="0"/>
    <s v="719"/>
    <s v="Wilson, LaTosha"/>
    <d v="2023-04-13T15:06:46"/>
    <d v="2023-04-13T15:06:00"/>
    <x v="1"/>
    <s v="Yes"/>
    <d v="2023-04-13T20:05:00"/>
    <s v="727"/>
    <s v="L60 Saginaw"/>
    <x v="4"/>
    <x v="3"/>
    <n v="0"/>
    <x v="1"/>
  </r>
  <r>
    <n v="0"/>
    <s v="721"/>
    <s v="Wilson, LaTosha"/>
    <d v="2023-04-13T15:41:40"/>
    <d v="2023-04-13T15:41:00"/>
    <x v="1"/>
    <s v="Yes"/>
    <d v="2023-04-13T20:05:00"/>
    <s v="729"/>
    <s v="L34 Albert Lea"/>
    <x v="4"/>
    <x v="3"/>
    <n v="0"/>
    <x v="1"/>
  </r>
  <r>
    <n v="0"/>
    <s v="735"/>
    <s v="Wilson, LaTosha"/>
    <d v="2023-04-17T11:14:25"/>
    <d v="2023-04-17T11:14:00"/>
    <x v="1"/>
    <s v="Yes"/>
    <d v="2023-04-17T20:38:00"/>
    <s v="748"/>
    <s v="L60 Saginaw"/>
    <x v="4"/>
    <x v="3"/>
    <n v="0"/>
    <x v="1"/>
  </r>
  <r>
    <n v="0"/>
    <s v="736"/>
    <s v="Wilson, LaTosha"/>
    <d v="2023-04-17T11:51:00"/>
    <d v="2023-04-17T11:51:00"/>
    <x v="1"/>
    <s v="Yes"/>
    <d v="2023-04-17T19:24:00"/>
    <s v="749"/>
    <s v="L60 Saginaw"/>
    <x v="4"/>
    <x v="3"/>
    <n v="0"/>
    <x v="1"/>
  </r>
  <r>
    <n v="0"/>
    <s v="738"/>
    <s v="Wilson, LaTosha"/>
    <d v="2023-04-17T13:25:23"/>
    <d v="2023-04-17T13:25:00"/>
    <x v="1"/>
    <s v="Yes"/>
    <d v="2023-04-17T20:40:00"/>
    <s v="751"/>
    <s v="L60 Saginaw"/>
    <x v="4"/>
    <x v="3"/>
    <n v="0"/>
    <x v="1"/>
  </r>
  <r>
    <n v="0"/>
    <s v="740"/>
    <s v="Wilson, LaTosha"/>
    <d v="2023-04-17T15:22:40"/>
    <d v="2023-04-17T15:22:00"/>
    <x v="1"/>
    <s v="Yes"/>
    <d v="2023-04-17T19:18:00"/>
    <s v="753"/>
    <s v="L55 St Joseph"/>
    <x v="4"/>
    <x v="3"/>
    <n v="0"/>
    <x v="1"/>
  </r>
  <r>
    <n v="0"/>
    <s v="753"/>
    <s v="Wilson, LaTosha"/>
    <d v="2023-04-19T14:37:48"/>
    <d v="2023-04-19T14:37:00"/>
    <x v="1"/>
    <s v="Yes"/>
    <d v="2023-04-19T20:06:00"/>
    <s v="764"/>
    <s v="L60 Saginaw"/>
    <x v="4"/>
    <x v="3"/>
    <n v="0"/>
    <x v="1"/>
  </r>
  <r>
    <n v="0"/>
    <s v="767"/>
    <s v="Karr, Ronald"/>
    <d v="2023-04-21T07:34:51"/>
    <d v="2023-04-21T09:10:33"/>
    <x v="1"/>
    <s v="Yes"/>
    <d v="2023-04-21T10:16:34"/>
    <s v="744"/>
    <s v="L43 Birmingham"/>
    <x v="3"/>
    <x v="2"/>
    <n v="0"/>
    <x v="1"/>
  </r>
  <r>
    <n v="0"/>
    <s v="768"/>
    <s v="Sanchez, Alicia"/>
    <d v="2023-04-21T10:30:18"/>
    <d v="2023-04-21T12:01:21"/>
    <x v="1"/>
    <s v="Yes"/>
    <d v="2023-04-21T13:00:00"/>
    <m/>
    <s v="L75 Ontario"/>
    <x v="5"/>
    <x v="0"/>
    <n v="0"/>
    <x v="1"/>
  </r>
  <r>
    <n v="0"/>
    <s v="772"/>
    <s v="Karr, Ronald"/>
    <d v="2023-04-24T07:38:50"/>
    <d v="2023-04-24T08:14:15"/>
    <x v="1"/>
    <s v="Yes"/>
    <d v="2023-04-24T08:16:35"/>
    <s v="775"/>
    <s v="L43 Birmingham"/>
    <x v="2"/>
    <x v="1"/>
    <n v="0"/>
    <x v="1"/>
  </r>
  <r>
    <n v="0"/>
    <s v="774"/>
    <s v="Freas, Amanda"/>
    <d v="2023-04-24T12:32:59"/>
    <d v="2023-04-24T15:20:59"/>
    <x v="1"/>
    <s v="Yes"/>
    <d v="2023-04-24T18:12:00"/>
    <s v="776"/>
    <s v="L36 Portland"/>
    <x v="16"/>
    <x v="5"/>
    <n v="0"/>
    <x v="1"/>
  </r>
  <r>
    <n v="0"/>
    <s v="777"/>
    <s v="Gilbert, Tiffany"/>
    <d v="2023-04-25T08:43:58"/>
    <d v="2023-04-25T11:07:27"/>
    <x v="1"/>
    <s v="Yes"/>
    <d v="2023-04-25T13:38:26"/>
    <s v="778"/>
    <s v="L60 Saginaw"/>
    <x v="5"/>
    <x v="0"/>
    <n v="0"/>
    <x v="1"/>
  </r>
  <r>
    <n v="0"/>
    <s v="780"/>
    <s v="Salcedo, Daisey"/>
    <d v="2023-04-25T10:34:18"/>
    <d v="2023-04-25T10:34:00"/>
    <x v="1"/>
    <s v="Yes"/>
    <d v="2023-04-25T18:58:00"/>
    <s v="780"/>
    <s v="L75 Ontario"/>
    <x v="4"/>
    <x v="3"/>
    <n v="0"/>
    <x v="1"/>
  </r>
  <r>
    <n v="0"/>
    <s v="783"/>
    <s v="Franklin, Shakeita"/>
    <d v="2023-04-25T11:20:19"/>
    <d v="2023-04-25T12:39:38"/>
    <x v="1"/>
    <s v="Yes"/>
    <d v="2023-04-25T13:38:37"/>
    <s v="778"/>
    <s v="L60 Saginaw"/>
    <x v="3"/>
    <x v="2"/>
    <n v="0"/>
    <x v="1"/>
  </r>
  <r>
    <n v="0"/>
    <s v="788"/>
    <s v="Matters, Melissa"/>
    <d v="2023-04-26T09:51:31"/>
    <d v="2023-04-26T11:55:43"/>
    <x v="1"/>
    <s v="Yes"/>
    <d v="2023-04-26T15:54:33"/>
    <s v="785"/>
    <s v="L25 Chambersburg"/>
    <x v="7"/>
    <x v="1"/>
    <n v="0"/>
    <x v="1"/>
  </r>
  <r>
    <n v="0"/>
    <s v="822"/>
    <s v="Posey, Robert"/>
    <d v="2023-04-28T12:59:46"/>
    <d v="2023-04-28T18:32:41"/>
    <x v="1"/>
    <s v="Yes"/>
    <d v="2023-04-28T18:34:26"/>
    <s v="812"/>
    <s v="L25 Chambersburg"/>
    <x v="8"/>
    <x v="5"/>
    <n v="0"/>
    <x v="1"/>
  </r>
  <r>
    <n v="0"/>
    <s v="829"/>
    <s v="Franklin, Shakeita"/>
    <d v="2023-05-01T07:38:34"/>
    <d v="2023-05-01T08:07:18"/>
    <x v="3"/>
    <s v="Yes"/>
    <d v="2023-05-01T08:12:37"/>
    <s v="809"/>
    <s v="L60 Saginaw"/>
    <x v="3"/>
    <x v="2"/>
    <n v="0"/>
    <x v="1"/>
  </r>
  <r>
    <n v="0"/>
    <s v="830"/>
    <s v="Sanchez, Alicia"/>
    <d v="2023-05-01T08:56:27"/>
    <d v="2023-05-01T17:58:56"/>
    <x v="3"/>
    <s v="Yes"/>
    <d v="2023-05-01T16:52:00"/>
    <s v="818"/>
    <s v="L75 Ontario"/>
    <x v="1"/>
    <x v="1"/>
    <n v="0"/>
    <x v="1"/>
  </r>
  <r>
    <n v="0"/>
    <s v="832"/>
    <s v="Wilson, LaTosha"/>
    <d v="2023-05-01T11:45:08"/>
    <d v="2023-05-01T11:45:00"/>
    <x v="3"/>
    <s v="Yes"/>
    <d v="2023-05-01T22:57:00"/>
    <s v="821"/>
    <s v="L75 Ontario"/>
    <x v="4"/>
    <x v="3"/>
    <n v="0"/>
    <x v="1"/>
  </r>
  <r>
    <n v="0"/>
    <s v="833"/>
    <s v="Wisniewski, Laura M"/>
    <d v="2023-05-01T11:46:17"/>
    <d v="2023-05-01T11:46:00"/>
    <x v="3"/>
    <s v="Yes"/>
    <d v="2023-05-01T18:00:00"/>
    <s v="820"/>
    <s v="L75 Ontario"/>
    <x v="4"/>
    <x v="3"/>
    <n v="0"/>
    <x v="1"/>
  </r>
  <r>
    <n v="0"/>
    <s v="835"/>
    <s v="Kou, Christina"/>
    <d v="2023-05-01T14:32:42"/>
    <d v="2023-05-01T16:17:28"/>
    <x v="3"/>
    <s v="Yes"/>
    <d v="2023-05-01T16:48:55"/>
    <s v="823"/>
    <s v="L75 Ontario"/>
    <x v="18"/>
    <x v="5"/>
    <n v="0"/>
    <x v="1"/>
  </r>
  <r>
    <n v="0"/>
    <s v="847"/>
    <s v="Wilson, LaTosha"/>
    <d v="2023-05-02T13:12:00"/>
    <d v="2023-05-02T13:12:00"/>
    <x v="3"/>
    <s v="Yes"/>
    <d v="2023-05-02T22:59:00"/>
    <s v="833"/>
    <s v="L60 Saginaw"/>
    <x v="4"/>
    <x v="3"/>
    <n v="0"/>
    <x v="1"/>
  </r>
  <r>
    <n v="0"/>
    <s v="855"/>
    <s v="Salcedo, Daisey"/>
    <d v="2023-05-03T08:05:56"/>
    <d v="2023-05-03T08:06:00"/>
    <x v="3"/>
    <s v="Yes"/>
    <d v="2023-05-03T22:41:00"/>
    <s v="840"/>
    <s v="L25 Chambersburg"/>
    <x v="4"/>
    <x v="3"/>
    <n v="0"/>
    <x v="1"/>
  </r>
  <r>
    <n v="0"/>
    <s v="856"/>
    <s v="Salcedo, Daisey"/>
    <d v="2023-05-03T08:10:02"/>
    <d v="2023-05-03T08:10:00"/>
    <x v="3"/>
    <s v="Yes"/>
    <d v="2023-05-03T22:41:00"/>
    <s v="841"/>
    <s v="L75 Ontario"/>
    <x v="4"/>
    <x v="3"/>
    <n v="0"/>
    <x v="1"/>
  </r>
  <r>
    <n v="0"/>
    <s v="860"/>
    <s v="Freas, Amanda"/>
    <d v="2023-05-03T13:10:21"/>
    <d v="2023-05-03T16:01:57"/>
    <x v="3"/>
    <s v="Yes"/>
    <d v="2023-05-03T16:20:31"/>
    <s v="844"/>
    <s v="L36 Portland"/>
    <x v="1"/>
    <x v="1"/>
    <n v="0"/>
    <x v="1"/>
  </r>
  <r>
    <n v="0"/>
    <s v="865"/>
    <s v="Sanchez, Alicia"/>
    <d v="2023-05-04T09:27:58"/>
    <d v="2023-05-04T09:45:41"/>
    <x v="3"/>
    <s v="Yes"/>
    <d v="2023-05-04T15:38:36"/>
    <s v="849"/>
    <s v="L75 Ontario"/>
    <x v="5"/>
    <x v="0"/>
    <n v="0"/>
    <x v="1"/>
  </r>
  <r>
    <n v="0"/>
    <s v="867"/>
    <s v="Kleis, Mike"/>
    <d v="2023-05-04T12:08:40"/>
    <d v="2023-05-04T12:36:00"/>
    <x v="3"/>
    <s v="Yes"/>
    <d v="2023-05-04T09:12:00"/>
    <s v="851"/>
    <s v="L25 Chambersburg"/>
    <x v="5"/>
    <x v="0"/>
    <n v="0"/>
    <x v="1"/>
  </r>
  <r>
    <n v="0"/>
    <s v="875"/>
    <s v="Moreno, Roxann"/>
    <d v="2023-05-05T10:45:27"/>
    <d v="2023-05-05T13:02:35"/>
    <x v="3"/>
    <s v="Yes"/>
    <d v="2023-05-05T13:14:33"/>
    <s v="857"/>
    <s v="L75 Ontario"/>
    <x v="1"/>
    <x v="1"/>
    <n v="0"/>
    <x v="1"/>
  </r>
  <r>
    <n v="0"/>
    <s v="881"/>
    <s v="Vergara, Tiffany"/>
    <d v="2023-05-08T12:12:45"/>
    <d v="2023-05-08T12:39:17"/>
    <x v="3"/>
    <s v="Yes"/>
    <d v="2023-05-08T13:18:33"/>
    <s v="863"/>
    <s v="L75 Ontario"/>
    <x v="1"/>
    <x v="1"/>
    <n v="0"/>
    <x v="1"/>
  </r>
  <r>
    <n v="0"/>
    <s v="889"/>
    <s v="Melius, Richard"/>
    <d v="2023-05-09T09:27:14"/>
    <d v="2023-05-09T09:56:28"/>
    <x v="3"/>
    <s v="Yes"/>
    <d v="2023-05-09T10:02:31"/>
    <s v="870"/>
    <s v="L25 Chambersburg"/>
    <x v="5"/>
    <x v="0"/>
    <n v="0"/>
    <x v="1"/>
  </r>
  <r>
    <n v="0"/>
    <s v="892"/>
    <s v="Franklin, Shakeita"/>
    <d v="2023-05-10T06:54:49"/>
    <d v="2023-05-10T08:10:35"/>
    <x v="3"/>
    <s v="Yes"/>
    <d v="2023-05-10T09:48:00"/>
    <s v="865"/>
    <s v="L60 Saginaw"/>
    <x v="3"/>
    <x v="2"/>
    <n v="0"/>
    <x v="1"/>
  </r>
  <r>
    <n v="0"/>
    <s v="893"/>
    <s v="Gilbert, Tiffany"/>
    <d v="2023-05-10T07:42:11"/>
    <d v="2023-05-10T11:10:04"/>
    <x v="3"/>
    <s v="Yes"/>
    <d v="2023-05-10T15:26:33"/>
    <s v="873"/>
    <s v="L60 Saginaw"/>
    <x v="5"/>
    <x v="0"/>
    <n v="0"/>
    <x v="1"/>
  </r>
  <r>
    <n v="0"/>
    <s v="896"/>
    <s v="Vergara, Tiffany"/>
    <d v="2023-05-10T11:56:04"/>
    <d v="2023-05-10T15:20:00"/>
    <x v="3"/>
    <s v="Yes"/>
    <d v="2023-05-10T16:26:00"/>
    <s v="875"/>
    <s v="L75 Ontario"/>
    <x v="1"/>
    <x v="1"/>
    <n v="0"/>
    <x v="1"/>
  </r>
  <r>
    <n v="0"/>
    <s v="908"/>
    <s v="Lannutti, Christine"/>
    <d v="2023-05-11T10:09:23"/>
    <d v="2023-05-11T10:31:08"/>
    <x v="3"/>
    <s v="Yes"/>
    <d v="2023-05-11T12:12:34"/>
    <s v="883"/>
    <s v="L60 Saginaw"/>
    <x v="2"/>
    <x v="1"/>
    <n v="0"/>
    <x v="1"/>
  </r>
  <r>
    <n v="0"/>
    <s v="918"/>
    <s v="Kou, Christina"/>
    <d v="2023-05-11T12:32:26"/>
    <d v="2023-05-11T12:36:48"/>
    <x v="3"/>
    <s v="Yes"/>
    <d v="2023-05-11T12:40:44"/>
    <s v="891"/>
    <s v="L75 Ontario"/>
    <x v="7"/>
    <x v="1"/>
    <n v="0"/>
    <x v="1"/>
  </r>
  <r>
    <n v="0"/>
    <s v="919"/>
    <s v="Franklin, Shakeita"/>
    <d v="2023-05-11T13:41:12"/>
    <d v="2023-05-11T13:44:49"/>
    <x v="3"/>
    <s v="Yes"/>
    <d v="2023-05-11T13:41:00"/>
    <s v="842"/>
    <s v="L60 Saginaw"/>
    <x v="3"/>
    <x v="2"/>
    <n v="0"/>
    <x v="1"/>
  </r>
  <r>
    <n v="0"/>
    <s v="920"/>
    <s v="Wilson, LaTosha"/>
    <d v="2023-05-11T14:22:48"/>
    <d v="2023-05-11T14:26:00"/>
    <x v="3"/>
    <s v="Yes"/>
    <d v="2023-05-11T23:01:00"/>
    <s v="892"/>
    <s v="L60 Saginaw"/>
    <x v="4"/>
    <x v="3"/>
    <n v="0"/>
    <x v="1"/>
  </r>
  <r>
    <n v="0"/>
    <s v="923"/>
    <s v="Wilson, LaTosha"/>
    <d v="2023-05-12T09:41:48"/>
    <d v="2023-05-12T09:41:00"/>
    <x v="3"/>
    <s v="Yes"/>
    <d v="2023-05-12T19:25:00"/>
    <s v="895"/>
    <s v="L60 Saginaw"/>
    <x v="4"/>
    <x v="3"/>
    <n v="0"/>
    <x v="1"/>
  </r>
  <r>
    <n v="0"/>
    <s v="924"/>
    <s v="Wilson, LaTosha"/>
    <d v="2023-05-12T09:51:16"/>
    <d v="2023-05-12T09:51:41"/>
    <x v="3"/>
    <s v="Yes"/>
    <d v="2023-05-12T09:56:28"/>
    <s v="896"/>
    <s v="L60 Saginaw"/>
    <x v="4"/>
    <x v="3"/>
    <n v="0"/>
    <x v="1"/>
  </r>
  <r>
    <n v="0"/>
    <s v="932"/>
    <s v="Vergara, Tiffany"/>
    <d v="2023-05-12T15:49:58"/>
    <d v="2023-05-12T16:21:22"/>
    <x v="3"/>
    <s v="Yes"/>
    <d v="2023-05-12T16:26:30"/>
    <s v="904"/>
    <s v="L75 Ontario"/>
    <x v="2"/>
    <x v="1"/>
    <n v="0"/>
    <x v="1"/>
  </r>
  <r>
    <n v="0"/>
    <s v="946"/>
    <s v="Moreno, Roxann"/>
    <d v="2023-05-16T13:31:21"/>
    <d v="2023-05-16T15:38:44"/>
    <x v="3"/>
    <s v="Yes"/>
    <d v="2023-05-16T15:56:28"/>
    <s v="917"/>
    <s v="L75 Ontario"/>
    <x v="1"/>
    <x v="1"/>
    <n v="0"/>
    <x v="1"/>
  </r>
  <r>
    <n v="0"/>
    <s v="950"/>
    <s v="Melius, Richard"/>
    <d v="2023-05-17T09:06:16"/>
    <d v="2023-05-17T09:38:38"/>
    <x v="3"/>
    <s v="Yes"/>
    <d v="2023-05-17T15:18:25"/>
    <s v="921"/>
    <s v="L25 Chambersburg"/>
    <x v="5"/>
    <x v="0"/>
    <n v="0"/>
    <x v="1"/>
  </r>
  <r>
    <n v="0"/>
    <s v="951"/>
    <s v="Melius, Richard"/>
    <d v="2023-05-17T09:39:06"/>
    <d v="2023-05-17T10:06:14"/>
    <x v="3"/>
    <s v="Yes"/>
    <d v="2023-05-17T15:20:50"/>
    <s v="921"/>
    <s v="L25 Chambersburg"/>
    <x v="5"/>
    <x v="0"/>
    <n v="0"/>
    <x v="1"/>
  </r>
  <r>
    <n v="0"/>
    <s v="952"/>
    <s v="Tucker, Chad"/>
    <d v="2023-05-17T09:39:52"/>
    <d v="2023-05-17T09:55:00"/>
    <x v="3"/>
    <s v="Yes"/>
    <d v="2023-05-17T10:02:31"/>
    <s v="922"/>
    <s v="L60 Saginaw"/>
    <x v="1"/>
    <x v="1"/>
    <n v="0"/>
    <x v="1"/>
  </r>
  <r>
    <n v="0"/>
    <s v="954"/>
    <s v="Casillas, Adriana"/>
    <d v="2023-05-17T12:46:08"/>
    <d v="2023-05-17T15:21:09"/>
    <x v="3"/>
    <s v="Yes"/>
    <d v="2023-05-17T15:24:26"/>
    <s v="923"/>
    <s v="L75 Ontario"/>
    <x v="2"/>
    <x v="1"/>
    <n v="0"/>
    <x v="1"/>
  </r>
  <r>
    <n v="0"/>
    <s v="960"/>
    <s v="Kou, Christina"/>
    <d v="2023-05-18T13:52:25"/>
    <d v="2023-05-18T15:15:15"/>
    <x v="3"/>
    <s v="Yes"/>
    <d v="2023-05-18T16:00:00"/>
    <s v="927"/>
    <s v="L75 Ontario"/>
    <x v="2"/>
    <x v="1"/>
    <n v="0"/>
    <x v="1"/>
  </r>
  <r>
    <n v="0"/>
    <s v="993"/>
    <s v="Wilson, LaTosha"/>
    <d v="2023-05-19T13:53:31"/>
    <d v="2023-05-19T13:54:44"/>
    <x v="3"/>
    <s v="Yes"/>
    <d v="2023-05-19T13:56:41"/>
    <s v="950"/>
    <s v="L60 Saginaw"/>
    <x v="4"/>
    <x v="3"/>
    <n v="0"/>
    <x v="1"/>
  </r>
  <r>
    <n v="0"/>
    <s v="994"/>
    <s v="Salcedo, Daisey"/>
    <d v="2023-05-19T15:58:43"/>
    <d v="2023-05-19T15:58:00"/>
    <x v="3"/>
    <s v="Yes"/>
    <d v="2023-05-19T23:04:00"/>
    <s v="951"/>
    <s v="L75 Ontario"/>
    <x v="4"/>
    <x v="3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8">
  <r>
    <n v="217"/>
    <s v="592"/>
    <s v="Moreno, Roxann"/>
    <d v="2023-03-13T14:45:25"/>
    <d v="2023-10-16T14:15:00"/>
    <x v="0"/>
    <s v="No"/>
    <d v="2023-10-16T14:15:00"/>
    <m/>
    <s v="L30 Salem"/>
    <s v="Distribution: Within-campus transfer requests to fulfill future orders"/>
    <s v="Distribution"/>
    <n v="155"/>
    <e v="#NAME?"/>
    <x v="0"/>
  </r>
  <r>
    <n v="207"/>
    <s v="619"/>
    <s v="Moreno, Roxann"/>
    <d v="2023-03-23T12:48:29"/>
    <d v="2023-10-16T14:15:00"/>
    <x v="0"/>
    <s v="No"/>
    <d v="2023-10-16T14:15:00"/>
    <m/>
    <s v="L75 Ontario"/>
    <s v="Planning: BT Not Sche- Late"/>
    <s v="Planning"/>
    <n v="147"/>
    <s v="&gt;5"/>
    <x v="0"/>
  </r>
  <r>
    <n v="182"/>
    <s v="798"/>
    <s v="Moreno, Roxann"/>
    <d v="2023-04-27T11:56:15"/>
    <d v="2023-04-27T14:03:35"/>
    <x v="1"/>
    <s v="Yes"/>
    <d v="2023-10-26T10:22:20"/>
    <s v="791"/>
    <s v="L30 Salem"/>
    <s v="Planning: BT Not Sche- Late"/>
    <s v="Planning"/>
    <n v="0"/>
    <s v="&lt;=1"/>
    <x v="1"/>
  </r>
  <r>
    <n v="182"/>
    <s v="799"/>
    <s v="Moreno, Roxann"/>
    <d v="2023-04-27T11:57:41"/>
    <d v="2023-10-16T14:11:57"/>
    <x v="1"/>
    <s v="No"/>
    <d v="2023-10-26T13:56:21"/>
    <s v="791"/>
    <s v="L75 Ontario"/>
    <s v="Planning: BT Not Sche- Late"/>
    <s v="Planning"/>
    <n v="122"/>
    <s v="&gt;5"/>
    <x v="0"/>
  </r>
  <r>
    <n v="161"/>
    <s v="516"/>
    <s v="Drummer, Russell"/>
    <d v="2023-02-16T13:17:00"/>
    <d v="2023-02-16T08:10:00"/>
    <x v="2"/>
    <s v="Yes"/>
    <d v="2023-07-27T18:02:46"/>
    <s v="576"/>
    <s v="L10 Opelousas"/>
    <s v="Planning: Move Up Production Date Within Leadtime"/>
    <s v="Planning"/>
    <n v="0"/>
    <s v="&lt;=1"/>
    <x v="1"/>
  </r>
  <r>
    <n v="138"/>
    <s v="588"/>
    <s v="Howell, Andrew"/>
    <d v="2023-03-10T14:08:37"/>
    <d v="2023-07-26T14:35:00"/>
    <x v="0"/>
    <s v="No"/>
    <d v="2023-07-26T17:26:33"/>
    <m/>
    <s v="L75 Ontario"/>
    <s v="Transportation: Scheduling backorders once appointment time confirmed"/>
    <s v="Transportation"/>
    <n v="98"/>
    <s v="&gt;5"/>
    <x v="0"/>
  </r>
  <r>
    <n v="128"/>
    <s v="710"/>
    <s v="Salcedo, Daisey"/>
    <d v="2023-04-12T08:23:33"/>
    <d v="2023-04-12T08:23:00"/>
    <x v="1"/>
    <s v="Yes"/>
    <d v="2023-08-18T00:06:16"/>
    <s v="716"/>
    <s v="L75 Ontario"/>
    <s v="QA: COA Not Provided to Customer"/>
    <s v="QA"/>
    <n v="0"/>
    <s v="&lt;=1"/>
    <x v="1"/>
  </r>
  <r>
    <n v="127"/>
    <s v="722"/>
    <s v="Wilson, LaTosha"/>
    <d v="2023-04-13T15:47:25"/>
    <d v="2023-04-13T15:47:00"/>
    <x v="1"/>
    <s v="Yes"/>
    <d v="2023-08-18T00:06:27"/>
    <s v="730"/>
    <s v="L55 St Joseph"/>
    <s v="QA: COA Not Provided to Customer"/>
    <s v="QA"/>
    <n v="0"/>
    <s v="&lt;=1"/>
    <x v="1"/>
  </r>
  <r>
    <n v="127"/>
    <s v="725"/>
    <s v="Vergara, Tiffany"/>
    <d v="2023-04-13T18:46:35"/>
    <d v="2023-05-18T11:11:00"/>
    <x v="1"/>
    <s v="No"/>
    <d v="2023-08-18T00:10:15"/>
    <s v="732"/>
    <s v="L75 Ontario"/>
    <s v="Planning: BT Not Sche- Late"/>
    <s v="Planning"/>
    <n v="25"/>
    <s v="&gt;5"/>
    <x v="0"/>
  </r>
  <r>
    <n v="126"/>
    <s v="727"/>
    <s v="Heredia, Cesia"/>
    <d v="2023-04-14T13:10:46"/>
    <d v="2023-04-18T10:40:00"/>
    <x v="1"/>
    <s v="No"/>
    <d v="2023-08-18T00:07:00"/>
    <s v="738"/>
    <s v="L75 Ontario"/>
    <s v="Planning: BT Not Sche- Late"/>
    <s v="Planning"/>
    <n v="2"/>
    <s v="&lt;=2"/>
    <x v="0"/>
  </r>
  <r>
    <n v="125"/>
    <s v="624"/>
    <s v="Seitz, Celeste"/>
    <d v="2023-03-24T09:19:40"/>
    <d v="2023-07-19T00:00:00"/>
    <x v="0"/>
    <s v="No"/>
    <d v="2023-07-27T17:35:01"/>
    <s v="645"/>
    <s v="L34 Albert Lea"/>
    <s v="Distribution: Product Availability - Backorders"/>
    <s v="Distribution"/>
    <n v="83"/>
    <s v="&gt;5"/>
    <x v="0"/>
  </r>
  <r>
    <n v="123"/>
    <s v="737"/>
    <s v="Minconi, Isair"/>
    <d v="2023-04-17T12:25:40"/>
    <d v="2023-04-17T12:55:00"/>
    <x v="1"/>
    <s v="Yes"/>
    <d v="2023-08-18T00:06:50"/>
    <s v="750"/>
    <s v="L25 Chambersburg"/>
    <s v="Distribution: Product Availability - Backorders"/>
    <s v="Distribution"/>
    <n v="0"/>
    <s v="&lt;=1"/>
    <x v="1"/>
  </r>
  <r>
    <n v="121"/>
    <s v="749"/>
    <s v="Gilbert, Tiffany"/>
    <d v="2023-04-19T13:19:10"/>
    <d v="2023-04-21T13:20:00"/>
    <x v="1"/>
    <s v="No"/>
    <d v="2023-08-18T00:07:00"/>
    <s v="761"/>
    <s v="L60 Saginaw"/>
    <s v="Distribution: Product Availability - Backorders"/>
    <s v="Distribution"/>
    <n v="2"/>
    <s v="&lt;=2"/>
    <x v="0"/>
  </r>
  <r>
    <n v="121"/>
    <s v="751"/>
    <s v="Wilson, LaTosha"/>
    <d v="2023-04-19T13:51:39"/>
    <d v="2023-04-19T13:51:00"/>
    <x v="1"/>
    <s v="Yes"/>
    <d v="2023-08-18T00:07:10"/>
    <s v="762"/>
    <s v="L60 Saginaw"/>
    <s v="QA: COA Not Provided to Customer"/>
    <s v="QA"/>
    <n v="0"/>
    <s v="&lt;=1"/>
    <x v="1"/>
  </r>
  <r>
    <n v="121"/>
    <s v="752"/>
    <s v="Wilson, LaTosha"/>
    <d v="2023-04-19T14:16:02"/>
    <d v="2023-04-19T14:16:00"/>
    <x v="1"/>
    <s v="Yes"/>
    <d v="2023-08-18T00:07:23"/>
    <s v="763"/>
    <s v="L75 Ontario"/>
    <s v="QA: COA Not Provided to Customer"/>
    <s v="QA"/>
    <n v="0"/>
    <s v="&lt;=1"/>
    <x v="1"/>
  </r>
  <r>
    <n v="121"/>
    <s v="765"/>
    <s v="Wilson, LaTosha"/>
    <d v="2023-04-20T16:26:03"/>
    <d v="2023-04-20T16:26:00"/>
    <x v="1"/>
    <s v="Yes"/>
    <d v="2023-08-19T00:08:56"/>
    <s v="770"/>
    <s v="L60 Saginaw"/>
    <s v="QA: COA Not Provided to Customer"/>
    <s v="QA"/>
    <n v="0"/>
    <s v="&lt;=1"/>
    <x v="1"/>
  </r>
  <r>
    <n v="119"/>
    <s v="654"/>
    <s v="Ness, Samantha"/>
    <d v="2023-03-30T10:36:19"/>
    <d v="2023-03-30T10:36:00"/>
    <x v="0"/>
    <s v="Yes"/>
    <d v="2023-07-27T19:16:16"/>
    <s v="672"/>
    <s v="L60 Saginaw"/>
    <s v="QA: COA Not Provided to Customer"/>
    <s v="QA"/>
    <n v="0"/>
    <s v="&lt;=1"/>
    <x v="1"/>
  </r>
  <r>
    <n v="119"/>
    <s v="771"/>
    <s v="Wilson, LaTosha"/>
    <d v="2023-04-21T16:23:26"/>
    <d v="2023-04-21T16:23:00"/>
    <x v="1"/>
    <s v="Yes"/>
    <d v="2023-08-18T00:07:42"/>
    <s v="774"/>
    <s v="L34 Albert Lea"/>
    <s v="QA: COA Not Provided to Customer"/>
    <s v="QA"/>
    <n v="0"/>
    <s v="&lt;=1"/>
    <x v="1"/>
  </r>
  <r>
    <n v="114"/>
    <s v="790"/>
    <s v="Kou, Christina"/>
    <d v="2023-04-26T11:26:40"/>
    <d v="2023-04-26T11:37:12"/>
    <x v="1"/>
    <s v="Yes"/>
    <d v="2023-08-18T00:08:12"/>
    <s v="786"/>
    <s v="L75 Ontario"/>
    <s v="Planning: Move Up Production Date Within Leadtime"/>
    <s v="Planning"/>
    <n v="0"/>
    <s v="&lt;=1"/>
    <x v="1"/>
  </r>
  <r>
    <n v="114"/>
    <s v="791"/>
    <s v="Gilbert, Tiffany"/>
    <d v="2023-04-26T12:25:30"/>
    <d v="2023-04-26T12:32:30"/>
    <x v="1"/>
    <s v="Yes"/>
    <d v="2023-08-18T00:11:48"/>
    <s v="787"/>
    <s v="L60 Saginaw"/>
    <s v="Other Issues"/>
    <s v="Other"/>
    <n v="0"/>
    <s v="&lt;=1"/>
    <x v="1"/>
  </r>
  <r>
    <n v="114"/>
    <s v="793"/>
    <s v="Baker, Tosha"/>
    <d v="2023-04-26T15:18:18"/>
    <d v="2023-05-18T15:33:11"/>
    <x v="1"/>
    <s v="No"/>
    <d v="2023-08-18T00:08:23"/>
    <s v="788"/>
    <s v="L55 St Joseph"/>
    <s v="Distribution: Product Availability - Backorders"/>
    <s v="Distribution"/>
    <n v="16"/>
    <s v="&gt;5"/>
    <x v="0"/>
  </r>
  <r>
    <n v="113"/>
    <s v="804"/>
    <s v="Kleis, Mike"/>
    <d v="2023-04-27T14:53:21"/>
    <d v="2023-04-28T12:47:22"/>
    <x v="1"/>
    <s v="No"/>
    <d v="2023-08-18T00:08:46"/>
    <s v="795"/>
    <s v="L25 Chambersburg"/>
    <s v="Planning: Request Production Dates"/>
    <s v="Planning"/>
    <n v="1"/>
    <s v="&lt;=1"/>
    <x v="1"/>
  </r>
  <r>
    <n v="109"/>
    <s v="842"/>
    <s v="Vergara, Tiffany"/>
    <d v="2023-05-01T18:06:03"/>
    <d v="2023-05-01T22:34:13"/>
    <x v="3"/>
    <s v="Yes"/>
    <d v="2023-08-18T00:09:08"/>
    <s v="828"/>
    <s v="L75 Ontario"/>
    <s v="Planning: BT Not Sche- Late"/>
    <s v="Planning"/>
    <n v="0"/>
    <s v="&lt;=1"/>
    <x v="1"/>
  </r>
  <r>
    <n v="108"/>
    <s v="704"/>
    <s v="Wilson, LaTosha"/>
    <d v="2023-04-10T14:28:16"/>
    <d v="2023-04-10T00:00:00"/>
    <x v="1"/>
    <s v="Yes"/>
    <d v="2023-07-27T21:50:21"/>
    <s v="711"/>
    <s v="L43 Birmingham"/>
    <s v="QA: COA Not Provided to Customer"/>
    <s v="QA"/>
    <n v="0"/>
    <s v="&lt;=1"/>
    <x v="1"/>
  </r>
  <r>
    <n v="108"/>
    <s v="845"/>
    <s v="Jumper, Nathan"/>
    <d v="2023-05-02T10:50:02"/>
    <d v="2023-05-02T10:58:15"/>
    <x v="3"/>
    <s v="Yes"/>
    <d v="2023-08-18T00:09:28"/>
    <s v="831"/>
    <s v="L25 Chambersburg"/>
    <s v="Planning: Move Up Production Date Within Leadtime"/>
    <s v="Planning"/>
    <n v="0"/>
    <s v="&lt;=1"/>
    <x v="1"/>
  </r>
  <r>
    <n v="108"/>
    <s v="859"/>
    <s v="Wilson, LaTosha"/>
    <d v="2023-05-03T12:15:10"/>
    <d v="2023-05-03T12:15:00"/>
    <x v="3"/>
    <s v="Yes"/>
    <d v="2023-08-19T00:11:18"/>
    <s v="843"/>
    <s v="L33 Waukesha"/>
    <s v="QA: COA Not Provided to Customer"/>
    <s v="QA"/>
    <n v="0"/>
    <s v="&lt;=1"/>
    <x v="1"/>
  </r>
  <r>
    <n v="106"/>
    <s v="868"/>
    <s v="Bower, Jared Karr"/>
    <d v="2023-05-04T12:21:18"/>
    <d v="2023-05-04T13:33:00"/>
    <x v="3"/>
    <s v="Yes"/>
    <d v="2023-08-18T00:10:19"/>
    <s v="852"/>
    <s v="L55 St Joseph"/>
    <s v="Distribution: Product Availability - Backorders"/>
    <s v="Distribution"/>
    <n v="0"/>
    <s v="&lt;=1"/>
    <x v="1"/>
  </r>
  <r>
    <n v="106"/>
    <s v="871"/>
    <s v="Gilbert, Tiffany"/>
    <d v="2023-05-04T14:32:10"/>
    <d v="2023-05-04T15:42:01"/>
    <x v="3"/>
    <s v="Yes"/>
    <d v="2023-08-18T00:10:32"/>
    <s v="853"/>
    <s v="L60 Saginaw"/>
    <s v="Other Issues"/>
    <s v="Other"/>
    <n v="0"/>
    <s v="&lt;=1"/>
    <x v="1"/>
  </r>
  <r>
    <n v="106"/>
    <s v="874"/>
    <s v="Robinson, Jeffrey"/>
    <d v="2023-05-04T16:24:28"/>
    <d v="2023-05-04T16:39:43"/>
    <x v="3"/>
    <s v="Yes"/>
    <d v="2023-08-18T00:10:39"/>
    <s v="855"/>
    <s v="L60 Saginaw"/>
    <s v="Planning: BT Not Sche- Late"/>
    <s v="Planning"/>
    <n v="0"/>
    <s v="&lt;=1"/>
    <x v="1"/>
  </r>
  <r>
    <n v="100"/>
    <s v="895"/>
    <s v="Hirter, Damon"/>
    <d v="2023-05-10T11:25:47"/>
    <d v="2023-05-18T10:58:00"/>
    <x v="3"/>
    <s v="No"/>
    <d v="2023-08-18T00:04:29"/>
    <s v="874"/>
    <s v="L55 St Joseph"/>
    <s v="Distribution: Product Availability - Backorders"/>
    <s v="Distribution"/>
    <n v="6"/>
    <s v="&gt;5"/>
    <x v="0"/>
  </r>
  <r>
    <n v="99"/>
    <s v="764"/>
    <s v="Franklin, Shakeita"/>
    <d v="2023-04-20T15:44:14"/>
    <d v="2023-05-02T12:46:00"/>
    <x v="1"/>
    <s v="No"/>
    <d v="2023-07-28T17:24:23"/>
    <s v="769"/>
    <s v="L55 St Joseph"/>
    <s v="Distribution: Product Availability - Backorders"/>
    <s v="Distribution"/>
    <n v="8"/>
    <s v="&gt;5"/>
    <x v="0"/>
  </r>
  <r>
    <n v="98"/>
    <s v="922"/>
    <s v="Wilson, LaTosha"/>
    <d v="2023-05-12T09:21:01"/>
    <d v="2023-05-12T09:21:00"/>
    <x v="3"/>
    <s v="Yes"/>
    <d v="2023-08-18T00:11:31"/>
    <s v="894"/>
    <s v="L60 Saginaw"/>
    <s v="QA: COA Not Provided to Customer"/>
    <s v="QA"/>
    <n v="0"/>
    <s v="&lt;=1"/>
    <x v="1"/>
  </r>
  <r>
    <n v="94"/>
    <s v="703"/>
    <s v="Summers, Leonard"/>
    <d v="2023-04-10T09:21:15"/>
    <d v="2023-07-12T15:18:00"/>
    <x v="1"/>
    <s v="No"/>
    <d v="2023-07-13T02:11:06"/>
    <s v="710"/>
    <s v="L43 Birmingham"/>
    <s v="Distribution: Customers needing emergency scheduled appointment time within 48 hours"/>
    <e v="#N/A"/>
    <n v="67"/>
    <s v="&gt;5"/>
    <x v="0"/>
  </r>
  <r>
    <n v="93"/>
    <s v="642"/>
    <s v="Alvarez, Rogelio"/>
    <d v="2023-03-29T13:29:53"/>
    <d v="2023-06-30T08:24:52"/>
    <x v="0"/>
    <s v="No"/>
    <d v="2023-06-30T08:26:28"/>
    <s v="660"/>
    <s v="L75 Ontario"/>
    <s v="Planning: Request Production Dates"/>
    <s v="Planning"/>
    <n v="67"/>
    <s v="&gt;5"/>
    <x v="0"/>
  </r>
  <r>
    <n v="92"/>
    <s v="1325"/>
    <s v="Allen, Nicole"/>
    <d v="2023-07-24T12:28:42"/>
    <d v="2023-10-24T13:55:00"/>
    <x v="4"/>
    <s v="No"/>
    <d v="2023-10-24T13:58:24"/>
    <m/>
    <m/>
    <s v="Planning: Request Production Dates"/>
    <s v="Planning"/>
    <n v="66"/>
    <s v="&gt;5"/>
    <x v="0"/>
  </r>
  <r>
    <n v="92"/>
    <s v="676"/>
    <s v="Knight, Tim"/>
    <d v="2023-04-04T15:10:23"/>
    <d v="2023-07-05T16:22:48"/>
    <x v="1"/>
    <s v="No"/>
    <d v="2023-07-05T16:26:34"/>
    <s v="690"/>
    <s v="L60 Saginaw"/>
    <s v="Distribution: Product Availability - Backorders"/>
    <s v="Distribution"/>
    <n v="66"/>
    <s v="&gt;5"/>
    <x v="0"/>
  </r>
  <r>
    <n v="92"/>
    <s v="688"/>
    <s v="Seitz, Celeste"/>
    <d v="2023-04-05T14:53:02"/>
    <d v="2023-07-05T17:38:22"/>
    <x v="1"/>
    <s v="No"/>
    <d v="2023-07-06T10:16:52"/>
    <s v="699"/>
    <s v="L34 Albert Lea"/>
    <s v="Distribution: Customers needing emergency scheduled appointment time within 48 hours"/>
    <e v="#N/A"/>
    <n v="65"/>
    <s v="&gt;5"/>
    <x v="0"/>
  </r>
  <r>
    <n v="92"/>
    <s v="964"/>
    <s v="Melius, Richard"/>
    <d v="2023-05-18T16:30:24"/>
    <d v="2023-05-19T06:11:54"/>
    <x v="3"/>
    <s v="No"/>
    <d v="2023-08-18T00:12:23"/>
    <s v="930"/>
    <s v="L25 Chambersburg"/>
    <s v="Distribution: Product Availability - Backorders"/>
    <s v="Distribution"/>
    <n v="1"/>
    <s v="&lt;=1"/>
    <x v="1"/>
  </r>
  <r>
    <n v="91"/>
    <s v="992"/>
    <s v="Sanchez, Alicia"/>
    <d v="2023-05-19T12:24:58"/>
    <d v="2023-05-23T14:39:00"/>
    <x v="3"/>
    <s v="No"/>
    <d v="2023-08-18T00:12:34"/>
    <s v="949"/>
    <s v="L75 Ontario"/>
    <s v="Distribution: Product Availability - Backorders"/>
    <s v="Distribution"/>
    <n v="2"/>
    <s v="&lt;=2"/>
    <x v="0"/>
  </r>
  <r>
    <n v="90"/>
    <s v="1294"/>
    <s v="Byrom, Kenny"/>
    <d v="2023-07-19T16:26:16"/>
    <d v="2023-10-16T14:14:08"/>
    <x v="4"/>
    <s v="No"/>
    <d v="2023-10-17T11:14:00"/>
    <m/>
    <s v="L10 Opelousas"/>
    <s v="Distribution: Customers needing emergency scheduled appointment time within 48 hours"/>
    <e v="#N/A"/>
    <n v="63"/>
    <s v="&gt;5"/>
    <x v="0"/>
  </r>
  <r>
    <n v="89"/>
    <s v="1214"/>
    <s v="Jamison, Amanda"/>
    <d v="2023-06-29T09:43:07"/>
    <d v="2023-09-26T08:26:43"/>
    <x v="5"/>
    <s v="No"/>
    <d v="2023-09-26T13:24:21"/>
    <s v="1116"/>
    <s v="L43 Birmingham"/>
    <s v="Planning: Move Up Production Date Within Leadtime"/>
    <s v="Planning"/>
    <n v="63"/>
    <s v="&gt;5"/>
    <x v="0"/>
  </r>
  <r>
    <n v="88"/>
    <s v="1006"/>
    <s v="Chen, Fiona"/>
    <d v="2023-05-22T17:22:14"/>
    <d v="2023-05-22T17:26:48"/>
    <x v="3"/>
    <s v="Yes"/>
    <d v="2023-08-18T00:13:14"/>
    <s v="964"/>
    <s v="L36 Portland"/>
    <s v="Planning: BT Not Sche- Late"/>
    <s v="Planning"/>
    <n v="0"/>
    <s v="&lt;=1"/>
    <x v="1"/>
  </r>
  <r>
    <n v="88"/>
    <s v="826"/>
    <s v="Olive, Brittany"/>
    <d v="2023-04-28T14:40:27"/>
    <d v="2023-04-28T00:00:00"/>
    <x v="1"/>
    <s v="Yes"/>
    <d v="2023-07-25T02:58:11"/>
    <s v="815"/>
    <s v="L55 St Joseph"/>
    <s v="Transportation: Scheduling backorders once appointment time confirmed"/>
    <s v="Transportation"/>
    <n v="0"/>
    <s v="&lt;=1"/>
    <x v="1"/>
  </r>
  <r>
    <n v="87"/>
    <s v="1011"/>
    <s v="Sanchez, Alicia"/>
    <d v="2023-05-23T16:37:01"/>
    <d v="2023-05-23T17:07:11"/>
    <x v="3"/>
    <s v="Yes"/>
    <d v="2023-08-18T00:12:49"/>
    <s v="967"/>
    <s v="L75 Ontario"/>
    <s v="Distribution: Product Availability - Backorders"/>
    <s v="Distribution"/>
    <n v="0"/>
    <s v="&lt;=1"/>
    <x v="1"/>
  </r>
  <r>
    <n v="87"/>
    <s v="1020"/>
    <s v="Wilson, LaTosha"/>
    <d v="2023-05-24T12:33:43"/>
    <d v="2023-05-25T10:19:56"/>
    <x v="3"/>
    <s v="No"/>
    <d v="2023-08-19T00:14:34"/>
    <s v="974"/>
    <s v="L75 Ontario"/>
    <s v="QA: COA Not Provided to Customer"/>
    <s v="QA"/>
    <n v="1"/>
    <s v="&lt;=1"/>
    <x v="1"/>
  </r>
  <r>
    <n v="86"/>
    <s v="1016"/>
    <s v="Gilbert, Tiffany"/>
    <d v="2023-05-24T08:30:16"/>
    <d v="2023-05-24T10:47:37"/>
    <x v="3"/>
    <s v="Yes"/>
    <d v="2023-08-18T00:13:35"/>
    <s v="971"/>
    <s v="L60 Saginaw"/>
    <s v="Other Issues"/>
    <s v="Other"/>
    <n v="0"/>
    <s v="&lt;=1"/>
    <x v="1"/>
  </r>
  <r>
    <n v="86"/>
    <s v="1034"/>
    <s v="Hughes, Tracey"/>
    <d v="2023-05-25T15:05:15"/>
    <d v="2023-05-26T07:08:03"/>
    <x v="3"/>
    <s v="No"/>
    <d v="2023-08-19T00:14:45"/>
    <s v="985"/>
    <s v="L25 Chambersburg"/>
    <s v="Distribution: Product Availability - Backorders"/>
    <s v="Distribution"/>
    <n v="1"/>
    <s v="&lt;=1"/>
    <x v="1"/>
  </r>
  <r>
    <n v="80"/>
    <s v="1047"/>
    <s v="Gilbert, Tiffany"/>
    <d v="2023-05-30T16:35:22"/>
    <d v="2023-05-31T11:06:51"/>
    <x v="3"/>
    <s v="No"/>
    <d v="2023-08-18T00:14:06"/>
    <s v="997"/>
    <s v="L60 Saginaw"/>
    <s v="Distribution: Product Availability - Backorders"/>
    <s v="Distribution"/>
    <n v="1"/>
    <s v="&lt;=1"/>
    <x v="1"/>
  </r>
  <r>
    <n v="79"/>
    <s v="1049"/>
    <s v="Melius, Richard"/>
    <d v="2023-05-31T07:08:11"/>
    <d v="2023-05-31T07:46:58"/>
    <x v="3"/>
    <s v="Yes"/>
    <d v="2023-08-18T00:14:16"/>
    <s v="999"/>
    <s v="L25 Chambersburg"/>
    <s v="Distribution: Product Availability - Backorders"/>
    <s v="Distribution"/>
    <n v="0"/>
    <s v="&lt;=1"/>
    <x v="1"/>
  </r>
  <r>
    <n v="78"/>
    <s v="1059"/>
    <s v="Gilbert, Tiffany"/>
    <d v="2023-06-01T07:21:14"/>
    <d v="2023-06-01T10:45:24"/>
    <x v="5"/>
    <s v="Yes"/>
    <d v="2023-08-18T00:14:37"/>
    <s v="1007"/>
    <s v="L60 Saginaw"/>
    <s v="Other Issues"/>
    <s v="Other"/>
    <n v="0"/>
    <s v="&lt;=1"/>
    <x v="1"/>
  </r>
  <r>
    <n v="78"/>
    <s v="1067"/>
    <s v="Melius, Richard"/>
    <d v="2023-06-01T16:13:12"/>
    <d v="2023-06-01T22:12:59"/>
    <x v="5"/>
    <s v="Yes"/>
    <d v="2023-08-18T00:14:57"/>
    <s v="1013"/>
    <s v="L25 Chambersburg"/>
    <s v="Distribution: Product Availability - Backorders"/>
    <s v="Distribution"/>
    <n v="0"/>
    <s v="&lt;=1"/>
    <x v="1"/>
  </r>
  <r>
    <n v="77"/>
    <s v="1075"/>
    <s v="Hirter, Damon"/>
    <d v="2023-06-02T13:17:33"/>
    <d v="2023-06-02T15:02:32"/>
    <x v="5"/>
    <s v="Yes"/>
    <d v="2023-08-18T00:15:08"/>
    <s v="1018"/>
    <s v="L55 St Joseph"/>
    <s v="Distribution: Product Availability - Backorders"/>
    <s v="Distribution"/>
    <n v="0"/>
    <s v="&lt;=1"/>
    <x v="1"/>
  </r>
  <r>
    <n v="75"/>
    <s v="1405"/>
    <s v="Mullins, Mary Ellen"/>
    <d v="2023-08-02T18:08:36"/>
    <d v="2023-10-13T21:30:54"/>
    <x v="6"/>
    <s v="No"/>
    <d v="2023-10-16T10:14:23"/>
    <m/>
    <s v="L55 St Joseph"/>
    <s v="Planning: Request Production Dates"/>
    <s v="Planning"/>
    <n v="52"/>
    <s v="&gt;5"/>
    <x v="0"/>
  </r>
  <r>
    <n v="74"/>
    <s v="1085"/>
    <s v="Wilson, LaTosha"/>
    <d v="2023-06-05T13:00:26"/>
    <d v="2023-06-05T16:14:02"/>
    <x v="5"/>
    <s v="Yes"/>
    <d v="2023-08-18T00:15:29"/>
    <s v="1025"/>
    <s v="L55 St Joseph"/>
    <s v="QA: COA Not Provided to Customer"/>
    <s v="QA"/>
    <n v="0"/>
    <s v="&lt;=1"/>
    <x v="1"/>
  </r>
  <r>
    <n v="74"/>
    <s v="1092"/>
    <s v="Lebash, Jess"/>
    <d v="2023-06-05T16:43:59"/>
    <d v="2023-06-06T08:18:33"/>
    <x v="5"/>
    <s v="No"/>
    <d v="2023-08-18T00:15:38"/>
    <s v="1032"/>
    <s v="L25 Chambersburg"/>
    <s v="Distribution: Product Availability - Backorders"/>
    <s v="Distribution"/>
    <n v="1"/>
    <s v="&lt;=1"/>
    <x v="1"/>
  </r>
  <r>
    <n v="73"/>
    <s v="1102"/>
    <s v="Pilato , John"/>
    <d v="2023-06-06T13:32:48"/>
    <d v="2023-07-06T05:57:26"/>
    <x v="5"/>
    <s v="No"/>
    <d v="2023-08-18T00:13:21"/>
    <s v="1039"/>
    <s v="L25 Chambersburg"/>
    <s v="Distribution: Customers needing emergency scheduled appointment time within 48 hours"/>
    <e v="#N/A"/>
    <n v="22"/>
    <s v="&gt;5"/>
    <x v="0"/>
  </r>
  <r>
    <n v="73"/>
    <s v="1104"/>
    <s v="Sanchez, Alicia"/>
    <d v="2023-06-06T16:13:39"/>
    <d v="2023-06-06T16:43:51"/>
    <x v="5"/>
    <s v="Yes"/>
    <d v="2023-08-18T00:15:49"/>
    <s v="1040"/>
    <s v="L75 Ontario"/>
    <s v="Distribution: Product Availability - Backorders"/>
    <s v="Distribution"/>
    <n v="0"/>
    <s v="&lt;=1"/>
    <x v="1"/>
  </r>
  <r>
    <n v="73"/>
    <s v="1524"/>
    <s v="Mullins, Mary Ellen"/>
    <d v="2023-08-11T10:34:10"/>
    <d v="2023-09-26T06:49:51"/>
    <x v="6"/>
    <s v="No"/>
    <d v="2023-10-23T15:30:29"/>
    <s v="1337"/>
    <s v="L55 St Joseph"/>
    <s v="Manufacturing: Questions Regarding Crisis Event Related To Manufacturing"/>
    <e v="#N/A"/>
    <n v="32"/>
    <s v="&gt;5"/>
    <x v="0"/>
  </r>
  <r>
    <n v="72"/>
    <s v="1108"/>
    <s v="Wilson, LaTosha"/>
    <d v="2023-06-07T09:43:46"/>
    <d v="2023-06-07T09:45:45"/>
    <x v="5"/>
    <s v="Yes"/>
    <d v="2023-08-18T00:15:59"/>
    <s v="1041"/>
    <s v="L60 Saginaw"/>
    <s v="QA: COA Not Provided to Customer"/>
    <s v="QA"/>
    <n v="0"/>
    <s v="&lt;=1"/>
    <x v="1"/>
  </r>
  <r>
    <n v="72"/>
    <s v="742"/>
    <s v="Wilson, LaTosha"/>
    <d v="2023-04-18T09:17:23"/>
    <d v="2023-06-29T00:00:00"/>
    <x v="1"/>
    <s v="No"/>
    <d v="2023-06-29T02:38:00"/>
    <s v="754"/>
    <s v="L60 Saginaw"/>
    <s v="QA: COA Not Provided to Customer"/>
    <s v="QA"/>
    <n v="52"/>
    <s v="&gt;5"/>
    <x v="0"/>
  </r>
  <r>
    <n v="71"/>
    <s v="1117"/>
    <s v="Sanchez, Alicia"/>
    <d v="2023-06-08T10:19:42"/>
    <d v="2023-06-08T10:50:24"/>
    <x v="5"/>
    <s v="Yes"/>
    <d v="2023-08-18T00:16:09"/>
    <s v="1049"/>
    <s v="L75 Ontario"/>
    <s v="Distribution: Product Availability - Backorders"/>
    <s v="Distribution"/>
    <n v="0"/>
    <s v="&lt;=1"/>
    <x v="1"/>
  </r>
  <r>
    <n v="71"/>
    <s v="1119"/>
    <s v="Gilbert, Tiffany"/>
    <d v="2023-06-08T11:52:03"/>
    <d v="2023-06-08T12:22:20"/>
    <x v="5"/>
    <s v="Yes"/>
    <d v="2023-08-18T00:16:20"/>
    <s v="1051"/>
    <s v="L60 Saginaw"/>
    <s v="Distribution: Product Availability - Backorders"/>
    <s v="Distribution"/>
    <n v="0"/>
    <s v="&lt;=1"/>
    <x v="1"/>
  </r>
  <r>
    <n v="71"/>
    <s v="1125"/>
    <s v="Robinson, Jeffrey"/>
    <d v="2023-06-08T16:47:16"/>
    <d v="2023-06-12T16:11:11"/>
    <x v="5"/>
    <s v="No"/>
    <d v="2023-08-18T00:16:30"/>
    <s v="1054"/>
    <s v="L60 Saginaw"/>
    <s v="QA: COA Issues (Out of spec, Missing info, etc.)"/>
    <e v="#N/A"/>
    <n v="2"/>
    <s v="&lt;=2"/>
    <x v="0"/>
  </r>
  <r>
    <n v="68"/>
    <s v="825"/>
    <s v="Hirter, Damon"/>
    <d v="2023-04-28T14:38:36"/>
    <d v="2023-07-05T14:56:02"/>
    <x v="1"/>
    <s v="No"/>
    <d v="2023-07-05T15:02:35"/>
    <s v="815"/>
    <s v="L55 St Joseph"/>
    <s v="Distribution: Product Availability - Backorders"/>
    <s v="Distribution"/>
    <n v="48"/>
    <s v="&gt;5"/>
    <x v="0"/>
  </r>
  <r>
    <n v="67"/>
    <s v="1132"/>
    <s v="Melius, Richard"/>
    <d v="2023-06-12T07:28:32"/>
    <d v="2023-06-12T07:33:52"/>
    <x v="5"/>
    <s v="Yes"/>
    <d v="2023-08-18T00:16:40"/>
    <s v="1058"/>
    <s v="L25 Chambersburg"/>
    <s v="Distribution: Product Availability - Backorders"/>
    <s v="Distribution"/>
    <n v="0"/>
    <s v="&lt;=1"/>
    <x v="1"/>
  </r>
  <r>
    <n v="64"/>
    <s v="1150"/>
    <s v="Howell, Andrew"/>
    <d v="2023-06-15T12:37:42"/>
    <d v="2023-06-15T14:43:29"/>
    <x v="5"/>
    <s v="Yes"/>
    <d v="2023-08-18T00:16:50"/>
    <s v="1072"/>
    <s v="L75 Ontario"/>
    <s v="Transportation: Scheduling backorders once appointment time confirmed"/>
    <s v="Transportation"/>
    <n v="0"/>
    <s v="&lt;=1"/>
    <x v="1"/>
  </r>
  <r>
    <n v="64"/>
    <s v="1152"/>
    <s v="Bonner, Marius"/>
    <d v="2023-06-15T13:41:44"/>
    <d v="2023-06-15T14:12:12"/>
    <x v="5"/>
    <s v="Yes"/>
    <d v="2023-08-18T00:17:01"/>
    <s v="1074"/>
    <s v="L34 Albert Lea"/>
    <s v="Transportation: Scheduling backorders once appointment time confirmed"/>
    <s v="Transportation"/>
    <n v="0"/>
    <s v="&lt;=1"/>
    <x v="1"/>
  </r>
  <r>
    <n v="64"/>
    <s v="1330"/>
    <s v="Castaneda, Yarin"/>
    <d v="2023-07-24T16:44:15"/>
    <d v="2023-09-26T07:52:47"/>
    <x v="4"/>
    <s v="No"/>
    <d v="2023-09-26T08:06:15"/>
    <s v="1181"/>
    <s v="L60 Saginaw"/>
    <s v="Planning: Request Production Dates"/>
    <s v="Planning"/>
    <n v="46"/>
    <s v="&gt;5"/>
    <x v="0"/>
  </r>
  <r>
    <n v="64"/>
    <s v="1332"/>
    <s v="Sanchez, Alicia"/>
    <d v="2023-07-24T18:08:14"/>
    <d v="2023-07-24T18:24:18"/>
    <x v="4"/>
    <s v="Yes"/>
    <d v="2023-09-26T10:18:15"/>
    <s v="1202"/>
    <s v="L75 Ontario"/>
    <s v="Distribution: Product Availability - Backorders"/>
    <s v="Distribution"/>
    <n v="0"/>
    <s v="&lt;=1"/>
    <x v="1"/>
  </r>
  <r>
    <n v="64"/>
    <s v="1333"/>
    <s v="Howell, Andrew"/>
    <d v="2023-07-24T18:29:35"/>
    <d v="2023-09-26T10:07:43"/>
    <x v="4"/>
    <s v="No"/>
    <d v="2023-09-26T10:18:26"/>
    <s v="1202"/>
    <s v="L75 Ontario"/>
    <s v="Transportation: Scheduling backorders once appointment time confirmed"/>
    <s v="Transportation"/>
    <n v="46"/>
    <s v="&gt;5"/>
    <x v="0"/>
  </r>
  <r>
    <n v="63"/>
    <s v="1156"/>
    <s v="Wilson, LaTosha"/>
    <d v="2023-06-16T10:24:11"/>
    <d v="2023-06-16T10:25:44"/>
    <x v="5"/>
    <s v="Yes"/>
    <d v="2023-08-18T00:17:28"/>
    <s v="1078"/>
    <s v="L60 Saginaw"/>
    <s v="QA: COA Not Provided to Customer"/>
    <s v="QA"/>
    <n v="0"/>
    <s v="&lt;=1"/>
    <x v="1"/>
  </r>
  <r>
    <n v="63"/>
    <s v="1157"/>
    <s v="Wilson, LaTosha"/>
    <d v="2023-06-16T10:50:27"/>
    <d v="2023-06-16T10:59:57"/>
    <x v="5"/>
    <s v="Yes"/>
    <d v="2023-08-18T00:13:31"/>
    <s v="1079"/>
    <s v="L55 St Joseph"/>
    <s v="QA: COA Not Provided to Customer"/>
    <s v="QA"/>
    <n v="0"/>
    <s v="&lt;=1"/>
    <x v="1"/>
  </r>
  <r>
    <n v="63"/>
    <s v="514"/>
    <s v="Allen, Lisa"/>
    <d v="2023-02-16T09:40:17"/>
    <d v="2023-04-20T11:52:56"/>
    <x v="2"/>
    <s v="No"/>
    <d v="2023-04-20T12:00:00"/>
    <s v="566"/>
    <s v="L60 Saginaw"/>
    <s v="Other Issues"/>
    <s v="Other"/>
    <n v="45"/>
    <s v="&gt;5"/>
    <x v="0"/>
  </r>
  <r>
    <n v="62"/>
    <s v="1038"/>
    <s v="Vergara, Tiffany"/>
    <d v="2023-05-26T11:10:12"/>
    <d v="2023-07-26T13:39:42"/>
    <x v="3"/>
    <s v="No"/>
    <d v="2023-07-27T16:11:10"/>
    <s v="990"/>
    <s v="L75 Ontario"/>
    <s v="Planning: BT Not Sche- Late"/>
    <s v="Planning"/>
    <n v="43"/>
    <s v="&gt;5"/>
    <x v="0"/>
  </r>
  <r>
    <n v="62"/>
    <s v="1654"/>
    <s v="Kleis, Mike"/>
    <d v="2023-08-22T07:01:14"/>
    <d v="2023-10-13T10:49:43"/>
    <x v="6"/>
    <s v="No"/>
    <d v="2023-10-23T15:32:47"/>
    <s v="1435"/>
    <s v="L25 Chambersburg"/>
    <s v="Planning: Request Production Dates"/>
    <s v="Planning"/>
    <n v="38"/>
    <s v="&gt;5"/>
    <x v="0"/>
  </r>
  <r>
    <n v="62"/>
    <s v="563"/>
    <s v="Alvarez, Rogelio"/>
    <d v="2023-03-03T15:56:15"/>
    <d v="2023-05-04T10:01:00"/>
    <x v="0"/>
    <s v="No"/>
    <d v="2023-05-04T14:34:00"/>
    <s v="603"/>
    <s v="L75 Ontario"/>
    <s v="Planning: Move Up Production Date Within Leadtime"/>
    <s v="Planning"/>
    <n v="44"/>
    <s v="&gt;5"/>
    <x v="0"/>
  </r>
  <r>
    <n v="60"/>
    <s v="1380"/>
    <s v="Mullins, Mary Ellen"/>
    <d v="2023-07-28T12:06:15"/>
    <d v="2023-09-26T11:51:14"/>
    <x v="4"/>
    <s v="No"/>
    <d v="2023-09-26T11:54:26"/>
    <s v="1232"/>
    <s v="L55 St Joseph"/>
    <s v="Planning: Request Production Dates"/>
    <s v="Planning"/>
    <n v="42"/>
    <s v="&gt;5"/>
    <x v="0"/>
  </r>
  <r>
    <n v="60"/>
    <s v="1384"/>
    <s v="Gilbert, Tiffany"/>
    <d v="2023-07-28T16:37:06"/>
    <d v="2023-09-26T12:23:00"/>
    <x v="4"/>
    <s v="No"/>
    <d v="2023-09-26T12:26:28"/>
    <s v="1236"/>
    <s v="L60 Saginaw"/>
    <s v="Distribution: Product Availability - Backorders"/>
    <s v="Distribution"/>
    <n v="42"/>
    <s v="&gt;5"/>
    <x v="0"/>
  </r>
  <r>
    <n v="56"/>
    <s v="1177"/>
    <s v="Franklin, Shakeita"/>
    <d v="2023-06-23T11:36:37"/>
    <d v="2023-06-23T12:48:34"/>
    <x v="5"/>
    <s v="Yes"/>
    <d v="2023-08-18T00:05:06"/>
    <s v="1093"/>
    <s v="L60 Saginaw"/>
    <s v="Transportation: Scheduling backorders once appointment time confirmed"/>
    <s v="Transportation"/>
    <n v="0"/>
    <s v="&lt;=1"/>
    <x v="1"/>
  </r>
  <r>
    <n v="56"/>
    <s v="1179"/>
    <s v="Hirter, Damon"/>
    <d v="2023-06-23T17:02:13"/>
    <d v="2023-06-27T13:20:25"/>
    <x v="5"/>
    <s v="No"/>
    <d v="2023-08-18T00:17:52"/>
    <s v="1095"/>
    <s v="L55 St Joseph"/>
    <s v="Distribution: Product Availability - Backorders"/>
    <s v="Distribution"/>
    <n v="2"/>
    <s v="&lt;=2"/>
    <x v="0"/>
  </r>
  <r>
    <n v="56"/>
    <s v="591"/>
    <s v="Alvarez, Rogelio"/>
    <d v="2023-03-13T08:53:58"/>
    <d v="2023-05-05T14:45:00"/>
    <x v="0"/>
    <s v="No"/>
    <d v="2023-05-08T14:34:00"/>
    <s v="603"/>
    <s v="L75 Ontario"/>
    <s v="Planning: Move Up Production Date Within Leadtime"/>
    <s v="Planning"/>
    <n v="39"/>
    <s v="&gt;5"/>
    <x v="0"/>
  </r>
  <r>
    <n v="55"/>
    <s v="1399"/>
    <s v="Franklin, Shakeita"/>
    <d v="2023-08-02T12:11:05"/>
    <d v="2023-08-02T12:35:08"/>
    <x v="6"/>
    <s v="Yes"/>
    <d v="2023-09-26T12:26:39"/>
    <s v="1236"/>
    <s v="L60 Saginaw"/>
    <s v="Transportation: Scheduling backorders once appointment time confirmed"/>
    <s v="Transportation"/>
    <n v="0"/>
    <s v="&lt;=1"/>
    <x v="1"/>
  </r>
  <r>
    <n v="54"/>
    <s v="1064"/>
    <s v="Hirter, Damon"/>
    <d v="2023-06-01T14:30:56"/>
    <d v="2023-07-25T13:58:00"/>
    <x v="5"/>
    <s v="No"/>
    <d v="2023-07-25T03:45:00"/>
    <s v="1011"/>
    <s v="L55 St Joseph"/>
    <s v="Distribution: Product Availability - Backorders"/>
    <s v="Distribution"/>
    <n v="38"/>
    <s v="&gt;5"/>
    <x v="0"/>
  </r>
  <r>
    <n v="54"/>
    <s v="1421"/>
    <s v="Sanchez, Alicia"/>
    <d v="2023-08-03T16:57:24"/>
    <d v="2023-09-26T11:08:25"/>
    <x v="6"/>
    <s v="No"/>
    <d v="2023-09-26T12:58:14"/>
    <s v="1259"/>
    <s v="L75 Ontario"/>
    <s v="Distribution: Product Availability - Backorders"/>
    <s v="Distribution"/>
    <n v="38"/>
    <s v="&gt;5"/>
    <x v="0"/>
  </r>
  <r>
    <n v="53"/>
    <s v="1183"/>
    <s v="Melius, Richard"/>
    <d v="2023-06-26T10:58:55"/>
    <d v="2023-06-26T11:14:19"/>
    <x v="5"/>
    <s v="Yes"/>
    <d v="2023-08-18T00:18:03"/>
    <s v="1098"/>
    <s v="L25 Chambersburg"/>
    <s v="Distribution: Product Availability - Backorders"/>
    <s v="Distribution"/>
    <n v="0"/>
    <s v="&lt;=1"/>
    <x v="1"/>
  </r>
  <r>
    <n v="53"/>
    <s v="1429"/>
    <s v="Howell, Andrew"/>
    <d v="2023-08-04T10:44:54"/>
    <d v="2023-09-26T10:03:38"/>
    <x v="6"/>
    <s v="No"/>
    <d v="2023-09-26T12:58:23"/>
    <s v="1259"/>
    <s v="L75 Ontario"/>
    <s v="Transportation: Scheduling backorders once appointment time confirmed"/>
    <s v="Transportation"/>
    <n v="37"/>
    <s v="&gt;5"/>
    <x v="0"/>
  </r>
  <r>
    <n v="53"/>
    <s v="554"/>
    <s v="Karr, Ronald"/>
    <d v="2023-02-27T12:58:47"/>
    <d v="2023-04-21T14:04:00"/>
    <x v="2"/>
    <s v="No"/>
    <d v="2023-04-21T00:01:00"/>
    <s v="595"/>
    <s v="L55 St Joseph"/>
    <s v="Planning: Move Up Production Date Within Leadtime"/>
    <s v="Planning"/>
    <n v="39"/>
    <s v="&gt;5"/>
    <x v="0"/>
  </r>
  <r>
    <n v="52"/>
    <s v="1191"/>
    <s v="Gilbert, Tiffany"/>
    <d v="2023-06-27T06:57:37"/>
    <d v="2023-06-27T08:52:56"/>
    <x v="5"/>
    <s v="Yes"/>
    <d v="2023-08-18T00:18:23"/>
    <s v="1105"/>
    <s v="L60 Saginaw"/>
    <s v="Other Issues"/>
    <s v="Other"/>
    <n v="0"/>
    <s v="&lt;=1"/>
    <x v="1"/>
  </r>
  <r>
    <n v="50"/>
    <s v="1086"/>
    <s v="Franklin, Shakeita"/>
    <d v="2023-06-05T13:31:03"/>
    <d v="2023-07-19T08:07:00"/>
    <x v="5"/>
    <s v="No"/>
    <d v="2023-07-25T13:08:29"/>
    <s v="1026"/>
    <s v="L55 St Joseph"/>
    <s v="Transportation: Scheduling backorders once appointment time confirmed"/>
    <s v="Transportation"/>
    <n v="32"/>
    <s v="&gt;5"/>
    <x v="0"/>
  </r>
  <r>
    <n v="50"/>
    <s v="1444"/>
    <s v="Sims, Paula"/>
    <d v="2023-08-07T13:10:16"/>
    <d v="2023-09-26T12:58:26"/>
    <x v="6"/>
    <s v="No"/>
    <d v="2023-09-26T13:00:39"/>
    <s v="1275"/>
    <s v="L43 Birmingham"/>
    <s v="Distribution: Product Availability - Backorders"/>
    <s v="Distribution"/>
    <n v="36"/>
    <s v="&gt;5"/>
    <x v="0"/>
  </r>
  <r>
    <n v="50"/>
    <s v="1445"/>
    <s v="Mendoza, Steven"/>
    <d v="2023-08-07T13:11:07"/>
    <d v="2023-09-26T08:07:17"/>
    <x v="6"/>
    <s v="No"/>
    <d v="2023-09-26T13:00:52"/>
    <s v="1275"/>
    <s v="L43 Birmingham"/>
    <s v="Transportation: Scheduling backorders once appointment time confirmed"/>
    <s v="Transportation"/>
    <n v="36"/>
    <s v="&gt;5"/>
    <x v="0"/>
  </r>
  <r>
    <n v="50"/>
    <s v="1501"/>
    <s v="Olive, Brittany"/>
    <d v="2023-08-10T09:20:12"/>
    <d v="2023-09-29T16:05:18"/>
    <x v="6"/>
    <s v="No"/>
    <d v="2023-09-29T16:10:12"/>
    <s v="1301"/>
    <s v="L55 St Joseph"/>
    <s v="Transportation: Changing from LTL to full truckload"/>
    <s v="Transportation"/>
    <n v="36"/>
    <s v="&gt;5"/>
    <x v="0"/>
  </r>
  <r>
    <n v="48"/>
    <s v="1487"/>
    <s v="Mullins, Mary Ellen"/>
    <d v="2023-08-09T14:09:02"/>
    <d v="2023-09-26T06:56:42"/>
    <x v="6"/>
    <s v="No"/>
    <d v="2023-09-26T08:09:06"/>
    <s v="1310"/>
    <s v="L55 St Joseph"/>
    <s v="Planning: Request Production Dates"/>
    <s v="Planning"/>
    <n v="34"/>
    <s v="&gt;5"/>
    <x v="0"/>
  </r>
  <r>
    <n v="48"/>
    <s v="1493"/>
    <s v="Sanchez, Alicia"/>
    <d v="2023-08-09T16:30:17"/>
    <d v="2023-09-26T11:08:51"/>
    <x v="6"/>
    <s v="No"/>
    <d v="2023-09-26T14:28:35"/>
    <s v="1315"/>
    <s v="L75 Ontario"/>
    <s v="Distribution: Product Availability - Backorders"/>
    <s v="Distribution"/>
    <n v="34"/>
    <s v="&gt;5"/>
    <x v="0"/>
  </r>
  <r>
    <n v="47"/>
    <s v="1507"/>
    <s v="Howell, Andrew"/>
    <d v="2023-08-10T12:07:52"/>
    <d v="2023-09-26T10:05:00"/>
    <x v="6"/>
    <s v="No"/>
    <d v="2023-09-26T16:30:25"/>
    <s v="1315"/>
    <s v="L75 Ontario"/>
    <s v="Transportation: Scheduling backorders once appointment time confirmed"/>
    <s v="Transportation"/>
    <n v="33"/>
    <s v="&gt;5"/>
    <x v="0"/>
  </r>
  <r>
    <n v="47"/>
    <s v="583"/>
    <s v="Karr, Ronald"/>
    <d v="2023-03-09T08:11:45"/>
    <d v="2023-04-24T07:28:00"/>
    <x v="0"/>
    <s v="No"/>
    <d v="2023-04-25T13:35:00"/>
    <s v="618"/>
    <s v="L75 Ontario"/>
    <s v="Planning: BT Not Sche- Late"/>
    <s v="Planning"/>
    <n v="32"/>
    <s v="&gt;5"/>
    <x v="0"/>
  </r>
  <r>
    <n v="46"/>
    <s v="1525"/>
    <s v="Sanchez, Alicia"/>
    <d v="2023-08-11T12:40:22"/>
    <d v="2023-09-26T08:06:45"/>
    <x v="6"/>
    <s v="No"/>
    <d v="2023-09-26T14:29:08"/>
    <s v="1338"/>
    <s v="L75 Ontario"/>
    <s v="Distribution: Product Availability - Backorders"/>
    <s v="Distribution"/>
    <n v="32"/>
    <s v="&gt;5"/>
    <x v="0"/>
  </r>
  <r>
    <n v="44"/>
    <s v="1777"/>
    <s v="Vergara, Tiffany"/>
    <d v="2023-09-05T09:43:25"/>
    <d v="2023-09-05T15:15:00"/>
    <x v="7"/>
    <s v="Yes"/>
    <d v="2023-10-19T12:56:33"/>
    <s v="1524"/>
    <s v="L75 Ontario"/>
    <s v="Planning: BT Not Sche- Late"/>
    <s v="Planning"/>
    <n v="0"/>
    <s v="&lt;=1"/>
    <x v="1"/>
  </r>
  <r>
    <n v="43"/>
    <s v="1009"/>
    <s v="Robinson, Jeffrey"/>
    <d v="2023-05-23T12:32:21"/>
    <d v="2023-07-05T15:45:09"/>
    <x v="3"/>
    <s v="No"/>
    <d v="2023-07-05T15:51:00"/>
    <s v="960"/>
    <s v="L60 Saginaw"/>
    <s v="Planning: Request Production Dates"/>
    <s v="Planning"/>
    <n v="31"/>
    <s v="&gt;5"/>
    <x v="0"/>
  </r>
  <r>
    <n v="43"/>
    <s v="1017"/>
    <s v="Hirter, Damon"/>
    <d v="2023-05-24T09:08:38"/>
    <d v="2023-07-06T10:35:16"/>
    <x v="3"/>
    <s v="No"/>
    <d v="2023-07-06T11:00:17"/>
    <s v="972"/>
    <s v="L55 St Joseph"/>
    <s v="Planning: Move Up Production Date Within Leadtime"/>
    <s v="Planning"/>
    <n v="31"/>
    <s v="&gt;5"/>
    <x v="0"/>
  </r>
  <r>
    <n v="43"/>
    <s v="1232"/>
    <s v="Sanchez, Alicia"/>
    <d v="2023-07-06T15:27:08"/>
    <d v="2023-07-06T16:51:03"/>
    <x v="4"/>
    <s v="Yes"/>
    <d v="2023-08-18T00:19:14"/>
    <s v="1128"/>
    <s v="L75 Ontario"/>
    <s v="Distribution: Product Availability - Backorders"/>
    <s v="Distribution"/>
    <n v="0"/>
    <s v="&lt;=1"/>
    <x v="1"/>
  </r>
  <r>
    <n v="43"/>
    <s v="1464"/>
    <s v="Howell, Andrew"/>
    <d v="2023-08-08T13:43:25"/>
    <d v="2023-08-08T14:15:17"/>
    <x v="6"/>
    <s v="Yes"/>
    <d v="2023-09-20T15:10:20"/>
    <s v="1279"/>
    <s v="L75 Ontario"/>
    <s v="Transportation: Scheduling backorders once appointment time confirmed"/>
    <s v="Transportation"/>
    <n v="0"/>
    <s v="&lt;=1"/>
    <x v="1"/>
  </r>
  <r>
    <n v="39"/>
    <s v="1242"/>
    <s v="Sanchez, Alicia"/>
    <d v="2023-07-10T16:36:51"/>
    <d v="2023-07-10T18:17:32"/>
    <x v="4"/>
    <s v="Yes"/>
    <d v="2023-08-18T00:05:15"/>
    <s v="1138"/>
    <s v="L75 Ontario"/>
    <s v="Distribution: Product Availability - Backorders"/>
    <s v="Distribution"/>
    <n v="0"/>
    <s v="&lt;=1"/>
    <x v="1"/>
  </r>
  <r>
    <n v="39"/>
    <s v="739"/>
    <s v="Melius, Richard"/>
    <d v="2023-04-17T13:28:05"/>
    <d v="2023-04-17T13:48:51"/>
    <x v="1"/>
    <s v="Yes"/>
    <d v="2023-05-26T08:54:34"/>
    <s v="752"/>
    <s v="L25 Chambersburg"/>
    <s v="Distribution: Product Availability - Backorders"/>
    <s v="Distribution"/>
    <n v="0"/>
    <s v="&lt;=1"/>
    <x v="1"/>
  </r>
  <r>
    <n v="36"/>
    <s v="713"/>
    <s v="Vergara, Tiffany"/>
    <d v="2023-04-12T11:45:34"/>
    <d v="2023-04-21T17:59:00"/>
    <x v="1"/>
    <s v="No"/>
    <d v="2023-05-18T00:08:00"/>
    <s v="718"/>
    <s v="L75 Ontario"/>
    <s v="Planning: Move Up Production Date Within Leadtime"/>
    <s v="Planning"/>
    <n v="7"/>
    <s v="&gt;5"/>
    <x v="0"/>
  </r>
  <r>
    <n v="35"/>
    <s v="731"/>
    <s v="Mahand, Thomas"/>
    <d v="2023-04-14T14:04:12"/>
    <d v="2023-05-19T14:09:22"/>
    <x v="1"/>
    <s v="No"/>
    <d v="2023-05-19T14:10:38"/>
    <s v="741"/>
    <s v="L25 Chambersburg"/>
    <s v="Transportation: Scheduling backorders once appointment time confirmed"/>
    <s v="Transportation"/>
    <n v="25"/>
    <s v="&gt;5"/>
    <x v="0"/>
  </r>
  <r>
    <n v="33"/>
    <s v="1303"/>
    <s v="Sanchez, Alicia"/>
    <d v="2023-07-20T12:13:27"/>
    <d v="2023-07-20T13:32:00"/>
    <x v="4"/>
    <s v="Yes"/>
    <d v="2023-08-22T12:02:15"/>
    <s v="1180"/>
    <s v="L75 Ontario"/>
    <s v="Distribution: Product Availability - Backorders"/>
    <s v="Distribution"/>
    <n v="0"/>
    <s v="&lt;=1"/>
    <x v="1"/>
  </r>
  <r>
    <n v="32"/>
    <s v="1188"/>
    <s v="Wilson, LaTosha"/>
    <d v="2023-06-26T14:14:19"/>
    <d v="2023-06-28T10:08:00"/>
    <x v="5"/>
    <s v="No"/>
    <d v="2023-07-28T17:30:21"/>
    <s v="1102"/>
    <s v="L60 Saginaw"/>
    <s v="QA: COA Not Provided to Customer"/>
    <s v="QA"/>
    <n v="2"/>
    <s v="&lt;=2"/>
    <x v="0"/>
  </r>
  <r>
    <n v="29"/>
    <s v="747"/>
    <s v="Karr, Ronald"/>
    <d v="2023-04-19T11:48:21"/>
    <d v="2023-04-24T07:32:00"/>
    <x v="1"/>
    <s v="No"/>
    <d v="2023-05-18T16:23:00"/>
    <s v="759"/>
    <s v="L60 Saginaw"/>
    <s v="Distribution: Within-campus transfer requests to fulfill future orders"/>
    <s v="Distribution"/>
    <n v="3"/>
    <s v="&lt;=3"/>
    <x v="0"/>
  </r>
  <r>
    <n v="29"/>
    <s v="756"/>
    <s v="Moreno, Roxann"/>
    <d v="2023-04-19T20:54:33"/>
    <d v="2023-04-21T16:41:00"/>
    <x v="1"/>
    <s v="No"/>
    <d v="2023-05-18T20:56:24"/>
    <s v="766"/>
    <s v="L75 Ontario"/>
    <s v="Planning: Request Production Dates"/>
    <s v="Planning"/>
    <n v="2"/>
    <s v="&lt;=2"/>
    <x v="0"/>
  </r>
  <r>
    <n v="29"/>
    <s v="763"/>
    <s v="Franklin, Shakeita"/>
    <d v="2023-04-20T15:34:30"/>
    <d v="2023-05-02T12:45:00"/>
    <x v="1"/>
    <s v="No"/>
    <d v="2023-05-19T00:09:00"/>
    <s v="768"/>
    <s v="L55 St Joseph"/>
    <s v="Distribution: Product Availability - Backorders"/>
    <s v="Distribution"/>
    <n v="8"/>
    <s v="&gt;5"/>
    <x v="0"/>
  </r>
  <r>
    <n v="28"/>
    <s v="1141"/>
    <s v="Gilbert, Tiffany"/>
    <d v="2023-06-13T12:56:42"/>
    <d v="2023-07-11T11:25:59"/>
    <x v="5"/>
    <s v="No"/>
    <d v="2023-07-11T13:56:00"/>
    <s v="1063"/>
    <s v="L60 Saginaw"/>
    <s v="Distribution: Product Availability - Backorders"/>
    <s v="Distribution"/>
    <n v="20"/>
    <s v="&gt;5"/>
    <x v="0"/>
  </r>
  <r>
    <n v="27"/>
    <s v="1159"/>
    <s v="Hirter, Damon"/>
    <d v="2023-06-16T11:51:43"/>
    <d v="2023-07-06T14:29:12"/>
    <x v="5"/>
    <s v="No"/>
    <d v="2023-07-13T02:20:18"/>
    <s v="1081"/>
    <s v="L55 St Joseph"/>
    <s v="Distribution: Product Availability - Backorders"/>
    <s v="Distribution"/>
    <n v="14"/>
    <s v="&gt;5"/>
    <x v="0"/>
  </r>
  <r>
    <n v="27"/>
    <s v="617"/>
    <s v="Wisniewski, Laura M"/>
    <d v="2023-03-23T11:02:00"/>
    <d v="2023-04-19T15:49:05"/>
    <x v="0"/>
    <s v="No"/>
    <d v="2023-04-19T16:00:43"/>
    <m/>
    <s v="L10 Opelousas"/>
    <s v="Planning: Move Up Production Date Within Leadtime"/>
    <s v="Planning"/>
    <n v="19"/>
    <s v="&gt;5"/>
    <x v="0"/>
  </r>
  <r>
    <n v="27"/>
    <s v="618"/>
    <s v="Wisniewski, Laura M"/>
    <d v="2023-03-23T11:18:28"/>
    <d v="2023-04-19T15:54:15"/>
    <x v="0"/>
    <s v="No"/>
    <d v="2023-04-19T16:00:54"/>
    <m/>
    <s v="L10 Opelousas"/>
    <s v="Planning: Move Up Production Date Within Leadtime"/>
    <s v="Planning"/>
    <n v="19"/>
    <s v="&gt;5"/>
    <x v="0"/>
  </r>
  <r>
    <n v="27"/>
    <s v="622"/>
    <s v="Wisniewski, Laura M"/>
    <d v="2023-03-23T16:16:36"/>
    <d v="2023-04-19T15:47:31"/>
    <x v="0"/>
    <s v="No"/>
    <d v="2023-04-19T16:01:04"/>
    <m/>
    <s v="L10 Opelousas"/>
    <s v="Planning: Move Up Production Date Within Leadtime"/>
    <s v="Planning"/>
    <n v="19"/>
    <s v="&gt;5"/>
    <x v="0"/>
  </r>
  <r>
    <n v="26"/>
    <s v="1311"/>
    <s v="Hirter, Damon"/>
    <d v="2023-07-21T12:11:23"/>
    <d v="2023-07-24T07:22:00"/>
    <x v="4"/>
    <s v="No"/>
    <d v="2023-08-16T13:04:30"/>
    <s v="1188"/>
    <s v="L55 St Joseph"/>
    <s v="Other Issues"/>
    <s v="Other"/>
    <n v="1"/>
    <s v="&lt;=1"/>
    <x v="1"/>
  </r>
  <r>
    <n v="23"/>
    <s v="1318"/>
    <s v="Franklin, Shakeita"/>
    <d v="2023-07-24T08:12:34"/>
    <d v="2023-07-24T08:37:00"/>
    <x v="4"/>
    <s v="Yes"/>
    <d v="2023-08-16T13:02:34"/>
    <s v="1188"/>
    <s v="L55 St Joseph"/>
    <s v="Transportation: Scheduling backorders once appointment time confirmed"/>
    <s v="Transportation"/>
    <n v="0"/>
    <s v="&lt;=1"/>
    <x v="1"/>
  </r>
  <r>
    <n v="23"/>
    <s v="1337"/>
    <s v="Covington, Derek"/>
    <d v="2023-07-25T09:04:02"/>
    <d v="2023-07-25T10:04:00"/>
    <x v="4"/>
    <s v="Yes"/>
    <d v="2023-08-17T16:30:25"/>
    <m/>
    <s v="L43 Birmingham"/>
    <s v="Transportation: Scheduling backorders once appointment time confirmed"/>
    <s v="Transportation"/>
    <n v="0"/>
    <s v="&lt;=1"/>
    <x v="1"/>
  </r>
  <r>
    <n v="23"/>
    <s v="785"/>
    <s v="Summons, Sharita"/>
    <d v="2023-04-26T07:44:47"/>
    <d v="2023-04-27T07:11:00"/>
    <x v="1"/>
    <s v="No"/>
    <d v="2023-05-19T00:06:03"/>
    <s v="783"/>
    <s v="L55 St Joseph"/>
    <s v="Distribution: Product Availability - Backorders"/>
    <s v="Distribution"/>
    <n v="1"/>
    <s v="&lt;=1"/>
    <x v="1"/>
  </r>
  <r>
    <n v="22"/>
    <s v="1145"/>
    <s v="Hirter, Damon"/>
    <d v="2023-06-14T14:45:43"/>
    <d v="2023-07-06T08:13:05"/>
    <x v="5"/>
    <s v="No"/>
    <d v="2023-07-06T07:00:00"/>
    <s v="1067"/>
    <s v="L55 St Joseph"/>
    <s v="Planning: Move Up Production Date Within Leadtime"/>
    <s v="Planning"/>
    <n v="16"/>
    <s v="&gt;5"/>
    <x v="0"/>
  </r>
  <r>
    <n v="22"/>
    <s v="537"/>
    <s v="Castaneda, Yarin"/>
    <d v="2023-02-21T16:23:10"/>
    <d v="2023-02-22T11:49:00"/>
    <x v="2"/>
    <s v="No"/>
    <d v="2023-03-15T23:38:00"/>
    <s v="584"/>
    <s v="L60 Saginaw"/>
    <s v="Planning: BT Not Sche- Late"/>
    <s v="Planning"/>
    <n v="1"/>
    <s v="&lt;=1"/>
    <x v="1"/>
  </r>
  <r>
    <n v="21"/>
    <s v="612"/>
    <s v="Sanchez, Alicia"/>
    <d v="2023-03-22T11:50:06"/>
    <d v="2023-03-22T12:19:00"/>
    <x v="0"/>
    <s v="Yes"/>
    <d v="2023-04-12T13:22:00"/>
    <s v="638"/>
    <s v="L75 Ontario"/>
    <s v="Distribution: Product Availability - Backorders"/>
    <s v="Distribution"/>
    <n v="0"/>
    <s v="&lt;=1"/>
    <x v="1"/>
  </r>
  <r>
    <n v="21"/>
    <s v="613"/>
    <s v="Howell, Andrew"/>
    <d v="2023-03-22T11:51:07"/>
    <d v="2023-03-22T14:43:00"/>
    <x v="0"/>
    <s v="Yes"/>
    <d v="2023-04-12T13:22:00"/>
    <s v="638"/>
    <s v="L75 Ontario"/>
    <s v="Transportation: Scheduling backorders once appointment time confirmed"/>
    <s v="Transportation"/>
    <n v="0"/>
    <s v="&lt;=1"/>
    <x v="1"/>
  </r>
  <r>
    <n v="21"/>
    <s v="669"/>
    <s v="Gilbert, Tiffany"/>
    <d v="2023-04-03T10:20:17"/>
    <d v="2023-04-03T11:35:00"/>
    <x v="1"/>
    <s v="Yes"/>
    <d v="2023-04-24T08:38:00"/>
    <s v="683"/>
    <s v="L60 Saginaw"/>
    <s v="Distribution: Product Availability - Backorders"/>
    <s v="Distribution"/>
    <n v="0"/>
    <s v="&lt;=1"/>
    <x v="1"/>
  </r>
  <r>
    <n v="20"/>
    <s v="1306"/>
    <s v="Howell, Andrew"/>
    <d v="2023-07-20T16:13:34"/>
    <d v="2023-07-20T16:27:00"/>
    <x v="4"/>
    <s v="Yes"/>
    <d v="2023-08-09T08:58:19"/>
    <s v="1180"/>
    <s v="L75 Ontario"/>
    <s v="Distribution: Customers needing emergency scheduled appointment time within 48 hours"/>
    <e v="#N/A"/>
    <n v="0"/>
    <s v="&lt;=1"/>
    <x v="1"/>
  </r>
  <r>
    <n v="19"/>
    <s v="1379"/>
    <s v="Sanchez, Alicia"/>
    <d v="2023-07-28T10:48:09"/>
    <d v="2023-07-28T12:47:08"/>
    <x v="4"/>
    <s v="Yes"/>
    <d v="2023-08-16T08:51:00"/>
    <s v="1231"/>
    <s v="L75 Ontario"/>
    <s v="Distribution: Product Availability - Backorders"/>
    <s v="Distribution"/>
    <n v="0"/>
    <s v="&lt;=1"/>
    <x v="1"/>
  </r>
  <r>
    <n v="19"/>
    <s v="627"/>
    <s v="Tucker, Chad"/>
    <d v="2023-03-24T14:18:56"/>
    <d v="2023-03-29T09:29:00"/>
    <x v="0"/>
    <s v="No"/>
    <d v="2023-04-12T13:01:00"/>
    <s v="647"/>
    <s v="L60 Saginaw"/>
    <s v="Planning: BT Not Sche- Late"/>
    <s v="Planning"/>
    <n v="3"/>
    <s v="&lt;=3"/>
    <x v="0"/>
  </r>
  <r>
    <n v="19"/>
    <s v="828"/>
    <s v="White, Stephanie"/>
    <d v="2023-04-28T17:20:15"/>
    <d v="2023-05-15T08:27:00"/>
    <x v="1"/>
    <s v="No"/>
    <d v="2023-05-17T00:00:00"/>
    <s v="817"/>
    <s v="L43 Birmingham"/>
    <s v="Distribution: Product Availability - Backorders"/>
    <s v="Distribution"/>
    <n v="11"/>
    <s v="&gt;5"/>
    <x v="0"/>
  </r>
  <r>
    <n v="18"/>
    <s v="800"/>
    <s v="Moore, Cassie"/>
    <d v="2023-04-27T12:08:35"/>
    <d v="2023-05-03T09:56:44"/>
    <x v="1"/>
    <s v="No"/>
    <d v="2023-05-15T09:30:34"/>
    <s v="792"/>
    <s v="L36 Portland"/>
    <s v="Planning: Move Up Production Date Within Leadtime"/>
    <s v="Planning"/>
    <n v="4"/>
    <s v="&lt;=5"/>
    <x v="0"/>
  </r>
  <r>
    <n v="18"/>
    <s v="839"/>
    <s v="Franklin, Shakeita"/>
    <d v="2023-05-01T16:29:21"/>
    <d v="2023-05-02T08:12:58"/>
    <x v="3"/>
    <s v="No"/>
    <d v="2023-05-19T00:09:47"/>
    <s v="808"/>
    <s v="L60 Saginaw"/>
    <s v="Distribution: Product Availability - Backorders"/>
    <s v="Distribution"/>
    <n v="1"/>
    <s v="&lt;=1"/>
    <x v="1"/>
  </r>
  <r>
    <n v="17"/>
    <s v="1160"/>
    <s v="Broussard, Marlon"/>
    <d v="2023-06-16T11:56:01"/>
    <d v="2023-06-30T07:18:45"/>
    <x v="5"/>
    <s v="No"/>
    <d v="2023-07-03T07:04:32"/>
    <s v="1082"/>
    <s v="L10 Opelousas"/>
    <s v="Distribution: Product Availability - Backorders"/>
    <s v="Distribution"/>
    <n v="10"/>
    <s v="&gt;5"/>
    <x v="0"/>
  </r>
  <r>
    <n v="17"/>
    <s v="2026"/>
    <s v="Jones, Nikki"/>
    <d v="2023-09-22T15:46:11"/>
    <d v="2023-10-09T14:43:09"/>
    <x v="7"/>
    <s v="No"/>
    <d v="2023-10-09T15:52:34"/>
    <s v="1727"/>
    <s v="L55 St Joseph"/>
    <s v="Planning: Request Production Dates"/>
    <s v="Planning"/>
    <n v="11"/>
    <s v="&gt;5"/>
    <x v="0"/>
  </r>
  <r>
    <n v="17"/>
    <s v="838"/>
    <s v="Melius, Richard"/>
    <d v="2023-05-01T16:08:52"/>
    <d v="2023-05-02T08:01:00"/>
    <x v="3"/>
    <s v="No"/>
    <d v="2023-05-18T23:50:00"/>
    <s v="825"/>
    <s v="L25 Chambersburg"/>
    <s v="Distribution: Product Availability - Backorders"/>
    <s v="Distribution"/>
    <n v="1"/>
    <s v="&lt;=1"/>
    <x v="1"/>
  </r>
  <r>
    <n v="16"/>
    <s v="1167"/>
    <s v="Gilbert, Tiffany"/>
    <d v="2023-06-20T14:40:18"/>
    <d v="2023-07-06T11:15:00"/>
    <x v="5"/>
    <s v="No"/>
    <d v="2023-07-06T12:00:00"/>
    <s v="1086"/>
    <s v="L60 Saginaw"/>
    <s v="Distribution: Customers needing emergency scheduled appointment time within 48 hours"/>
    <e v="#N/A"/>
    <n v="12"/>
    <s v="&gt;5"/>
    <x v="0"/>
  </r>
  <r>
    <n v="16"/>
    <s v="638"/>
    <s v="Vergara, Tiffany"/>
    <d v="2023-03-27T16:29:25"/>
    <d v="2023-03-29T13:03:00"/>
    <x v="0"/>
    <s v="No"/>
    <d v="2023-04-12T01:04:00"/>
    <s v="657"/>
    <s v="L75 Ontario"/>
    <s v="Planning: BT Not Sche- Late"/>
    <s v="Planning"/>
    <n v="2"/>
    <s v="&lt;=2"/>
    <x v="0"/>
  </r>
  <r>
    <n v="16"/>
    <s v="858"/>
    <s v="Bennett, Rachel"/>
    <d v="2023-05-03T09:56:47"/>
    <d v="2023-05-03T10:05:00"/>
    <x v="3"/>
    <s v="Yes"/>
    <d v="2023-05-19T00:16:00"/>
    <s v="752"/>
    <s v="L25 Chambersburg"/>
    <s v="Transportation: Scheduling backorders once appointment time confirmed"/>
    <s v="Transportation"/>
    <n v="0"/>
    <s v="&lt;=1"/>
    <x v="1"/>
  </r>
  <r>
    <n v="15"/>
    <s v="577"/>
    <s v="Heredia, Cesia"/>
    <d v="2023-03-08T12:54:19"/>
    <d v="2023-03-17T16:45:00"/>
    <x v="0"/>
    <s v="No"/>
    <d v="2023-03-23T02:46:00"/>
    <s v="614"/>
    <s v="L75 Ontario"/>
    <s v="Planning: Request Production Dates"/>
    <s v="Planning"/>
    <n v="7"/>
    <s v="&gt;5"/>
    <x v="0"/>
  </r>
  <r>
    <n v="15"/>
    <s v="578"/>
    <s v="Vergara, Tiffany"/>
    <d v="2023-03-08T13:29:52"/>
    <d v="2023-03-20T11:00:00"/>
    <x v="0"/>
    <s v="No"/>
    <d v="2023-03-23T14:30:00"/>
    <s v="615"/>
    <s v="L75 Ontario"/>
    <s v="Planning: BT Not Sche- Late"/>
    <s v="Planning"/>
    <n v="8"/>
    <s v="&gt;5"/>
    <x v="0"/>
  </r>
  <r>
    <n v="15"/>
    <s v="639"/>
    <s v="Kleis, Mike"/>
    <d v="2023-03-28T13:01:38"/>
    <d v="2023-03-28T15:10:00"/>
    <x v="0"/>
    <s v="Yes"/>
    <d v="2023-04-12T03:34:00"/>
    <s v="658"/>
    <s v="L25 Chambersburg"/>
    <s v="Planning: Move Up Production Date Within Leadtime"/>
    <s v="Planning"/>
    <n v="0"/>
    <s v="&lt;=1"/>
    <x v="1"/>
  </r>
  <r>
    <n v="14"/>
    <s v="1245"/>
    <s v="Sims, Paula"/>
    <d v="2023-07-11T14:02:42"/>
    <d v="2023-07-11T14:12:38"/>
    <x v="4"/>
    <s v="Yes"/>
    <d v="2023-07-25T09:06:56"/>
    <s v="1143"/>
    <s v="L43 Birmingham"/>
    <s v="Distribution: Product Availability - Backorders"/>
    <s v="Distribution"/>
    <n v="0"/>
    <s v="&lt;=1"/>
    <x v="1"/>
  </r>
  <r>
    <n v="14"/>
    <s v="1824"/>
    <s v="Weathers, Howell"/>
    <d v="2023-09-07T14:49:44"/>
    <d v="2023-09-21T15:53:00"/>
    <x v="7"/>
    <s v="No"/>
    <d v="2023-09-21T15:53:00"/>
    <s v="1565"/>
    <s v="L43 Birmingham"/>
    <s v="QA: COA Not Provided to Customer"/>
    <s v="QA"/>
    <n v="10"/>
    <s v="&gt;5"/>
    <x v="0"/>
  </r>
  <r>
    <n v="14"/>
    <s v="558"/>
    <s v="Castaneda, Yarin"/>
    <d v="2023-03-02T11:58:57"/>
    <d v="2023-03-02T12:55:00"/>
    <x v="0"/>
    <s v="Yes"/>
    <d v="2023-03-16T02:02:00"/>
    <s v="599"/>
    <s v="L60 Saginaw"/>
    <s v="Planning: Request Production Dates"/>
    <s v="Planning"/>
    <n v="0"/>
    <s v="&lt;=1"/>
    <x v="1"/>
  </r>
  <r>
    <n v="14"/>
    <s v="562"/>
    <s v="Moreno, Roxann"/>
    <d v="2023-03-03T14:12:33"/>
    <d v="2023-03-15T10:25:00"/>
    <x v="0"/>
    <s v="No"/>
    <d v="2023-03-17T13:54:00"/>
    <s v="602"/>
    <s v="L75 Ontario"/>
    <s v="Planning: Move Up Production Date Within Leadtime"/>
    <s v="Planning"/>
    <n v="8"/>
    <s v="&gt;5"/>
    <x v="0"/>
  </r>
  <r>
    <n v="14"/>
    <s v="643"/>
    <s v="Sanchez, Alicia"/>
    <d v="2023-03-29T13:36:31"/>
    <d v="2023-03-29T16:05:00"/>
    <x v="0"/>
    <s v="Yes"/>
    <d v="2023-04-12T12:46:00"/>
    <s v="661"/>
    <s v="L75 Ontario"/>
    <s v="Distribution: Product Availability - Backorders"/>
    <s v="Distribution"/>
    <n v="0"/>
    <s v="&lt;=1"/>
    <x v="1"/>
  </r>
  <r>
    <n v="14"/>
    <s v="644"/>
    <s v="Sanchez, Alicia"/>
    <d v="2023-03-29T16:25:29"/>
    <d v="2023-03-29T16:47:00"/>
    <x v="0"/>
    <s v="Yes"/>
    <d v="2023-04-12T12:22:00"/>
    <s v="662"/>
    <s v="L75 Ontario"/>
    <s v="Distribution: Product Availability - Backorders"/>
    <s v="Distribution"/>
    <n v="0"/>
    <s v="&lt;=1"/>
    <x v="1"/>
  </r>
  <r>
    <n v="14"/>
    <s v="645"/>
    <s v="Sanchez, Alicia"/>
    <d v="2023-03-29T16:26:49"/>
    <d v="2023-03-29T16:35:00"/>
    <x v="0"/>
    <s v="Yes"/>
    <d v="2023-04-12T12:51:00"/>
    <s v="663"/>
    <s v="L75 Ontario"/>
    <s v="Distribution: Product Availability - Backorders"/>
    <s v="Distribution"/>
    <n v="0"/>
    <s v="&lt;=1"/>
    <x v="1"/>
  </r>
  <r>
    <n v="13"/>
    <s v="564"/>
    <s v="Alvarez, Rogelio"/>
    <d v="2023-03-03T16:08:32"/>
    <d v="2023-03-15T10:24:00"/>
    <x v="0"/>
    <s v="No"/>
    <d v="2023-03-16T13:58:00"/>
    <s v="604"/>
    <s v="L75 Ontario"/>
    <s v="Planning: Request Production Dates"/>
    <s v="Planning"/>
    <n v="8"/>
    <s v="&gt;5"/>
    <x v="0"/>
  </r>
  <r>
    <n v="13"/>
    <s v="661"/>
    <s v="Howell, Andrew"/>
    <d v="2023-03-30T12:37:38"/>
    <d v="2023-03-30T14:01:00"/>
    <x v="0"/>
    <s v="Yes"/>
    <d v="2023-04-12T12:25:00"/>
    <s v="662"/>
    <s v="L75 Ontario"/>
    <s v="Transportation: Scheduling backorders once appointment time confirmed"/>
    <s v="Transportation"/>
    <n v="0"/>
    <s v="&lt;=1"/>
    <x v="1"/>
  </r>
  <r>
    <n v="13"/>
    <s v="662"/>
    <s v="Moreno, Roxann"/>
    <d v="2023-03-30T13:22:53"/>
    <d v="2023-03-31T11:08:00"/>
    <x v="0"/>
    <s v="No"/>
    <d v="2023-04-12T03:18:00"/>
    <s v="679"/>
    <s v="L75 Ontario"/>
    <s v="Planning: BT Not Sche- Late"/>
    <s v="Planning"/>
    <n v="1"/>
    <s v="&lt;=1"/>
    <x v="1"/>
  </r>
  <r>
    <n v="13"/>
    <s v="663"/>
    <s v="Franklin, Shakeita"/>
    <d v="2023-03-30T15:31:27"/>
    <d v="2023-03-30T15:38:00"/>
    <x v="0"/>
    <s v="Yes"/>
    <d v="2023-04-12T12:17:00"/>
    <s v="680"/>
    <s v="L60 Saginaw"/>
    <s v="Transportation: Scheduling backorders once appointment time confirmed"/>
    <s v="Transportation"/>
    <n v="0"/>
    <s v="&lt;=1"/>
    <x v="1"/>
  </r>
  <r>
    <n v="13"/>
    <s v="878"/>
    <s v="Mullins, Mary Ellen"/>
    <d v="2023-05-05T12:58:54"/>
    <d v="2023-05-16T07:51:08"/>
    <x v="3"/>
    <s v="No"/>
    <d v="2023-05-18T12:00:00"/>
    <s v="860"/>
    <s v="L55 St Joseph"/>
    <s v="Planning: Move Up Production Date Within Leadtime"/>
    <s v="Planning"/>
    <n v="7"/>
    <s v="&gt;5"/>
    <x v="0"/>
  </r>
  <r>
    <n v="12"/>
    <s v="1041"/>
    <s v="Minconi, Isair"/>
    <d v="2023-05-26T14:23:21"/>
    <d v="2023-05-29T08:48:32"/>
    <x v="3"/>
    <s v="No"/>
    <d v="2023-06-07T17:00:00"/>
    <s v="992"/>
    <s v="L25 Chambersburg"/>
    <s v="Distribution: Product Availability - Backorders"/>
    <s v="Distribution"/>
    <n v="1"/>
    <s v="&lt;=1"/>
    <x v="1"/>
  </r>
  <r>
    <n v="12"/>
    <s v="1264"/>
    <s v="Sims, Paula"/>
    <d v="2023-07-13T15:59:36"/>
    <d v="2023-07-13T16:55:38"/>
    <x v="4"/>
    <s v="Yes"/>
    <d v="2023-07-25T09:05:05"/>
    <s v="1155"/>
    <s v="L43 Birmingham"/>
    <s v="Distribution: Product Availability - Backorders"/>
    <s v="Distribution"/>
    <n v="0"/>
    <s v="&lt;=1"/>
    <x v="1"/>
  </r>
  <r>
    <n v="12"/>
    <s v="1265"/>
    <s v="Sims, Paula"/>
    <d v="2023-07-13T16:04:56"/>
    <d v="2023-07-14T06:11:00"/>
    <x v="4"/>
    <s v="No"/>
    <d v="2023-07-25T09:03:00"/>
    <m/>
    <s v="L43 Birmingham"/>
    <s v="Distribution: Product Availability - Backorders"/>
    <s v="Distribution"/>
    <n v="1"/>
    <s v="&lt;=1"/>
    <x v="1"/>
  </r>
  <r>
    <n v="12"/>
    <s v="507"/>
    <s v="Tucker, Chad"/>
    <d v="2023-02-15T07:36:06"/>
    <d v="2023-02-15T08:14:00"/>
    <x v="2"/>
    <s v="Yes"/>
    <d v="2023-02-27T15:38:00"/>
    <s v="573"/>
    <s v="L75 Ontario"/>
    <s v="Planning: BT Not Sche- Late"/>
    <s v="Planning"/>
    <n v="0"/>
    <s v="&lt;=1"/>
    <x v="1"/>
  </r>
  <r>
    <n v="12"/>
    <s v="551"/>
    <s v="Olive, Brittany"/>
    <d v="2023-02-24T17:28:22"/>
    <d v="2023-02-27T08:40:00"/>
    <x v="2"/>
    <s v="No"/>
    <d v="2023-03-08T23:54:00"/>
    <s v="594"/>
    <s v="L75 Ontario"/>
    <s v="Transportation: Scheduling backorders once appointment time confirmed"/>
    <s v="Transportation"/>
    <n v="1"/>
    <s v="&lt;=1"/>
    <x v="1"/>
  </r>
  <r>
    <n v="12"/>
    <s v="561"/>
    <s v="Heredia, Cesia"/>
    <d v="2023-03-03T14:08:23"/>
    <d v="2023-03-15T10:27:00"/>
    <x v="0"/>
    <s v="No"/>
    <d v="2023-03-15T14:08:00"/>
    <s v="601"/>
    <s v="L75 Ontario"/>
    <s v="Planning: BT Not Sche- Late"/>
    <s v="Planning"/>
    <n v="8"/>
    <s v="&gt;5"/>
    <x v="0"/>
  </r>
  <r>
    <n v="12"/>
    <s v="667"/>
    <s v="Howell, Andrew"/>
    <d v="2023-03-31T18:31:51"/>
    <d v="2023-04-05T15:06:00"/>
    <x v="0"/>
    <s v="No"/>
    <d v="2023-04-12T12:48:00"/>
    <s v="663"/>
    <s v="L75 Ontario"/>
    <s v="Transportation: Scheduling backorders once appointment time confirmed"/>
    <s v="Transportation"/>
    <n v="3"/>
    <s v="&lt;=3"/>
    <x v="0"/>
  </r>
  <r>
    <n v="12"/>
    <s v="668"/>
    <s v="Howell, Andrew"/>
    <d v="2023-03-31T18:32:51"/>
    <d v="2023-04-05T16:10:00"/>
    <x v="0"/>
    <s v="No"/>
    <d v="2023-04-12T12:46:00"/>
    <s v="661"/>
    <s v="L75 Ontario"/>
    <s v="Transportation: Scheduling backorders once appointment time confirmed"/>
    <s v="Transportation"/>
    <n v="3"/>
    <s v="&lt;=3"/>
    <x v="0"/>
  </r>
  <r>
    <n v="11"/>
    <s v="1149"/>
    <s v="Robinson, Jeffrey"/>
    <d v="2023-06-15T12:18:16"/>
    <d v="2023-06-15T19:50:47"/>
    <x v="5"/>
    <s v="Yes"/>
    <d v="2023-06-26T15:28:33"/>
    <s v="1071"/>
    <s v="L60 Saginaw"/>
    <s v="Planning: Move Up Production Date Within Leadtime"/>
    <s v="Planning"/>
    <n v="0"/>
    <s v="&lt;=1"/>
    <x v="1"/>
  </r>
  <r>
    <n v="11"/>
    <s v="836"/>
    <s v="Miller, Michelle L"/>
    <d v="2023-05-01T14:34:38"/>
    <d v="2023-05-01T14:57:00"/>
    <x v="3"/>
    <s v="Yes"/>
    <d v="2023-05-12T14:49:00"/>
    <s v="817"/>
    <s v="L43 Birmingham"/>
    <s v="Transportation: Scheduling backorders once appointment time confirmed"/>
    <s v="Transportation"/>
    <n v="0"/>
    <s v="&lt;=1"/>
    <x v="1"/>
  </r>
  <r>
    <n v="9"/>
    <s v="1187"/>
    <s v="Jennings, Jennifer"/>
    <d v="2023-06-26T12:51:39"/>
    <d v="2023-07-05T14:12:48"/>
    <x v="5"/>
    <s v="No"/>
    <d v="2023-07-05T14:14:31"/>
    <s v="1101"/>
    <s v="L60 Saginaw"/>
    <s v="Other Issues"/>
    <s v="Other"/>
    <n v="7"/>
    <s v="&gt;5"/>
    <x v="0"/>
  </r>
  <r>
    <n v="9"/>
    <s v="1195"/>
    <s v="Olive, Brittany"/>
    <d v="2023-06-27T15:09:09"/>
    <d v="2023-07-05T14:56:33"/>
    <x v="5"/>
    <s v="No"/>
    <d v="2023-07-06T08:04:48"/>
    <s v="1098"/>
    <s v="L25 Chambersburg"/>
    <s v="Transportation: Scheduling backorders once appointment time confirmed"/>
    <s v="Transportation"/>
    <n v="6"/>
    <s v="&gt;5"/>
    <x v="0"/>
  </r>
  <r>
    <n v="9"/>
    <s v="1281"/>
    <s v="Baker, Tosha"/>
    <d v="2023-07-18T13:01:00"/>
    <d v="2023-07-18T15:42:25"/>
    <x v="4"/>
    <s v="Yes"/>
    <d v="2023-07-27T15:21:28"/>
    <s v="1168"/>
    <s v="L43 Birmingham"/>
    <s v="Transportation: Scheduling backorders once appointment time confirmed"/>
    <s v="Transportation"/>
    <n v="0"/>
    <s v="&lt;=1"/>
    <x v="1"/>
  </r>
  <r>
    <n v="9"/>
    <s v="1991"/>
    <s v="Sparkman, Joel"/>
    <d v="2023-09-19T13:37:56"/>
    <d v="2023-09-20T08:35:30"/>
    <x v="7"/>
    <s v="No"/>
    <d v="2023-09-28T11:32:25"/>
    <s v="1699"/>
    <s v="L86 Port St Lucie"/>
    <s v="Planning: Request Production Dates"/>
    <s v="Planning"/>
    <n v="1"/>
    <s v="&lt;=1"/>
    <x v="1"/>
  </r>
  <r>
    <n v="9"/>
    <s v="532"/>
    <s v="Wilson, LaTosha"/>
    <d v="2023-02-20T14:29:34"/>
    <d v="2023-02-21T12:20:00"/>
    <x v="2"/>
    <s v="No"/>
    <d v="2023-03-01T22:16:00"/>
    <s v="580"/>
    <s v="L60 Saginaw"/>
    <s v="QA: Missing COA"/>
    <s v="QA"/>
    <n v="1"/>
    <s v="&lt;=1"/>
    <x v="1"/>
  </r>
  <r>
    <n v="9"/>
    <s v="579"/>
    <s v="Sanchez, Alicia"/>
    <d v="2023-03-08T14:06:28"/>
    <d v="2023-03-08T16:15:00"/>
    <x v="0"/>
    <s v="Yes"/>
    <d v="2023-03-17T14:16:00"/>
    <s v="616"/>
    <s v="L75 Ontario"/>
    <s v="Distribution: Product Availability - Backorders"/>
    <s v="Distribution"/>
    <n v="0"/>
    <s v="&lt;=1"/>
    <x v="1"/>
  </r>
  <r>
    <n v="9"/>
    <s v="581"/>
    <s v="Howell, Andrew"/>
    <d v="2023-03-08T16:52:00"/>
    <d v="2023-03-13T14:35:00"/>
    <x v="0"/>
    <s v="No"/>
    <d v="2023-03-17T14:16:00"/>
    <s v="616"/>
    <s v="L75 Ontario"/>
    <s v="Transportation: Scheduling backorders once appointment time confirmed"/>
    <s v="Transportation"/>
    <n v="3"/>
    <s v="&lt;=3"/>
    <x v="0"/>
  </r>
  <r>
    <n v="9"/>
    <s v="673"/>
    <s v="Kou, Christina"/>
    <d v="2023-04-03T15:57:55"/>
    <d v="2023-04-03T19:03:00"/>
    <x v="1"/>
    <s v="Yes"/>
    <d v="2023-04-12T22:36:00"/>
    <s v="687"/>
    <s v="L75 Ontario"/>
    <s v="Manufacturing: Questions Regarding Crisis Event Related To Manufacturing"/>
    <e v="#N/A"/>
    <n v="0"/>
    <s v="&lt;=1"/>
    <x v="1"/>
  </r>
  <r>
    <n v="9"/>
    <s v="705"/>
    <s v="Wilson, LaTosha"/>
    <d v="2023-04-10T14:42:55"/>
    <d v="2023-04-19T09:27:00"/>
    <x v="1"/>
    <s v="No"/>
    <d v="2023-04-19T22:40:00"/>
    <s v="712"/>
    <s v="L55 St Joseph"/>
    <s v="QA: COA Not Provided to Customer"/>
    <s v="QA"/>
    <n v="7"/>
    <s v="&gt;5"/>
    <x v="0"/>
  </r>
  <r>
    <n v="8"/>
    <s v="1022"/>
    <s v="Alvarez, Rogelio"/>
    <d v="2023-05-24T13:11:05"/>
    <d v="2023-06-01T17:24:04"/>
    <x v="3"/>
    <s v="No"/>
    <d v="2023-06-01T17:26:34"/>
    <s v="975"/>
    <s v="L75 Ontario"/>
    <s v="Planning: Request Production Dates"/>
    <s v="Planning"/>
    <n v="6"/>
    <s v="&gt;5"/>
    <x v="0"/>
  </r>
  <r>
    <n v="8"/>
    <s v="1135"/>
    <s v="Franklin, Shakeita"/>
    <d v="2023-06-12T13:45:53"/>
    <d v="2023-06-12T14:03:58"/>
    <x v="5"/>
    <s v="Yes"/>
    <d v="2023-06-20T09:00:00"/>
    <s v="1051"/>
    <s v="L60 Saginaw"/>
    <s v="Transportation: Scheduling backorders once appointment time confirmed"/>
    <s v="Transportation"/>
    <n v="0"/>
    <s v="&lt;=1"/>
    <x v="1"/>
  </r>
  <r>
    <n v="8"/>
    <s v="1163"/>
    <s v="Beard, Adam"/>
    <d v="2023-06-20T09:03:50"/>
    <d v="2023-06-28T13:39:01"/>
    <x v="5"/>
    <s v="No"/>
    <d v="2023-06-28T13:40:29"/>
    <s v="1083"/>
    <s v="L34 Albert Lea"/>
    <s v="Planning: Request Production Dates"/>
    <s v="Planning"/>
    <n v="6"/>
    <s v="&gt;5"/>
    <x v="0"/>
  </r>
  <r>
    <n v="8"/>
    <s v="1250"/>
    <s v="Vergara, Tiffany"/>
    <d v="2023-07-12T13:18:58"/>
    <d v="2023-07-20T10:41:10"/>
    <x v="4"/>
    <s v="No"/>
    <d v="2023-07-20T10:42:38"/>
    <s v="1147"/>
    <s v="L75 Ontario"/>
    <s v="Planning: Move Up Production Date Within Leadtime"/>
    <s v="Planning"/>
    <n v="6"/>
    <s v="&gt;5"/>
    <x v="0"/>
  </r>
  <r>
    <n v="8"/>
    <s v="1291"/>
    <s v="Minconi, Isair"/>
    <d v="2023-07-19T14:43:04"/>
    <d v="2023-07-20T07:06:04"/>
    <x v="4"/>
    <s v="No"/>
    <d v="2023-07-27T18:03:17"/>
    <s v="1176"/>
    <s v="L25 Chambersburg"/>
    <s v="Other Issues"/>
    <s v="Other"/>
    <n v="1"/>
    <s v="&lt;=1"/>
    <x v="1"/>
  </r>
  <r>
    <n v="8"/>
    <s v="1449"/>
    <s v="Hirter, Damon"/>
    <d v="2023-08-07T16:49:04"/>
    <d v="2023-08-07T20:42:57"/>
    <x v="6"/>
    <s v="Yes"/>
    <d v="2023-08-15T13:58:30"/>
    <s v="1278"/>
    <s v="L55 St Joseph"/>
    <s v="Other Issues"/>
    <s v="Other"/>
    <n v="0"/>
    <s v="&lt;=1"/>
    <x v="1"/>
  </r>
  <r>
    <n v="8"/>
    <s v="1491"/>
    <s v="Melius, Richard"/>
    <d v="2023-08-09T15:43:39"/>
    <d v="2023-08-10T07:08:35"/>
    <x v="6"/>
    <s v="No"/>
    <d v="2023-08-17T09:14:28"/>
    <s v="1313"/>
    <s v="L25 Chambersburg"/>
    <s v="Other Issues"/>
    <s v="Other"/>
    <n v="1"/>
    <s v="&lt;=1"/>
    <x v="1"/>
  </r>
  <r>
    <n v="8"/>
    <s v="1731"/>
    <s v="Lebash, Jess"/>
    <d v="2023-08-30T16:47:52"/>
    <d v="2023-09-05T09:14:07"/>
    <x v="6"/>
    <s v="No"/>
    <d v="2023-09-07T11:00:00"/>
    <s v="1491"/>
    <s v="L25 Chambersburg"/>
    <s v="Distribution: Product Availability - Backorders"/>
    <s v="Distribution"/>
    <n v="4"/>
    <s v="&lt;=5"/>
    <x v="0"/>
  </r>
  <r>
    <n v="8"/>
    <s v="1828"/>
    <s v="Castaneda, Yarin"/>
    <d v="2023-09-07T17:08:26"/>
    <d v="2023-09-07T17:16:15"/>
    <x v="7"/>
    <s v="Yes"/>
    <d v="2023-09-15T15:06:11"/>
    <s v="1569"/>
    <s v="L60 Saginaw"/>
    <s v="Planning: Move Up Production Date Within Leadtime"/>
    <s v="Planning"/>
    <n v="0"/>
    <s v="&lt;=1"/>
    <x v="1"/>
  </r>
  <r>
    <n v="8"/>
    <s v="1862"/>
    <s v="Jones, Nikki"/>
    <d v="2023-09-11T14:51:25"/>
    <d v="2023-09-14T10:04:57"/>
    <x v="7"/>
    <s v="No"/>
    <d v="2023-09-19T13:50:22"/>
    <s v="1596"/>
    <s v="L55 St Joseph"/>
    <s v="Planning: Move Up Production Date Within Leadtime"/>
    <s v="Planning"/>
    <n v="3"/>
    <s v="&lt;=3"/>
    <x v="0"/>
  </r>
  <r>
    <n v="8"/>
    <s v="1973"/>
    <s v="Castaneda, Yarin"/>
    <d v="2023-09-18T15:26:14"/>
    <d v="2023-09-18T18:24:13"/>
    <x v="7"/>
    <s v="Yes"/>
    <d v="2023-09-26T09:40:27"/>
    <s v="1685"/>
    <s v="L60 Saginaw"/>
    <s v="Planning: Request Production Dates"/>
    <s v="Planning"/>
    <n v="0"/>
    <s v="&lt;=1"/>
    <x v="1"/>
  </r>
  <r>
    <n v="8"/>
    <s v="1989"/>
    <s v="Huffman, Lisa"/>
    <d v="2023-09-19T12:43:20"/>
    <d v="2023-09-19T14:01:00"/>
    <x v="7"/>
    <s v="Yes"/>
    <d v="2023-09-27T15:10:26"/>
    <s v="1697"/>
    <s v="L60 Saginaw"/>
    <s v="Planning: Request Production Dates"/>
    <s v="Planning"/>
    <n v="0"/>
    <s v="&lt;=1"/>
    <x v="1"/>
  </r>
  <r>
    <n v="8"/>
    <s v="573"/>
    <s v="Sanchez, Alicia"/>
    <d v="2023-03-07T14:11:28"/>
    <d v="2023-03-07T16:30:00"/>
    <x v="0"/>
    <s v="Yes"/>
    <d v="2023-03-15T14:24:00"/>
    <s v="611"/>
    <s v="L75 Ontario"/>
    <s v="Distribution: Product Availability - Backorders"/>
    <s v="Distribution"/>
    <n v="0"/>
    <s v="&lt;=1"/>
    <x v="1"/>
  </r>
  <r>
    <n v="8"/>
    <s v="585"/>
    <s v="Moreno, Roxann"/>
    <d v="2023-03-09T11:57:00"/>
    <d v="2023-03-15T10:28:00"/>
    <x v="0"/>
    <s v="No"/>
    <d v="2023-03-17T13:28:00"/>
    <s v="620"/>
    <s v="L75 Ontario"/>
    <s v="Planning: BT Not Sche- Late"/>
    <s v="Planning"/>
    <n v="4"/>
    <s v="&lt;=5"/>
    <x v="0"/>
  </r>
  <r>
    <n v="8"/>
    <s v="674"/>
    <s v="Melius, Richard"/>
    <d v="2023-04-04T08:48:26"/>
    <d v="2023-04-04T09:55:00"/>
    <x v="1"/>
    <s v="Yes"/>
    <d v="2023-04-12T22:00:00"/>
    <s v="688"/>
    <s v="L25 Chambersburg"/>
    <s v="Other Issues"/>
    <s v="Other"/>
    <n v="0"/>
    <s v="&lt;=1"/>
    <x v="1"/>
  </r>
  <r>
    <n v="8"/>
    <s v="694"/>
    <s v="Minconi, Isair"/>
    <d v="2023-04-05T17:20:16"/>
    <d v="2023-04-06T06:23:00"/>
    <x v="1"/>
    <s v="No"/>
    <d v="2023-04-13T21:50:00"/>
    <s v="702"/>
    <s v="L25 Chambersburg"/>
    <s v="Distribution: Product Availability - Backorders"/>
    <s v="Distribution"/>
    <n v="1"/>
    <s v="&lt;=1"/>
    <x v="1"/>
  </r>
  <r>
    <n v="8"/>
    <s v="711"/>
    <s v="Vidana, Leticia"/>
    <d v="2023-04-12T10:13:44"/>
    <d v="2023-04-12T16:31:00"/>
    <x v="1"/>
    <s v="Yes"/>
    <d v="2023-04-20T22:05:00"/>
    <s v="717"/>
    <s v="L75 Ontario"/>
    <s v="Planning: Request Production Dates"/>
    <s v="Planning"/>
    <n v="0"/>
    <s v="&lt;=1"/>
    <x v="1"/>
  </r>
  <r>
    <n v="8"/>
    <s v="715"/>
    <s v="Vidana, Leticia"/>
    <d v="2023-04-12T14:26:13"/>
    <d v="2023-04-20T11:50:00"/>
    <x v="1"/>
    <s v="No"/>
    <d v="2023-04-20T22:50:00"/>
    <s v="723"/>
    <s v="L75 Ontario"/>
    <s v="Planning: Request Production Dates"/>
    <s v="Planning"/>
    <n v="6"/>
    <s v="&gt;5"/>
    <x v="0"/>
  </r>
  <r>
    <n v="7"/>
    <s v="1178"/>
    <s v="Mullins, Mary Ellen"/>
    <d v="2023-06-23T16:21:27"/>
    <d v="2023-06-29T14:55:28"/>
    <x v="5"/>
    <s v="No"/>
    <d v="2023-06-30T09:10:53"/>
    <s v="1094"/>
    <s v="L55 St Joseph"/>
    <s v="Planning: Request Production Dates"/>
    <s v="Planning"/>
    <n v="4"/>
    <s v="&lt;=5"/>
    <x v="0"/>
  </r>
  <r>
    <n v="7"/>
    <s v="1301"/>
    <s v="Bennett, Rachel"/>
    <d v="2023-07-20T08:41:45"/>
    <d v="2023-07-20T09:11:00"/>
    <x v="4"/>
    <s v="Yes"/>
    <d v="2023-07-27T15:33:33"/>
    <s v="1176"/>
    <s v="L25 Chambersburg"/>
    <s v="Transportation: Scheduling backorders once appointment time confirmed"/>
    <s v="Transportation"/>
    <n v="0"/>
    <s v="&lt;=1"/>
    <x v="1"/>
  </r>
  <r>
    <n v="7"/>
    <s v="1360"/>
    <s v="Mullins, Mary Ellen"/>
    <d v="2023-07-26T17:25:12"/>
    <d v="2023-07-28T14:21:00"/>
    <x v="4"/>
    <s v="No"/>
    <d v="2023-08-02T13:20:00"/>
    <s v="1220"/>
    <s v="L55 St Joseph"/>
    <s v="Planning: BT Not Sche- Late"/>
    <s v="Planning"/>
    <n v="2"/>
    <s v="&lt;=2"/>
    <x v="0"/>
  </r>
  <r>
    <n v="7"/>
    <s v="1466"/>
    <s v="Franklin, Shakeita"/>
    <d v="2023-08-08T14:23:52"/>
    <d v="2023-08-08T14:53:17"/>
    <x v="6"/>
    <s v="Yes"/>
    <d v="2023-08-15T14:06:30"/>
    <s v="1278"/>
    <s v="L55 St Joseph"/>
    <s v="Transportation: Scheduling backorders once appointment time confirmed"/>
    <s v="Transportation"/>
    <n v="0"/>
    <s v="&lt;=1"/>
    <x v="1"/>
  </r>
  <r>
    <n v="7"/>
    <s v="1506"/>
    <s v="Olive, Brittany"/>
    <d v="2023-08-10T12:01:16"/>
    <d v="2023-08-11T10:42:58"/>
    <x v="6"/>
    <s v="No"/>
    <d v="2023-08-17T09:12:00"/>
    <s v="1313"/>
    <s v="L25 Chambersburg"/>
    <s v="Transportation: Scheduling backorders once appointment time confirmed"/>
    <s v="Transportation"/>
    <n v="1"/>
    <s v="&lt;=1"/>
    <x v="1"/>
  </r>
  <r>
    <n v="7"/>
    <s v="1758"/>
    <s v="Gilbert, Tiffany"/>
    <d v="2023-09-01T12:59:01"/>
    <d v="2023-09-01T14:00:57"/>
    <x v="7"/>
    <s v="Yes"/>
    <d v="2023-09-08T07:16:29"/>
    <s v="1513"/>
    <s v="L60 Saginaw"/>
    <s v="Other Issues"/>
    <s v="Other"/>
    <n v="0"/>
    <s v="&lt;=1"/>
    <x v="1"/>
  </r>
  <r>
    <n v="7"/>
    <s v="1759"/>
    <s v="Franklin, Shakeita"/>
    <d v="2023-09-01T14:56:03"/>
    <d v="2023-09-01T16:06:26"/>
    <x v="7"/>
    <s v="Yes"/>
    <d v="2023-09-08T07:16:40"/>
    <s v="1513"/>
    <s v="L60 Saginaw"/>
    <s v="Transportation: Scheduling backorders once appointment time confirmed"/>
    <s v="Transportation"/>
    <n v="0"/>
    <s v="&lt;=1"/>
    <x v="1"/>
  </r>
  <r>
    <n v="7"/>
    <s v="1840"/>
    <s v="Lannutti, Christine"/>
    <d v="2023-09-08T12:33:04"/>
    <d v="2023-09-08T13:01:56"/>
    <x v="7"/>
    <s v="Yes"/>
    <d v="2023-09-15T15:04:35"/>
    <s v="1577"/>
    <s v="L60 Saginaw"/>
    <s v="Planning: Move Up Production Date Within Leadtime"/>
    <s v="Planning"/>
    <n v="0"/>
    <s v="&lt;=1"/>
    <x v="1"/>
  </r>
  <r>
    <n v="7"/>
    <s v="1995"/>
    <s v="Olive, Brittany"/>
    <d v="2023-09-19T14:16:33"/>
    <d v="2023-09-19T16:28:11"/>
    <x v="7"/>
    <s v="Yes"/>
    <d v="2023-09-26T09:42:43"/>
    <s v="1702"/>
    <s v="L60 Saginaw"/>
    <s v="Transportation: Scheduling backorders once appointment time confirmed"/>
    <s v="Transportation"/>
    <n v="0"/>
    <s v="&lt;=1"/>
    <x v="1"/>
  </r>
  <r>
    <n v="7"/>
    <s v="511"/>
    <s v="Howell, Andrew"/>
    <d v="2023-02-15T13:32:02"/>
    <d v="2023-02-16T10:10:00"/>
    <x v="2"/>
    <s v="No"/>
    <d v="2023-02-22T15:40:00"/>
    <s v="575"/>
    <s v="L75 Ontario"/>
    <s v="Transportation: Scheduling backorders once appointment time confirmed"/>
    <s v="Transportation"/>
    <n v="1"/>
    <s v="&lt;=1"/>
    <x v="1"/>
  </r>
  <r>
    <n v="7"/>
    <s v="556"/>
    <s v="Tucker, Chad"/>
    <d v="2023-03-01T13:49:35"/>
    <d v="2023-03-01T15:30:00"/>
    <x v="0"/>
    <s v="Yes"/>
    <d v="2023-03-08T00:14:00"/>
    <s v="597"/>
    <s v="L60 Saginaw"/>
    <s v="Planning: BT Not Sche- Late"/>
    <s v="Planning"/>
    <n v="0"/>
    <s v="&lt;=1"/>
    <x v="1"/>
  </r>
  <r>
    <n v="7"/>
    <s v="576"/>
    <s v="Melius, Richard"/>
    <d v="2023-03-08T12:38:45"/>
    <d v="2023-03-09T06:40:00"/>
    <x v="0"/>
    <s v="No"/>
    <d v="2023-03-15T00:17:00"/>
    <s v="613"/>
    <s v="L25 Chambersburg"/>
    <s v="Distribution: Product Availability - Backorders"/>
    <s v="Distribution"/>
    <n v="1"/>
    <s v="&lt;=1"/>
    <x v="1"/>
  </r>
  <r>
    <n v="7"/>
    <s v="580"/>
    <s v="Bennett, Rachel"/>
    <d v="2023-03-08T14:07:47"/>
    <d v="2023-03-08T14:19:00"/>
    <x v="0"/>
    <s v="Yes"/>
    <d v="2023-03-15T00:17:00"/>
    <s v="613"/>
    <s v="L25 Chambersburg"/>
    <s v="Transportation: Scheduling backorders once appointment time confirmed"/>
    <s v="Transportation"/>
    <n v="0"/>
    <s v="&lt;=1"/>
    <x v="1"/>
  </r>
  <r>
    <n v="7"/>
    <s v="584"/>
    <s v="Sanchez, Alicia"/>
    <d v="2023-03-09T10:19:33"/>
    <d v="2023-03-09T11:56:00"/>
    <x v="0"/>
    <s v="Yes"/>
    <d v="2023-03-16T14:20:00"/>
    <s v="619"/>
    <s v="L75 Ontario"/>
    <s v="Distribution: Product Availability - Backorders"/>
    <s v="Distribution"/>
    <n v="0"/>
    <s v="&lt;=1"/>
    <x v="1"/>
  </r>
  <r>
    <n v="7"/>
    <s v="587"/>
    <s v="Moreno, Roxann"/>
    <d v="2023-03-10T13:01:32"/>
    <d v="2023-03-15T14:06:00"/>
    <x v="0"/>
    <s v="No"/>
    <d v="2023-03-17T14:01:00"/>
    <s v="621"/>
    <s v="L30 Salem"/>
    <s v="Planning: BT Not Sche- Late"/>
    <s v="Planning"/>
    <n v="3"/>
    <s v="&lt;=3"/>
    <x v="0"/>
  </r>
  <r>
    <n v="7"/>
    <s v="602"/>
    <s v="Melius, Richard"/>
    <d v="2023-03-16T12:08:09"/>
    <d v="2023-03-20T10:30:00"/>
    <x v="0"/>
    <s v="No"/>
    <d v="2023-03-23T08:30:00"/>
    <s v="629"/>
    <s v="L25 Chambersburg"/>
    <s v="Planning: Request Production Dates"/>
    <s v="Planning"/>
    <n v="2"/>
    <s v="&lt;=2"/>
    <x v="0"/>
  </r>
  <r>
    <n v="7"/>
    <s v="666"/>
    <s v="Moreno, Roxann"/>
    <d v="2023-03-31T13:46:19"/>
    <d v="2023-04-04T10:29:00"/>
    <x v="0"/>
    <s v="No"/>
    <d v="2023-04-07T15:56:00"/>
    <s v="681"/>
    <s v="L75 Ontario"/>
    <s v="Planning: BT Not Sche- Late"/>
    <s v="Planning"/>
    <n v="2"/>
    <s v="&lt;=2"/>
    <x v="0"/>
  </r>
  <r>
    <n v="7"/>
    <s v="685"/>
    <s v="Howell, Andrew"/>
    <d v="2023-04-05T12:17:41"/>
    <d v="2023-04-05T15:40:00"/>
    <x v="1"/>
    <s v="Yes"/>
    <d v="2023-04-12T22:35:00"/>
    <s v="689"/>
    <s v="L75 Ontario"/>
    <s v="Transportation: Scheduling backorders once appointment time confirmed"/>
    <s v="Transportation"/>
    <n v="0"/>
    <s v="&lt;=1"/>
    <x v="1"/>
  </r>
  <r>
    <n v="7"/>
    <s v="687"/>
    <s v="Seitz, Celeste"/>
    <d v="2023-04-05T13:31:35"/>
    <d v="2023-04-05T16:16:00"/>
    <x v="1"/>
    <s v="Yes"/>
    <d v="2023-04-12T21:50:00"/>
    <s v="697"/>
    <s v="L34 Albert Lea"/>
    <s v="Distribution: Product Availability - Backorders"/>
    <s v="Distribution"/>
    <n v="0"/>
    <s v="&lt;=1"/>
    <x v="1"/>
  </r>
  <r>
    <n v="7"/>
    <s v="689"/>
    <s v="Bonner, Marius"/>
    <d v="2023-04-05T14:54:38"/>
    <d v="2023-04-05T15:10:00"/>
    <x v="1"/>
    <s v="Yes"/>
    <d v="2023-04-12T15:43:00"/>
    <s v="699"/>
    <s v="L34 Albert Lea"/>
    <s v="Transportation: Scheduling backorders once appointment time confirmed"/>
    <s v="Transportation"/>
    <n v="0"/>
    <s v="&lt;=1"/>
    <x v="1"/>
  </r>
  <r>
    <n v="7"/>
    <s v="690"/>
    <s v="Franklin, Shakeita"/>
    <d v="2023-04-05T15:03:52"/>
    <d v="2023-04-05T15:15:00"/>
    <x v="1"/>
    <s v="Yes"/>
    <d v="2023-04-12T03:40:00"/>
    <s v="690"/>
    <s v="L60 Saginaw"/>
    <s v="Transportation: Scheduling backorders once appointment time confirmed"/>
    <s v="Transportation"/>
    <n v="0"/>
    <s v="&lt;=1"/>
    <x v="1"/>
  </r>
  <r>
    <n v="7"/>
    <s v="693"/>
    <s v="Hughes, Tracey"/>
    <d v="2023-04-05T16:44:03"/>
    <d v="2023-04-06T08:03:00"/>
    <x v="1"/>
    <s v="No"/>
    <d v="2023-04-12T22:44:00"/>
    <s v="701"/>
    <s v="L25 Chambersburg"/>
    <s v="Distribution: Product Availability - Backorders"/>
    <s v="Distribution"/>
    <n v="1"/>
    <s v="&lt;=1"/>
    <x v="1"/>
  </r>
  <r>
    <n v="7"/>
    <s v="706"/>
    <s v="Wilson, LaTosha"/>
    <d v="2023-04-10T14:50:58"/>
    <d v="2023-04-17T16:07:00"/>
    <x v="1"/>
    <s v="No"/>
    <d v="2023-04-17T20:42:00"/>
    <s v="713"/>
    <s v="L43 Birmingham"/>
    <s v="QA: COA Not Provided to Customer"/>
    <s v="QA"/>
    <n v="5"/>
    <s v="&lt;=5"/>
    <x v="0"/>
  </r>
  <r>
    <n v="7"/>
    <s v="709"/>
    <s v="Sanchez, Alicia"/>
    <d v="2023-04-11T18:55:00"/>
    <d v="2023-04-12T11:45:00"/>
    <x v="1"/>
    <s v="No"/>
    <d v="2023-04-18T22:02:00"/>
    <s v="715"/>
    <s v="L75 Ontario"/>
    <s v="Distribution: Product Availability - Backorders"/>
    <s v="Distribution"/>
    <n v="1"/>
    <s v="&lt;=1"/>
    <x v="1"/>
  </r>
  <r>
    <n v="7"/>
    <s v="733"/>
    <s v="Sims, Paula"/>
    <d v="2023-04-14T16:45:39"/>
    <d v="2023-04-17T06:30:00"/>
    <x v="1"/>
    <s v="No"/>
    <d v="2023-04-21T16:18:00"/>
    <s v="744"/>
    <s v="L43 Birmingham"/>
    <s v="Distribution: Product Availability - Backorders"/>
    <s v="Distribution"/>
    <n v="1"/>
    <s v="&lt;=1"/>
    <x v="1"/>
  </r>
  <r>
    <n v="7"/>
    <s v="870"/>
    <s v="Hittle, Amber"/>
    <d v="2023-05-04T12:47:55"/>
    <d v="2023-05-05T08:53:21"/>
    <x v="3"/>
    <s v="No"/>
    <d v="2023-05-11T09:12:44"/>
    <s v="851"/>
    <s v="L25 Chambersburg"/>
    <s v="Transportation: Changing from LTL to full truckload"/>
    <s v="Transportation"/>
    <n v="1"/>
    <s v="&lt;=1"/>
    <x v="1"/>
  </r>
  <r>
    <n v="7"/>
    <s v="904"/>
    <s v="Franklin, Shakeita"/>
    <d v="2023-05-11T09:18:46"/>
    <d v="2023-05-11T09:24:30"/>
    <x v="3"/>
    <s v="Yes"/>
    <d v="2023-05-18T09:30:00"/>
    <s v="874"/>
    <s v="L55 St Joseph"/>
    <s v="Transportation: Scheduling backorders once appointment time confirmed"/>
    <s v="Transportation"/>
    <n v="0"/>
    <s v="&lt;=1"/>
    <x v="1"/>
  </r>
  <r>
    <n v="6"/>
    <s v="1079"/>
    <s v="Franklin, Shakeita"/>
    <d v="2023-06-02T15:04:56"/>
    <d v="2023-06-02T16:28:51"/>
    <x v="5"/>
    <s v="Yes"/>
    <d v="2023-06-08T07:41:00"/>
    <s v="1018"/>
    <s v="L55 St Joseph"/>
    <s v="Transportation: Scheduling backorders once appointment time confirmed"/>
    <s v="Transportation"/>
    <n v="0"/>
    <s v="&lt;=1"/>
    <x v="1"/>
  </r>
  <r>
    <n v="6"/>
    <s v="1103"/>
    <s v="Bennett, Rachel"/>
    <d v="2023-06-06T13:34:08"/>
    <d v="2023-06-06T14:02:21"/>
    <x v="5"/>
    <s v="Yes"/>
    <d v="2023-06-12T10:50:37"/>
    <s v="1039"/>
    <s v="L25 Chambersburg"/>
    <s v="Transportation: Scheduling backorders once appointment time confirmed"/>
    <s v="Transportation"/>
    <n v="0"/>
    <s v="&lt;=1"/>
    <x v="1"/>
  </r>
  <r>
    <n v="6"/>
    <s v="1142"/>
    <s v="Sanchez, Alicia"/>
    <d v="2023-06-13T15:10:01"/>
    <d v="2023-06-13T15:40:02"/>
    <x v="5"/>
    <s v="Yes"/>
    <d v="2023-06-19T12:12:41"/>
    <s v="1064"/>
    <s v="L75 Ontario"/>
    <s v="Distribution: Product Availability - Backorders"/>
    <s v="Distribution"/>
    <n v="0"/>
    <s v="&lt;=1"/>
    <x v="1"/>
  </r>
  <r>
    <n v="6"/>
    <s v="1249"/>
    <s v="Drummer, Russell"/>
    <d v="2023-07-12T12:36:13"/>
    <d v="2023-07-13T11:19:26"/>
    <x v="4"/>
    <s v="No"/>
    <d v="2023-07-18T20:49:46"/>
    <s v="1146"/>
    <s v="L10 Opelousas"/>
    <s v="Planning: Request Production Dates"/>
    <s v="Planning"/>
    <n v="1"/>
    <s v="&lt;=1"/>
    <x v="1"/>
  </r>
  <r>
    <n v="6"/>
    <s v="1382"/>
    <s v="Chen, Fiona"/>
    <d v="2023-07-28T12:58:20"/>
    <d v="2023-08-03T10:19:43"/>
    <x v="4"/>
    <s v="No"/>
    <d v="2023-08-03T10:24:34"/>
    <s v="1234"/>
    <s v="L36 Portland"/>
    <s v="Planning: BT Not Sche- Late"/>
    <s v="Planning"/>
    <n v="4"/>
    <s v="&lt;=5"/>
    <x v="0"/>
  </r>
  <r>
    <n v="6"/>
    <s v="1659"/>
    <s v="Lowans, Jeniffer"/>
    <d v="2023-08-22T16:48:51"/>
    <d v="2023-08-23T06:11:03"/>
    <x v="6"/>
    <s v="No"/>
    <d v="2023-08-28T10:42:00"/>
    <s v="1439"/>
    <s v="L25 Chambersburg"/>
    <s v="Distribution: Product Availability - Backorders"/>
    <s v="Distribution"/>
    <n v="1"/>
    <s v="&lt;=1"/>
    <x v="1"/>
  </r>
  <r>
    <n v="6"/>
    <s v="2227"/>
    <s v="Still, Anita"/>
    <d v="2023-10-11T09:28:11"/>
    <d v="2023-10-17T12:09:09"/>
    <x v="8"/>
    <s v="No"/>
    <d v="2023-10-17T12:12:00"/>
    <s v="1879"/>
    <s v="L36 Portland"/>
    <s v="QA: Missing COA"/>
    <s v="QA"/>
    <n v="4"/>
    <s v="&lt;=5"/>
    <x v="0"/>
  </r>
  <r>
    <n v="6"/>
    <s v="2228"/>
    <s v="Still, Anita"/>
    <d v="2023-10-11T09:43:46"/>
    <d v="2023-10-17T12:09:36"/>
    <x v="8"/>
    <s v="No"/>
    <d v="2023-10-17T12:14:29"/>
    <s v="1880"/>
    <s v="L36 Portland"/>
    <s v="QA: Missing COA"/>
    <s v="QA"/>
    <n v="4"/>
    <s v="&lt;=5"/>
    <x v="0"/>
  </r>
  <r>
    <n v="6"/>
    <s v="2445"/>
    <s v="Gilbert, Tiffany"/>
    <d v="2023-11-01T14:33:27"/>
    <d v="2023-11-01T15:00:12"/>
    <x v="9"/>
    <s v="Yes"/>
    <d v="2023-11-07T13:12:28"/>
    <s v="2054"/>
    <s v="L60 Saginaw"/>
    <s v="Distribution: Product Availability - Backorders"/>
    <s v="Distribution"/>
    <n v="0"/>
    <s v="&lt;=1"/>
    <x v="1"/>
  </r>
  <r>
    <n v="6"/>
    <s v="2446"/>
    <s v="Robinson, Jeffrey"/>
    <d v="2023-11-01T15:08:50"/>
    <d v="2023-11-03T07:43:08"/>
    <x v="9"/>
    <s v="No"/>
    <d v="2023-11-07T13:12:41"/>
    <s v="2054"/>
    <s v="L60 Saginaw"/>
    <s v="Planning: Move Up Production Date Within Leadtime"/>
    <s v="Planning"/>
    <n v="2"/>
    <s v="&lt;=2"/>
    <x v="0"/>
  </r>
  <r>
    <n v="6"/>
    <s v="2448"/>
    <s v="Nickens, Theresa"/>
    <d v="2023-11-01T16:00:41"/>
    <d v="2023-11-03T05:40:00"/>
    <x v="9"/>
    <s v="No"/>
    <d v="2023-11-07T14:50:00"/>
    <s v="2056"/>
    <s v="L75 Ontario"/>
    <s v="QA: Missing COA"/>
    <s v="QA"/>
    <n v="2"/>
    <s v="&lt;=2"/>
    <x v="0"/>
  </r>
  <r>
    <n v="6"/>
    <s v="557"/>
    <s v="Sanchez, Alicia"/>
    <d v="2023-03-02T10:48:55"/>
    <d v="2023-03-02T13:35:00"/>
    <x v="0"/>
    <s v="Yes"/>
    <d v="2023-03-08T14:00:00"/>
    <s v="598"/>
    <s v="L75 Ontario"/>
    <s v="Distribution: Product Availability - Backorders"/>
    <s v="Distribution"/>
    <n v="0"/>
    <s v="&lt;=1"/>
    <x v="1"/>
  </r>
  <r>
    <n v="6"/>
    <s v="559"/>
    <s v="Howell, Andrew"/>
    <d v="2023-03-02T13:38:56"/>
    <d v="2023-03-02T13:54:00"/>
    <x v="0"/>
    <s v="Yes"/>
    <d v="2023-03-08T14:01:00"/>
    <s v="598"/>
    <s v="L75 Ontario"/>
    <s v="Transportation: Scheduling backorders once appointment time confirmed"/>
    <s v="Transportation"/>
    <n v="0"/>
    <s v="&lt;=1"/>
    <x v="1"/>
  </r>
  <r>
    <n v="6"/>
    <s v="575"/>
    <s v="Howell, Andrew"/>
    <d v="2023-03-08T11:03:43"/>
    <d v="2023-03-08T15:56:00"/>
    <x v="0"/>
    <s v="Yes"/>
    <d v="2023-03-14T14:25:00"/>
    <s v="611"/>
    <s v="L75 Ontario"/>
    <s v="Transportation: Scheduling backorders once appointment time confirmed"/>
    <s v="Transportation"/>
    <n v="0"/>
    <s v="&lt;=1"/>
    <x v="1"/>
  </r>
  <r>
    <n v="6"/>
    <s v="582"/>
    <s v="Sims, Paula"/>
    <d v="2023-03-09T07:08:33"/>
    <d v="2023-03-09T07:15:00"/>
    <x v="0"/>
    <s v="Yes"/>
    <d v="2023-03-15T13:59:00"/>
    <s v="617"/>
    <s v="L43 Birmingham"/>
    <s v="Other Issues"/>
    <s v="Other"/>
    <n v="0"/>
    <s v="&lt;=1"/>
    <x v="1"/>
  </r>
  <r>
    <n v="6"/>
    <s v="601"/>
    <s v="Howell, Andrew"/>
    <d v="2023-03-15T15:57:23"/>
    <d v="2023-03-15T16:47:00"/>
    <x v="0"/>
    <s v="Yes"/>
    <d v="2023-03-21T03:18:00"/>
    <s v="628"/>
    <s v="L75 Ontario"/>
    <s v="Transportation: Scheduling backorders once appointment time confirmed"/>
    <s v="Transportation"/>
    <n v="0"/>
    <s v="&lt;=1"/>
    <x v="1"/>
  </r>
  <r>
    <n v="6"/>
    <s v="604"/>
    <s v="Vergara, Tiffany"/>
    <d v="2023-03-17T13:35:06"/>
    <d v="2023-03-23T10:08:00"/>
    <x v="0"/>
    <s v="No"/>
    <d v="2023-03-23T13:44:00"/>
    <s v="631"/>
    <s v="L75 Ontario"/>
    <s v="Planning: Request Production Dates"/>
    <s v="Planning"/>
    <n v="4"/>
    <s v="&lt;=5"/>
    <x v="0"/>
  </r>
  <r>
    <n v="6"/>
    <s v="605"/>
    <s v="Sanchez, Alicia"/>
    <d v="2023-03-17T17:53:30"/>
    <d v="2023-03-17T18:44:00"/>
    <x v="0"/>
    <s v="Yes"/>
    <d v="2023-03-23T13:48:00"/>
    <s v="632"/>
    <s v="L75 Ontario"/>
    <s v="Distribution: Product Availability - Backorders"/>
    <s v="Distribution"/>
    <n v="0"/>
    <s v="&lt;=1"/>
    <x v="1"/>
  </r>
  <r>
    <n v="6"/>
    <s v="626"/>
    <s v="Vergara, Tiffany"/>
    <d v="2023-03-24T10:13:46"/>
    <d v="2023-03-24T16:18:00"/>
    <x v="0"/>
    <s v="Yes"/>
    <d v="2023-03-30T01:10:00"/>
    <s v="646"/>
    <s v="L75 Ontario"/>
    <s v="Planning: BT Not Sche- Late"/>
    <s v="Planning"/>
    <n v="0"/>
    <s v="&lt;=1"/>
    <x v="1"/>
  </r>
  <r>
    <n v="6"/>
    <s v="697"/>
    <s v="Freas, Amanda"/>
    <d v="2023-04-06T12:47:24"/>
    <d v="2023-04-10T13:41:00"/>
    <x v="1"/>
    <s v="No"/>
    <d v="2023-04-12T16:04:00"/>
    <s v="705"/>
    <s v="L36 Portland"/>
    <s v="Planning: BT Not Sche- Late"/>
    <s v="Planning"/>
    <n v="2"/>
    <s v="&lt;=2"/>
    <x v="0"/>
  </r>
  <r>
    <n v="6"/>
    <s v="698"/>
    <s v="Kou, Christina"/>
    <d v="2023-04-06T12:50:21"/>
    <d v="2023-04-07T11:09:00"/>
    <x v="1"/>
    <s v="No"/>
    <d v="2023-04-12T16:04:00"/>
    <s v="705"/>
    <s v="L36 Portland"/>
    <s v="Planning: Request Production Dates"/>
    <s v="Planning"/>
    <n v="1"/>
    <s v="&lt;=1"/>
    <x v="1"/>
  </r>
  <r>
    <n v="6"/>
    <s v="714"/>
    <s v="Moreno, Roxann"/>
    <d v="2023-04-12T12:19:49"/>
    <d v="2023-04-12T12:28:00"/>
    <x v="1"/>
    <s v="Yes"/>
    <d v="2023-04-18T21:58:00"/>
    <s v="719"/>
    <s v="L75 Ontario"/>
    <s v="Planning: Move Up Production Date Within Leadtime"/>
    <s v="Planning"/>
    <n v="0"/>
    <s v="&lt;=1"/>
    <x v="1"/>
  </r>
  <r>
    <n v="6"/>
    <s v="716"/>
    <s v="Vergara, Tiffany"/>
    <d v="2023-04-12T14:41:58"/>
    <d v="2023-04-17T16:03:00"/>
    <x v="1"/>
    <s v="No"/>
    <d v="2023-04-18T22:48:00"/>
    <s v="724"/>
    <s v="L75 Ontario"/>
    <s v="Other Issues"/>
    <s v="Other"/>
    <n v="3"/>
    <s v="&lt;=3"/>
    <x v="0"/>
  </r>
  <r>
    <n v="6"/>
    <s v="726"/>
    <s v="Sanchez, Alicia"/>
    <d v="2023-04-13T18:58:51"/>
    <d v="2023-04-14T14:04:00"/>
    <x v="1"/>
    <s v="No"/>
    <d v="2023-04-19T16:19:00"/>
    <s v="733"/>
    <s v="L75 Ontario"/>
    <s v="Distribution: Product Availability - Backorders"/>
    <s v="Distribution"/>
    <n v="1"/>
    <s v="&lt;=1"/>
    <x v="1"/>
  </r>
  <r>
    <n v="6"/>
    <s v="857"/>
    <s v="Franklin, Shakeita"/>
    <d v="2023-05-03T09:37:12"/>
    <d v="2023-05-03T09:43:47"/>
    <x v="3"/>
    <s v="Yes"/>
    <d v="2023-05-09T11:28:57"/>
    <s v="842"/>
    <s v="L60 Saginaw"/>
    <s v="Transportation: Scheduling backorders once appointment time confirmed"/>
    <s v="Transportation"/>
    <n v="0"/>
    <s v="&lt;=1"/>
    <x v="1"/>
  </r>
  <r>
    <n v="5"/>
    <s v="1028"/>
    <s v="Moreno, Roxann"/>
    <d v="2023-05-25T11:13:19"/>
    <d v="2023-05-25T13:00:30"/>
    <x v="3"/>
    <s v="Yes"/>
    <d v="2023-05-30T16:22:36"/>
    <s v="980"/>
    <s v="L75 Ontario"/>
    <s v="Planning: BT Not Sche- Late"/>
    <s v="Planning"/>
    <n v="0"/>
    <s v="&lt;=1"/>
    <x v="1"/>
  </r>
  <r>
    <n v="5"/>
    <s v="1032"/>
    <s v="Sanchez, Alicia"/>
    <d v="2023-05-25T13:11:07"/>
    <d v="2023-05-25T16:24:24"/>
    <x v="3"/>
    <s v="Yes"/>
    <d v="2023-05-30T10:52:33"/>
    <s v="983"/>
    <s v="L75 Ontario"/>
    <s v="Distribution: Product Availability - Backorders"/>
    <s v="Distribution"/>
    <n v="0"/>
    <s v="&lt;=1"/>
    <x v="1"/>
  </r>
  <r>
    <n v="5"/>
    <s v="1033"/>
    <s v="Alvarez, Rogelio"/>
    <d v="2023-05-25T14:32:53"/>
    <d v="2023-05-30T15:21:47"/>
    <x v="3"/>
    <s v="No"/>
    <d v="2023-05-30T16:40:29"/>
    <s v="984"/>
    <s v="L75 Ontario"/>
    <s v="Planning: Request Production Dates"/>
    <s v="Planning"/>
    <n v="3"/>
    <s v="&lt;=3"/>
    <x v="0"/>
  </r>
  <r>
    <n v="5"/>
    <s v="1037"/>
    <s v="Gilbert, Tiffany"/>
    <d v="2023-05-26T10:40:36"/>
    <d v="2023-05-26T10:46:14"/>
    <x v="3"/>
    <s v="Yes"/>
    <d v="2023-05-31T16:12:34"/>
    <s v="988"/>
    <s v="L60 Saginaw"/>
    <s v="Distribution: Product Availability - Backorders"/>
    <s v="Distribution"/>
    <n v="0"/>
    <s v="&lt;=1"/>
    <x v="1"/>
  </r>
  <r>
    <n v="5"/>
    <s v="1070"/>
    <s v="Olive, Brittany"/>
    <d v="2023-06-02T08:20:09"/>
    <d v="2023-06-02T11:35:53"/>
    <x v="5"/>
    <s v="Yes"/>
    <d v="2023-06-07T07:30:00"/>
    <s v="1013"/>
    <s v="L25 Chambersburg"/>
    <s v="Transportation: Changing from LTL to full truckload"/>
    <s v="Transportation"/>
    <n v="0"/>
    <s v="&lt;=1"/>
    <x v="1"/>
  </r>
  <r>
    <n v="5"/>
    <s v="1172"/>
    <s v="Franklin, Shakeita"/>
    <d v="2023-06-22T10:32:13"/>
    <d v="2023-06-23T08:02:52"/>
    <x v="5"/>
    <s v="No"/>
    <d v="2023-06-27T13:44:29"/>
    <s v="1090"/>
    <s v="L55 St Joseph"/>
    <s v="Distribution: Product Availability - Backorders"/>
    <s v="Distribution"/>
    <n v="1"/>
    <s v="&lt;=1"/>
    <x v="1"/>
  </r>
  <r>
    <n v="5"/>
    <s v="1173"/>
    <s v="Olive, Brittany"/>
    <d v="2023-06-22T10:33:55"/>
    <d v="2023-06-22T12:49:42"/>
    <x v="5"/>
    <s v="Yes"/>
    <d v="2023-06-27T13:44:00"/>
    <s v="1090"/>
    <s v="L55 St Joseph"/>
    <s v="Transportation: Scheduling backorders once appointment time confirmed"/>
    <s v="Transportation"/>
    <n v="0"/>
    <s v="&lt;=1"/>
    <x v="1"/>
  </r>
  <r>
    <n v="5"/>
    <s v="1175"/>
    <s v="McAloon, Martin"/>
    <d v="2023-06-22T14:15:59"/>
    <d v="2023-06-27T13:14:00"/>
    <x v="5"/>
    <s v="No"/>
    <d v="2023-06-27T13:36:46"/>
    <s v="1092"/>
    <s v="L34 Albert Lea"/>
    <s v="Planning: Request Production Dates"/>
    <s v="Planning"/>
    <n v="3"/>
    <s v="&lt;=3"/>
    <x v="0"/>
  </r>
  <r>
    <n v="5"/>
    <s v="1221"/>
    <s v="Bennett, Rachel"/>
    <d v="2023-06-30T14:52:25"/>
    <d v="2023-06-30T15:14:16"/>
    <x v="5"/>
    <s v="Yes"/>
    <d v="2023-07-05T08:00:00"/>
    <s v="1120"/>
    <s v="L25 Chambersburg"/>
    <s v="Transportation: Scheduling backorders once appointment time confirmed"/>
    <s v="Transportation"/>
    <n v="0"/>
    <s v="&lt;=1"/>
    <x v="1"/>
  </r>
  <r>
    <n v="5"/>
    <s v="1231"/>
    <s v="Franklin, Shakeita"/>
    <d v="2023-07-06T13:28:21"/>
    <d v="2023-07-06T13:35:55"/>
    <x v="4"/>
    <s v="Yes"/>
    <d v="2023-07-11T13:36:57"/>
    <s v="1127"/>
    <s v="L55 St Joseph"/>
    <s v="Transportation: Scheduling backorders once appointment time confirmed"/>
    <s v="Transportation"/>
    <n v="0"/>
    <s v="&lt;=1"/>
    <x v="1"/>
  </r>
  <r>
    <n v="5"/>
    <s v="1253"/>
    <s v="Wilson, LaTosha"/>
    <d v="2023-07-12T14:35:57"/>
    <d v="2023-07-12T14:36:06"/>
    <x v="4"/>
    <s v="Yes"/>
    <d v="2023-07-17T17:52:30"/>
    <s v="1148"/>
    <s v="L75 Ontario"/>
    <s v="QA: COA Not Provided to Customer"/>
    <s v="QA"/>
    <n v="0"/>
    <s v="&lt;=1"/>
    <x v="1"/>
  </r>
  <r>
    <n v="5"/>
    <s v="1254"/>
    <s v="Salcedo, Daisey"/>
    <d v="2023-07-12T14:55:16"/>
    <d v="2023-07-12T14:55:23"/>
    <x v="4"/>
    <s v="Yes"/>
    <d v="2023-07-17T17:52:41"/>
    <s v="1149"/>
    <s v="L75 Ontario"/>
    <s v="QA: COA Not Provided to Customer"/>
    <s v="QA"/>
    <n v="0"/>
    <s v="&lt;=1"/>
    <x v="1"/>
  </r>
  <r>
    <n v="5"/>
    <s v="1305"/>
    <s v="Jennings, Jennifer"/>
    <d v="2023-07-20T15:30:48"/>
    <d v="2023-07-20T00:00:00"/>
    <x v="4"/>
    <s v="Yes"/>
    <d v="2023-07-25T14:06:00"/>
    <s v="1182"/>
    <s v="L34 Albert Lea"/>
    <s v="QA: COA Not Provided to Customer"/>
    <s v="QA"/>
    <n v="0"/>
    <s v="&lt;=1"/>
    <x v="1"/>
  </r>
  <r>
    <n v="5"/>
    <s v="1309"/>
    <s v="Wilson, LaTosha"/>
    <d v="2023-07-21T10:49:57"/>
    <d v="2023-07-21T10:50:00"/>
    <x v="4"/>
    <s v="Yes"/>
    <d v="2023-07-26T17:48:00"/>
    <s v="1186"/>
    <s v="L60 Saginaw"/>
    <s v="QA: COA Not Provided to Customer"/>
    <s v="QA"/>
    <n v="0"/>
    <s v="&lt;=1"/>
    <x v="1"/>
  </r>
  <r>
    <n v="5"/>
    <s v="1314"/>
    <s v="Wilson, LaTosha"/>
    <d v="2023-07-21T15:19:22"/>
    <d v="2023-07-21T15:19:00"/>
    <x v="4"/>
    <s v="Yes"/>
    <d v="2023-07-26T18:04:00"/>
    <s v="1189"/>
    <s v="L60 Saginaw"/>
    <s v="QA: COA Not Provided to Customer"/>
    <s v="QA"/>
    <n v="0"/>
    <s v="&lt;=1"/>
    <x v="1"/>
  </r>
  <r>
    <n v="5"/>
    <s v="1316"/>
    <s v="Wilson, LaTosha"/>
    <d v="2023-07-21T15:28:29"/>
    <d v="2023-07-21T15:28:00"/>
    <x v="4"/>
    <s v="Yes"/>
    <d v="2023-07-26T18:06:00"/>
    <s v="1191"/>
    <s v="L10 Opelousas"/>
    <s v="QA: COA Not Provided to Customer"/>
    <s v="QA"/>
    <n v="0"/>
    <s v="&lt;=1"/>
    <x v="1"/>
  </r>
  <r>
    <n v="5"/>
    <s v="1403"/>
    <s v="Sanchez, Alicia"/>
    <d v="2023-08-02T16:55:55"/>
    <d v="2023-08-02T17:44:18"/>
    <x v="6"/>
    <s v="Yes"/>
    <d v="2023-08-07T14:48:33"/>
    <s v="1249"/>
    <s v="L75 Ontario"/>
    <s v="Distribution: Product Availability - Backorders"/>
    <s v="Distribution"/>
    <n v="0"/>
    <s v="&lt;=1"/>
    <x v="1"/>
  </r>
  <r>
    <n v="5"/>
    <s v="1414"/>
    <s v="Melius, Richard"/>
    <d v="2023-08-03T11:05:34"/>
    <d v="2023-08-08T07:12:00"/>
    <x v="6"/>
    <s v="No"/>
    <d v="2023-08-08T10:05:00"/>
    <s v="1257"/>
    <s v="L36 Portland"/>
    <s v="Planning: BT Not Sche- Late"/>
    <s v="Planning"/>
    <n v="3"/>
    <s v="&lt;=3"/>
    <x v="0"/>
  </r>
  <r>
    <n v="5"/>
    <s v="1733"/>
    <s v="Melius, Richard"/>
    <d v="2023-08-31T08:02:57"/>
    <d v="2023-08-31T08:11:22"/>
    <x v="6"/>
    <s v="Yes"/>
    <d v="2023-09-05T08:07:00"/>
    <s v="1493"/>
    <s v="L25 Chambersburg"/>
    <s v="Other Issues"/>
    <s v="Other"/>
    <n v="0"/>
    <s v="&lt;=1"/>
    <x v="1"/>
  </r>
  <r>
    <n v="5"/>
    <s v="2009"/>
    <s v="Sanchez, Alicia"/>
    <d v="2023-09-20T12:22:47"/>
    <d v="2023-09-20T13:24:02"/>
    <x v="7"/>
    <s v="Yes"/>
    <d v="2023-09-25T14:20:22"/>
    <s v="1714"/>
    <s v="L75 Ontario"/>
    <s v="Distribution: Product Availability - Backorders"/>
    <s v="Distribution"/>
    <n v="0"/>
    <s v="&lt;=1"/>
    <x v="1"/>
  </r>
  <r>
    <n v="5"/>
    <s v="2012"/>
    <s v="Howell, Andrew"/>
    <d v="2023-09-20T13:53:16"/>
    <d v="2023-09-20T14:58:10"/>
    <x v="7"/>
    <s v="Yes"/>
    <d v="2023-09-25T14:20:31"/>
    <s v="1714"/>
    <s v="L75 Ontario"/>
    <s v="Transportation: Scheduling backorders once appointment time confirmed"/>
    <s v="Transportation"/>
    <n v="0"/>
    <s v="&lt;=1"/>
    <x v="1"/>
  </r>
  <r>
    <n v="5"/>
    <s v="2015"/>
    <s v="Sims, Paula"/>
    <d v="2023-09-20T15:29:24"/>
    <d v="2023-09-21T11:36:59"/>
    <x v="7"/>
    <s v="No"/>
    <d v="2023-09-25T12:20:33"/>
    <s v="1717"/>
    <s v="L43 Birmingham"/>
    <s v="Distribution: Product Availability - Backorders"/>
    <s v="Distribution"/>
    <n v="1"/>
    <s v="&lt;=1"/>
    <x v="1"/>
  </r>
  <r>
    <n v="5"/>
    <s v="2019"/>
    <s v="Minconi, Isair"/>
    <d v="2023-09-21T09:55:58"/>
    <d v="2023-09-21T12:24:39"/>
    <x v="7"/>
    <s v="Yes"/>
    <d v="2023-09-26T07:30:26"/>
    <s v="1721"/>
    <s v="L25 Chambersburg"/>
    <s v="Planning: Request Production Dates"/>
    <s v="Planning"/>
    <n v="0"/>
    <s v="&lt;=1"/>
    <x v="1"/>
  </r>
  <r>
    <n v="5"/>
    <s v="2028"/>
    <s v="Hirter, Damon"/>
    <d v="2023-09-22T15:58:12"/>
    <d v="2023-09-27T15:43:49"/>
    <x v="7"/>
    <s v="No"/>
    <d v="2023-09-27T15:50:29"/>
    <s v="1728"/>
    <s v="L55 St Joseph"/>
    <s v="Distribution: Status Of Customer Load At Dock"/>
    <e v="#N/A"/>
    <n v="3"/>
    <s v="&lt;=3"/>
    <x v="0"/>
  </r>
  <r>
    <n v="5"/>
    <s v="2156"/>
    <s v="Moreno, Roxann"/>
    <d v="2023-10-05T13:15:20"/>
    <d v="2023-10-09T14:15:30"/>
    <x v="8"/>
    <s v="No"/>
    <d v="2023-10-10T09:52:14"/>
    <s v="1828"/>
    <s v="L30 Salem"/>
    <s v="Distribution: Within-campus transfer requests to fulfill future orders"/>
    <s v="Distribution"/>
    <n v="2"/>
    <s v="&lt;=2"/>
    <x v="0"/>
  </r>
  <r>
    <n v="5"/>
    <s v="2377"/>
    <s v="Lebash, Jess"/>
    <d v="2023-10-25T13:51:16"/>
    <d v="2023-10-25T13:57:54"/>
    <x v="8"/>
    <s v="Yes"/>
    <d v="2023-10-30T10:38:34"/>
    <s v="2002"/>
    <s v="L25 Chambersburg"/>
    <s v="Other Issues"/>
    <s v="Other"/>
    <n v="0"/>
    <s v="&lt;=1"/>
    <x v="1"/>
  </r>
  <r>
    <n v="5"/>
    <s v="2378"/>
    <s v="Mullins, Mary Ellen"/>
    <d v="2023-10-25T15:05:07"/>
    <d v="2023-10-25T15:14:20"/>
    <x v="8"/>
    <s v="Yes"/>
    <d v="2023-10-30T08:08:30"/>
    <s v="2003"/>
    <s v="L55 St Joseph"/>
    <s v="Planning: Request Production Dates"/>
    <s v="Planning"/>
    <n v="0"/>
    <s v="&lt;=1"/>
    <x v="1"/>
  </r>
  <r>
    <n v="5"/>
    <s v="2395"/>
    <s v="Melius, Richard"/>
    <d v="2023-10-27T14:50:14"/>
    <d v="2023-10-30T06:20:44"/>
    <x v="8"/>
    <s v="No"/>
    <d v="2023-11-01T09:14:14"/>
    <s v="2019"/>
    <s v="L25 Chambersburg"/>
    <s v="Other Issues"/>
    <s v="Other"/>
    <n v="1"/>
    <s v="&lt;=1"/>
    <x v="1"/>
  </r>
  <r>
    <n v="5"/>
    <s v="549"/>
    <s v="Miller, Kelly S"/>
    <d v="2023-02-24T13:27:56"/>
    <d v="2023-02-27T11:14:00"/>
    <x v="2"/>
    <s v="No"/>
    <d v="2023-03-01T23:58:00"/>
    <s v="593"/>
    <s v="L25 Chambersburg"/>
    <s v="QA: Missing COA"/>
    <s v="QA"/>
    <n v="1"/>
    <s v="&lt;=1"/>
    <x v="1"/>
  </r>
  <r>
    <n v="5"/>
    <s v="586"/>
    <s v="Karr, Ronald"/>
    <d v="2023-03-09T13:56:12"/>
    <d v="2023-03-10T07:42:00"/>
    <x v="0"/>
    <s v="No"/>
    <d v="2023-03-14T13:59:00"/>
    <s v="617"/>
    <s v="L43 Birmingham"/>
    <s v="Transportation: Scheduling backorders once appointment time confirmed"/>
    <s v="Transportation"/>
    <n v="1"/>
    <s v="&lt;=1"/>
    <x v="1"/>
  </r>
  <r>
    <n v="5"/>
    <s v="589"/>
    <s v="Gilbert, Tiffany"/>
    <d v="2023-03-10T15:17:12"/>
    <d v="2023-03-13T11:19:00"/>
    <x v="0"/>
    <s v="No"/>
    <d v="2023-03-15T14:12:00"/>
    <s v="622"/>
    <s v="L60 Saginaw"/>
    <s v="Distribution: Product Availability - Backorders"/>
    <s v="Distribution"/>
    <n v="1"/>
    <s v="&lt;=1"/>
    <x v="1"/>
  </r>
  <r>
    <n v="5"/>
    <s v="590"/>
    <s v="Castaneda, Yarin"/>
    <d v="2023-03-10T15:32:56"/>
    <d v="2023-03-10T16:45:00"/>
    <x v="0"/>
    <s v="Yes"/>
    <d v="2023-03-15T14:12:00"/>
    <s v="622"/>
    <s v="L60 Saginaw"/>
    <s v="Planning: Request Production Dates"/>
    <s v="Planning"/>
    <n v="0"/>
    <s v="&lt;=1"/>
    <x v="1"/>
  </r>
  <r>
    <n v="5"/>
    <s v="614"/>
    <s v="Moreno, Roxann"/>
    <d v="2023-03-22T12:19:05"/>
    <d v="2023-03-27T10:32:00"/>
    <x v="0"/>
    <s v="No"/>
    <d v="2023-03-27T13:22:00"/>
    <s v="639"/>
    <s v="L75 Ontario"/>
    <s v="Planning: BT Not Sche- Late"/>
    <s v="Planning"/>
    <n v="3"/>
    <s v="&lt;=3"/>
    <x v="0"/>
  </r>
  <r>
    <n v="5"/>
    <s v="701"/>
    <s v="Vergara, Tiffany"/>
    <d v="2023-04-07T16:08:02"/>
    <d v="2023-04-12T15:26:00"/>
    <x v="1"/>
    <s v="No"/>
    <d v="2023-04-12T20:44:00"/>
    <s v="708"/>
    <s v="L75 Ontario"/>
    <s v="Planning: BT Not Sche- Late"/>
    <s v="Planning"/>
    <n v="3"/>
    <s v="&lt;=3"/>
    <x v="0"/>
  </r>
  <r>
    <n v="5"/>
    <s v="702"/>
    <s v="Beard, Adam"/>
    <d v="2023-04-07T19:21:54"/>
    <d v="2023-04-10T14:46:00"/>
    <x v="1"/>
    <s v="No"/>
    <d v="2023-04-12T20:42:00"/>
    <s v="709"/>
    <s v="L34 Albert Lea"/>
    <s v="Planning: Request Production Dates"/>
    <s v="Planning"/>
    <n v="1"/>
    <s v="&lt;=1"/>
    <x v="1"/>
  </r>
  <r>
    <n v="5"/>
    <s v="717"/>
    <s v="Olive, Brittany"/>
    <d v="2023-04-12T15:44:18"/>
    <d v="2023-04-13T14:10:00"/>
    <x v="1"/>
    <s v="No"/>
    <d v="2023-04-17T22:02:00"/>
    <s v="725"/>
    <s v="L60 Saginaw"/>
    <s v="Transportation: Changing from LTL to full truckload"/>
    <s v="Transportation"/>
    <n v="1"/>
    <s v="&lt;=1"/>
    <x v="1"/>
  </r>
  <r>
    <n v="5"/>
    <s v="720"/>
    <s v="Moreno, Roxann"/>
    <d v="2023-04-13T15:07:18"/>
    <d v="2023-04-13T15:24:00"/>
    <x v="1"/>
    <s v="Yes"/>
    <d v="2023-04-18T21:54:00"/>
    <s v="728"/>
    <s v="L75 Ontario"/>
    <s v="Planning: BT Not Sche- Late"/>
    <s v="Planning"/>
    <n v="0"/>
    <s v="&lt;=1"/>
    <x v="1"/>
  </r>
  <r>
    <n v="5"/>
    <s v="723"/>
    <s v="Alvarez, Rogelio"/>
    <d v="2023-04-13T15:54:40"/>
    <d v="2023-04-18T11:22:00"/>
    <x v="1"/>
    <s v="No"/>
    <d v="2023-04-18T21:58:00"/>
    <s v="731"/>
    <s v="L75 Ontario"/>
    <s v="Planning: Move Up Production Date Within Leadtime"/>
    <s v="Planning"/>
    <n v="3"/>
    <s v="&lt;=3"/>
    <x v="0"/>
  </r>
  <r>
    <n v="5"/>
    <s v="795"/>
    <s v="Franklin, Shakeita"/>
    <d v="2023-04-26T16:08:05"/>
    <d v="2023-04-26T16:24:39"/>
    <x v="1"/>
    <s v="Yes"/>
    <d v="2023-05-01T10:44:42"/>
    <s v="788"/>
    <s v="L55 St Joseph"/>
    <s v="Transportation: Scheduling backorders once appointment time confirmed"/>
    <s v="Transportation"/>
    <n v="0"/>
    <s v="&lt;=1"/>
    <x v="1"/>
  </r>
  <r>
    <n v="5"/>
    <s v="805"/>
    <s v="McAloon, Martin"/>
    <d v="2023-04-27T14:56:59"/>
    <d v="2023-05-02T08:24:50"/>
    <x v="1"/>
    <s v="No"/>
    <d v="2023-05-02T14:44:32"/>
    <s v="796"/>
    <s v="L34 Albert Lea"/>
    <s v="Planning: Request Production Dates"/>
    <s v="Planning"/>
    <n v="3"/>
    <s v="&lt;=3"/>
    <x v="0"/>
  </r>
  <r>
    <n v="5"/>
    <s v="962"/>
    <s v="Shaw, Michelle"/>
    <d v="2023-05-18T14:11:06"/>
    <d v="2023-05-23T10:36:00"/>
    <x v="3"/>
    <s v="No"/>
    <d v="2023-05-23T10:38:35"/>
    <s v="929"/>
    <s v="L75 Ontario"/>
    <s v="Planning: Move Up Production Date Within Leadtime"/>
    <s v="Planning"/>
    <n v="3"/>
    <s v="&lt;=3"/>
    <x v="0"/>
  </r>
  <r>
    <n v="4"/>
    <s v="1039"/>
    <s v="Seitz, Celeste"/>
    <d v="2023-05-26T11:19:34"/>
    <d v="2023-05-30T16:26:57"/>
    <x v="3"/>
    <s v="No"/>
    <d v="2023-05-30T16:28:00"/>
    <s v="989"/>
    <s v="L34 Albert Lea"/>
    <s v="Planning: Request Production Dates"/>
    <s v="Planning"/>
    <n v="2"/>
    <s v="&lt;=2"/>
    <x v="0"/>
  </r>
  <r>
    <n v="4"/>
    <s v="1069"/>
    <s v="Bennett, Rachel"/>
    <d v="2023-06-02T07:13:32"/>
    <d v="2023-06-02T08:05:24"/>
    <x v="5"/>
    <s v="Yes"/>
    <d v="2023-06-06T07:00:00"/>
    <s v="1013"/>
    <s v="L25 Chambersburg"/>
    <s v="Transportation: Scheduling backorders once appointment time confirmed"/>
    <s v="Transportation"/>
    <n v="0"/>
    <s v="&lt;=1"/>
    <x v="1"/>
  </r>
  <r>
    <n v="4"/>
    <s v="1078"/>
    <s v="Sanchez, Alicia"/>
    <d v="2023-06-02T14:34:38"/>
    <d v="2023-06-02T17:00:27"/>
    <x v="5"/>
    <s v="Yes"/>
    <d v="2023-06-06T08:00:00"/>
    <s v="1021"/>
    <s v="L75 Ontario"/>
    <s v="Distribution: Product Availability - Backorders"/>
    <s v="Distribution"/>
    <n v="0"/>
    <s v="&lt;=1"/>
    <x v="1"/>
  </r>
  <r>
    <n v="4"/>
    <s v="1082"/>
    <s v="Olive, Brittany"/>
    <d v="2023-06-05T09:18:00"/>
    <d v="2023-06-05T16:38:47"/>
    <x v="5"/>
    <s v="Yes"/>
    <d v="2023-06-09T10:20:30"/>
    <s v="1022"/>
    <s v="L10 Opelousas"/>
    <s v="Transportation: Scheduling backorders once appointment time confirmed"/>
    <s v="Transportation"/>
    <n v="0"/>
    <s v="&lt;=1"/>
    <x v="1"/>
  </r>
  <r>
    <n v="4"/>
    <s v="1146"/>
    <s v="Sanchez, Alicia"/>
    <d v="2023-06-15T09:54:29"/>
    <d v="2023-06-15T11:52:37"/>
    <x v="5"/>
    <s v="Yes"/>
    <d v="2023-06-19T12:12:56"/>
    <s v="1069"/>
    <s v="L75 Ontario"/>
    <s v="Distribution: Product Availability - Backorders"/>
    <s v="Distribution"/>
    <n v="0"/>
    <s v="&lt;=1"/>
    <x v="1"/>
  </r>
  <r>
    <n v="4"/>
    <s v="1147"/>
    <s v="Howell, Andrew"/>
    <d v="2023-06-15T11:59:11"/>
    <d v="2023-06-15T12:14:29"/>
    <x v="5"/>
    <s v="Yes"/>
    <d v="2023-06-19T12:12:56"/>
    <s v="1069"/>
    <s v="L75 Ontario"/>
    <s v="Transportation: Scheduling backorders once appointment time confirmed"/>
    <s v="Transportation"/>
    <n v="0"/>
    <s v="&lt;=1"/>
    <x v="1"/>
  </r>
  <r>
    <n v="4"/>
    <s v="1148"/>
    <s v="Vergara, Tiffany"/>
    <d v="2023-06-15T12:08:28"/>
    <d v="2023-06-16T13:10:05"/>
    <x v="5"/>
    <s v="No"/>
    <d v="2023-06-19T10:00:00"/>
    <s v="1070"/>
    <s v="L75 Ontario"/>
    <s v="Planning: BT Not Sche- Late"/>
    <s v="Planning"/>
    <n v="1"/>
    <s v="&lt;=1"/>
    <x v="1"/>
  </r>
  <r>
    <n v="4"/>
    <s v="1180"/>
    <s v="Olive, Brittany"/>
    <d v="2023-06-23T17:04:07"/>
    <d v="2023-06-27T07:42:24"/>
    <x v="5"/>
    <s v="No"/>
    <d v="2023-06-27T14:44:41"/>
    <s v="1095"/>
    <s v="L55 St Joseph"/>
    <s v="Transportation: Scheduling backorders once appointment time confirmed"/>
    <s v="Transportation"/>
    <n v="2"/>
    <s v="&lt;=2"/>
    <x v="0"/>
  </r>
  <r>
    <n v="4"/>
    <s v="1235"/>
    <s v="Hoppenrath, Ken"/>
    <d v="2023-07-07T16:45:47"/>
    <d v="2023-07-07T17:35:27"/>
    <x v="4"/>
    <s v="Yes"/>
    <d v="2023-07-11T10:30:00"/>
    <s v="1131"/>
    <s v="L36 Portland"/>
    <s v="Planning: Move Up Production Date Within Leadtime"/>
    <s v="Planning"/>
    <n v="0"/>
    <s v="&lt;=1"/>
    <x v="1"/>
  </r>
  <r>
    <n v="4"/>
    <s v="1239"/>
    <s v="Douglas, Tyrone"/>
    <d v="2023-07-10T11:59:28"/>
    <d v="2023-07-12T12:22:37"/>
    <x v="4"/>
    <s v="No"/>
    <d v="2023-07-14T11:24:00"/>
    <s v="1134"/>
    <s v="L43 Birmingham"/>
    <s v="Planning: Request Production Dates"/>
    <s v="Planning"/>
    <n v="2"/>
    <s v="&lt;=2"/>
    <x v="0"/>
  </r>
  <r>
    <n v="4"/>
    <s v="1302"/>
    <s v="Gilbert, Tiffany"/>
    <d v="2023-07-20T10:24:33"/>
    <d v="2023-07-20T11:05:02"/>
    <x v="4"/>
    <s v="Yes"/>
    <d v="2023-07-24T10:27:00"/>
    <s v="1179"/>
    <s v="L60 Saginaw"/>
    <s v="Other Issues"/>
    <s v="Other"/>
    <n v="0"/>
    <s v="&lt;=1"/>
    <x v="1"/>
  </r>
  <r>
    <n v="4"/>
    <s v="1317"/>
    <s v="Sims, Paula"/>
    <d v="2023-07-21T15:56:30"/>
    <d v="2023-07-21T17:10:17"/>
    <x v="4"/>
    <s v="Yes"/>
    <d v="2023-07-25T12:09:00"/>
    <s v="1192"/>
    <s v="L75 Ontario"/>
    <s v="Planning: Request Production Dates"/>
    <s v="Planning"/>
    <n v="0"/>
    <s v="&lt;=1"/>
    <x v="1"/>
  </r>
  <r>
    <n v="4"/>
    <s v="1427"/>
    <s v="Nickens, Theresa"/>
    <d v="2023-08-04T10:35:38"/>
    <d v="2023-08-08T10:03:07"/>
    <x v="6"/>
    <s v="No"/>
    <d v="2023-08-08T10:04:00"/>
    <s v="1263"/>
    <s v="L60 Saginaw"/>
    <s v="QA: Missing COA"/>
    <s v="QA"/>
    <n v="2"/>
    <s v="&lt;=2"/>
    <x v="0"/>
  </r>
  <r>
    <n v="4"/>
    <s v="1545"/>
    <s v="Hirter, Damon"/>
    <d v="2023-08-14T13:55:05"/>
    <d v="2023-08-14T14:09:30"/>
    <x v="6"/>
    <s v="Yes"/>
    <d v="2023-08-18T12:14:25"/>
    <s v="1353"/>
    <s v="L55 St Joseph"/>
    <s v="Distribution: Product Availability - Backorders"/>
    <s v="Distribution"/>
    <n v="0"/>
    <s v="&lt;=1"/>
    <x v="1"/>
  </r>
  <r>
    <n v="4"/>
    <s v="1650"/>
    <s v="Seitz, Celeste"/>
    <d v="2023-08-21T17:03:56"/>
    <d v="2023-08-24T16:07:56"/>
    <x v="6"/>
    <s v="No"/>
    <d v="2023-08-25T07:59:00"/>
    <s v="1433"/>
    <s v="L34 Albert Lea"/>
    <s v="Distribution: Customers needing emergency scheduled appointment time within 48 hours"/>
    <e v="#N/A"/>
    <n v="3"/>
    <s v="&lt;=3"/>
    <x v="0"/>
  </r>
  <r>
    <n v="4"/>
    <s v="1757"/>
    <s v="Kou, Christina"/>
    <d v="2023-09-01T11:00:18"/>
    <d v="2023-09-05T14:54:13"/>
    <x v="7"/>
    <s v="No"/>
    <d v="2023-09-05T15:32:00"/>
    <s v="1512"/>
    <s v="L36 Portland"/>
    <s v="Planning: BT Not Sche- Late"/>
    <s v="Planning"/>
    <n v="2"/>
    <s v="&lt;=2"/>
    <x v="0"/>
  </r>
  <r>
    <n v="4"/>
    <s v="1761"/>
    <s v="Vergara, Tiffany"/>
    <d v="2023-09-01T16:35:57"/>
    <d v="2023-09-05T15:40:00"/>
    <x v="7"/>
    <s v="No"/>
    <d v="2023-09-05T15:50:00"/>
    <s v="1515"/>
    <s v="L75 Ontario"/>
    <s v="Planning: BT Not Sche- Late"/>
    <s v="Planning"/>
    <n v="2"/>
    <s v="&lt;=2"/>
    <x v="0"/>
  </r>
  <r>
    <n v="4"/>
    <s v="1762"/>
    <s v="Melius, Richard"/>
    <d v="2023-09-01T16:36:47"/>
    <d v="2023-09-04T19:07:00"/>
    <x v="7"/>
    <s v="No"/>
    <d v="2023-09-05T09:03:00"/>
    <s v="1516"/>
    <s v="L25 Chambersburg"/>
    <s v="Distribution: Product Availability - Backorders"/>
    <s v="Distribution"/>
    <n v="1"/>
    <s v="&lt;=1"/>
    <x v="1"/>
  </r>
  <r>
    <n v="4"/>
    <s v="1837"/>
    <s v="Sanchez, Alicia"/>
    <d v="2023-09-08T08:51:53"/>
    <d v="2023-09-08T14:35:23"/>
    <x v="7"/>
    <s v="Yes"/>
    <d v="2023-09-12T07:50:27"/>
    <s v="1574"/>
    <s v="L75 Ontario"/>
    <s v="Distribution: Product Availability - Backorders"/>
    <s v="Distribution"/>
    <n v="0"/>
    <s v="&lt;=1"/>
    <x v="1"/>
  </r>
  <r>
    <n v="4"/>
    <s v="1942"/>
    <s v="Howell, Andrew"/>
    <d v="2023-09-14T13:56:14"/>
    <d v="2023-09-14T14:15:00"/>
    <x v="7"/>
    <s v="Yes"/>
    <d v="2023-09-18T01:40:34"/>
    <s v="1645"/>
    <s v="L75 Ontario"/>
    <s v="Transportation: Scheduling backorders once appointment time confirmed"/>
    <s v="Transportation"/>
    <n v="0"/>
    <s v="&lt;=1"/>
    <x v="1"/>
  </r>
  <r>
    <n v="4"/>
    <s v="2021"/>
    <s v="Sims, Paula"/>
    <d v="2023-09-21T10:46:01"/>
    <d v="2023-09-21T11:25:23"/>
    <x v="7"/>
    <s v="Yes"/>
    <d v="2023-09-25T12:22:35"/>
    <s v="1723"/>
    <s v="L43 Birmingham"/>
    <s v="Distribution: Product Availability - Backorders"/>
    <s v="Distribution"/>
    <n v="0"/>
    <s v="&lt;=1"/>
    <x v="1"/>
  </r>
  <r>
    <n v="4"/>
    <s v="2023"/>
    <s v="Covington, Derek"/>
    <d v="2023-09-21T13:21:47"/>
    <d v="2023-09-21T13:47:18"/>
    <x v="7"/>
    <s v="Yes"/>
    <d v="2023-09-25T12:20:42"/>
    <s v="1717"/>
    <s v="L43 Birmingham"/>
    <s v="Transportation: Scheduling backorders once appointment time confirmed"/>
    <s v="Transportation"/>
    <n v="0"/>
    <s v="&lt;=1"/>
    <x v="1"/>
  </r>
  <r>
    <n v="4"/>
    <s v="2030"/>
    <s v="Seitz, Celeste"/>
    <d v="2023-09-22T16:46:16"/>
    <d v="2023-09-26T10:44:36"/>
    <x v="7"/>
    <s v="No"/>
    <d v="2023-09-26T12:14:22"/>
    <s v="1730"/>
    <s v="L34 Albert Lea"/>
    <s v="QA: COA Issues (Out of spec, Missing info, etc.)"/>
    <e v="#N/A"/>
    <n v="2"/>
    <s v="&lt;=2"/>
    <x v="0"/>
  </r>
  <r>
    <n v="4"/>
    <s v="2073"/>
    <s v="Minconi, Isair"/>
    <d v="2023-09-28T07:59:03"/>
    <d v="2023-09-28T10:43:05"/>
    <x v="7"/>
    <s v="Yes"/>
    <d v="2023-10-02T09:52:18"/>
    <s v="1763"/>
    <s v="L25 Chambersburg"/>
    <s v="Planning: BT Not Sche- Late"/>
    <s v="Planning"/>
    <n v="0"/>
    <s v="&lt;=1"/>
    <x v="1"/>
  </r>
  <r>
    <n v="4"/>
    <s v="2100"/>
    <s v="Freas, Amanda"/>
    <d v="2023-10-02T14:43:49"/>
    <d v="2023-10-02T16:16:35"/>
    <x v="8"/>
    <s v="Yes"/>
    <d v="2023-10-06T17:16:14"/>
    <s v="1783"/>
    <s v="L55 St Joseph"/>
    <s v="Distribution: Within-campus transfer requests to fulfill future orders"/>
    <s v="Distribution"/>
    <n v="0"/>
    <s v="&lt;=1"/>
    <x v="1"/>
  </r>
  <r>
    <n v="4"/>
    <s v="2160"/>
    <s v="Sims, Paula"/>
    <d v="2023-10-05T14:31:19"/>
    <d v="2023-10-09T06:38:10"/>
    <x v="8"/>
    <s v="No"/>
    <d v="2023-10-09T13:28:26"/>
    <s v="1832"/>
    <s v="L43 Birmingham"/>
    <s v="Distribution: Product Availability - Backorders"/>
    <s v="Distribution"/>
    <n v="2"/>
    <s v="&lt;=2"/>
    <x v="0"/>
  </r>
  <r>
    <n v="4"/>
    <s v="2172"/>
    <s v="Vergara, Tiffany"/>
    <d v="2023-10-06T11:26:00"/>
    <d v="2023-10-10T10:36:50"/>
    <x v="8"/>
    <s v="No"/>
    <d v="2023-10-10T10:40:36"/>
    <s v="1840"/>
    <s v="L75 Ontario"/>
    <s v="Planning: BT Not Sche- Late"/>
    <s v="Planning"/>
    <n v="2"/>
    <s v="&lt;=2"/>
    <x v="0"/>
  </r>
  <r>
    <n v="4"/>
    <s v="2248"/>
    <s v="Westney, Hayley"/>
    <d v="2023-10-12T08:13:15"/>
    <d v="2023-10-13T07:23:01"/>
    <x v="8"/>
    <s v="No"/>
    <d v="2023-10-16T09:04:15"/>
    <s v="1895"/>
    <s v="L34 Albert Lea"/>
    <s v="QA: Missing COA"/>
    <s v="QA"/>
    <n v="1"/>
    <s v="&lt;=1"/>
    <x v="1"/>
  </r>
  <r>
    <n v="4"/>
    <s v="2256"/>
    <s v="Peligrino, Karen"/>
    <d v="2023-10-12T10:45:44"/>
    <d v="2023-10-12T15:52:13"/>
    <x v="8"/>
    <s v="Yes"/>
    <d v="2023-10-16T09:42:25"/>
    <s v="1901"/>
    <s v="L30 Salem"/>
    <s v="QA: Missing COA"/>
    <s v="QA"/>
    <n v="0"/>
    <s v="&lt;=1"/>
    <x v="1"/>
  </r>
  <r>
    <n v="4"/>
    <s v="2257"/>
    <s v="Peligrino, Karen"/>
    <d v="2023-10-12T10:48:04"/>
    <d v="2023-10-12T16:06:57"/>
    <x v="8"/>
    <s v="Yes"/>
    <d v="2023-10-16T09:42:40"/>
    <s v="1902"/>
    <s v="L30 Salem"/>
    <s v="QA: Missing COA"/>
    <s v="QA"/>
    <n v="0"/>
    <s v="&lt;=1"/>
    <x v="1"/>
  </r>
  <r>
    <n v="4"/>
    <s v="2258"/>
    <s v="Peligrino, Karen"/>
    <d v="2023-10-12T10:50:25"/>
    <d v="2023-10-12T16:08:03"/>
    <x v="8"/>
    <s v="Yes"/>
    <d v="2023-10-16T09:44:34"/>
    <s v="1903"/>
    <s v="L30 Salem"/>
    <s v="QA: Missing COA"/>
    <s v="QA"/>
    <n v="0"/>
    <s v="&lt;=1"/>
    <x v="1"/>
  </r>
  <r>
    <n v="4"/>
    <s v="2392"/>
    <s v="Howell, Pamela"/>
    <d v="2023-10-27T09:53:04"/>
    <d v="2023-10-27T16:18:27"/>
    <x v="8"/>
    <s v="Yes"/>
    <d v="2023-10-31T10:48:15"/>
    <s v="2015"/>
    <s v="L10 Opelousas"/>
    <s v="Planning: Request Production Dates"/>
    <s v="Planning"/>
    <n v="0"/>
    <s v="&lt;=1"/>
    <x v="1"/>
  </r>
  <r>
    <n v="4"/>
    <s v="2457"/>
    <s v="Westney, Hayley"/>
    <d v="2023-11-02T14:33:40"/>
    <d v="2023-11-02T14:46:12"/>
    <x v="9"/>
    <s v="Yes"/>
    <d v="2023-11-06T10:02:22"/>
    <s v="2064"/>
    <s v="L34 Albert Lea"/>
    <s v="QA: Missing COA"/>
    <s v="QA"/>
    <n v="0"/>
    <s v="&lt;=1"/>
    <x v="1"/>
  </r>
  <r>
    <n v="4"/>
    <s v="2461"/>
    <s v="Alvarez, Rogelio"/>
    <d v="2023-11-02T17:37:30"/>
    <d v="2023-11-03T16:53:33"/>
    <x v="9"/>
    <s v="No"/>
    <d v="2023-11-06T09:46:29"/>
    <s v="2068"/>
    <s v="L75 Ontario"/>
    <s v="Planning: Request Production Dates"/>
    <s v="Planning"/>
    <n v="1"/>
    <s v="&lt;=1"/>
    <x v="1"/>
  </r>
  <r>
    <n v="4"/>
    <s v="2462"/>
    <s v="Alvarez, Rogelio"/>
    <d v="2023-11-02T17:38:13"/>
    <d v="2023-11-03T16:52:32"/>
    <x v="9"/>
    <s v="No"/>
    <d v="2023-11-06T09:46:41"/>
    <s v="2068"/>
    <s v="L75 Ontario"/>
    <s v="Planning: Request Production Dates"/>
    <s v="Planning"/>
    <n v="1"/>
    <s v="&lt;=1"/>
    <x v="1"/>
  </r>
  <r>
    <n v="4"/>
    <s v="2463"/>
    <s v="Alvarez, Rogelio"/>
    <d v="2023-11-02T17:38:57"/>
    <d v="2023-11-03T16:51:56"/>
    <x v="9"/>
    <s v="No"/>
    <d v="2023-11-06T09:46:50"/>
    <s v="2068"/>
    <s v="L75 Ontario"/>
    <s v="Planning: Request Production Dates"/>
    <s v="Planning"/>
    <n v="1"/>
    <s v="&lt;=1"/>
    <x v="1"/>
  </r>
  <r>
    <n v="4"/>
    <s v="2464"/>
    <s v="Alvarez, Rogelio"/>
    <d v="2023-11-02T17:41:18"/>
    <d v="2023-11-02T20:07:19"/>
    <x v="9"/>
    <s v="Yes"/>
    <d v="2023-11-06T09:47:02"/>
    <s v="2068"/>
    <s v="L75 Ontario"/>
    <s v="Planning: Request Production Dates"/>
    <s v="Planning"/>
    <n v="0"/>
    <s v="&lt;=1"/>
    <x v="1"/>
  </r>
  <r>
    <n v="4"/>
    <s v="2465"/>
    <s v="Alvarez, Rogelio"/>
    <d v="2023-11-02T17:42:59"/>
    <d v="2023-11-02T20:32:45"/>
    <x v="9"/>
    <s v="Yes"/>
    <d v="2023-11-06T09:47:13"/>
    <s v="2068"/>
    <s v="L75 Ontario"/>
    <s v="Planning: Request Production Dates"/>
    <s v="Planning"/>
    <n v="0"/>
    <s v="&lt;=1"/>
    <x v="1"/>
  </r>
  <r>
    <n v="4"/>
    <s v="2468"/>
    <s v="Franklin, Shakeita"/>
    <d v="2023-11-03T09:53:18"/>
    <d v="2023-11-03T10:05:03"/>
    <x v="9"/>
    <s v="Yes"/>
    <d v="2023-11-07T13:12:50"/>
    <s v="2054"/>
    <s v="L60 Saginaw"/>
    <s v="Transportation: Scheduling backorders once appointment time confirmed"/>
    <s v="Transportation"/>
    <n v="0"/>
    <s v="&lt;=1"/>
    <x v="1"/>
  </r>
  <r>
    <n v="4"/>
    <s v="567"/>
    <s v="Sanchez, Alicia"/>
    <d v="2023-03-06T13:41:15"/>
    <d v="2023-03-07T10:17:00"/>
    <x v="0"/>
    <s v="No"/>
    <d v="2023-03-10T14:26:00"/>
    <s v="607"/>
    <s v="L75 Ontario"/>
    <s v="Distribution: Product Availability - Backorders"/>
    <s v="Distribution"/>
    <n v="1"/>
    <s v="&lt;=1"/>
    <x v="1"/>
  </r>
  <r>
    <n v="4"/>
    <s v="568"/>
    <s v="Moreno, Roxann"/>
    <d v="2023-03-06T18:44:38"/>
    <d v="2023-03-09T10:40:00"/>
    <x v="0"/>
    <s v="No"/>
    <d v="2023-03-10T14:34:00"/>
    <s v="608"/>
    <s v="L36 Portland"/>
    <s v="Planning: Move Up Production Date Within Leadtime"/>
    <s v="Planning"/>
    <n v="3"/>
    <s v="&lt;=3"/>
    <x v="0"/>
  </r>
  <r>
    <n v="4"/>
    <s v="608"/>
    <s v="Castaneda, Yarin"/>
    <d v="2023-03-20T15:36:48"/>
    <d v="2023-03-24T09:11:00"/>
    <x v="0"/>
    <s v="No"/>
    <d v="2023-03-24T13:46:00"/>
    <s v="634"/>
    <s v="L60 Saginaw"/>
    <s v="Planning: Request Production Dates"/>
    <s v="Planning"/>
    <n v="4"/>
    <s v="&lt;=5"/>
    <x v="0"/>
  </r>
  <r>
    <n v="4"/>
    <s v="672"/>
    <s v="Vergara, Tiffany"/>
    <d v="2023-04-03T15:42:21"/>
    <d v="2023-04-06T13:05:00"/>
    <x v="1"/>
    <s v="No"/>
    <d v="2023-04-07T08:37:00"/>
    <s v="686"/>
    <s v="L75 Ontario"/>
    <s v="Planning: BT Not Sche- Late"/>
    <s v="Planning"/>
    <n v="3"/>
    <s v="&lt;=3"/>
    <x v="0"/>
  </r>
  <r>
    <n v="4"/>
    <s v="729"/>
    <s v="Vergara, Tiffany"/>
    <d v="2023-04-14T13:48:49"/>
    <d v="2023-04-17T17:10:00"/>
    <x v="1"/>
    <s v="No"/>
    <d v="2023-04-18T16:17:00"/>
    <s v="742"/>
    <s v="L75 Ontario"/>
    <s v="Planning: BT Not Sche- Late"/>
    <s v="Planning"/>
    <n v="1"/>
    <s v="&lt;=1"/>
    <x v="1"/>
  </r>
  <r>
    <n v="4"/>
    <s v="730"/>
    <s v="Vergara, Tiffany"/>
    <d v="2023-04-14T13:53:23"/>
    <d v="2023-04-17T22:46:00"/>
    <x v="1"/>
    <s v="No"/>
    <d v="2023-04-18T16:18:00"/>
    <s v="742"/>
    <s v="L75 Ontario"/>
    <s v="Planning: BT Not Sche- Late"/>
    <s v="Planning"/>
    <n v="1"/>
    <s v="&lt;=1"/>
    <x v="1"/>
  </r>
  <r>
    <n v="4"/>
    <s v="732"/>
    <s v="Williams, Tess"/>
    <d v="2023-04-14T15:48:25"/>
    <d v="2023-04-14T16:07:00"/>
    <x v="1"/>
    <s v="Yes"/>
    <d v="2023-04-18T18:00:00"/>
    <s v="743"/>
    <s v="L30 Salem"/>
    <s v="Planning: Request Production Dates"/>
    <s v="Planning"/>
    <n v="0"/>
    <s v="&lt;=1"/>
    <x v="1"/>
  </r>
  <r>
    <n v="4"/>
    <s v="873"/>
    <s v="Franklin, Shakeita"/>
    <d v="2023-05-04T15:58:35"/>
    <d v="2023-05-04T16:29:32"/>
    <x v="3"/>
    <s v="Yes"/>
    <d v="2023-05-08T06:54:34"/>
    <s v="853"/>
    <s v="L60 Saginaw"/>
    <s v="Transportation: Scheduling backorders once appointment time confirmed"/>
    <s v="Transportation"/>
    <n v="0"/>
    <s v="&lt;=1"/>
    <x v="1"/>
  </r>
  <r>
    <n v="4"/>
    <s v="931"/>
    <s v="Moreno, Roxann"/>
    <d v="2023-05-12T12:27:14"/>
    <d v="2023-05-16T14:35:47"/>
    <x v="3"/>
    <s v="No"/>
    <d v="2023-05-16T14:38:35"/>
    <s v="903"/>
    <s v="L75 Ontario"/>
    <s v="Planning: BT Not Sche- Late"/>
    <s v="Planning"/>
    <n v="2"/>
    <s v="&lt;=2"/>
    <x v="0"/>
  </r>
  <r>
    <n v="3"/>
    <s v="1002"/>
    <s v="Gilbert, Tiffany"/>
    <d v="2023-05-22T15:28:47"/>
    <d v="2023-05-22T16:50:15"/>
    <x v="3"/>
    <s v="Yes"/>
    <d v="2023-05-25T09:42:37"/>
    <s v="960"/>
    <s v="L60 Saginaw"/>
    <s v="Distribution: Product Availability - Backorders"/>
    <s v="Distribution"/>
    <n v="0"/>
    <s v="&lt;=1"/>
    <x v="1"/>
  </r>
  <r>
    <n v="3"/>
    <s v="1073"/>
    <s v="Broussard, Marlon"/>
    <d v="2023-06-02T12:07:43"/>
    <d v="2023-06-02T12:22:31"/>
    <x v="5"/>
    <s v="Yes"/>
    <d v="2023-06-05T09:14:16"/>
    <s v="1016"/>
    <s v="L10 Opelousas"/>
    <s v="Transportation: Scheduling backorders once appointment time confirmed"/>
    <s v="Transportation"/>
    <n v="0"/>
    <s v="&lt;=1"/>
    <x v="1"/>
  </r>
  <r>
    <n v="3"/>
    <s v="1074"/>
    <s v="Jumper, Nathan"/>
    <d v="2023-06-02T13:10:32"/>
    <d v="2023-06-05T06:34:59"/>
    <x v="5"/>
    <s v="No"/>
    <d v="2023-06-05T08:14:24"/>
    <s v="1017"/>
    <s v="L25 Chambersburg"/>
    <s v="Planning: Request Production Dates"/>
    <s v="Planning"/>
    <n v="1"/>
    <s v="&lt;=1"/>
    <x v="1"/>
  </r>
  <r>
    <n v="3"/>
    <s v="1076"/>
    <s v="Sanchez, Alicia"/>
    <d v="2023-06-02T13:24:49"/>
    <d v="2023-06-02T15:18:53"/>
    <x v="5"/>
    <s v="Yes"/>
    <d v="2023-06-05T15:48:44"/>
    <s v="1019"/>
    <s v="L75 Ontario"/>
    <s v="Distribution: Product Availability - Backorders"/>
    <s v="Distribution"/>
    <n v="0"/>
    <s v="&lt;=1"/>
    <x v="1"/>
  </r>
  <r>
    <n v="3"/>
    <s v="1077"/>
    <s v="Sims, Paula"/>
    <d v="2023-06-02T14:26:01"/>
    <d v="2023-06-02T16:06:01"/>
    <x v="5"/>
    <s v="Yes"/>
    <d v="2023-06-05T09:38:20"/>
    <s v="1020"/>
    <s v="L43 Birmingham"/>
    <s v="Distribution: Product Availability - Backorders"/>
    <s v="Distribution"/>
    <n v="0"/>
    <s v="&lt;=1"/>
    <x v="1"/>
  </r>
  <r>
    <n v="3"/>
    <s v="1080"/>
    <s v="Howell, Andrew"/>
    <d v="2023-06-02T15:25:32"/>
    <d v="2023-06-02T17:31:27"/>
    <x v="5"/>
    <s v="Yes"/>
    <d v="2023-06-05T15:48:54"/>
    <s v="1019"/>
    <s v="L75 Ontario"/>
    <s v="Transportation: Scheduling backorders once appointment time confirmed"/>
    <s v="Transportation"/>
    <n v="0"/>
    <s v="&lt;=1"/>
    <x v="1"/>
  </r>
  <r>
    <n v="3"/>
    <s v="1100"/>
    <s v="Sanchez, Alicia"/>
    <d v="2023-06-06T10:16:48"/>
    <d v="2023-06-06T12:47:22"/>
    <x v="5"/>
    <s v="Yes"/>
    <d v="2023-06-09T10:41:00"/>
    <s v="1037"/>
    <s v="L75 Ontario"/>
    <s v="Distribution: Product Availability - Backorders"/>
    <s v="Distribution"/>
    <n v="0"/>
    <s v="&lt;=1"/>
    <x v="1"/>
  </r>
  <r>
    <n v="3"/>
    <s v="1217"/>
    <s v="Covington, Derek"/>
    <d v="2023-06-30T12:30:00"/>
    <d v="2023-07-03T09:40:59"/>
    <x v="5"/>
    <s v="No"/>
    <d v="2023-07-03T12:00:00"/>
    <s v="1118"/>
    <s v="L43 Birmingham"/>
    <s v="Transportation: Scheduling backorders once appointment time confirmed"/>
    <s v="Transportation"/>
    <n v="1"/>
    <s v="&lt;=1"/>
    <x v="1"/>
  </r>
  <r>
    <n v="3"/>
    <s v="1218"/>
    <s v="Hirter, Damon"/>
    <d v="2023-06-30T13:49:50"/>
    <d v="2023-07-03T07:34:44"/>
    <x v="5"/>
    <s v="No"/>
    <d v="2023-07-03T12:10:32"/>
    <s v="1119"/>
    <s v="L55 St Joseph"/>
    <s v="Distribution: Product Availability - Backorders"/>
    <s v="Distribution"/>
    <n v="1"/>
    <s v="&lt;=1"/>
    <x v="1"/>
  </r>
  <r>
    <n v="3"/>
    <s v="1270"/>
    <s v="Vidana, Leticia"/>
    <d v="2023-07-14T16:47:57"/>
    <d v="2023-07-15T19:24:41"/>
    <x v="4"/>
    <s v="No"/>
    <d v="2023-07-17T09:22:42"/>
    <s v="1159"/>
    <s v="L75 Ontario"/>
    <s v="Planning: Move Up Production Date Within Leadtime"/>
    <s v="Planning"/>
    <n v="0"/>
    <s v="&lt;=1"/>
    <x v="1"/>
  </r>
  <r>
    <n v="3"/>
    <s v="1271"/>
    <s v="Vidana, Leticia"/>
    <d v="2023-07-14T17:59:58"/>
    <d v="2023-07-15T19:19:53"/>
    <x v="4"/>
    <s v="No"/>
    <d v="2023-07-17T10:00:00"/>
    <s v="1160"/>
    <s v="L75 Ontario"/>
    <s v="Planning: Request Production Dates"/>
    <s v="Planning"/>
    <n v="0"/>
    <s v="&lt;=1"/>
    <x v="1"/>
  </r>
  <r>
    <n v="3"/>
    <s v="1275"/>
    <s v="Gilbert, Tiffany"/>
    <d v="2023-07-17T09:03:41"/>
    <d v="2023-07-17T11:06:28"/>
    <x v="4"/>
    <s v="Yes"/>
    <d v="2023-07-20T03:01:02"/>
    <s v="1163"/>
    <s v="L60 Saginaw"/>
    <s v="Transportation: Scheduling backorders once appointment time confirmed"/>
    <s v="Transportation"/>
    <n v="0"/>
    <s v="&lt;=1"/>
    <x v="1"/>
  </r>
  <r>
    <n v="3"/>
    <s v="1310"/>
    <s v="Jennings, Jennifer"/>
    <d v="2023-07-21T11:58:13"/>
    <d v="2023-07-24T16:35:17"/>
    <x v="4"/>
    <s v="No"/>
    <d v="2023-07-24T16:38:00"/>
    <s v="1187"/>
    <s v="L75 Ontario"/>
    <s v="QA: COA Not Provided to Customer"/>
    <s v="QA"/>
    <n v="1"/>
    <s v="&lt;=1"/>
    <x v="1"/>
  </r>
  <r>
    <n v="3"/>
    <s v="1315"/>
    <s v="Jennings, Jennifer"/>
    <d v="2023-07-21T15:25:41"/>
    <d v="2023-07-24T16:32:37"/>
    <x v="4"/>
    <s v="No"/>
    <d v="2023-07-24T16:34:00"/>
    <s v="1190"/>
    <s v="L43 Birmingham"/>
    <s v="QA: COA Not Provided to Customer"/>
    <s v="QA"/>
    <n v="1"/>
    <s v="&lt;=1"/>
    <x v="1"/>
  </r>
  <r>
    <n v="3"/>
    <s v="1343"/>
    <s v="Karr, Ronald"/>
    <d v="2023-07-25T14:19:06"/>
    <d v="2023-07-28T08:28:59"/>
    <x v="4"/>
    <s v="No"/>
    <d v="2023-07-28T08:30:33"/>
    <s v="1209"/>
    <s v="L55 St Joseph"/>
    <s v="Planning: Request Production Dates"/>
    <s v="Planning"/>
    <n v="3"/>
    <s v="&lt;=3"/>
    <x v="0"/>
  </r>
  <r>
    <n v="3"/>
    <s v="1383"/>
    <s v="Melius, Richard"/>
    <d v="2023-07-28T16:01:17"/>
    <d v="2023-07-30T18:52:00"/>
    <x v="4"/>
    <s v="No"/>
    <d v="2023-07-31T08:00:00"/>
    <s v="1235"/>
    <s v="L25 Chambersburg"/>
    <s v="Distribution: Product Availability - Backorders"/>
    <s v="Distribution"/>
    <n v="0"/>
    <s v="&lt;=1"/>
    <x v="1"/>
  </r>
  <r>
    <n v="3"/>
    <s v="1390"/>
    <s v="Mullins, Mary Ellen"/>
    <d v="2023-07-31T16:10:10"/>
    <d v="2023-08-03T08:53:19"/>
    <x v="4"/>
    <s v="No"/>
    <d v="2023-08-03T09:54:29"/>
    <s v="1241"/>
    <s v="L55 St Joseph"/>
    <s v="Planning: Add, Remove, Items Outside Frozen Window"/>
    <e v="#N/A"/>
    <n v="3"/>
    <s v="&lt;=3"/>
    <x v="0"/>
  </r>
  <r>
    <n v="3"/>
    <s v="1425"/>
    <s v="Fox, Patrick"/>
    <d v="2023-08-04T08:25:36"/>
    <d v="2023-08-04T08:35:00"/>
    <x v="6"/>
    <s v="Yes"/>
    <d v="2023-08-07T13:10:00"/>
    <s v="1261"/>
    <s v="L25 Chambersburg"/>
    <s v="Planning: Request Production Dates"/>
    <s v="Planning"/>
    <n v="0"/>
    <s v="&lt;=1"/>
    <x v="1"/>
  </r>
  <r>
    <n v="3"/>
    <s v="1430"/>
    <s v="Vergara, Tiffany"/>
    <d v="2023-08-04T12:10:07"/>
    <d v="2023-08-07T13:23:00"/>
    <x v="6"/>
    <s v="No"/>
    <d v="2023-08-07T13:35:00"/>
    <s v="1264"/>
    <s v="L36 Portland"/>
    <s v="Planning: BT Not Sche- Late"/>
    <s v="Planning"/>
    <n v="1"/>
    <s v="&lt;=1"/>
    <x v="1"/>
  </r>
  <r>
    <n v="3"/>
    <s v="1431"/>
    <s v="Chen, Fiona"/>
    <d v="2023-08-04T12:10:33"/>
    <d v="2023-08-07T09:05:00"/>
    <x v="6"/>
    <s v="No"/>
    <d v="2023-08-07T11:15:00"/>
    <s v="1264"/>
    <s v="L36 Portland"/>
    <s v="Planning: BT Not Sche- Late"/>
    <s v="Planning"/>
    <n v="1"/>
    <s v="&lt;=1"/>
    <x v="1"/>
  </r>
  <r>
    <n v="3"/>
    <s v="1433"/>
    <s v="Olive, Brittany"/>
    <d v="2023-08-04T14:47:07"/>
    <d v="2023-08-07T09:52:00"/>
    <x v="6"/>
    <s v="No"/>
    <d v="2023-08-07T17:00:00"/>
    <s v="1258"/>
    <s v="L55 St Joseph"/>
    <s v="Transportation: Scheduling backorders once appointment time confirmed"/>
    <s v="Transportation"/>
    <n v="1"/>
    <s v="&lt;=1"/>
    <x v="1"/>
  </r>
  <r>
    <n v="3"/>
    <s v="1435"/>
    <s v="Olive, Brittany"/>
    <d v="2023-08-04T15:03:00"/>
    <d v="2023-08-07T09:50:00"/>
    <x v="6"/>
    <s v="No"/>
    <d v="2023-08-07T13:40:00"/>
    <s v="1266"/>
    <s v="L55 St Joseph"/>
    <s v="Transportation: Scheduling backorders once appointment time confirmed"/>
    <s v="Transportation"/>
    <n v="1"/>
    <s v="&lt;=1"/>
    <x v="1"/>
  </r>
  <r>
    <n v="3"/>
    <s v="1522"/>
    <s v="Melius, Richard"/>
    <d v="2023-08-11T08:38:36"/>
    <d v="2023-08-11T09:49:31"/>
    <x v="6"/>
    <s v="Yes"/>
    <d v="2023-08-14T07:46:00"/>
    <s v="1335"/>
    <s v="L25 Chambersburg"/>
    <s v="Other Issues"/>
    <s v="Other"/>
    <n v="0"/>
    <s v="&lt;=1"/>
    <x v="1"/>
  </r>
  <r>
    <n v="3"/>
    <s v="1648"/>
    <s v="Franklin, Shakeita"/>
    <d v="2023-08-21T16:10:44"/>
    <d v="2023-08-23T16:13:00"/>
    <x v="6"/>
    <s v="No"/>
    <d v="2023-08-24T13:20:00"/>
    <s v="1430"/>
    <s v="L55 St Joseph"/>
    <s v="Transportation: Scheduling backorders once appointment time confirmed"/>
    <s v="Transportation"/>
    <n v="2"/>
    <s v="&lt;=2"/>
    <x v="0"/>
  </r>
  <r>
    <n v="3"/>
    <s v="1697"/>
    <s v="McAloon, Martin"/>
    <d v="2023-08-28T12:32:02"/>
    <d v="2023-08-29T08:26:34"/>
    <x v="6"/>
    <s v="No"/>
    <d v="2023-08-31T13:35:00"/>
    <s v="1465"/>
    <s v="L34 Albert Lea"/>
    <s v="Planning: Request Production Dates"/>
    <s v="Planning"/>
    <n v="1"/>
    <s v="&lt;=1"/>
    <x v="1"/>
  </r>
  <r>
    <n v="3"/>
    <s v="1838"/>
    <s v="Seitz, Celeste"/>
    <d v="2023-09-08T10:45:15"/>
    <d v="2023-09-08T11:55:53"/>
    <x v="7"/>
    <s v="Yes"/>
    <d v="2023-09-11T16:50:44"/>
    <s v="1575"/>
    <s v="L34 Albert Lea"/>
    <s v="Distribution: Customers needing emergency scheduled appointment time within 48 hours"/>
    <e v="#N/A"/>
    <n v="0"/>
    <s v="&lt;=1"/>
    <x v="1"/>
  </r>
  <r>
    <n v="3"/>
    <s v="1952"/>
    <s v="Matters, Melissa"/>
    <d v="2023-09-15T09:37:29"/>
    <d v="2023-09-15T09:54:38"/>
    <x v="7"/>
    <s v="Yes"/>
    <d v="2023-09-18T16:28:29"/>
    <s v="1664"/>
    <s v="L25 Chambersburg"/>
    <s v="Planning: Request Production Dates"/>
    <s v="Planning"/>
    <n v="0"/>
    <s v="&lt;=1"/>
    <x v="1"/>
  </r>
  <r>
    <n v="3"/>
    <s v="1993"/>
    <s v="Jones, Nikki"/>
    <d v="2023-09-19T14:07:58"/>
    <d v="2023-09-22T09:41:44"/>
    <x v="7"/>
    <s v="No"/>
    <d v="2023-09-22T09:46:00"/>
    <s v="1701"/>
    <s v="L55 St Joseph"/>
    <s v="Planning: Request Production Dates"/>
    <s v="Planning"/>
    <n v="3"/>
    <s v="&lt;=3"/>
    <x v="0"/>
  </r>
  <r>
    <n v="3"/>
    <s v="2117"/>
    <s v="Peligrino, Karen"/>
    <d v="2023-10-02T17:34:35"/>
    <d v="2023-10-02T17:58:14"/>
    <x v="8"/>
    <s v="Yes"/>
    <d v="2023-10-05T08:20:29"/>
    <s v="1795"/>
    <s v="L30 Salem"/>
    <s v="QA: Missing COA"/>
    <s v="QA"/>
    <n v="0"/>
    <s v="&lt;=1"/>
    <x v="1"/>
  </r>
  <r>
    <n v="3"/>
    <s v="2166"/>
    <s v="Gilbert, Tiffany"/>
    <d v="2023-10-06T08:55:32"/>
    <d v="2023-10-06T11:19:28"/>
    <x v="8"/>
    <s v="Yes"/>
    <d v="2023-10-09T08:56:19"/>
    <s v="1837"/>
    <s v="L60 Saginaw"/>
    <s v="Other Issues"/>
    <s v="Other"/>
    <n v="0"/>
    <s v="&lt;=1"/>
    <x v="1"/>
  </r>
  <r>
    <n v="3"/>
    <s v="2173"/>
    <s v="Sanchez, Alicia"/>
    <d v="2023-10-06T12:33:33"/>
    <d v="2023-10-09T12:03:38"/>
    <x v="8"/>
    <s v="No"/>
    <d v="2023-10-09T12:38:26"/>
    <s v="1841"/>
    <s v="L75 Ontario"/>
    <s v="Distribution: Product Availability - Backorders"/>
    <s v="Distribution"/>
    <n v="1"/>
    <s v="&lt;=1"/>
    <x v="1"/>
  </r>
  <r>
    <n v="3"/>
    <s v="2174"/>
    <s v="Sanchez, Alicia"/>
    <d v="2023-10-06T13:02:07"/>
    <d v="2023-10-09T11:54:13"/>
    <x v="8"/>
    <s v="No"/>
    <d v="2023-10-09T15:44:30"/>
    <s v="1842"/>
    <s v="L75 Ontario"/>
    <s v="Distribution: Product Availability - Backorders"/>
    <s v="Distribution"/>
    <n v="1"/>
    <s v="&lt;=1"/>
    <x v="1"/>
  </r>
  <r>
    <n v="3"/>
    <s v="2178"/>
    <s v="Beard, Adam"/>
    <d v="2023-10-06T15:53:14"/>
    <d v="2023-10-09T10:54:11"/>
    <x v="8"/>
    <s v="No"/>
    <d v="2023-10-09T10:58:25"/>
    <s v="1846"/>
    <s v="L34 Albert Lea"/>
    <s v="Planning: Request Production Dates"/>
    <s v="Planning"/>
    <n v="1"/>
    <s v="&lt;=1"/>
    <x v="1"/>
  </r>
  <r>
    <n v="3"/>
    <s v="2350"/>
    <s v="Robinson, Jeffrey"/>
    <d v="2023-10-20T07:35:18"/>
    <d v="2023-10-20T09:58:44"/>
    <x v="8"/>
    <s v="Yes"/>
    <d v="2023-10-23T09:12:22"/>
    <s v="1978"/>
    <s v="L60 Saginaw"/>
    <s v="Planning: Request Production Dates"/>
    <s v="Planning"/>
    <n v="0"/>
    <s v="&lt;=1"/>
    <x v="1"/>
  </r>
  <r>
    <n v="3"/>
    <s v="2373"/>
    <s v="Howell, Andrew"/>
    <d v="2023-10-24T15:25:48"/>
    <d v="2023-10-24T16:47:19"/>
    <x v="8"/>
    <s v="Yes"/>
    <d v="2023-10-27T09:16:21"/>
    <s v="1998"/>
    <s v="L75 Ontario"/>
    <s v="Transportation: Scheduling backorders once appointment time confirmed"/>
    <s v="Transportation"/>
    <n v="0"/>
    <s v="&lt;=1"/>
    <x v="1"/>
  </r>
  <r>
    <n v="3"/>
    <s v="2374"/>
    <s v="Vergara, Tiffany"/>
    <d v="2023-10-24T19:19:26"/>
    <d v="2023-10-25T10:58:53"/>
    <x v="8"/>
    <s v="No"/>
    <d v="2023-10-27T13:24:17"/>
    <s v="1999"/>
    <s v="L75 Ontario"/>
    <s v="Planning: BT Not Sche- Late"/>
    <s v="Planning"/>
    <n v="1"/>
    <s v="&lt;=1"/>
    <x v="1"/>
  </r>
  <r>
    <n v="3"/>
    <s v="2391"/>
    <s v="Douglas, Tyrone"/>
    <d v="2023-10-27T09:17:30"/>
    <d v="2023-10-27T11:28:29"/>
    <x v="8"/>
    <s v="Yes"/>
    <d v="2023-10-30T16:06:37"/>
    <s v="2017"/>
    <s v="L43 Birmingham"/>
    <s v="Planning: Move Up Production Date Within Leadtime"/>
    <s v="Planning"/>
    <n v="0"/>
    <s v="&lt;=1"/>
    <x v="1"/>
  </r>
  <r>
    <n v="3"/>
    <s v="2393"/>
    <s v="Douglas, Tyrone"/>
    <d v="2023-10-27T13:32:13"/>
    <d v="2023-10-27T18:38:48"/>
    <x v="8"/>
    <s v="Yes"/>
    <d v="2023-10-30T08:44:27"/>
    <s v="2016"/>
    <s v="L43 Birmingham"/>
    <s v="Planning: Request Production Dates"/>
    <s v="Planning"/>
    <n v="0"/>
    <s v="&lt;=1"/>
    <x v="1"/>
  </r>
  <r>
    <n v="3"/>
    <s v="2394"/>
    <s v="Melius, Richard"/>
    <d v="2023-10-27T14:17:08"/>
    <d v="2023-10-27T14:23:41"/>
    <x v="8"/>
    <s v="Yes"/>
    <d v="2023-10-30T09:36:27"/>
    <s v="2018"/>
    <s v="L25 Chambersburg"/>
    <s v="Other Issues"/>
    <s v="Other"/>
    <n v="0"/>
    <s v="&lt;=1"/>
    <x v="1"/>
  </r>
  <r>
    <n v="3"/>
    <s v="2406"/>
    <s v="Gilbert, Tiffany"/>
    <d v="2023-10-30T13:09:36"/>
    <d v="2023-10-31T14:48:59"/>
    <x v="8"/>
    <s v="No"/>
    <d v="2023-11-02T16:24:09"/>
    <s v="2024"/>
    <s v="L60 Saginaw"/>
    <s v="Other Issues"/>
    <s v="Other"/>
    <n v="1"/>
    <s v="&lt;=1"/>
    <x v="1"/>
  </r>
  <r>
    <n v="3"/>
    <s v="2410"/>
    <s v="Hirter, Damon"/>
    <d v="2023-10-30T16:08:21"/>
    <d v="2023-10-31T16:24:02"/>
    <x v="8"/>
    <s v="No"/>
    <d v="2023-11-02T10:24:31"/>
    <s v="2028"/>
    <s v="L55 St Joseph"/>
    <s v="Distribution: Product Availability - Backorders"/>
    <s v="Distribution"/>
    <n v="1"/>
    <s v="&lt;=1"/>
    <x v="1"/>
  </r>
  <r>
    <n v="3"/>
    <s v="2416"/>
    <s v="Sanchez, Alicia"/>
    <d v="2023-10-30T17:39:15"/>
    <d v="2023-10-30T18:15:00"/>
    <x v="8"/>
    <s v="Yes"/>
    <d v="2023-11-02T10:00:00"/>
    <s v="2033"/>
    <s v="L75 Ontario"/>
    <s v="Distribution: Product Availability - Backorders"/>
    <s v="Distribution"/>
    <n v="0"/>
    <s v="&lt;=1"/>
    <x v="1"/>
  </r>
  <r>
    <n v="3"/>
    <s v="2466"/>
    <s v="Gilbert, Tiffany"/>
    <d v="2023-11-03T07:37:22"/>
    <d v="2023-11-03T10:04:40"/>
    <x v="9"/>
    <s v="Yes"/>
    <d v="2023-11-06T07:02:14"/>
    <s v="2069"/>
    <s v="L60 Saginaw"/>
    <s v="Other Issues"/>
    <s v="Other"/>
    <n v="0"/>
    <s v="&lt;=1"/>
    <x v="1"/>
  </r>
  <r>
    <n v="3"/>
    <s v="2474"/>
    <s v="Franklin, Shakeita"/>
    <d v="2023-11-03T14:00:16"/>
    <d v="2023-11-03T14:12:49"/>
    <x v="9"/>
    <s v="Yes"/>
    <d v="2023-11-06T07:02:25"/>
    <s v="2069"/>
    <s v="L60 Saginaw"/>
    <s v="Transportation: Scheduling backorders once appointment time confirmed"/>
    <s v="Transportation"/>
    <n v="0"/>
    <s v="&lt;=1"/>
    <x v="1"/>
  </r>
  <r>
    <n v="3"/>
    <s v="2475"/>
    <s v="Cole, Gary"/>
    <d v="2023-11-03T14:19:57"/>
    <d v="2023-11-06T08:37:02"/>
    <x v="9"/>
    <s v="No"/>
    <d v="2023-11-06T09:56:40"/>
    <s v="2073"/>
    <s v="L55 St Joseph"/>
    <s v="QA: Missing COA"/>
    <s v="QA"/>
    <n v="1"/>
    <s v="&lt;=1"/>
    <x v="1"/>
  </r>
  <r>
    <n v="3"/>
    <s v="2476"/>
    <s v="Melius, Richard"/>
    <d v="2023-11-03T14:22:19"/>
    <d v="2023-11-06T07:55:45"/>
    <x v="9"/>
    <s v="No"/>
    <d v="2023-11-06T15:09:20"/>
    <s v="2074"/>
    <s v="L25 Chambersburg"/>
    <s v="Distribution: Product Availability - Backorders"/>
    <s v="Distribution"/>
    <n v="1"/>
    <s v="&lt;=1"/>
    <x v="1"/>
  </r>
  <r>
    <n v="3"/>
    <s v="505"/>
    <s v="Gilbert, Tiffany"/>
    <d v="2023-02-14T07:37:05"/>
    <d v="2023-02-15T10:25:00"/>
    <x v="2"/>
    <s v="No"/>
    <d v="2023-02-17T15:36:00"/>
    <s v="571"/>
    <s v="L60 Saginaw"/>
    <s v="Other Issues"/>
    <s v="Other"/>
    <n v="1"/>
    <s v="&lt;=1"/>
    <x v="1"/>
  </r>
  <r>
    <n v="3"/>
    <s v="547"/>
    <s v="Gilbert, Tiffany"/>
    <d v="2023-02-24T10:58:19"/>
    <d v="2023-02-24T11:09:00"/>
    <x v="2"/>
    <s v="Yes"/>
    <d v="2023-02-27T00:00:00"/>
    <s v="592"/>
    <s v="L60 Saginaw"/>
    <s v="Distribution: Product Availability - Backorders"/>
    <s v="Distribution"/>
    <n v="0"/>
    <s v="&lt;=1"/>
    <x v="1"/>
  </r>
  <r>
    <n v="3"/>
    <s v="548"/>
    <s v="Franklin, Shakeita"/>
    <d v="2023-02-24T11:10:33"/>
    <d v="2023-02-24T12:49:00"/>
    <x v="2"/>
    <s v="Yes"/>
    <d v="2023-02-27T00:00:00"/>
    <s v="592"/>
    <s v="L60 Saginaw"/>
    <s v="Transportation: Scheduling backorders once appointment time confirmed"/>
    <s v="Transportation"/>
    <n v="0"/>
    <s v="&lt;=1"/>
    <x v="1"/>
  </r>
  <r>
    <n v="3"/>
    <s v="571"/>
    <s v="Howell, Andrew"/>
    <d v="2023-03-07T12:05:00"/>
    <d v="2023-03-07T12:30:00"/>
    <x v="0"/>
    <s v="Yes"/>
    <d v="2023-03-10T14:26:00"/>
    <s v="607"/>
    <s v="L75 Ontario"/>
    <s v="Transportation: Scheduling backorders once appointment time confirmed"/>
    <s v="Transportation"/>
    <n v="0"/>
    <s v="&lt;=1"/>
    <x v="1"/>
  </r>
  <r>
    <n v="3"/>
    <s v="607"/>
    <s v="Sanchez, Alicia"/>
    <d v="2023-03-20T15:25:13"/>
    <d v="2023-03-22T13:22:00"/>
    <x v="0"/>
    <s v="No"/>
    <d v="2023-03-23T01:16:00"/>
    <s v="633"/>
    <s v="L75 Ontario"/>
    <s v="Planning: Request Production Dates"/>
    <s v="Planning"/>
    <n v="2"/>
    <s v="&lt;=2"/>
    <x v="0"/>
  </r>
  <r>
    <n v="3"/>
    <s v="635"/>
    <s v="Gilbert, Tiffany"/>
    <d v="2023-03-27T14:11:21"/>
    <d v="2023-03-29T11:43:00"/>
    <x v="0"/>
    <s v="No"/>
    <d v="2023-03-30T12:57:00"/>
    <s v="654"/>
    <s v="L60 Saginaw"/>
    <s v="Other Issues"/>
    <s v="Other"/>
    <n v="2"/>
    <s v="&lt;=2"/>
    <x v="0"/>
  </r>
  <r>
    <n v="3"/>
    <s v="636"/>
    <s v="Moreno, Roxann"/>
    <d v="2023-03-27T14:26:10"/>
    <d v="2023-03-29T12:00:00"/>
    <x v="0"/>
    <s v="No"/>
    <d v="2023-03-30T12:50:00"/>
    <s v="655"/>
    <s v="L75 Ontario"/>
    <s v="Planning: BT Not Sche- Late"/>
    <s v="Planning"/>
    <n v="2"/>
    <s v="&lt;=2"/>
    <x v="0"/>
  </r>
  <r>
    <n v="3"/>
    <s v="675"/>
    <s v="Sanchez, Alicia"/>
    <d v="2023-04-04T14:33:47"/>
    <d v="2023-04-04T15:05:00"/>
    <x v="1"/>
    <s v="Yes"/>
    <d v="2023-04-07T22:34:00"/>
    <s v="689"/>
    <s v="L75 Ontario"/>
    <s v="Distribution: Product Availability - Backorders"/>
    <s v="Distribution"/>
    <n v="0"/>
    <s v="&lt;=1"/>
    <x v="1"/>
  </r>
  <r>
    <n v="3"/>
    <s v="728"/>
    <s v="Mahand, Thomas"/>
    <d v="2023-04-14T13:38:54"/>
    <d v="2023-04-14T13:58:00"/>
    <x v="1"/>
    <s v="Yes"/>
    <d v="2023-04-17T16:19:00"/>
    <s v="741"/>
    <s v="L25 Chambersburg"/>
    <s v="Distribution: Product Availability - Backorders"/>
    <s v="Distribution"/>
    <n v="0"/>
    <s v="&lt;=1"/>
    <x v="1"/>
  </r>
  <r>
    <n v="3"/>
    <s v="734"/>
    <s v="Moreno, Roxann"/>
    <d v="2023-04-17T11:00:59"/>
    <d v="2023-04-20T11:15:00"/>
    <x v="1"/>
    <s v="No"/>
    <d v="2023-04-20T16:20:00"/>
    <s v="747"/>
    <s v="L75 Ontario"/>
    <s v="Planning: BT Not Sche- Late"/>
    <s v="Planning"/>
    <n v="3"/>
    <s v="&lt;=3"/>
    <x v="0"/>
  </r>
  <r>
    <n v="3"/>
    <s v="769"/>
    <s v="Moreno, Roxann"/>
    <d v="2023-04-21T12:35:59"/>
    <d v="2023-04-24T17:58:22"/>
    <x v="1"/>
    <s v="No"/>
    <d v="2023-04-24T18:08:38"/>
    <s v="772"/>
    <s v="L75 Ontario"/>
    <s v="Planning: BT Not Sche- Late"/>
    <s v="Planning"/>
    <n v="1"/>
    <s v="&lt;=1"/>
    <x v="1"/>
  </r>
  <r>
    <n v="3"/>
    <s v="770"/>
    <s v="Vergara, Tiffany"/>
    <d v="2023-04-21T13:03:17"/>
    <d v="2023-04-24T17:48:38"/>
    <x v="1"/>
    <s v="No"/>
    <d v="2023-04-24T18:10:52"/>
    <s v="773"/>
    <s v="L75 Ontario"/>
    <s v="Planning: BT Not Sche- Late"/>
    <s v="Planning"/>
    <n v="1"/>
    <s v="&lt;=1"/>
    <x v="1"/>
  </r>
  <r>
    <n v="3"/>
    <s v="818"/>
    <s v="Gilbert, Tiffany"/>
    <d v="2023-04-28T08:25:07"/>
    <d v="2023-05-01T07:29:32"/>
    <x v="1"/>
    <s v="No"/>
    <d v="2023-05-01T16:16:50"/>
    <s v="808"/>
    <s v="L60 Saginaw"/>
    <s v="Distribution: Product Availability - Backorders"/>
    <s v="Distribution"/>
    <n v="1"/>
    <s v="&lt;=1"/>
    <x v="1"/>
  </r>
  <r>
    <n v="3"/>
    <s v="819"/>
    <s v="Gilbert, Tiffany"/>
    <d v="2023-04-28T08:39:46"/>
    <d v="2023-05-01T07:30:41"/>
    <x v="1"/>
    <s v="No"/>
    <d v="2023-05-01T08:12:26"/>
    <s v="809"/>
    <s v="L60 Saginaw"/>
    <s v="Other Issues"/>
    <s v="Other"/>
    <n v="1"/>
    <s v="&lt;=1"/>
    <x v="1"/>
  </r>
  <r>
    <n v="3"/>
    <s v="853"/>
    <s v="Mendoza, Steven"/>
    <d v="2023-05-02T16:27:48"/>
    <d v="2023-05-03T12:57:59"/>
    <x v="3"/>
    <s v="No"/>
    <d v="2023-05-05T12:30:32"/>
    <s v="838"/>
    <s v="L43 Birmingham"/>
    <s v="Distribution: Product Availability - Backorders"/>
    <s v="Distribution"/>
    <n v="1"/>
    <s v="&lt;=1"/>
    <x v="1"/>
  </r>
  <r>
    <n v="3"/>
    <s v="991"/>
    <s v="Mullins, Mary Ellen"/>
    <d v="2023-05-19T11:02:08"/>
    <d v="2023-05-19T13:11:00"/>
    <x v="3"/>
    <s v="Yes"/>
    <d v="2023-05-22T12:40:32"/>
    <s v="948"/>
    <s v="L55 St Joseph"/>
    <s v="Planning: Request Production Dates"/>
    <s v="Planning"/>
    <n v="0"/>
    <s v="&lt;=1"/>
    <x v="1"/>
  </r>
  <r>
    <n v="2"/>
    <s v="1007"/>
    <s v="Robinson, Jeffrey"/>
    <d v="2023-05-23T07:59:36"/>
    <d v="2023-05-23T10:35:13"/>
    <x v="3"/>
    <s v="Yes"/>
    <d v="2023-05-25T09:42:50"/>
    <s v="960"/>
    <s v="L60 Saginaw"/>
    <s v="Planning: Request Production Dates"/>
    <s v="Planning"/>
    <n v="0"/>
    <s v="&lt;=1"/>
    <x v="1"/>
  </r>
  <r>
    <n v="2"/>
    <s v="1023"/>
    <s v="Hughes, Tracey"/>
    <d v="2023-05-24T13:22:39"/>
    <d v="2023-05-25T07:33:48"/>
    <x v="3"/>
    <s v="No"/>
    <d v="2023-05-26T08:54:58"/>
    <s v="752"/>
    <s v="L25 Chambersburg"/>
    <s v="Distribution: Product Availability - Backorders"/>
    <s v="Distribution"/>
    <n v="1"/>
    <s v="&lt;=1"/>
    <x v="1"/>
  </r>
  <r>
    <n v="2"/>
    <s v="1096"/>
    <s v="Howell, Andrew"/>
    <d v="2023-06-06T08:19:12"/>
    <d v="2023-06-06T09:37:28"/>
    <x v="5"/>
    <s v="Yes"/>
    <d v="2023-06-08T08:00:00"/>
    <s v="1021"/>
    <s v="L75 Ontario"/>
    <s v="Transportation: Scheduling backorders once appointment time confirmed"/>
    <s v="Transportation"/>
    <n v="0"/>
    <s v="&lt;=1"/>
    <x v="1"/>
  </r>
  <r>
    <n v="2"/>
    <s v="1099"/>
    <s v="Bennett, Rachel"/>
    <d v="2023-06-06T09:51:51"/>
    <d v="2023-06-06T10:00:24"/>
    <x v="5"/>
    <s v="Yes"/>
    <d v="2023-06-08T08:00:00"/>
    <s v="1032"/>
    <s v="L25 Chambersburg"/>
    <s v="Transportation: Scheduling backorders once appointment time confirmed"/>
    <s v="Transportation"/>
    <n v="0"/>
    <s v="&lt;=1"/>
    <x v="1"/>
  </r>
  <r>
    <n v="2"/>
    <s v="1109"/>
    <s v="Howell, Andrew"/>
    <d v="2023-06-07T09:45:36"/>
    <d v="2023-06-07T09:52:55"/>
    <x v="5"/>
    <s v="Yes"/>
    <d v="2023-06-09T10:44:00"/>
    <s v="1037"/>
    <s v="L75 Ontario"/>
    <s v="Transportation: Scheduling backorders once appointment time confirmed"/>
    <s v="Transportation"/>
    <n v="0"/>
    <s v="&lt;=1"/>
    <x v="1"/>
  </r>
  <r>
    <n v="2"/>
    <s v="1164"/>
    <s v="Fox, Patrick"/>
    <d v="2023-06-20T10:41:59"/>
    <d v="2023-06-20T12:04:48"/>
    <x v="5"/>
    <s v="Yes"/>
    <d v="2023-06-22T00:00:00"/>
    <s v="1084"/>
    <s v="L25 Chambersburg"/>
    <s v="Planning: Request Production Dates"/>
    <s v="Planning"/>
    <n v="0"/>
    <s v="&lt;=1"/>
    <x v="1"/>
  </r>
  <r>
    <n v="2"/>
    <s v="1170"/>
    <s v="Franklin, Shakeita"/>
    <d v="2023-06-21T12:58:04"/>
    <d v="2023-06-21T13:02:49"/>
    <x v="5"/>
    <s v="Yes"/>
    <d v="2023-06-23T12:00:00"/>
    <s v="1086"/>
    <s v="L60 Saginaw"/>
    <s v="Transportation: Scheduling backorders once appointment time confirmed"/>
    <s v="Transportation"/>
    <n v="0"/>
    <s v="&lt;=1"/>
    <x v="1"/>
  </r>
  <r>
    <n v="2"/>
    <s v="1201"/>
    <s v="Sims, Paula"/>
    <d v="2023-06-28T11:59:01"/>
    <d v="2023-06-28T12:18:38"/>
    <x v="5"/>
    <s v="Yes"/>
    <d v="2023-06-30T14:00:00"/>
    <s v="1110"/>
    <s v="L43 Birmingham"/>
    <s v="Distribution: Product Availability - Backorders"/>
    <s v="Distribution"/>
    <n v="0"/>
    <s v="&lt;=1"/>
    <x v="1"/>
  </r>
  <r>
    <n v="2"/>
    <s v="1203"/>
    <s v="Baker, Tosha"/>
    <d v="2023-06-28T13:43:23"/>
    <d v="2023-06-28T15:21:30"/>
    <x v="5"/>
    <s v="Yes"/>
    <d v="2023-06-30T14:00:00"/>
    <s v="1110"/>
    <s v="L43 Birmingham"/>
    <s v="Transportation: Scheduling backorders once appointment time confirmed"/>
    <s v="Transportation"/>
    <n v="0"/>
    <s v="&lt;=1"/>
    <x v="1"/>
  </r>
  <r>
    <n v="2"/>
    <s v="1243"/>
    <s v="Howell, Andrew"/>
    <d v="2023-07-11T08:27:59"/>
    <d v="2023-07-11T08:41:37"/>
    <x v="4"/>
    <s v="Yes"/>
    <d v="2023-07-13T00:00:00"/>
    <s v="1138"/>
    <s v="L75 Ontario"/>
    <s v="Transportation: Scheduling backorders once appointment time confirmed"/>
    <s v="Transportation"/>
    <n v="0"/>
    <s v="&lt;=1"/>
    <x v="1"/>
  </r>
  <r>
    <n v="2"/>
    <s v="1283"/>
    <s v="Hirter, Damon"/>
    <d v="2023-07-18T16:31:10"/>
    <d v="2023-07-19T07:03:45"/>
    <x v="4"/>
    <s v="No"/>
    <d v="2023-07-20T16:22:22"/>
    <s v="1170"/>
    <s v="L55 St Joseph"/>
    <s v="Distribution: Product Availability - Backorders"/>
    <s v="Distribution"/>
    <n v="1"/>
    <s v="&lt;=1"/>
    <x v="1"/>
  </r>
  <r>
    <n v="2"/>
    <s v="1326"/>
    <s v="Wilson, LaTosha"/>
    <d v="2023-07-24T12:32:27"/>
    <d v="2023-07-24T12:32:00"/>
    <x v="4"/>
    <s v="Yes"/>
    <d v="2023-07-26T18:08:00"/>
    <s v="1197"/>
    <s v="L36 Portland"/>
    <s v="QA: COA Not Provided to Customer"/>
    <s v="QA"/>
    <n v="0"/>
    <s v="&lt;=1"/>
    <x v="1"/>
  </r>
  <r>
    <n v="2"/>
    <s v="1339"/>
    <s v="Sims, Paula"/>
    <d v="2023-07-25T12:06:00"/>
    <d v="2023-07-25T12:15:51"/>
    <x v="4"/>
    <s v="Yes"/>
    <d v="2023-07-27T18:03:38"/>
    <s v="1206"/>
    <s v="L43 Birmingham"/>
    <s v="Distribution: Product Availability - Backorders"/>
    <s v="Distribution"/>
    <n v="0"/>
    <s v="&lt;=1"/>
    <x v="1"/>
  </r>
  <r>
    <n v="2"/>
    <s v="1340"/>
    <s v="Covington, Derek"/>
    <d v="2023-07-25T12:20:12"/>
    <d v="2023-07-25T15:19:50"/>
    <x v="4"/>
    <s v="Yes"/>
    <d v="2023-07-27T16:48:10"/>
    <s v="1206"/>
    <s v="L43 Birmingham"/>
    <s v="Transportation: Scheduling backorders once appointment time confirmed"/>
    <s v="Transportation"/>
    <n v="0"/>
    <s v="&lt;=1"/>
    <x v="1"/>
  </r>
  <r>
    <n v="2"/>
    <s v="1341"/>
    <s v="Beard, Adam"/>
    <d v="2023-07-25T13:57:13"/>
    <d v="2023-07-25T14:10:09"/>
    <x v="4"/>
    <s v="Yes"/>
    <d v="2023-07-27T18:01:43"/>
    <s v="1207"/>
    <s v="L34 Albert Lea"/>
    <s v="Planning: Request Production Dates"/>
    <s v="Planning"/>
    <n v="0"/>
    <s v="&lt;=1"/>
    <x v="1"/>
  </r>
  <r>
    <n v="2"/>
    <s v="1342"/>
    <s v="Hirter, Damon"/>
    <d v="2023-07-25T14:02:27"/>
    <d v="2023-07-25T14:08:00"/>
    <x v="4"/>
    <s v="Yes"/>
    <d v="2023-07-27T11:55:00"/>
    <s v="1208"/>
    <s v="L55 St Joseph"/>
    <s v="Distribution: Product Availability - Backorders"/>
    <s v="Distribution"/>
    <n v="0"/>
    <s v="&lt;=1"/>
    <x v="1"/>
  </r>
  <r>
    <n v="2"/>
    <s v="1345"/>
    <s v="Sanchez, Alicia"/>
    <d v="2023-07-25T16:52:14"/>
    <d v="2023-07-25T17:55:22"/>
    <x v="4"/>
    <s v="Yes"/>
    <d v="2023-07-27T17:18:06"/>
    <s v="1211"/>
    <s v="L75 Ontario"/>
    <s v="Distribution: Product Availability - Backorders"/>
    <s v="Distribution"/>
    <n v="0"/>
    <s v="&lt;=1"/>
    <x v="1"/>
  </r>
  <r>
    <n v="2"/>
    <s v="1483"/>
    <s v="Matters, Melissa"/>
    <d v="2023-08-09T10:32:48"/>
    <d v="2023-08-09T12:44:10"/>
    <x v="6"/>
    <s v="Yes"/>
    <d v="2023-08-11T09:59:00"/>
    <s v="1306"/>
    <s v="L25 Chambersburg"/>
    <s v="Planning: Request Production Dates"/>
    <s v="Planning"/>
    <n v="0"/>
    <s v="&lt;=1"/>
    <x v="1"/>
  </r>
  <r>
    <n v="2"/>
    <s v="1664"/>
    <s v="Huffman, Lisa"/>
    <d v="2023-08-22T20:23:19"/>
    <d v="2023-08-24T13:28:42"/>
    <x v="6"/>
    <s v="No"/>
    <d v="2023-08-24T15:26:00"/>
    <s v="1443"/>
    <s v="L60 Saginaw"/>
    <s v="Planning: Request Production Dates"/>
    <s v="Planning"/>
    <n v="2"/>
    <s v="&lt;=2"/>
    <x v="0"/>
  </r>
  <r>
    <n v="2"/>
    <s v="1729"/>
    <s v="Melius, Richard"/>
    <d v="2023-08-30T16:08:50"/>
    <d v="2023-08-30T20:41:21"/>
    <x v="6"/>
    <s v="Yes"/>
    <d v="2023-09-01T16:24:00"/>
    <s v="1489"/>
    <s v="L25 Chambersburg"/>
    <s v="Distribution: Product Availability - Backorders"/>
    <s v="Distribution"/>
    <n v="0"/>
    <s v="&lt;=1"/>
    <x v="1"/>
  </r>
  <r>
    <n v="2"/>
    <s v="1774"/>
    <s v="Bennett, Rachel"/>
    <d v="2023-09-05T09:24:01"/>
    <d v="2023-09-05T11:50:00"/>
    <x v="7"/>
    <s v="Yes"/>
    <d v="2023-09-07T11:00:00"/>
    <s v="1491"/>
    <s v="L25 Chambersburg"/>
    <s v="Transportation: Scheduling backorders once appointment time confirmed"/>
    <s v="Transportation"/>
    <n v="0"/>
    <s v="&lt;=1"/>
    <x v="1"/>
  </r>
  <r>
    <n v="2"/>
    <s v="1787"/>
    <s v="Gilbert, Tiffany"/>
    <d v="2023-09-05T13:21:16"/>
    <d v="2023-09-05T14:27:00"/>
    <x v="7"/>
    <s v="Yes"/>
    <d v="2023-09-07T09:40:00"/>
    <s v="1536"/>
    <s v="L60 Saginaw"/>
    <s v="Other Issues"/>
    <s v="Other"/>
    <n v="0"/>
    <s v="&lt;=1"/>
    <x v="1"/>
  </r>
  <r>
    <n v="2"/>
    <s v="1803"/>
    <s v="Vergara, Tiffany"/>
    <d v="2023-09-06T13:28:05"/>
    <d v="2023-09-08T12:16:04"/>
    <x v="7"/>
    <s v="No"/>
    <d v="2023-09-08T12:18:00"/>
    <s v="1550"/>
    <s v="L36 Portland"/>
    <s v="Planning: BT Not Sche- Late"/>
    <s v="Planning"/>
    <n v="2"/>
    <s v="&lt;=2"/>
    <x v="0"/>
  </r>
  <r>
    <n v="2"/>
    <s v="1809"/>
    <s v="Gilbert, Tiffany"/>
    <d v="2023-09-06T15:06:55"/>
    <d v="2023-09-06T15:20:50"/>
    <x v="7"/>
    <s v="Yes"/>
    <d v="2023-09-08T07:16:53"/>
    <s v="1513"/>
    <s v="L60 Saginaw"/>
    <s v="Other Issues"/>
    <s v="Other"/>
    <n v="0"/>
    <s v="&lt;=1"/>
    <x v="1"/>
  </r>
  <r>
    <n v="2"/>
    <s v="1852"/>
    <s v="Olive, Brittany"/>
    <d v="2023-09-11T08:30:49"/>
    <d v="2023-09-11T11:07:22"/>
    <x v="7"/>
    <s v="Yes"/>
    <d v="2023-09-13T07:04:00"/>
    <s v="1589"/>
    <s v="L60 Saginaw"/>
    <s v="Transportation: Changing from LTL to full truckload"/>
    <s v="Transportation"/>
    <n v="0"/>
    <s v="&lt;=1"/>
    <x v="1"/>
  </r>
  <r>
    <n v="2"/>
    <s v="1857"/>
    <s v="Franklin, Shakeita"/>
    <d v="2023-09-11T11:25:59"/>
    <d v="2023-09-11T11:30:54"/>
    <x v="7"/>
    <s v="Yes"/>
    <d v="2023-09-13T10:22:34"/>
    <s v="1584"/>
    <s v="L60 Saginaw"/>
    <s v="Distribution: Product Availability - Backorders"/>
    <s v="Distribution"/>
    <n v="0"/>
    <s v="&lt;=1"/>
    <x v="1"/>
  </r>
  <r>
    <n v="2"/>
    <s v="1892"/>
    <s v="Gilbert, Tiffany"/>
    <d v="2023-09-12T14:22:03"/>
    <d v="2023-09-12T14:40:35"/>
    <x v="7"/>
    <s v="Yes"/>
    <d v="2023-09-14T13:52:28"/>
    <s v="1622"/>
    <s v="L60 Saginaw"/>
    <s v="Other Issues"/>
    <s v="Other"/>
    <n v="0"/>
    <s v="&lt;=1"/>
    <x v="1"/>
  </r>
  <r>
    <n v="2"/>
    <s v="1905"/>
    <s v="Gilbert, Tiffany"/>
    <d v="2023-09-12T17:04:32"/>
    <d v="2023-09-13T12:16:57"/>
    <x v="7"/>
    <s v="No"/>
    <d v="2023-09-14T15:12:36"/>
    <s v="1633"/>
    <s v="L60 Saginaw"/>
    <s v="Distribution: Product Availability - Backorders"/>
    <s v="Distribution"/>
    <n v="1"/>
    <s v="&lt;=1"/>
    <x v="1"/>
  </r>
  <r>
    <n v="2"/>
    <s v="1961"/>
    <s v="Gilbert, Tiffany"/>
    <d v="2023-09-18T07:30:40"/>
    <d v="2023-09-19T11:07:28"/>
    <x v="7"/>
    <s v="No"/>
    <d v="2023-09-20T15:04:58"/>
    <s v="1673"/>
    <s v="L60 Saginaw"/>
    <s v="Other Issues"/>
    <s v="Other"/>
    <n v="1"/>
    <s v="&lt;=1"/>
    <x v="1"/>
  </r>
  <r>
    <n v="2"/>
    <s v="2013"/>
    <s v="Seitz, Celeste"/>
    <d v="2023-09-20T15:19:45"/>
    <d v="2023-09-20T17:31:59"/>
    <x v="7"/>
    <s v="Yes"/>
    <d v="2023-09-22T15:50:00"/>
    <s v="1716"/>
    <s v="L34 Albert Lea"/>
    <s v="Distribution: Product Availability - Backorders"/>
    <s v="Distribution"/>
    <n v="0"/>
    <s v="&lt;=1"/>
    <x v="1"/>
  </r>
  <r>
    <n v="2"/>
    <s v="2014"/>
    <s v="Bonner, Marius"/>
    <d v="2023-09-20T15:21:29"/>
    <d v="2023-09-21T08:11:49"/>
    <x v="7"/>
    <s v="No"/>
    <d v="2023-09-22T15:50:44"/>
    <s v="1716"/>
    <s v="L34 Albert Lea"/>
    <s v="Transportation: Scheduling backorders once appointment time confirmed"/>
    <s v="Transportation"/>
    <n v="1"/>
    <s v="&lt;=1"/>
    <x v="1"/>
  </r>
  <r>
    <n v="2"/>
    <s v="2032"/>
    <s v="Franklin, Shakeita"/>
    <d v="2023-09-25T09:31:11"/>
    <d v="2023-09-25T09:52:13"/>
    <x v="7"/>
    <s v="Yes"/>
    <d v="2023-09-27T15:40:31"/>
    <s v="1732"/>
    <s v="L55 St Joseph"/>
    <s v="Transportation: Rescheduling prepaid carrier due to missed appointment"/>
    <e v="#N/A"/>
    <n v="0"/>
    <s v="&lt;=1"/>
    <x v="1"/>
  </r>
  <r>
    <n v="2"/>
    <s v="2033"/>
    <s v="Aleman, Daysi"/>
    <d v="2023-09-25T11:13:57"/>
    <d v="2023-09-27T13:43:40"/>
    <x v="7"/>
    <s v="No"/>
    <d v="2023-09-27T13:52:00"/>
    <s v="1733"/>
    <s v="L36 Portland"/>
    <s v="QA: Missing COA"/>
    <s v="QA"/>
    <n v="2"/>
    <s v="&lt;=2"/>
    <x v="0"/>
  </r>
  <r>
    <n v="2"/>
    <s v="2066"/>
    <s v="Vergara, Tiffany"/>
    <d v="2023-09-27T12:33:19"/>
    <d v="2023-09-27T12:38:33"/>
    <x v="7"/>
    <s v="Yes"/>
    <d v="2023-09-29T12:56:21"/>
    <s v="1758"/>
    <s v="L75 Ontario"/>
    <s v="Planning: BT Not Sche- Late"/>
    <s v="Planning"/>
    <n v="0"/>
    <s v="&lt;=1"/>
    <x v="1"/>
  </r>
  <r>
    <n v="2"/>
    <s v="2092"/>
    <s v="Vergara, Tiffany"/>
    <d v="2023-10-02T11:04:59"/>
    <d v="2023-10-02T17:29:02"/>
    <x v="8"/>
    <s v="Yes"/>
    <d v="2023-10-04T11:22:28"/>
    <s v="1778"/>
    <s v="L75 Ontario"/>
    <s v="Planning: BT Not Sche- Late"/>
    <s v="Planning"/>
    <n v="0"/>
    <s v="&lt;=1"/>
    <x v="1"/>
  </r>
  <r>
    <n v="2"/>
    <s v="2093"/>
    <s v="Vergara, Tiffany"/>
    <d v="2023-10-02T11:06:03"/>
    <d v="2023-10-02T17:26:49"/>
    <x v="8"/>
    <s v="Yes"/>
    <d v="2023-10-04T11:22:37"/>
    <s v="1778"/>
    <s v="L75 Ontario"/>
    <s v="Planning: BT Not Sche- Late"/>
    <s v="Planning"/>
    <n v="0"/>
    <s v="&lt;=1"/>
    <x v="1"/>
  </r>
  <r>
    <n v="2"/>
    <s v="2129"/>
    <s v="Sanchez, Alicia"/>
    <d v="2023-10-03T15:59:45"/>
    <d v="2023-10-03T17:21:39"/>
    <x v="8"/>
    <s v="Yes"/>
    <d v="2023-10-05T15:38:30"/>
    <s v="1806"/>
    <s v="L75 Ontario"/>
    <s v="Distribution: Product Availability - Backorders"/>
    <s v="Distribution"/>
    <n v="0"/>
    <s v="&lt;=1"/>
    <x v="1"/>
  </r>
  <r>
    <n v="2"/>
    <s v="2148"/>
    <s v="Sanchez, Alicia"/>
    <d v="2023-10-04T18:49:30"/>
    <d v="2023-10-06T10:14:55"/>
    <x v="8"/>
    <s v="No"/>
    <d v="2023-10-06T10:18:35"/>
    <s v="1823"/>
    <s v="L75 Ontario"/>
    <s v="Distribution: Product Availability - Backorders"/>
    <s v="Distribution"/>
    <n v="2"/>
    <s v="&lt;=2"/>
    <x v="0"/>
  </r>
  <r>
    <n v="2"/>
    <s v="2204"/>
    <s v="Hirter, Damon"/>
    <d v="2023-10-10T10:30:41"/>
    <d v="2023-10-10T10:36:34"/>
    <x v="8"/>
    <s v="Yes"/>
    <d v="2023-10-12T10:04:29"/>
    <s v="1861"/>
    <s v="L55 St Joseph"/>
    <s v="Other Issues"/>
    <s v="Other"/>
    <n v="0"/>
    <s v="&lt;=1"/>
    <x v="1"/>
  </r>
  <r>
    <n v="2"/>
    <s v="2205"/>
    <s v="Franklin, Shakeita"/>
    <d v="2023-10-10T10:52:15"/>
    <d v="2023-10-10T13:25:10"/>
    <x v="8"/>
    <s v="Yes"/>
    <d v="2023-10-12T10:04:39"/>
    <s v="1861"/>
    <s v="L55 St Joseph"/>
    <s v="Transportation: Scheduling backorders once appointment time confirmed"/>
    <s v="Transportation"/>
    <n v="0"/>
    <s v="&lt;=1"/>
    <x v="1"/>
  </r>
  <r>
    <n v="2"/>
    <s v="2320"/>
    <s v="Gilbert, Tiffany"/>
    <d v="2023-10-18T09:35:59"/>
    <d v="2023-10-18T11:05:13"/>
    <x v="8"/>
    <s v="Yes"/>
    <d v="2023-10-20T09:54:15"/>
    <s v="1951"/>
    <s v="L60 Saginaw"/>
    <s v="Other Issues"/>
    <s v="Other"/>
    <n v="0"/>
    <s v="&lt;=1"/>
    <x v="1"/>
  </r>
  <r>
    <n v="2"/>
    <s v="2375"/>
    <s v="Nickens, Theresa"/>
    <d v="2023-10-25T08:41:59"/>
    <d v="2023-10-25T09:06:56"/>
    <x v="8"/>
    <s v="Yes"/>
    <d v="2023-10-27T09:14:35"/>
    <s v="2000"/>
    <s v="L60 Saginaw"/>
    <s v="QA: Missing COA"/>
    <s v="QA"/>
    <n v="0"/>
    <s v="&lt;=1"/>
    <x v="1"/>
  </r>
  <r>
    <n v="2"/>
    <s v="2382"/>
    <s v="Hirter, Damon"/>
    <d v="2023-10-25T17:23:17"/>
    <d v="2023-10-27T07:32:23"/>
    <x v="8"/>
    <s v="No"/>
    <d v="2023-10-27T16:00:21"/>
    <s v="2006"/>
    <s v="L55 St Joseph"/>
    <s v="Distribution: Product Availability - Backorders"/>
    <s v="Distribution"/>
    <n v="2"/>
    <s v="&lt;=2"/>
    <x v="0"/>
  </r>
  <r>
    <n v="2"/>
    <s v="2399"/>
    <s v="Bennett, Rachel"/>
    <d v="2023-10-30T08:12:13"/>
    <d v="2023-10-30T08:57:35"/>
    <x v="8"/>
    <s v="Yes"/>
    <d v="2023-11-01T09:14:24"/>
    <s v="2019"/>
    <s v="L25 Chambersburg"/>
    <s v="Transportation: Scheduling backorders once appointment time confirmed"/>
    <s v="Transportation"/>
    <n v="0"/>
    <s v="&lt;=1"/>
    <x v="1"/>
  </r>
  <r>
    <n v="2"/>
    <s v="2407"/>
    <s v="Cole, Gary"/>
    <d v="2023-10-30T14:16:12"/>
    <d v="2023-10-31T10:39:20"/>
    <x v="8"/>
    <s v="No"/>
    <d v="2023-11-01T10:20:19"/>
    <s v="2025"/>
    <s v="L75 Ontario"/>
    <s v="QA: Missing COA"/>
    <s v="QA"/>
    <n v="1"/>
    <s v="&lt;=1"/>
    <x v="1"/>
  </r>
  <r>
    <n v="2"/>
    <s v="2422"/>
    <s v="Hirter, Damon"/>
    <d v="2023-10-31T08:20:43"/>
    <d v="2023-10-31T08:31:21"/>
    <x v="8"/>
    <s v="Yes"/>
    <d v="2023-11-02T09:28:32"/>
    <s v="2037"/>
    <s v="L55 St Joseph"/>
    <s v="Distribution: Product Availability - Backorders"/>
    <s v="Distribution"/>
    <n v="0"/>
    <s v="&lt;=1"/>
    <x v="1"/>
  </r>
  <r>
    <n v="2"/>
    <s v="2425"/>
    <s v="Franklin, Shakeita"/>
    <d v="2023-10-31T09:27:55"/>
    <d v="2023-10-31T10:25:41"/>
    <x v="8"/>
    <s v="Yes"/>
    <d v="2023-11-02T10:24:42"/>
    <s v="2028"/>
    <s v="L55 St Joseph"/>
    <s v="Transportation: Scheduling backorders once appointment time confirmed"/>
    <s v="Transportation"/>
    <n v="0"/>
    <s v="&lt;=1"/>
    <x v="1"/>
  </r>
  <r>
    <n v="2"/>
    <s v="2426"/>
    <s v="Franklin, Shakeita"/>
    <d v="2023-10-31T10:30:51"/>
    <d v="2023-10-31T10:35:56"/>
    <x v="8"/>
    <s v="Yes"/>
    <d v="2023-11-02T16:24:21"/>
    <s v="2024"/>
    <s v="L60 Saginaw"/>
    <s v="Transportation: Scheduling backorders once appointment time confirmed"/>
    <s v="Transportation"/>
    <n v="0"/>
    <s v="&lt;=1"/>
    <x v="1"/>
  </r>
  <r>
    <n v="2"/>
    <s v="2427"/>
    <s v="Olive, Brittany"/>
    <d v="2023-10-31T11:27:01"/>
    <d v="2023-10-31T12:58:41"/>
    <x v="8"/>
    <s v="Yes"/>
    <d v="2023-11-02T16:24:32"/>
    <s v="2024"/>
    <s v="L60 Saginaw"/>
    <s v="Transportation: Changing from LTL to full truckload"/>
    <s v="Transportation"/>
    <n v="0"/>
    <s v="&lt;=1"/>
    <x v="1"/>
  </r>
  <r>
    <n v="2"/>
    <s v="2428"/>
    <s v="Vidana, Leticia"/>
    <d v="2023-10-31T13:21:33"/>
    <d v="2023-10-31T14:03:18"/>
    <x v="8"/>
    <s v="Yes"/>
    <d v="2023-11-02T11:06:29"/>
    <s v="2040"/>
    <s v="L75 Ontario"/>
    <s v="Planning: Move Up Production Date Within Leadtime"/>
    <s v="Planning"/>
    <n v="0"/>
    <s v="&lt;=1"/>
    <x v="1"/>
  </r>
  <r>
    <n v="2"/>
    <s v="2442"/>
    <s v="Vergara, Tiffany"/>
    <d v="2023-11-01T13:15:25"/>
    <d v="2023-11-01T19:28:10"/>
    <x v="9"/>
    <s v="Yes"/>
    <d v="2023-11-03T13:46:34"/>
    <s v="2051"/>
    <s v="L30 Salem"/>
    <s v="Planning: BT Not Sche- Late"/>
    <s v="Planning"/>
    <n v="0"/>
    <s v="&lt;=1"/>
    <x v="1"/>
  </r>
  <r>
    <n v="2"/>
    <s v="504"/>
    <s v="Gilbert, Tiffany"/>
    <d v="2023-02-14T07:35:32"/>
    <d v="2023-02-16T23:38:00"/>
    <x v="2"/>
    <s v="No"/>
    <d v="2023-02-16T16:16:00"/>
    <s v="570"/>
    <s v="L60 Saginaw"/>
    <s v="Other Issues"/>
    <s v="Other"/>
    <n v="2"/>
    <s v="&lt;=2"/>
    <x v="0"/>
  </r>
  <r>
    <n v="2"/>
    <s v="512"/>
    <s v="Franklin, Shakeita"/>
    <d v="2023-02-15T13:47:00"/>
    <d v="2023-02-17T08:03:00"/>
    <x v="2"/>
    <s v="No"/>
    <d v="2023-02-17T15:37:00"/>
    <s v="571"/>
    <s v="L60 Saginaw"/>
    <s v="Transportation: Scheduling backorders once appointment time confirmed"/>
    <s v="Transportation"/>
    <n v="2"/>
    <s v="&lt;=2"/>
    <x v="0"/>
  </r>
  <r>
    <n v="2"/>
    <s v="540"/>
    <s v="Gilbert, Tiffany"/>
    <d v="2023-02-22T11:07:14"/>
    <d v="2023-02-22T11:11:00"/>
    <x v="2"/>
    <s v="Yes"/>
    <d v="2023-02-24T23:42:00"/>
    <s v="587"/>
    <s v="L60 Saginaw"/>
    <s v="Distribution: Product Availability - Backorders"/>
    <s v="Distribution"/>
    <n v="0"/>
    <s v="&lt;=1"/>
    <x v="1"/>
  </r>
  <r>
    <n v="2"/>
    <s v="541"/>
    <s v="Franklin, Shakeita"/>
    <d v="2023-02-22T11:22:17"/>
    <d v="2023-02-22T12:51:00"/>
    <x v="2"/>
    <s v="Yes"/>
    <d v="2023-02-24T23:42:00"/>
    <s v="587"/>
    <s v="L60 Saginaw"/>
    <s v="Transportation: Scheduling backorders once appointment time confirmed"/>
    <s v="Transportation"/>
    <n v="0"/>
    <s v="&lt;=1"/>
    <x v="1"/>
  </r>
  <r>
    <n v="2"/>
    <s v="542"/>
    <s v="Gilbert, Tiffany"/>
    <d v="2023-02-22T12:47:23"/>
    <d v="2023-02-23T10:42:00"/>
    <x v="2"/>
    <s v="No"/>
    <d v="2023-02-24T23:40:00"/>
    <s v="588"/>
    <s v="L60 Saginaw"/>
    <s v="Other Issues"/>
    <s v="Other"/>
    <n v="1"/>
    <s v="&lt;=1"/>
    <x v="1"/>
  </r>
  <r>
    <n v="2"/>
    <s v="553"/>
    <s v="Olive, Brittany"/>
    <d v="2023-02-27T11:33:30"/>
    <d v="2023-02-27T14:22:00"/>
    <x v="2"/>
    <s v="Yes"/>
    <d v="2023-03-01T00:01:00"/>
    <s v="592"/>
    <s v="L60 Saginaw"/>
    <s v="Transportation: Changing from LTL to full truckload"/>
    <s v="Transportation"/>
    <n v="0"/>
    <s v="&lt;=1"/>
    <x v="1"/>
  </r>
  <r>
    <n v="2"/>
    <s v="574"/>
    <s v="Castaneda, Yarin"/>
    <d v="2023-03-08T10:44:00"/>
    <d v="2023-03-10T11:33:00"/>
    <x v="0"/>
    <s v="No"/>
    <d v="2023-03-10T13:30:00"/>
    <s v="612"/>
    <s v="L60 Saginaw"/>
    <s v="Planning: Request Production Dates"/>
    <s v="Planning"/>
    <n v="2"/>
    <s v="&lt;=2"/>
    <x v="0"/>
  </r>
  <r>
    <n v="2"/>
    <s v="595"/>
    <s v="Sanchez, Alicia"/>
    <d v="2023-03-14T11:57:18"/>
    <d v="2023-03-14T14:21:00"/>
    <x v="0"/>
    <s v="Yes"/>
    <d v="2023-03-16T23:30:00"/>
    <s v="624"/>
    <s v="L75 Ontario"/>
    <s v="Distribution: Product Availability - Backorders"/>
    <s v="Distribution"/>
    <n v="0"/>
    <s v="&lt;=1"/>
    <x v="1"/>
  </r>
  <r>
    <n v="2"/>
    <s v="598"/>
    <s v="Gilbert, Tiffany"/>
    <d v="2023-03-14T15:36:01"/>
    <d v="2023-03-15T11:00:00"/>
    <x v="0"/>
    <s v="No"/>
    <d v="2023-03-16T08:45:00"/>
    <s v="626"/>
    <s v="L60 Saginaw"/>
    <s v="Other Issues"/>
    <s v="Other"/>
    <n v="1"/>
    <s v="&lt;=1"/>
    <x v="1"/>
  </r>
  <r>
    <n v="2"/>
    <s v="609"/>
    <s v="Moreno, Roxann"/>
    <d v="2023-03-21T14:36:30"/>
    <d v="2023-03-21T15:50:53"/>
    <x v="0"/>
    <s v="Yes"/>
    <d v="2023-03-23T10:35:52"/>
    <s v="635"/>
    <s v="L75 Ontario"/>
    <s v="Planning: BT Not Sche- Late"/>
    <s v="Planning"/>
    <n v="0"/>
    <s v="&lt;=1"/>
    <x v="1"/>
  </r>
  <r>
    <n v="2"/>
    <s v="679"/>
    <s v="Bennett, Rachel"/>
    <d v="2023-04-05T08:14:07"/>
    <d v="2023-04-05T09:20:00"/>
    <x v="1"/>
    <s v="Yes"/>
    <d v="2023-04-07T22:00:00"/>
    <s v="688"/>
    <s v="L25 Chambersburg"/>
    <s v="Transportation: Scheduling backorders once appointment time confirmed"/>
    <s v="Transportation"/>
    <n v="0"/>
    <s v="&lt;=1"/>
    <x v="1"/>
  </r>
  <r>
    <n v="2"/>
    <s v="686"/>
    <s v="Freas, Amanda"/>
    <d v="2023-04-05T13:20:40"/>
    <d v="2023-04-06T15:03:00"/>
    <x v="1"/>
    <s v="No"/>
    <d v="2023-04-07T22:54:00"/>
    <s v="698"/>
    <s v="L36 Portland"/>
    <s v="Planning: BT Not Sche- Late"/>
    <s v="Planning"/>
    <n v="1"/>
    <s v="&lt;=1"/>
    <x v="1"/>
  </r>
  <r>
    <n v="2"/>
    <s v="692"/>
    <s v="Seitz, Celeste"/>
    <d v="2023-04-05T16:26:49"/>
    <d v="2023-04-06T11:45:00"/>
    <x v="1"/>
    <s v="No"/>
    <d v="2023-04-07T21:50:00"/>
    <s v="697"/>
    <s v="L34 Albert Lea"/>
    <s v="Distribution: Product Availability - Backorders"/>
    <s v="Distribution"/>
    <n v="1"/>
    <s v="&lt;=1"/>
    <x v="1"/>
  </r>
  <r>
    <n v="2"/>
    <s v="741"/>
    <s v="Olive, Brittany"/>
    <d v="2023-04-17T19:26:00"/>
    <d v="2023-04-18T09:40:00"/>
    <x v="1"/>
    <s v="No"/>
    <d v="2023-04-19T16:20:00"/>
    <s v="733"/>
    <s v="L75 Ontario"/>
    <s v="Transportation: Scheduling backorders once appointment time confirmed"/>
    <s v="Transportation"/>
    <n v="1"/>
    <s v="&lt;=1"/>
    <x v="1"/>
  </r>
  <r>
    <n v="2"/>
    <s v="744"/>
    <s v="Casillas, Adriana"/>
    <d v="2023-04-18T17:07:43"/>
    <d v="2023-04-20T17:52:00"/>
    <x v="1"/>
    <s v="No"/>
    <d v="2023-04-20T13:26:00"/>
    <s v="756"/>
    <s v="L75 Ontario"/>
    <s v="Planning: Request Production Dates"/>
    <s v="Planning"/>
    <n v="2"/>
    <s v="&lt;=2"/>
    <x v="0"/>
  </r>
  <r>
    <n v="2"/>
    <s v="773"/>
    <s v="Franklin, Shakeita"/>
    <d v="2023-04-24T12:00:34"/>
    <d v="2023-04-24T12:35:03"/>
    <x v="1"/>
    <s v="Yes"/>
    <d v="2023-04-26T07:22:43"/>
    <s v="761"/>
    <s v="L60 Saginaw"/>
    <s v="Transportation: Scheduling backorders once appointment time confirmed"/>
    <s v="Transportation"/>
    <n v="0"/>
    <s v="&lt;=1"/>
    <x v="1"/>
  </r>
  <r>
    <n v="2"/>
    <s v="776"/>
    <m/>
    <d v="2023-04-24T16:48:29"/>
    <d v="2023-04-25T07:31:54"/>
    <x v="1"/>
    <s v="No"/>
    <d v="2023-04-26T16:28:00"/>
    <s v="777"/>
    <s v="L55 St Joseph"/>
    <s v="Distribution: Product Availability - Backorders"/>
    <s v="Distribution"/>
    <n v="1"/>
    <s v="&lt;=1"/>
    <x v="1"/>
  </r>
  <r>
    <n v="2"/>
    <s v="789"/>
    <s v="Howell, Andrew"/>
    <d v="2023-04-26T09:55:11"/>
    <d v="2023-04-26T10:08:22"/>
    <x v="1"/>
    <s v="Yes"/>
    <d v="2023-04-28T08:56:54"/>
    <s v="779"/>
    <s v="L75 Ontario"/>
    <s v="Transportation: Scheduling backorders once appointment time confirmed"/>
    <s v="Transportation"/>
    <n v="0"/>
    <s v="&lt;=1"/>
    <x v="1"/>
  </r>
  <r>
    <n v="2"/>
    <s v="792"/>
    <s v="Franklin, Shakeita"/>
    <d v="2023-04-26T13:36:54"/>
    <d v="2023-04-26T15:43:42"/>
    <x v="1"/>
    <s v="Yes"/>
    <d v="2023-04-28T07:06:37"/>
    <s v="787"/>
    <s v="L60 Saginaw"/>
    <s v="Transportation: Scheduling backorders once appointment time confirmed"/>
    <s v="Transportation"/>
    <n v="0"/>
    <s v="&lt;=1"/>
    <x v="1"/>
  </r>
  <r>
    <n v="2"/>
    <s v="883"/>
    <s v="Gilbert, Tiffany"/>
    <d v="2023-05-08T15:18:32"/>
    <d v="2023-05-09T11:04:11"/>
    <x v="3"/>
    <s v="No"/>
    <d v="2023-05-10T09:48:29"/>
    <s v="865"/>
    <s v="L60 Saginaw"/>
    <s v="Distribution: Product Availability - Backorders"/>
    <s v="Distribution"/>
    <n v="1"/>
    <s v="&lt;=1"/>
    <x v="1"/>
  </r>
  <r>
    <n v="2"/>
    <s v="897"/>
    <s v="Olive, Brittany"/>
    <d v="2023-05-10T15:44:47"/>
    <d v="2023-05-10T16:03:16"/>
    <x v="3"/>
    <s v="Yes"/>
    <d v="2023-05-12T07:04:28"/>
    <s v="876"/>
    <s v="L60 Saginaw"/>
    <s v="Transportation: Changing from LTL to full truckload"/>
    <s v="Transportation"/>
    <n v="0"/>
    <s v="&lt;=1"/>
    <x v="1"/>
  </r>
  <r>
    <n v="1"/>
    <s v="1013"/>
    <s v="Wilson, LaTosha"/>
    <d v="2023-05-23T16:58:41"/>
    <d v="2023-05-24T11:16:00"/>
    <x v="3"/>
    <s v="No"/>
    <d v="2023-05-24T11:18:00"/>
    <s v="969"/>
    <s v="L60 Saginaw"/>
    <s v="QA: COA Not Provided to Customer"/>
    <s v="QA"/>
    <n v="1"/>
    <s v="&lt;=1"/>
    <x v="1"/>
  </r>
  <r>
    <n v="1"/>
    <s v="1014"/>
    <s v="Howell, Andrew"/>
    <d v="2023-05-23T17:09:51"/>
    <d v="2023-05-23T17:36:39"/>
    <x v="3"/>
    <s v="Yes"/>
    <d v="2023-05-24T13:08:47"/>
    <s v="967"/>
    <s v="L75 Ontario"/>
    <s v="Transportation: Scheduling backorders once appointment time confirmed"/>
    <s v="Transportation"/>
    <n v="0"/>
    <s v="&lt;=1"/>
    <x v="1"/>
  </r>
  <r>
    <n v="1"/>
    <s v="1024"/>
    <s v="Patel, Amruta"/>
    <d v="2023-05-24T16:03:23"/>
    <d v="2023-05-25T12:54:55"/>
    <x v="3"/>
    <s v="No"/>
    <d v="2023-05-25T12:56:25"/>
    <s v="977"/>
    <s v="L75 Ontario"/>
    <s v="Planning: BT Not Sche- Late"/>
    <s v="Planning"/>
    <n v="1"/>
    <s v="&lt;=1"/>
    <x v="1"/>
  </r>
  <r>
    <n v="1"/>
    <s v="1027"/>
    <s v="Bennett, Rachel"/>
    <d v="2023-05-25T08:33:02"/>
    <d v="2023-05-25T09:36:47"/>
    <x v="3"/>
    <s v="Yes"/>
    <d v="2023-05-26T08:55:13"/>
    <s v="752"/>
    <s v="L25 Chambersburg"/>
    <s v="Transportation: Scheduling backorders once appointment time confirmed"/>
    <s v="Transportation"/>
    <n v="0"/>
    <s v="&lt;=1"/>
    <x v="1"/>
  </r>
  <r>
    <n v="1"/>
    <s v="1044"/>
    <s v="Robinson, Jeffrey"/>
    <d v="2023-05-30T14:22:06"/>
    <d v="2023-05-30T14:55:34"/>
    <x v="3"/>
    <s v="Yes"/>
    <d v="2023-05-31T16:12:45"/>
    <s v="988"/>
    <s v="L60 Saginaw"/>
    <s v="Planning: Request Production Dates"/>
    <s v="Planning"/>
    <n v="0"/>
    <s v="&lt;=1"/>
    <x v="1"/>
  </r>
  <r>
    <n v="1"/>
    <s v="1056"/>
    <s v="Wilson, LaTosha"/>
    <d v="2023-05-31T11:30:48"/>
    <d v="2023-06-01T09:17:06"/>
    <x v="3"/>
    <s v="No"/>
    <d v="2023-06-01T09:18:44"/>
    <s v="1004"/>
    <s v="L60 Saginaw"/>
    <s v="QA: COA Not Provided to Customer"/>
    <s v="QA"/>
    <n v="1"/>
    <s v="&lt;=1"/>
    <x v="1"/>
  </r>
  <r>
    <n v="1"/>
    <s v="1057"/>
    <s v="Wilson, LaTosha"/>
    <d v="2023-05-31T11:57:28"/>
    <d v="2023-06-01T09:15:18"/>
    <x v="3"/>
    <s v="No"/>
    <d v="2023-06-01T09:16:21"/>
    <s v="1005"/>
    <s v="L60 Saginaw"/>
    <s v="QA: COA Not Provided to Customer"/>
    <s v="QA"/>
    <n v="1"/>
    <s v="&lt;=1"/>
    <x v="1"/>
  </r>
  <r>
    <n v="1"/>
    <s v="1060"/>
    <s v="Vergara, Tiffany"/>
    <d v="2023-06-01T09:11:46"/>
    <d v="2023-06-01T17:17:08"/>
    <x v="5"/>
    <s v="Yes"/>
    <d v="2023-06-02T13:28:28"/>
    <s v="1008"/>
    <s v="L36 Portland"/>
    <s v="Planning: BT Not Sche- Late"/>
    <s v="Planning"/>
    <n v="0"/>
    <s v="&lt;=1"/>
    <x v="1"/>
  </r>
  <r>
    <n v="1"/>
    <s v="1062"/>
    <s v="Franklin, Shakeita"/>
    <d v="2023-06-01T12:20:52"/>
    <d v="2023-06-01T14:16:58"/>
    <x v="5"/>
    <s v="Yes"/>
    <d v="2023-06-02T07:16:38"/>
    <s v="1007"/>
    <s v="L60 Saginaw"/>
    <s v="Transportation: Scheduling backorders once appointment time confirmed"/>
    <s v="Transportation"/>
    <n v="0"/>
    <s v="&lt;=1"/>
    <x v="1"/>
  </r>
  <r>
    <n v="1"/>
    <s v="1084"/>
    <s v="Wilson, LaTosha"/>
    <d v="2023-06-05T12:54:34"/>
    <d v="2023-06-06T08:55:06"/>
    <x v="5"/>
    <s v="No"/>
    <d v="2023-06-06T08:56:38"/>
    <s v="1024"/>
    <s v="L60 Saginaw"/>
    <s v="QA: COA Not Provided to Customer"/>
    <s v="QA"/>
    <n v="1"/>
    <s v="&lt;=1"/>
    <x v="1"/>
  </r>
  <r>
    <n v="1"/>
    <s v="1097"/>
    <s v="Jumper, Nathan"/>
    <d v="2023-06-06T08:35:07"/>
    <d v="2023-06-06T08:43:09"/>
    <x v="5"/>
    <s v="Yes"/>
    <d v="2023-06-07T08:00:00"/>
    <s v="1034"/>
    <s v="L25 Chambersburg"/>
    <s v="Planning: Request Production Dates"/>
    <s v="Planning"/>
    <n v="0"/>
    <s v="&lt;=1"/>
    <x v="1"/>
  </r>
  <r>
    <n v="1"/>
    <s v="1105"/>
    <s v="Melius, Richard"/>
    <d v="2023-06-06T16:24:15"/>
    <d v="2023-06-07T06:48:00"/>
    <x v="5"/>
    <s v="No"/>
    <d v="2023-06-07T10:20:00"/>
    <s v="1027"/>
    <s v="L25 Chambersburg"/>
    <s v="Distribution: Product Availability - Backorders"/>
    <s v="Distribution"/>
    <n v="1"/>
    <s v="&lt;=1"/>
    <x v="1"/>
  </r>
  <r>
    <n v="1"/>
    <s v="1106"/>
    <s v="Howell, Andrew"/>
    <d v="2023-06-06T16:45:50"/>
    <d v="2023-06-07T09:28:20"/>
    <x v="5"/>
    <s v="No"/>
    <d v="2023-06-07T00:00:00"/>
    <s v="1040"/>
    <s v="L75 Ontario"/>
    <s v="Transportation: Scheduling backorders once appointment time confirmed"/>
    <s v="Transportation"/>
    <n v="1"/>
    <s v="&lt;=1"/>
    <x v="1"/>
  </r>
  <r>
    <n v="1"/>
    <s v="1111"/>
    <s v="Franklin, Shakeita"/>
    <d v="2023-06-07T11:44:03"/>
    <d v="2023-06-07T13:03:56"/>
    <x v="5"/>
    <s v="Yes"/>
    <d v="2023-06-08T00:00:00"/>
    <s v="1043"/>
    <s v="L60 Saginaw"/>
    <s v="Transportation: Scheduling backorders once appointment time confirmed"/>
    <s v="Transportation"/>
    <n v="0"/>
    <s v="&lt;=1"/>
    <x v="1"/>
  </r>
  <r>
    <n v="1"/>
    <s v="1120"/>
    <s v="Howell, Andrew"/>
    <d v="2023-06-08T12:29:28"/>
    <d v="2023-06-08T14:55:28"/>
    <x v="5"/>
    <s v="Yes"/>
    <d v="2023-06-09T10:30:00"/>
    <s v="1049"/>
    <s v="L75 Ontario"/>
    <s v="Transportation: Scheduling backorders once appointment time confirmed"/>
    <s v="Transportation"/>
    <n v="0"/>
    <s v="&lt;=1"/>
    <x v="1"/>
  </r>
  <r>
    <n v="1"/>
    <s v="1121"/>
    <s v="Howell, Andrew"/>
    <d v="2023-06-08T12:34:34"/>
    <d v="2023-06-08T15:00:08"/>
    <x v="5"/>
    <s v="Yes"/>
    <d v="2023-06-09T10:30:00"/>
    <s v="1048"/>
    <s v="L75 Ontario"/>
    <s v="Transportation: Scheduling backorders once appointment time confirmed"/>
    <s v="Transportation"/>
    <n v="0"/>
    <s v="&lt;=1"/>
    <x v="1"/>
  </r>
  <r>
    <n v="1"/>
    <s v="1124"/>
    <s v="Fox, Patrick"/>
    <d v="2023-06-08T16:00:46"/>
    <d v="2023-06-08T17:38:03"/>
    <x v="5"/>
    <s v="Yes"/>
    <d v="2023-06-09T00:00:00"/>
    <s v="1053"/>
    <s v="L25 Chambersburg"/>
    <s v="Planning: Request Production Dates"/>
    <s v="Planning"/>
    <n v="0"/>
    <s v="&lt;=1"/>
    <x v="1"/>
  </r>
  <r>
    <n v="1"/>
    <s v="1131"/>
    <s v="Gilbert, Tiffany"/>
    <d v="2023-06-12T07:05:28"/>
    <d v="2023-06-12T10:39:09"/>
    <x v="5"/>
    <s v="Yes"/>
    <d v="2023-06-13T07:00:00"/>
    <s v="1057"/>
    <s v="L60 Saginaw"/>
    <s v="Other Issues"/>
    <s v="Other"/>
    <n v="0"/>
    <s v="&lt;=1"/>
    <x v="1"/>
  </r>
  <r>
    <n v="1"/>
    <s v="1181"/>
    <s v="Hughes, Tracey"/>
    <d v="2023-06-26T08:04:48"/>
    <d v="2023-06-26T08:45:37"/>
    <x v="5"/>
    <s v="Yes"/>
    <d v="2023-06-27T09:40:32"/>
    <s v="1096"/>
    <s v="L25 Chambersburg"/>
    <s v="Distribution: Product Availability - Backorders"/>
    <s v="Distribution"/>
    <n v="0"/>
    <s v="&lt;=1"/>
    <x v="1"/>
  </r>
  <r>
    <n v="1"/>
    <s v="1182"/>
    <s v="Bennett, Rachel"/>
    <d v="2023-06-26T08:22:28"/>
    <d v="2023-06-26T08:36:03"/>
    <x v="5"/>
    <s v="Yes"/>
    <d v="2023-06-27T09:40:00"/>
    <s v="1096"/>
    <s v="L25 Chambersburg"/>
    <s v="Transportation: Scheduling backorders once appointment time confirmed"/>
    <s v="Transportation"/>
    <n v="0"/>
    <s v="&lt;=1"/>
    <x v="1"/>
  </r>
  <r>
    <n v="1"/>
    <s v="1189"/>
    <s v="Sanchez, Alicia"/>
    <d v="2023-06-26T14:28:53"/>
    <d v="2023-06-26T18:52:29"/>
    <x v="5"/>
    <s v="Yes"/>
    <d v="2023-06-27T00:00:00"/>
    <s v="1103"/>
    <s v="L75 Ontario"/>
    <s v="Distribution: Product Availability - Backorders"/>
    <s v="Distribution"/>
    <n v="0"/>
    <s v="&lt;=1"/>
    <x v="1"/>
  </r>
  <r>
    <n v="1"/>
    <s v="1190"/>
    <s v="Vidana, Leticia"/>
    <d v="2023-06-26T16:24:26"/>
    <d v="2023-06-26T22:28:26"/>
    <x v="5"/>
    <s v="Yes"/>
    <d v="2023-06-27T10:00:00"/>
    <s v="1104"/>
    <s v="L75 Ontario"/>
    <s v="Planning: Move Up Production Date Within Leadtime"/>
    <s v="Planning"/>
    <n v="0"/>
    <s v="&lt;=1"/>
    <x v="1"/>
  </r>
  <r>
    <n v="1"/>
    <s v="1196"/>
    <s v="Kou, Christina"/>
    <d v="2023-06-27T15:49:47"/>
    <d v="2023-06-27T16:35:11"/>
    <x v="5"/>
    <s v="Yes"/>
    <d v="2023-06-28T01:30:00"/>
    <s v="1107"/>
    <s v="L75 Ontario"/>
    <s v="Planning: Move Up Production Date Within Leadtime"/>
    <s v="Planning"/>
    <n v="0"/>
    <s v="&lt;=1"/>
    <x v="1"/>
  </r>
  <r>
    <n v="1"/>
    <s v="1197"/>
    <s v="Howell, Andrew"/>
    <d v="2023-06-27T16:46:25"/>
    <d v="2023-06-27T17:24:06"/>
    <x v="5"/>
    <s v="Yes"/>
    <d v="2023-06-28T00:00:00"/>
    <s v="1103"/>
    <s v="L75 Ontario"/>
    <s v="Transportation: Scheduling backorders once appointment time confirmed"/>
    <s v="Transportation"/>
    <n v="0"/>
    <s v="&lt;=1"/>
    <x v="1"/>
  </r>
  <r>
    <n v="1"/>
    <s v="1204"/>
    <s v="La Rosa, Gregory"/>
    <d v="2023-06-28T18:07:28"/>
    <d v="2023-06-29T08:18:14"/>
    <x v="5"/>
    <s v="No"/>
    <d v="2023-06-29T10:00:00"/>
    <s v="1112"/>
    <s v="L33 Waukesha"/>
    <s v="Planning: Request Production Dates"/>
    <s v="Planning"/>
    <n v="1"/>
    <s v="&lt;=1"/>
    <x v="1"/>
  </r>
  <r>
    <n v="1"/>
    <s v="1226"/>
    <s v="Sims, Paula"/>
    <d v="2023-07-05T15:57:37"/>
    <d v="2023-07-06T06:12:13"/>
    <x v="4"/>
    <s v="No"/>
    <d v="2023-07-06T07:00:00"/>
    <s v="1124"/>
    <s v="L43 Birmingham"/>
    <s v="Distribution: Product Availability - Backorders"/>
    <s v="Distribution"/>
    <n v="1"/>
    <s v="&lt;=1"/>
    <x v="1"/>
  </r>
  <r>
    <n v="1"/>
    <s v="1238"/>
    <s v="Vergara, Tiffany"/>
    <d v="2023-07-10T10:48:53"/>
    <d v="2023-07-11T11:29:58"/>
    <x v="4"/>
    <s v="No"/>
    <d v="2023-07-11T11:30:00"/>
    <s v="1133"/>
    <s v="L75 Ontario"/>
    <s v="Planning: BT Not Sche- Late"/>
    <s v="Planning"/>
    <n v="1"/>
    <s v="&lt;=1"/>
    <x v="1"/>
  </r>
  <r>
    <n v="1"/>
    <s v="1241"/>
    <s v="Gilbert, Tiffany"/>
    <d v="2023-07-10T14:15:36"/>
    <d v="2023-07-11T10:30:22"/>
    <x v="4"/>
    <s v="No"/>
    <d v="2023-07-11T06:00:00"/>
    <s v="1137"/>
    <s v="L60 Saginaw"/>
    <s v="Distribution: Product Availability - Backorders"/>
    <s v="Distribution"/>
    <n v="1"/>
    <s v="&lt;=1"/>
    <x v="1"/>
  </r>
  <r>
    <n v="1"/>
    <s v="1263"/>
    <s v="Melius, Richard"/>
    <d v="2023-07-13T14:46:47"/>
    <d v="2023-07-14T07:42:47"/>
    <x v="4"/>
    <s v="No"/>
    <d v="2023-07-14T08:06:38"/>
    <s v="1154"/>
    <s v="L25 Chambersburg"/>
    <s v="Distribution: Product Availability - Backorders"/>
    <s v="Distribution"/>
    <n v="1"/>
    <s v="&lt;=1"/>
    <x v="1"/>
  </r>
  <r>
    <n v="1"/>
    <s v="1285"/>
    <s v="Franklin, Shakeita"/>
    <d v="2023-07-19T08:03:11"/>
    <d v="2023-07-19T08:22:18"/>
    <x v="4"/>
    <s v="Yes"/>
    <d v="2023-07-20T16:22:35"/>
    <s v="1170"/>
    <s v="L55 St Joseph"/>
    <s v="Transportation: Scheduling backorders once appointment time confirmed"/>
    <s v="Transportation"/>
    <n v="0"/>
    <s v="&lt;=1"/>
    <x v="1"/>
  </r>
  <r>
    <n v="1"/>
    <s v="1292"/>
    <s v="Sanchez, Alicia"/>
    <d v="2023-07-19T14:45:51"/>
    <d v="2023-07-19T15:42:26"/>
    <x v="4"/>
    <s v="Yes"/>
    <d v="2023-07-20T15:07:20"/>
    <s v="1177"/>
    <s v="L75 Ontario"/>
    <s v="Distribution: Product Availability - Backorders"/>
    <s v="Distribution"/>
    <n v="0"/>
    <s v="&lt;=1"/>
    <x v="1"/>
  </r>
  <r>
    <n v="1"/>
    <s v="1293"/>
    <s v="Howell, Andrew"/>
    <d v="2023-07-19T16:05:09"/>
    <d v="2023-07-19T16:13:54"/>
    <x v="4"/>
    <s v="Yes"/>
    <d v="2023-07-20T15:07:29"/>
    <s v="1177"/>
    <s v="L75 Ontario"/>
    <s v="Transportation: Scheduling backorders once appointment time confirmed"/>
    <s v="Transportation"/>
    <n v="0"/>
    <s v="&lt;=1"/>
    <x v="1"/>
  </r>
  <r>
    <n v="1"/>
    <s v="1324"/>
    <s v="Robinson, Jeffrey"/>
    <d v="2023-07-24T10:26:18"/>
    <d v="2023-07-25T09:24:55"/>
    <x v="4"/>
    <s v="No"/>
    <d v="2023-07-25T12:08:00"/>
    <s v="1179"/>
    <s v="L60 Saginaw"/>
    <s v="Planning: Request Production Dates"/>
    <s v="Planning"/>
    <n v="1"/>
    <s v="&lt;=1"/>
    <x v="1"/>
  </r>
  <r>
    <n v="1"/>
    <s v="1344"/>
    <s v="Melius, Richard"/>
    <d v="2023-07-25T14:48:22"/>
    <d v="2023-07-26T07:08:00"/>
    <x v="4"/>
    <s v="No"/>
    <d v="2023-07-26T07:35:00"/>
    <s v="1210"/>
    <s v="L25 Chambersburg"/>
    <s v="Other Issues"/>
    <s v="Other"/>
    <n v="1"/>
    <s v="&lt;=1"/>
    <x v="1"/>
  </r>
  <r>
    <n v="1"/>
    <s v="1350"/>
    <s v="Bennett, Rachel"/>
    <d v="2023-07-26T07:34:40"/>
    <d v="2023-07-26T08:10:39"/>
    <x v="4"/>
    <s v="Yes"/>
    <d v="2023-07-27T18:00:06"/>
    <s v="1210"/>
    <s v="L25 Chambersburg"/>
    <s v="Transportation: Scheduling backorders once appointment time confirmed"/>
    <s v="Transportation"/>
    <n v="0"/>
    <s v="&lt;=1"/>
    <x v="1"/>
  </r>
  <r>
    <n v="1"/>
    <s v="1351"/>
    <s v="Sims, Paula"/>
    <d v="2023-07-26T09:49:56"/>
    <d v="2023-07-26T10:34:27"/>
    <x v="4"/>
    <s v="Yes"/>
    <d v="2023-07-27T18:00:17"/>
    <s v="1213"/>
    <s v="L43 Birmingham"/>
    <s v="Distribution: Product Availability - Backorders"/>
    <s v="Distribution"/>
    <n v="0"/>
    <s v="&lt;=1"/>
    <x v="1"/>
  </r>
  <r>
    <n v="1"/>
    <s v="1353"/>
    <s v="Wilson, LaTosha"/>
    <d v="2023-07-26T11:22:31"/>
    <d v="2023-07-28T11:52:25"/>
    <x v="4"/>
    <s v="No"/>
    <d v="2023-07-27T18:00:00"/>
    <s v="1215"/>
    <s v="L60 Saginaw"/>
    <s v="QA: COA Not Provided to Customer"/>
    <s v="QA"/>
    <n v="2"/>
    <s v="&lt;=2"/>
    <x v="0"/>
  </r>
  <r>
    <n v="1"/>
    <s v="1354"/>
    <s v="Covington, Derek"/>
    <d v="2023-07-26T11:23:19"/>
    <d v="2023-07-26T13:40:39"/>
    <x v="4"/>
    <s v="Yes"/>
    <d v="2023-07-27T18:00:50"/>
    <s v="1213"/>
    <s v="L43 Birmingham"/>
    <s v="Transportation: Scheduling backorders once appointment time confirmed"/>
    <s v="Transportation"/>
    <n v="0"/>
    <s v="&lt;=1"/>
    <x v="1"/>
  </r>
  <r>
    <n v="1"/>
    <s v="1355"/>
    <s v="Hirter, Damon"/>
    <d v="2023-07-26T12:47:57"/>
    <d v="2023-07-26T16:00:21"/>
    <x v="4"/>
    <s v="Yes"/>
    <d v="2023-07-27T18:01:00"/>
    <s v="1216"/>
    <s v="L55 St Joseph"/>
    <s v="Planning: Request Production Dates"/>
    <s v="Planning"/>
    <n v="0"/>
    <s v="&lt;=1"/>
    <x v="1"/>
  </r>
  <r>
    <n v="1"/>
    <s v="1356"/>
    <s v="Vidana, Leticia"/>
    <d v="2023-07-26T13:30:03"/>
    <d v="2023-07-26T16:02:11"/>
    <x v="4"/>
    <s v="Yes"/>
    <d v="2023-07-27T18:01:16"/>
    <s v="1217"/>
    <s v="L75 Ontario"/>
    <s v="Planning: Request Production Dates"/>
    <s v="Planning"/>
    <n v="0"/>
    <s v="&lt;=1"/>
    <x v="1"/>
  </r>
  <r>
    <n v="1"/>
    <s v="1357"/>
    <s v="Tracy, Jennifer"/>
    <d v="2023-07-26T13:51:58"/>
    <d v="2023-07-26T16:16:34"/>
    <x v="4"/>
    <s v="Yes"/>
    <d v="2023-07-27T18:01:23"/>
    <s v="1218"/>
    <s v="L43 Birmingham"/>
    <s v="Planning: Request Production Dates"/>
    <s v="Planning"/>
    <n v="0"/>
    <s v="&lt;=1"/>
    <x v="1"/>
  </r>
  <r>
    <n v="1"/>
    <s v="1368"/>
    <s v="Hughes, Tracey"/>
    <d v="2023-07-27T12:45:29"/>
    <d v="2023-07-28T08:25:46"/>
    <x v="4"/>
    <s v="No"/>
    <d v="2023-07-28T10:18:20"/>
    <s v="1226"/>
    <m/>
    <s v="Distribution: Product Availability - Backorders"/>
    <s v="Distribution"/>
    <n v="1"/>
    <s v="&lt;=1"/>
    <x v="1"/>
  </r>
  <r>
    <n v="1"/>
    <s v="1392"/>
    <s v="Howell, Andrew"/>
    <d v="2023-07-31T18:26:54"/>
    <d v="2023-08-01T10:00:34"/>
    <x v="4"/>
    <s v="No"/>
    <d v="2023-08-01T11:07:00"/>
    <s v="1242"/>
    <s v="L75 Ontario"/>
    <s v="Transportation: Scheduling backorders once appointment time confirmed"/>
    <s v="Transportation"/>
    <n v="1"/>
    <s v="&lt;=1"/>
    <x v="1"/>
  </r>
  <r>
    <n v="1"/>
    <s v="1393"/>
    <s v="Sanchez, Alicia"/>
    <d v="2023-08-01T09:55:22"/>
    <d v="2023-08-01T11:40:28"/>
    <x v="6"/>
    <s v="Yes"/>
    <d v="2023-08-02T12:41:30"/>
    <m/>
    <s v="L75 Ontario"/>
    <s v="Distribution: Product Availability - Backorders"/>
    <s v="Distribution"/>
    <n v="0"/>
    <s v="&lt;=1"/>
    <x v="1"/>
  </r>
  <r>
    <n v="1"/>
    <s v="1395"/>
    <s v="Howell, Andrew"/>
    <d v="2023-08-01T16:04:32"/>
    <d v="2023-08-01T17:25:49"/>
    <x v="6"/>
    <s v="Yes"/>
    <d v="2023-08-02T12:41:05"/>
    <m/>
    <s v="L75 Ontario"/>
    <s v="Transportation: Scheduling backorders once appointment time confirmed"/>
    <s v="Transportation"/>
    <n v="0"/>
    <s v="&lt;=1"/>
    <x v="1"/>
  </r>
  <r>
    <n v="1"/>
    <s v="1400"/>
    <s v="Hirter, Damon"/>
    <d v="2023-08-02T14:40:49"/>
    <d v="2023-08-02T14:58:00"/>
    <x v="6"/>
    <s v="Yes"/>
    <d v="2023-08-03T00:25:00"/>
    <s v="1247"/>
    <s v="L55 St Joseph"/>
    <s v="Other Issues"/>
    <s v="Other"/>
    <n v="0"/>
    <s v="&lt;=1"/>
    <x v="1"/>
  </r>
  <r>
    <n v="1"/>
    <s v="1417"/>
    <s v="Olive, Brittany"/>
    <d v="2023-08-03T12:14:06"/>
    <d v="2023-08-03T15:02:10"/>
    <x v="6"/>
    <s v="Yes"/>
    <d v="2023-08-04T08:40:00"/>
    <s v="1256"/>
    <s v="L60 Saginaw"/>
    <s v="Transportation: Scheduling backorders once appointment time confirmed"/>
    <s v="Transportation"/>
    <n v="0"/>
    <s v="&lt;=1"/>
    <x v="1"/>
  </r>
  <r>
    <n v="1"/>
    <s v="1418"/>
    <s v="Hirter, Damon"/>
    <d v="2023-08-03T14:19:40"/>
    <d v="2023-08-04T07:48:00"/>
    <x v="6"/>
    <s v="No"/>
    <d v="2023-08-04T14:45:00"/>
    <s v="1258"/>
    <s v="L55 St Joseph"/>
    <s v="Distribution: Product Availability - Backorders"/>
    <s v="Distribution"/>
    <n v="1"/>
    <s v="&lt;=1"/>
    <x v="1"/>
  </r>
  <r>
    <n v="1"/>
    <s v="1437"/>
    <s v="Mullins, Mary Ellen"/>
    <d v="2023-08-07T09:47:39"/>
    <d v="2023-08-08T12:19:30"/>
    <x v="6"/>
    <s v="No"/>
    <d v="2023-08-08T15:08:38"/>
    <s v="1269"/>
    <s v="L55 St Joseph"/>
    <s v="Planning: Request Production Dates"/>
    <s v="Planning"/>
    <n v="1"/>
    <s v="&lt;=1"/>
    <x v="1"/>
  </r>
  <r>
    <n v="1"/>
    <s v="1440"/>
    <s v="Hirter, Damon"/>
    <d v="2023-08-07T10:36:13"/>
    <d v="2023-08-07T10:45:57"/>
    <x v="6"/>
    <s v="Yes"/>
    <d v="2023-08-08T12:18:33"/>
    <s v="1271"/>
    <s v="L55 St Joseph"/>
    <s v="Distribution: Product Availability - Backorders"/>
    <s v="Distribution"/>
    <n v="0"/>
    <s v="&lt;=1"/>
    <x v="1"/>
  </r>
  <r>
    <n v="1"/>
    <s v="1447"/>
    <s v="Franklin, Shakeita"/>
    <d v="2023-08-07T14:47:04"/>
    <d v="2023-08-07T14:53:33"/>
    <x v="6"/>
    <s v="Yes"/>
    <d v="2023-08-08T10:55:00"/>
    <s v="1270"/>
    <s v="L55 St Joseph"/>
    <s v="Transportation: Scheduling backorders once appointment time confirmed"/>
    <s v="Transportation"/>
    <n v="0"/>
    <s v="&lt;=1"/>
    <x v="1"/>
  </r>
  <r>
    <n v="1"/>
    <s v="1450"/>
    <s v="Sanchez, Alicia"/>
    <d v="2023-08-07T18:00:58"/>
    <d v="2023-08-07T18:14:40"/>
    <x v="6"/>
    <s v="Yes"/>
    <d v="2023-08-08T13:44:00"/>
    <s v="1279"/>
    <s v="L75 Ontario"/>
    <s v="Distribution: Product Availability - Backorders"/>
    <s v="Distribution"/>
    <n v="0"/>
    <s v="&lt;=1"/>
    <x v="1"/>
  </r>
  <r>
    <n v="1"/>
    <s v="1451"/>
    <s v="Melius, Richard"/>
    <d v="2023-08-07T20:02:29"/>
    <d v="2023-08-08T07:22:00"/>
    <x v="6"/>
    <s v="No"/>
    <d v="2023-08-08T07:55:00"/>
    <s v="1280"/>
    <s v="L25 Chambersburg"/>
    <s v="Distribution: Product Availability - Backorders"/>
    <s v="Distribution"/>
    <n v="1"/>
    <s v="&lt;=1"/>
    <x v="1"/>
  </r>
  <r>
    <n v="1"/>
    <s v="1465"/>
    <s v="Gilbert, Tiffany"/>
    <d v="2023-08-08T14:23:12"/>
    <d v="2023-08-08T16:14:18"/>
    <x v="6"/>
    <s v="Yes"/>
    <d v="2023-08-09T06:38:00"/>
    <s v="1290"/>
    <s v="L60 Saginaw"/>
    <s v="Other Issues"/>
    <s v="Other"/>
    <n v="0"/>
    <s v="&lt;=1"/>
    <x v="1"/>
  </r>
  <r>
    <n v="1"/>
    <s v="1477"/>
    <s v="Hirter, Damon"/>
    <d v="2023-08-08T15:51:34"/>
    <d v="2023-08-08T16:04:48"/>
    <x v="6"/>
    <s v="Yes"/>
    <d v="2023-08-09T16:32:28"/>
    <s v="1301"/>
    <s v="L55 St Joseph"/>
    <s v="Distribution: Product Availability - Backorders"/>
    <s v="Distribution"/>
    <n v="0"/>
    <s v="&lt;=1"/>
    <x v="1"/>
  </r>
  <r>
    <n v="1"/>
    <s v="1570"/>
    <s v="Alvarez, Rogelio"/>
    <d v="2023-08-15T10:41:54"/>
    <d v="2023-08-15T11:06:05"/>
    <x v="6"/>
    <s v="Yes"/>
    <d v="2023-08-16T15:12:43"/>
    <s v="1373"/>
    <s v="L75 Ontario"/>
    <s v="Planning: BT Not Sche- Late"/>
    <s v="Planning"/>
    <n v="0"/>
    <s v="&lt;=1"/>
    <x v="1"/>
  </r>
  <r>
    <n v="1"/>
    <s v="1663"/>
    <s v="Vidana, Leticia"/>
    <d v="2023-08-22T17:36:51"/>
    <d v="2023-08-22T17:46:46"/>
    <x v="6"/>
    <s v="Yes"/>
    <d v="2023-08-23T13:10:38"/>
    <s v="1442"/>
    <s v="L75 Ontario"/>
    <s v="Planning: Request Production Dates"/>
    <s v="Planning"/>
    <n v="0"/>
    <s v="&lt;=1"/>
    <x v="1"/>
  </r>
  <r>
    <n v="1"/>
    <s v="1667"/>
    <s v="Franklin, Shakeita"/>
    <d v="2023-08-23T14:57:45"/>
    <d v="2023-08-23T15:18:04"/>
    <x v="6"/>
    <s v="Yes"/>
    <d v="2023-08-24T11:50:00"/>
    <s v="1445"/>
    <s v="L60 Saginaw"/>
    <s v="Transportation: Scheduling backorders once appointment time confirmed"/>
    <s v="Transportation"/>
    <n v="0"/>
    <s v="&lt;=1"/>
    <x v="1"/>
  </r>
  <r>
    <n v="1"/>
    <s v="1670"/>
    <s v="Franklin, Shakeita"/>
    <d v="2023-08-23T16:12:33"/>
    <d v="2023-08-23T16:21:00"/>
    <x v="6"/>
    <s v="Yes"/>
    <d v="2023-08-24T13:20:00"/>
    <s v="1430"/>
    <s v="L55 St Joseph"/>
    <s v="Transportation: Scheduling backorders once appointment time confirmed"/>
    <s v="Transportation"/>
    <n v="0"/>
    <s v="&lt;=1"/>
    <x v="1"/>
  </r>
  <r>
    <n v="1"/>
    <s v="1676"/>
    <s v="Franklin, Shakeita"/>
    <d v="2023-08-23T16:33:10"/>
    <d v="2023-08-24T10:02:15"/>
    <x v="6"/>
    <s v="No"/>
    <d v="2023-08-24T11:50:00"/>
    <s v="1445"/>
    <s v="L60 Saginaw"/>
    <s v="Transportation: Scheduling backorders once appointment time confirmed"/>
    <s v="Transportation"/>
    <n v="1"/>
    <s v="&lt;=1"/>
    <x v="1"/>
  </r>
  <r>
    <n v="1"/>
    <s v="1699"/>
    <s v="Melius, Richard"/>
    <d v="2023-08-28T14:03:09"/>
    <d v="2023-08-29T07:18:52"/>
    <x v="6"/>
    <s v="No"/>
    <d v="2023-08-29T12:28:00"/>
    <s v="1467"/>
    <s v="L25 Chambersburg"/>
    <s v="Distribution: Product Availability - Backorders"/>
    <s v="Distribution"/>
    <n v="1"/>
    <s v="&lt;=1"/>
    <x v="1"/>
  </r>
  <r>
    <n v="1"/>
    <s v="1717"/>
    <s v="Bennett, Rachel"/>
    <d v="2023-08-29T14:33:27"/>
    <d v="2023-08-29T14:40:15"/>
    <x v="6"/>
    <s v="Yes"/>
    <d v="2023-08-30T11:00:00"/>
    <s v="1467"/>
    <s v="L25 Chambersburg"/>
    <s v="Transportation: Scheduling backorders once appointment time confirmed"/>
    <s v="Transportation"/>
    <n v="0"/>
    <s v="&lt;=1"/>
    <x v="1"/>
  </r>
  <r>
    <n v="1"/>
    <s v="1743"/>
    <s v="Bennett, Rachel"/>
    <d v="2023-08-31T13:24:39"/>
    <d v="2023-08-31T14:26:10"/>
    <x v="6"/>
    <s v="Yes"/>
    <d v="2023-09-01T16:24:00"/>
    <s v="1489"/>
    <s v="L25 Chambersburg"/>
    <s v="Transportation: Scheduling backorders once appointment time confirmed"/>
    <s v="Transportation"/>
    <n v="0"/>
    <s v="&lt;=1"/>
    <x v="1"/>
  </r>
  <r>
    <n v="1"/>
    <s v="1813"/>
    <s v="Bogard, Matthew"/>
    <d v="2023-09-07T06:52:57"/>
    <d v="2023-09-08T08:43:23"/>
    <x v="7"/>
    <s v="No"/>
    <d v="2023-09-08T15:13:27"/>
    <s v="1513"/>
    <s v="L60 Saginaw"/>
    <s v="Other Issues"/>
    <s v="Other"/>
    <n v="1"/>
    <s v="&lt;=1"/>
    <x v="1"/>
  </r>
  <r>
    <n v="1"/>
    <s v="1815"/>
    <s v="Vergara, Tiffany"/>
    <d v="2023-09-07T10:40:04"/>
    <d v="2023-09-07T11:13:17"/>
    <x v="7"/>
    <s v="Yes"/>
    <d v="2023-09-08T13:34:21"/>
    <s v="1559"/>
    <s v="L75 Ontario"/>
    <s v="Planning: BT Not Sche- Late"/>
    <s v="Planning"/>
    <n v="0"/>
    <s v="&lt;=1"/>
    <x v="1"/>
  </r>
  <r>
    <n v="1"/>
    <s v="1817"/>
    <s v="Vergara, Tiffany"/>
    <d v="2023-09-07T10:52:16"/>
    <d v="2023-09-08T13:15:56"/>
    <x v="7"/>
    <s v="No"/>
    <d v="2023-09-08T13:18:21"/>
    <s v="1560"/>
    <s v="L75 Ontario"/>
    <s v="Planning: BT Not Sche- Late"/>
    <s v="Planning"/>
    <n v="1"/>
    <s v="&lt;=1"/>
    <x v="1"/>
  </r>
  <r>
    <n v="1"/>
    <s v="1818"/>
    <s v="Vergara, Tiffany"/>
    <d v="2023-09-07T10:57:03"/>
    <d v="2023-09-07T18:58:11"/>
    <x v="7"/>
    <s v="Yes"/>
    <d v="2023-09-08T10:34:00"/>
    <s v="1561"/>
    <s v="L75 Ontario"/>
    <s v="Planning: BT Not Sche- Late"/>
    <s v="Planning"/>
    <n v="0"/>
    <s v="&lt;=1"/>
    <x v="1"/>
  </r>
  <r>
    <n v="1"/>
    <s v="1823"/>
    <s v="Fox, Patrick"/>
    <d v="2023-09-07T14:02:01"/>
    <d v="2023-09-07T20:48:49"/>
    <x v="7"/>
    <s v="Yes"/>
    <d v="2023-09-08T07:19:03"/>
    <s v="1564"/>
    <s v="L25 Chambersburg"/>
    <s v="Planning: Raw Material Arrival Dates"/>
    <e v="#N/A"/>
    <n v="0"/>
    <s v="&lt;=1"/>
    <x v="1"/>
  </r>
  <r>
    <n v="1"/>
    <s v="1826"/>
    <s v="Lebash, Jess"/>
    <d v="2023-09-07T16:32:26"/>
    <d v="2023-09-08T06:14:53"/>
    <x v="7"/>
    <s v="No"/>
    <d v="2023-09-08T11:44:39"/>
    <s v="1567"/>
    <s v="L25 Chambersburg"/>
    <s v="Distribution: Product Availability - Backorders"/>
    <s v="Distribution"/>
    <n v="1"/>
    <s v="&lt;=1"/>
    <x v="1"/>
  </r>
  <r>
    <n v="1"/>
    <s v="1915"/>
    <s v="Douglas, Tyrone"/>
    <d v="2023-09-13T10:25:45"/>
    <d v="2023-09-13T10:50:58"/>
    <x v="7"/>
    <s v="Yes"/>
    <d v="2023-09-14T15:00:25"/>
    <s v="1641"/>
    <s v="L43 Birmingham"/>
    <s v="Planning: Add, Remove, Items Outside Frozen Window"/>
    <e v="#N/A"/>
    <n v="0"/>
    <s v="&lt;=1"/>
    <x v="1"/>
  </r>
  <r>
    <n v="1"/>
    <s v="1919"/>
    <s v="Sanchez, Alicia"/>
    <d v="2023-09-13T14:18:24"/>
    <d v="2023-09-13T18:10:38"/>
    <x v="7"/>
    <s v="Yes"/>
    <d v="2023-09-14T15:06:00"/>
    <s v="1645"/>
    <s v="L75 Ontario"/>
    <s v="Distribution: Product Availability - Backorders"/>
    <s v="Distribution"/>
    <n v="0"/>
    <s v="&lt;=1"/>
    <x v="1"/>
  </r>
  <r>
    <n v="1"/>
    <s v="1921"/>
    <s v="Sims, Paula"/>
    <d v="2023-09-13T16:42:30"/>
    <d v="2023-09-14T06:12:03"/>
    <x v="7"/>
    <s v="No"/>
    <d v="2023-09-14T14:58:30"/>
    <s v="1641"/>
    <s v="L43 Birmingham"/>
    <s v="Distribution: Product Availability - Backorders"/>
    <s v="Distribution"/>
    <n v="1"/>
    <s v="&lt;=1"/>
    <x v="1"/>
  </r>
  <r>
    <n v="1"/>
    <s v="1922"/>
    <s v="Robinson, Jeffrey"/>
    <d v="2023-09-13T16:48:26"/>
    <d v="2023-09-14T05:28:16"/>
    <x v="7"/>
    <s v="No"/>
    <d v="2023-09-14T15:12:46"/>
    <s v="1633"/>
    <s v="L60 Saginaw"/>
    <s v="Distribution: Product Availability - Backorders"/>
    <s v="Distribution"/>
    <n v="1"/>
    <s v="&lt;=1"/>
    <x v="1"/>
  </r>
  <r>
    <n v="1"/>
    <s v="1996"/>
    <s v="Jumper, Nathan"/>
    <d v="2023-09-19T14:24:56"/>
    <d v="2023-09-20T05:37:20"/>
    <x v="7"/>
    <s v="No"/>
    <d v="2023-09-20T10:14:19"/>
    <s v="1703"/>
    <s v="L25 Chambersburg"/>
    <s v="Planning: Request Production Dates"/>
    <s v="Planning"/>
    <n v="1"/>
    <s v="&lt;=1"/>
    <x v="1"/>
  </r>
  <r>
    <n v="1"/>
    <s v="1999"/>
    <s v="Olive, Brittany"/>
    <d v="2023-09-19T15:29:46"/>
    <d v="2023-09-19T18:11:41"/>
    <x v="7"/>
    <s v="Yes"/>
    <d v="2023-09-20T15:05:07"/>
    <s v="1673"/>
    <s v="L60 Saginaw"/>
    <s v="Transportation: Scheduling backorders once appointment time confirmed"/>
    <s v="Transportation"/>
    <n v="0"/>
    <s v="&lt;=1"/>
    <x v="1"/>
  </r>
  <r>
    <n v="1"/>
    <s v="2035"/>
    <s v="Peligrino, Karen"/>
    <d v="2023-09-25T11:34:51"/>
    <d v="2023-09-26T10:16:50"/>
    <x v="7"/>
    <s v="No"/>
    <d v="2023-09-26T10:30:26"/>
    <s v="1735"/>
    <s v="L30 Salem"/>
    <s v="QA: Missing COA"/>
    <s v="QA"/>
    <n v="1"/>
    <s v="&lt;=1"/>
    <x v="1"/>
  </r>
  <r>
    <n v="1"/>
    <s v="2036"/>
    <s v="Peligrino, Karen"/>
    <d v="2023-09-25T11:53:48"/>
    <d v="2023-09-26T09:44:19"/>
    <x v="7"/>
    <s v="No"/>
    <d v="2023-09-26T10:24:17"/>
    <s v="1736"/>
    <s v="L30 Salem"/>
    <s v="QA: Missing COA"/>
    <s v="QA"/>
    <n v="1"/>
    <s v="&lt;=1"/>
    <x v="1"/>
  </r>
  <r>
    <n v="1"/>
    <s v="2039"/>
    <s v="Hirter, Damon"/>
    <d v="2023-09-25T13:51:26"/>
    <d v="2023-09-25T14:02:16"/>
    <x v="7"/>
    <s v="Yes"/>
    <d v="2023-09-26T08:06:25"/>
    <s v="1738"/>
    <s v="L55 St Joseph"/>
    <s v="Distribution: Product Availability - Backorders"/>
    <s v="Distribution"/>
    <n v="0"/>
    <s v="&lt;=1"/>
    <x v="1"/>
  </r>
  <r>
    <n v="1"/>
    <s v="2046"/>
    <s v="McAloon, Martin"/>
    <d v="2023-09-26T12:43:46"/>
    <d v="2023-09-26T12:49:49"/>
    <x v="7"/>
    <s v="Yes"/>
    <d v="2023-09-27T09:44:15"/>
    <s v="1743"/>
    <s v="L34 Albert Lea"/>
    <s v="Planning: Request Production Dates"/>
    <s v="Planning"/>
    <n v="0"/>
    <s v="&lt;=1"/>
    <x v="1"/>
  </r>
  <r>
    <n v="1"/>
    <s v="2048"/>
    <s v="McAloon, Martin"/>
    <d v="2023-09-26T13:31:56"/>
    <d v="2023-09-26T14:00:44"/>
    <x v="7"/>
    <s v="Yes"/>
    <d v="2023-09-27T08:54:28"/>
    <s v="1744"/>
    <s v="L34 Albert Lea"/>
    <s v="Planning: Add, Remove, Items Outside Frozen Window"/>
    <e v="#N/A"/>
    <n v="0"/>
    <s v="&lt;=1"/>
    <x v="1"/>
  </r>
  <r>
    <n v="1"/>
    <s v="2060"/>
    <s v="Seitz, Celeste"/>
    <d v="2023-09-26T16:46:33"/>
    <d v="2023-09-27T08:50:20"/>
    <x v="7"/>
    <s v="No"/>
    <d v="2023-09-27T08:54:41"/>
    <s v="1744"/>
    <s v="L34 Albert Lea"/>
    <s v="Distribution: Within-campus transfer requests to fulfill future orders"/>
    <s v="Distribution"/>
    <n v="1"/>
    <s v="&lt;=1"/>
    <x v="1"/>
  </r>
  <r>
    <n v="1"/>
    <s v="2065"/>
    <s v="Alvarez, Rogelio"/>
    <d v="2023-09-27T12:29:51"/>
    <d v="2023-09-27T18:58:34"/>
    <x v="7"/>
    <s v="Yes"/>
    <d v="2023-09-28T10:20:27"/>
    <s v="1757"/>
    <s v="L75 Ontario"/>
    <s v="Planning: Move Up Production Date Within Leadtime"/>
    <s v="Planning"/>
    <n v="0"/>
    <s v="&lt;=1"/>
    <x v="1"/>
  </r>
  <r>
    <n v="1"/>
    <s v="2076"/>
    <s v="Seitz, Celeste"/>
    <d v="2023-09-28T13:12:37"/>
    <d v="2023-09-28T15:11:14"/>
    <x v="7"/>
    <s v="Yes"/>
    <d v="2023-09-29T08:32:21"/>
    <s v="1765"/>
    <s v="L34 Albert Lea"/>
    <s v="Distribution: Product Availability - Backorders"/>
    <s v="Distribution"/>
    <n v="0"/>
    <s v="&lt;=1"/>
    <x v="1"/>
  </r>
  <r>
    <n v="1"/>
    <s v="2077"/>
    <s v="McAloon, Martin"/>
    <d v="2023-09-28T13:39:11"/>
    <d v="2023-09-28T13:44:35"/>
    <x v="7"/>
    <s v="Yes"/>
    <d v="2023-09-29T06:48:32"/>
    <s v="1766"/>
    <s v="L34 Albert Lea"/>
    <s v="Planning: Request Production Dates"/>
    <s v="Planning"/>
    <n v="0"/>
    <s v="&lt;=1"/>
    <x v="1"/>
  </r>
  <r>
    <n v="1"/>
    <s v="2081"/>
    <s v="Bonner, Marius"/>
    <d v="2023-09-28T15:15:54"/>
    <d v="2023-09-28T15:56:57"/>
    <x v="7"/>
    <s v="Yes"/>
    <d v="2023-09-29T08:30:18"/>
    <s v="1765"/>
    <s v="L34 Albert Lea"/>
    <s v="Transportation: Scheduling backorders once appointment time confirmed"/>
    <s v="Transportation"/>
    <n v="0"/>
    <s v="&lt;=1"/>
    <x v="1"/>
  </r>
  <r>
    <n v="1"/>
    <s v="2082"/>
    <s v="Lebash, Jess"/>
    <d v="2023-09-28T16:25:13"/>
    <d v="2023-09-28T18:54:48"/>
    <x v="7"/>
    <s v="Yes"/>
    <d v="2023-09-29T11:16:31"/>
    <s v="1770"/>
    <s v="L25 Chambersburg"/>
    <s v="Distribution: Product Availability - Backorders"/>
    <s v="Distribution"/>
    <n v="0"/>
    <s v="&lt;=1"/>
    <x v="1"/>
  </r>
  <r>
    <n v="1"/>
    <s v="2105"/>
    <s v="Cole, Gary"/>
    <d v="2023-10-02T15:15:30"/>
    <d v="2023-10-03T09:37:34"/>
    <x v="8"/>
    <s v="No"/>
    <d v="2023-10-03T09:40:33"/>
    <s v="1786"/>
    <s v="L75 Ontario"/>
    <s v="QA: Missing COA"/>
    <s v="QA"/>
    <n v="1"/>
    <s v="&lt;=1"/>
    <x v="1"/>
  </r>
  <r>
    <n v="1"/>
    <s v="2106"/>
    <s v="Crean, Kathy"/>
    <d v="2023-10-02T15:20:19"/>
    <d v="2023-10-03T16:21:13"/>
    <x v="8"/>
    <s v="No"/>
    <d v="2023-10-03T16:56:24"/>
    <s v="1787"/>
    <s v="L33 Waukesha"/>
    <s v="QA: Missing COA"/>
    <s v="QA"/>
    <n v="1"/>
    <s v="&lt;=1"/>
    <x v="1"/>
  </r>
  <r>
    <n v="1"/>
    <s v="2107"/>
    <s v="Abbey, Sean"/>
    <d v="2023-10-02T15:24:55"/>
    <d v="2023-10-03T07:58:39"/>
    <x v="8"/>
    <s v="No"/>
    <d v="2023-10-03T11:26:24"/>
    <s v="1788"/>
    <s v="L55 St Joseph"/>
    <s v="QA: Missing COA"/>
    <s v="QA"/>
    <n v="1"/>
    <s v="&lt;=1"/>
    <x v="1"/>
  </r>
  <r>
    <n v="1"/>
    <s v="2123"/>
    <s v="Westney, Hayley"/>
    <d v="2023-10-03T13:45:30"/>
    <d v="2023-10-04T07:04:59"/>
    <x v="8"/>
    <s v="No"/>
    <d v="2023-10-04T09:46:00"/>
    <s v="1800"/>
    <s v="L34 Albert Lea"/>
    <s v="QA: Missing COA"/>
    <s v="QA"/>
    <n v="1"/>
    <s v="&lt;=1"/>
    <x v="1"/>
  </r>
  <r>
    <n v="1"/>
    <s v="2124"/>
    <s v="Fox, Patrick"/>
    <d v="2023-10-03T13:46:35"/>
    <d v="2023-10-04T05:20:21"/>
    <x v="8"/>
    <s v="No"/>
    <d v="2023-10-04T06:38:38"/>
    <s v="1801"/>
    <s v="L25 Chambersburg"/>
    <s v="Planning: Request Production Dates"/>
    <s v="Planning"/>
    <n v="1"/>
    <s v="&lt;=1"/>
    <x v="1"/>
  </r>
  <r>
    <n v="1"/>
    <s v="2130"/>
    <s v="La Rosa, Gregory"/>
    <d v="2023-10-04T10:17:54"/>
    <d v="2023-10-04T11:02:11"/>
    <x v="8"/>
    <s v="Yes"/>
    <d v="2023-10-05T13:16:12"/>
    <s v="1807"/>
    <s v="L33 Waukesha"/>
    <s v="Planning: Request Production Dates"/>
    <s v="Planning"/>
    <n v="0"/>
    <s v="&lt;=1"/>
    <x v="1"/>
  </r>
  <r>
    <n v="1"/>
    <s v="2131"/>
    <s v="La Rosa, Gregory"/>
    <d v="2023-10-04T10:28:06"/>
    <d v="2023-10-05T12:13:12"/>
    <x v="8"/>
    <s v="No"/>
    <d v="2023-10-05T13:16:23"/>
    <s v="1807"/>
    <s v="L33 Waukesha"/>
    <s v="Planning: Request Production Dates"/>
    <s v="Planning"/>
    <n v="1"/>
    <s v="&lt;=1"/>
    <x v="1"/>
  </r>
  <r>
    <n v="1"/>
    <s v="2143"/>
    <s v="Howell, Andrew"/>
    <d v="2023-10-04T14:52:02"/>
    <d v="2023-10-05T16:20:57"/>
    <x v="8"/>
    <s v="No"/>
    <d v="2023-10-05T16:28:47"/>
    <s v="1806"/>
    <s v="L75 Ontario"/>
    <s v="Transportation: Scheduling backorders once appointment time confirmed"/>
    <s v="Transportation"/>
    <n v="1"/>
    <s v="&lt;=1"/>
    <x v="1"/>
  </r>
  <r>
    <n v="1"/>
    <s v="2144"/>
    <s v="Chen, Fiona"/>
    <d v="2023-10-04T17:08:23"/>
    <d v="2023-10-05T11:53:37"/>
    <x v="8"/>
    <s v="No"/>
    <d v="2023-10-05T11:56:34"/>
    <s v="1819"/>
    <s v="L36 Portland"/>
    <s v="Planning: BT Not Sche- Late"/>
    <s v="Planning"/>
    <n v="1"/>
    <s v="&lt;=1"/>
    <x v="1"/>
  </r>
  <r>
    <n v="1"/>
    <s v="2218"/>
    <s v="Howell, Andrew"/>
    <d v="2023-10-10T15:11:38"/>
    <d v="2023-10-10T16:10:47"/>
    <x v="8"/>
    <s v="Yes"/>
    <d v="2023-10-11T10:16:19"/>
    <s v="1871"/>
    <s v="L75 Ontario"/>
    <s v="Transportation: Scheduling backorders once appointment time confirmed"/>
    <s v="Transportation"/>
    <n v="0"/>
    <s v="&lt;=1"/>
    <x v="1"/>
  </r>
  <r>
    <n v="1"/>
    <s v="2237"/>
    <s v="Broussard, Marlon"/>
    <d v="2023-10-11T14:39:48"/>
    <d v="2023-10-12T15:35:26"/>
    <x v="8"/>
    <s v="No"/>
    <d v="2023-10-12T15:38:25"/>
    <s v="1889"/>
    <s v="L10 Opelousas"/>
    <s v="Distribution: Product Availability - Backorders"/>
    <s v="Distribution"/>
    <n v="1"/>
    <s v="&lt;=1"/>
    <x v="1"/>
  </r>
  <r>
    <n v="1"/>
    <s v="2246"/>
    <s v="Sims, Paula"/>
    <d v="2023-10-11T16:21:25"/>
    <d v="2023-10-12T11:43:58"/>
    <x v="8"/>
    <s v="No"/>
    <d v="2023-10-12T12:12:27"/>
    <s v="1894"/>
    <s v="L43 Birmingham"/>
    <s v="Other Issues"/>
    <s v="Other"/>
    <n v="1"/>
    <s v="&lt;=1"/>
    <x v="1"/>
  </r>
  <r>
    <n v="1"/>
    <s v="2247"/>
    <s v="Drummer, Russell"/>
    <d v="2023-10-11T16:26:39"/>
    <d v="2023-10-11T19:42:01"/>
    <x v="8"/>
    <s v="Yes"/>
    <d v="2023-10-12T15:38:39"/>
    <s v="1889"/>
    <s v="L10 Opelousas"/>
    <s v="Planning: Move Up Production Date Within Leadtime"/>
    <s v="Planning"/>
    <n v="0"/>
    <s v="&lt;=1"/>
    <x v="1"/>
  </r>
  <r>
    <n v="1"/>
    <s v="2292"/>
    <s v="Still, Anita"/>
    <d v="2023-10-16T10:47:14"/>
    <d v="2023-10-16T12:43:57"/>
    <x v="8"/>
    <s v="Yes"/>
    <d v="2023-10-17T12:00:13"/>
    <s v="1929"/>
    <s v="L36 Portland"/>
    <s v="QA: Missing COA"/>
    <s v="QA"/>
    <n v="0"/>
    <s v="&lt;=1"/>
    <x v="1"/>
  </r>
  <r>
    <n v="1"/>
    <s v="2300"/>
    <s v="Alvarez, Rogelio"/>
    <d v="2023-10-16T15:06:29"/>
    <d v="2023-10-16T17:45:32"/>
    <x v="8"/>
    <s v="Yes"/>
    <d v="2023-10-17T15:44:37"/>
    <s v="1924"/>
    <s v="L75 Ontario"/>
    <s v="Planning: Request Production Dates"/>
    <s v="Planning"/>
    <n v="0"/>
    <s v="&lt;=1"/>
    <x v="1"/>
  </r>
  <r>
    <n v="1"/>
    <s v="2301"/>
    <s v="Sanchez, Alicia"/>
    <d v="2023-10-16T15:29:24"/>
    <d v="2023-10-16T15:49:37"/>
    <x v="8"/>
    <s v="Yes"/>
    <d v="2023-10-17T10:06:13"/>
    <s v="1937"/>
    <s v="L75 Ontario"/>
    <s v="Distribution: Product Availability - Backorders"/>
    <s v="Distribution"/>
    <n v="0"/>
    <s v="&lt;=1"/>
    <x v="1"/>
  </r>
  <r>
    <n v="1"/>
    <s v="2303"/>
    <s v="Howell, Andrew"/>
    <d v="2023-10-16T15:52:24"/>
    <d v="2023-10-17T10:03:44"/>
    <x v="8"/>
    <s v="No"/>
    <d v="2023-10-17T10:06:23"/>
    <s v="1937"/>
    <s v="L75 Ontario"/>
    <s v="Transportation: Scheduling backorders once appointment time confirmed"/>
    <s v="Transportation"/>
    <n v="1"/>
    <s v="&lt;=1"/>
    <x v="1"/>
  </r>
  <r>
    <n v="1"/>
    <s v="2327"/>
    <s v="Mullins, Mary Ellen"/>
    <d v="2023-10-18T13:16:46"/>
    <d v="2023-10-18T15:45:40"/>
    <x v="8"/>
    <s v="Yes"/>
    <d v="2023-10-19T12:34:15"/>
    <s v="1958"/>
    <s v="L55 St Joseph"/>
    <s v="Planning: Request Production Dates"/>
    <s v="Planning"/>
    <n v="0"/>
    <s v="&lt;=1"/>
    <x v="1"/>
  </r>
  <r>
    <n v="1"/>
    <s v="2334"/>
    <s v="Franklin, Shakeita"/>
    <d v="2023-10-19T09:46:22"/>
    <d v="2023-10-19T10:19:48"/>
    <x v="8"/>
    <s v="Yes"/>
    <d v="2023-10-20T09:54:26"/>
    <s v="1951"/>
    <s v="L60 Saginaw"/>
    <s v="Transportation: Scheduling backorders once appointment time confirmed"/>
    <s v="Transportation"/>
    <n v="0"/>
    <s v="&lt;=1"/>
    <x v="1"/>
  </r>
  <r>
    <n v="1"/>
    <s v="2381"/>
    <s v="Gilbert, Tiffany"/>
    <d v="2023-10-25T17:16:24"/>
    <d v="2023-10-26T10:39:10"/>
    <x v="8"/>
    <s v="No"/>
    <d v="2023-10-26T13:56:32"/>
    <s v="2005"/>
    <s v="L60 Saginaw"/>
    <s v="Distribution: Product Availability - Backorders"/>
    <s v="Distribution"/>
    <n v="1"/>
    <s v="&lt;=1"/>
    <x v="1"/>
  </r>
  <r>
    <n v="1"/>
    <s v="2401"/>
    <s v="Mullins, Mary Ellen"/>
    <d v="2023-10-30T09:54:24"/>
    <d v="2023-10-30T10:24:31"/>
    <x v="8"/>
    <s v="Yes"/>
    <d v="2023-10-31T15:00:24"/>
    <s v="2021"/>
    <s v="L55 St Joseph"/>
    <s v="QA: Missing COA"/>
    <s v="QA"/>
    <n v="0"/>
    <s v="&lt;=1"/>
    <x v="1"/>
  </r>
  <r>
    <n v="1"/>
    <s v="2403"/>
    <s v="Broussard, Marlon"/>
    <d v="2023-10-30T11:04:20"/>
    <d v="2023-10-30T11:34:14"/>
    <x v="8"/>
    <s v="Yes"/>
    <d v="2023-10-31T13:38:31"/>
    <s v="2022"/>
    <s v="L55 St Joseph"/>
    <s v="Distribution: Product Availability - Backorders"/>
    <s v="Distribution"/>
    <n v="0"/>
    <s v="&lt;=1"/>
    <x v="1"/>
  </r>
  <r>
    <n v="1"/>
    <s v="2404"/>
    <s v="Olive, Brittany"/>
    <d v="2023-10-30T11:05:03"/>
    <d v="2023-10-30T13:43:41"/>
    <x v="8"/>
    <s v="Yes"/>
    <d v="2023-10-31T13:38:40"/>
    <s v="2022"/>
    <s v="L55 St Joseph"/>
    <s v="Transportation: Scheduling backorders once appointment time confirmed"/>
    <s v="Transportation"/>
    <n v="0"/>
    <s v="&lt;=1"/>
    <x v="1"/>
  </r>
  <r>
    <n v="1"/>
    <s v="2417"/>
    <s v="Vergara, Tiffany"/>
    <d v="2023-10-30T17:48:47"/>
    <d v="2023-10-31T10:30:52"/>
    <x v="8"/>
    <s v="No"/>
    <d v="2023-10-31T11:32:29"/>
    <s v="2034"/>
    <s v="L75 Ontario"/>
    <s v="Planning: BT Not Sche- Late"/>
    <s v="Planning"/>
    <n v="1"/>
    <s v="&lt;=1"/>
    <x v="1"/>
  </r>
  <r>
    <n v="1"/>
    <s v="2423"/>
    <s v="Cole, Gary"/>
    <d v="2023-10-31T08:45:32"/>
    <d v="2023-10-31T13:53:40"/>
    <x v="8"/>
    <s v="Yes"/>
    <d v="2023-11-01T10:22:31"/>
    <s v="2038"/>
    <s v="L75 Ontario"/>
    <s v="QA: Missing COA"/>
    <s v="QA"/>
    <n v="0"/>
    <s v="&lt;=1"/>
    <x v="1"/>
  </r>
  <r>
    <n v="1"/>
    <s v="2429"/>
    <s v="Nickens, Theresa"/>
    <d v="2023-10-31T13:32:12"/>
    <d v="2023-11-01T05:42:48"/>
    <x v="8"/>
    <s v="No"/>
    <d v="2023-11-01T10:20:31"/>
    <s v="2041"/>
    <s v="L60 Saginaw"/>
    <s v="QA: Missing COA"/>
    <s v="QA"/>
    <n v="1"/>
    <s v="&lt;=1"/>
    <x v="1"/>
  </r>
  <r>
    <n v="1"/>
    <s v="2430"/>
    <s v="Nickens, Theresa"/>
    <d v="2023-10-31T13:47:57"/>
    <d v="2023-11-01T05:40:44"/>
    <x v="8"/>
    <s v="No"/>
    <d v="2023-11-01T10:20:41"/>
    <s v="2042"/>
    <s v="L60 Saginaw"/>
    <s v="QA: Missing COA"/>
    <s v="QA"/>
    <n v="1"/>
    <s v="&lt;=1"/>
    <x v="1"/>
  </r>
  <r>
    <n v="1"/>
    <s v="2432"/>
    <s v="Wisniewski, Laura M"/>
    <d v="2023-10-31T14:57:09"/>
    <d v="2023-11-01T08:55:43"/>
    <x v="8"/>
    <s v="No"/>
    <d v="2023-11-01T10:20:52"/>
    <s v="2044"/>
    <s v="L10 Opelousas"/>
    <s v="QA: Missing COA"/>
    <s v="QA"/>
    <n v="1"/>
    <s v="&lt;=1"/>
    <x v="1"/>
  </r>
  <r>
    <n v="1"/>
    <s v="2436"/>
    <s v="Chen, Fiona"/>
    <d v="2023-10-31T17:56:10"/>
    <d v="2023-11-01T09:46:35"/>
    <x v="8"/>
    <s v="No"/>
    <d v="2023-11-01T11:18:16"/>
    <s v="2047"/>
    <s v="L36 Portland"/>
    <s v="Planning: BT Not Sche- Late"/>
    <s v="Planning"/>
    <n v="1"/>
    <s v="&lt;=1"/>
    <x v="1"/>
  </r>
  <r>
    <n v="1"/>
    <s v="2437"/>
    <s v="Gilbert, Tiffany"/>
    <d v="2023-11-01T06:45:28"/>
    <d v="2023-11-01T11:21:48"/>
    <x v="9"/>
    <s v="Yes"/>
    <d v="2023-11-02T08:04:13"/>
    <s v="2048"/>
    <s v="L60 Saginaw"/>
    <s v="Other Issues"/>
    <s v="Other"/>
    <n v="0"/>
    <s v="&lt;=1"/>
    <x v="1"/>
  </r>
  <r>
    <n v="1"/>
    <s v="2440"/>
    <s v="Franklin, Shakeita"/>
    <d v="2023-11-01T12:30:58"/>
    <d v="2023-11-01T13:49:21"/>
    <x v="9"/>
    <s v="Yes"/>
    <d v="2023-11-02T08:04:23"/>
    <s v="2048"/>
    <s v="L60 Saginaw"/>
    <s v="Transportation: Scheduling backorders once appointment time confirmed"/>
    <s v="Transportation"/>
    <n v="0"/>
    <s v="&lt;=1"/>
    <x v="1"/>
  </r>
  <r>
    <n v="1"/>
    <s v="2444"/>
    <s v="Vergara, Tiffany"/>
    <d v="2023-11-01T13:27:10"/>
    <d v="2023-11-01T21:02:25"/>
    <x v="9"/>
    <s v="Yes"/>
    <d v="2023-11-02T11:00:22"/>
    <s v="2053"/>
    <s v="L75 Ontario"/>
    <s v="Planning: BT Not Sche- Late"/>
    <s v="Planning"/>
    <n v="0"/>
    <s v="&lt;=1"/>
    <x v="1"/>
  </r>
  <r>
    <n v="1"/>
    <s v="2449"/>
    <s v="Minconi, Isair"/>
    <d v="2023-11-01T22:42:43"/>
    <d v="2023-11-02T09:48:39"/>
    <x v="9"/>
    <s v="No"/>
    <d v="2023-11-02T11:12:38"/>
    <s v="2057"/>
    <s v="L36 Portland"/>
    <s v="Planning: BT Not Sche- Late"/>
    <s v="Planning"/>
    <n v="1"/>
    <s v="&lt;=1"/>
    <x v="1"/>
  </r>
  <r>
    <n v="1"/>
    <s v="2458"/>
    <s v="Robinson, Jeffrey"/>
    <d v="2023-11-02T15:37:10"/>
    <d v="2023-11-03T07:40:02"/>
    <x v="9"/>
    <s v="No"/>
    <d v="2023-11-03T09:12:22"/>
    <s v="2065"/>
    <s v="L60 Saginaw"/>
    <s v="Planning: Request Production Dates"/>
    <s v="Planning"/>
    <n v="1"/>
    <s v="&lt;=1"/>
    <x v="1"/>
  </r>
  <r>
    <n v="1"/>
    <s v="2484"/>
    <s v="Olive, Brittany"/>
    <d v="2023-11-06T07:56:27"/>
    <d v="2023-11-06T11:30:09"/>
    <x v="9"/>
    <s v="Yes"/>
    <d v="2023-11-07T07:10:20"/>
    <s v="2082"/>
    <s v="L60 Saginaw"/>
    <s v="Transportation: Changing from LTL to full truckload"/>
    <s v="Transportation"/>
    <n v="0"/>
    <s v="&lt;=1"/>
    <x v="1"/>
  </r>
  <r>
    <n v="1"/>
    <s v="2491"/>
    <s v="Sims, Paula"/>
    <d v="2023-11-06T12:54:01"/>
    <d v="2023-11-07T13:24:54"/>
    <x v="9"/>
    <s v="No"/>
    <d v="2023-11-07T16:12:23"/>
    <s v="2086"/>
    <s v="L43 Birmingham"/>
    <s v="Distribution: Product Availability - Backorders"/>
    <s v="Distribution"/>
    <n v="1"/>
    <s v="&lt;=1"/>
    <x v="1"/>
  </r>
  <r>
    <n v="1"/>
    <s v="2492"/>
    <s v="Mendoza, Steven"/>
    <d v="2023-11-06T12:55:04"/>
    <d v="2023-11-06T15:06:16"/>
    <x v="9"/>
    <s v="Yes"/>
    <d v="2023-11-07T16:12:33"/>
    <s v="2086"/>
    <s v="L43 Birmingham"/>
    <s v="Transportation: Scheduling backorders once appointment time confirmed"/>
    <s v="Transportation"/>
    <n v="0"/>
    <s v="&lt;=1"/>
    <x v="1"/>
  </r>
  <r>
    <n v="1"/>
    <s v="2498"/>
    <s v="Mullins, Mary Ellen"/>
    <d v="2023-11-06T17:10:07"/>
    <d v="2023-11-07T07:09:12"/>
    <x v="9"/>
    <s v="No"/>
    <d v="2023-11-07T11:16:15"/>
    <s v="2090"/>
    <s v="L55 St Joseph"/>
    <s v="Planning: Request Production Dates"/>
    <s v="Planning"/>
    <n v="1"/>
    <s v="&lt;=1"/>
    <x v="1"/>
  </r>
  <r>
    <n v="1"/>
    <s v="506"/>
    <s v="Hughes, Tracey"/>
    <d v="2023-02-14T09:12:21"/>
    <d v="2023-02-15T08:46:00"/>
    <x v="2"/>
    <s v="No"/>
    <d v="2023-02-15T15:36:00"/>
    <s v="572"/>
    <s v="L25 Chambersburg"/>
    <s v="Distribution: Product Availability - Backorders"/>
    <s v="Distribution"/>
    <n v="1"/>
    <s v="&lt;=1"/>
    <x v="1"/>
  </r>
  <r>
    <n v="1"/>
    <s v="513"/>
    <s v="Franklin, Shakeita"/>
    <d v="2023-02-15T13:48:27"/>
    <d v="2023-02-15T14:00:00"/>
    <x v="2"/>
    <s v="Yes"/>
    <d v="2023-02-16T16:17:00"/>
    <s v="570"/>
    <s v="L60 Saginaw"/>
    <s v="Transportation: Scheduling backorders once appointment time confirmed"/>
    <s v="Transportation"/>
    <n v="0"/>
    <s v="&lt;=1"/>
    <x v="1"/>
  </r>
  <r>
    <n v="1"/>
    <s v="531"/>
    <s v="Melius, Richard"/>
    <d v="2023-02-20T09:02:29"/>
    <d v="2023-02-20T11:14:00"/>
    <x v="2"/>
    <s v="Yes"/>
    <d v="2023-02-21T17:32:00"/>
    <s v="579"/>
    <s v="L25 Chambersburg"/>
    <s v="Distribution: Product Availability - Backorders"/>
    <s v="Distribution"/>
    <n v="0"/>
    <s v="&lt;=1"/>
    <x v="1"/>
  </r>
  <r>
    <n v="1"/>
    <s v="543"/>
    <s v="Olive, Brittany"/>
    <d v="2023-02-23T10:44:34"/>
    <d v="2023-02-23T15:42:00"/>
    <x v="2"/>
    <s v="Yes"/>
    <d v="2023-02-24T23:40:00"/>
    <s v="588"/>
    <s v="L60 Saginaw"/>
    <s v="Transportation: Changing from LTL to full truckload"/>
    <s v="Transportation"/>
    <n v="0"/>
    <s v="&lt;=1"/>
    <x v="1"/>
  </r>
  <r>
    <n v="1"/>
    <s v="566"/>
    <s v="Tucker, Chad"/>
    <d v="2023-03-06T07:10:51"/>
    <d v="2023-03-06T09:26:00"/>
    <x v="0"/>
    <s v="Yes"/>
    <d v="2023-03-07T13:50:00"/>
    <s v="606"/>
    <s v="L60 Saginaw"/>
    <s v="Planning: BT Not Sche- Late"/>
    <s v="Planning"/>
    <n v="0"/>
    <s v="&lt;=1"/>
    <x v="1"/>
  </r>
  <r>
    <n v="1"/>
    <s v="569"/>
    <s v="Sanchez, Alicia"/>
    <d v="2023-03-07T07:24:01"/>
    <d v="2023-03-07T09:35:00"/>
    <x v="0"/>
    <s v="Yes"/>
    <d v="2023-03-08T13:34:00"/>
    <s v="609"/>
    <s v="L75 Ontario"/>
    <s v="Distribution: Product Availability - Backorders"/>
    <s v="Distribution"/>
    <n v="0"/>
    <s v="&lt;=1"/>
    <x v="1"/>
  </r>
  <r>
    <n v="1"/>
    <s v="570"/>
    <s v="Howell, Andrew"/>
    <d v="2023-03-07T09:48:15"/>
    <d v="2023-03-07T10:25:00"/>
    <x v="0"/>
    <s v="Yes"/>
    <d v="2023-03-08T13:34:00"/>
    <s v="609"/>
    <s v="L75 Ontario"/>
    <s v="Transportation: Scheduling backorders once appointment time confirmed"/>
    <s v="Transportation"/>
    <n v="0"/>
    <s v="&lt;=1"/>
    <x v="1"/>
  </r>
  <r>
    <n v="1"/>
    <s v="572"/>
    <s v="Jumper, Nathan"/>
    <d v="2023-03-07T14:03:52"/>
    <d v="2023-03-07T16:12:00"/>
    <x v="0"/>
    <s v="Yes"/>
    <d v="2023-03-08T16:22:00"/>
    <s v="610"/>
    <s v="L25 Chambersburg"/>
    <s v="Manufacturing: Questions Regarding Crisis Event Related To Processing Manufacturing"/>
    <e v="#N/A"/>
    <n v="0"/>
    <s v="&lt;=1"/>
    <x v="1"/>
  </r>
  <r>
    <n v="1"/>
    <s v="594"/>
    <s v="Franklin, Shakeita"/>
    <d v="2023-03-14T09:09:58"/>
    <d v="2023-03-14T09:36:00"/>
    <x v="0"/>
    <s v="Yes"/>
    <d v="2023-03-15T14:13:00"/>
    <s v="622"/>
    <s v="L60 Saginaw"/>
    <s v="Transportation: Scheduling backorders once appointment time confirmed"/>
    <s v="Transportation"/>
    <n v="0"/>
    <s v="&lt;=1"/>
    <x v="1"/>
  </r>
  <r>
    <n v="1"/>
    <s v="597"/>
    <s v="Freas, Amanda"/>
    <d v="2023-03-14T14:42:36"/>
    <d v="2023-03-15T14:13:50"/>
    <x v="0"/>
    <s v="No"/>
    <d v="2023-03-15T14:22:35"/>
    <s v="625"/>
    <s v="L36 Portland"/>
    <s v="Planning: BT Not Sche- Late"/>
    <s v="Planning"/>
    <n v="1"/>
    <s v="&lt;=1"/>
    <x v="1"/>
  </r>
  <r>
    <n v="1"/>
    <s v="599"/>
    <s v="Franklin, Shakeita"/>
    <d v="2023-03-15T11:35:30"/>
    <d v="2023-03-15T13:13:00"/>
    <x v="0"/>
    <s v="Yes"/>
    <d v="2023-03-16T08:30:00"/>
    <s v="626"/>
    <s v="L60 Saginaw"/>
    <s v="Transportation: Scheduling backorders once appointment time confirmed"/>
    <s v="Transportation"/>
    <n v="0"/>
    <s v="&lt;=1"/>
    <x v="1"/>
  </r>
  <r>
    <n v="1"/>
    <s v="615"/>
    <s v="Howell, Andrew"/>
    <d v="2023-03-22T12:45:09"/>
    <d v="2023-03-22T14:56:00"/>
    <x v="0"/>
    <s v="Yes"/>
    <d v="2023-03-23T13:48:00"/>
    <s v="632"/>
    <s v="L75 Ontario"/>
    <s v="Transportation: Scheduling backorders once appointment time confirmed"/>
    <s v="Transportation"/>
    <n v="0"/>
    <s v="&lt;=1"/>
    <x v="1"/>
  </r>
  <r>
    <n v="1"/>
    <s v="629"/>
    <s v="Kleis, Mike"/>
    <d v="2023-03-27T08:57:22"/>
    <d v="2023-03-27T11:15:00"/>
    <x v="0"/>
    <s v="Yes"/>
    <d v="2023-03-28T03:02:00"/>
    <s v="649"/>
    <s v="L25 Chambersburg"/>
    <s v="Planning: Request Production Dates"/>
    <s v="Planning"/>
    <n v="0"/>
    <s v="&lt;=1"/>
    <x v="1"/>
  </r>
  <r>
    <n v="1"/>
    <s v="630"/>
    <s v="Huffman, Lisa"/>
    <d v="2023-03-27T08:58:49"/>
    <d v="2023-03-27T14:30:00"/>
    <x v="0"/>
    <s v="Yes"/>
    <d v="2023-03-28T03:42:00"/>
    <s v="650"/>
    <s v="L60 Saginaw"/>
    <s v="Planning: Request Production Dates"/>
    <s v="Planning"/>
    <n v="0"/>
    <s v="&lt;=1"/>
    <x v="1"/>
  </r>
  <r>
    <n v="1"/>
    <s v="632"/>
    <s v="Sanchez, Alicia"/>
    <d v="2023-03-27T11:39:15"/>
    <d v="2023-03-27T13:46:00"/>
    <x v="0"/>
    <s v="Yes"/>
    <d v="2023-03-28T15:54:00"/>
    <s v="652"/>
    <s v="L75 Ontario"/>
    <s v="Other Issues"/>
    <s v="Other"/>
    <n v="0"/>
    <s v="&lt;=1"/>
    <x v="1"/>
  </r>
  <r>
    <n v="1"/>
    <s v="637"/>
    <s v="Tracy, Jennifer"/>
    <d v="2023-03-27T15:00:53"/>
    <d v="2023-03-28T08:43:00"/>
    <x v="0"/>
    <s v="No"/>
    <d v="2023-03-28T12:51:00"/>
    <s v="656"/>
    <s v="L43 Birmingham"/>
    <s v="Manufacturing: Questions Regarding Crisis Event Related To Manufacturing"/>
    <e v="#N/A"/>
    <n v="1"/>
    <s v="&lt;=1"/>
    <x v="1"/>
  </r>
  <r>
    <n v="1"/>
    <s v="659"/>
    <s v="Tracy, Jennifer"/>
    <d v="2023-03-30T10:46:31"/>
    <d v="2023-03-31T11:22:00"/>
    <x v="0"/>
    <s v="No"/>
    <d v="2023-03-31T01:02:00"/>
    <s v="678"/>
    <s v="L33 Waukesha"/>
    <s v="Planning: Move Up Production Date Within Leadtime"/>
    <s v="Planning"/>
    <n v="1"/>
    <s v="&lt;=1"/>
    <x v="1"/>
  </r>
  <r>
    <n v="1"/>
    <s v="681"/>
    <s v="Wilson, LaTosha"/>
    <d v="2023-04-05T09:28:27"/>
    <d v="2023-04-06T09:02:00"/>
    <x v="1"/>
    <s v="No"/>
    <d v="2023-04-06T21:52:00"/>
    <s v="694"/>
    <s v="L75 Ontario"/>
    <s v="QA: COA Not Provided to Customer"/>
    <s v="QA"/>
    <n v="1"/>
    <s v="&lt;=1"/>
    <x v="1"/>
  </r>
  <r>
    <n v="1"/>
    <s v="708"/>
    <s v="Gilbert, Tiffany"/>
    <d v="2023-04-11T14:23:08"/>
    <d v="2023-04-12T11:22:00"/>
    <x v="1"/>
    <s v="No"/>
    <d v="2023-04-12T21:48:00"/>
    <s v="714"/>
    <s v="L60 Saginaw"/>
    <s v="Other Issues"/>
    <s v="Other"/>
    <n v="1"/>
    <s v="&lt;=1"/>
    <x v="1"/>
  </r>
  <r>
    <n v="1"/>
    <s v="745"/>
    <s v="Sanchez, Alicia"/>
    <d v="2023-04-18T18:22:34"/>
    <d v="2023-04-19T10:18:30"/>
    <x v="1"/>
    <s v="No"/>
    <d v="2023-04-19T10:00:00"/>
    <m/>
    <s v="L75 Ontario"/>
    <s v="Distribution: Product Availability - Backorders"/>
    <s v="Distribution"/>
    <n v="1"/>
    <s v="&lt;=1"/>
    <x v="1"/>
  </r>
  <r>
    <n v="1"/>
    <s v="746"/>
    <s v="Diaz, Rebecca"/>
    <d v="2023-04-19T09:10:21"/>
    <d v="2023-04-19T16:00:00"/>
    <x v="1"/>
    <s v="Yes"/>
    <d v="2023-04-20T16:21:00"/>
    <s v="757"/>
    <s v="L75 Ontario"/>
    <s v="Distribution: Customers needing emergency scheduled appointment time within 48 hours"/>
    <e v="#N/A"/>
    <n v="0"/>
    <s v="&lt;=1"/>
    <x v="1"/>
  </r>
  <r>
    <n v="1"/>
    <s v="748"/>
    <s v="Vidana, Leticia"/>
    <d v="2023-04-19T12:47:22"/>
    <d v="2023-04-19T12:54:00"/>
    <x v="1"/>
    <s v="Yes"/>
    <d v="2023-04-20T16:23:00"/>
    <s v="760"/>
    <s v="L30 Salem"/>
    <s v="Planning: BT Not Sche- Late"/>
    <s v="Planning"/>
    <n v="0"/>
    <s v="&lt;=1"/>
    <x v="1"/>
  </r>
  <r>
    <n v="1"/>
    <s v="750"/>
    <s v="Franklin, Shakeita"/>
    <d v="2023-04-19T13:19:18"/>
    <d v="2023-04-20T11:05:00"/>
    <x v="1"/>
    <s v="No"/>
    <d v="2023-04-20T00:00:00"/>
    <m/>
    <s v="L55 St Joseph"/>
    <s v="Distribution: Product Availability - Backorders"/>
    <s v="Distribution"/>
    <n v="1"/>
    <s v="&lt;=1"/>
    <x v="1"/>
  </r>
  <r>
    <n v="1"/>
    <s v="766"/>
    <s v="Vergara, Tiffany"/>
    <d v="2023-04-20T21:35:44"/>
    <d v="2023-04-21T17:45:00"/>
    <x v="1"/>
    <s v="No"/>
    <d v="2023-04-21T18:00:00"/>
    <s v="771"/>
    <s v="L75 Ontario"/>
    <s v="Planning: BT Not Sche- Late"/>
    <s v="Planning"/>
    <n v="1"/>
    <s v="&lt;=1"/>
    <x v="1"/>
  </r>
  <r>
    <n v="1"/>
    <s v="775"/>
    <s v="Moreno, Roxann"/>
    <d v="2023-04-24T16:19:06"/>
    <d v="2023-04-25T15:55:36"/>
    <x v="1"/>
    <s v="No"/>
    <d v="2023-04-25T16:00:00"/>
    <m/>
    <s v="L30 Salem"/>
    <s v="Planning: BT Not Sche- Late"/>
    <s v="Planning"/>
    <n v="1"/>
    <s v="&lt;=1"/>
    <x v="1"/>
  </r>
  <r>
    <n v="1"/>
    <s v="784"/>
    <s v="Robinson, Jeffrey"/>
    <d v="2023-04-25T16:41:58"/>
    <d v="2023-04-26T08:55:03"/>
    <x v="1"/>
    <s v="No"/>
    <d v="2023-04-26T08:58:31"/>
    <s v="782"/>
    <s v="L60 Saginaw"/>
    <s v="Planning: Request Production Dates"/>
    <s v="Planning"/>
    <n v="1"/>
    <s v="&lt;=1"/>
    <x v="1"/>
  </r>
  <r>
    <n v="1"/>
    <s v="803"/>
    <s v="Vergara, Tiffany"/>
    <d v="2023-04-27T14:12:51"/>
    <d v="2023-04-28T13:14:18"/>
    <x v="1"/>
    <s v="No"/>
    <d v="2023-04-28T15:30:32"/>
    <s v="794"/>
    <s v="L75 Ontario"/>
    <s v="Planning: BT Not Sche- Late"/>
    <s v="Planning"/>
    <n v="1"/>
    <s v="&lt;=1"/>
    <x v="1"/>
  </r>
  <r>
    <n v="1"/>
    <s v="817"/>
    <s v="Chen, Fiona"/>
    <d v="2023-04-27T18:29:44"/>
    <d v="2023-04-28T15:34:42"/>
    <x v="1"/>
    <s v="No"/>
    <d v="2023-04-28T15:38:53"/>
    <s v="807"/>
    <s v="L36 Portland"/>
    <s v="Planning: BT Not Sche- Late"/>
    <s v="Planning"/>
    <n v="1"/>
    <s v="&lt;=1"/>
    <x v="1"/>
  </r>
  <r>
    <n v="1"/>
    <s v="831"/>
    <s v="Fontenot, Philip"/>
    <d v="2023-05-01T10:15:08"/>
    <d v="2023-05-02T07:37:45"/>
    <x v="3"/>
    <s v="No"/>
    <d v="2023-05-02T07:38:36"/>
    <s v="819"/>
    <s v="L10 Opelousas"/>
    <s v="QA: Missing COA"/>
    <s v="QA"/>
    <n v="1"/>
    <s v="&lt;=1"/>
    <x v="1"/>
  </r>
  <r>
    <n v="1"/>
    <s v="834"/>
    <s v="Vidana, Leticia"/>
    <d v="2023-05-01T12:07:36"/>
    <d v="2023-05-01T12:12:30"/>
    <x v="3"/>
    <s v="Yes"/>
    <d v="2023-05-02T10:28:27"/>
    <s v="822"/>
    <s v="L75 Ontario"/>
    <s v="Planning: Request Production Dates"/>
    <s v="Planning"/>
    <n v="0"/>
    <s v="&lt;=1"/>
    <x v="1"/>
  </r>
  <r>
    <n v="1"/>
    <s v="863"/>
    <s v="Sanchez, Alicia"/>
    <d v="2023-05-03T15:50:38"/>
    <d v="2023-05-03T16:24:38"/>
    <x v="3"/>
    <s v="Yes"/>
    <d v="2023-05-04T09:32:32"/>
    <s v="847"/>
    <s v="L75 Ontario"/>
    <s v="Distribution: Product Availability - Backorders"/>
    <s v="Distribution"/>
    <n v="0"/>
    <s v="&lt;=1"/>
    <x v="1"/>
  </r>
  <r>
    <n v="1"/>
    <s v="869"/>
    <s v="Franklin, Shakeita"/>
    <d v="2023-05-04T12:33:22"/>
    <d v="2023-05-04T14:39:07"/>
    <x v="3"/>
    <s v="Yes"/>
    <d v="2023-05-05T13:12:44"/>
    <s v="777"/>
    <s v="L55 St Joseph"/>
    <s v="Transportation: Scheduling backorders once appointment time confirmed"/>
    <s v="Transportation"/>
    <n v="0"/>
    <s v="&lt;=1"/>
    <x v="1"/>
  </r>
  <r>
    <n v="1"/>
    <s v="872"/>
    <s v="Sanchez, Alicia"/>
    <d v="2023-05-04T15:44:03"/>
    <d v="2023-05-04T16:28:45"/>
    <x v="3"/>
    <s v="Yes"/>
    <d v="2023-05-05T16:36:33"/>
    <s v="854"/>
    <s v="L75 Ontario"/>
    <s v="Distribution: Product Availability - Backorders"/>
    <s v="Distribution"/>
    <n v="0"/>
    <s v="&lt;=1"/>
    <x v="1"/>
  </r>
  <r>
    <n v="1"/>
    <s v="894"/>
    <s v="Bennett, Rachel"/>
    <d v="2023-05-10T09:01:21"/>
    <d v="2023-05-10T09:39:26"/>
    <x v="3"/>
    <s v="Yes"/>
    <d v="2023-05-11T09:12:52"/>
    <s v="851"/>
    <s v="L25 Chambersburg"/>
    <s v="Transportation: Scheduling backorders once appointment time confirmed"/>
    <s v="Transportation"/>
    <n v="0"/>
    <s v="&lt;=1"/>
    <x v="1"/>
  </r>
  <r>
    <n v="1"/>
    <s v="901"/>
    <s v="Franklin, Shakeita"/>
    <d v="2023-05-11T06:39:55"/>
    <d v="2023-05-11T08:42:09"/>
    <x v="3"/>
    <s v="Yes"/>
    <d v="2023-05-12T07:04:00"/>
    <s v="876"/>
    <s v="L60 Saginaw"/>
    <s v="Transportation: Scheduling backorders once appointment time confirmed"/>
    <s v="Transportation"/>
    <n v="0"/>
    <s v="&lt;=1"/>
    <x v="1"/>
  </r>
  <r>
    <n v="1"/>
    <s v="947"/>
    <s v="Marotte, Phillip"/>
    <d v="2023-05-16T13:32:13"/>
    <d v="2023-05-17T13:09:00"/>
    <x v="3"/>
    <s v="No"/>
    <d v="2023-05-17T13:10:22"/>
    <s v="918"/>
    <s v="L25 Chambersburg"/>
    <s v="Distribution: Customers needing emergency scheduled appointment time within 48 hours"/>
    <e v="#N/A"/>
    <n v="1"/>
    <s v="&lt;=1"/>
    <x v="1"/>
  </r>
  <r>
    <n v="1"/>
    <s v="949"/>
    <s v="Melius, Richard"/>
    <d v="2023-05-16T16:56:05"/>
    <d v="2023-05-17T06:56:13"/>
    <x v="3"/>
    <s v="No"/>
    <d v="2023-05-17T17:00:26"/>
    <s v="920"/>
    <s v="L25 Chambersburg"/>
    <s v="Distribution: Product Availability - Backorders"/>
    <s v="Distribution"/>
    <n v="1"/>
    <s v="&lt;=1"/>
    <x v="1"/>
  </r>
  <r>
    <n v="1"/>
    <s v="996"/>
    <s v="Robinson, Jeffrey"/>
    <d v="2023-05-22T09:20:31"/>
    <d v="2023-05-22T09:23:15"/>
    <x v="3"/>
    <s v="Yes"/>
    <d v="2023-05-23T10:52:37"/>
    <s v="953"/>
    <s v="L60 Saginaw"/>
    <s v="Planning: Request Production Dates"/>
    <s v="Planning"/>
    <n v="0"/>
    <s v="&lt;=1"/>
    <x v="1"/>
  </r>
  <r>
    <n v="0"/>
    <s v="1018"/>
    <s v="Franklin, Shakeita"/>
    <d v="2023-05-24T11:57:58"/>
    <d v="2023-05-24T13:07:19"/>
    <x v="3"/>
    <s v="Yes"/>
    <d v="2023-05-24T13:12:49"/>
    <s v="971"/>
    <s v="L60 Saginaw"/>
    <s v="Transportation: Scheduling backorders once appointment time confirmed"/>
    <s v="Transportation"/>
    <n v="0"/>
    <s v="&lt;=1"/>
    <x v="1"/>
  </r>
  <r>
    <n v="0"/>
    <s v="1021"/>
    <s v="Fox, Patrick"/>
    <d v="2023-05-24T13:10:56"/>
    <d v="2023-05-24T13:50:07"/>
    <x v="3"/>
    <s v="Yes"/>
    <d v="2023-05-24T14:54:44"/>
    <s v="976"/>
    <s v="L25 Chambersburg"/>
    <s v="Planning: Request Production Dates"/>
    <s v="Planning"/>
    <n v="0"/>
    <s v="&lt;=1"/>
    <x v="1"/>
  </r>
  <r>
    <n v="0"/>
    <s v="1050"/>
    <s v="Bennett, Rachel"/>
    <d v="2023-05-31T07:51:17"/>
    <d v="2023-05-31T08:22:09"/>
    <x v="3"/>
    <s v="Yes"/>
    <d v="2023-05-31T09:10:57"/>
    <s v="999"/>
    <s v="L25 Chambersburg"/>
    <s v="Transportation: Scheduling backorders once appointment time confirmed"/>
    <s v="Transportation"/>
    <n v="0"/>
    <s v="&lt;=1"/>
    <x v="1"/>
  </r>
  <r>
    <n v="0"/>
    <s v="1055"/>
    <s v="Franklin, Shakeita"/>
    <d v="2023-05-31T11:13:58"/>
    <d v="2023-05-31T11:20:06"/>
    <x v="3"/>
    <s v="Yes"/>
    <d v="2023-05-31T11:22:18"/>
    <s v="997"/>
    <s v="L60 Saginaw"/>
    <s v="Transportation: Scheduling backorders once appointment time confirmed"/>
    <s v="Transportation"/>
    <n v="0"/>
    <s v="&lt;=1"/>
    <x v="1"/>
  </r>
  <r>
    <n v="0"/>
    <s v="1058"/>
    <s v="Wilson, LaTosha"/>
    <d v="2023-05-31T13:34:27"/>
    <d v="2023-05-31T13:35:40"/>
    <x v="3"/>
    <s v="Yes"/>
    <d v="2023-05-31T13:36:38"/>
    <s v="1006"/>
    <s v="L60 Saginaw"/>
    <s v="QA: COA Not Provided to Customer"/>
    <s v="QA"/>
    <n v="0"/>
    <s v="&lt;=1"/>
    <x v="1"/>
  </r>
  <r>
    <n v="0"/>
    <s v="1065"/>
    <s v="Franklin, Shakeita"/>
    <d v="2023-06-01T14:43:06"/>
    <d v="2023-06-01T14:50:42"/>
    <x v="5"/>
    <s v="Yes"/>
    <d v="2023-06-01T15:36:39"/>
    <s v="1011"/>
    <s v="L55 St Joseph"/>
    <s v="Transportation: Scheduling backorders once appointment time confirmed"/>
    <s v="Transportation"/>
    <n v="0"/>
    <s v="&lt;=1"/>
    <x v="1"/>
  </r>
  <r>
    <n v="0"/>
    <s v="1072"/>
    <s v="Ness, Samantha"/>
    <d v="2023-06-02T09:47:12"/>
    <d v="2023-06-02T09:47:00"/>
    <x v="5"/>
    <s v="Yes"/>
    <d v="2023-06-02T22:42:00"/>
    <s v="1015"/>
    <s v="L60 Saginaw"/>
    <s v="QA: COA Not Provided to Customer"/>
    <s v="QA"/>
    <n v="0"/>
    <s v="&lt;=1"/>
    <x v="1"/>
  </r>
  <r>
    <n v="0"/>
    <s v="1081"/>
    <s v="Olive, Brittany"/>
    <d v="2023-06-05T06:58:24"/>
    <d v="2023-06-05T09:15:57"/>
    <x v="5"/>
    <s v="Yes"/>
    <d v="2023-06-05T09:38:31"/>
    <s v="1020"/>
    <s v="L43 Birmingham"/>
    <s v="Transportation: Scheduling backorders once appointment time confirmed"/>
    <s v="Transportation"/>
    <n v="0"/>
    <s v="&lt;=1"/>
    <x v="1"/>
  </r>
  <r>
    <n v="0"/>
    <s v="1101"/>
    <s v="Wilson, LaTosha"/>
    <d v="2023-06-06T10:25:50"/>
    <d v="2023-06-06T10:26:01"/>
    <x v="5"/>
    <s v="Yes"/>
    <d v="2023-06-06T10:28:28"/>
    <s v="1038"/>
    <s v="L75 Ontario"/>
    <s v="QA: COA Not Provided to Customer"/>
    <s v="QA"/>
    <n v="0"/>
    <s v="&lt;=1"/>
    <x v="1"/>
  </r>
  <r>
    <n v="0"/>
    <s v="1107"/>
    <s v="Bennett, Rachel"/>
    <d v="2023-06-07T09:24:55"/>
    <d v="2023-06-07T09:37:00"/>
    <x v="5"/>
    <s v="Yes"/>
    <d v="2023-06-07T10:20:00"/>
    <s v="1027"/>
    <s v="L25 Chambersburg"/>
    <s v="Transportation: Scheduling backorders once appointment time confirmed"/>
    <s v="Transportation"/>
    <n v="0"/>
    <s v="&lt;=1"/>
    <x v="1"/>
  </r>
  <r>
    <n v="0"/>
    <s v="1110"/>
    <s v="Matters, Melissa"/>
    <d v="2023-06-07T11:34:46"/>
    <d v="2023-06-07T13:42:28"/>
    <x v="5"/>
    <s v="Yes"/>
    <d v="2023-06-07T00:00:00"/>
    <s v="1042"/>
    <s v="L25 Chambersburg"/>
    <s v="Planning: Request Production Dates"/>
    <s v="Planning"/>
    <n v="0"/>
    <s v="&lt;=1"/>
    <x v="1"/>
  </r>
  <r>
    <n v="0"/>
    <s v="1112"/>
    <s v="Williams, Tess"/>
    <d v="2023-06-07T13:30:28"/>
    <d v="2023-06-07T13:51:26"/>
    <x v="5"/>
    <s v="Yes"/>
    <d v="2023-06-07T15:00:00"/>
    <s v="1044"/>
    <s v="L30 Salem"/>
    <s v="Planning: Request Production Dates"/>
    <s v="Planning"/>
    <n v="0"/>
    <s v="&lt;=1"/>
    <x v="1"/>
  </r>
  <r>
    <n v="0"/>
    <s v="1113"/>
    <s v="Howell, Pamela"/>
    <d v="2023-06-07T13:53:48"/>
    <d v="2023-06-07T14:09:54"/>
    <x v="5"/>
    <s v="Yes"/>
    <d v="2023-06-07T14:30:00"/>
    <s v="1045"/>
    <s v="L10 Opelousas"/>
    <s v="Planning: Add, Remove, Items Outside Frozen Window"/>
    <e v="#N/A"/>
    <n v="0"/>
    <s v="&lt;=1"/>
    <x v="1"/>
  </r>
  <r>
    <n v="0"/>
    <s v="1116"/>
    <s v="Sanchez, Alicia"/>
    <d v="2023-06-08T10:14:37"/>
    <d v="2023-06-08T10:42:21"/>
    <x v="5"/>
    <s v="Yes"/>
    <d v="2023-06-08T12:00:00"/>
    <s v="1048"/>
    <s v="L75 Ontario"/>
    <s v="Distribution: Product Availability - Backorders"/>
    <s v="Distribution"/>
    <n v="0"/>
    <s v="&lt;=1"/>
    <x v="1"/>
  </r>
  <r>
    <n v="0"/>
    <s v="1122"/>
    <s v="Wilson, LaTosha"/>
    <d v="2023-06-08T15:07:04"/>
    <d v="2023-06-08T15:07:10"/>
    <x v="5"/>
    <s v="Yes"/>
    <d v="2023-06-08T15:07:10"/>
    <m/>
    <s v="L55 St Joseph"/>
    <s v="QA: COA Not Provided to Customer"/>
    <s v="QA"/>
    <n v="0"/>
    <s v="&lt;=1"/>
    <x v="1"/>
  </r>
  <r>
    <n v="0"/>
    <s v="1129"/>
    <s v="Davis, Cheryl"/>
    <d v="2023-06-09T11:41:30"/>
    <d v="2023-06-09T11:41:00"/>
    <x v="5"/>
    <s v="Yes"/>
    <d v="2023-06-09T23:05:00"/>
    <s v="1056"/>
    <s v="L75 Ontario"/>
    <s v="QA: COA Not Provided to Customer"/>
    <s v="QA"/>
    <n v="0"/>
    <s v="&lt;=1"/>
    <x v="1"/>
  </r>
  <r>
    <n v="0"/>
    <s v="1130"/>
    <s v="Olive, Brittany"/>
    <d v="2023-06-09T12:15:38"/>
    <d v="2023-06-09T12:25:26"/>
    <x v="5"/>
    <s v="Yes"/>
    <d v="2023-06-09T03:30:00"/>
    <s v="1056"/>
    <s v="L75 Ontario"/>
    <s v="Transportation: Scheduling backorders once appointment time confirmed"/>
    <s v="Transportation"/>
    <n v="0"/>
    <s v="&lt;=1"/>
    <x v="1"/>
  </r>
  <r>
    <n v="0"/>
    <s v="1133"/>
    <s v="Bennett, Rachel"/>
    <d v="2023-06-12T08:24:48"/>
    <d v="2023-06-12T08:35:38"/>
    <x v="5"/>
    <s v="Yes"/>
    <d v="2023-06-12T14:07:00"/>
    <s v="1058"/>
    <s v="L25 Chambersburg"/>
    <s v="Transportation: Scheduling backorders once appointment time confirmed"/>
    <s v="Transportation"/>
    <n v="0"/>
    <s v="&lt;=1"/>
    <x v="1"/>
  </r>
  <r>
    <n v="0"/>
    <s v="1136"/>
    <s v="Franklin, Shakeita"/>
    <d v="2023-06-13T07:09:21"/>
    <d v="2023-06-13T09:16:16"/>
    <x v="5"/>
    <s v="Yes"/>
    <d v="2023-06-13T11:30:00"/>
    <s v="1057"/>
    <s v="L60 Saginaw"/>
    <s v="Transportation: Scheduling backorders once appointment time confirmed"/>
    <s v="Transportation"/>
    <n v="0"/>
    <s v="&lt;=1"/>
    <x v="1"/>
  </r>
  <r>
    <n v="0"/>
    <s v="1137"/>
    <s v="Jumper, Nathan"/>
    <d v="2023-06-13T08:36:02"/>
    <d v="2023-06-13T08:40:51"/>
    <x v="5"/>
    <s v="Yes"/>
    <d v="2023-06-13T13:30:00"/>
    <s v="1060"/>
    <s v="L25 Chambersburg"/>
    <s v="Planning: Request Production Dates"/>
    <s v="Planning"/>
    <n v="0"/>
    <s v="&lt;=1"/>
    <x v="1"/>
  </r>
  <r>
    <n v="0"/>
    <s v="1138"/>
    <s v="Gilbert, Tiffany"/>
    <d v="2023-06-13T09:45:58"/>
    <d v="2023-06-13T10:15:09"/>
    <x v="5"/>
    <s v="Yes"/>
    <d v="2023-06-13T12:38:55"/>
    <s v="1061"/>
    <s v="L60 Saginaw"/>
    <s v="Distribution: Product Availability - Backorders"/>
    <s v="Distribution"/>
    <n v="0"/>
    <s v="&lt;=1"/>
    <x v="1"/>
  </r>
  <r>
    <n v="0"/>
    <s v="1139"/>
    <s v="Franklin, Shakeita"/>
    <d v="2023-06-13T10:24:27"/>
    <d v="2023-06-13T10:31:33"/>
    <x v="5"/>
    <s v="Yes"/>
    <d v="2023-06-13T12:39:05"/>
    <s v="1061"/>
    <s v="L60 Saginaw"/>
    <s v="Transportation: Scheduling backorders once appointment time confirmed"/>
    <s v="Transportation"/>
    <n v="0"/>
    <s v="&lt;=1"/>
    <x v="1"/>
  </r>
  <r>
    <n v="0"/>
    <s v="1144"/>
    <s v="Williams, Tess"/>
    <d v="2023-06-14T13:18:52"/>
    <d v="2023-06-14T13:35:35"/>
    <x v="5"/>
    <s v="Yes"/>
    <d v="2023-06-14T14:00:00"/>
    <s v="1066"/>
    <s v="L30 Salem"/>
    <s v="Planning: Move Up Production Date Within Leadtime"/>
    <s v="Planning"/>
    <n v="0"/>
    <s v="&lt;=1"/>
    <x v="1"/>
  </r>
  <r>
    <n v="0"/>
    <s v="1151"/>
    <s v="Wilson, LaTosha"/>
    <d v="2023-06-15T13:31:07"/>
    <d v="2023-06-15T13:32:51"/>
    <x v="5"/>
    <s v="Yes"/>
    <d v="2023-06-15T13:31:00"/>
    <s v="1073"/>
    <s v="L75 Ontario"/>
    <s v="QA: COA Not Provided to Customer"/>
    <s v="QA"/>
    <n v="0"/>
    <s v="&lt;=1"/>
    <x v="1"/>
  </r>
  <r>
    <n v="0"/>
    <s v="1153"/>
    <s v="Wilson, LaTosha"/>
    <d v="2023-06-15T13:59:54"/>
    <d v="2023-06-15T14:01:13"/>
    <x v="5"/>
    <s v="Yes"/>
    <d v="2023-06-15T14:02:34"/>
    <s v="1075"/>
    <s v="L60 Saginaw"/>
    <s v="QA: COA Not Provided to Customer"/>
    <s v="QA"/>
    <n v="0"/>
    <s v="&lt;=1"/>
    <x v="1"/>
  </r>
  <r>
    <n v="0"/>
    <s v="1155"/>
    <s v="Huffman, Lisa"/>
    <d v="2023-06-16T09:20:17"/>
    <d v="2023-06-16T14:58:16"/>
    <x v="5"/>
    <s v="Yes"/>
    <d v="2023-06-16T03:00:00"/>
    <s v="1077"/>
    <s v="L60 Saginaw"/>
    <s v="Planning: Request Production Dates"/>
    <s v="Planning"/>
    <n v="0"/>
    <s v="&lt;=1"/>
    <x v="1"/>
  </r>
  <r>
    <n v="0"/>
    <s v="1161"/>
    <s v="Franklin, Shakeita"/>
    <d v="2023-06-16T12:10:48"/>
    <d v="2023-06-16T12:22:58"/>
    <x v="5"/>
    <s v="Yes"/>
    <d v="2023-06-16T13:45:03"/>
    <s v="1081"/>
    <s v="L55 St Joseph"/>
    <s v="Transportation: Scheduling backorders once appointment time confirmed"/>
    <s v="Transportation"/>
    <n v="0"/>
    <s v="&lt;=1"/>
    <x v="1"/>
  </r>
  <r>
    <n v="0"/>
    <s v="1162"/>
    <s v="Diaz, Rebecca"/>
    <d v="2023-06-19T09:19:00"/>
    <d v="2023-06-19T10:21:19"/>
    <x v="5"/>
    <s v="Yes"/>
    <d v="2023-06-19T13:00:00"/>
    <s v="1082"/>
    <s v="L10 Opelousas"/>
    <s v="Transportation: Scheduling backorders once appointment time confirmed"/>
    <s v="Transportation"/>
    <n v="0"/>
    <s v="&lt;=1"/>
    <x v="1"/>
  </r>
  <r>
    <n v="0"/>
    <s v="1165"/>
    <s v="Hughes, Tracey"/>
    <d v="2023-06-20T13:44:29"/>
    <d v="2023-06-20T14:02:00"/>
    <x v="5"/>
    <s v="Yes"/>
    <d v="2023-06-20T14:58:40"/>
    <s v="1085"/>
    <s v="L25 Chambersburg"/>
    <s v="Distribution: Product Availability - Backorders"/>
    <s v="Distribution"/>
    <n v="0"/>
    <s v="&lt;=1"/>
    <x v="1"/>
  </r>
  <r>
    <n v="0"/>
    <s v="1166"/>
    <s v="Bennett, Rachel"/>
    <d v="2023-06-20T14:06:58"/>
    <d v="2023-06-20T14:46:23"/>
    <x v="5"/>
    <s v="Yes"/>
    <d v="2023-06-20T14:58:53"/>
    <s v="1085"/>
    <s v="L25 Chambersburg"/>
    <s v="Transportation: Scheduling backorders once appointment time confirmed"/>
    <s v="Transportation"/>
    <n v="0"/>
    <s v="&lt;=1"/>
    <x v="1"/>
  </r>
  <r>
    <n v="0"/>
    <s v="1171"/>
    <s v="Wilson, LaTosha"/>
    <d v="2023-06-21T14:55:44"/>
    <d v="2023-06-21T14:56:57"/>
    <x v="5"/>
    <s v="Yes"/>
    <d v="2023-06-21T14:58:45"/>
    <s v="1088"/>
    <s v="L60 Saginaw"/>
    <s v="QA: COA Not Provided to Customer"/>
    <s v="QA"/>
    <n v="0"/>
    <s v="&lt;=1"/>
    <x v="1"/>
  </r>
  <r>
    <n v="0"/>
    <s v="1185"/>
    <s v="Fox, Patrick"/>
    <d v="2023-06-26T11:19:11"/>
    <d v="2023-06-26T11:23:32"/>
    <x v="5"/>
    <s v="Yes"/>
    <d v="2023-06-26T11:30:00"/>
    <s v="1099"/>
    <s v="L25 Chambersburg"/>
    <s v="Planning: Move Up Production Date Within Leadtime"/>
    <s v="Planning"/>
    <n v="0"/>
    <s v="&lt;=1"/>
    <x v="1"/>
  </r>
  <r>
    <n v="0"/>
    <s v="1186"/>
    <s v="Wilson, LaTosha"/>
    <d v="2023-06-26T11:25:04"/>
    <d v="2023-06-26T12:21:37"/>
    <x v="5"/>
    <s v="Yes"/>
    <d v="2023-06-26T12:22:33"/>
    <s v="1100"/>
    <s v="L43 Birmingham"/>
    <s v="QA: COA Not Provided to Customer"/>
    <s v="QA"/>
    <n v="0"/>
    <s v="&lt;=1"/>
    <x v="1"/>
  </r>
  <r>
    <n v="0"/>
    <s v="1192"/>
    <s v="Franklin, Shakeita"/>
    <d v="2023-06-27T09:15:36"/>
    <d v="2023-06-27T09:27:26"/>
    <x v="5"/>
    <s v="Yes"/>
    <d v="2023-06-27T11:30:00"/>
    <s v="1105"/>
    <s v="L60 Saginaw"/>
    <s v="Transportation: Scheduling backorders once appointment time confirmed"/>
    <s v="Transportation"/>
    <n v="0"/>
    <s v="&lt;=1"/>
    <x v="1"/>
  </r>
  <r>
    <n v="0"/>
    <s v="1193"/>
    <s v="Melius, Richard"/>
    <d v="2023-06-27T12:50:56"/>
    <d v="2023-06-27T13:33:22"/>
    <x v="5"/>
    <s v="Yes"/>
    <d v="2023-06-27T00:00:00"/>
    <s v="1106"/>
    <s v="L25 Chambersburg"/>
    <s v="Distribution: Product Availability - Backorders"/>
    <s v="Distribution"/>
    <n v="0"/>
    <s v="&lt;=1"/>
    <x v="1"/>
  </r>
  <r>
    <n v="0"/>
    <s v="1194"/>
    <s v="Bennett, Rachel"/>
    <d v="2023-06-27T14:18:19"/>
    <d v="2023-06-27T14:38:23"/>
    <x v="5"/>
    <s v="Yes"/>
    <d v="2023-06-27T00:00:00"/>
    <s v="1106"/>
    <s v="L25 Chambersburg"/>
    <s v="Transportation: Scheduling backorders once appointment time confirmed"/>
    <s v="Transportation"/>
    <n v="0"/>
    <s v="&lt;=1"/>
    <x v="1"/>
  </r>
  <r>
    <n v="0"/>
    <s v="1202"/>
    <s v="Wilson, LaTosha"/>
    <d v="2023-06-28T12:04:30"/>
    <d v="2023-06-28T12:18:07"/>
    <x v="5"/>
    <s v="Yes"/>
    <d v="2023-06-28T12:04:00"/>
    <s v="1111"/>
    <s v="L55 St Joseph"/>
    <s v="QA: COA Not Provided to Customer"/>
    <s v="QA"/>
    <n v="0"/>
    <s v="&lt;=1"/>
    <x v="1"/>
  </r>
  <r>
    <n v="0"/>
    <s v="1216"/>
    <s v="Sims, Paula"/>
    <d v="2023-06-30T12:04:08"/>
    <d v="2023-06-30T12:15:36"/>
    <x v="5"/>
    <s v="Yes"/>
    <d v="2023-06-30T12:30:00"/>
    <s v="1118"/>
    <s v="L43 Birmingham"/>
    <s v="Distribution: Product Availability - Backorders"/>
    <s v="Distribution"/>
    <n v="0"/>
    <s v="&lt;=1"/>
    <x v="1"/>
  </r>
  <r>
    <n v="0"/>
    <s v="1219"/>
    <s v="Melius, Richard"/>
    <d v="2023-06-30T14:04:46"/>
    <d v="2023-06-30T14:17:01"/>
    <x v="5"/>
    <s v="Yes"/>
    <d v="2023-06-30T15:30:00"/>
    <s v="1120"/>
    <s v="L25 Chambersburg"/>
    <s v="Distribution: Product Availability - Backorders"/>
    <s v="Distribution"/>
    <n v="0"/>
    <s v="&lt;=1"/>
    <x v="1"/>
  </r>
  <r>
    <n v="0"/>
    <s v="1220"/>
    <s v="Wilson, LaTosha"/>
    <d v="2023-06-30T14:24:09"/>
    <d v="2023-06-30T14:24:00"/>
    <x v="5"/>
    <s v="Yes"/>
    <d v="2023-06-30T15:31:00"/>
    <s v="1121"/>
    <s v="L75 Ontario"/>
    <s v="QA: COA Not Provided to Customer"/>
    <s v="QA"/>
    <n v="0"/>
    <s v="&lt;=1"/>
    <x v="1"/>
  </r>
  <r>
    <n v="0"/>
    <s v="1223"/>
    <s v="Olive, Brittany"/>
    <d v="2023-07-03T09:02:40"/>
    <d v="2023-07-03T11:55:45"/>
    <x v="4"/>
    <s v="Yes"/>
    <d v="2023-07-03T12:10:43"/>
    <s v="1119"/>
    <s v="L55 St Joseph"/>
    <s v="Transportation: Scheduling backorders once appointment time confirmed"/>
    <s v="Transportation"/>
    <n v="0"/>
    <s v="&lt;=1"/>
    <x v="1"/>
  </r>
  <r>
    <n v="0"/>
    <s v="1225"/>
    <s v="Covington, Derek"/>
    <d v="2023-07-05T14:06:50"/>
    <d v="2023-07-05T14:25:16"/>
    <x v="4"/>
    <s v="Yes"/>
    <d v="2023-07-05T14:30:00"/>
    <s v="1118"/>
    <s v="L43 Birmingham"/>
    <s v="Transportation: Scheduling backorders once appointment time confirmed"/>
    <s v="Transportation"/>
    <n v="0"/>
    <s v="&lt;=1"/>
    <x v="1"/>
  </r>
  <r>
    <n v="0"/>
    <s v="1229"/>
    <s v="Covington, Derek"/>
    <d v="2023-07-06T07:58:20"/>
    <d v="2023-07-06T08:22:05"/>
    <x v="4"/>
    <s v="Yes"/>
    <d v="2023-07-06T08:00:00"/>
    <s v="1124"/>
    <s v="L43 Birmingham"/>
    <s v="Transportation: Scheduling backorders once appointment time confirmed"/>
    <s v="Transportation"/>
    <n v="0"/>
    <s v="&lt;=1"/>
    <x v="1"/>
  </r>
  <r>
    <n v="0"/>
    <s v="1230"/>
    <s v="Hirter, Damon"/>
    <d v="2023-07-06T12:23:58"/>
    <d v="2023-07-06T12:31:29"/>
    <x v="4"/>
    <s v="Yes"/>
    <d v="2023-07-06T14:08:43"/>
    <s v="1127"/>
    <s v="L55 St Joseph"/>
    <s v="Distribution: Product Availability - Backorders"/>
    <s v="Distribution"/>
    <n v="0"/>
    <s v="&lt;=1"/>
    <x v="1"/>
  </r>
  <r>
    <n v="0"/>
    <s v="1237"/>
    <s v="Douglas, Tyrone"/>
    <d v="2023-07-10T09:41:45"/>
    <d v="2023-07-10T19:05:06"/>
    <x v="4"/>
    <s v="Yes"/>
    <d v="2023-07-10T15:30:00"/>
    <s v="1132"/>
    <s v="L43 Birmingham"/>
    <s v="Planning: Request Production Dates"/>
    <s v="Planning"/>
    <n v="0"/>
    <s v="&lt;=1"/>
    <x v="1"/>
  </r>
  <r>
    <n v="0"/>
    <s v="1240"/>
    <s v="Mullins, Mary Ellen"/>
    <d v="2023-07-10T13:51:39"/>
    <d v="2023-07-10T14:29:15"/>
    <x v="4"/>
    <s v="Yes"/>
    <d v="2023-07-10T15:00:00"/>
    <s v="1136"/>
    <s v="L55 St Joseph"/>
    <s v="Planning: Request Production Dates"/>
    <s v="Planning"/>
    <n v="0"/>
    <s v="&lt;=1"/>
    <x v="1"/>
  </r>
  <r>
    <n v="0"/>
    <s v="1246"/>
    <s v="Franklin, Shakeita"/>
    <d v="2023-07-11T14:04:06"/>
    <d v="2023-07-11T16:15:47"/>
    <x v="4"/>
    <s v="Yes"/>
    <d v="2023-07-11T08:30:00"/>
    <s v="1137"/>
    <s v="L60 Saginaw"/>
    <s v="Transportation: Scheduling backorders once appointment time confirmed"/>
    <s v="Transportation"/>
    <n v="0"/>
    <s v="&lt;=1"/>
    <x v="1"/>
  </r>
  <r>
    <n v="0"/>
    <s v="1260"/>
    <s v="Huffman, Lisa"/>
    <d v="2023-07-13T12:45:57"/>
    <d v="2023-07-13T12:58:45"/>
    <x v="4"/>
    <s v="Yes"/>
    <d v="2023-07-13T13:00:00"/>
    <s v="1153"/>
    <s v="L60 Saginaw"/>
    <s v="Planning: Request Production Dates"/>
    <s v="Planning"/>
    <n v="0"/>
    <s v="&lt;=1"/>
    <x v="1"/>
  </r>
  <r>
    <n v="0"/>
    <s v="1268"/>
    <s v="Wilson, LaTosha"/>
    <d v="2023-07-14T09:02:07"/>
    <d v="2023-07-14T09:02:00"/>
    <x v="4"/>
    <s v="Yes"/>
    <d v="2023-07-14T17:50:00"/>
    <s v="1158"/>
    <s v="L36 Portland"/>
    <s v="QA: COA Not Provided to Customer"/>
    <s v="QA"/>
    <n v="0"/>
    <s v="&lt;=1"/>
    <x v="1"/>
  </r>
  <r>
    <n v="0"/>
    <s v="1269"/>
    <s v="Vidana, Leticia"/>
    <d v="2023-07-14T12:42:28"/>
    <d v="2023-07-14T12:53:38"/>
    <x v="4"/>
    <s v="Yes"/>
    <d v="2023-07-14T13:58:32"/>
    <s v="1159"/>
    <s v="L75 Ontario"/>
    <s v="Planning: Move Up Production Date Within Leadtime"/>
    <s v="Planning"/>
    <n v="0"/>
    <s v="&lt;=1"/>
    <x v="1"/>
  </r>
  <r>
    <n v="0"/>
    <s v="1273"/>
    <s v="Wilson, LaTosha"/>
    <d v="2023-07-17T08:35:51"/>
    <d v="2023-07-17T08:36:09"/>
    <x v="4"/>
    <s v="Yes"/>
    <d v="2023-07-17T08:36:00"/>
    <s v="1161"/>
    <s v="L55 St Joseph"/>
    <s v="QA: COA Not Provided to Customer"/>
    <s v="QA"/>
    <n v="0"/>
    <s v="&lt;=1"/>
    <x v="1"/>
  </r>
  <r>
    <n v="0"/>
    <s v="1274"/>
    <s v="Matters, Melissa"/>
    <d v="2023-07-17T08:43:22"/>
    <d v="2023-07-17T10:58:10"/>
    <x v="4"/>
    <s v="Yes"/>
    <d v="2023-07-17T13:30:00"/>
    <s v="1162"/>
    <s v="L25 Chambersburg"/>
    <s v="Planning: Request Production Dates"/>
    <s v="Planning"/>
    <n v="0"/>
    <s v="&lt;=1"/>
    <x v="1"/>
  </r>
  <r>
    <n v="0"/>
    <s v="1276"/>
    <s v="Wilson, LaTosha"/>
    <d v="2023-07-18T09:07:28"/>
    <d v="2023-07-18T09:09:46"/>
    <x v="4"/>
    <s v="Yes"/>
    <d v="2023-07-18T17:16:26"/>
    <s v="1164"/>
    <s v="L60 Saginaw"/>
    <s v="QA: COA Not Provided to Customer"/>
    <s v="QA"/>
    <n v="0"/>
    <s v="&lt;=1"/>
    <x v="1"/>
  </r>
  <r>
    <n v="0"/>
    <s v="1277"/>
    <s v="Wilson, LaTosha"/>
    <d v="2023-07-18T09:22:35"/>
    <d v="2023-07-18T09:25:00"/>
    <x v="4"/>
    <s v="Yes"/>
    <d v="2023-07-18T17:14:32"/>
    <s v="1165"/>
    <s v="L60 Saginaw"/>
    <s v="QA: COA Not Provided to Customer"/>
    <s v="QA"/>
    <n v="0"/>
    <s v="&lt;=1"/>
    <x v="1"/>
  </r>
  <r>
    <n v="0"/>
    <s v="1278"/>
    <s v="Wilson, LaTosha"/>
    <d v="2023-07-18T09:27:43"/>
    <d v="2023-07-18T09:31:05"/>
    <x v="4"/>
    <s v="Yes"/>
    <d v="2023-07-18T09:31:02"/>
    <s v="1166"/>
    <s v="L60 Saginaw"/>
    <s v="QA: COA Not Provided to Customer"/>
    <s v="QA"/>
    <n v="0"/>
    <s v="&lt;=1"/>
    <x v="1"/>
  </r>
  <r>
    <n v="0"/>
    <s v="1279"/>
    <s v="Hirter, Damon"/>
    <d v="2023-07-18T11:32:01"/>
    <d v="2023-07-18T12:27:00"/>
    <x v="4"/>
    <s v="Yes"/>
    <d v="2023-07-18T12:30:00"/>
    <s v="1167"/>
    <s v="L55 St Joseph"/>
    <s v="Distribution: Product Availability - Backorders"/>
    <s v="Distribution"/>
    <n v="0"/>
    <s v="&lt;=1"/>
    <x v="1"/>
  </r>
  <r>
    <n v="0"/>
    <s v="1280"/>
    <s v="Sims, Paula"/>
    <d v="2023-07-18T12:11:55"/>
    <d v="2023-07-19T12:28:24"/>
    <x v="4"/>
    <s v="No"/>
    <d v="2023-07-18T01:00:00"/>
    <s v="1168"/>
    <s v="L43 Birmingham"/>
    <s v="Other Issues"/>
    <s v="Other"/>
    <n v="1"/>
    <s v="&lt;=1"/>
    <x v="1"/>
  </r>
  <r>
    <n v="0"/>
    <s v="1286"/>
    <s v="Sanchez, Alicia"/>
    <d v="2023-07-19T09:49:05"/>
    <d v="2023-07-19T11:41:09"/>
    <x v="4"/>
    <s v="Yes"/>
    <d v="2023-07-19T00:00:00"/>
    <s v="1172"/>
    <s v="L75 Ontario"/>
    <s v="Distribution: Product Availability - Backorders"/>
    <s v="Distribution"/>
    <n v="0"/>
    <s v="&lt;=1"/>
    <x v="1"/>
  </r>
  <r>
    <n v="0"/>
    <s v="1287"/>
    <s v="Howell, Andrew"/>
    <d v="2023-07-19T11:47:22"/>
    <d v="2023-07-19T11:56:48"/>
    <x v="4"/>
    <s v="Yes"/>
    <d v="2023-07-19T15:32:45"/>
    <s v="1172"/>
    <s v="L75 Ontario"/>
    <s v="Transportation: Scheduling backorders once appointment time confirmed"/>
    <s v="Transportation"/>
    <n v="0"/>
    <s v="&lt;=1"/>
    <x v="1"/>
  </r>
  <r>
    <n v="0"/>
    <s v="1288"/>
    <s v="Wilson, LaTosha"/>
    <d v="2023-07-19T14:11:13"/>
    <d v="2023-07-19T14:12:00"/>
    <x v="4"/>
    <s v="Yes"/>
    <d v="2023-07-19T14:12:00"/>
    <s v="1173"/>
    <s v="L75 Ontario"/>
    <s v="QA: COA Not Provided to Customer"/>
    <s v="QA"/>
    <n v="0"/>
    <s v="&lt;=1"/>
    <x v="1"/>
  </r>
  <r>
    <n v="0"/>
    <s v="1289"/>
    <s v="Wilson, LaTosha"/>
    <d v="2023-07-19T14:16:16"/>
    <d v="2023-07-19T14:16:27"/>
    <x v="4"/>
    <s v="Yes"/>
    <d v="2023-07-19T14:16:00"/>
    <s v="1174"/>
    <s v="L34 Albert Lea"/>
    <s v="QA: COA Not Provided to Customer"/>
    <s v="QA"/>
    <n v="0"/>
    <s v="&lt;=1"/>
    <x v="1"/>
  </r>
  <r>
    <n v="0"/>
    <s v="1290"/>
    <s v="Salcedo, Daisey"/>
    <d v="2023-07-19T14:41:58"/>
    <d v="2023-07-19T14:44:00"/>
    <x v="4"/>
    <s v="Yes"/>
    <d v="2023-07-19T14:46:45"/>
    <s v="1175"/>
    <s v="L60 Saginaw"/>
    <s v="QA: COA Not Provided to Customer"/>
    <s v="QA"/>
    <n v="0"/>
    <s v="&lt;=1"/>
    <x v="1"/>
  </r>
  <r>
    <n v="0"/>
    <s v="1319"/>
    <s v="Gilbert, Tiffany"/>
    <d v="2023-07-24T08:20:34"/>
    <d v="2023-07-24T10:19:05"/>
    <x v="4"/>
    <s v="Yes"/>
    <d v="2023-07-24T13:02:00"/>
    <s v="1193"/>
    <s v="L60 Saginaw"/>
    <s v="Other Issues"/>
    <s v="Other"/>
    <n v="0"/>
    <s v="&lt;=1"/>
    <x v="1"/>
  </r>
  <r>
    <n v="0"/>
    <s v="1320"/>
    <s v="Gilbert, Tiffany"/>
    <d v="2023-07-24T09:26:50"/>
    <d v="2023-07-24T10:15:15"/>
    <x v="4"/>
    <s v="Yes"/>
    <d v="2023-07-24T13:04:00"/>
    <s v="1194"/>
    <s v="L60 Saginaw"/>
    <s v="Other Issues"/>
    <s v="Other"/>
    <n v="0"/>
    <s v="&lt;=1"/>
    <x v="1"/>
  </r>
  <r>
    <n v="0"/>
    <s v="1322"/>
    <s v="Franklin, Shakeita"/>
    <d v="2023-07-24T10:19:08"/>
    <d v="2023-07-24T10:40:09"/>
    <x v="4"/>
    <s v="Yes"/>
    <d v="2023-07-24T13:04:00"/>
    <s v="1194"/>
    <s v="L60 Saginaw"/>
    <s v="Transportation: Scheduling backorders once appointment time confirmed"/>
    <s v="Transportation"/>
    <n v="0"/>
    <s v="&lt;=1"/>
    <x v="1"/>
  </r>
  <r>
    <n v="0"/>
    <s v="1323"/>
    <s v="Franklin, Shakeita"/>
    <d v="2023-07-24T10:21:23"/>
    <d v="2023-07-24T10:42:53"/>
    <x v="4"/>
    <s v="Yes"/>
    <d v="2023-07-24T13:02:00"/>
    <s v="1193"/>
    <s v="L60 Saginaw"/>
    <s v="Transportation: Scheduling backorders once appointment time confirmed"/>
    <s v="Transportation"/>
    <n v="0"/>
    <s v="&lt;=1"/>
    <x v="1"/>
  </r>
  <r>
    <n v="0"/>
    <s v="1327"/>
    <s v="Sims, Paula"/>
    <d v="2023-07-24T12:43:34"/>
    <d v="2023-07-24T12:52:32"/>
    <x v="4"/>
    <s v="Yes"/>
    <d v="2023-07-24T13:52:00"/>
    <s v="1198"/>
    <s v="L43 Birmingham"/>
    <s v="Distribution: Product Availability - Backorders"/>
    <s v="Distribution"/>
    <n v="0"/>
    <s v="&lt;=1"/>
    <x v="1"/>
  </r>
  <r>
    <n v="0"/>
    <s v="1328"/>
    <s v="Miller, Michelle L"/>
    <d v="2023-07-24T13:00:13"/>
    <d v="2023-07-24T13:12:12"/>
    <x v="4"/>
    <s v="Yes"/>
    <d v="2023-07-24T13:51:00"/>
    <s v="1198"/>
    <s v="L43 Birmingham"/>
    <s v="Transportation: Scheduling backorders once appointment time confirmed"/>
    <s v="Transportation"/>
    <n v="0"/>
    <s v="&lt;=1"/>
    <x v="1"/>
  </r>
  <r>
    <n v="0"/>
    <s v="1338"/>
    <s v="Covington, Derek"/>
    <d v="2023-07-25T09:05:33"/>
    <d v="2023-07-25T10:13:24"/>
    <x v="4"/>
    <s v="Yes"/>
    <d v="2023-07-25T11:50:08"/>
    <s v="1155"/>
    <s v="L43 Birmingham"/>
    <s v="Transportation: Scheduling backorders once appointment time confirmed"/>
    <s v="Transportation"/>
    <n v="0"/>
    <s v="&lt;=1"/>
    <x v="1"/>
  </r>
  <r>
    <n v="0"/>
    <s v="1366"/>
    <s v="Wilson, LaTosha"/>
    <d v="2023-07-27T09:37:11"/>
    <d v="2023-07-27T09:37:17"/>
    <x v="4"/>
    <s v="Yes"/>
    <d v="2023-07-27T18:01:00"/>
    <s v="1224"/>
    <s v="L60 Saginaw"/>
    <s v="QA: COA Not Provided to Customer"/>
    <s v="QA"/>
    <n v="0"/>
    <s v="&lt;=1"/>
    <x v="1"/>
  </r>
  <r>
    <n v="0"/>
    <s v="1367"/>
    <s v="Melius, Richard"/>
    <d v="2023-07-27T12:08:57"/>
    <d v="2023-07-27T12:34:23"/>
    <x v="4"/>
    <s v="Yes"/>
    <d v="2023-07-27T18:01:44"/>
    <s v="1225"/>
    <s v="L25 Chambersburg"/>
    <s v="Distribution: Product Availability - Backorders"/>
    <s v="Distribution"/>
    <n v="0"/>
    <s v="&lt;=1"/>
    <x v="1"/>
  </r>
  <r>
    <n v="0"/>
    <s v="1378"/>
    <s v="Gilbert, Tiffany"/>
    <d v="2023-07-28T08:19:36"/>
    <d v="2023-07-28T13:00:04"/>
    <x v="4"/>
    <s v="Yes"/>
    <d v="2023-07-28T14:20:34"/>
    <s v="1230"/>
    <s v="L60 Saginaw"/>
    <s v="Distribution: Customers needing emergency scheduled appointment time within 48 hours"/>
    <e v="#N/A"/>
    <n v="0"/>
    <s v="&lt;=1"/>
    <x v="1"/>
  </r>
  <r>
    <n v="0"/>
    <s v="1385"/>
    <s v="Bennett, Rachel"/>
    <d v="2023-07-31T08:02:18"/>
    <d v="2023-07-31T08:38:00"/>
    <x v="4"/>
    <s v="Yes"/>
    <d v="2023-07-31T09:40:00"/>
    <s v="1235"/>
    <s v="L25 Chambersburg"/>
    <s v="Transportation: Scheduling backorders once appointment time confirmed"/>
    <s v="Transportation"/>
    <n v="0"/>
    <s v="&lt;=1"/>
    <x v="1"/>
  </r>
  <r>
    <n v="0"/>
    <s v="1388"/>
    <s v="Jumper, Nathan"/>
    <d v="2023-07-31T10:59:04"/>
    <d v="2023-07-31T13:07:11"/>
    <x v="4"/>
    <s v="Yes"/>
    <d v="2023-07-31T13:08:25"/>
    <s v="1239"/>
    <s v="L25 Chambersburg"/>
    <s v="Planning: Request Production Dates"/>
    <s v="Planning"/>
    <n v="0"/>
    <s v="&lt;=1"/>
    <x v="1"/>
  </r>
  <r>
    <n v="0"/>
    <s v="1391"/>
    <s v="Sanchez, Alicia"/>
    <d v="2023-07-31T17:46:24"/>
    <d v="2023-07-31T18:14:46"/>
    <x v="4"/>
    <s v="Yes"/>
    <d v="2023-07-31T18:18:00"/>
    <s v="1242"/>
    <s v="L75 Ontario"/>
    <s v="Distribution: Product Availability - Backorders"/>
    <s v="Distribution"/>
    <n v="0"/>
    <s v="&lt;=1"/>
    <x v="1"/>
  </r>
  <r>
    <n v="0"/>
    <s v="1401"/>
    <s v="Vergara, Tiffany"/>
    <d v="2023-08-02T16:13:19"/>
    <d v="2023-08-02T16:25:55"/>
    <x v="6"/>
    <s v="Yes"/>
    <d v="2023-08-02T17:01:00"/>
    <s v="1248"/>
    <s v="L75 Ontario"/>
    <s v="Planning: Move Up Production Date Within Leadtime"/>
    <s v="Planning"/>
    <n v="0"/>
    <s v="&lt;=1"/>
    <x v="1"/>
  </r>
  <r>
    <n v="0"/>
    <s v="1406"/>
    <s v="Olive, Brittany"/>
    <d v="2023-08-03T00:26:18"/>
    <d v="2023-08-03T09:34:00"/>
    <x v="6"/>
    <s v="Yes"/>
    <d v="2023-08-03T11:15:00"/>
    <s v="1247"/>
    <s v="L55 St Joseph"/>
    <s v="Transportation: Scheduling backorders once appointment time confirmed"/>
    <s v="Transportation"/>
    <n v="0"/>
    <s v="&lt;=1"/>
    <x v="1"/>
  </r>
  <r>
    <n v="0"/>
    <s v="1408"/>
    <s v="Wilson, LaTosha"/>
    <d v="2023-08-03T08:09:55"/>
    <d v="2023-08-03T08:10:08"/>
    <x v="6"/>
    <s v="Yes"/>
    <d v="2023-08-03T08:12:00"/>
    <s v="1251"/>
    <s v="L30 Salem"/>
    <s v="QA: Missing COA"/>
    <s v="QA"/>
    <n v="0"/>
    <s v="&lt;=1"/>
    <x v="1"/>
  </r>
  <r>
    <n v="0"/>
    <s v="1409"/>
    <s v="Wilson, LaTosha"/>
    <d v="2023-08-03T08:12:09"/>
    <d v="2023-08-03T08:12:14"/>
    <x v="6"/>
    <s v="Yes"/>
    <d v="2023-08-03T08:14:00"/>
    <s v="1252"/>
    <s v="L30 Salem"/>
    <s v="QA: Missing COA"/>
    <s v="QA"/>
    <n v="0"/>
    <s v="&lt;=1"/>
    <x v="1"/>
  </r>
  <r>
    <n v="0"/>
    <s v="1410"/>
    <s v="Wilson, LaTosha"/>
    <d v="2023-08-03T08:14:14"/>
    <d v="2023-08-03T08:14:24"/>
    <x v="6"/>
    <s v="Yes"/>
    <d v="2023-08-03T08:16:00"/>
    <s v="1253"/>
    <s v="L30 Salem"/>
    <s v="QA: Missing COA"/>
    <s v="QA"/>
    <n v="0"/>
    <s v="&lt;=1"/>
    <x v="1"/>
  </r>
  <r>
    <n v="0"/>
    <s v="1411"/>
    <s v="Wilson, LaTosha"/>
    <d v="2023-08-03T08:16:40"/>
    <d v="2023-08-03T08:16:00"/>
    <x v="6"/>
    <s v="Yes"/>
    <d v="2023-08-03T08:18:00"/>
    <s v="1254"/>
    <s v="L30 Salem"/>
    <s v="QA: Missing COA"/>
    <s v="QA"/>
    <n v="0"/>
    <s v="&lt;=1"/>
    <x v="1"/>
  </r>
  <r>
    <n v="0"/>
    <s v="1413"/>
    <s v="Gilbert, Tiffany"/>
    <d v="2023-08-03T10:33:02"/>
    <d v="2023-08-03T11:20:40"/>
    <x v="6"/>
    <s v="Yes"/>
    <d v="2023-08-03T12:12:00"/>
    <s v="1256"/>
    <s v="L60 Saginaw"/>
    <s v="Other Issues"/>
    <s v="Other"/>
    <n v="0"/>
    <s v="&lt;=1"/>
    <x v="1"/>
  </r>
  <r>
    <n v="0"/>
    <s v="1426"/>
    <s v="Mullins, Mary Ellen"/>
    <d v="2023-08-04T10:26:22"/>
    <d v="2023-08-04T12:44:40"/>
    <x v="6"/>
    <s v="Yes"/>
    <d v="2023-08-04T13:00:00"/>
    <s v="1262"/>
    <s v="L55 St Joseph"/>
    <s v="Planning: Request Production Dates"/>
    <s v="Planning"/>
    <n v="0"/>
    <s v="&lt;=1"/>
    <x v="1"/>
  </r>
  <r>
    <n v="0"/>
    <s v="1434"/>
    <s v="Hirter, Damon"/>
    <d v="2023-08-04T14:51:11"/>
    <d v="2023-08-04T14:55:00"/>
    <x v="6"/>
    <s v="Yes"/>
    <d v="2023-08-04T15:00:00"/>
    <s v="1266"/>
    <s v="L55 St Joseph"/>
    <s v="Distribution: Product Availability - Backorders"/>
    <s v="Distribution"/>
    <n v="0"/>
    <s v="&lt;=1"/>
    <x v="1"/>
  </r>
  <r>
    <n v="0"/>
    <s v="1436"/>
    <s v="Gilbert, Tiffany"/>
    <d v="2023-08-07T07:36:24"/>
    <d v="2023-08-07T09:46:38"/>
    <x v="6"/>
    <s v="Yes"/>
    <d v="2023-08-07T09:52:00"/>
    <s v="1267"/>
    <s v="L60 Saginaw"/>
    <s v="Other Issues"/>
    <s v="Other"/>
    <n v="0"/>
    <s v="&lt;=1"/>
    <x v="1"/>
  </r>
  <r>
    <n v="0"/>
    <s v="1438"/>
    <s v="Hirter, Damon"/>
    <d v="2023-08-07T09:51:29"/>
    <d v="2023-08-07T09:56:31"/>
    <x v="6"/>
    <s v="Yes"/>
    <d v="2023-08-07T14:45:00"/>
    <s v="1270"/>
    <s v="L55 St Joseph"/>
    <s v="Other Issues"/>
    <s v="Other"/>
    <n v="0"/>
    <s v="&lt;=1"/>
    <x v="1"/>
  </r>
  <r>
    <n v="0"/>
    <s v="1439"/>
    <s v="Olive, Brittany"/>
    <d v="2023-08-07T09:53:37"/>
    <d v="2023-08-07T14:09:57"/>
    <x v="6"/>
    <s v="Yes"/>
    <d v="2023-08-07T14:43:00"/>
    <s v="1267"/>
    <s v="L60 Saginaw"/>
    <s v="Transportation: Scheduling backorders once appointment time confirmed"/>
    <s v="Transportation"/>
    <n v="0"/>
    <s v="&lt;=1"/>
    <x v="1"/>
  </r>
  <r>
    <n v="0"/>
    <s v="1446"/>
    <s v="Howell, Andrew"/>
    <d v="2023-08-07T13:58:05"/>
    <d v="2023-08-07T14:35:32"/>
    <x v="6"/>
    <s v="Yes"/>
    <d v="2023-08-07T14:46:00"/>
    <s v="1276"/>
    <s v="L75 Ontario"/>
    <s v="Transportation: Scheduling backorders once appointment time confirmed"/>
    <s v="Transportation"/>
    <n v="0"/>
    <s v="&lt;=1"/>
    <x v="1"/>
  </r>
  <r>
    <n v="0"/>
    <s v="1452"/>
    <s v="Bennett, Rachel"/>
    <d v="2023-08-08T07:59:13"/>
    <d v="2023-08-08T08:19:00"/>
    <x v="6"/>
    <s v="Yes"/>
    <d v="2023-08-08T09:30:00"/>
    <s v="1280"/>
    <s v="L25 Chambersburg"/>
    <s v="Transportation: Scheduling backorders once appointment time confirmed"/>
    <s v="Transportation"/>
    <n v="0"/>
    <s v="&lt;=1"/>
    <x v="1"/>
  </r>
  <r>
    <n v="0"/>
    <s v="1481"/>
    <s v="Franklin, Shakeita"/>
    <d v="2023-08-09T06:39:43"/>
    <d v="2023-08-09T08:08:47"/>
    <x v="6"/>
    <s v="Yes"/>
    <d v="2023-08-09T08:14:00"/>
    <s v="1290"/>
    <s v="L60 Saginaw"/>
    <s v="Transportation: Scheduling backorders once appointment time confirmed"/>
    <s v="Transportation"/>
    <n v="0"/>
    <s v="&lt;=1"/>
    <x v="1"/>
  </r>
  <r>
    <n v="0"/>
    <s v="1482"/>
    <s v="Wilson, LaTosha"/>
    <d v="2023-08-09T09:37:03"/>
    <d v="2023-08-09T15:25:14"/>
    <x v="6"/>
    <s v="Yes"/>
    <d v="2023-08-09T09:40:00"/>
    <s v="1305"/>
    <s v="L36 Portland"/>
    <s v="QA: COA Not Provided to Customer"/>
    <s v="QA"/>
    <n v="0"/>
    <s v="&lt;=1"/>
    <x v="1"/>
  </r>
  <r>
    <n v="0"/>
    <s v="1489"/>
    <s v="Wilson, LaTosha"/>
    <d v="2023-08-09T15:20:29"/>
    <d v="2023-08-09T15:20:39"/>
    <x v="6"/>
    <s v="Yes"/>
    <d v="2023-08-09T15:22:22"/>
    <s v="1311"/>
    <s v="L34 Albert Lea"/>
    <s v="QA: COA Not Provided to Customer"/>
    <s v="QA"/>
    <n v="0"/>
    <s v="&lt;=1"/>
    <x v="1"/>
  </r>
  <r>
    <n v="0"/>
    <s v="1490"/>
    <s v="Wilson, LaTosha"/>
    <d v="2023-08-09T15:23:43"/>
    <d v="2023-08-09T15:23:47"/>
    <x v="6"/>
    <s v="Yes"/>
    <d v="2023-08-09T15:24:39"/>
    <s v="1312"/>
    <s v="L36 Portland"/>
    <s v="QA: COA Not Provided to Customer"/>
    <s v="QA"/>
    <n v="0"/>
    <s v="&lt;=1"/>
    <x v="1"/>
  </r>
  <r>
    <n v="0"/>
    <s v="1498"/>
    <s v="Olive, Brittany"/>
    <d v="2023-08-10T07:47:17"/>
    <d v="2023-08-10T10:35:13"/>
    <x v="6"/>
    <s v="Yes"/>
    <d v="2023-08-10T11:04:00"/>
    <s v="1313"/>
    <s v="L25 Chambersburg"/>
    <s v="Transportation: Scheduling backorders once appointment time confirmed"/>
    <s v="Transportation"/>
    <n v="0"/>
    <s v="&lt;=1"/>
    <x v="1"/>
  </r>
  <r>
    <n v="0"/>
    <s v="1505"/>
    <s v="Wilson, LaTosha"/>
    <d v="2023-08-10T11:04:08"/>
    <d v="2023-08-10T11:04:20"/>
    <x v="6"/>
    <s v="Yes"/>
    <d v="2023-08-10T11:08:25"/>
    <s v="1322"/>
    <s v="L34 Albert Lea"/>
    <s v="QA: COA Not Provided to Customer"/>
    <s v="QA"/>
    <n v="0"/>
    <s v="&lt;=1"/>
    <x v="1"/>
  </r>
  <r>
    <n v="0"/>
    <s v="1546"/>
    <s v="Wilson, LaTosha"/>
    <d v="2023-08-14T14:04:50"/>
    <d v="2023-08-14T14:04:55"/>
    <x v="6"/>
    <s v="Yes"/>
    <d v="2023-08-14T14:06:38"/>
    <s v="1354"/>
    <s v="L36 Portland"/>
    <s v="QA: COA Not Provided to Customer"/>
    <s v="QA"/>
    <n v="0"/>
    <s v="&lt;=1"/>
    <x v="1"/>
  </r>
  <r>
    <n v="0"/>
    <s v="1547"/>
    <s v="Wilson, LaTosha"/>
    <d v="2023-08-14T14:28:52"/>
    <d v="2023-08-15T09:31:05"/>
    <x v="6"/>
    <s v="No"/>
    <d v="2023-08-14T14:31:00"/>
    <s v="1355"/>
    <s v="L60 Saginaw"/>
    <s v="QA: COA Not Provided to Customer"/>
    <s v="QA"/>
    <n v="1"/>
    <s v="&lt;=1"/>
    <x v="1"/>
  </r>
  <r>
    <n v="0"/>
    <s v="1551"/>
    <s v="Wilson, LaTosha"/>
    <d v="2023-08-14T15:15:23"/>
    <d v="2023-08-14T15:15:31"/>
    <x v="6"/>
    <s v="Yes"/>
    <d v="2023-08-14T15:16:33"/>
    <s v="1359"/>
    <s v="L60 Saginaw"/>
    <s v="QA: COA Not Provided to Customer"/>
    <s v="QA"/>
    <n v="0"/>
    <s v="&lt;=1"/>
    <x v="1"/>
  </r>
  <r>
    <n v="0"/>
    <s v="1552"/>
    <s v="Wilson, LaTosha"/>
    <d v="2023-08-14T15:20:31"/>
    <d v="2023-08-14T15:20:40"/>
    <x v="6"/>
    <s v="Yes"/>
    <d v="2023-08-14T15:22:48"/>
    <s v="1360"/>
    <s v="L60 Saginaw"/>
    <s v="QA: COA Not Provided to Customer"/>
    <s v="QA"/>
    <n v="0"/>
    <s v="&lt;=1"/>
    <x v="1"/>
  </r>
  <r>
    <n v="0"/>
    <s v="1553"/>
    <m/>
    <d v="2023-08-14T15:50:56"/>
    <d v="2023-08-14T15:51:01"/>
    <x v="6"/>
    <s v="Yes"/>
    <d v="2023-08-14T15:53:00"/>
    <s v="1361"/>
    <s v="L60 Saginaw"/>
    <s v="QA: COA Issues (Out of spec, Missing info, etc.)"/>
    <e v="#N/A"/>
    <n v="0"/>
    <s v="&lt;=1"/>
    <x v="1"/>
  </r>
  <r>
    <n v="0"/>
    <s v="1566"/>
    <s v="Wilson, LaTosha"/>
    <d v="2023-08-15T08:48:52"/>
    <d v="2023-08-15T08:49:06"/>
    <x v="6"/>
    <s v="Yes"/>
    <d v="2023-08-15T08:50:21"/>
    <s v="1369"/>
    <s v="L60 Saginaw"/>
    <s v="QA: COA Not Provided to Customer"/>
    <s v="QA"/>
    <n v="0"/>
    <s v="&lt;=1"/>
    <x v="1"/>
  </r>
  <r>
    <n v="0"/>
    <s v="1574"/>
    <s v="Wilson, LaTosha"/>
    <d v="2023-08-15T11:40:00"/>
    <d v="2023-08-15T11:40:11"/>
    <x v="6"/>
    <s v="Yes"/>
    <d v="2023-08-15T11:42:31"/>
    <s v="1377"/>
    <s v="L55 St Joseph"/>
    <s v="QA: COA Not Provided to Customer"/>
    <s v="QA"/>
    <n v="0"/>
    <s v="&lt;=1"/>
    <x v="1"/>
  </r>
  <r>
    <n v="0"/>
    <s v="1575"/>
    <s v="Wilson, LaTosha"/>
    <d v="2023-08-15T13:29:08"/>
    <d v="2023-08-15T13:29:26"/>
    <x v="6"/>
    <s v="Yes"/>
    <d v="2023-08-15T13:30:43"/>
    <s v="1379"/>
    <s v="L75 Ontario"/>
    <s v="QA: COA Not Provided to Customer"/>
    <s v="QA"/>
    <n v="0"/>
    <s v="&lt;=1"/>
    <x v="1"/>
  </r>
  <r>
    <n v="0"/>
    <s v="1591"/>
    <s v="Douglas, Tyrone"/>
    <d v="2023-08-16T11:35:12"/>
    <d v="2023-08-16T12:30:00"/>
    <x v="6"/>
    <s v="Yes"/>
    <d v="2023-08-16T15:36:53"/>
    <s v="1391"/>
    <s v="L43 Birmingham"/>
    <s v="Planning: Request Production Dates"/>
    <s v="Planning"/>
    <n v="0"/>
    <s v="&lt;=1"/>
    <x v="1"/>
  </r>
  <r>
    <n v="0"/>
    <s v="1610"/>
    <s v="Mullins, Mary Ellen"/>
    <d v="2023-08-17T04:09:55"/>
    <d v="2023-08-17T07:11:54"/>
    <x v="6"/>
    <s v="Yes"/>
    <d v="2023-08-17T11:41:00"/>
    <s v="1337"/>
    <s v="L55 St Joseph"/>
    <s v="Planning: Request Production Dates"/>
    <s v="Planning"/>
    <n v="0"/>
    <s v="&lt;=1"/>
    <x v="1"/>
  </r>
  <r>
    <n v="0"/>
    <s v="1611"/>
    <s v="Mendoza, Steven"/>
    <d v="2023-08-17T09:40:44"/>
    <d v="2023-08-17T09:40:52"/>
    <x v="6"/>
    <s v="Yes"/>
    <d v="2023-08-17T09:44:28"/>
    <s v="1404"/>
    <s v="L60 Saginaw"/>
    <s v="QA: COA Not Provided to Customer"/>
    <s v="QA"/>
    <n v="0"/>
    <s v="&lt;=1"/>
    <x v="1"/>
  </r>
  <r>
    <n v="0"/>
    <s v="1629"/>
    <s v="Franklin, Shakeita"/>
    <d v="2023-08-18T08:43:54"/>
    <d v="2023-08-18T08:53:42"/>
    <x v="6"/>
    <s v="Yes"/>
    <d v="2023-08-18T15:46:00"/>
    <s v="1417"/>
    <s v="L55 St Joseph"/>
    <s v="Transportation: Scheduling backorders once appointment time confirmed"/>
    <s v="Transportation"/>
    <n v="0"/>
    <s v="&lt;=1"/>
    <x v="1"/>
  </r>
  <r>
    <n v="0"/>
    <s v="1642"/>
    <s v="Vergara, Tiffany"/>
    <d v="2023-08-21T11:54:29"/>
    <d v="2023-08-21T14:32:00"/>
    <x v="6"/>
    <s v="Yes"/>
    <d v="2023-08-21T14:30:00"/>
    <s v="1427"/>
    <s v="L75 Ontario"/>
    <s v="Planning: BT Not Sche- Late"/>
    <s v="Planning"/>
    <n v="0"/>
    <s v="&lt;=1"/>
    <x v="1"/>
  </r>
  <r>
    <n v="0"/>
    <s v="1646"/>
    <s v="Hirter, Damon"/>
    <d v="2023-08-21T15:30:06"/>
    <d v="2023-08-21T15:38:00"/>
    <x v="6"/>
    <s v="Yes"/>
    <d v="2023-08-21T16:10:00"/>
    <s v="1430"/>
    <s v="L55 St Joseph"/>
    <s v="Other Issues"/>
    <s v="Other"/>
    <n v="0"/>
    <s v="&lt;=1"/>
    <x v="1"/>
  </r>
  <r>
    <n v="0"/>
    <s v="1655"/>
    <s v="Wilson, LaTosha"/>
    <d v="2023-08-22T08:58:52"/>
    <d v="2023-08-22T08:59:00"/>
    <x v="6"/>
    <s v="Yes"/>
    <d v="2023-08-22T09:00:00"/>
    <s v="1436"/>
    <s v="L30 Salem"/>
    <s v="QA: COA Not Provided to Customer"/>
    <s v="QA"/>
    <n v="0"/>
    <s v="&lt;=1"/>
    <x v="1"/>
  </r>
  <r>
    <n v="0"/>
    <s v="1665"/>
    <s v="Kleis, Mike"/>
    <d v="2023-08-23T09:42:36"/>
    <d v="2023-08-23T12:20:18"/>
    <x v="6"/>
    <s v="Yes"/>
    <d v="2023-08-23T14:16:00"/>
    <s v="1444"/>
    <s v="L25 Chambersburg"/>
    <s v="Planning: Request Production Dates"/>
    <s v="Planning"/>
    <n v="0"/>
    <s v="&lt;=1"/>
    <x v="1"/>
  </r>
  <r>
    <n v="0"/>
    <s v="1669"/>
    <s v="Vergara, Tiffany"/>
    <d v="2023-08-23T15:58:11"/>
    <d v="2023-08-23T16:06:08"/>
    <x v="6"/>
    <s v="Yes"/>
    <d v="2023-08-23T16:08:56"/>
    <s v="1447"/>
    <s v="L75 Ontario"/>
    <s v="Planning: BT Not Sche- Late"/>
    <s v="Planning"/>
    <n v="0"/>
    <s v="&lt;=1"/>
    <x v="1"/>
  </r>
  <r>
    <n v="0"/>
    <s v="1688"/>
    <s v="Hirter, Damon"/>
    <d v="2023-08-28T07:42:11"/>
    <d v="2023-08-28T08:08:00"/>
    <x v="6"/>
    <s v="Yes"/>
    <d v="2023-08-28T08:10:00"/>
    <s v="1460"/>
    <s v="L55 St Joseph"/>
    <s v="Other Issues"/>
    <s v="Other"/>
    <n v="0"/>
    <s v="&lt;=1"/>
    <x v="1"/>
  </r>
  <r>
    <n v="0"/>
    <s v="1689"/>
    <s v="Franklin, Shakeita"/>
    <d v="2023-08-28T08:09:40"/>
    <d v="2023-08-28T08:24:00"/>
    <x v="6"/>
    <s v="Yes"/>
    <d v="2023-08-28T10:25:00"/>
    <s v="1460"/>
    <s v="L55 St Joseph"/>
    <s v="Transportation: Rescheduling prepaid carrier due to missed appointment"/>
    <e v="#N/A"/>
    <n v="0"/>
    <s v="&lt;=1"/>
    <x v="1"/>
  </r>
  <r>
    <n v="0"/>
    <s v="1690"/>
    <s v="Wilson, LaTosha"/>
    <d v="2023-08-28T09:05:31"/>
    <d v="2023-08-28T09:05:45"/>
    <x v="6"/>
    <s v="Yes"/>
    <d v="2023-08-28T09:06:24"/>
    <s v="1461"/>
    <s v="L36 Portland"/>
    <s v="QA: COA Not Provided to Customer"/>
    <s v="QA"/>
    <n v="0"/>
    <s v="&lt;=1"/>
    <x v="1"/>
  </r>
  <r>
    <n v="0"/>
    <s v="1695"/>
    <s v="Wilson, LaTosha"/>
    <d v="2023-08-28T11:58:33"/>
    <d v="2023-08-28T11:58:46"/>
    <x v="6"/>
    <s v="Yes"/>
    <d v="2023-08-28T12:00:42"/>
    <s v="1463"/>
    <s v="L55 St Joseph"/>
    <s v="QA: COA Not Provided to Customer"/>
    <s v="QA"/>
    <n v="0"/>
    <s v="&lt;=1"/>
    <x v="1"/>
  </r>
  <r>
    <n v="0"/>
    <s v="1696"/>
    <s v="Wilson, LaTosha"/>
    <d v="2023-08-28T12:09:51"/>
    <d v="2023-08-28T12:09:59"/>
    <x v="6"/>
    <s v="Yes"/>
    <d v="2023-08-28T12:10:27"/>
    <s v="1464"/>
    <s v="L43 Birmingham"/>
    <s v="QA: COA Not Provided to Customer"/>
    <s v="QA"/>
    <n v="0"/>
    <s v="&lt;=1"/>
    <x v="1"/>
  </r>
  <r>
    <n v="0"/>
    <s v="1712"/>
    <s v="Bennett, Rachel"/>
    <d v="2023-08-29T12:29:01"/>
    <d v="2023-08-29T13:55:11"/>
    <x v="6"/>
    <s v="Yes"/>
    <d v="2023-08-29T14:00:00"/>
    <s v="1467"/>
    <s v="L25 Chambersburg"/>
    <s v="Transportation: Scheduling backorders once appointment time confirmed"/>
    <s v="Transportation"/>
    <n v="0"/>
    <s v="&lt;=1"/>
    <x v="1"/>
  </r>
  <r>
    <n v="0"/>
    <s v="1713"/>
    <s v="Mullins, Mary Ellen"/>
    <d v="2023-08-29T12:42:01"/>
    <d v="2023-08-29T13:22:00"/>
    <x v="6"/>
    <s v="Yes"/>
    <d v="2023-08-29T13:55:00"/>
    <s v="1477"/>
    <s v="L55 St Joseph"/>
    <s v="Manufacturing: Questions Regarding Crisis Event Related To Manufacturing"/>
    <e v="#N/A"/>
    <n v="0"/>
    <s v="&lt;=1"/>
    <x v="1"/>
  </r>
  <r>
    <n v="0"/>
    <s v="1716"/>
    <s v="Melius, Richard"/>
    <d v="2023-08-29T14:16:34"/>
    <d v="2023-08-29T14:30:20"/>
    <x v="6"/>
    <s v="Yes"/>
    <d v="2023-08-29T14:30:00"/>
    <s v="1467"/>
    <s v="L25 Chambersburg"/>
    <s v="Distribution: Product Availability - Backorders"/>
    <s v="Distribution"/>
    <n v="0"/>
    <s v="&lt;=1"/>
    <x v="1"/>
  </r>
  <r>
    <n v="0"/>
    <s v="1719"/>
    <s v="Wilson, LaTosha"/>
    <d v="2023-08-29T16:29:25"/>
    <d v="2023-08-29T16:29:43"/>
    <x v="6"/>
    <s v="Yes"/>
    <d v="2023-08-29T16:30:31"/>
    <s v="1481"/>
    <s v="L60 Saginaw"/>
    <s v="QA: COA Not Provided to Customer"/>
    <s v="QA"/>
    <n v="0"/>
    <s v="&lt;=1"/>
    <x v="1"/>
  </r>
  <r>
    <n v="0"/>
    <s v="1723"/>
    <s v="Mullins, Mary Ellen"/>
    <d v="2023-08-30T09:47:33"/>
    <d v="2023-08-30T09:52:11"/>
    <x v="6"/>
    <s v="Yes"/>
    <d v="2023-08-30T13:51:00"/>
    <s v="1484"/>
    <s v="L55 St Joseph"/>
    <s v="Planning: Request Production Dates"/>
    <s v="Planning"/>
    <n v="0"/>
    <s v="&lt;=1"/>
    <x v="1"/>
  </r>
  <r>
    <n v="0"/>
    <s v="1724"/>
    <s v="Fox, Patrick"/>
    <d v="2023-08-30T10:31:53"/>
    <d v="2023-08-30T10:57:55"/>
    <x v="6"/>
    <s v="Yes"/>
    <d v="2023-08-30T11:00:00"/>
    <s v="1485"/>
    <s v="L25 Chambersburg"/>
    <s v="Planning: Request Production Dates"/>
    <s v="Planning"/>
    <n v="0"/>
    <s v="&lt;=1"/>
    <x v="1"/>
  </r>
  <r>
    <n v="0"/>
    <s v="1726"/>
    <s v="Melius, Richard"/>
    <d v="2023-08-30T11:13:43"/>
    <d v="2023-08-30T11:21:00"/>
    <x v="6"/>
    <s v="Yes"/>
    <d v="2023-08-30T11:25:00"/>
    <s v="1487"/>
    <s v="L25 Chambersburg"/>
    <s v="Distribution: Product Availability - Backorders"/>
    <s v="Distribution"/>
    <n v="0"/>
    <s v="&lt;=1"/>
    <x v="1"/>
  </r>
  <r>
    <n v="0"/>
    <s v="1727"/>
    <s v="Bennett, Rachel"/>
    <d v="2023-08-30T11:27:00"/>
    <d v="2023-08-30T11:38:00"/>
    <x v="6"/>
    <s v="Yes"/>
    <d v="2023-08-30T13:10:00"/>
    <s v="1487"/>
    <s v="L25 Chambersburg"/>
    <s v="Transportation: Scheduling backorders once appointment time confirmed"/>
    <s v="Transportation"/>
    <n v="0"/>
    <s v="&lt;=1"/>
    <x v="1"/>
  </r>
  <r>
    <n v="0"/>
    <s v="1734"/>
    <s v="Wilson, LaTosha"/>
    <d v="2023-08-31T08:27:40"/>
    <d v="2023-08-31T08:27:48"/>
    <x v="6"/>
    <s v="Yes"/>
    <d v="2023-08-31T08:30:00"/>
    <s v="1494"/>
    <s v="L36 Portland"/>
    <s v="QA: COA Not Provided to Customer"/>
    <s v="QA"/>
    <n v="0"/>
    <s v="&lt;=1"/>
    <x v="1"/>
  </r>
  <r>
    <n v="0"/>
    <s v="1736"/>
    <s v="Matters, Melissa"/>
    <d v="2023-08-31T09:09:32"/>
    <d v="2023-08-31T13:24:35"/>
    <x v="6"/>
    <s v="Yes"/>
    <d v="2023-08-31T12:06:00"/>
    <s v="1495"/>
    <s v="L25 Chambersburg"/>
    <s v="Planning: Request Production Dates"/>
    <s v="Planning"/>
    <n v="0"/>
    <s v="&lt;=1"/>
    <x v="1"/>
  </r>
  <r>
    <n v="0"/>
    <s v="1772"/>
    <s v="Wilson, LaTosha"/>
    <d v="2023-09-05T08:59:38"/>
    <d v="2023-09-05T08:59:49"/>
    <x v="7"/>
    <s v="Yes"/>
    <d v="2023-09-05T09:00:51"/>
    <s v="1522"/>
    <s v="L60 Saginaw"/>
    <s v="QA: COA Not Provided to Customer"/>
    <s v="QA"/>
    <n v="0"/>
    <s v="&lt;=1"/>
    <x v="1"/>
  </r>
  <r>
    <n v="0"/>
    <s v="1775"/>
    <s v="Wilson, LaTosha"/>
    <d v="2023-09-05T09:33:48"/>
    <d v="2023-09-05T09:33:55"/>
    <x v="7"/>
    <s v="Yes"/>
    <d v="2023-09-05T09:34:00"/>
    <s v="1525"/>
    <s v="L36 Portland"/>
    <s v="QA: COA Not Provided to Customer"/>
    <s v="QA"/>
    <n v="0"/>
    <s v="&lt;=1"/>
    <x v="1"/>
  </r>
  <r>
    <n v="0"/>
    <s v="1779"/>
    <s v="Wilson, LaTosha"/>
    <d v="2023-09-05T10:25:24"/>
    <d v="2023-09-05T10:25:45"/>
    <x v="7"/>
    <s v="Yes"/>
    <d v="2023-09-05T10:28:00"/>
    <s v="1528"/>
    <s v="L25 Chambersburg"/>
    <s v="QA: COA Not Provided to Customer"/>
    <s v="QA"/>
    <n v="0"/>
    <s v="&lt;=1"/>
    <x v="1"/>
  </r>
  <r>
    <n v="0"/>
    <s v="1780"/>
    <s v="Wilson, LaTosha"/>
    <d v="2023-09-05T10:53:10"/>
    <d v="2023-09-05T10:53:20"/>
    <x v="7"/>
    <s v="Yes"/>
    <d v="2023-09-05T10:54:33"/>
    <s v="1529"/>
    <s v="L60 Saginaw"/>
    <s v="QA: COA Not Provided to Customer"/>
    <s v="QA"/>
    <n v="0"/>
    <s v="&lt;=1"/>
    <x v="1"/>
  </r>
  <r>
    <n v="0"/>
    <s v="1788"/>
    <s v="Wilson, LaTosha"/>
    <d v="2023-09-05T13:26:51"/>
    <d v="2023-09-05T13:27:04"/>
    <x v="7"/>
    <s v="Yes"/>
    <d v="2023-09-05T13:28:32"/>
    <s v="1537"/>
    <s v="L55 St Joseph"/>
    <s v="QA: COA Not Provided to Customer"/>
    <s v="QA"/>
    <n v="0"/>
    <s v="&lt;=1"/>
    <x v="1"/>
  </r>
  <r>
    <n v="0"/>
    <s v="1800"/>
    <s v="Beard, Adam"/>
    <d v="2023-09-06T13:02:55"/>
    <d v="2023-09-06T13:31:00"/>
    <x v="7"/>
    <s v="Yes"/>
    <d v="2023-09-06T14:05:00"/>
    <s v="1548"/>
    <s v="L34 Albert Lea"/>
    <s v="Planning: Move Up Production Date Within Leadtime"/>
    <s v="Planning"/>
    <n v="0"/>
    <s v="&lt;=1"/>
    <x v="1"/>
  </r>
  <r>
    <n v="0"/>
    <s v="1801"/>
    <s v="Beard, Adam"/>
    <d v="2023-09-06T13:04:26"/>
    <d v="2023-09-06T13:36:00"/>
    <x v="7"/>
    <s v="Yes"/>
    <d v="2023-09-06T14:05:00"/>
    <s v="1548"/>
    <s v="L34 Albert Lea"/>
    <s v="Planning: Move Up Production Date Within Leadtime"/>
    <s v="Planning"/>
    <n v="0"/>
    <s v="&lt;=1"/>
    <x v="1"/>
  </r>
  <r>
    <n v="0"/>
    <s v="1816"/>
    <s v="Jennings, Jennifer"/>
    <d v="2023-09-07T10:51:17"/>
    <d v="2023-09-07T10:51:33"/>
    <x v="7"/>
    <s v="Yes"/>
    <d v="2023-09-07T10:52:21"/>
    <s v="1244"/>
    <s v="L10 Opelousas"/>
    <s v="QA: COA Not Provided to Customer"/>
    <s v="QA"/>
    <n v="0"/>
    <s v="&lt;=1"/>
    <x v="1"/>
  </r>
  <r>
    <n v="0"/>
    <s v="1819"/>
    <s v="Wilson, LaTosha"/>
    <d v="2023-09-07T11:05:34"/>
    <d v="2023-09-07T11:05:43"/>
    <x v="7"/>
    <s v="Yes"/>
    <d v="2023-09-07T11:06:22"/>
    <s v="1562"/>
    <s v="L55 St Joseph"/>
    <s v="QA: COA Not Provided to Customer"/>
    <s v="QA"/>
    <n v="0"/>
    <s v="&lt;=1"/>
    <x v="1"/>
  </r>
  <r>
    <n v="0"/>
    <s v="1822"/>
    <s v="Sanchez, Alicia"/>
    <d v="2023-09-07T13:51:19"/>
    <d v="2023-09-07T14:35:39"/>
    <x v="7"/>
    <s v="Yes"/>
    <d v="2023-09-07T14:38:29"/>
    <s v="1563"/>
    <s v="L75 Ontario"/>
    <s v="Distribution: Product Availability - Backorders"/>
    <s v="Distribution"/>
    <n v="0"/>
    <s v="&lt;=1"/>
    <x v="1"/>
  </r>
  <r>
    <n v="0"/>
    <s v="1835"/>
    <s v="Bennett, Rachel"/>
    <d v="2023-09-08T08:11:34"/>
    <d v="2023-09-08T08:28:37"/>
    <x v="7"/>
    <s v="Yes"/>
    <d v="2023-09-08T11:44:49"/>
    <s v="1567"/>
    <s v="L25 Chambersburg"/>
    <s v="Transportation: Scheduling backorders once appointment time confirmed"/>
    <s v="Transportation"/>
    <n v="0"/>
    <s v="&lt;=1"/>
    <x v="1"/>
  </r>
  <r>
    <n v="0"/>
    <s v="1856"/>
    <s v="Franklin, Shakeita"/>
    <d v="2023-09-11T11:21:30"/>
    <d v="2023-09-11T11:27:35"/>
    <x v="7"/>
    <s v="Yes"/>
    <d v="2023-09-11T11:30:13"/>
    <s v="1584"/>
    <s v="L60 Saginaw"/>
    <s v="Distribution: Product Availability - Backorders"/>
    <s v="Distribution"/>
    <n v="0"/>
    <s v="&lt;=1"/>
    <x v="1"/>
  </r>
  <r>
    <n v="0"/>
    <s v="1886"/>
    <s v="Howell, Pamela"/>
    <d v="2023-09-12T13:07:19"/>
    <d v="2023-09-12T13:26:27"/>
    <x v="7"/>
    <s v="Yes"/>
    <d v="2023-09-12T16:52:27"/>
    <s v="1616"/>
    <s v="L10 Opelousas"/>
    <s v="Planning: Move Up Production Date Within Leadtime"/>
    <s v="Planning"/>
    <n v="0"/>
    <s v="&lt;=1"/>
    <x v="1"/>
  </r>
  <r>
    <n v="0"/>
    <s v="1909"/>
    <s v="Melius, Richard"/>
    <d v="2023-09-13T07:51:03"/>
    <d v="2023-09-13T07:56:27"/>
    <x v="7"/>
    <s v="Yes"/>
    <d v="2023-09-13T14:38:17"/>
    <s v="1636"/>
    <s v="L25 Chambersburg"/>
    <s v="Transportation: Scheduling backorders once appointment time confirmed"/>
    <s v="Transportation"/>
    <n v="0"/>
    <s v="&lt;=1"/>
    <x v="1"/>
  </r>
  <r>
    <n v="0"/>
    <s v="1918"/>
    <s v="Chen, Fiona"/>
    <d v="2023-09-13T12:35:11"/>
    <d v="2023-09-13T13:11:22"/>
    <x v="7"/>
    <s v="Yes"/>
    <d v="2023-09-13T13:38:21"/>
    <s v="1644"/>
    <s v="L36 Portland"/>
    <s v="Planning: BT Not Sche- Late"/>
    <s v="Planning"/>
    <n v="0"/>
    <s v="&lt;=1"/>
    <x v="1"/>
  </r>
  <r>
    <n v="0"/>
    <s v="1920"/>
    <s v="Bennett, Rachel"/>
    <d v="2023-09-13T14:28:25"/>
    <d v="2023-09-13T14:33:34"/>
    <x v="7"/>
    <s v="Yes"/>
    <d v="2023-09-13T14:36:22"/>
    <s v="1636"/>
    <s v="L25 Chambersburg"/>
    <s v="Transportation: Scheduling backorders once appointment time confirmed"/>
    <s v="Transportation"/>
    <n v="0"/>
    <s v="&lt;=1"/>
    <x v="1"/>
  </r>
  <r>
    <n v="0"/>
    <s v="1928"/>
    <s v="Jennings, Jennifer"/>
    <d v="2023-09-14T09:37:29"/>
    <d v="2023-09-14T09:56:18"/>
    <x v="7"/>
    <s v="Yes"/>
    <d v="2023-09-14T14:58:37"/>
    <s v="1641"/>
    <s v="L43 Birmingham"/>
    <s v="Transportation: Changing from LTL to full truckload"/>
    <s v="Transportation"/>
    <n v="0"/>
    <s v="&lt;=1"/>
    <x v="1"/>
  </r>
  <r>
    <n v="0"/>
    <s v="1929"/>
    <s v="Lebash, Jess"/>
    <d v="2023-09-14T09:50:20"/>
    <d v="2023-09-14T12:30:38"/>
    <x v="7"/>
    <s v="Yes"/>
    <d v="2023-09-14T14:30:25"/>
    <s v="1650"/>
    <s v="L25 Chambersburg"/>
    <s v="Distribution: Product Availability - Backorders"/>
    <s v="Distribution"/>
    <n v="0"/>
    <s v="&lt;=1"/>
    <x v="1"/>
  </r>
  <r>
    <n v="0"/>
    <s v="1930"/>
    <s v="Vidana, Leticia"/>
    <d v="2023-09-14T09:54:14"/>
    <d v="2023-09-14T10:00:47"/>
    <x v="7"/>
    <s v="Yes"/>
    <d v="2023-09-14T10:06:35"/>
    <s v="1651"/>
    <s v="L75 Ontario"/>
    <s v="Planning: Add, Remove, Items Outside Frozen Window"/>
    <e v="#N/A"/>
    <n v="0"/>
    <s v="&lt;=1"/>
    <x v="1"/>
  </r>
  <r>
    <n v="0"/>
    <s v="1932"/>
    <s v="Salcedo, Daisey"/>
    <d v="2023-09-14T10:08:15"/>
    <d v="2023-09-14T12:11:11"/>
    <x v="7"/>
    <s v="Yes"/>
    <d v="2023-09-14T14:58:49"/>
    <s v="1641"/>
    <s v="L43 Birmingham"/>
    <s v="Transportation: Scheduling backorders once appointment time confirmed"/>
    <s v="Transportation"/>
    <n v="0"/>
    <s v="&lt;=1"/>
    <x v="1"/>
  </r>
  <r>
    <n v="0"/>
    <s v="1934"/>
    <s v="Franklin, Shakeita"/>
    <d v="2023-09-14T11:08:11"/>
    <d v="2023-09-14T13:47:39"/>
    <x v="7"/>
    <s v="Yes"/>
    <d v="2023-09-14T13:52:38"/>
    <s v="1622"/>
    <s v="L60 Saginaw"/>
    <s v="Transportation: Scheduling backorders once appointment time confirmed"/>
    <s v="Transportation"/>
    <n v="0"/>
    <s v="&lt;=1"/>
    <x v="1"/>
  </r>
  <r>
    <n v="0"/>
    <s v="1939"/>
    <s v="Bennett, Rachel"/>
    <d v="2023-09-14T12:44:46"/>
    <d v="2023-09-14T14:22:46"/>
    <x v="7"/>
    <s v="Yes"/>
    <d v="2023-09-14T14:30:36"/>
    <s v="1650"/>
    <s v="L25 Chambersburg"/>
    <s v="Transportation: Scheduling backorders once appointment time confirmed"/>
    <s v="Transportation"/>
    <n v="0"/>
    <s v="&lt;=1"/>
    <x v="1"/>
  </r>
  <r>
    <n v="0"/>
    <s v="1940"/>
    <s v="Gilbert, Tiffany"/>
    <d v="2023-09-14T13:26:01"/>
    <d v="2023-09-14T14:34:39"/>
    <x v="7"/>
    <s v="Yes"/>
    <d v="2023-09-14T15:12:57"/>
    <s v="1633"/>
    <s v="L60 Saginaw"/>
    <s v="Distribution: Product Availability - Backorders"/>
    <s v="Distribution"/>
    <n v="0"/>
    <s v="&lt;=1"/>
    <x v="1"/>
  </r>
  <r>
    <n v="0"/>
    <s v="1943"/>
    <s v="Franklin, Shakeita"/>
    <d v="2023-09-14T14:37:48"/>
    <d v="2023-09-14T14:45:57"/>
    <x v="7"/>
    <s v="Yes"/>
    <d v="2023-09-14T15:13:09"/>
    <s v="1633"/>
    <s v="L60 Saginaw"/>
    <s v="Transportation: Scheduling backorders once appointment time confirmed"/>
    <s v="Transportation"/>
    <n v="0"/>
    <s v="&lt;=1"/>
    <x v="1"/>
  </r>
  <r>
    <n v="0"/>
    <s v="1954"/>
    <s v="Hirter, Damon"/>
    <d v="2023-09-15T12:06:35"/>
    <d v="2023-09-15T12:14:21"/>
    <x v="7"/>
    <s v="Yes"/>
    <d v="2023-09-15T13:36:18"/>
    <s v="1666"/>
    <s v="L55 St Joseph"/>
    <s v="Distribution: Product Availability - Backorders"/>
    <s v="Distribution"/>
    <n v="0"/>
    <s v="&lt;=1"/>
    <x v="1"/>
  </r>
  <r>
    <n v="0"/>
    <s v="1958"/>
    <s v="Kou, Christina"/>
    <d v="2023-09-15T16:02:58"/>
    <d v="2023-09-15T16:25:30"/>
    <x v="7"/>
    <s v="Yes"/>
    <d v="2023-09-15T17:10:00"/>
    <s v="1670"/>
    <s v="L75 Ontario"/>
    <s v="Planning: Move Up Production Date Within Leadtime"/>
    <s v="Planning"/>
    <n v="0"/>
    <s v="&lt;=1"/>
    <x v="1"/>
  </r>
  <r>
    <n v="0"/>
    <s v="1962"/>
    <s v="Melius, Richard"/>
    <d v="2023-09-18T07:35:43"/>
    <d v="2023-09-18T08:27:18"/>
    <x v="7"/>
    <s v="Yes"/>
    <d v="2023-09-18T13:02:20"/>
    <s v="1674"/>
    <s v="L25 Chambersburg"/>
    <s v="Other Issues"/>
    <s v="Other"/>
    <n v="0"/>
    <s v="&lt;=1"/>
    <x v="1"/>
  </r>
  <r>
    <n v="0"/>
    <s v="1965"/>
    <s v="Bennett, Rachel"/>
    <d v="2023-09-18T11:00:49"/>
    <d v="2023-09-18T11:10:31"/>
    <x v="7"/>
    <s v="Yes"/>
    <d v="2023-09-18T13:02:32"/>
    <s v="1674"/>
    <s v="L25 Chambersburg"/>
    <s v="Transportation: Scheduling backorders once appointment time confirmed"/>
    <s v="Transportation"/>
    <n v="0"/>
    <s v="&lt;=1"/>
    <x v="1"/>
  </r>
  <r>
    <n v="0"/>
    <s v="1966"/>
    <s v="Fox, Patrick"/>
    <d v="2023-09-18T11:23:02"/>
    <d v="2023-09-18T11:35:54"/>
    <x v="7"/>
    <s v="Yes"/>
    <d v="2023-09-18T11:50:27"/>
    <s v="1678"/>
    <s v="L25 Chambersburg"/>
    <s v="Planning: Request Production Dates"/>
    <s v="Planning"/>
    <n v="0"/>
    <s v="&lt;=1"/>
    <x v="1"/>
  </r>
  <r>
    <n v="0"/>
    <s v="1987"/>
    <s v="Tucker, Chad"/>
    <d v="2023-09-19T11:46:46"/>
    <d v="2023-09-19T12:06:05"/>
    <x v="7"/>
    <s v="Yes"/>
    <d v="2023-09-19T13:50:31"/>
    <s v="1596"/>
    <s v="L55 St Joseph"/>
    <s v="Planning: Move Up Production Date Within Leadtime"/>
    <s v="Planning"/>
    <n v="0"/>
    <s v="&lt;=1"/>
    <x v="1"/>
  </r>
  <r>
    <n v="0"/>
    <s v="1992"/>
    <s v="Mullins, Mary Ellen"/>
    <d v="2023-09-19T13:47:18"/>
    <d v="2023-09-19T14:27:07"/>
    <x v="7"/>
    <s v="Yes"/>
    <d v="2023-09-19T14:44:31"/>
    <s v="1700"/>
    <s v="L55 St Joseph"/>
    <s v="Planning: Request Production Dates"/>
    <s v="Planning"/>
    <n v="0"/>
    <s v="&lt;=1"/>
    <x v="1"/>
  </r>
  <r>
    <n v="0"/>
    <s v="2004"/>
    <s v="Hughes, Tracey"/>
    <d v="2023-09-20T07:04:43"/>
    <d v="2023-09-20T10:11:18"/>
    <x v="7"/>
    <s v="Yes"/>
    <d v="2023-09-20T14:36:33"/>
    <s v="1710"/>
    <s v="L25 Chambersburg"/>
    <s v="Distribution: Product Availability - Backorders"/>
    <s v="Distribution"/>
    <n v="0"/>
    <s v="&lt;=1"/>
    <x v="1"/>
  </r>
  <r>
    <n v="0"/>
    <s v="2005"/>
    <s v="Ness, Samantha"/>
    <d v="2023-09-20T08:00:18"/>
    <d v="2023-09-20T08:01:14"/>
    <x v="7"/>
    <s v="Yes"/>
    <d v="2023-09-20T08:02:28"/>
    <s v="1711"/>
    <s v="L60 Saginaw"/>
    <s v="QA: COA Not Provided to Customer"/>
    <s v="QA"/>
    <n v="0"/>
    <s v="&lt;=1"/>
    <x v="1"/>
  </r>
  <r>
    <n v="0"/>
    <s v="2020"/>
    <s v="Chen, Fiona"/>
    <d v="2023-09-21T10:38:16"/>
    <d v="2023-09-21T10:44:19"/>
    <x v="7"/>
    <s v="Yes"/>
    <d v="2023-09-21T10:58:26"/>
    <s v="1722"/>
    <s v="L36 Portland"/>
    <s v="Planning: BT Not Sche- Late"/>
    <s v="Planning"/>
    <n v="0"/>
    <s v="&lt;=1"/>
    <x v="1"/>
  </r>
  <r>
    <n v="0"/>
    <s v="2022"/>
    <s v="Alvarez, Rogelio"/>
    <d v="2023-09-21T12:03:29"/>
    <d v="2023-09-21T14:23:56"/>
    <x v="7"/>
    <s v="Yes"/>
    <d v="2023-09-21T16:58:12"/>
    <m/>
    <s v="L75 Ontario"/>
    <s v="Planning: Add, Remove, Items Outside Frozen Window"/>
    <e v="#N/A"/>
    <n v="0"/>
    <s v="&lt;=1"/>
    <x v="1"/>
  </r>
  <r>
    <n v="0"/>
    <s v="2040"/>
    <s v="Covington, Derek"/>
    <d v="2023-09-25T14:11:38"/>
    <d v="2023-09-25T14:58:55"/>
    <x v="7"/>
    <s v="Yes"/>
    <d v="2023-09-25T15:24:35"/>
    <s v="1739"/>
    <s v="L43 Birmingham"/>
    <s v="Transportation: Scheduling backorders once appointment time confirmed"/>
    <s v="Transportation"/>
    <n v="0"/>
    <s v="&lt;=1"/>
    <x v="1"/>
  </r>
  <r>
    <n v="0"/>
    <s v="2044"/>
    <s v="Sims, Paula"/>
    <d v="2023-09-26T07:02:15"/>
    <d v="2023-09-26T07:23:40"/>
    <x v="7"/>
    <s v="Yes"/>
    <d v="2023-09-26T10:44:31"/>
    <s v="1740"/>
    <s v="L43 Birmingham"/>
    <s v="Other Issues"/>
    <s v="Other"/>
    <n v="0"/>
    <s v="&lt;=1"/>
    <x v="1"/>
  </r>
  <r>
    <n v="0"/>
    <s v="2045"/>
    <s v="Baker, Tosha"/>
    <d v="2023-09-26T07:40:53"/>
    <d v="2023-09-26T11:14:39"/>
    <x v="7"/>
    <s v="Yes"/>
    <d v="2023-09-26T10:44:00"/>
    <s v="1740"/>
    <s v="L43 Birmingham"/>
    <s v="Transportation: Scheduling backorders once appointment time confirmed"/>
    <s v="Transportation"/>
    <n v="0"/>
    <s v="&lt;=1"/>
    <x v="1"/>
  </r>
  <r>
    <n v="0"/>
    <s v="2051"/>
    <s v="Wilson, LaTosha"/>
    <d v="2023-09-26T15:15:48"/>
    <d v="2023-09-26T15:16:11"/>
    <x v="7"/>
    <s v="Yes"/>
    <d v="2023-09-26T15:16:00"/>
    <s v="1747"/>
    <s v="L60 Saginaw"/>
    <s v="QA: COA Not Provided to Customer"/>
    <s v="QA"/>
    <n v="0"/>
    <s v="&lt;=1"/>
    <x v="1"/>
  </r>
  <r>
    <n v="0"/>
    <s v="2084"/>
    <s v="Beard, Adam"/>
    <d v="2023-09-29T07:51:28"/>
    <d v="2023-09-29T09:48:40"/>
    <x v="7"/>
    <s v="Yes"/>
    <d v="2023-09-29T14:20:30"/>
    <s v="1771"/>
    <s v="L34 Albert Lea"/>
    <s v="Planning: Request Production Dates"/>
    <s v="Planning"/>
    <n v="0"/>
    <s v="&lt;=1"/>
    <x v="1"/>
  </r>
  <r>
    <n v="0"/>
    <s v="2085"/>
    <s v="Bennett, Rachel"/>
    <d v="2023-09-29T08:29:02"/>
    <d v="2023-09-29T09:05:54"/>
    <x v="7"/>
    <s v="Yes"/>
    <d v="2023-09-29T11:16:40"/>
    <s v="1770"/>
    <s v="L25 Chambersburg"/>
    <s v="Transportation: Scheduling backorders once appointment time confirmed"/>
    <s v="Transportation"/>
    <n v="0"/>
    <s v="&lt;=1"/>
    <x v="1"/>
  </r>
  <r>
    <n v="0"/>
    <s v="2090"/>
    <s v="Seitz, Celeste"/>
    <d v="2023-10-02T08:51:29"/>
    <d v="2023-10-02T10:07:23"/>
    <x v="8"/>
    <s v="Yes"/>
    <d v="2023-10-02T14:08:16"/>
    <s v="1776"/>
    <s v="L34 Albert Lea"/>
    <s v="Distribution: Product Availability - Backorders"/>
    <s v="Distribution"/>
    <n v="0"/>
    <s v="&lt;=1"/>
    <x v="1"/>
  </r>
  <r>
    <n v="0"/>
    <s v="2094"/>
    <s v="Drummer, Russell"/>
    <d v="2023-10-02T11:42:40"/>
    <d v="2023-10-02T14:32:50"/>
    <x v="8"/>
    <s v="Yes"/>
    <d v="2023-10-02T16:36:11"/>
    <s v="1779"/>
    <s v="L10 Opelousas"/>
    <s v="Planning: Request Production Dates"/>
    <s v="Planning"/>
    <n v="0"/>
    <s v="&lt;=1"/>
    <x v="1"/>
  </r>
  <r>
    <n v="0"/>
    <s v="2096"/>
    <s v="Bonner, Marius"/>
    <d v="2023-10-02T13:19:31"/>
    <d v="2023-10-02T13:53:29"/>
    <x v="8"/>
    <s v="Yes"/>
    <d v="2023-10-02T14:08:27"/>
    <s v="1776"/>
    <s v="L34 Albert Lea"/>
    <s v="Transportation: Scheduling backorders once appointment time confirmed"/>
    <s v="Transportation"/>
    <n v="0"/>
    <s v="&lt;=1"/>
    <x v="1"/>
  </r>
  <r>
    <n v="0"/>
    <s v="2099"/>
    <s v="Wilson, LaTosha"/>
    <d v="2023-10-02T13:36:12"/>
    <d v="2023-10-02T13:36:37"/>
    <x v="8"/>
    <s v="Yes"/>
    <d v="2023-10-02T13:36:40"/>
    <s v="1782"/>
    <s v="L36 Portland"/>
    <s v="QA: COA Not Provided to Customer"/>
    <s v="QA"/>
    <n v="0"/>
    <s v="&lt;=1"/>
    <x v="1"/>
  </r>
  <r>
    <n v="0"/>
    <s v="2108"/>
    <s v="Vergara, Tiffany"/>
    <d v="2023-10-02T15:43:27"/>
    <d v="2023-10-02T16:40:13"/>
    <x v="8"/>
    <s v="Yes"/>
    <d v="2023-10-02T17:34:23"/>
    <s v="1789"/>
    <s v="L75 Ontario"/>
    <s v="Planning: BT Not Sche- Late"/>
    <s v="Planning"/>
    <n v="0"/>
    <s v="&lt;=1"/>
    <x v="1"/>
  </r>
  <r>
    <n v="0"/>
    <s v="2119"/>
    <s v="Cole, Gary"/>
    <d v="2023-10-03T09:36:28"/>
    <d v="2023-10-03T16:36:02"/>
    <x v="8"/>
    <s v="Yes"/>
    <d v="2023-10-03T16:56:34"/>
    <s v="1797"/>
    <s v="L75 Ontario"/>
    <s v="QA: Missing COA"/>
    <s v="QA"/>
    <n v="0"/>
    <s v="&lt;=1"/>
    <x v="1"/>
  </r>
  <r>
    <n v="0"/>
    <s v="2127"/>
    <s v="Freas, Amanda"/>
    <d v="2023-10-03T14:45:56"/>
    <d v="2023-10-03T15:11:58"/>
    <x v="8"/>
    <s v="Yes"/>
    <d v="2023-10-03T15:26:27"/>
    <s v="1804"/>
    <s v="L55 St Joseph"/>
    <s v="Planning: BT Not Sche- Late"/>
    <s v="Planning"/>
    <n v="0"/>
    <s v="&lt;=1"/>
    <x v="1"/>
  </r>
  <r>
    <n v="0"/>
    <s v="2154"/>
    <s v="Williams, Tess"/>
    <d v="2023-10-05T11:19:22"/>
    <d v="2023-10-05T11:30:37"/>
    <x v="8"/>
    <s v="Yes"/>
    <d v="2023-10-05T18:22:26"/>
    <s v="1827"/>
    <s v="L30 Salem"/>
    <s v="Planning: Move Up Production Date Within Leadtime"/>
    <s v="Planning"/>
    <n v="0"/>
    <s v="&lt;=1"/>
    <x v="1"/>
  </r>
  <r>
    <n v="0"/>
    <s v="2155"/>
    <s v="Moreno, Roxann"/>
    <d v="2023-10-05T11:21:47"/>
    <d v="2023-10-05T18:20:14"/>
    <x v="8"/>
    <s v="Yes"/>
    <d v="2023-10-05T18:22:36"/>
    <s v="1827"/>
    <s v="L30 Salem"/>
    <s v="Planning: BT Not Sche- Late"/>
    <s v="Planning"/>
    <n v="0"/>
    <s v="&lt;=1"/>
    <x v="1"/>
  </r>
  <r>
    <n v="0"/>
    <s v="2167"/>
    <s v="Gilbert, Tiffany"/>
    <d v="2023-10-06T09:25:58"/>
    <d v="2023-10-06T11:15:59"/>
    <x v="8"/>
    <s v="Yes"/>
    <d v="2023-10-06T12:50:28"/>
    <s v="1838"/>
    <s v="L60 Saginaw"/>
    <s v="Distribution: Product Availability - Backorders"/>
    <s v="Distribution"/>
    <n v="0"/>
    <s v="&lt;=1"/>
    <x v="1"/>
  </r>
  <r>
    <n v="0"/>
    <s v="2168"/>
    <s v="Howell, Andrew"/>
    <d v="2023-10-06T10:41:32"/>
    <d v="2023-10-06T11:31:26"/>
    <x v="8"/>
    <s v="Yes"/>
    <d v="2023-10-06T11:52:44"/>
    <s v="1823"/>
    <s v="L75 Ontario"/>
    <s v="Transportation: Scheduling backorders once appointment time confirmed"/>
    <s v="Transportation"/>
    <n v="0"/>
    <s v="&lt;=1"/>
    <x v="1"/>
  </r>
  <r>
    <n v="0"/>
    <s v="2179"/>
    <s v="Franklin, Shakeita"/>
    <d v="2023-10-09T07:06:06"/>
    <d v="2023-10-09T07:42:19"/>
    <x v="8"/>
    <s v="Yes"/>
    <d v="2023-10-09T08:56:30"/>
    <s v="1837"/>
    <s v="L60 Saginaw"/>
    <s v="Transportation: Scheduling backorders once appointment time confirmed"/>
    <s v="Transportation"/>
    <n v="0"/>
    <s v="&lt;=1"/>
    <x v="1"/>
  </r>
  <r>
    <n v="0"/>
    <s v="2180"/>
    <s v="Franklin, Shakeita"/>
    <d v="2023-10-09T09:25:59"/>
    <d v="2023-10-09T09:33:07"/>
    <x v="8"/>
    <s v="Yes"/>
    <d v="2023-10-09T10:10:29"/>
    <s v="1838"/>
    <s v="L60 Saginaw"/>
    <s v="Transportation: Scheduling backorders once appointment time confirmed"/>
    <s v="Transportation"/>
    <n v="0"/>
    <s v="&lt;=1"/>
    <x v="1"/>
  </r>
  <r>
    <n v="0"/>
    <s v="2182"/>
    <s v="Sanchez, Alicia"/>
    <d v="2023-10-09T11:20:41"/>
    <d v="2023-10-09T14:04:05"/>
    <x v="8"/>
    <s v="Yes"/>
    <d v="2023-10-09T15:28:39"/>
    <s v="1847"/>
    <s v="L75 Ontario"/>
    <s v="Distribution: Product Availability - Backorders"/>
    <s v="Distribution"/>
    <n v="0"/>
    <s v="&lt;=1"/>
    <x v="1"/>
  </r>
  <r>
    <n v="0"/>
    <s v="2183"/>
    <s v="Covington, Derek"/>
    <d v="2023-10-09T12:20:38"/>
    <d v="2023-10-09T13:25:06"/>
    <x v="8"/>
    <s v="Yes"/>
    <d v="2023-10-09T13:27:15"/>
    <s v="1832"/>
    <s v="L43 Birmingham"/>
    <s v="Transportation: Scheduling backorders once appointment time confirmed"/>
    <s v="Transportation"/>
    <n v="0"/>
    <s v="&lt;=1"/>
    <x v="1"/>
  </r>
  <r>
    <n v="0"/>
    <s v="2191"/>
    <s v="Howell, Andrew"/>
    <d v="2023-10-09T13:52:43"/>
    <d v="2023-10-09T15:06:22"/>
    <x v="8"/>
    <s v="Yes"/>
    <d v="2023-10-09T15:44:43"/>
    <s v="1842"/>
    <s v="L75 Ontario"/>
    <s v="Transportation: Scheduling backorders once appointment time confirmed"/>
    <s v="Transportation"/>
    <n v="0"/>
    <s v="&lt;=1"/>
    <x v="1"/>
  </r>
  <r>
    <n v="0"/>
    <s v="2192"/>
    <s v="Howell, Andrew"/>
    <d v="2023-10-09T14:06:59"/>
    <d v="2023-10-09T15:24:06"/>
    <x v="8"/>
    <s v="Yes"/>
    <d v="2023-10-09T15:28:54"/>
    <s v="1847"/>
    <s v="L75 Ontario"/>
    <s v="Transportation: Scheduling backorders once appointment time confirmed"/>
    <s v="Transportation"/>
    <n v="0"/>
    <s v="&lt;=1"/>
    <x v="1"/>
  </r>
  <r>
    <n v="0"/>
    <s v="2201"/>
    <s v="Wilson, LaTosha"/>
    <d v="2023-10-10T08:34:08"/>
    <d v="2023-10-10T08:34:16"/>
    <x v="8"/>
    <s v="Yes"/>
    <d v="2023-10-10T08:36:27"/>
    <s v="1858"/>
    <s v="L60 Saginaw"/>
    <s v="QA: COA Not Provided to Customer"/>
    <s v="QA"/>
    <n v="0"/>
    <s v="&lt;=1"/>
    <x v="1"/>
  </r>
  <r>
    <n v="0"/>
    <s v="2217"/>
    <s v="Wilson, LaTosha"/>
    <d v="2023-10-10T14:09:33"/>
    <d v="2023-10-10T14:09:43"/>
    <x v="8"/>
    <s v="Yes"/>
    <d v="2023-10-10T14:12:34"/>
    <s v="1870"/>
    <s v="L60 Saginaw"/>
    <s v="QA: COA Not Provided to Customer"/>
    <s v="QA"/>
    <n v="0"/>
    <s v="&lt;=1"/>
    <x v="1"/>
  </r>
  <r>
    <n v="0"/>
    <s v="2229"/>
    <s v="Jamison, Amanda"/>
    <d v="2023-10-11T09:49:03"/>
    <d v="2023-10-11T09:52:35"/>
    <x v="8"/>
    <s v="Yes"/>
    <d v="2023-10-11T10:00:17"/>
    <s v="1881"/>
    <s v="L33 Waukesha"/>
    <s v="Planning: Request Production Dates"/>
    <s v="Planning"/>
    <n v="0"/>
    <s v="&lt;=1"/>
    <x v="1"/>
  </r>
  <r>
    <n v="0"/>
    <s v="2253"/>
    <s v="Matters, Melissa"/>
    <d v="2023-10-12T09:37:35"/>
    <d v="2023-10-12T14:09:43"/>
    <x v="8"/>
    <s v="Yes"/>
    <d v="2023-10-12T14:16:25"/>
    <s v="1899"/>
    <s v="L25 Chambersburg"/>
    <s v="Planning: Request Production Dates"/>
    <s v="Planning"/>
    <n v="0"/>
    <s v="&lt;=1"/>
    <x v="1"/>
  </r>
  <r>
    <n v="0"/>
    <s v="2254"/>
    <s v="Baker, Tosha"/>
    <d v="2023-10-12T10:04:46"/>
    <d v="2023-10-12T10:38:24"/>
    <x v="8"/>
    <s v="Yes"/>
    <d v="2023-10-12T11:43:00"/>
    <s v="1894"/>
    <s v="L43 Birmingham"/>
    <s v="Transportation: Scheduling backorders once appointment time confirmed"/>
    <s v="Transportation"/>
    <n v="0"/>
    <s v="&lt;=1"/>
    <x v="1"/>
  </r>
  <r>
    <n v="0"/>
    <s v="2259"/>
    <s v="Moreno, Roxann"/>
    <d v="2023-10-12T13:43:34"/>
    <d v="2023-10-12T14:27:02"/>
    <x v="8"/>
    <s v="Yes"/>
    <d v="2023-10-12T16:06:26"/>
    <s v="1904"/>
    <s v="L30 Salem"/>
    <s v="Planning: BT Not Sche- Late"/>
    <s v="Planning"/>
    <n v="0"/>
    <s v="&lt;=1"/>
    <x v="1"/>
  </r>
  <r>
    <n v="0"/>
    <s v="2264"/>
    <s v="Alvarez, Rogelio"/>
    <d v="2023-10-12T16:23:55"/>
    <d v="2023-10-12T16:29:33"/>
    <x v="8"/>
    <s v="Yes"/>
    <d v="2023-10-12T16:48:32"/>
    <s v="1907"/>
    <s v="L75 Ontario"/>
    <s v="Planning: Request Production Dates"/>
    <s v="Planning"/>
    <n v="0"/>
    <s v="&lt;=1"/>
    <x v="1"/>
  </r>
  <r>
    <n v="0"/>
    <s v="2289"/>
    <s v="Wilson, LaTosha"/>
    <d v="2023-10-13T15:32:08"/>
    <d v="2023-10-13T15:32:19"/>
    <x v="8"/>
    <s v="Yes"/>
    <d v="2023-10-13T15:34:14"/>
    <s v="1926"/>
    <s v="L60 Saginaw"/>
    <s v="QA: COA Not Provided to Customer"/>
    <s v="QA"/>
    <n v="0"/>
    <s v="&lt;=1"/>
    <x v="1"/>
  </r>
  <r>
    <n v="0"/>
    <s v="2295"/>
    <s v="Robinson, Jeffrey"/>
    <d v="2023-10-16T11:48:32"/>
    <d v="2023-10-16T15:41:16"/>
    <x v="8"/>
    <s v="Yes"/>
    <d v="2023-10-16T16:10:00"/>
    <s v="1932"/>
    <s v="L60 Saginaw"/>
    <s v="Planning: Request Production Dates"/>
    <s v="Planning"/>
    <n v="0"/>
    <s v="&lt;=1"/>
    <x v="1"/>
  </r>
  <r>
    <n v="0"/>
    <s v="2306"/>
    <s v="Miller, Kelly S"/>
    <d v="2023-10-17T07:42:44"/>
    <d v="2023-10-17T08:12:30"/>
    <x v="8"/>
    <s v="Yes"/>
    <d v="2023-10-17T08:16:55"/>
    <s v="1930"/>
    <s v="L25 Chambersburg"/>
    <s v="QA: Missing COA"/>
    <s v="QA"/>
    <n v="0"/>
    <s v="&lt;=1"/>
    <x v="1"/>
  </r>
  <r>
    <n v="0"/>
    <s v="2309"/>
    <s v="Wilson, LaTosha"/>
    <d v="2023-10-17T09:32:36"/>
    <d v="2023-10-17T09:33:25"/>
    <x v="8"/>
    <s v="Yes"/>
    <d v="2023-10-17T09:34:53"/>
    <s v="1942"/>
    <s v="L60 Saginaw"/>
    <s v="QA: COA Not Provided to Customer"/>
    <s v="QA"/>
    <n v="0"/>
    <s v="&lt;=1"/>
    <x v="1"/>
  </r>
  <r>
    <n v="0"/>
    <s v="2311"/>
    <s v="Hoppenrath, Ken"/>
    <d v="2023-10-17T10:31:18"/>
    <d v="2023-10-17T13:22:54"/>
    <x v="8"/>
    <s v="Yes"/>
    <d v="2023-10-17T13:42:30"/>
    <s v="1944"/>
    <s v="L36 Portland"/>
    <s v="Planning: Request Production Dates"/>
    <s v="Planning"/>
    <n v="0"/>
    <s v="&lt;=1"/>
    <x v="1"/>
  </r>
  <r>
    <n v="0"/>
    <s v="2331"/>
    <s v="Wilson, LaTosha"/>
    <d v="2023-10-18T15:00:24"/>
    <d v="2023-10-18T15:00:35"/>
    <x v="8"/>
    <s v="Yes"/>
    <d v="2023-10-18T15:02:15"/>
    <s v="1961"/>
    <s v="L75 Ontario"/>
    <s v="QA: COA Not Provided to Customer"/>
    <s v="QA"/>
    <n v="0"/>
    <s v="&lt;=1"/>
    <x v="1"/>
  </r>
  <r>
    <n v="0"/>
    <s v="2341"/>
    <s v="Wilson, LaTosha"/>
    <d v="2023-10-19T10:35:56"/>
    <d v="2023-10-19T10:36:08"/>
    <x v="8"/>
    <s v="Yes"/>
    <d v="2023-10-19T10:38:00"/>
    <s v="1970"/>
    <s v="L60 Saginaw"/>
    <s v="QA: COA Not Provided to Customer"/>
    <s v="QA"/>
    <n v="0"/>
    <s v="&lt;=1"/>
    <x v="1"/>
  </r>
  <r>
    <n v="0"/>
    <s v="2355"/>
    <s v="Mendoza, Steven"/>
    <d v="2023-10-20T14:19:07"/>
    <d v="2023-10-20T14:20:16"/>
    <x v="8"/>
    <s v="Yes"/>
    <d v="2023-10-20T14:22:54"/>
    <s v="1983"/>
    <s v="L75 Ontario"/>
    <s v="QA: COA Not Provided to Customer"/>
    <s v="QA"/>
    <n v="0"/>
    <s v="&lt;=1"/>
    <x v="1"/>
  </r>
  <r>
    <n v="0"/>
    <s v="2356"/>
    <s v="Mendoza, Steven"/>
    <d v="2023-10-20T14:23:08"/>
    <d v="2023-10-20T14:23:21"/>
    <x v="8"/>
    <s v="Yes"/>
    <d v="2023-10-20T14:26:26"/>
    <s v="1984"/>
    <s v="L75 Ontario"/>
    <s v="QA: COA Not Provided to Customer"/>
    <s v="QA"/>
    <n v="0"/>
    <s v="&lt;=1"/>
    <x v="1"/>
  </r>
  <r>
    <n v="0"/>
    <s v="2357"/>
    <s v="Mendoza, Steven"/>
    <d v="2023-10-20T14:26:23"/>
    <d v="2023-10-20T14:26:31"/>
    <x v="8"/>
    <s v="Yes"/>
    <d v="2023-10-20T14:28:43"/>
    <s v="1985"/>
    <s v="L75 Ontario"/>
    <s v="QA: COA Not Provided to Customer"/>
    <s v="QA"/>
    <n v="0"/>
    <s v="&lt;=1"/>
    <x v="1"/>
  </r>
  <r>
    <n v="0"/>
    <s v="2360"/>
    <s v="Mullins, Mary Ellen"/>
    <d v="2023-10-23T11:23:30"/>
    <d v="2023-10-23T14:22:35"/>
    <x v="8"/>
    <s v="Yes"/>
    <d v="2023-10-23T17:12:29"/>
    <s v="1988"/>
    <s v="L55 St Joseph"/>
    <s v="Planning: Request Production Dates"/>
    <s v="Planning"/>
    <n v="0"/>
    <s v="&lt;=1"/>
    <x v="1"/>
  </r>
  <r>
    <n v="0"/>
    <s v="2362"/>
    <s v="Kou, Christina"/>
    <d v="2023-10-23T12:10:21"/>
    <d v="2023-10-23T12:17:49"/>
    <x v="8"/>
    <s v="Yes"/>
    <d v="2023-10-23T12:44:23"/>
    <s v="1990"/>
    <s v="L75 Ontario"/>
    <s v="Planning: Move Up Production Date Within Leadtime"/>
    <s v="Planning"/>
    <n v="0"/>
    <s v="&lt;=1"/>
    <x v="1"/>
  </r>
  <r>
    <n v="0"/>
    <s v="2363"/>
    <s v="Melius, Richard"/>
    <d v="2023-10-23T12:30:29"/>
    <d v="2023-10-23T13:15:40"/>
    <x v="8"/>
    <s v="Yes"/>
    <d v="2023-10-23T14:52:25"/>
    <s v="1991"/>
    <s v="L25 Chambersburg"/>
    <s v="Distribution: Product Availability - Backorders"/>
    <s v="Distribution"/>
    <n v="0"/>
    <s v="&lt;=1"/>
    <x v="1"/>
  </r>
  <r>
    <n v="0"/>
    <s v="2364"/>
    <s v="Mendoza, Steven"/>
    <d v="2023-10-23T12:32:37"/>
    <d v="2023-10-23T13:47:38"/>
    <x v="8"/>
    <s v="Yes"/>
    <d v="2023-10-23T16:58:30"/>
    <s v="1992"/>
    <s v="L43 Birmingham"/>
    <s v="Transportation: Scheduling backorders once appointment time confirmed"/>
    <s v="Transportation"/>
    <n v="0"/>
    <s v="&lt;=1"/>
    <x v="1"/>
  </r>
  <r>
    <n v="0"/>
    <s v="2365"/>
    <s v="Melius, Richard"/>
    <d v="2023-10-23T13:49:37"/>
    <d v="2023-10-23T14:03:06"/>
    <x v="8"/>
    <s v="Yes"/>
    <d v="2023-10-23T14:42:42"/>
    <s v="1989"/>
    <s v="L25 Chambersburg"/>
    <s v="Distribution: Product Availability - Backorders"/>
    <s v="Distribution"/>
    <n v="0"/>
    <s v="&lt;=1"/>
    <x v="1"/>
  </r>
  <r>
    <n v="0"/>
    <s v="2366"/>
    <s v="Bennett, Rachel"/>
    <d v="2023-10-23T14:13:23"/>
    <d v="2023-10-23T14:23:20"/>
    <x v="8"/>
    <s v="Yes"/>
    <d v="2023-10-23T14:42:51"/>
    <s v="1989"/>
    <s v="L25 Chambersburg"/>
    <s v="Transportation: Scheduling backorders once appointment time confirmed"/>
    <s v="Transportation"/>
    <n v="0"/>
    <s v="&lt;=1"/>
    <x v="1"/>
  </r>
  <r>
    <n v="0"/>
    <s v="2367"/>
    <s v="Bennett, Rachel"/>
    <d v="2023-10-23T14:38:15"/>
    <d v="2023-10-23T14:48:01"/>
    <x v="8"/>
    <s v="Yes"/>
    <d v="2023-10-23T14:52:38"/>
    <s v="1991"/>
    <s v="L25 Chambersburg"/>
    <s v="Transportation: Scheduling backorders once appointment time confirmed"/>
    <s v="Transportation"/>
    <n v="0"/>
    <s v="&lt;=1"/>
    <x v="1"/>
  </r>
  <r>
    <n v="0"/>
    <s v="2370"/>
    <s v="Cole, Gary"/>
    <d v="2023-10-24T10:46:40"/>
    <d v="2023-10-24T15:44:09"/>
    <x v="8"/>
    <s v="Yes"/>
    <d v="2023-10-24T15:54:28"/>
    <s v="1995"/>
    <s v="L36 Portland"/>
    <s v="QA: Missing COA"/>
    <s v="QA"/>
    <n v="0"/>
    <s v="&lt;=1"/>
    <x v="1"/>
  </r>
  <r>
    <n v="0"/>
    <s v="2371"/>
    <s v="Cole, Gary"/>
    <d v="2023-10-24T10:50:53"/>
    <d v="2023-10-24T15:45:52"/>
    <x v="8"/>
    <s v="Yes"/>
    <d v="2023-10-24T15:54:46"/>
    <s v="1996"/>
    <s v="L36 Portland"/>
    <s v="QA: Missing COA"/>
    <s v="QA"/>
    <n v="0"/>
    <s v="&lt;=1"/>
    <x v="1"/>
  </r>
  <r>
    <n v="0"/>
    <s v="2372"/>
    <s v="Mendoza, Steven"/>
    <d v="2023-10-24T11:29:31"/>
    <d v="2023-10-24T11:30:03"/>
    <x v="8"/>
    <s v="Yes"/>
    <d v="2023-10-24T11:32:37"/>
    <s v="1997"/>
    <s v="L60 Saginaw"/>
    <s v="QA: COA Not Provided to Customer"/>
    <s v="QA"/>
    <n v="0"/>
    <s v="&lt;=1"/>
    <x v="1"/>
  </r>
  <r>
    <n v="0"/>
    <s v="2376"/>
    <s v="Mullins, Mary Ellen"/>
    <d v="2023-10-25T11:48:45"/>
    <d v="2023-10-25T15:13:27"/>
    <x v="8"/>
    <s v="Yes"/>
    <d v="2023-10-25T15:44:25"/>
    <s v="2001"/>
    <s v="L55 St Joseph"/>
    <s v="Planning: Request Production Dates"/>
    <s v="Planning"/>
    <n v="0"/>
    <s v="&lt;=1"/>
    <x v="1"/>
  </r>
  <r>
    <n v="0"/>
    <s v="2390"/>
    <s v="Ness, Samantha"/>
    <d v="2023-10-27T07:39:36"/>
    <d v="2023-10-27T07:39:46"/>
    <x v="8"/>
    <s v="Yes"/>
    <d v="2023-10-27T07:42:44"/>
    <s v="2014"/>
    <s v="L60 Saginaw"/>
    <s v="QA: COA Not Provided to Customer"/>
    <s v="QA"/>
    <n v="0"/>
    <s v="&lt;=1"/>
    <x v="1"/>
  </r>
  <r>
    <n v="0"/>
    <s v="2396"/>
    <s v="Mendoza, Steven"/>
    <d v="2023-10-27T15:33:13"/>
    <d v="2023-10-27T15:33:26"/>
    <x v="8"/>
    <s v="Yes"/>
    <d v="2023-10-27T15:36:29"/>
    <s v="2020"/>
    <s v="L75 Ontario"/>
    <s v="QA: COA Not Provided to Customer"/>
    <s v="QA"/>
    <n v="0"/>
    <s v="&lt;=1"/>
    <x v="1"/>
  </r>
  <r>
    <n v="0"/>
    <s v="2397"/>
    <s v="Mendoza, Steven"/>
    <d v="2023-10-27T15:33:49"/>
    <d v="2023-10-27T15:34:00"/>
    <x v="8"/>
    <s v="Yes"/>
    <d v="2023-10-27T15:34:15"/>
    <s v="2020"/>
    <s v="L75 Ontario"/>
    <s v="QA: COA Not Provided to Customer"/>
    <s v="QA"/>
    <n v="0"/>
    <s v="&lt;=1"/>
    <x v="1"/>
  </r>
  <r>
    <n v="0"/>
    <s v="2398"/>
    <s v="Lebash, Jess"/>
    <d v="2023-10-30T08:05:18"/>
    <d v="2023-10-30T08:26:22"/>
    <x v="8"/>
    <s v="Yes"/>
    <d v="2023-10-30T10:38:45"/>
    <s v="2002"/>
    <s v="L25 Chambersburg"/>
    <s v="Other Issues"/>
    <s v="Other"/>
    <n v="0"/>
    <s v="&lt;=1"/>
    <x v="1"/>
  </r>
  <r>
    <n v="0"/>
    <s v="2400"/>
    <s v="Bennett, Rachel"/>
    <d v="2023-10-30T08:17:46"/>
    <d v="2023-10-30T08:59:32"/>
    <x v="8"/>
    <s v="Yes"/>
    <d v="2023-10-30T09:36:39"/>
    <s v="2018"/>
    <s v="L25 Chambersburg"/>
    <s v="Transportation: Scheduling backorders once appointment time confirmed"/>
    <s v="Transportation"/>
    <n v="0"/>
    <s v="&lt;=1"/>
    <x v="1"/>
  </r>
  <r>
    <n v="0"/>
    <s v="2405"/>
    <s v="Bennett, Rachel"/>
    <d v="2023-10-30T11:08:09"/>
    <d v="2023-10-30T11:14:06"/>
    <x v="8"/>
    <s v="Yes"/>
    <d v="2023-10-30T16:58:26"/>
    <s v="2023"/>
    <s v="L25 Chambersburg"/>
    <s v="Transportation: Scheduling backorders once appointment time confirmed"/>
    <s v="Transportation"/>
    <n v="0"/>
    <s v="&lt;=1"/>
    <x v="1"/>
  </r>
  <r>
    <n v="0"/>
    <s v="2408"/>
    <s v="Wilson, LaTosha"/>
    <d v="2023-10-30T14:31:21"/>
    <d v="2023-10-30T14:31:58"/>
    <x v="8"/>
    <s v="Yes"/>
    <d v="2023-10-30T14:34:27"/>
    <s v="2026"/>
    <s v="L60 Saginaw"/>
    <s v="QA: COA Not Provided to Customer"/>
    <s v="QA"/>
    <n v="0"/>
    <s v="&lt;=1"/>
    <x v="1"/>
  </r>
  <r>
    <n v="0"/>
    <s v="2424"/>
    <s v="Wilson, LaTosha"/>
    <d v="2023-10-31T09:10:08"/>
    <d v="2023-10-31T09:10:20"/>
    <x v="8"/>
    <s v="Yes"/>
    <d v="2023-10-31T09:12:23"/>
    <s v="2039"/>
    <s v="L60 Saginaw"/>
    <s v="QA: COA Not Provided to Customer"/>
    <s v="QA"/>
    <n v="0"/>
    <s v="&lt;=1"/>
    <x v="1"/>
  </r>
  <r>
    <n v="0"/>
    <s v="2431"/>
    <s v="Moreno, Roxann"/>
    <d v="2023-10-31T14:26:17"/>
    <d v="2023-10-31T14:55:45"/>
    <x v="8"/>
    <s v="Yes"/>
    <d v="2023-10-31T15:18:31"/>
    <s v="2043"/>
    <s v="L75 Ontario"/>
    <s v="Planning: BT Not Sche- Late"/>
    <s v="Planning"/>
    <n v="0"/>
    <s v="&lt;=1"/>
    <x v="1"/>
  </r>
  <r>
    <n v="0"/>
    <s v="2455"/>
    <s v="Vergara, Tiffany"/>
    <d v="2023-11-02T12:39:36"/>
    <d v="2023-11-02T12:50:55"/>
    <x v="9"/>
    <s v="Yes"/>
    <d v="2023-11-02T18:26:19"/>
    <s v="2062"/>
    <s v="L75 Ontario"/>
    <s v="Planning: BT Not Sche- Late"/>
    <s v="Planning"/>
    <n v="0"/>
    <s v="&lt;=1"/>
    <x v="1"/>
  </r>
  <r>
    <n v="0"/>
    <s v="2467"/>
    <s v="Sanchez, Alicia"/>
    <d v="2023-11-03T08:58:38"/>
    <d v="2023-11-03T09:53:58"/>
    <x v="9"/>
    <s v="Yes"/>
    <d v="2023-11-03T12:24:27"/>
    <s v="2070"/>
    <s v="L75 Ontario"/>
    <s v="Distribution: Product Availability - Backorders"/>
    <s v="Distribution"/>
    <n v="0"/>
    <s v="&lt;=1"/>
    <x v="1"/>
  </r>
  <r>
    <n v="0"/>
    <s v="2469"/>
    <s v="Howell, Andrew"/>
    <d v="2023-11-03T10:35:29"/>
    <d v="2023-11-03T11:15:49"/>
    <x v="9"/>
    <s v="Yes"/>
    <d v="2023-11-03T12:24:37"/>
    <s v="2070"/>
    <s v="L75 Ontario"/>
    <s v="Transportation: Scheduling backorders once appointment time confirmed"/>
    <s v="Transportation"/>
    <n v="0"/>
    <s v="&lt;=1"/>
    <x v="1"/>
  </r>
  <r>
    <n v="0"/>
    <s v="2482"/>
    <s v="Sims, Paula"/>
    <d v="2023-11-06T07:39:49"/>
    <d v="2023-11-06T08:09:20"/>
    <x v="9"/>
    <s v="Yes"/>
    <d v="2023-11-06T08:13:41"/>
    <s v="2080"/>
    <s v="L43 Birmingham"/>
    <s v="Distribution: Product Availability - Backorders"/>
    <s v="Distribution"/>
    <n v="0"/>
    <s v="&lt;=1"/>
    <x v="1"/>
  </r>
  <r>
    <n v="0"/>
    <s v="2501"/>
    <s v="Mullins, Mary Ellen"/>
    <d v="2023-11-07T08:37:15"/>
    <d v="2023-11-07T08:54:37"/>
    <x v="9"/>
    <s v="Yes"/>
    <d v="2023-11-07T10:20:10"/>
    <s v="2093"/>
    <s v="L55 St Joseph"/>
    <s v="Planning: Request Production Dates"/>
    <s v="Planning"/>
    <n v="0"/>
    <s v="&lt;=1"/>
    <x v="1"/>
  </r>
  <r>
    <n v="0"/>
    <s v="2511"/>
    <s v="Hirter, Damon"/>
    <d v="2023-11-07T12:07:22"/>
    <d v="2023-11-07T12:24:45"/>
    <x v="9"/>
    <s v="Yes"/>
    <d v="2023-11-07T14:15:42"/>
    <s v="2105"/>
    <s v="L55 St Joseph"/>
    <s v="Other Issues"/>
    <s v="Other"/>
    <n v="0"/>
    <s v="&lt;=1"/>
    <x v="1"/>
  </r>
  <r>
    <n v="0"/>
    <s v="2512"/>
    <s v="Sanchez, Alicia"/>
    <d v="2023-11-07T12:10:07"/>
    <d v="2023-11-07T12:41:33"/>
    <x v="9"/>
    <s v="Yes"/>
    <d v="2023-11-07T14:46:42"/>
    <s v="2100"/>
    <s v="L75 Ontario"/>
    <s v="Distribution: Product Availability - Backorders"/>
    <s v="Distribution"/>
    <n v="0"/>
    <s v="&lt;=1"/>
    <x v="1"/>
  </r>
  <r>
    <n v="0"/>
    <s v="2513"/>
    <s v="Kou, Christina"/>
    <d v="2023-11-07T12:30:46"/>
    <d v="2023-11-07T12:59:50"/>
    <x v="9"/>
    <s v="Yes"/>
    <d v="2023-11-07T14:26:27"/>
    <s v="2101"/>
    <s v="L75 Ontario"/>
    <s v="Planning: Move Up Production Date Within Leadtime"/>
    <s v="Planning"/>
    <n v="0"/>
    <s v="&lt;=1"/>
    <x v="1"/>
  </r>
  <r>
    <n v="0"/>
    <s v="2517"/>
    <s v="Franklin, Shakeita"/>
    <d v="2023-11-07T14:15:30"/>
    <d v="2023-11-07T14:59:12"/>
    <x v="9"/>
    <s v="Yes"/>
    <d v="2023-11-07T15:16:43"/>
    <s v="2105"/>
    <s v="L55 St Joseph"/>
    <s v="Transportation: Scheduling backorders once appointment time confirmed"/>
    <s v="Transportation"/>
    <n v="0"/>
    <s v="&lt;=1"/>
    <x v="1"/>
  </r>
  <r>
    <n v="0"/>
    <s v="508"/>
    <s v="Bennett, Rachel"/>
    <d v="2023-02-15T08:37:20"/>
    <d v="2023-02-15T09:59:00"/>
    <x v="2"/>
    <s v="Yes"/>
    <d v="2023-02-15T15:36:00"/>
    <s v="572"/>
    <s v="L25 Chambersburg"/>
    <s v="Transportation: Scheduling backorders once appointment time confirmed"/>
    <s v="Transportation"/>
    <n v="0"/>
    <s v="&lt;=1"/>
    <x v="1"/>
  </r>
  <r>
    <n v="0"/>
    <s v="509"/>
    <s v="Huffman, Lisa"/>
    <d v="2023-02-15T11:06:47"/>
    <d v="2023-02-15T14:41:00"/>
    <x v="2"/>
    <s v="Yes"/>
    <d v="2023-02-15T15:42:00"/>
    <s v="574"/>
    <s v="L60 Saginaw"/>
    <s v="Planning: Request Production Dates"/>
    <s v="Planning"/>
    <n v="0"/>
    <s v="&lt;=1"/>
    <x v="1"/>
  </r>
  <r>
    <n v="0"/>
    <s v="515"/>
    <s v="Franklin, Shakeita"/>
    <d v="2023-02-16T11:25:51"/>
    <d v="2023-02-16T12:59:00"/>
    <x v="2"/>
    <s v="Yes"/>
    <d v="2023-02-16T16:17:00"/>
    <s v="570"/>
    <s v="L60 Saginaw"/>
    <s v="Transportation: Scheduling backorders once appointment time confirmed"/>
    <s v="Transportation"/>
    <n v="0"/>
    <s v="&lt;=1"/>
    <x v="1"/>
  </r>
  <r>
    <n v="0"/>
    <s v="530"/>
    <s v="Jennings, Jennifer"/>
    <d v="2023-02-17T16:55:00"/>
    <d v="2023-02-17T16:55:00"/>
    <x v="2"/>
    <s v="Yes"/>
    <d v="2023-02-17T21:54:00"/>
    <s v="578"/>
    <s v="L60 Saginaw"/>
    <s v="QA: COA Not Provided to Customer"/>
    <s v="QA"/>
    <n v="0"/>
    <s v="&lt;=1"/>
    <x v="1"/>
  </r>
  <r>
    <n v="0"/>
    <s v="533"/>
    <s v="Salcedo, Daisey"/>
    <d v="2023-02-21T08:35:23"/>
    <d v="2023-02-21T08:35:00"/>
    <x v="2"/>
    <s v="Yes"/>
    <d v="2023-02-21T15:43:00"/>
    <s v="581"/>
    <s v="L55 St Joseph"/>
    <s v="QA: COA Not Provided to Customer"/>
    <s v="QA"/>
    <n v="0"/>
    <s v="&lt;=1"/>
    <x v="1"/>
  </r>
  <r>
    <n v="0"/>
    <s v="534"/>
    <s v="McAloon, Martin"/>
    <d v="2023-02-21T10:01:40"/>
    <d v="2023-02-21T15:47:00"/>
    <x v="2"/>
    <s v="Yes"/>
    <d v="2023-02-21T22:32:00"/>
    <s v="582"/>
    <s v="L34 Albert Lea"/>
    <s v="Planning: Request Production Dates"/>
    <s v="Planning"/>
    <n v="0"/>
    <s v="&lt;=1"/>
    <x v="1"/>
  </r>
  <r>
    <n v="0"/>
    <s v="536"/>
    <s v="Wilson, LaTosha"/>
    <d v="2023-02-21T12:15:30"/>
    <d v="2023-02-21T12:17:00"/>
    <x v="2"/>
    <s v="Yes"/>
    <d v="2023-02-21T23:32:00"/>
    <s v="583"/>
    <s v="L60 Saginaw"/>
    <s v="QA: Missing COA"/>
    <s v="QA"/>
    <n v="0"/>
    <s v="&lt;=1"/>
    <x v="1"/>
  </r>
  <r>
    <n v="0"/>
    <s v="539"/>
    <s v="Moreno, Roxann"/>
    <d v="2023-02-22T10:23:40"/>
    <d v="2023-02-22T15:24:00"/>
    <x v="2"/>
    <s v="Yes"/>
    <d v="2023-02-22T23:28:00"/>
    <s v="586"/>
    <s v="L75 Ontario"/>
    <s v="Planning: BT Not Sche- Late"/>
    <s v="Planning"/>
    <n v="0"/>
    <s v="&lt;=1"/>
    <x v="1"/>
  </r>
  <r>
    <n v="0"/>
    <s v="555"/>
    <s v="Jennings, Jennifer"/>
    <d v="2023-02-27T17:20:54"/>
    <d v="2023-02-27T00:00:00"/>
    <x v="2"/>
    <s v="Yes"/>
    <d v="2023-02-27T00:01:00"/>
    <s v="596"/>
    <s v="L60 Saginaw"/>
    <s v="QA: COA Not Provided to Customer"/>
    <s v="QA"/>
    <n v="0"/>
    <s v="&lt;=1"/>
    <x v="1"/>
  </r>
  <r>
    <n v="0"/>
    <s v="593"/>
    <s v="Gilbert, Tiffany"/>
    <d v="2023-03-14T08:11:54"/>
    <d v="2023-03-14T10:45:00"/>
    <x v="0"/>
    <s v="Yes"/>
    <d v="2023-03-14T11:30:00"/>
    <s v="623"/>
    <s v="L60 Saginaw"/>
    <s v="Other Issues"/>
    <s v="Other"/>
    <n v="0"/>
    <s v="&lt;=1"/>
    <x v="1"/>
  </r>
  <r>
    <n v="0"/>
    <s v="596"/>
    <s v="Franklin, Shakeita"/>
    <d v="2023-03-14T11:58:06"/>
    <d v="2023-03-14T12:20:00"/>
    <x v="0"/>
    <s v="Yes"/>
    <d v="2023-03-14T12:30:00"/>
    <s v="623"/>
    <s v="L60 Saginaw"/>
    <s v="Transportation: Scheduling backorders once appointment time confirmed"/>
    <s v="Transportation"/>
    <n v="0"/>
    <s v="&lt;=1"/>
    <x v="1"/>
  </r>
  <r>
    <n v="0"/>
    <s v="606"/>
    <s v="Huffman, Lisa"/>
    <d v="2023-03-20T11:31:24"/>
    <d v="2023-03-20T17:17:00"/>
    <x v="0"/>
    <s v="Yes"/>
    <d v="2023-03-20T14:10:00"/>
    <s v="630"/>
    <s v="L60 Saginaw"/>
    <s v="Planning: Request Production Dates"/>
    <s v="Planning"/>
    <n v="0"/>
    <s v="&lt;=1"/>
    <x v="1"/>
  </r>
  <r>
    <n v="0"/>
    <s v="623"/>
    <s v="Kleis, Mike"/>
    <d v="2023-03-24T09:15:45"/>
    <d v="2023-03-24T12:56:00"/>
    <x v="0"/>
    <s v="Yes"/>
    <d v="2023-03-24T12:58:00"/>
    <s v="644"/>
    <s v="L25 Chambersburg"/>
    <s v="Planning: Request Production Dates"/>
    <s v="Planning"/>
    <n v="0"/>
    <s v="&lt;=1"/>
    <x v="1"/>
  </r>
  <r>
    <n v="0"/>
    <s v="628"/>
    <s v="Howell, Andrew"/>
    <d v="2023-03-24T14:41:00"/>
    <d v="2023-03-24T14:49:00"/>
    <x v="0"/>
    <s v="Yes"/>
    <d v="2023-03-24T12:58:00"/>
    <s v="648"/>
    <s v="L75 Ontario"/>
    <s v="Transportation: Scheduling backorders once appointment time confirmed"/>
    <s v="Transportation"/>
    <n v="0"/>
    <s v="&lt;=1"/>
    <x v="1"/>
  </r>
  <r>
    <n v="0"/>
    <s v="631"/>
    <s v="Vergara, Tiffany"/>
    <d v="2023-03-27T10:41:52"/>
    <d v="2023-03-27T15:22:00"/>
    <x v="0"/>
    <s v="Yes"/>
    <d v="2023-03-27T12:52:00"/>
    <s v="651"/>
    <s v="L30 Salem"/>
    <s v="Planning: BT Not Sche- Late"/>
    <s v="Planning"/>
    <n v="0"/>
    <s v="&lt;=1"/>
    <x v="1"/>
  </r>
  <r>
    <n v="0"/>
    <s v="651"/>
    <s v="Ness, Samantha"/>
    <d v="2023-03-30T10:05:07"/>
    <d v="2023-03-30T10:06:00"/>
    <x v="0"/>
    <s v="Yes"/>
    <d v="2023-03-30T03:30:00"/>
    <s v="669"/>
    <s v="L60 Saginaw"/>
    <s v="QA: COA Not Provided to Customer"/>
    <s v="QA"/>
    <n v="0"/>
    <s v="&lt;=1"/>
    <x v="1"/>
  </r>
  <r>
    <n v="0"/>
    <s v="653"/>
    <s v="Ness, Samantha"/>
    <d v="2023-03-30T10:35:17"/>
    <d v="2023-03-30T10:35:00"/>
    <x v="0"/>
    <s v="Yes"/>
    <d v="2023-03-30T12:14:00"/>
    <s v="671"/>
    <s v="L60 Saginaw"/>
    <s v="QA: COA Not Provided to Customer"/>
    <s v="QA"/>
    <n v="0"/>
    <s v="&lt;=1"/>
    <x v="1"/>
  </r>
  <r>
    <n v="0"/>
    <s v="656"/>
    <s v="Ness, Samantha"/>
    <d v="2023-03-30T10:43:13"/>
    <d v="2023-03-30T10:43:00"/>
    <x v="0"/>
    <s v="Yes"/>
    <d v="2023-03-30T11:28:00"/>
    <s v="674"/>
    <s v="L60 Saginaw"/>
    <s v="QA: COA Not Provided to Customer"/>
    <s v="QA"/>
    <n v="0"/>
    <s v="&lt;=1"/>
    <x v="1"/>
  </r>
  <r>
    <n v="0"/>
    <s v="660"/>
    <s v="Ness, Samantha"/>
    <d v="2023-03-30T10:47:26"/>
    <d v="2023-03-30T10:47:00"/>
    <x v="0"/>
    <s v="Yes"/>
    <d v="2023-03-30T12:15:00"/>
    <s v="677"/>
    <s v="L60 Saginaw"/>
    <s v="QA: COA Not Provided to Customer"/>
    <s v="QA"/>
    <n v="0"/>
    <s v="&lt;=1"/>
    <x v="1"/>
  </r>
  <r>
    <n v="0"/>
    <s v="680"/>
    <s v="Ness, Samantha"/>
    <d v="2023-04-05T09:08:56"/>
    <d v="2023-04-05T09:00:00"/>
    <x v="1"/>
    <s v="Yes"/>
    <d v="2023-04-05T09:09:00"/>
    <m/>
    <s v="L60 Saginaw"/>
    <s v="QA: COA Not Provided to Customer"/>
    <s v="QA"/>
    <n v="0"/>
    <s v="&lt;=1"/>
    <x v="1"/>
  </r>
  <r>
    <n v="0"/>
    <s v="699"/>
    <s v="Wilson, LaTosha"/>
    <d v="2023-04-06T14:24:16"/>
    <d v="2023-04-06T14:28:00"/>
    <x v="1"/>
    <s v="Yes"/>
    <d v="2023-04-06T20:05:00"/>
    <s v="706"/>
    <s v="L55 St Joseph"/>
    <s v="QA: COA Not Provided to Customer"/>
    <s v="QA"/>
    <n v="0"/>
    <s v="&lt;=1"/>
    <x v="1"/>
  </r>
  <r>
    <n v="0"/>
    <s v="712"/>
    <s v="Franklin, Shakeita"/>
    <d v="2023-04-12T11:35:00"/>
    <d v="2023-04-12T13:16:00"/>
    <x v="1"/>
    <s v="Yes"/>
    <d v="2023-04-12T21:48:00"/>
    <s v="714"/>
    <s v="L60 Saginaw"/>
    <s v="Transportation: Scheduling backorders once appointment time confirmed"/>
    <s v="Transportation"/>
    <n v="0"/>
    <s v="&lt;=1"/>
    <x v="1"/>
  </r>
  <r>
    <n v="0"/>
    <s v="718"/>
    <s v="Wilson, LaTosha"/>
    <d v="2023-04-13T12:58:09"/>
    <d v="2023-04-13T12:58:00"/>
    <x v="1"/>
    <s v="Yes"/>
    <d v="2023-04-13T21:56:00"/>
    <s v="726"/>
    <s v="L60 Saginaw"/>
    <s v="QA: COA Not Provided to Customer"/>
    <s v="QA"/>
    <n v="0"/>
    <s v="&lt;=1"/>
    <x v="1"/>
  </r>
  <r>
    <n v="0"/>
    <s v="719"/>
    <s v="Wilson, LaTosha"/>
    <d v="2023-04-13T15:06:46"/>
    <d v="2023-04-13T15:06:00"/>
    <x v="1"/>
    <s v="Yes"/>
    <d v="2023-04-13T20:05:00"/>
    <s v="727"/>
    <s v="L60 Saginaw"/>
    <s v="QA: COA Not Provided to Customer"/>
    <s v="QA"/>
    <n v="0"/>
    <s v="&lt;=1"/>
    <x v="1"/>
  </r>
  <r>
    <n v="0"/>
    <s v="721"/>
    <s v="Wilson, LaTosha"/>
    <d v="2023-04-13T15:41:40"/>
    <d v="2023-04-13T15:41:00"/>
    <x v="1"/>
    <s v="Yes"/>
    <d v="2023-04-13T20:05:00"/>
    <s v="729"/>
    <s v="L34 Albert Lea"/>
    <s v="QA: COA Not Provided to Customer"/>
    <s v="QA"/>
    <n v="0"/>
    <s v="&lt;=1"/>
    <x v="1"/>
  </r>
  <r>
    <n v="0"/>
    <s v="735"/>
    <s v="Wilson, LaTosha"/>
    <d v="2023-04-17T11:14:25"/>
    <d v="2023-04-17T11:14:00"/>
    <x v="1"/>
    <s v="Yes"/>
    <d v="2023-04-17T20:38:00"/>
    <s v="748"/>
    <s v="L60 Saginaw"/>
    <s v="QA: COA Not Provided to Customer"/>
    <s v="QA"/>
    <n v="0"/>
    <s v="&lt;=1"/>
    <x v="1"/>
  </r>
  <r>
    <n v="0"/>
    <s v="736"/>
    <s v="Wilson, LaTosha"/>
    <d v="2023-04-17T11:51:00"/>
    <d v="2023-04-17T11:51:00"/>
    <x v="1"/>
    <s v="Yes"/>
    <d v="2023-04-17T19:24:00"/>
    <s v="749"/>
    <s v="L60 Saginaw"/>
    <s v="QA: COA Not Provided to Customer"/>
    <s v="QA"/>
    <n v="0"/>
    <s v="&lt;=1"/>
    <x v="1"/>
  </r>
  <r>
    <n v="0"/>
    <s v="738"/>
    <s v="Wilson, LaTosha"/>
    <d v="2023-04-17T13:25:23"/>
    <d v="2023-04-17T13:25:00"/>
    <x v="1"/>
    <s v="Yes"/>
    <d v="2023-04-17T20:40:00"/>
    <s v="751"/>
    <s v="L60 Saginaw"/>
    <s v="QA: COA Not Provided to Customer"/>
    <s v="QA"/>
    <n v="0"/>
    <s v="&lt;=1"/>
    <x v="1"/>
  </r>
  <r>
    <n v="0"/>
    <s v="740"/>
    <s v="Wilson, LaTosha"/>
    <d v="2023-04-17T15:22:40"/>
    <d v="2023-04-17T15:22:00"/>
    <x v="1"/>
    <s v="Yes"/>
    <d v="2023-04-17T19:18:00"/>
    <s v="753"/>
    <s v="L55 St Joseph"/>
    <s v="QA: COA Not Provided to Customer"/>
    <s v="QA"/>
    <n v="0"/>
    <s v="&lt;=1"/>
    <x v="1"/>
  </r>
  <r>
    <n v="0"/>
    <s v="753"/>
    <s v="Wilson, LaTosha"/>
    <d v="2023-04-19T14:37:48"/>
    <d v="2023-04-19T14:37:00"/>
    <x v="1"/>
    <s v="Yes"/>
    <d v="2023-04-19T20:06:00"/>
    <s v="764"/>
    <s v="L60 Saginaw"/>
    <s v="QA: COA Not Provided to Customer"/>
    <s v="QA"/>
    <n v="0"/>
    <s v="&lt;=1"/>
    <x v="1"/>
  </r>
  <r>
    <n v="0"/>
    <s v="767"/>
    <s v="Karr, Ronald"/>
    <d v="2023-04-21T07:34:51"/>
    <d v="2023-04-21T09:10:33"/>
    <x v="1"/>
    <s v="Yes"/>
    <d v="2023-04-21T10:16:34"/>
    <s v="744"/>
    <s v="L43 Birmingham"/>
    <s v="Transportation: Scheduling backorders once appointment time confirmed"/>
    <s v="Transportation"/>
    <n v="0"/>
    <s v="&lt;=1"/>
    <x v="1"/>
  </r>
  <r>
    <n v="0"/>
    <s v="768"/>
    <s v="Sanchez, Alicia"/>
    <d v="2023-04-21T10:30:18"/>
    <d v="2023-04-21T12:01:21"/>
    <x v="1"/>
    <s v="Yes"/>
    <d v="2023-04-21T13:00:00"/>
    <m/>
    <s v="L75 Ontario"/>
    <s v="Distribution: Product Availability - Backorders"/>
    <s v="Distribution"/>
    <n v="0"/>
    <s v="&lt;=1"/>
    <x v="1"/>
  </r>
  <r>
    <n v="0"/>
    <s v="772"/>
    <s v="Karr, Ronald"/>
    <d v="2023-04-24T07:38:50"/>
    <d v="2023-04-24T08:14:15"/>
    <x v="1"/>
    <s v="Yes"/>
    <d v="2023-04-24T08:16:35"/>
    <s v="775"/>
    <s v="L43 Birmingham"/>
    <s v="Planning: Move Up Production Date Within Leadtime"/>
    <s v="Planning"/>
    <n v="0"/>
    <s v="&lt;=1"/>
    <x v="1"/>
  </r>
  <r>
    <n v="0"/>
    <s v="774"/>
    <s v="Freas, Amanda"/>
    <d v="2023-04-24T12:32:59"/>
    <d v="2023-04-24T15:20:59"/>
    <x v="1"/>
    <s v="Yes"/>
    <d v="2023-04-24T18:12:00"/>
    <s v="776"/>
    <s v="L36 Portland"/>
    <s v="Planning: Raw Material Arrival Dates"/>
    <e v="#N/A"/>
    <n v="0"/>
    <s v="&lt;=1"/>
    <x v="1"/>
  </r>
  <r>
    <n v="0"/>
    <s v="777"/>
    <s v="Gilbert, Tiffany"/>
    <d v="2023-04-25T08:43:58"/>
    <d v="2023-04-25T11:07:27"/>
    <x v="1"/>
    <s v="Yes"/>
    <d v="2023-04-25T13:38:26"/>
    <s v="778"/>
    <s v="L60 Saginaw"/>
    <s v="Distribution: Product Availability - Backorders"/>
    <s v="Distribution"/>
    <n v="0"/>
    <s v="&lt;=1"/>
    <x v="1"/>
  </r>
  <r>
    <n v="0"/>
    <s v="780"/>
    <s v="Salcedo, Daisey"/>
    <d v="2023-04-25T10:34:18"/>
    <d v="2023-04-25T10:34:00"/>
    <x v="1"/>
    <s v="Yes"/>
    <d v="2023-04-25T18:58:00"/>
    <s v="780"/>
    <s v="L75 Ontario"/>
    <s v="QA: COA Not Provided to Customer"/>
    <s v="QA"/>
    <n v="0"/>
    <s v="&lt;=1"/>
    <x v="1"/>
  </r>
  <r>
    <n v="0"/>
    <s v="783"/>
    <s v="Franklin, Shakeita"/>
    <d v="2023-04-25T11:20:19"/>
    <d v="2023-04-25T12:39:38"/>
    <x v="1"/>
    <s v="Yes"/>
    <d v="2023-04-25T13:38:37"/>
    <s v="778"/>
    <s v="L60 Saginaw"/>
    <s v="Transportation: Scheduling backorders once appointment time confirmed"/>
    <s v="Transportation"/>
    <n v="0"/>
    <s v="&lt;=1"/>
    <x v="1"/>
  </r>
  <r>
    <n v="0"/>
    <s v="788"/>
    <s v="Matters, Melissa"/>
    <d v="2023-04-26T09:51:31"/>
    <d v="2023-04-26T11:55:43"/>
    <x v="1"/>
    <s v="Yes"/>
    <d v="2023-04-26T15:54:33"/>
    <s v="785"/>
    <s v="L25 Chambersburg"/>
    <s v="Planning: Request Production Dates"/>
    <s v="Planning"/>
    <n v="0"/>
    <s v="&lt;=1"/>
    <x v="1"/>
  </r>
  <r>
    <n v="0"/>
    <s v="822"/>
    <s v="Posey, Robert"/>
    <d v="2023-04-28T12:59:46"/>
    <d v="2023-04-28T18:32:41"/>
    <x v="1"/>
    <s v="Yes"/>
    <d v="2023-04-28T18:34:26"/>
    <s v="812"/>
    <s v="L25 Chambersburg"/>
    <s v="Distribution: Customers needing emergency scheduled appointment time within 48 hours"/>
    <e v="#N/A"/>
    <n v="0"/>
    <s v="&lt;=1"/>
    <x v="1"/>
  </r>
  <r>
    <n v="0"/>
    <s v="829"/>
    <s v="Franklin, Shakeita"/>
    <d v="2023-05-01T07:38:34"/>
    <d v="2023-05-01T08:07:18"/>
    <x v="3"/>
    <s v="Yes"/>
    <d v="2023-05-01T08:12:37"/>
    <s v="809"/>
    <s v="L60 Saginaw"/>
    <s v="Transportation: Scheduling backorders once appointment time confirmed"/>
    <s v="Transportation"/>
    <n v="0"/>
    <s v="&lt;=1"/>
    <x v="1"/>
  </r>
  <r>
    <n v="0"/>
    <s v="830"/>
    <s v="Sanchez, Alicia"/>
    <d v="2023-05-01T08:56:27"/>
    <d v="2023-05-01T17:58:56"/>
    <x v="3"/>
    <s v="Yes"/>
    <d v="2023-05-01T16:52:00"/>
    <s v="818"/>
    <s v="L75 Ontario"/>
    <s v="Planning: BT Not Sche- Late"/>
    <s v="Planning"/>
    <n v="0"/>
    <s v="&lt;=1"/>
    <x v="1"/>
  </r>
  <r>
    <n v="0"/>
    <s v="832"/>
    <s v="Wilson, LaTosha"/>
    <d v="2023-05-01T11:45:08"/>
    <d v="2023-05-01T11:45:00"/>
    <x v="3"/>
    <s v="Yes"/>
    <d v="2023-05-01T22:57:00"/>
    <s v="821"/>
    <s v="L75 Ontario"/>
    <s v="QA: COA Not Provided to Customer"/>
    <s v="QA"/>
    <n v="0"/>
    <s v="&lt;=1"/>
    <x v="1"/>
  </r>
  <r>
    <n v="0"/>
    <s v="833"/>
    <s v="Wisniewski, Laura M"/>
    <d v="2023-05-01T11:46:17"/>
    <d v="2023-05-01T11:46:00"/>
    <x v="3"/>
    <s v="Yes"/>
    <d v="2023-05-01T18:00:00"/>
    <s v="820"/>
    <s v="L75 Ontario"/>
    <s v="QA: COA Not Provided to Customer"/>
    <s v="QA"/>
    <n v="0"/>
    <s v="&lt;=1"/>
    <x v="1"/>
  </r>
  <r>
    <n v="0"/>
    <s v="835"/>
    <s v="Kou, Christina"/>
    <d v="2023-05-01T14:32:42"/>
    <d v="2023-05-01T16:17:28"/>
    <x v="3"/>
    <s v="Yes"/>
    <d v="2023-05-01T16:48:55"/>
    <s v="823"/>
    <s v="L75 Ontario"/>
    <s v="Manufacturing: Product/Formula Start-Up Status"/>
    <e v="#N/A"/>
    <n v="0"/>
    <s v="&lt;=1"/>
    <x v="1"/>
  </r>
  <r>
    <n v="0"/>
    <s v="847"/>
    <s v="Wilson, LaTosha"/>
    <d v="2023-05-02T13:12:00"/>
    <d v="2023-05-02T13:12:00"/>
    <x v="3"/>
    <s v="Yes"/>
    <d v="2023-05-02T22:59:00"/>
    <s v="833"/>
    <s v="L60 Saginaw"/>
    <s v="QA: COA Not Provided to Customer"/>
    <s v="QA"/>
    <n v="0"/>
    <s v="&lt;=1"/>
    <x v="1"/>
  </r>
  <r>
    <n v="0"/>
    <s v="855"/>
    <s v="Salcedo, Daisey"/>
    <d v="2023-05-03T08:05:56"/>
    <d v="2023-05-03T08:06:00"/>
    <x v="3"/>
    <s v="Yes"/>
    <d v="2023-05-03T22:41:00"/>
    <s v="840"/>
    <s v="L25 Chambersburg"/>
    <s v="QA: COA Not Provided to Customer"/>
    <s v="QA"/>
    <n v="0"/>
    <s v="&lt;=1"/>
    <x v="1"/>
  </r>
  <r>
    <n v="0"/>
    <s v="856"/>
    <s v="Salcedo, Daisey"/>
    <d v="2023-05-03T08:10:02"/>
    <d v="2023-05-03T08:10:00"/>
    <x v="3"/>
    <s v="Yes"/>
    <d v="2023-05-03T22:41:00"/>
    <s v="841"/>
    <s v="L75 Ontario"/>
    <s v="QA: COA Not Provided to Customer"/>
    <s v="QA"/>
    <n v="0"/>
    <s v="&lt;=1"/>
    <x v="1"/>
  </r>
  <r>
    <n v="0"/>
    <s v="860"/>
    <s v="Freas, Amanda"/>
    <d v="2023-05-03T13:10:21"/>
    <d v="2023-05-03T16:01:57"/>
    <x v="3"/>
    <s v="Yes"/>
    <d v="2023-05-03T16:20:31"/>
    <s v="844"/>
    <s v="L36 Portland"/>
    <s v="Planning: BT Not Sche- Late"/>
    <s v="Planning"/>
    <n v="0"/>
    <s v="&lt;=1"/>
    <x v="1"/>
  </r>
  <r>
    <n v="0"/>
    <s v="865"/>
    <s v="Sanchez, Alicia"/>
    <d v="2023-05-04T09:27:58"/>
    <d v="2023-05-04T09:45:41"/>
    <x v="3"/>
    <s v="Yes"/>
    <d v="2023-05-04T15:38:36"/>
    <s v="849"/>
    <s v="L75 Ontario"/>
    <s v="Distribution: Product Availability - Backorders"/>
    <s v="Distribution"/>
    <n v="0"/>
    <s v="&lt;=1"/>
    <x v="1"/>
  </r>
  <r>
    <n v="0"/>
    <s v="867"/>
    <s v="Kleis, Mike"/>
    <d v="2023-05-04T12:08:40"/>
    <d v="2023-05-04T12:36:00"/>
    <x v="3"/>
    <s v="Yes"/>
    <d v="2023-05-04T09:12:00"/>
    <s v="851"/>
    <s v="L25 Chambersburg"/>
    <s v="Distribution: Product Availability - Backorders"/>
    <s v="Distribution"/>
    <n v="0"/>
    <s v="&lt;=1"/>
    <x v="1"/>
  </r>
  <r>
    <n v="0"/>
    <s v="875"/>
    <s v="Moreno, Roxann"/>
    <d v="2023-05-05T10:45:27"/>
    <d v="2023-05-05T13:02:35"/>
    <x v="3"/>
    <s v="Yes"/>
    <d v="2023-05-05T13:14:33"/>
    <s v="857"/>
    <s v="L75 Ontario"/>
    <s v="Planning: BT Not Sche- Late"/>
    <s v="Planning"/>
    <n v="0"/>
    <s v="&lt;=1"/>
    <x v="1"/>
  </r>
  <r>
    <n v="0"/>
    <s v="881"/>
    <s v="Vergara, Tiffany"/>
    <d v="2023-05-08T12:12:45"/>
    <d v="2023-05-08T12:39:17"/>
    <x v="3"/>
    <s v="Yes"/>
    <d v="2023-05-08T13:18:33"/>
    <s v="863"/>
    <s v="L75 Ontario"/>
    <s v="Planning: BT Not Sche- Late"/>
    <s v="Planning"/>
    <n v="0"/>
    <s v="&lt;=1"/>
    <x v="1"/>
  </r>
  <r>
    <n v="0"/>
    <s v="889"/>
    <s v="Melius, Richard"/>
    <d v="2023-05-09T09:27:14"/>
    <d v="2023-05-09T09:56:28"/>
    <x v="3"/>
    <s v="Yes"/>
    <d v="2023-05-09T10:02:31"/>
    <s v="870"/>
    <s v="L25 Chambersburg"/>
    <s v="Distribution: Product Availability - Backorders"/>
    <s v="Distribution"/>
    <n v="0"/>
    <s v="&lt;=1"/>
    <x v="1"/>
  </r>
  <r>
    <n v="0"/>
    <s v="892"/>
    <s v="Franklin, Shakeita"/>
    <d v="2023-05-10T06:54:49"/>
    <d v="2023-05-10T08:10:35"/>
    <x v="3"/>
    <s v="Yes"/>
    <d v="2023-05-10T09:48:00"/>
    <s v="865"/>
    <s v="L60 Saginaw"/>
    <s v="Transportation: Scheduling backorders once appointment time confirmed"/>
    <s v="Transportation"/>
    <n v="0"/>
    <s v="&lt;=1"/>
    <x v="1"/>
  </r>
  <r>
    <n v="0"/>
    <s v="893"/>
    <s v="Gilbert, Tiffany"/>
    <d v="2023-05-10T07:42:11"/>
    <d v="2023-05-10T11:10:04"/>
    <x v="3"/>
    <s v="Yes"/>
    <d v="2023-05-10T15:26:33"/>
    <s v="873"/>
    <s v="L60 Saginaw"/>
    <s v="Distribution: Product Availability - Backorders"/>
    <s v="Distribution"/>
    <n v="0"/>
    <s v="&lt;=1"/>
    <x v="1"/>
  </r>
  <r>
    <n v="0"/>
    <s v="896"/>
    <s v="Vergara, Tiffany"/>
    <d v="2023-05-10T11:56:04"/>
    <d v="2023-05-10T15:20:00"/>
    <x v="3"/>
    <s v="Yes"/>
    <d v="2023-05-10T16:26:00"/>
    <s v="875"/>
    <s v="L75 Ontario"/>
    <s v="Planning: BT Not Sche- Late"/>
    <s v="Planning"/>
    <n v="0"/>
    <s v="&lt;=1"/>
    <x v="1"/>
  </r>
  <r>
    <n v="0"/>
    <s v="908"/>
    <s v="Lannutti, Christine"/>
    <d v="2023-05-11T10:09:23"/>
    <d v="2023-05-11T10:31:08"/>
    <x v="3"/>
    <s v="Yes"/>
    <d v="2023-05-11T12:12:34"/>
    <s v="883"/>
    <s v="L60 Saginaw"/>
    <s v="Planning: Move Up Production Date Within Leadtime"/>
    <s v="Planning"/>
    <n v="0"/>
    <s v="&lt;=1"/>
    <x v="1"/>
  </r>
  <r>
    <n v="0"/>
    <s v="918"/>
    <s v="Kou, Christina"/>
    <d v="2023-05-11T12:32:26"/>
    <d v="2023-05-11T12:36:48"/>
    <x v="3"/>
    <s v="Yes"/>
    <d v="2023-05-11T12:40:44"/>
    <s v="891"/>
    <s v="L75 Ontario"/>
    <s v="Planning: Request Production Dates"/>
    <s v="Planning"/>
    <n v="0"/>
    <s v="&lt;=1"/>
    <x v="1"/>
  </r>
  <r>
    <n v="0"/>
    <s v="919"/>
    <s v="Franklin, Shakeita"/>
    <d v="2023-05-11T13:41:12"/>
    <d v="2023-05-11T13:44:49"/>
    <x v="3"/>
    <s v="Yes"/>
    <d v="2023-05-11T13:41:00"/>
    <s v="842"/>
    <s v="L60 Saginaw"/>
    <s v="Transportation: Scheduling backorders once appointment time confirmed"/>
    <s v="Transportation"/>
    <n v="0"/>
    <s v="&lt;=1"/>
    <x v="1"/>
  </r>
  <r>
    <n v="0"/>
    <s v="920"/>
    <s v="Wilson, LaTosha"/>
    <d v="2023-05-11T14:22:48"/>
    <d v="2023-05-11T14:26:00"/>
    <x v="3"/>
    <s v="Yes"/>
    <d v="2023-05-11T23:01:00"/>
    <s v="892"/>
    <s v="L60 Saginaw"/>
    <s v="QA: COA Not Provided to Customer"/>
    <s v="QA"/>
    <n v="0"/>
    <s v="&lt;=1"/>
    <x v="1"/>
  </r>
  <r>
    <n v="0"/>
    <s v="923"/>
    <s v="Wilson, LaTosha"/>
    <d v="2023-05-12T09:41:48"/>
    <d v="2023-05-12T09:41:00"/>
    <x v="3"/>
    <s v="Yes"/>
    <d v="2023-05-12T19:25:00"/>
    <s v="895"/>
    <s v="L60 Saginaw"/>
    <s v="QA: COA Not Provided to Customer"/>
    <s v="QA"/>
    <n v="0"/>
    <s v="&lt;=1"/>
    <x v="1"/>
  </r>
  <r>
    <n v="0"/>
    <s v="924"/>
    <s v="Wilson, LaTosha"/>
    <d v="2023-05-12T09:51:16"/>
    <d v="2023-05-12T09:51:41"/>
    <x v="3"/>
    <s v="Yes"/>
    <d v="2023-05-12T09:56:28"/>
    <s v="896"/>
    <s v="L60 Saginaw"/>
    <s v="QA: COA Not Provided to Customer"/>
    <s v="QA"/>
    <n v="0"/>
    <s v="&lt;=1"/>
    <x v="1"/>
  </r>
  <r>
    <n v="0"/>
    <s v="932"/>
    <s v="Vergara, Tiffany"/>
    <d v="2023-05-12T15:49:58"/>
    <d v="2023-05-12T16:21:22"/>
    <x v="3"/>
    <s v="Yes"/>
    <d v="2023-05-12T16:26:30"/>
    <s v="904"/>
    <s v="L75 Ontario"/>
    <s v="Planning: Move Up Production Date Within Leadtime"/>
    <s v="Planning"/>
    <n v="0"/>
    <s v="&lt;=1"/>
    <x v="1"/>
  </r>
  <r>
    <n v="0"/>
    <s v="946"/>
    <s v="Moreno, Roxann"/>
    <d v="2023-05-16T13:31:21"/>
    <d v="2023-05-16T15:38:44"/>
    <x v="3"/>
    <s v="Yes"/>
    <d v="2023-05-16T15:56:28"/>
    <s v="917"/>
    <s v="L75 Ontario"/>
    <s v="Planning: BT Not Sche- Late"/>
    <s v="Planning"/>
    <n v="0"/>
    <s v="&lt;=1"/>
    <x v="1"/>
  </r>
  <r>
    <n v="0"/>
    <s v="950"/>
    <s v="Melius, Richard"/>
    <d v="2023-05-17T09:06:16"/>
    <d v="2023-05-17T09:38:38"/>
    <x v="3"/>
    <s v="Yes"/>
    <d v="2023-05-17T15:18:25"/>
    <s v="921"/>
    <s v="L25 Chambersburg"/>
    <s v="Distribution: Product Availability - Backorders"/>
    <s v="Distribution"/>
    <n v="0"/>
    <s v="&lt;=1"/>
    <x v="1"/>
  </r>
  <r>
    <n v="0"/>
    <s v="951"/>
    <s v="Melius, Richard"/>
    <d v="2023-05-17T09:39:06"/>
    <d v="2023-05-17T10:06:14"/>
    <x v="3"/>
    <s v="Yes"/>
    <d v="2023-05-17T15:20:50"/>
    <s v="921"/>
    <s v="L25 Chambersburg"/>
    <s v="Distribution: Product Availability - Backorders"/>
    <s v="Distribution"/>
    <n v="0"/>
    <s v="&lt;=1"/>
    <x v="1"/>
  </r>
  <r>
    <n v="0"/>
    <s v="952"/>
    <s v="Tucker, Chad"/>
    <d v="2023-05-17T09:39:52"/>
    <d v="2023-05-17T09:55:00"/>
    <x v="3"/>
    <s v="Yes"/>
    <d v="2023-05-17T10:02:31"/>
    <s v="922"/>
    <s v="L60 Saginaw"/>
    <s v="Planning: BT Not Sche- Late"/>
    <s v="Planning"/>
    <n v="0"/>
    <s v="&lt;=1"/>
    <x v="1"/>
  </r>
  <r>
    <n v="0"/>
    <s v="954"/>
    <s v="Casillas, Adriana"/>
    <d v="2023-05-17T12:46:08"/>
    <d v="2023-05-17T15:21:09"/>
    <x v="3"/>
    <s v="Yes"/>
    <d v="2023-05-17T15:24:26"/>
    <s v="923"/>
    <s v="L75 Ontario"/>
    <s v="Planning: Move Up Production Date Within Leadtime"/>
    <s v="Planning"/>
    <n v="0"/>
    <s v="&lt;=1"/>
    <x v="1"/>
  </r>
  <r>
    <n v="0"/>
    <s v="960"/>
    <s v="Kou, Christina"/>
    <d v="2023-05-18T13:52:25"/>
    <d v="2023-05-18T15:15:15"/>
    <x v="3"/>
    <s v="Yes"/>
    <d v="2023-05-18T16:00:00"/>
    <s v="927"/>
    <s v="L75 Ontario"/>
    <s v="Planning: Move Up Production Date Within Leadtime"/>
    <s v="Planning"/>
    <n v="0"/>
    <s v="&lt;=1"/>
    <x v="1"/>
  </r>
  <r>
    <n v="0"/>
    <s v="993"/>
    <s v="Wilson, LaTosha"/>
    <d v="2023-05-19T13:53:31"/>
    <d v="2023-05-19T13:54:44"/>
    <x v="3"/>
    <s v="Yes"/>
    <d v="2023-05-19T13:56:41"/>
    <s v="950"/>
    <s v="L60 Saginaw"/>
    <s v="QA: COA Not Provided to Customer"/>
    <s v="QA"/>
    <n v="0"/>
    <s v="&lt;=1"/>
    <x v="1"/>
  </r>
  <r>
    <n v="0"/>
    <s v="994"/>
    <s v="Salcedo, Daisey"/>
    <d v="2023-05-19T15:58:43"/>
    <d v="2023-05-19T15:58:00"/>
    <x v="3"/>
    <s v="Yes"/>
    <d v="2023-05-19T23:04:00"/>
    <s v="951"/>
    <s v="L75 Ontario"/>
    <s v="QA: COA Not Provided to Customer"/>
    <s v="QA"/>
    <n v="0"/>
    <s v="&lt;=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3DB3D-9C1B-4678-8F42-1F32B8AED02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24:AE28" firstHeaderRow="1" firstDataRow="2" firstDataCol="1"/>
  <pivotFields count="15">
    <pivotField numFmtId="3" showAll="0"/>
    <pivotField showAll="0"/>
    <pivotField showAll="0"/>
    <pivotField numFmtId="14" showAll="0"/>
    <pivotField numFmtId="14" showAll="0"/>
    <pivotField axis="axisCol" showAll="0">
      <items count="11">
        <item x="2"/>
        <item x="0"/>
        <item x="1"/>
        <item x="3"/>
        <item x="5"/>
        <item x="4"/>
        <item x="6"/>
        <item x="7"/>
        <item x="8"/>
        <item x="9"/>
        <item t="default"/>
      </items>
    </pivotField>
    <pivotField showAll="0"/>
    <pivotField numFmtId="14" showAll="0"/>
    <pivotField showAll="0"/>
    <pivotField showAll="0"/>
    <pivotField showAll="0"/>
    <pivotField showAll="0"/>
    <pivotField numFmtId="3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ol" fld="14" subtotal="count" showDataAs="percentOfCol" baseField="14" baseItem="0" numFmtId="9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3272C-D627-4EE3-A4E6-6978657BB17D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E10" firstHeaderRow="1" firstDataRow="2" firstDataCol="1" rowPageCount="1" colPageCount="1"/>
  <pivotFields count="14">
    <pivotField numFmtId="3" showAll="0"/>
    <pivotField dataField="1" showAll="0"/>
    <pivotField showAll="0"/>
    <pivotField numFmtId="164" showAll="0"/>
    <pivotField showAll="0"/>
    <pivotField axis="axisPage" multipleItemSelectionAllowed="1" showAll="0">
      <items count="12">
        <item m="1" x="10"/>
        <item h="1" x="2"/>
        <item h="1" x="0"/>
        <item h="1" x="1"/>
        <item h="1" x="3"/>
        <item h="1" x="5"/>
        <item h="1" x="4"/>
        <item h="1" x="6"/>
        <item h="1" x="7"/>
        <item x="8"/>
        <item h="1" x="9"/>
        <item t="default"/>
      </items>
    </pivotField>
    <pivotField showAll="0"/>
    <pivotField numFmtId="165" showAll="0"/>
    <pivotField showAll="0"/>
    <pivotField showAll="0"/>
    <pivotField showAll="0">
      <items count="20">
        <item x="8"/>
        <item x="5"/>
        <item x="13"/>
        <item x="0"/>
        <item x="18"/>
        <item x="9"/>
        <item x="17"/>
        <item x="6"/>
        <item x="14"/>
        <item x="1"/>
        <item x="2"/>
        <item x="16"/>
        <item x="7"/>
        <item x="10"/>
        <item x="4"/>
        <item x="12"/>
        <item x="11"/>
        <item x="15"/>
        <item x="3"/>
        <item t="default"/>
      </items>
    </pivotField>
    <pivotField axis="axisRow" showAll="0">
      <items count="7">
        <item x="0"/>
        <item x="4"/>
        <item x="1"/>
        <item x="3"/>
        <item x="2"/>
        <item x="5"/>
        <item t="default"/>
      </items>
    </pivotField>
    <pivotField showAll="0"/>
    <pivotField axis="axisCol" showAll="0">
      <items count="8">
        <item x="1"/>
        <item x="2"/>
        <item x="3"/>
        <item m="1" x="6"/>
        <item m="1" x="5"/>
        <item x="4"/>
        <item x="0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5"/>
    </i>
    <i t="grand">
      <x/>
    </i>
  </colItems>
  <pageFields count="1">
    <pageField fld="5" hier="-1"/>
  </pageFields>
  <dataFields count="1">
    <dataField name="Count of Task ID" fld="1" subtotal="count" showDataAs="percentOfRow" baseField="10" baseItem="16" numFmtId="9"/>
  </dataFields>
  <formats count="1">
    <format dxfId="3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88D59-3F46-40E3-9262-11916E9D77A0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1:B62" firstHeaderRow="1" firstDataRow="1" firstDataCol="1" rowPageCount="1" colPageCount="1"/>
  <pivotFields count="14">
    <pivotField numFmtId="3" showAll="0"/>
    <pivotField showAll="0"/>
    <pivotField dataField="1" showAll="0"/>
    <pivotField numFmtId="164" showAll="0"/>
    <pivotField showAll="0"/>
    <pivotField axis="axisPage" multipleItemSelectionAllowed="1" showAll="0">
      <items count="12">
        <item m="1" x="10"/>
        <item h="1" x="2"/>
        <item h="1" x="0"/>
        <item h="1" x="1"/>
        <item h="1" x="3"/>
        <item h="1" x="5"/>
        <item h="1" x="4"/>
        <item h="1" x="6"/>
        <item h="1" x="7"/>
        <item x="8"/>
        <item h="1" x="9"/>
        <item t="default"/>
      </items>
    </pivotField>
    <pivotField showAll="0"/>
    <pivotField numFmtId="165" showAll="0"/>
    <pivotField showAll="0"/>
    <pivotField showAll="0"/>
    <pivotField axis="axisRow" showAll="0" sortType="descending">
      <items count="20">
        <item x="8"/>
        <item x="5"/>
        <item x="13"/>
        <item x="0"/>
        <item x="18"/>
        <item x="9"/>
        <item x="17"/>
        <item x="6"/>
        <item x="14"/>
        <item x="1"/>
        <item x="2"/>
        <item x="16"/>
        <item x="7"/>
        <item x="10"/>
        <item x="4"/>
        <item x="12"/>
        <item x="11"/>
        <item x="1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11">
    <i>
      <x v="15"/>
    </i>
    <i>
      <x v="18"/>
    </i>
    <i>
      <x v="12"/>
    </i>
    <i>
      <x v="1"/>
    </i>
    <i>
      <x v="14"/>
    </i>
    <i>
      <x v="9"/>
    </i>
    <i>
      <x v="7"/>
    </i>
    <i>
      <x v="10"/>
    </i>
    <i>
      <x v="3"/>
    </i>
    <i>
      <x v="16"/>
    </i>
    <i t="grand">
      <x/>
    </i>
  </rowItems>
  <colItems count="1">
    <i/>
  </colItems>
  <pageFields count="1">
    <pageField fld="5" hier="-1"/>
  </pageFields>
  <dataFields count="1">
    <dataField name="Count of Task Owner" fld="2" subtotal="count" baseField="0" baseItem="0" numFmtId="1"/>
  </dataFields>
  <formats count="1">
    <format dxfId="4">
      <pivotArea outline="0" collapsedLevelsAreSubtotals="1" fieldPosition="0"/>
    </format>
  </formats>
  <chartFormats count="1"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E367-2ACE-4D86-B3E7-81B576E9C437}">
  <dimension ref="A1:AE62"/>
  <sheetViews>
    <sheetView zoomScaleNormal="100" workbookViewId="0">
      <selection activeCell="G20" sqref="G20"/>
    </sheetView>
  </sheetViews>
  <sheetFormatPr defaultRowHeight="12.75" x14ac:dyDescent="0.35"/>
  <cols>
    <col min="1" max="1" width="19.1328125" bestFit="1" customWidth="1"/>
    <col min="2" max="2" width="19.796875" bestFit="1" customWidth="1"/>
    <col min="3" max="4" width="5.19921875" bestFit="1" customWidth="1"/>
    <col min="5" max="5" width="11.33203125" bestFit="1" customWidth="1"/>
    <col min="6" max="10" width="6.33203125" bestFit="1" customWidth="1"/>
    <col min="11" max="12" width="4.53125" bestFit="1" customWidth="1"/>
    <col min="13" max="13" width="6.796875" bestFit="1" customWidth="1"/>
    <col min="14" max="14" width="11.1328125" bestFit="1" customWidth="1"/>
    <col min="20" max="20" width="13.1328125" bestFit="1" customWidth="1"/>
    <col min="21" max="21" width="16.46484375" bestFit="1" customWidth="1"/>
    <col min="22" max="30" width="9.86328125" bestFit="1" customWidth="1"/>
    <col min="31" max="31" width="11.265625" bestFit="1" customWidth="1"/>
  </cols>
  <sheetData>
    <row r="1" spans="1:5" x14ac:dyDescent="0.35">
      <c r="A1" s="10" t="s">
        <v>1354</v>
      </c>
      <c r="B1" t="s">
        <v>1371</v>
      </c>
    </row>
    <row r="3" spans="1:5" x14ac:dyDescent="0.35">
      <c r="A3" s="10" t="s">
        <v>1361</v>
      </c>
      <c r="B3" s="10" t="s">
        <v>1359</v>
      </c>
    </row>
    <row r="4" spans="1:5" x14ac:dyDescent="0.35">
      <c r="A4" s="10" t="s">
        <v>1362</v>
      </c>
      <c r="B4" t="s">
        <v>1357</v>
      </c>
      <c r="C4" t="s">
        <v>1356</v>
      </c>
      <c r="D4" t="s">
        <v>1358</v>
      </c>
      <c r="E4" t="s">
        <v>1360</v>
      </c>
    </row>
    <row r="5" spans="1:5" x14ac:dyDescent="0.35">
      <c r="A5" s="12" t="s">
        <v>1373</v>
      </c>
      <c r="B5" s="13">
        <v>0.8</v>
      </c>
      <c r="C5" s="13">
        <v>0.2</v>
      </c>
      <c r="D5" s="13">
        <v>0</v>
      </c>
      <c r="E5" s="13">
        <v>1</v>
      </c>
    </row>
    <row r="6" spans="1:5" x14ac:dyDescent="0.35">
      <c r="A6" s="12" t="s">
        <v>1374</v>
      </c>
      <c r="B6" s="13">
        <v>1</v>
      </c>
      <c r="C6" s="13">
        <v>0</v>
      </c>
      <c r="D6" s="13">
        <v>0</v>
      </c>
      <c r="E6" s="13">
        <v>1</v>
      </c>
    </row>
    <row r="7" spans="1:5" x14ac:dyDescent="0.35">
      <c r="A7" s="12" t="s">
        <v>1375</v>
      </c>
      <c r="B7" s="13">
        <v>0.97142857142857142</v>
      </c>
      <c r="C7" s="13">
        <v>2.8571428571428571E-2</v>
      </c>
      <c r="D7" s="13">
        <v>0</v>
      </c>
      <c r="E7" s="13">
        <v>1</v>
      </c>
    </row>
    <row r="8" spans="1:5" x14ac:dyDescent="0.35">
      <c r="A8" s="12" t="s">
        <v>1376</v>
      </c>
      <c r="B8" s="13">
        <v>0.94871794871794868</v>
      </c>
      <c r="C8" s="13">
        <v>0</v>
      </c>
      <c r="D8" s="13">
        <v>5.128205128205128E-2</v>
      </c>
      <c r="E8" s="13">
        <v>1</v>
      </c>
    </row>
    <row r="9" spans="1:5" x14ac:dyDescent="0.35">
      <c r="A9" s="12" t="s">
        <v>1377</v>
      </c>
      <c r="B9" s="13">
        <v>1</v>
      </c>
      <c r="C9" s="13">
        <v>0</v>
      </c>
      <c r="D9" s="13">
        <v>0</v>
      </c>
      <c r="E9" s="13">
        <v>1</v>
      </c>
    </row>
    <row r="10" spans="1:5" x14ac:dyDescent="0.35">
      <c r="A10" s="12" t="s">
        <v>1360</v>
      </c>
      <c r="B10" s="13">
        <v>0.94488188976377951</v>
      </c>
      <c r="C10" s="13">
        <v>3.937007874015748E-2</v>
      </c>
      <c r="D10" s="13">
        <v>1.5748031496062992E-2</v>
      </c>
      <c r="E10" s="13">
        <v>1</v>
      </c>
    </row>
    <row r="24" spans="1:31" x14ac:dyDescent="0.35">
      <c r="T24" s="10" t="s">
        <v>1384</v>
      </c>
      <c r="U24" s="10" t="s">
        <v>1359</v>
      </c>
    </row>
    <row r="25" spans="1:31" ht="13.15" x14ac:dyDescent="0.4">
      <c r="B25" s="17" t="s">
        <v>1363</v>
      </c>
      <c r="C25" s="17" t="s">
        <v>1364</v>
      </c>
      <c r="D25" s="17" t="s">
        <v>1365</v>
      </c>
      <c r="E25" s="17" t="s">
        <v>1366</v>
      </c>
      <c r="F25" s="11" t="s">
        <v>1367</v>
      </c>
      <c r="G25" s="11" t="s">
        <v>1368</v>
      </c>
      <c r="H25" s="11" t="s">
        <v>1369</v>
      </c>
      <c r="I25" s="11" t="s">
        <v>1370</v>
      </c>
      <c r="J25" s="11" t="s">
        <v>1371</v>
      </c>
      <c r="T25" s="10" t="s">
        <v>1362</v>
      </c>
      <c r="U25" s="13" t="s">
        <v>1363</v>
      </c>
      <c r="V25" s="13" t="s">
        <v>1364</v>
      </c>
      <c r="W25" s="13" t="s">
        <v>1365</v>
      </c>
      <c r="X25" s="13" t="s">
        <v>1366</v>
      </c>
      <c r="Y25" s="13" t="s">
        <v>1367</v>
      </c>
      <c r="Z25" s="13" t="s">
        <v>1368</v>
      </c>
      <c r="AA25" s="13" t="s">
        <v>1369</v>
      </c>
      <c r="AB25" s="13" t="s">
        <v>1370</v>
      </c>
      <c r="AC25" s="13" t="s">
        <v>1371</v>
      </c>
      <c r="AD25" s="13" t="s">
        <v>1383</v>
      </c>
      <c r="AE25" s="13" t="s">
        <v>1360</v>
      </c>
    </row>
    <row r="26" spans="1:31" x14ac:dyDescent="0.35">
      <c r="A26" s="12" t="s">
        <v>1357</v>
      </c>
      <c r="B26" s="13">
        <v>0.87096774193548387</v>
      </c>
      <c r="C26" s="13">
        <v>0.625</v>
      </c>
      <c r="D26" s="13">
        <v>0.73873873873873874</v>
      </c>
      <c r="E26" s="13">
        <v>0.88888888888888884</v>
      </c>
      <c r="F26" s="13">
        <v>0.84745762711864403</v>
      </c>
      <c r="G26" s="13">
        <v>0.87619047619047619</v>
      </c>
      <c r="H26" s="13">
        <v>0.83486238532110091</v>
      </c>
      <c r="I26" s="13">
        <v>0.90654205607476634</v>
      </c>
      <c r="J26" s="13">
        <v>0.94488188976377951</v>
      </c>
      <c r="T26" s="12" t="s">
        <v>1381</v>
      </c>
      <c r="U26" s="13">
        <v>0.87096774193548387</v>
      </c>
      <c r="V26" s="13">
        <v>0.625</v>
      </c>
      <c r="W26" s="13">
        <v>0.73873873873873874</v>
      </c>
      <c r="X26" s="13">
        <v>0.88888888888888884</v>
      </c>
      <c r="Y26" s="13">
        <v>0.84745762711864403</v>
      </c>
      <c r="Z26" s="13">
        <v>0.87619047619047619</v>
      </c>
      <c r="AA26" s="13">
        <v>0.83486238532110091</v>
      </c>
      <c r="AB26" s="13">
        <v>0.90654205607476634</v>
      </c>
      <c r="AC26" s="13">
        <v>0.94488188976377951</v>
      </c>
      <c r="AD26" s="13">
        <v>0.93939393939393945</v>
      </c>
      <c r="AE26" s="13">
        <v>0.84375</v>
      </c>
    </row>
    <row r="27" spans="1:31" x14ac:dyDescent="0.35">
      <c r="A27" s="7" t="s">
        <v>1372</v>
      </c>
      <c r="B27" s="13">
        <v>0.9</v>
      </c>
      <c r="C27" s="13">
        <v>0.9</v>
      </c>
      <c r="D27" s="13">
        <v>0.9</v>
      </c>
      <c r="E27" s="13">
        <v>0.9</v>
      </c>
      <c r="F27" s="13">
        <v>0.9</v>
      </c>
      <c r="G27" s="13">
        <v>0.9</v>
      </c>
      <c r="H27" s="13">
        <v>0.9</v>
      </c>
      <c r="I27" s="13">
        <v>0.9</v>
      </c>
      <c r="J27" s="13">
        <v>0.9</v>
      </c>
      <c r="T27" s="12" t="s">
        <v>1382</v>
      </c>
      <c r="U27" s="13">
        <v>0.12903225806451613</v>
      </c>
      <c r="V27" s="13">
        <v>0.375</v>
      </c>
      <c r="W27" s="13">
        <v>0.26126126126126126</v>
      </c>
      <c r="X27" s="13">
        <v>0.1111111111111111</v>
      </c>
      <c r="Y27" s="13">
        <v>0.15254237288135594</v>
      </c>
      <c r="Z27" s="13">
        <v>0.12380952380952381</v>
      </c>
      <c r="AA27" s="13">
        <v>0.16513761467889909</v>
      </c>
      <c r="AB27" s="13">
        <v>9.3457943925233641E-2</v>
      </c>
      <c r="AC27" s="13">
        <v>5.5118110236220472E-2</v>
      </c>
      <c r="AD27" s="13">
        <v>6.0606060606060608E-2</v>
      </c>
      <c r="AE27" s="13">
        <v>0.15625</v>
      </c>
    </row>
    <row r="28" spans="1:31" x14ac:dyDescent="0.35">
      <c r="T28" s="12" t="s">
        <v>1360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</row>
    <row r="49" spans="1:2" x14ac:dyDescent="0.35">
      <c r="A49" s="10" t="s">
        <v>1354</v>
      </c>
      <c r="B49" t="s">
        <v>1371</v>
      </c>
    </row>
    <row r="51" spans="1:2" x14ac:dyDescent="0.35">
      <c r="A51" s="10" t="s">
        <v>1362</v>
      </c>
      <c r="B51" t="s">
        <v>1379</v>
      </c>
    </row>
    <row r="52" spans="1:2" x14ac:dyDescent="0.35">
      <c r="A52" s="12" t="s">
        <v>377</v>
      </c>
      <c r="B52" s="14">
        <v>23</v>
      </c>
    </row>
    <row r="53" spans="1:2" x14ac:dyDescent="0.35">
      <c r="A53" s="12" t="s">
        <v>32</v>
      </c>
      <c r="B53" s="14">
        <v>23</v>
      </c>
    </row>
    <row r="54" spans="1:2" x14ac:dyDescent="0.35">
      <c r="A54" s="12" t="s">
        <v>87</v>
      </c>
      <c r="B54" s="14">
        <v>18</v>
      </c>
    </row>
    <row r="55" spans="1:2" x14ac:dyDescent="0.35">
      <c r="A55" s="12" t="s">
        <v>52</v>
      </c>
      <c r="B55" s="14">
        <v>18</v>
      </c>
    </row>
    <row r="56" spans="1:2" x14ac:dyDescent="0.35">
      <c r="A56" s="12" t="s">
        <v>36</v>
      </c>
      <c r="B56" s="14">
        <v>16</v>
      </c>
    </row>
    <row r="57" spans="1:2" x14ac:dyDescent="0.35">
      <c r="A57" s="12" t="s">
        <v>18</v>
      </c>
      <c r="B57" s="14">
        <v>12</v>
      </c>
    </row>
    <row r="58" spans="1:2" x14ac:dyDescent="0.35">
      <c r="A58" s="12" t="s">
        <v>78</v>
      </c>
      <c r="B58" s="14">
        <v>9</v>
      </c>
    </row>
    <row r="59" spans="1:2" x14ac:dyDescent="0.35">
      <c r="A59" s="12" t="s">
        <v>29</v>
      </c>
      <c r="B59" s="14">
        <v>5</v>
      </c>
    </row>
    <row r="60" spans="1:2" x14ac:dyDescent="0.35">
      <c r="A60" s="12" t="s">
        <v>15</v>
      </c>
      <c r="B60" s="14">
        <v>2</v>
      </c>
    </row>
    <row r="61" spans="1:2" x14ac:dyDescent="0.35">
      <c r="A61" s="12" t="s">
        <v>245</v>
      </c>
      <c r="B61" s="14">
        <v>1</v>
      </c>
    </row>
    <row r="62" spans="1:2" x14ac:dyDescent="0.35">
      <c r="A62" s="12" t="s">
        <v>1360</v>
      </c>
      <c r="B62" s="14">
        <v>127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99B3-8F95-4BA0-B86E-E785CAE5A1B8}">
  <dimension ref="A5:B15"/>
  <sheetViews>
    <sheetView workbookViewId="0">
      <selection activeCell="A13" sqref="A13"/>
    </sheetView>
  </sheetViews>
  <sheetFormatPr defaultRowHeight="12.75" x14ac:dyDescent="0.35"/>
  <cols>
    <col min="1" max="1" width="59.53125" bestFit="1" customWidth="1"/>
    <col min="2" max="2" width="12.33203125" bestFit="1" customWidth="1"/>
  </cols>
  <sheetData>
    <row r="5" spans="1:2" x14ac:dyDescent="0.35">
      <c r="A5" t="s">
        <v>1354</v>
      </c>
    </row>
    <row r="6" spans="1:2" x14ac:dyDescent="0.35">
      <c r="A6" s="12" t="s">
        <v>52</v>
      </c>
      <c r="B6" s="7" t="s">
        <v>1373</v>
      </c>
    </row>
    <row r="7" spans="1:2" x14ac:dyDescent="0.35">
      <c r="A7" s="12" t="s">
        <v>15</v>
      </c>
      <c r="B7" s="7" t="s">
        <v>1373</v>
      </c>
    </row>
    <row r="8" spans="1:2" x14ac:dyDescent="0.35">
      <c r="A8" s="12" t="s">
        <v>78</v>
      </c>
      <c r="B8" s="7" t="s">
        <v>1374</v>
      </c>
    </row>
    <row r="9" spans="1:2" x14ac:dyDescent="0.35">
      <c r="A9" s="12" t="s">
        <v>18</v>
      </c>
      <c r="B9" s="7" t="s">
        <v>1375</v>
      </c>
    </row>
    <row r="10" spans="1:2" x14ac:dyDescent="0.35">
      <c r="A10" s="12" t="s">
        <v>29</v>
      </c>
      <c r="B10" s="7" t="s">
        <v>1375</v>
      </c>
    </row>
    <row r="11" spans="1:2" x14ac:dyDescent="0.35">
      <c r="A11" s="12" t="s">
        <v>87</v>
      </c>
      <c r="B11" s="7" t="s">
        <v>1375</v>
      </c>
    </row>
    <row r="12" spans="1:2" x14ac:dyDescent="0.35">
      <c r="A12" s="12" t="s">
        <v>36</v>
      </c>
      <c r="B12" s="7" t="s">
        <v>1376</v>
      </c>
    </row>
    <row r="13" spans="1:2" x14ac:dyDescent="0.35">
      <c r="A13" s="12" t="s">
        <v>377</v>
      </c>
      <c r="B13" s="7" t="s">
        <v>1376</v>
      </c>
    </row>
    <row r="14" spans="1:2" x14ac:dyDescent="0.35">
      <c r="A14" s="12" t="s">
        <v>245</v>
      </c>
      <c r="B14" s="7" t="s">
        <v>1377</v>
      </c>
    </row>
    <row r="15" spans="1:2" x14ac:dyDescent="0.35">
      <c r="A15" s="12" t="s">
        <v>32</v>
      </c>
      <c r="B15" s="7" t="s">
        <v>1377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048551"/>
  <sheetViews>
    <sheetView showGridLines="0" tabSelected="1" zoomScale="85" zoomScaleNormal="85" workbookViewId="0">
      <selection activeCell="M2" sqref="M2"/>
    </sheetView>
  </sheetViews>
  <sheetFormatPr defaultRowHeight="12.75" x14ac:dyDescent="0.35"/>
  <cols>
    <col min="4" max="4" width="13.46484375" style="16" bestFit="1" customWidth="1"/>
    <col min="5" max="5" width="14.796875" style="16" bestFit="1" customWidth="1"/>
    <col min="6" max="6" width="13.46484375" customWidth="1"/>
    <col min="8" max="8" width="17.46484375" style="16" customWidth="1"/>
    <col min="11" max="12" width="17.33203125" customWidth="1"/>
  </cols>
  <sheetData>
    <row r="1" spans="1:15" ht="33.75" x14ac:dyDescent="0.35">
      <c r="A1" s="18" t="s">
        <v>0</v>
      </c>
      <c r="B1" s="18" t="s">
        <v>1</v>
      </c>
      <c r="C1" s="18" t="s">
        <v>6</v>
      </c>
      <c r="D1" s="19" t="s">
        <v>2</v>
      </c>
      <c r="E1" s="19" t="s">
        <v>3</v>
      </c>
      <c r="F1" s="18" t="s">
        <v>1354</v>
      </c>
      <c r="G1" s="1" t="s">
        <v>4</v>
      </c>
      <c r="H1" s="19" t="s">
        <v>5</v>
      </c>
      <c r="I1" s="18" t="s">
        <v>7</v>
      </c>
      <c r="J1" s="1" t="s">
        <v>8</v>
      </c>
      <c r="K1" s="18" t="s">
        <v>9</v>
      </c>
      <c r="L1" s="20" t="s">
        <v>1378</v>
      </c>
      <c r="M1" s="2" t="s">
        <v>10</v>
      </c>
      <c r="N1" s="8" t="s">
        <v>1355</v>
      </c>
      <c r="O1" s="7" t="s">
        <v>1380</v>
      </c>
    </row>
    <row r="2" spans="1:15" ht="45" x14ac:dyDescent="0.35">
      <c r="A2" s="3">
        <v>217</v>
      </c>
      <c r="B2" s="4" t="s">
        <v>11</v>
      </c>
      <c r="C2" s="4" t="s">
        <v>13</v>
      </c>
      <c r="D2" s="15">
        <v>44998.614872685197</v>
      </c>
      <c r="E2" s="15">
        <v>45215.59375</v>
      </c>
      <c r="F2" s="5" t="str">
        <f>TEXT(D2,"MMM")</f>
        <v>Mar</v>
      </c>
      <c r="G2" s="4" t="s">
        <v>12</v>
      </c>
      <c r="H2" s="15">
        <v>45215.59375</v>
      </c>
      <c r="I2" s="4"/>
      <c r="J2" s="4" t="s">
        <v>14</v>
      </c>
      <c r="K2" s="4" t="s">
        <v>15</v>
      </c>
      <c r="L2" s="4" t="str">
        <f>VLOOKUP(K2,'Lookup table'!A$6:B$15,2,0)</f>
        <v>Distribution</v>
      </c>
      <c r="M2" s="6">
        <f>NETWORKDAYS.INTL(D2,E2,1,0)-1</f>
        <v>155</v>
      </c>
      <c r="N2" s="7" t="str">
        <f>IF(M2&lt;2, "&lt;=1", IF(M2&lt;3, "&lt;=2", IF(M2&lt;4, "&lt;=3",IF(M2&lt;5,  "&lt;=4", "&gt;=5"))))</f>
        <v>&gt;=5</v>
      </c>
      <c r="O2" t="str">
        <f>IF(M2&lt;=1, "met", "not met")</f>
        <v>not met</v>
      </c>
    </row>
    <row r="3" spans="1:15" ht="22.5" x14ac:dyDescent="0.35">
      <c r="A3" s="3">
        <v>207</v>
      </c>
      <c r="B3" s="4" t="s">
        <v>16</v>
      </c>
      <c r="C3" s="4" t="s">
        <v>13</v>
      </c>
      <c r="D3" s="15">
        <v>45008.533668981501</v>
      </c>
      <c r="E3" s="15">
        <v>45215.59375</v>
      </c>
      <c r="F3" s="5" t="str">
        <f t="shared" ref="F3:F66" si="0">TEXT(D3,"MMM")</f>
        <v>Mar</v>
      </c>
      <c r="G3" s="4" t="s">
        <v>12</v>
      </c>
      <c r="H3" s="15">
        <v>45215.59375</v>
      </c>
      <c r="I3" s="4"/>
      <c r="J3" s="4" t="s">
        <v>17</v>
      </c>
      <c r="K3" s="4" t="s">
        <v>18</v>
      </c>
      <c r="L3" s="4" t="str">
        <f>VLOOKUP(K3,'Lookup table'!A$6:B$15,2,0)</f>
        <v>Planning</v>
      </c>
      <c r="M3" s="6">
        <f t="shared" ref="M3:M66" si="1">NETWORKDAYS.INTL(D3,E3,1,0)-1</f>
        <v>147</v>
      </c>
      <c r="N3" s="7" t="str">
        <f t="shared" ref="N3:N66" si="2">IF(M3&lt;2, "&lt;=1", IF(M3&lt;3, "&lt;=2", IF(M3&lt;4, "&lt;=3",IF(M3&lt;5,  "&lt;=4", "&gt;=5"))))</f>
        <v>&gt;=5</v>
      </c>
      <c r="O3" t="str">
        <f t="shared" ref="O3:O66" si="3">IF(M3&lt;=1, "met", "not met")</f>
        <v>not met</v>
      </c>
    </row>
    <row r="4" spans="1:15" ht="22.5" x14ac:dyDescent="0.35">
      <c r="A4" s="3">
        <v>182</v>
      </c>
      <c r="B4" s="4" t="s">
        <v>19</v>
      </c>
      <c r="C4" s="4" t="s">
        <v>13</v>
      </c>
      <c r="D4" s="15">
        <v>45043.497395833299</v>
      </c>
      <c r="E4" s="15">
        <v>45043.585821759298</v>
      </c>
      <c r="F4" s="5" t="str">
        <f t="shared" si="0"/>
        <v>Apr</v>
      </c>
      <c r="G4" s="4" t="s">
        <v>20</v>
      </c>
      <c r="H4" s="15">
        <v>45225.432175925896</v>
      </c>
      <c r="I4" s="4" t="s">
        <v>22</v>
      </c>
      <c r="J4" s="4" t="s">
        <v>14</v>
      </c>
      <c r="K4" s="4" t="s">
        <v>18</v>
      </c>
      <c r="L4" s="4" t="str">
        <f>VLOOKUP(K4,'Lookup table'!A$6:B$15,2,0)</f>
        <v>Planning</v>
      </c>
      <c r="M4" s="6">
        <f t="shared" si="1"/>
        <v>0</v>
      </c>
      <c r="N4" s="7" t="str">
        <f t="shared" si="2"/>
        <v>&lt;=1</v>
      </c>
      <c r="O4" t="str">
        <f t="shared" si="3"/>
        <v>met</v>
      </c>
    </row>
    <row r="5" spans="1:15" ht="22.5" x14ac:dyDescent="0.35">
      <c r="A5" s="3">
        <v>182</v>
      </c>
      <c r="B5" s="4" t="s">
        <v>23</v>
      </c>
      <c r="C5" s="4" t="s">
        <v>13</v>
      </c>
      <c r="D5" s="15">
        <v>45043.498391203699</v>
      </c>
      <c r="E5" s="15">
        <v>45215.5916319444</v>
      </c>
      <c r="F5" s="5" t="str">
        <f t="shared" si="0"/>
        <v>Apr</v>
      </c>
      <c r="G5" s="4" t="s">
        <v>12</v>
      </c>
      <c r="H5" s="15">
        <v>45225.580798611103</v>
      </c>
      <c r="I5" s="4" t="s">
        <v>22</v>
      </c>
      <c r="J5" s="4" t="s">
        <v>17</v>
      </c>
      <c r="K5" s="4" t="s">
        <v>18</v>
      </c>
      <c r="L5" s="4" t="str">
        <f>VLOOKUP(K5,'Lookup table'!A$6:B$15,2,0)</f>
        <v>Planning</v>
      </c>
      <c r="M5" s="6">
        <f t="shared" si="1"/>
        <v>122</v>
      </c>
      <c r="N5" s="7" t="str">
        <f t="shared" si="2"/>
        <v>&gt;=5</v>
      </c>
      <c r="O5" t="str">
        <f t="shared" si="3"/>
        <v>not met</v>
      </c>
    </row>
    <row r="6" spans="1:15" ht="33.75" x14ac:dyDescent="0.35">
      <c r="A6" s="3">
        <v>161</v>
      </c>
      <c r="B6" s="4" t="s">
        <v>24</v>
      </c>
      <c r="C6" s="4" t="s">
        <v>25</v>
      </c>
      <c r="D6" s="15">
        <v>44973.5534722222</v>
      </c>
      <c r="E6" s="15">
        <v>44973.340277777803</v>
      </c>
      <c r="F6" s="5" t="str">
        <f t="shared" si="0"/>
        <v>Feb</v>
      </c>
      <c r="G6" s="4" t="s">
        <v>20</v>
      </c>
      <c r="H6" s="15">
        <v>45134.751921296302</v>
      </c>
      <c r="I6" s="4" t="s">
        <v>26</v>
      </c>
      <c r="J6" s="4" t="s">
        <v>28</v>
      </c>
      <c r="K6" s="4" t="s">
        <v>29</v>
      </c>
      <c r="L6" s="4" t="str">
        <f>VLOOKUP(K6,'Lookup table'!A$6:B$15,2,0)</f>
        <v>Planning</v>
      </c>
      <c r="M6" s="6">
        <f t="shared" si="1"/>
        <v>0</v>
      </c>
      <c r="N6" s="7" t="str">
        <f t="shared" si="2"/>
        <v>&lt;=1</v>
      </c>
      <c r="O6" t="str">
        <f t="shared" si="3"/>
        <v>met</v>
      </c>
    </row>
    <row r="7" spans="1:15" ht="45" x14ac:dyDescent="0.35">
      <c r="A7" s="3">
        <v>138</v>
      </c>
      <c r="B7" s="4" t="s">
        <v>30</v>
      </c>
      <c r="C7" s="4" t="s">
        <v>31</v>
      </c>
      <c r="D7" s="15">
        <v>44995.589317129597</v>
      </c>
      <c r="E7" s="15">
        <v>45133.607638888898</v>
      </c>
      <c r="F7" s="5" t="str">
        <f t="shared" si="0"/>
        <v>Mar</v>
      </c>
      <c r="G7" s="4" t="s">
        <v>12</v>
      </c>
      <c r="H7" s="15">
        <v>45133.726770833302</v>
      </c>
      <c r="I7" s="4"/>
      <c r="J7" s="4" t="s">
        <v>17</v>
      </c>
      <c r="K7" s="4" t="s">
        <v>32</v>
      </c>
      <c r="L7" s="4" t="str">
        <f>VLOOKUP(K7,'Lookup table'!A$6:B$15,2,0)</f>
        <v>Transportation</v>
      </c>
      <c r="M7" s="6">
        <f t="shared" si="1"/>
        <v>98</v>
      </c>
      <c r="N7" s="7" t="str">
        <f t="shared" si="2"/>
        <v>&gt;=5</v>
      </c>
      <c r="O7" t="str">
        <f t="shared" si="3"/>
        <v>not met</v>
      </c>
    </row>
    <row r="8" spans="1:15" ht="22.5" x14ac:dyDescent="0.35">
      <c r="A8" s="3">
        <v>128</v>
      </c>
      <c r="B8" s="4" t="s">
        <v>33</v>
      </c>
      <c r="C8" s="4" t="s">
        <v>34</v>
      </c>
      <c r="D8" s="15">
        <v>45028.349687499998</v>
      </c>
      <c r="E8" s="15">
        <v>45028.349305555603</v>
      </c>
      <c r="F8" s="5" t="str">
        <f t="shared" si="0"/>
        <v>Apr</v>
      </c>
      <c r="G8" s="4" t="s">
        <v>20</v>
      </c>
      <c r="H8" s="15">
        <v>45156.004351851901</v>
      </c>
      <c r="I8" s="4" t="s">
        <v>35</v>
      </c>
      <c r="J8" s="4" t="s">
        <v>17</v>
      </c>
      <c r="K8" s="4" t="s">
        <v>36</v>
      </c>
      <c r="L8" s="4" t="str">
        <f>VLOOKUP(K8,'Lookup table'!A$6:B$15,2,0)</f>
        <v>QA</v>
      </c>
      <c r="M8" s="6">
        <f t="shared" si="1"/>
        <v>0</v>
      </c>
      <c r="N8" s="7" t="str">
        <f t="shared" si="2"/>
        <v>&lt;=1</v>
      </c>
      <c r="O8" t="str">
        <f t="shared" si="3"/>
        <v>met</v>
      </c>
    </row>
    <row r="9" spans="1:15" ht="22.5" x14ac:dyDescent="0.35">
      <c r="A9" s="3">
        <v>127</v>
      </c>
      <c r="B9" s="4" t="s">
        <v>37</v>
      </c>
      <c r="C9" s="4" t="s">
        <v>38</v>
      </c>
      <c r="D9" s="15">
        <v>45029.657928240696</v>
      </c>
      <c r="E9" s="15">
        <v>45029.657638888901</v>
      </c>
      <c r="F9" s="5" t="str">
        <f t="shared" si="0"/>
        <v>Apr</v>
      </c>
      <c r="G9" s="4" t="s">
        <v>20</v>
      </c>
      <c r="H9" s="15">
        <v>45156.004479166702</v>
      </c>
      <c r="I9" s="4" t="s">
        <v>40</v>
      </c>
      <c r="J9" s="4" t="s">
        <v>41</v>
      </c>
      <c r="K9" s="4" t="s">
        <v>36</v>
      </c>
      <c r="L9" s="4" t="str">
        <f>VLOOKUP(K9,'Lookup table'!A$6:B$15,2,0)</f>
        <v>QA</v>
      </c>
      <c r="M9" s="6">
        <f t="shared" si="1"/>
        <v>0</v>
      </c>
      <c r="N9" s="7" t="str">
        <f t="shared" si="2"/>
        <v>&lt;=1</v>
      </c>
      <c r="O9" t="str">
        <f t="shared" si="3"/>
        <v>met</v>
      </c>
    </row>
    <row r="10" spans="1:15" ht="22.5" x14ac:dyDescent="0.35">
      <c r="A10" s="3">
        <v>127</v>
      </c>
      <c r="B10" s="4" t="s">
        <v>42</v>
      </c>
      <c r="C10" s="4" t="s">
        <v>21</v>
      </c>
      <c r="D10" s="15">
        <v>45029.782349537003</v>
      </c>
      <c r="E10" s="15">
        <v>45064.465972222199</v>
      </c>
      <c r="F10" s="5" t="str">
        <f t="shared" si="0"/>
        <v>Apr</v>
      </c>
      <c r="G10" s="4" t="s">
        <v>12</v>
      </c>
      <c r="H10" s="15">
        <v>45156.007118055597</v>
      </c>
      <c r="I10" s="4" t="s">
        <v>44</v>
      </c>
      <c r="J10" s="4" t="s">
        <v>17</v>
      </c>
      <c r="K10" s="4" t="s">
        <v>18</v>
      </c>
      <c r="L10" s="4" t="str">
        <f>VLOOKUP(K10,'Lookup table'!A$6:B$15,2,0)</f>
        <v>Planning</v>
      </c>
      <c r="M10" s="6">
        <f t="shared" si="1"/>
        <v>25</v>
      </c>
      <c r="N10" s="7" t="str">
        <f t="shared" si="2"/>
        <v>&gt;=5</v>
      </c>
      <c r="O10" t="str">
        <f t="shared" si="3"/>
        <v>not met</v>
      </c>
    </row>
    <row r="11" spans="1:15" ht="22.5" x14ac:dyDescent="0.35">
      <c r="A11" s="3">
        <v>126</v>
      </c>
      <c r="B11" s="4" t="s">
        <v>45</v>
      </c>
      <c r="C11" s="4" t="s">
        <v>43</v>
      </c>
      <c r="D11" s="15">
        <v>45030.549143518503</v>
      </c>
      <c r="E11" s="15">
        <v>45034.444444444402</v>
      </c>
      <c r="F11" s="5" t="str">
        <f t="shared" si="0"/>
        <v>Apr</v>
      </c>
      <c r="G11" s="4" t="s">
        <v>12</v>
      </c>
      <c r="H11" s="15">
        <v>45156.004861111098</v>
      </c>
      <c r="I11" s="4" t="s">
        <v>46</v>
      </c>
      <c r="J11" s="4" t="s">
        <v>17</v>
      </c>
      <c r="K11" s="4" t="s">
        <v>18</v>
      </c>
      <c r="L11" s="4" t="str">
        <f>VLOOKUP(K11,'Lookup table'!A$6:B$15,2,0)</f>
        <v>Planning</v>
      </c>
      <c r="M11" s="6">
        <f t="shared" si="1"/>
        <v>2</v>
      </c>
      <c r="N11" s="7" t="str">
        <f t="shared" si="2"/>
        <v>&lt;=2</v>
      </c>
      <c r="O11" t="str">
        <f t="shared" si="3"/>
        <v>not met</v>
      </c>
    </row>
    <row r="12" spans="1:15" ht="22.5" x14ac:dyDescent="0.35">
      <c r="A12" s="3">
        <v>125</v>
      </c>
      <c r="B12" s="4" t="s">
        <v>47</v>
      </c>
      <c r="C12" s="4" t="s">
        <v>48</v>
      </c>
      <c r="D12" s="15">
        <v>45009.388657407399</v>
      </c>
      <c r="E12" s="15">
        <v>45126</v>
      </c>
      <c r="F12" s="5" t="str">
        <f t="shared" si="0"/>
        <v>Mar</v>
      </c>
      <c r="G12" s="4" t="s">
        <v>12</v>
      </c>
      <c r="H12" s="15">
        <v>45134.732650462996</v>
      </c>
      <c r="I12" s="4" t="s">
        <v>49</v>
      </c>
      <c r="J12" s="4" t="s">
        <v>51</v>
      </c>
      <c r="K12" s="4" t="s">
        <v>52</v>
      </c>
      <c r="L12" s="4" t="str">
        <f>VLOOKUP(K12,'Lookup table'!A$6:B$15,2,0)</f>
        <v>Distribution</v>
      </c>
      <c r="M12" s="6">
        <f t="shared" si="1"/>
        <v>83</v>
      </c>
      <c r="N12" s="7" t="str">
        <f t="shared" si="2"/>
        <v>&gt;=5</v>
      </c>
      <c r="O12" t="str">
        <f t="shared" si="3"/>
        <v>not met</v>
      </c>
    </row>
    <row r="13" spans="1:15" ht="33.75" x14ac:dyDescent="0.35">
      <c r="A13" s="3">
        <v>123</v>
      </c>
      <c r="B13" s="4" t="s">
        <v>53</v>
      </c>
      <c r="C13" s="4" t="s">
        <v>54</v>
      </c>
      <c r="D13" s="15">
        <v>45033.517824074101</v>
      </c>
      <c r="E13" s="15">
        <v>45033.538194444402</v>
      </c>
      <c r="F13" s="5" t="str">
        <f t="shared" si="0"/>
        <v>Apr</v>
      </c>
      <c r="G13" s="4" t="s">
        <v>20</v>
      </c>
      <c r="H13" s="15">
        <v>45156.004745370403</v>
      </c>
      <c r="I13" s="4" t="s">
        <v>56</v>
      </c>
      <c r="J13" s="4" t="s">
        <v>57</v>
      </c>
      <c r="K13" s="4" t="s">
        <v>52</v>
      </c>
      <c r="L13" s="4" t="str">
        <f>VLOOKUP(K13,'Lookup table'!A$6:B$15,2,0)</f>
        <v>Distribution</v>
      </c>
      <c r="M13" s="6">
        <f t="shared" si="1"/>
        <v>0</v>
      </c>
      <c r="N13" s="7" t="str">
        <f t="shared" si="2"/>
        <v>&lt;=1</v>
      </c>
      <c r="O13" t="str">
        <f t="shared" si="3"/>
        <v>met</v>
      </c>
    </row>
    <row r="14" spans="1:15" ht="22.5" x14ac:dyDescent="0.35">
      <c r="A14" s="3">
        <v>121</v>
      </c>
      <c r="B14" s="4" t="s">
        <v>58</v>
      </c>
      <c r="C14" s="4" t="s">
        <v>59</v>
      </c>
      <c r="D14" s="15">
        <v>45035.554976851898</v>
      </c>
      <c r="E14" s="15">
        <v>45037.555555555598</v>
      </c>
      <c r="F14" s="5" t="str">
        <f t="shared" si="0"/>
        <v>Apr</v>
      </c>
      <c r="G14" s="4" t="s">
        <v>12</v>
      </c>
      <c r="H14" s="15">
        <v>45156.004861111098</v>
      </c>
      <c r="I14" s="4" t="s">
        <v>61</v>
      </c>
      <c r="J14" s="4" t="s">
        <v>62</v>
      </c>
      <c r="K14" s="4" t="s">
        <v>52</v>
      </c>
      <c r="L14" s="4" t="str">
        <f>VLOOKUP(K14,'Lookup table'!A$6:B$15,2,0)</f>
        <v>Distribution</v>
      </c>
      <c r="M14" s="6">
        <f t="shared" si="1"/>
        <v>2</v>
      </c>
      <c r="N14" s="7" t="str">
        <f t="shared" si="2"/>
        <v>&lt;=2</v>
      </c>
      <c r="O14" t="str">
        <f t="shared" si="3"/>
        <v>not met</v>
      </c>
    </row>
    <row r="15" spans="1:15" ht="22.5" x14ac:dyDescent="0.35">
      <c r="A15" s="3">
        <v>121</v>
      </c>
      <c r="B15" s="4" t="s">
        <v>63</v>
      </c>
      <c r="C15" s="4" t="s">
        <v>38</v>
      </c>
      <c r="D15" s="15">
        <v>45035.577534722201</v>
      </c>
      <c r="E15" s="15">
        <v>45035.577083333301</v>
      </c>
      <c r="F15" s="5" t="str">
        <f t="shared" si="0"/>
        <v>Apr</v>
      </c>
      <c r="G15" s="4" t="s">
        <v>20</v>
      </c>
      <c r="H15" s="15">
        <v>45156.004976851902</v>
      </c>
      <c r="I15" s="4" t="s">
        <v>64</v>
      </c>
      <c r="J15" s="4" t="s">
        <v>62</v>
      </c>
      <c r="K15" s="4" t="s">
        <v>36</v>
      </c>
      <c r="L15" s="4" t="str">
        <f>VLOOKUP(K15,'Lookup table'!A$6:B$15,2,0)</f>
        <v>QA</v>
      </c>
      <c r="M15" s="6">
        <f t="shared" si="1"/>
        <v>0</v>
      </c>
      <c r="N15" s="7" t="str">
        <f t="shared" si="2"/>
        <v>&lt;=1</v>
      </c>
      <c r="O15" t="str">
        <f t="shared" si="3"/>
        <v>met</v>
      </c>
    </row>
    <row r="16" spans="1:15" ht="22.5" x14ac:dyDescent="0.35">
      <c r="A16" s="3">
        <v>121</v>
      </c>
      <c r="B16" s="4" t="s">
        <v>65</v>
      </c>
      <c r="C16" s="4" t="s">
        <v>38</v>
      </c>
      <c r="D16" s="15">
        <v>45035.5944675926</v>
      </c>
      <c r="E16" s="15">
        <v>45035.594444444403</v>
      </c>
      <c r="F16" s="5" t="str">
        <f t="shared" si="0"/>
        <v>Apr</v>
      </c>
      <c r="G16" s="4" t="s">
        <v>20</v>
      </c>
      <c r="H16" s="15">
        <v>45156.005127314798</v>
      </c>
      <c r="I16" s="4" t="s">
        <v>66</v>
      </c>
      <c r="J16" s="4" t="s">
        <v>17</v>
      </c>
      <c r="K16" s="4" t="s">
        <v>36</v>
      </c>
      <c r="L16" s="4" t="str">
        <f>VLOOKUP(K16,'Lookup table'!A$6:B$15,2,0)</f>
        <v>QA</v>
      </c>
      <c r="M16" s="6">
        <f t="shared" si="1"/>
        <v>0</v>
      </c>
      <c r="N16" s="7" t="str">
        <f t="shared" si="2"/>
        <v>&lt;=1</v>
      </c>
      <c r="O16" t="str">
        <f t="shared" si="3"/>
        <v>met</v>
      </c>
    </row>
    <row r="17" spans="1:15" ht="22.5" x14ac:dyDescent="0.35">
      <c r="A17" s="3">
        <v>121</v>
      </c>
      <c r="B17" s="4" t="s">
        <v>67</v>
      </c>
      <c r="C17" s="4" t="s">
        <v>38</v>
      </c>
      <c r="D17" s="15">
        <v>45036.6847569444</v>
      </c>
      <c r="E17" s="15">
        <v>45036.684722222199</v>
      </c>
      <c r="F17" s="5" t="str">
        <f t="shared" si="0"/>
        <v>Apr</v>
      </c>
      <c r="G17" s="4" t="s">
        <v>20</v>
      </c>
      <c r="H17" s="15">
        <v>45157.006203703699</v>
      </c>
      <c r="I17" s="4" t="s">
        <v>68</v>
      </c>
      <c r="J17" s="4" t="s">
        <v>62</v>
      </c>
      <c r="K17" s="4" t="s">
        <v>36</v>
      </c>
      <c r="L17" s="4" t="str">
        <f>VLOOKUP(K17,'Lookup table'!A$6:B$15,2,0)</f>
        <v>QA</v>
      </c>
      <c r="M17" s="6">
        <f t="shared" si="1"/>
        <v>0</v>
      </c>
      <c r="N17" s="7" t="str">
        <f t="shared" si="2"/>
        <v>&lt;=1</v>
      </c>
      <c r="O17" t="str">
        <f t="shared" si="3"/>
        <v>met</v>
      </c>
    </row>
    <row r="18" spans="1:15" ht="22.5" x14ac:dyDescent="0.35">
      <c r="A18" s="3">
        <v>119</v>
      </c>
      <c r="B18" s="4" t="s">
        <v>69</v>
      </c>
      <c r="C18" s="4" t="s">
        <v>70</v>
      </c>
      <c r="D18" s="15">
        <v>45015.441886574103</v>
      </c>
      <c r="E18" s="15">
        <v>45015.441666666702</v>
      </c>
      <c r="F18" s="5" t="str">
        <f t="shared" si="0"/>
        <v>Mar</v>
      </c>
      <c r="G18" s="4" t="s">
        <v>20</v>
      </c>
      <c r="H18" s="15">
        <v>45134.802962962996</v>
      </c>
      <c r="I18" s="4" t="s">
        <v>71</v>
      </c>
      <c r="J18" s="4" t="s">
        <v>62</v>
      </c>
      <c r="K18" s="4" t="s">
        <v>36</v>
      </c>
      <c r="L18" s="4" t="str">
        <f>VLOOKUP(K18,'Lookup table'!A$6:B$15,2,0)</f>
        <v>QA</v>
      </c>
      <c r="M18" s="6">
        <f t="shared" si="1"/>
        <v>0</v>
      </c>
      <c r="N18" s="7" t="str">
        <f t="shared" si="2"/>
        <v>&lt;=1</v>
      </c>
      <c r="O18" t="str">
        <f t="shared" si="3"/>
        <v>met</v>
      </c>
    </row>
    <row r="19" spans="1:15" ht="22.5" x14ac:dyDescent="0.35">
      <c r="A19" s="3">
        <v>119</v>
      </c>
      <c r="B19" s="4" t="s">
        <v>72</v>
      </c>
      <c r="C19" s="4" t="s">
        <v>38</v>
      </c>
      <c r="D19" s="15">
        <v>45037.682939814797</v>
      </c>
      <c r="E19" s="15">
        <v>45037.682638888902</v>
      </c>
      <c r="F19" s="5" t="str">
        <f t="shared" si="0"/>
        <v>Apr</v>
      </c>
      <c r="G19" s="4" t="s">
        <v>20</v>
      </c>
      <c r="H19" s="15">
        <v>45156.005347222199</v>
      </c>
      <c r="I19" s="4" t="s">
        <v>73</v>
      </c>
      <c r="J19" s="4" t="s">
        <v>51</v>
      </c>
      <c r="K19" s="4" t="s">
        <v>36</v>
      </c>
      <c r="L19" s="4" t="str">
        <f>VLOOKUP(K19,'Lookup table'!A$6:B$15,2,0)</f>
        <v>QA</v>
      </c>
      <c r="M19" s="6">
        <f t="shared" si="1"/>
        <v>0</v>
      </c>
      <c r="N19" s="7" t="str">
        <f t="shared" si="2"/>
        <v>&lt;=1</v>
      </c>
      <c r="O19" t="str">
        <f t="shared" si="3"/>
        <v>met</v>
      </c>
    </row>
    <row r="20" spans="1:15" ht="33.75" x14ac:dyDescent="0.35">
      <c r="A20" s="3">
        <v>114</v>
      </c>
      <c r="B20" s="4" t="s">
        <v>74</v>
      </c>
      <c r="C20" s="4" t="s">
        <v>75</v>
      </c>
      <c r="D20" s="15">
        <v>45042.476851851898</v>
      </c>
      <c r="E20" s="15">
        <v>45042.484166666698</v>
      </c>
      <c r="F20" s="5" t="str">
        <f t="shared" si="0"/>
        <v>Apr</v>
      </c>
      <c r="G20" s="4" t="s">
        <v>20</v>
      </c>
      <c r="H20" s="15">
        <v>45156.0056944444</v>
      </c>
      <c r="I20" s="4" t="s">
        <v>76</v>
      </c>
      <c r="J20" s="4" t="s">
        <v>17</v>
      </c>
      <c r="K20" s="4" t="s">
        <v>29</v>
      </c>
      <c r="L20" s="4" t="str">
        <f>VLOOKUP(K20,'Lookup table'!A$6:B$15,2,0)</f>
        <v>Planning</v>
      </c>
      <c r="M20" s="6">
        <f t="shared" si="1"/>
        <v>0</v>
      </c>
      <c r="N20" s="7" t="str">
        <f t="shared" si="2"/>
        <v>&lt;=1</v>
      </c>
      <c r="O20" t="str">
        <f t="shared" si="3"/>
        <v>met</v>
      </c>
    </row>
    <row r="21" spans="1:15" ht="22.5" x14ac:dyDescent="0.35">
      <c r="A21" s="3">
        <v>114</v>
      </c>
      <c r="B21" s="4" t="s">
        <v>22</v>
      </c>
      <c r="C21" s="4" t="s">
        <v>59</v>
      </c>
      <c r="D21" s="15">
        <v>45042.517708333296</v>
      </c>
      <c r="E21" s="15">
        <v>45042.522569444402</v>
      </c>
      <c r="F21" s="5" t="str">
        <f t="shared" si="0"/>
        <v>Apr</v>
      </c>
      <c r="G21" s="4" t="s">
        <v>20</v>
      </c>
      <c r="H21" s="15">
        <v>45156.008194444403</v>
      </c>
      <c r="I21" s="4" t="s">
        <v>77</v>
      </c>
      <c r="J21" s="4" t="s">
        <v>62</v>
      </c>
      <c r="K21" s="4" t="s">
        <v>78</v>
      </c>
      <c r="L21" s="4" t="str">
        <f>VLOOKUP(K21,'Lookup table'!A$6:B$15,2,0)</f>
        <v>Other</v>
      </c>
      <c r="M21" s="6">
        <f t="shared" si="1"/>
        <v>0</v>
      </c>
      <c r="N21" s="7" t="str">
        <f t="shared" si="2"/>
        <v>&lt;=1</v>
      </c>
      <c r="O21" t="str">
        <f t="shared" si="3"/>
        <v>met</v>
      </c>
    </row>
    <row r="22" spans="1:15" ht="22.5" x14ac:dyDescent="0.35">
      <c r="A22" s="3">
        <v>114</v>
      </c>
      <c r="B22" s="4" t="s">
        <v>79</v>
      </c>
      <c r="C22" s="4" t="s">
        <v>80</v>
      </c>
      <c r="D22" s="15">
        <v>45042.637708333299</v>
      </c>
      <c r="E22" s="15">
        <v>45064.648043981499</v>
      </c>
      <c r="F22" s="5" t="str">
        <f t="shared" si="0"/>
        <v>Apr</v>
      </c>
      <c r="G22" s="4" t="s">
        <v>12</v>
      </c>
      <c r="H22" s="15">
        <v>45156.005821759303</v>
      </c>
      <c r="I22" s="4" t="s">
        <v>82</v>
      </c>
      <c r="J22" s="4" t="s">
        <v>41</v>
      </c>
      <c r="K22" s="4" t="s">
        <v>52</v>
      </c>
      <c r="L22" s="4" t="str">
        <f>VLOOKUP(K22,'Lookup table'!A$6:B$15,2,0)</f>
        <v>Distribution</v>
      </c>
      <c r="M22" s="6">
        <f t="shared" si="1"/>
        <v>16</v>
      </c>
      <c r="N22" s="7" t="str">
        <f t="shared" si="2"/>
        <v>&gt;=5</v>
      </c>
      <c r="O22" t="str">
        <f t="shared" si="3"/>
        <v>not met</v>
      </c>
    </row>
    <row r="23" spans="1:15" ht="33.75" x14ac:dyDescent="0.35">
      <c r="A23" s="3">
        <v>113</v>
      </c>
      <c r="B23" s="4" t="s">
        <v>83</v>
      </c>
      <c r="C23" s="4" t="s">
        <v>84</v>
      </c>
      <c r="D23" s="15">
        <v>45043.620381944398</v>
      </c>
      <c r="E23" s="15">
        <v>45044.532893518503</v>
      </c>
      <c r="F23" s="5" t="str">
        <f t="shared" si="0"/>
        <v>Apr</v>
      </c>
      <c r="G23" s="4" t="s">
        <v>12</v>
      </c>
      <c r="H23" s="15">
        <v>45156.006087962996</v>
      </c>
      <c r="I23" s="4" t="s">
        <v>86</v>
      </c>
      <c r="J23" s="4" t="s">
        <v>57</v>
      </c>
      <c r="K23" s="4" t="s">
        <v>87</v>
      </c>
      <c r="L23" s="4" t="str">
        <f>VLOOKUP(K23,'Lookup table'!A$6:B$15,2,0)</f>
        <v>Planning</v>
      </c>
      <c r="M23" s="6">
        <f t="shared" si="1"/>
        <v>1</v>
      </c>
      <c r="N23" s="7" t="str">
        <f t="shared" si="2"/>
        <v>&lt;=1</v>
      </c>
      <c r="O23" t="str">
        <f t="shared" si="3"/>
        <v>met</v>
      </c>
    </row>
    <row r="24" spans="1:15" ht="22.5" x14ac:dyDescent="0.35">
      <c r="A24" s="3">
        <v>109</v>
      </c>
      <c r="B24" s="4" t="s">
        <v>88</v>
      </c>
      <c r="C24" s="4" t="s">
        <v>21</v>
      </c>
      <c r="D24" s="15">
        <v>45047.754201388903</v>
      </c>
      <c r="E24" s="15">
        <v>45047.940428240698</v>
      </c>
      <c r="F24" s="5" t="str">
        <f t="shared" si="0"/>
        <v>May</v>
      </c>
      <c r="G24" s="4" t="s">
        <v>20</v>
      </c>
      <c r="H24" s="15">
        <v>45156.006342592598</v>
      </c>
      <c r="I24" s="4" t="s">
        <v>89</v>
      </c>
      <c r="J24" s="4" t="s">
        <v>17</v>
      </c>
      <c r="K24" s="4" t="s">
        <v>18</v>
      </c>
      <c r="L24" s="4" t="str">
        <f>VLOOKUP(K24,'Lookup table'!A$6:B$15,2,0)</f>
        <v>Planning</v>
      </c>
      <c r="M24" s="6">
        <f t="shared" si="1"/>
        <v>0</v>
      </c>
      <c r="N24" s="7" t="str">
        <f t="shared" si="2"/>
        <v>&lt;=1</v>
      </c>
      <c r="O24" t="str">
        <f t="shared" si="3"/>
        <v>met</v>
      </c>
    </row>
    <row r="25" spans="1:15" ht="22.5" x14ac:dyDescent="0.35">
      <c r="A25" s="3">
        <v>108</v>
      </c>
      <c r="B25" s="4" t="s">
        <v>90</v>
      </c>
      <c r="C25" s="4" t="s">
        <v>38</v>
      </c>
      <c r="D25" s="15">
        <v>45026.602962962999</v>
      </c>
      <c r="E25" s="15">
        <v>45026</v>
      </c>
      <c r="F25" s="5" t="str">
        <f t="shared" si="0"/>
        <v>Apr</v>
      </c>
      <c r="G25" s="4" t="s">
        <v>20</v>
      </c>
      <c r="H25" s="15">
        <v>45134.909965277802</v>
      </c>
      <c r="I25" s="4" t="s">
        <v>91</v>
      </c>
      <c r="J25" s="4" t="s">
        <v>92</v>
      </c>
      <c r="K25" s="4" t="s">
        <v>36</v>
      </c>
      <c r="L25" s="4" t="str">
        <f>VLOOKUP(K25,'Lookup table'!A$6:B$15,2,0)</f>
        <v>QA</v>
      </c>
      <c r="M25" s="6">
        <f t="shared" si="1"/>
        <v>0</v>
      </c>
      <c r="N25" s="7" t="str">
        <f t="shared" si="2"/>
        <v>&lt;=1</v>
      </c>
      <c r="O25" t="str">
        <f t="shared" si="3"/>
        <v>met</v>
      </c>
    </row>
    <row r="26" spans="1:15" ht="33.75" x14ac:dyDescent="0.35">
      <c r="A26" s="3">
        <v>108</v>
      </c>
      <c r="B26" s="4" t="s">
        <v>93</v>
      </c>
      <c r="C26" s="4" t="s">
        <v>94</v>
      </c>
      <c r="D26" s="15">
        <v>45048.451412037</v>
      </c>
      <c r="E26" s="15">
        <v>45048.457118055601</v>
      </c>
      <c r="F26" s="5" t="str">
        <f t="shared" si="0"/>
        <v>May</v>
      </c>
      <c r="G26" s="4" t="s">
        <v>20</v>
      </c>
      <c r="H26" s="15">
        <v>45156.006574074097</v>
      </c>
      <c r="I26" s="4" t="s">
        <v>95</v>
      </c>
      <c r="J26" s="4" t="s">
        <v>57</v>
      </c>
      <c r="K26" s="4" t="s">
        <v>29</v>
      </c>
      <c r="L26" s="4" t="str">
        <f>VLOOKUP(K26,'Lookup table'!A$6:B$15,2,0)</f>
        <v>Planning</v>
      </c>
      <c r="M26" s="6">
        <f t="shared" si="1"/>
        <v>0</v>
      </c>
      <c r="N26" s="7" t="str">
        <f t="shared" si="2"/>
        <v>&lt;=1</v>
      </c>
      <c r="O26" t="str">
        <f t="shared" si="3"/>
        <v>met</v>
      </c>
    </row>
    <row r="27" spans="1:15" ht="22.5" x14ac:dyDescent="0.35">
      <c r="A27" s="3">
        <v>108</v>
      </c>
      <c r="B27" s="4" t="s">
        <v>97</v>
      </c>
      <c r="C27" s="4" t="s">
        <v>38</v>
      </c>
      <c r="D27" s="15">
        <v>45049.510532407403</v>
      </c>
      <c r="E27" s="15">
        <v>45049.510416666701</v>
      </c>
      <c r="F27" s="5" t="str">
        <f t="shared" si="0"/>
        <v>May</v>
      </c>
      <c r="G27" s="4" t="s">
        <v>20</v>
      </c>
      <c r="H27" s="15">
        <v>45157.007847222201</v>
      </c>
      <c r="I27" s="4" t="s">
        <v>98</v>
      </c>
      <c r="J27" s="4" t="s">
        <v>99</v>
      </c>
      <c r="K27" s="4" t="s">
        <v>36</v>
      </c>
      <c r="L27" s="4" t="str">
        <f>VLOOKUP(K27,'Lookup table'!A$6:B$15,2,0)</f>
        <v>QA</v>
      </c>
      <c r="M27" s="6">
        <f t="shared" si="1"/>
        <v>0</v>
      </c>
      <c r="N27" s="7" t="str">
        <f t="shared" si="2"/>
        <v>&lt;=1</v>
      </c>
      <c r="O27" t="str">
        <f t="shared" si="3"/>
        <v>met</v>
      </c>
    </row>
    <row r="28" spans="1:15" ht="22.5" x14ac:dyDescent="0.35">
      <c r="A28" s="3">
        <v>106</v>
      </c>
      <c r="B28" s="4" t="s">
        <v>100</v>
      </c>
      <c r="C28" s="4" t="s">
        <v>96</v>
      </c>
      <c r="D28" s="15">
        <v>45050.514791666697</v>
      </c>
      <c r="E28" s="15">
        <v>45050.564583333296</v>
      </c>
      <c r="F28" s="5" t="str">
        <f t="shared" si="0"/>
        <v>May</v>
      </c>
      <c r="G28" s="4" t="s">
        <v>20</v>
      </c>
      <c r="H28" s="15">
        <v>45156.007164351897</v>
      </c>
      <c r="I28" s="4" t="s">
        <v>101</v>
      </c>
      <c r="J28" s="4" t="s">
        <v>41</v>
      </c>
      <c r="K28" s="4" t="s">
        <v>52</v>
      </c>
      <c r="L28" s="4" t="str">
        <f>VLOOKUP(K28,'Lookup table'!A$6:B$15,2,0)</f>
        <v>Distribution</v>
      </c>
      <c r="M28" s="6">
        <f t="shared" si="1"/>
        <v>0</v>
      </c>
      <c r="N28" s="7" t="str">
        <f t="shared" si="2"/>
        <v>&lt;=1</v>
      </c>
      <c r="O28" t="str">
        <f t="shared" si="3"/>
        <v>met</v>
      </c>
    </row>
    <row r="29" spans="1:15" ht="22.5" x14ac:dyDescent="0.35">
      <c r="A29" s="3">
        <v>106</v>
      </c>
      <c r="B29" s="4" t="s">
        <v>102</v>
      </c>
      <c r="C29" s="4" t="s">
        <v>59</v>
      </c>
      <c r="D29" s="15">
        <v>45050.605671296304</v>
      </c>
      <c r="E29" s="15">
        <v>45050.6541782407</v>
      </c>
      <c r="F29" s="5" t="str">
        <f t="shared" si="0"/>
        <v>May</v>
      </c>
      <c r="G29" s="4" t="s">
        <v>20</v>
      </c>
      <c r="H29" s="15">
        <v>45156.0073148148</v>
      </c>
      <c r="I29" s="4" t="s">
        <v>103</v>
      </c>
      <c r="J29" s="4" t="s">
        <v>62</v>
      </c>
      <c r="K29" s="4" t="s">
        <v>78</v>
      </c>
      <c r="L29" s="4" t="str">
        <f>VLOOKUP(K29,'Lookup table'!A$6:B$15,2,0)</f>
        <v>Other</v>
      </c>
      <c r="M29" s="6">
        <f t="shared" si="1"/>
        <v>0</v>
      </c>
      <c r="N29" s="7" t="str">
        <f t="shared" si="2"/>
        <v>&lt;=1</v>
      </c>
      <c r="O29" t="str">
        <f t="shared" si="3"/>
        <v>met</v>
      </c>
    </row>
    <row r="30" spans="1:15" ht="22.5" x14ac:dyDescent="0.35">
      <c r="A30" s="3">
        <v>106</v>
      </c>
      <c r="B30" s="4" t="s">
        <v>104</v>
      </c>
      <c r="C30" s="4" t="s">
        <v>105</v>
      </c>
      <c r="D30" s="15">
        <v>45050.683657407397</v>
      </c>
      <c r="E30" s="15">
        <v>45050.694247685198</v>
      </c>
      <c r="F30" s="5" t="str">
        <f t="shared" si="0"/>
        <v>May</v>
      </c>
      <c r="G30" s="4" t="s">
        <v>20</v>
      </c>
      <c r="H30" s="15">
        <v>45156.007395833301</v>
      </c>
      <c r="I30" s="4" t="s">
        <v>106</v>
      </c>
      <c r="J30" s="4" t="s">
        <v>62</v>
      </c>
      <c r="K30" s="4" t="s">
        <v>18</v>
      </c>
      <c r="L30" s="4" t="str">
        <f>VLOOKUP(K30,'Lookup table'!A$6:B$15,2,0)</f>
        <v>Planning</v>
      </c>
      <c r="M30" s="6">
        <f t="shared" si="1"/>
        <v>0</v>
      </c>
      <c r="N30" s="7" t="str">
        <f t="shared" si="2"/>
        <v>&lt;=1</v>
      </c>
      <c r="O30" t="str">
        <f t="shared" si="3"/>
        <v>met</v>
      </c>
    </row>
    <row r="31" spans="1:15" ht="22.5" x14ac:dyDescent="0.35">
      <c r="A31" s="3">
        <v>100</v>
      </c>
      <c r="B31" s="4" t="s">
        <v>108</v>
      </c>
      <c r="C31" s="4" t="s">
        <v>81</v>
      </c>
      <c r="D31" s="15">
        <v>45056.476238425901</v>
      </c>
      <c r="E31" s="15">
        <v>45064.456944444399</v>
      </c>
      <c r="F31" s="5" t="str">
        <f t="shared" si="0"/>
        <v>May</v>
      </c>
      <c r="G31" s="4" t="s">
        <v>12</v>
      </c>
      <c r="H31" s="15">
        <v>45156.003113425897</v>
      </c>
      <c r="I31" s="4" t="s">
        <v>104</v>
      </c>
      <c r="J31" s="4" t="s">
        <v>41</v>
      </c>
      <c r="K31" s="4" t="s">
        <v>52</v>
      </c>
      <c r="L31" s="4" t="str">
        <f>VLOOKUP(K31,'Lookup table'!A$6:B$15,2,0)</f>
        <v>Distribution</v>
      </c>
      <c r="M31" s="6">
        <f t="shared" si="1"/>
        <v>6</v>
      </c>
      <c r="N31" s="7" t="str">
        <f t="shared" si="2"/>
        <v>&gt;=5</v>
      </c>
      <c r="O31" t="str">
        <f t="shared" si="3"/>
        <v>not met</v>
      </c>
    </row>
    <row r="32" spans="1:15" ht="22.5" x14ac:dyDescent="0.35">
      <c r="A32" s="3">
        <v>99</v>
      </c>
      <c r="B32" s="4" t="s">
        <v>109</v>
      </c>
      <c r="C32" s="4" t="s">
        <v>60</v>
      </c>
      <c r="D32" s="15">
        <v>45036.655717592599</v>
      </c>
      <c r="E32" s="15">
        <v>45048.531944444403</v>
      </c>
      <c r="F32" s="5" t="str">
        <f t="shared" si="0"/>
        <v>Apr</v>
      </c>
      <c r="G32" s="4" t="s">
        <v>12</v>
      </c>
      <c r="H32" s="15">
        <v>45135.725266203699</v>
      </c>
      <c r="I32" s="4" t="s">
        <v>110</v>
      </c>
      <c r="J32" s="4" t="s">
        <v>41</v>
      </c>
      <c r="K32" s="4" t="s">
        <v>52</v>
      </c>
      <c r="L32" s="4" t="str">
        <f>VLOOKUP(K32,'Lookup table'!A$6:B$15,2,0)</f>
        <v>Distribution</v>
      </c>
      <c r="M32" s="6">
        <f t="shared" si="1"/>
        <v>8</v>
      </c>
      <c r="N32" s="7" t="str">
        <f t="shared" si="2"/>
        <v>&gt;=5</v>
      </c>
      <c r="O32" t="str">
        <f t="shared" si="3"/>
        <v>not met</v>
      </c>
    </row>
    <row r="33" spans="1:15" ht="22.5" x14ac:dyDescent="0.35">
      <c r="A33" s="3">
        <v>98</v>
      </c>
      <c r="B33" s="4" t="s">
        <v>111</v>
      </c>
      <c r="C33" s="4" t="s">
        <v>38</v>
      </c>
      <c r="D33" s="15">
        <v>45058.389594907399</v>
      </c>
      <c r="E33" s="15">
        <v>45058.389583333301</v>
      </c>
      <c r="F33" s="5" t="str">
        <f t="shared" si="0"/>
        <v>May</v>
      </c>
      <c r="G33" s="4" t="s">
        <v>20</v>
      </c>
      <c r="H33" s="15">
        <v>45156.007997685199</v>
      </c>
      <c r="I33" s="4" t="s">
        <v>112</v>
      </c>
      <c r="J33" s="4" t="s">
        <v>62</v>
      </c>
      <c r="K33" s="4" t="s">
        <v>36</v>
      </c>
      <c r="L33" s="4" t="str">
        <f>VLOOKUP(K33,'Lookup table'!A$6:B$15,2,0)</f>
        <v>QA</v>
      </c>
      <c r="M33" s="6">
        <f t="shared" si="1"/>
        <v>0</v>
      </c>
      <c r="N33" s="7" t="str">
        <f t="shared" si="2"/>
        <v>&lt;=1</v>
      </c>
      <c r="O33" t="str">
        <f t="shared" si="3"/>
        <v>met</v>
      </c>
    </row>
    <row r="34" spans="1:15" ht="45" x14ac:dyDescent="0.35">
      <c r="A34" s="3">
        <v>94</v>
      </c>
      <c r="B34" s="4" t="s">
        <v>113</v>
      </c>
      <c r="C34" s="4" t="s">
        <v>114</v>
      </c>
      <c r="D34" s="15">
        <v>45026.389756944402</v>
      </c>
      <c r="E34" s="15">
        <v>45119.637499999997</v>
      </c>
      <c r="F34" s="5" t="str">
        <f t="shared" si="0"/>
        <v>Apr</v>
      </c>
      <c r="G34" s="4" t="s">
        <v>12</v>
      </c>
      <c r="H34" s="15">
        <v>45120.091041666703</v>
      </c>
      <c r="I34" s="4" t="s">
        <v>33</v>
      </c>
      <c r="J34" s="4" t="s">
        <v>92</v>
      </c>
      <c r="K34" s="4" t="s">
        <v>115</v>
      </c>
      <c r="L34" s="4" t="e">
        <f>VLOOKUP(K34,'Lookup table'!A$6:B$15,2,0)</f>
        <v>#N/A</v>
      </c>
      <c r="M34" s="6">
        <f t="shared" si="1"/>
        <v>67</v>
      </c>
      <c r="N34" s="7" t="str">
        <f t="shared" si="2"/>
        <v>&gt;=5</v>
      </c>
      <c r="O34" t="str">
        <f t="shared" si="3"/>
        <v>not met</v>
      </c>
    </row>
    <row r="35" spans="1:15" ht="22.5" x14ac:dyDescent="0.35">
      <c r="A35" s="3">
        <v>93</v>
      </c>
      <c r="B35" s="4" t="s">
        <v>116</v>
      </c>
      <c r="C35" s="4" t="s">
        <v>117</v>
      </c>
      <c r="D35" s="15">
        <v>45014.562418981499</v>
      </c>
      <c r="E35" s="15">
        <v>45107.350601851896</v>
      </c>
      <c r="F35" s="5" t="str">
        <f t="shared" si="0"/>
        <v>Mar</v>
      </c>
      <c r="G35" s="4" t="s">
        <v>12</v>
      </c>
      <c r="H35" s="15">
        <v>45107.351712962998</v>
      </c>
      <c r="I35" s="4" t="s">
        <v>118</v>
      </c>
      <c r="J35" s="4" t="s">
        <v>17</v>
      </c>
      <c r="K35" s="4" t="s">
        <v>87</v>
      </c>
      <c r="L35" s="4" t="str">
        <f>VLOOKUP(K35,'Lookup table'!A$6:B$15,2,0)</f>
        <v>Planning</v>
      </c>
      <c r="M35" s="6">
        <f t="shared" si="1"/>
        <v>67</v>
      </c>
      <c r="N35" s="7" t="str">
        <f t="shared" si="2"/>
        <v>&gt;=5</v>
      </c>
      <c r="O35" t="str">
        <f t="shared" si="3"/>
        <v>not met</v>
      </c>
    </row>
    <row r="36" spans="1:15" ht="22.5" x14ac:dyDescent="0.35">
      <c r="A36" s="3">
        <v>92</v>
      </c>
      <c r="B36" s="4" t="s">
        <v>120</v>
      </c>
      <c r="C36" s="4" t="s">
        <v>121</v>
      </c>
      <c r="D36" s="15">
        <v>45131.519930555602</v>
      </c>
      <c r="E36" s="15">
        <v>45223.579861111102</v>
      </c>
      <c r="F36" s="5" t="str">
        <f t="shared" si="0"/>
        <v>Jul</v>
      </c>
      <c r="G36" s="4" t="s">
        <v>12</v>
      </c>
      <c r="H36" s="15">
        <v>45223.582222222198</v>
      </c>
      <c r="I36" s="4"/>
      <c r="J36" s="4"/>
      <c r="K36" s="4" t="s">
        <v>87</v>
      </c>
      <c r="L36" s="4" t="str">
        <f>VLOOKUP(K36,'Lookup table'!A$6:B$15,2,0)</f>
        <v>Planning</v>
      </c>
      <c r="M36" s="6">
        <f t="shared" si="1"/>
        <v>66</v>
      </c>
      <c r="N36" s="7" t="str">
        <f t="shared" si="2"/>
        <v>&gt;=5</v>
      </c>
      <c r="O36" t="str">
        <f t="shared" si="3"/>
        <v>not met</v>
      </c>
    </row>
    <row r="37" spans="1:15" ht="22.5" x14ac:dyDescent="0.35">
      <c r="A37" s="3">
        <v>92</v>
      </c>
      <c r="B37" s="4" t="s">
        <v>122</v>
      </c>
      <c r="C37" s="4" t="s">
        <v>123</v>
      </c>
      <c r="D37" s="15">
        <v>45020.632210648102</v>
      </c>
      <c r="E37" s="15">
        <v>45112.682500000003</v>
      </c>
      <c r="F37" s="5" t="str">
        <f t="shared" si="0"/>
        <v>Apr</v>
      </c>
      <c r="G37" s="4" t="s">
        <v>12</v>
      </c>
      <c r="H37" s="15">
        <v>45112.6851157407</v>
      </c>
      <c r="I37" s="4" t="s">
        <v>124</v>
      </c>
      <c r="J37" s="4" t="s">
        <v>62</v>
      </c>
      <c r="K37" s="4" t="s">
        <v>52</v>
      </c>
      <c r="L37" s="4" t="str">
        <f>VLOOKUP(K37,'Lookup table'!A$6:B$15,2,0)</f>
        <v>Distribution</v>
      </c>
      <c r="M37" s="6">
        <f t="shared" si="1"/>
        <v>66</v>
      </c>
      <c r="N37" s="7" t="str">
        <f t="shared" si="2"/>
        <v>&gt;=5</v>
      </c>
      <c r="O37" t="str">
        <f t="shared" si="3"/>
        <v>not met</v>
      </c>
    </row>
    <row r="38" spans="1:15" ht="45" x14ac:dyDescent="0.35">
      <c r="A38" s="3">
        <v>92</v>
      </c>
      <c r="B38" s="4" t="s">
        <v>125</v>
      </c>
      <c r="C38" s="4" t="s">
        <v>48</v>
      </c>
      <c r="D38" s="15">
        <v>45021.620162036997</v>
      </c>
      <c r="E38" s="15">
        <v>45112.734976851898</v>
      </c>
      <c r="F38" s="5" t="str">
        <f t="shared" si="0"/>
        <v>Apr</v>
      </c>
      <c r="G38" s="4" t="s">
        <v>12</v>
      </c>
      <c r="H38" s="15">
        <v>45113.4283796296</v>
      </c>
      <c r="I38" s="4" t="s">
        <v>126</v>
      </c>
      <c r="J38" s="4" t="s">
        <v>51</v>
      </c>
      <c r="K38" s="4" t="s">
        <v>115</v>
      </c>
      <c r="L38" s="4" t="e">
        <f>VLOOKUP(K38,'Lookup table'!A$6:B$15,2,0)</f>
        <v>#N/A</v>
      </c>
      <c r="M38" s="6">
        <f t="shared" si="1"/>
        <v>65</v>
      </c>
      <c r="N38" s="7" t="str">
        <f t="shared" si="2"/>
        <v>&gt;=5</v>
      </c>
      <c r="O38" t="str">
        <f t="shared" si="3"/>
        <v>not met</v>
      </c>
    </row>
    <row r="39" spans="1:15" ht="33.75" x14ac:dyDescent="0.35">
      <c r="A39" s="3">
        <v>92</v>
      </c>
      <c r="B39" s="4" t="s">
        <v>127</v>
      </c>
      <c r="C39" s="4" t="s">
        <v>55</v>
      </c>
      <c r="D39" s="15">
        <v>45064.687777777799</v>
      </c>
      <c r="E39" s="15">
        <v>45065.2582638889</v>
      </c>
      <c r="F39" s="5" t="str">
        <f t="shared" si="0"/>
        <v>May</v>
      </c>
      <c r="G39" s="4" t="s">
        <v>12</v>
      </c>
      <c r="H39" s="15">
        <v>45156.008599537003</v>
      </c>
      <c r="I39" s="4" t="s">
        <v>129</v>
      </c>
      <c r="J39" s="4" t="s">
        <v>57</v>
      </c>
      <c r="K39" s="4" t="s">
        <v>52</v>
      </c>
      <c r="L39" s="4" t="str">
        <f>VLOOKUP(K39,'Lookup table'!A$6:B$15,2,0)</f>
        <v>Distribution</v>
      </c>
      <c r="M39" s="6">
        <f t="shared" si="1"/>
        <v>1</v>
      </c>
      <c r="N39" s="7" t="str">
        <f t="shared" si="2"/>
        <v>&lt;=1</v>
      </c>
      <c r="O39" t="str">
        <f t="shared" si="3"/>
        <v>met</v>
      </c>
    </row>
    <row r="40" spans="1:15" ht="22.5" x14ac:dyDescent="0.35">
      <c r="A40" s="3">
        <v>91</v>
      </c>
      <c r="B40" s="4" t="s">
        <v>130</v>
      </c>
      <c r="C40" s="4" t="s">
        <v>131</v>
      </c>
      <c r="D40" s="15">
        <v>45065.517337963</v>
      </c>
      <c r="E40" s="15">
        <v>45069.610416666699</v>
      </c>
      <c r="F40" s="5" t="str">
        <f t="shared" si="0"/>
        <v>May</v>
      </c>
      <c r="G40" s="4" t="s">
        <v>12</v>
      </c>
      <c r="H40" s="15">
        <v>45156.008726851898</v>
      </c>
      <c r="I40" s="4" t="s">
        <v>132</v>
      </c>
      <c r="J40" s="4" t="s">
        <v>17</v>
      </c>
      <c r="K40" s="4" t="s">
        <v>52</v>
      </c>
      <c r="L40" s="4" t="str">
        <f>VLOOKUP(K40,'Lookup table'!A$6:B$15,2,0)</f>
        <v>Distribution</v>
      </c>
      <c r="M40" s="6">
        <f t="shared" si="1"/>
        <v>2</v>
      </c>
      <c r="N40" s="7" t="str">
        <f t="shared" si="2"/>
        <v>&lt;=2</v>
      </c>
      <c r="O40" t="str">
        <f t="shared" si="3"/>
        <v>not met</v>
      </c>
    </row>
    <row r="41" spans="1:15" ht="45" x14ac:dyDescent="0.35">
      <c r="A41" s="3">
        <v>90</v>
      </c>
      <c r="B41" s="4" t="s">
        <v>134</v>
      </c>
      <c r="C41" s="4" t="s">
        <v>135</v>
      </c>
      <c r="D41" s="15">
        <v>45126.684907407398</v>
      </c>
      <c r="E41" s="15">
        <v>45215.593148148102</v>
      </c>
      <c r="F41" s="5" t="str">
        <f t="shared" si="0"/>
        <v>Jul</v>
      </c>
      <c r="G41" s="4" t="s">
        <v>12</v>
      </c>
      <c r="H41" s="15">
        <v>45216.468055555597</v>
      </c>
      <c r="I41" s="4"/>
      <c r="J41" s="4" t="s">
        <v>28</v>
      </c>
      <c r="K41" s="4" t="s">
        <v>115</v>
      </c>
      <c r="L41" s="4" t="e">
        <f>VLOOKUP(K41,'Lookup table'!A$6:B$15,2,0)</f>
        <v>#N/A</v>
      </c>
      <c r="M41" s="6">
        <f t="shared" si="1"/>
        <v>63</v>
      </c>
      <c r="N41" s="7" t="str">
        <f t="shared" si="2"/>
        <v>&gt;=5</v>
      </c>
      <c r="O41" t="str">
        <f t="shared" si="3"/>
        <v>not met</v>
      </c>
    </row>
    <row r="42" spans="1:15" ht="33.75" x14ac:dyDescent="0.35">
      <c r="A42" s="3">
        <v>89</v>
      </c>
      <c r="B42" s="4" t="s">
        <v>136</v>
      </c>
      <c r="C42" s="4" t="s">
        <v>137</v>
      </c>
      <c r="D42" s="15">
        <v>45106.4049421296</v>
      </c>
      <c r="E42" s="15">
        <v>45195.351886574099</v>
      </c>
      <c r="F42" s="5" t="str">
        <f t="shared" si="0"/>
        <v>Jun</v>
      </c>
      <c r="G42" s="4" t="s">
        <v>12</v>
      </c>
      <c r="H42" s="15">
        <v>45195.558576388903</v>
      </c>
      <c r="I42" s="4" t="s">
        <v>138</v>
      </c>
      <c r="J42" s="4" t="s">
        <v>92</v>
      </c>
      <c r="K42" s="4" t="s">
        <v>29</v>
      </c>
      <c r="L42" s="4" t="str">
        <f>VLOOKUP(K42,'Lookup table'!A$6:B$15,2,0)</f>
        <v>Planning</v>
      </c>
      <c r="M42" s="6">
        <f t="shared" si="1"/>
        <v>63</v>
      </c>
      <c r="N42" s="7" t="str">
        <f t="shared" si="2"/>
        <v>&gt;=5</v>
      </c>
      <c r="O42" t="str">
        <f t="shared" si="3"/>
        <v>not met</v>
      </c>
    </row>
    <row r="43" spans="1:15" ht="22.5" x14ac:dyDescent="0.35">
      <c r="A43" s="3">
        <v>88</v>
      </c>
      <c r="B43" s="4" t="s">
        <v>139</v>
      </c>
      <c r="C43" s="4" t="s">
        <v>140</v>
      </c>
      <c r="D43" s="15">
        <v>45068.723773148202</v>
      </c>
      <c r="E43" s="15">
        <v>45068.726944444403</v>
      </c>
      <c r="F43" s="5" t="str">
        <f t="shared" si="0"/>
        <v>May</v>
      </c>
      <c r="G43" s="4" t="s">
        <v>20</v>
      </c>
      <c r="H43" s="15">
        <v>45156.009189814802</v>
      </c>
      <c r="I43" s="4" t="s">
        <v>127</v>
      </c>
      <c r="J43" s="4" t="s">
        <v>142</v>
      </c>
      <c r="K43" s="4" t="s">
        <v>18</v>
      </c>
      <c r="L43" s="4" t="str">
        <f>VLOOKUP(K43,'Lookup table'!A$6:B$15,2,0)</f>
        <v>Planning</v>
      </c>
      <c r="M43" s="6">
        <f t="shared" si="1"/>
        <v>0</v>
      </c>
      <c r="N43" s="7" t="str">
        <f t="shared" si="2"/>
        <v>&lt;=1</v>
      </c>
      <c r="O43" t="str">
        <f t="shared" si="3"/>
        <v>met</v>
      </c>
    </row>
    <row r="44" spans="1:15" ht="45" x14ac:dyDescent="0.35">
      <c r="A44" s="3">
        <v>88</v>
      </c>
      <c r="B44" s="4" t="s">
        <v>143</v>
      </c>
      <c r="C44" s="4" t="s">
        <v>144</v>
      </c>
      <c r="D44" s="15">
        <v>45044.611423611103</v>
      </c>
      <c r="E44" s="15">
        <v>45044</v>
      </c>
      <c r="F44" s="5" t="str">
        <f t="shared" si="0"/>
        <v>Apr</v>
      </c>
      <c r="G44" s="4" t="s">
        <v>20</v>
      </c>
      <c r="H44" s="15">
        <v>45132.1237384259</v>
      </c>
      <c r="I44" s="4" t="s">
        <v>145</v>
      </c>
      <c r="J44" s="4" t="s">
        <v>41</v>
      </c>
      <c r="K44" s="4" t="s">
        <v>32</v>
      </c>
      <c r="L44" s="4" t="str">
        <f>VLOOKUP(K44,'Lookup table'!A$6:B$15,2,0)</f>
        <v>Transportation</v>
      </c>
      <c r="M44" s="6">
        <f t="shared" si="1"/>
        <v>0</v>
      </c>
      <c r="N44" s="7" t="str">
        <f t="shared" si="2"/>
        <v>&lt;=1</v>
      </c>
      <c r="O44" t="str">
        <f t="shared" si="3"/>
        <v>met</v>
      </c>
    </row>
    <row r="45" spans="1:15" ht="22.5" x14ac:dyDescent="0.35">
      <c r="A45" s="3">
        <v>87</v>
      </c>
      <c r="B45" s="4" t="s">
        <v>146</v>
      </c>
      <c r="C45" s="4" t="s">
        <v>131</v>
      </c>
      <c r="D45" s="15">
        <v>45069.692372685196</v>
      </c>
      <c r="E45" s="15">
        <v>45069.7133217593</v>
      </c>
      <c r="F45" s="5" t="str">
        <f t="shared" si="0"/>
        <v>May</v>
      </c>
      <c r="G45" s="4" t="s">
        <v>20</v>
      </c>
      <c r="H45" s="15">
        <v>45156.008900462999</v>
      </c>
      <c r="I45" s="4" t="s">
        <v>147</v>
      </c>
      <c r="J45" s="4" t="s">
        <v>17</v>
      </c>
      <c r="K45" s="4" t="s">
        <v>52</v>
      </c>
      <c r="L45" s="4" t="str">
        <f>VLOOKUP(K45,'Lookup table'!A$6:B$15,2,0)</f>
        <v>Distribution</v>
      </c>
      <c r="M45" s="6">
        <f t="shared" si="1"/>
        <v>0</v>
      </c>
      <c r="N45" s="7" t="str">
        <f t="shared" si="2"/>
        <v>&lt;=1</v>
      </c>
      <c r="O45" t="str">
        <f t="shared" si="3"/>
        <v>met</v>
      </c>
    </row>
    <row r="46" spans="1:15" ht="22.5" x14ac:dyDescent="0.35">
      <c r="A46" s="3">
        <v>87</v>
      </c>
      <c r="B46" s="4" t="s">
        <v>148</v>
      </c>
      <c r="C46" s="4" t="s">
        <v>38</v>
      </c>
      <c r="D46" s="15">
        <v>45070.523414351897</v>
      </c>
      <c r="E46" s="15">
        <v>45071.430509259299</v>
      </c>
      <c r="F46" s="5" t="str">
        <f t="shared" si="0"/>
        <v>May</v>
      </c>
      <c r="G46" s="4" t="s">
        <v>12</v>
      </c>
      <c r="H46" s="15">
        <v>45157.010115740697</v>
      </c>
      <c r="I46" s="4" t="s">
        <v>149</v>
      </c>
      <c r="J46" s="4" t="s">
        <v>17</v>
      </c>
      <c r="K46" s="4" t="s">
        <v>36</v>
      </c>
      <c r="L46" s="4" t="str">
        <f>VLOOKUP(K46,'Lookup table'!A$6:B$15,2,0)</f>
        <v>QA</v>
      </c>
      <c r="M46" s="6">
        <f t="shared" si="1"/>
        <v>1</v>
      </c>
      <c r="N46" s="7" t="str">
        <f t="shared" si="2"/>
        <v>&lt;=1</v>
      </c>
      <c r="O46" t="str">
        <f t="shared" si="3"/>
        <v>met</v>
      </c>
    </row>
    <row r="47" spans="1:15" ht="22.5" x14ac:dyDescent="0.35">
      <c r="A47" s="3">
        <v>86</v>
      </c>
      <c r="B47" s="4" t="s">
        <v>150</v>
      </c>
      <c r="C47" s="4" t="s">
        <v>59</v>
      </c>
      <c r="D47" s="15">
        <v>45070.354351851798</v>
      </c>
      <c r="E47" s="15">
        <v>45070.449733796297</v>
      </c>
      <c r="F47" s="5" t="str">
        <f t="shared" si="0"/>
        <v>May</v>
      </c>
      <c r="G47" s="4" t="s">
        <v>20</v>
      </c>
      <c r="H47" s="15">
        <v>45156.0094328704</v>
      </c>
      <c r="I47" s="4" t="s">
        <v>151</v>
      </c>
      <c r="J47" s="4" t="s">
        <v>62</v>
      </c>
      <c r="K47" s="4" t="s">
        <v>78</v>
      </c>
      <c r="L47" s="4" t="str">
        <f>VLOOKUP(K47,'Lookup table'!A$6:B$15,2,0)</f>
        <v>Other</v>
      </c>
      <c r="M47" s="6">
        <f t="shared" si="1"/>
        <v>0</v>
      </c>
      <c r="N47" s="7" t="str">
        <f t="shared" si="2"/>
        <v>&lt;=1</v>
      </c>
      <c r="O47" t="str">
        <f t="shared" si="3"/>
        <v>met</v>
      </c>
    </row>
    <row r="48" spans="1:15" ht="33.75" x14ac:dyDescent="0.35">
      <c r="A48" s="3">
        <v>86</v>
      </c>
      <c r="B48" s="4" t="s">
        <v>152</v>
      </c>
      <c r="C48" s="4" t="s">
        <v>128</v>
      </c>
      <c r="D48" s="15">
        <v>45071.628645833298</v>
      </c>
      <c r="E48" s="15">
        <v>45072.297256944403</v>
      </c>
      <c r="F48" s="5" t="str">
        <f t="shared" si="0"/>
        <v>May</v>
      </c>
      <c r="G48" s="4" t="s">
        <v>12</v>
      </c>
      <c r="H48" s="15">
        <v>45157.0102430556</v>
      </c>
      <c r="I48" s="4" t="s">
        <v>153</v>
      </c>
      <c r="J48" s="4" t="s">
        <v>57</v>
      </c>
      <c r="K48" s="4" t="s">
        <v>52</v>
      </c>
      <c r="L48" s="4" t="str">
        <f>VLOOKUP(K48,'Lookup table'!A$6:B$15,2,0)</f>
        <v>Distribution</v>
      </c>
      <c r="M48" s="6">
        <f t="shared" si="1"/>
        <v>1</v>
      </c>
      <c r="N48" s="7" t="str">
        <f t="shared" si="2"/>
        <v>&lt;=1</v>
      </c>
      <c r="O48" t="str">
        <f t="shared" si="3"/>
        <v>met</v>
      </c>
    </row>
    <row r="49" spans="1:15" ht="22.5" x14ac:dyDescent="0.35">
      <c r="A49" s="3">
        <v>80</v>
      </c>
      <c r="B49" s="4" t="s">
        <v>154</v>
      </c>
      <c r="C49" s="4" t="s">
        <v>59</v>
      </c>
      <c r="D49" s="15">
        <v>45076.691226851799</v>
      </c>
      <c r="E49" s="15">
        <v>45077.463090277801</v>
      </c>
      <c r="F49" s="5" t="str">
        <f t="shared" si="0"/>
        <v>May</v>
      </c>
      <c r="G49" s="4" t="s">
        <v>12</v>
      </c>
      <c r="H49" s="15">
        <v>45156.0097916667</v>
      </c>
      <c r="I49" s="4" t="s">
        <v>155</v>
      </c>
      <c r="J49" s="4" t="s">
        <v>62</v>
      </c>
      <c r="K49" s="4" t="s">
        <v>52</v>
      </c>
      <c r="L49" s="4" t="str">
        <f>VLOOKUP(K49,'Lookup table'!A$6:B$15,2,0)</f>
        <v>Distribution</v>
      </c>
      <c r="M49" s="6">
        <f t="shared" si="1"/>
        <v>1</v>
      </c>
      <c r="N49" s="7" t="str">
        <f t="shared" si="2"/>
        <v>&lt;=1</v>
      </c>
      <c r="O49" t="str">
        <f t="shared" si="3"/>
        <v>met</v>
      </c>
    </row>
    <row r="50" spans="1:15" ht="33.75" x14ac:dyDescent="0.35">
      <c r="A50" s="3">
        <v>79</v>
      </c>
      <c r="B50" s="4" t="s">
        <v>156</v>
      </c>
      <c r="C50" s="4" t="s">
        <v>55</v>
      </c>
      <c r="D50" s="15">
        <v>45077.297349537002</v>
      </c>
      <c r="E50" s="15">
        <v>45077.324282407397</v>
      </c>
      <c r="F50" s="5" t="str">
        <f t="shared" si="0"/>
        <v>May</v>
      </c>
      <c r="G50" s="4" t="s">
        <v>20</v>
      </c>
      <c r="H50" s="15">
        <v>45156.009907407402</v>
      </c>
      <c r="I50" s="4" t="s">
        <v>157</v>
      </c>
      <c r="J50" s="4" t="s">
        <v>57</v>
      </c>
      <c r="K50" s="4" t="s">
        <v>52</v>
      </c>
      <c r="L50" s="4" t="str">
        <f>VLOOKUP(K50,'Lookup table'!A$6:B$15,2,0)</f>
        <v>Distribution</v>
      </c>
      <c r="M50" s="6">
        <f t="shared" si="1"/>
        <v>0</v>
      </c>
      <c r="N50" s="7" t="str">
        <f t="shared" si="2"/>
        <v>&lt;=1</v>
      </c>
      <c r="O50" t="str">
        <f t="shared" si="3"/>
        <v>met</v>
      </c>
    </row>
    <row r="51" spans="1:15" ht="22.5" x14ac:dyDescent="0.35">
      <c r="A51" s="3">
        <v>78</v>
      </c>
      <c r="B51" s="4" t="s">
        <v>158</v>
      </c>
      <c r="C51" s="4" t="s">
        <v>59</v>
      </c>
      <c r="D51" s="15">
        <v>45078.306412037004</v>
      </c>
      <c r="E51" s="15">
        <v>45078.448194444398</v>
      </c>
      <c r="F51" s="5" t="str">
        <f t="shared" si="0"/>
        <v>Jun</v>
      </c>
      <c r="G51" s="4" t="s">
        <v>20</v>
      </c>
      <c r="H51" s="15">
        <v>45156.010150463</v>
      </c>
      <c r="I51" s="4" t="s">
        <v>159</v>
      </c>
      <c r="J51" s="4" t="s">
        <v>62</v>
      </c>
      <c r="K51" s="4" t="s">
        <v>78</v>
      </c>
      <c r="L51" s="4" t="str">
        <f>VLOOKUP(K51,'Lookup table'!A$6:B$15,2,0)</f>
        <v>Other</v>
      </c>
      <c r="M51" s="6">
        <f t="shared" si="1"/>
        <v>0</v>
      </c>
      <c r="N51" s="7" t="str">
        <f t="shared" si="2"/>
        <v>&lt;=1</v>
      </c>
      <c r="O51" t="str">
        <f t="shared" si="3"/>
        <v>met</v>
      </c>
    </row>
    <row r="52" spans="1:15" ht="33.75" x14ac:dyDescent="0.35">
      <c r="A52" s="3">
        <v>78</v>
      </c>
      <c r="B52" s="4" t="s">
        <v>160</v>
      </c>
      <c r="C52" s="4" t="s">
        <v>55</v>
      </c>
      <c r="D52" s="15">
        <v>45078.675833333298</v>
      </c>
      <c r="E52" s="15">
        <v>45078.925682870402</v>
      </c>
      <c r="F52" s="5" t="str">
        <f t="shared" si="0"/>
        <v>Jun</v>
      </c>
      <c r="G52" s="4" t="s">
        <v>20</v>
      </c>
      <c r="H52" s="15">
        <v>45156.010381944398</v>
      </c>
      <c r="I52" s="4" t="s">
        <v>161</v>
      </c>
      <c r="J52" s="4" t="s">
        <v>57</v>
      </c>
      <c r="K52" s="4" t="s">
        <v>52</v>
      </c>
      <c r="L52" s="4" t="str">
        <f>VLOOKUP(K52,'Lookup table'!A$6:B$15,2,0)</f>
        <v>Distribution</v>
      </c>
      <c r="M52" s="6">
        <f t="shared" si="1"/>
        <v>0</v>
      </c>
      <c r="N52" s="7" t="str">
        <f t="shared" si="2"/>
        <v>&lt;=1</v>
      </c>
      <c r="O52" t="str">
        <f t="shared" si="3"/>
        <v>met</v>
      </c>
    </row>
    <row r="53" spans="1:15" ht="22.5" x14ac:dyDescent="0.35">
      <c r="A53" s="3">
        <v>77</v>
      </c>
      <c r="B53" s="4" t="s">
        <v>162</v>
      </c>
      <c r="C53" s="4" t="s">
        <v>81</v>
      </c>
      <c r="D53" s="15">
        <v>45079.553854166697</v>
      </c>
      <c r="E53" s="15">
        <v>45079.626759259299</v>
      </c>
      <c r="F53" s="5" t="str">
        <f t="shared" si="0"/>
        <v>Jun</v>
      </c>
      <c r="G53" s="4" t="s">
        <v>20</v>
      </c>
      <c r="H53" s="15">
        <v>45156.0105092593</v>
      </c>
      <c r="I53" s="4" t="s">
        <v>163</v>
      </c>
      <c r="J53" s="4" t="s">
        <v>41</v>
      </c>
      <c r="K53" s="4" t="s">
        <v>52</v>
      </c>
      <c r="L53" s="4" t="str">
        <f>VLOOKUP(K53,'Lookup table'!A$6:B$15,2,0)</f>
        <v>Distribution</v>
      </c>
      <c r="M53" s="6">
        <f t="shared" si="1"/>
        <v>0</v>
      </c>
      <c r="N53" s="7" t="str">
        <f t="shared" si="2"/>
        <v>&lt;=1</v>
      </c>
      <c r="O53" t="str">
        <f t="shared" si="3"/>
        <v>met</v>
      </c>
    </row>
    <row r="54" spans="1:15" ht="22.5" x14ac:dyDescent="0.35">
      <c r="A54" s="3">
        <v>75</v>
      </c>
      <c r="B54" s="4" t="s">
        <v>164</v>
      </c>
      <c r="C54" s="4" t="s">
        <v>39</v>
      </c>
      <c r="D54" s="15">
        <v>45140.755972222199</v>
      </c>
      <c r="E54" s="15">
        <v>45212.8964583333</v>
      </c>
      <c r="F54" s="5" t="str">
        <f t="shared" si="0"/>
        <v>Aug</v>
      </c>
      <c r="G54" s="4" t="s">
        <v>12</v>
      </c>
      <c r="H54" s="15">
        <v>45215.426655092597</v>
      </c>
      <c r="I54" s="4"/>
      <c r="J54" s="4" t="s">
        <v>41</v>
      </c>
      <c r="K54" s="4" t="s">
        <v>87</v>
      </c>
      <c r="L54" s="4" t="str">
        <f>VLOOKUP(K54,'Lookup table'!A$6:B$15,2,0)</f>
        <v>Planning</v>
      </c>
      <c r="M54" s="6">
        <f t="shared" si="1"/>
        <v>52</v>
      </c>
      <c r="N54" s="7" t="str">
        <f t="shared" si="2"/>
        <v>&gt;=5</v>
      </c>
      <c r="O54" t="str">
        <f t="shared" si="3"/>
        <v>not met</v>
      </c>
    </row>
    <row r="55" spans="1:15" ht="22.5" x14ac:dyDescent="0.35">
      <c r="A55" s="3">
        <v>74</v>
      </c>
      <c r="B55" s="4" t="s">
        <v>165</v>
      </c>
      <c r="C55" s="4" t="s">
        <v>38</v>
      </c>
      <c r="D55" s="15">
        <v>45082.541967592602</v>
      </c>
      <c r="E55" s="15">
        <v>45082.676412036999</v>
      </c>
      <c r="F55" s="5" t="str">
        <f t="shared" si="0"/>
        <v>Jun</v>
      </c>
      <c r="G55" s="4" t="s">
        <v>20</v>
      </c>
      <c r="H55" s="15">
        <v>45156.010752314804</v>
      </c>
      <c r="I55" s="4" t="s">
        <v>166</v>
      </c>
      <c r="J55" s="4" t="s">
        <v>41</v>
      </c>
      <c r="K55" s="4" t="s">
        <v>36</v>
      </c>
      <c r="L55" s="4" t="str">
        <f>VLOOKUP(K55,'Lookup table'!A$6:B$15,2,0)</f>
        <v>QA</v>
      </c>
      <c r="M55" s="6">
        <f t="shared" si="1"/>
        <v>0</v>
      </c>
      <c r="N55" s="7" t="str">
        <f t="shared" si="2"/>
        <v>&lt;=1</v>
      </c>
      <c r="O55" t="str">
        <f t="shared" si="3"/>
        <v>met</v>
      </c>
    </row>
    <row r="56" spans="1:15" ht="33.75" x14ac:dyDescent="0.35">
      <c r="A56" s="3">
        <v>74</v>
      </c>
      <c r="B56" s="4" t="s">
        <v>167</v>
      </c>
      <c r="C56" s="4" t="s">
        <v>168</v>
      </c>
      <c r="D56" s="15">
        <v>45082.697210648097</v>
      </c>
      <c r="E56" s="15">
        <v>45083.346215277801</v>
      </c>
      <c r="F56" s="5" t="str">
        <f t="shared" si="0"/>
        <v>Jun</v>
      </c>
      <c r="G56" s="4" t="s">
        <v>12</v>
      </c>
      <c r="H56" s="15">
        <v>45156.010856481502</v>
      </c>
      <c r="I56" s="4" t="s">
        <v>169</v>
      </c>
      <c r="J56" s="4" t="s">
        <v>57</v>
      </c>
      <c r="K56" s="4" t="s">
        <v>52</v>
      </c>
      <c r="L56" s="4" t="str">
        <f>VLOOKUP(K56,'Lookup table'!A$6:B$15,2,0)</f>
        <v>Distribution</v>
      </c>
      <c r="M56" s="6">
        <f t="shared" si="1"/>
        <v>1</v>
      </c>
      <c r="N56" s="7" t="str">
        <f t="shared" si="2"/>
        <v>&lt;=1</v>
      </c>
      <c r="O56" t="str">
        <f t="shared" si="3"/>
        <v>met</v>
      </c>
    </row>
    <row r="57" spans="1:15" ht="45" x14ac:dyDescent="0.35">
      <c r="A57" s="3">
        <v>73</v>
      </c>
      <c r="B57" s="4" t="s">
        <v>170</v>
      </c>
      <c r="C57" s="4" t="s">
        <v>171</v>
      </c>
      <c r="D57" s="15">
        <v>45083.564444444397</v>
      </c>
      <c r="E57" s="15">
        <v>45113.248217592598</v>
      </c>
      <c r="F57" s="5" t="str">
        <f t="shared" si="0"/>
        <v>Jun</v>
      </c>
      <c r="G57" s="4" t="s">
        <v>12</v>
      </c>
      <c r="H57" s="15">
        <v>45156.009270833303</v>
      </c>
      <c r="I57" s="4" t="s">
        <v>172</v>
      </c>
      <c r="J57" s="4" t="s">
        <v>57</v>
      </c>
      <c r="K57" s="4" t="s">
        <v>115</v>
      </c>
      <c r="L57" s="4" t="e">
        <f>VLOOKUP(K57,'Lookup table'!A$6:B$15,2,0)</f>
        <v>#N/A</v>
      </c>
      <c r="M57" s="6">
        <f t="shared" si="1"/>
        <v>22</v>
      </c>
      <c r="N57" s="7" t="str">
        <f t="shared" si="2"/>
        <v>&gt;=5</v>
      </c>
      <c r="O57" t="str">
        <f t="shared" si="3"/>
        <v>not met</v>
      </c>
    </row>
    <row r="58" spans="1:15" ht="22.5" x14ac:dyDescent="0.35">
      <c r="A58" s="3">
        <v>73</v>
      </c>
      <c r="B58" s="4" t="s">
        <v>173</v>
      </c>
      <c r="C58" s="4" t="s">
        <v>131</v>
      </c>
      <c r="D58" s="15">
        <v>45083.676145833299</v>
      </c>
      <c r="E58" s="15">
        <v>45083.697118055599</v>
      </c>
      <c r="F58" s="5" t="str">
        <f t="shared" si="0"/>
        <v>Jun</v>
      </c>
      <c r="G58" s="4" t="s">
        <v>20</v>
      </c>
      <c r="H58" s="15">
        <v>45156.010983796303</v>
      </c>
      <c r="I58" s="4" t="s">
        <v>174</v>
      </c>
      <c r="J58" s="4" t="s">
        <v>17</v>
      </c>
      <c r="K58" s="4" t="s">
        <v>52</v>
      </c>
      <c r="L58" s="4" t="str">
        <f>VLOOKUP(K58,'Lookup table'!A$6:B$15,2,0)</f>
        <v>Distribution</v>
      </c>
      <c r="M58" s="6">
        <f t="shared" si="1"/>
        <v>0</v>
      </c>
      <c r="N58" s="7" t="str">
        <f t="shared" si="2"/>
        <v>&lt;=1</v>
      </c>
      <c r="O58" t="str">
        <f t="shared" si="3"/>
        <v>met</v>
      </c>
    </row>
    <row r="59" spans="1:15" ht="45" x14ac:dyDescent="0.35">
      <c r="A59" s="3">
        <v>73</v>
      </c>
      <c r="B59" s="4" t="s">
        <v>175</v>
      </c>
      <c r="C59" s="4" t="s">
        <v>39</v>
      </c>
      <c r="D59" s="15">
        <v>45149.440393518496</v>
      </c>
      <c r="E59" s="15">
        <v>45195.284618055601</v>
      </c>
      <c r="F59" s="5" t="str">
        <f t="shared" si="0"/>
        <v>Aug</v>
      </c>
      <c r="G59" s="4" t="s">
        <v>12</v>
      </c>
      <c r="H59" s="15">
        <v>45222.646168981497</v>
      </c>
      <c r="I59" s="4" t="s">
        <v>176</v>
      </c>
      <c r="J59" s="4" t="s">
        <v>41</v>
      </c>
      <c r="K59" s="4" t="s">
        <v>177</v>
      </c>
      <c r="L59" s="4" t="e">
        <f>VLOOKUP(K59,'Lookup table'!A$6:B$15,2,0)</f>
        <v>#N/A</v>
      </c>
      <c r="M59" s="6">
        <f t="shared" si="1"/>
        <v>32</v>
      </c>
      <c r="N59" s="7" t="str">
        <f t="shared" si="2"/>
        <v>&gt;=5</v>
      </c>
      <c r="O59" t="str">
        <f t="shared" si="3"/>
        <v>not met</v>
      </c>
    </row>
    <row r="60" spans="1:15" ht="22.5" x14ac:dyDescent="0.35">
      <c r="A60" s="3">
        <v>72</v>
      </c>
      <c r="B60" s="4" t="s">
        <v>178</v>
      </c>
      <c r="C60" s="4" t="s">
        <v>38</v>
      </c>
      <c r="D60" s="15">
        <v>45084.4053935185</v>
      </c>
      <c r="E60" s="15">
        <v>45084.406770833302</v>
      </c>
      <c r="F60" s="5" t="str">
        <f t="shared" si="0"/>
        <v>Jun</v>
      </c>
      <c r="G60" s="4" t="s">
        <v>20</v>
      </c>
      <c r="H60" s="15">
        <v>45156.011099536998</v>
      </c>
      <c r="I60" s="4" t="s">
        <v>179</v>
      </c>
      <c r="J60" s="4" t="s">
        <v>62</v>
      </c>
      <c r="K60" s="4" t="s">
        <v>36</v>
      </c>
      <c r="L60" s="4" t="str">
        <f>VLOOKUP(K60,'Lookup table'!A$6:B$15,2,0)</f>
        <v>QA</v>
      </c>
      <c r="M60" s="6">
        <f t="shared" si="1"/>
        <v>0</v>
      </c>
      <c r="N60" s="7" t="str">
        <f t="shared" si="2"/>
        <v>&lt;=1</v>
      </c>
      <c r="O60" t="str">
        <f t="shared" si="3"/>
        <v>met</v>
      </c>
    </row>
    <row r="61" spans="1:15" ht="22.5" x14ac:dyDescent="0.35">
      <c r="A61" s="3">
        <v>72</v>
      </c>
      <c r="B61" s="4" t="s">
        <v>180</v>
      </c>
      <c r="C61" s="4" t="s">
        <v>38</v>
      </c>
      <c r="D61" s="15">
        <v>45034.387071759302</v>
      </c>
      <c r="E61" s="15">
        <v>45106</v>
      </c>
      <c r="F61" s="5" t="str">
        <f t="shared" si="0"/>
        <v>Apr</v>
      </c>
      <c r="G61" s="4" t="s">
        <v>12</v>
      </c>
      <c r="H61" s="15">
        <v>45106.109722222202</v>
      </c>
      <c r="I61" s="4" t="s">
        <v>181</v>
      </c>
      <c r="J61" s="4" t="s">
        <v>62</v>
      </c>
      <c r="K61" s="4" t="s">
        <v>36</v>
      </c>
      <c r="L61" s="4" t="str">
        <f>VLOOKUP(K61,'Lookup table'!A$6:B$15,2,0)</f>
        <v>QA</v>
      </c>
      <c r="M61" s="6">
        <f t="shared" si="1"/>
        <v>52</v>
      </c>
      <c r="N61" s="7" t="str">
        <f t="shared" si="2"/>
        <v>&gt;=5</v>
      </c>
      <c r="O61" t="str">
        <f t="shared" si="3"/>
        <v>not met</v>
      </c>
    </row>
    <row r="62" spans="1:15" ht="22.5" x14ac:dyDescent="0.35">
      <c r="A62" s="3">
        <v>71</v>
      </c>
      <c r="B62" s="4" t="s">
        <v>182</v>
      </c>
      <c r="C62" s="4" t="s">
        <v>131</v>
      </c>
      <c r="D62" s="15">
        <v>45085.430347222202</v>
      </c>
      <c r="E62" s="15">
        <v>45085.451666666697</v>
      </c>
      <c r="F62" s="5" t="str">
        <f t="shared" si="0"/>
        <v>Jun</v>
      </c>
      <c r="G62" s="4" t="s">
        <v>20</v>
      </c>
      <c r="H62" s="15">
        <v>45156.011215277802</v>
      </c>
      <c r="I62" s="4" t="s">
        <v>156</v>
      </c>
      <c r="J62" s="4" t="s">
        <v>17</v>
      </c>
      <c r="K62" s="4" t="s">
        <v>52</v>
      </c>
      <c r="L62" s="4" t="str">
        <f>VLOOKUP(K62,'Lookup table'!A$6:B$15,2,0)</f>
        <v>Distribution</v>
      </c>
      <c r="M62" s="6">
        <f t="shared" si="1"/>
        <v>0</v>
      </c>
      <c r="N62" s="7" t="str">
        <f t="shared" si="2"/>
        <v>&lt;=1</v>
      </c>
      <c r="O62" t="str">
        <f t="shared" si="3"/>
        <v>met</v>
      </c>
    </row>
    <row r="63" spans="1:15" ht="22.5" x14ac:dyDescent="0.35">
      <c r="A63" s="3">
        <v>71</v>
      </c>
      <c r="B63" s="4" t="s">
        <v>183</v>
      </c>
      <c r="C63" s="4" t="s">
        <v>59</v>
      </c>
      <c r="D63" s="15">
        <v>45085.4944791667</v>
      </c>
      <c r="E63" s="15">
        <v>45085.515509259298</v>
      </c>
      <c r="F63" s="5" t="str">
        <f t="shared" si="0"/>
        <v>Jun</v>
      </c>
      <c r="G63" s="4" t="s">
        <v>20</v>
      </c>
      <c r="H63" s="15">
        <v>45156.011342592603</v>
      </c>
      <c r="I63" s="4" t="s">
        <v>184</v>
      </c>
      <c r="J63" s="4" t="s">
        <v>62</v>
      </c>
      <c r="K63" s="4" t="s">
        <v>52</v>
      </c>
      <c r="L63" s="4" t="str">
        <f>VLOOKUP(K63,'Lookup table'!A$6:B$15,2,0)</f>
        <v>Distribution</v>
      </c>
      <c r="M63" s="6">
        <f t="shared" si="1"/>
        <v>0</v>
      </c>
      <c r="N63" s="7" t="str">
        <f t="shared" si="2"/>
        <v>&lt;=1</v>
      </c>
      <c r="O63" t="str">
        <f t="shared" si="3"/>
        <v>met</v>
      </c>
    </row>
    <row r="64" spans="1:15" ht="22.5" x14ac:dyDescent="0.35">
      <c r="A64" s="3">
        <v>71</v>
      </c>
      <c r="B64" s="4" t="s">
        <v>185</v>
      </c>
      <c r="C64" s="4" t="s">
        <v>105</v>
      </c>
      <c r="D64" s="15">
        <v>45085.699490740699</v>
      </c>
      <c r="E64" s="15">
        <v>45089.674432870401</v>
      </c>
      <c r="F64" s="5" t="str">
        <f t="shared" si="0"/>
        <v>Jun</v>
      </c>
      <c r="G64" s="4" t="s">
        <v>12</v>
      </c>
      <c r="H64" s="15">
        <v>45156.011458333298</v>
      </c>
      <c r="I64" s="4" t="s">
        <v>186</v>
      </c>
      <c r="J64" s="4" t="s">
        <v>62</v>
      </c>
      <c r="K64" s="4" t="s">
        <v>188</v>
      </c>
      <c r="L64" s="4" t="e">
        <f>VLOOKUP(K64,'Lookup table'!A$6:B$15,2,0)</f>
        <v>#N/A</v>
      </c>
      <c r="M64" s="6">
        <f t="shared" si="1"/>
        <v>2</v>
      </c>
      <c r="N64" s="7" t="str">
        <f t="shared" si="2"/>
        <v>&lt;=2</v>
      </c>
      <c r="O64" t="str">
        <f t="shared" si="3"/>
        <v>not met</v>
      </c>
    </row>
    <row r="65" spans="1:15" ht="22.5" x14ac:dyDescent="0.35">
      <c r="A65" s="3">
        <v>68</v>
      </c>
      <c r="B65" s="4" t="s">
        <v>189</v>
      </c>
      <c r="C65" s="4" t="s">
        <v>81</v>
      </c>
      <c r="D65" s="15">
        <v>45044.6101388889</v>
      </c>
      <c r="E65" s="15">
        <v>45112.622245370403</v>
      </c>
      <c r="F65" s="5" t="str">
        <f t="shared" si="0"/>
        <v>Apr</v>
      </c>
      <c r="G65" s="4" t="s">
        <v>12</v>
      </c>
      <c r="H65" s="15">
        <v>45112.626793981501</v>
      </c>
      <c r="I65" s="4" t="s">
        <v>145</v>
      </c>
      <c r="J65" s="4" t="s">
        <v>41</v>
      </c>
      <c r="K65" s="4" t="s">
        <v>52</v>
      </c>
      <c r="L65" s="4" t="str">
        <f>VLOOKUP(K65,'Lookup table'!A$6:B$15,2,0)</f>
        <v>Distribution</v>
      </c>
      <c r="M65" s="6">
        <f t="shared" si="1"/>
        <v>48</v>
      </c>
      <c r="N65" s="7" t="str">
        <f t="shared" si="2"/>
        <v>&gt;=5</v>
      </c>
      <c r="O65" t="str">
        <f t="shared" si="3"/>
        <v>not met</v>
      </c>
    </row>
    <row r="66" spans="1:15" ht="33.75" x14ac:dyDescent="0.35">
      <c r="A66" s="3">
        <v>67</v>
      </c>
      <c r="B66" s="4" t="s">
        <v>190</v>
      </c>
      <c r="C66" s="4" t="s">
        <v>55</v>
      </c>
      <c r="D66" s="15">
        <v>45089.311481481498</v>
      </c>
      <c r="E66" s="15">
        <v>45089.315185185202</v>
      </c>
      <c r="F66" s="5" t="str">
        <f t="shared" si="0"/>
        <v>Jun</v>
      </c>
      <c r="G66" s="4" t="s">
        <v>20</v>
      </c>
      <c r="H66" s="15">
        <v>45156.011574074102</v>
      </c>
      <c r="I66" s="4" t="s">
        <v>191</v>
      </c>
      <c r="J66" s="4" t="s">
        <v>57</v>
      </c>
      <c r="K66" s="4" t="s">
        <v>52</v>
      </c>
      <c r="L66" s="4" t="str">
        <f>VLOOKUP(K66,'Lookup table'!A$6:B$15,2,0)</f>
        <v>Distribution</v>
      </c>
      <c r="M66" s="6">
        <f t="shared" si="1"/>
        <v>0</v>
      </c>
      <c r="N66" s="7" t="str">
        <f t="shared" si="2"/>
        <v>&lt;=1</v>
      </c>
      <c r="O66" t="str">
        <f t="shared" si="3"/>
        <v>met</v>
      </c>
    </row>
    <row r="67" spans="1:15" ht="45" x14ac:dyDescent="0.35">
      <c r="A67" s="3">
        <v>64</v>
      </c>
      <c r="B67" s="4" t="s">
        <v>192</v>
      </c>
      <c r="C67" s="4" t="s">
        <v>31</v>
      </c>
      <c r="D67" s="15">
        <v>45092.5261805556</v>
      </c>
      <c r="E67" s="15">
        <v>45092.613530092603</v>
      </c>
      <c r="F67" s="5" t="str">
        <f t="shared" ref="F67:F130" si="4">TEXT(D67,"MMM")</f>
        <v>Jun</v>
      </c>
      <c r="G67" s="4" t="s">
        <v>20</v>
      </c>
      <c r="H67" s="15">
        <v>45156.011689814797</v>
      </c>
      <c r="I67" s="4" t="s">
        <v>193</v>
      </c>
      <c r="J67" s="4" t="s">
        <v>17</v>
      </c>
      <c r="K67" s="4" t="s">
        <v>32</v>
      </c>
      <c r="L67" s="4" t="str">
        <f>VLOOKUP(K67,'Lookup table'!A$6:B$15,2,0)</f>
        <v>Transportation</v>
      </c>
      <c r="M67" s="6">
        <f t="shared" ref="M67:M130" si="5">NETWORKDAYS.INTL(D67,E67,1,0)-1</f>
        <v>0</v>
      </c>
      <c r="N67" s="7" t="str">
        <f t="shared" ref="N67:N130" si="6">IF(M67&lt;2, "&lt;=1", IF(M67&lt;3, "&lt;=2", IF(M67&lt;4, "&lt;=3",IF(M67&lt;5,  "&lt;=4", "&gt;=5"))))</f>
        <v>&lt;=1</v>
      </c>
      <c r="O67" t="str">
        <f t="shared" ref="O67:O130" si="7">IF(M67&lt;=1, "met", "not met")</f>
        <v>met</v>
      </c>
    </row>
    <row r="68" spans="1:15" ht="45" x14ac:dyDescent="0.35">
      <c r="A68" s="3">
        <v>64</v>
      </c>
      <c r="B68" s="4" t="s">
        <v>194</v>
      </c>
      <c r="C68" s="4" t="s">
        <v>195</v>
      </c>
      <c r="D68" s="15">
        <v>45092.570648148103</v>
      </c>
      <c r="E68" s="15">
        <v>45092.591805555603</v>
      </c>
      <c r="F68" s="5" t="str">
        <f t="shared" si="4"/>
        <v>Jun</v>
      </c>
      <c r="G68" s="4" t="s">
        <v>20</v>
      </c>
      <c r="H68" s="15">
        <v>45156.011817129598</v>
      </c>
      <c r="I68" s="4" t="s">
        <v>196</v>
      </c>
      <c r="J68" s="4" t="s">
        <v>51</v>
      </c>
      <c r="K68" s="4" t="s">
        <v>32</v>
      </c>
      <c r="L68" s="4" t="str">
        <f>VLOOKUP(K68,'Lookup table'!A$6:B$15,2,0)</f>
        <v>Transportation</v>
      </c>
      <c r="M68" s="6">
        <f t="shared" si="5"/>
        <v>0</v>
      </c>
      <c r="N68" s="7" t="str">
        <f t="shared" si="6"/>
        <v>&lt;=1</v>
      </c>
      <c r="O68" t="str">
        <f t="shared" si="7"/>
        <v>met</v>
      </c>
    </row>
    <row r="69" spans="1:15" ht="22.5" x14ac:dyDescent="0.35">
      <c r="A69" s="3">
        <v>64</v>
      </c>
      <c r="B69" s="4" t="s">
        <v>197</v>
      </c>
      <c r="C69" s="4" t="s">
        <v>198</v>
      </c>
      <c r="D69" s="15">
        <v>45131.697395833296</v>
      </c>
      <c r="E69" s="15">
        <v>45195.328321759298</v>
      </c>
      <c r="F69" s="5" t="str">
        <f t="shared" si="4"/>
        <v>Jul</v>
      </c>
      <c r="G69" s="4" t="s">
        <v>12</v>
      </c>
      <c r="H69" s="15">
        <v>45195.337673611102</v>
      </c>
      <c r="I69" s="4" t="s">
        <v>199</v>
      </c>
      <c r="J69" s="4" t="s">
        <v>62</v>
      </c>
      <c r="K69" s="4" t="s">
        <v>87</v>
      </c>
      <c r="L69" s="4" t="str">
        <f>VLOOKUP(K69,'Lookup table'!A$6:B$15,2,0)</f>
        <v>Planning</v>
      </c>
      <c r="M69" s="6">
        <f t="shared" si="5"/>
        <v>46</v>
      </c>
      <c r="N69" s="7" t="str">
        <f t="shared" si="6"/>
        <v>&gt;=5</v>
      </c>
      <c r="O69" t="str">
        <f t="shared" si="7"/>
        <v>not met</v>
      </c>
    </row>
    <row r="70" spans="1:15" ht="22.5" x14ac:dyDescent="0.35">
      <c r="A70" s="3">
        <v>64</v>
      </c>
      <c r="B70" s="4" t="s">
        <v>200</v>
      </c>
      <c r="C70" s="4" t="s">
        <v>131</v>
      </c>
      <c r="D70" s="15">
        <v>45131.755717592598</v>
      </c>
      <c r="E70" s="15">
        <v>45131.766875000001</v>
      </c>
      <c r="F70" s="5" t="str">
        <f t="shared" si="4"/>
        <v>Jul</v>
      </c>
      <c r="G70" s="4" t="s">
        <v>20</v>
      </c>
      <c r="H70" s="15">
        <v>45195.429340277798</v>
      </c>
      <c r="I70" s="4" t="s">
        <v>201</v>
      </c>
      <c r="J70" s="4" t="s">
        <v>17</v>
      </c>
      <c r="K70" s="4" t="s">
        <v>52</v>
      </c>
      <c r="L70" s="4" t="str">
        <f>VLOOKUP(K70,'Lookup table'!A$6:B$15,2,0)</f>
        <v>Distribution</v>
      </c>
      <c r="M70" s="6">
        <f t="shared" si="5"/>
        <v>0</v>
      </c>
      <c r="N70" s="7" t="str">
        <f t="shared" si="6"/>
        <v>&lt;=1</v>
      </c>
      <c r="O70" t="str">
        <f t="shared" si="7"/>
        <v>met</v>
      </c>
    </row>
    <row r="71" spans="1:15" ht="45" x14ac:dyDescent="0.35">
      <c r="A71" s="3">
        <v>64</v>
      </c>
      <c r="B71" s="4" t="s">
        <v>202</v>
      </c>
      <c r="C71" s="4" t="s">
        <v>31</v>
      </c>
      <c r="D71" s="15">
        <v>45131.770543981504</v>
      </c>
      <c r="E71" s="15">
        <v>45195.422025462998</v>
      </c>
      <c r="F71" s="5" t="str">
        <f t="shared" si="4"/>
        <v>Jul</v>
      </c>
      <c r="G71" s="4" t="s">
        <v>12</v>
      </c>
      <c r="H71" s="15">
        <v>45195.429467592599</v>
      </c>
      <c r="I71" s="4" t="s">
        <v>201</v>
      </c>
      <c r="J71" s="4" t="s">
        <v>17</v>
      </c>
      <c r="K71" s="4" t="s">
        <v>32</v>
      </c>
      <c r="L71" s="4" t="str">
        <f>VLOOKUP(K71,'Lookup table'!A$6:B$15,2,0)</f>
        <v>Transportation</v>
      </c>
      <c r="M71" s="6">
        <f t="shared" si="5"/>
        <v>46</v>
      </c>
      <c r="N71" s="7" t="str">
        <f t="shared" si="6"/>
        <v>&gt;=5</v>
      </c>
      <c r="O71" t="str">
        <f t="shared" si="7"/>
        <v>not met</v>
      </c>
    </row>
    <row r="72" spans="1:15" ht="22.5" x14ac:dyDescent="0.35">
      <c r="A72" s="3">
        <v>63</v>
      </c>
      <c r="B72" s="4" t="s">
        <v>203</v>
      </c>
      <c r="C72" s="4" t="s">
        <v>38</v>
      </c>
      <c r="D72" s="15">
        <v>45093.433460648099</v>
      </c>
      <c r="E72" s="15">
        <v>45093.434537036999</v>
      </c>
      <c r="F72" s="5" t="str">
        <f t="shared" si="4"/>
        <v>Jun</v>
      </c>
      <c r="G72" s="4" t="s">
        <v>20</v>
      </c>
      <c r="H72" s="15">
        <v>45156.012129629598</v>
      </c>
      <c r="I72" s="4" t="s">
        <v>204</v>
      </c>
      <c r="J72" s="4" t="s">
        <v>62</v>
      </c>
      <c r="K72" s="4" t="s">
        <v>36</v>
      </c>
      <c r="L72" s="4" t="str">
        <f>VLOOKUP(K72,'Lookup table'!A$6:B$15,2,0)</f>
        <v>QA</v>
      </c>
      <c r="M72" s="6">
        <f t="shared" si="5"/>
        <v>0</v>
      </c>
      <c r="N72" s="7" t="str">
        <f t="shared" si="6"/>
        <v>&lt;=1</v>
      </c>
      <c r="O72" t="str">
        <f t="shared" si="7"/>
        <v>met</v>
      </c>
    </row>
    <row r="73" spans="1:15" ht="22.5" x14ac:dyDescent="0.35">
      <c r="A73" s="3">
        <v>63</v>
      </c>
      <c r="B73" s="4" t="s">
        <v>205</v>
      </c>
      <c r="C73" s="4" t="s">
        <v>38</v>
      </c>
      <c r="D73" s="15">
        <v>45093.451701388898</v>
      </c>
      <c r="E73" s="15">
        <v>45093.458298611098</v>
      </c>
      <c r="F73" s="5" t="str">
        <f t="shared" si="4"/>
        <v>Jun</v>
      </c>
      <c r="G73" s="4" t="s">
        <v>20</v>
      </c>
      <c r="H73" s="15">
        <v>45156.0093865741</v>
      </c>
      <c r="I73" s="4" t="s">
        <v>206</v>
      </c>
      <c r="J73" s="4" t="s">
        <v>41</v>
      </c>
      <c r="K73" s="4" t="s">
        <v>36</v>
      </c>
      <c r="L73" s="4" t="str">
        <f>VLOOKUP(K73,'Lookup table'!A$6:B$15,2,0)</f>
        <v>QA</v>
      </c>
      <c r="M73" s="6">
        <f t="shared" si="5"/>
        <v>0</v>
      </c>
      <c r="N73" s="7" t="str">
        <f t="shared" si="6"/>
        <v>&lt;=1</v>
      </c>
      <c r="O73" t="str">
        <f t="shared" si="7"/>
        <v>met</v>
      </c>
    </row>
    <row r="74" spans="1:15" x14ac:dyDescent="0.35">
      <c r="A74" s="3">
        <v>63</v>
      </c>
      <c r="B74" s="4" t="s">
        <v>207</v>
      </c>
      <c r="C74" s="4" t="s">
        <v>208</v>
      </c>
      <c r="D74" s="15">
        <v>44973.402974536999</v>
      </c>
      <c r="E74" s="15">
        <v>45036.495092592602</v>
      </c>
      <c r="F74" s="5" t="str">
        <f t="shared" si="4"/>
        <v>Feb</v>
      </c>
      <c r="G74" s="4" t="s">
        <v>12</v>
      </c>
      <c r="H74" s="15">
        <v>45036.5</v>
      </c>
      <c r="I74" s="4" t="s">
        <v>209</v>
      </c>
      <c r="J74" s="4" t="s">
        <v>62</v>
      </c>
      <c r="K74" s="4" t="s">
        <v>78</v>
      </c>
      <c r="L74" s="4" t="str">
        <f>VLOOKUP(K74,'Lookup table'!A$6:B$15,2,0)</f>
        <v>Other</v>
      </c>
      <c r="M74" s="6">
        <f t="shared" si="5"/>
        <v>45</v>
      </c>
      <c r="N74" s="7" t="str">
        <f t="shared" si="6"/>
        <v>&gt;=5</v>
      </c>
      <c r="O74" t="str">
        <f t="shared" si="7"/>
        <v>not met</v>
      </c>
    </row>
    <row r="75" spans="1:15" ht="22.5" x14ac:dyDescent="0.35">
      <c r="A75" s="3">
        <v>62</v>
      </c>
      <c r="B75" s="4" t="s">
        <v>210</v>
      </c>
      <c r="C75" s="4" t="s">
        <v>21</v>
      </c>
      <c r="D75" s="15">
        <v>45072.465416666702</v>
      </c>
      <c r="E75" s="15">
        <v>45133.5692361111</v>
      </c>
      <c r="F75" s="5" t="str">
        <f t="shared" si="4"/>
        <v>May</v>
      </c>
      <c r="G75" s="4" t="s">
        <v>12</v>
      </c>
      <c r="H75" s="15">
        <v>45134.674421296302</v>
      </c>
      <c r="I75" s="4" t="s">
        <v>211</v>
      </c>
      <c r="J75" s="4" t="s">
        <v>17</v>
      </c>
      <c r="K75" s="4" t="s">
        <v>18</v>
      </c>
      <c r="L75" s="4" t="str">
        <f>VLOOKUP(K75,'Lookup table'!A$6:B$15,2,0)</f>
        <v>Planning</v>
      </c>
      <c r="M75" s="6">
        <f t="shared" si="5"/>
        <v>43</v>
      </c>
      <c r="N75" s="7" t="str">
        <f t="shared" si="6"/>
        <v>&gt;=5</v>
      </c>
      <c r="O75" t="str">
        <f t="shared" si="7"/>
        <v>not met</v>
      </c>
    </row>
    <row r="76" spans="1:15" ht="33.75" x14ac:dyDescent="0.35">
      <c r="A76" s="3">
        <v>62</v>
      </c>
      <c r="B76" s="4" t="s">
        <v>212</v>
      </c>
      <c r="C76" s="4" t="s">
        <v>84</v>
      </c>
      <c r="D76" s="15">
        <v>45160.292523148099</v>
      </c>
      <c r="E76" s="15">
        <v>45212.4511921296</v>
      </c>
      <c r="F76" s="5" t="str">
        <f t="shared" si="4"/>
        <v>Aug</v>
      </c>
      <c r="G76" s="4" t="s">
        <v>12</v>
      </c>
      <c r="H76" s="15">
        <v>45222.6477662037</v>
      </c>
      <c r="I76" s="4" t="s">
        <v>213</v>
      </c>
      <c r="J76" s="4" t="s">
        <v>57</v>
      </c>
      <c r="K76" s="4" t="s">
        <v>87</v>
      </c>
      <c r="L76" s="4" t="str">
        <f>VLOOKUP(K76,'Lookup table'!A$6:B$15,2,0)</f>
        <v>Planning</v>
      </c>
      <c r="M76" s="6">
        <f t="shared" si="5"/>
        <v>38</v>
      </c>
      <c r="N76" s="7" t="str">
        <f t="shared" si="6"/>
        <v>&gt;=5</v>
      </c>
      <c r="O76" t="str">
        <f t="shared" si="7"/>
        <v>not met</v>
      </c>
    </row>
    <row r="77" spans="1:15" ht="33.75" x14ac:dyDescent="0.35">
      <c r="A77" s="3">
        <v>62</v>
      </c>
      <c r="B77" s="4" t="s">
        <v>214</v>
      </c>
      <c r="C77" s="4" t="s">
        <v>117</v>
      </c>
      <c r="D77" s="15">
        <v>44988.6640625</v>
      </c>
      <c r="E77" s="15">
        <v>45050.417361111096</v>
      </c>
      <c r="F77" s="5" t="str">
        <f t="shared" si="4"/>
        <v>Mar</v>
      </c>
      <c r="G77" s="4" t="s">
        <v>12</v>
      </c>
      <c r="H77" s="15">
        <v>45050.6069444444</v>
      </c>
      <c r="I77" s="4" t="s">
        <v>216</v>
      </c>
      <c r="J77" s="4" t="s">
        <v>17</v>
      </c>
      <c r="K77" s="4" t="s">
        <v>29</v>
      </c>
      <c r="L77" s="4" t="str">
        <f>VLOOKUP(K77,'Lookup table'!A$6:B$15,2,0)</f>
        <v>Planning</v>
      </c>
      <c r="M77" s="6">
        <f t="shared" si="5"/>
        <v>44</v>
      </c>
      <c r="N77" s="7" t="str">
        <f t="shared" si="6"/>
        <v>&gt;=5</v>
      </c>
      <c r="O77" t="str">
        <f t="shared" si="7"/>
        <v>not met</v>
      </c>
    </row>
    <row r="78" spans="1:15" ht="22.5" x14ac:dyDescent="0.35">
      <c r="A78" s="3">
        <v>60</v>
      </c>
      <c r="B78" s="4" t="s">
        <v>217</v>
      </c>
      <c r="C78" s="4" t="s">
        <v>39</v>
      </c>
      <c r="D78" s="15">
        <v>45135.504340277803</v>
      </c>
      <c r="E78" s="15">
        <v>45195.493912037004</v>
      </c>
      <c r="F78" s="5" t="str">
        <f t="shared" si="4"/>
        <v>Jul</v>
      </c>
      <c r="G78" s="4" t="s">
        <v>12</v>
      </c>
      <c r="H78" s="15">
        <v>45195.496134259301</v>
      </c>
      <c r="I78" s="4" t="s">
        <v>218</v>
      </c>
      <c r="J78" s="4" t="s">
        <v>41</v>
      </c>
      <c r="K78" s="4" t="s">
        <v>87</v>
      </c>
      <c r="L78" s="4" t="str">
        <f>VLOOKUP(K78,'Lookup table'!A$6:B$15,2,0)</f>
        <v>Planning</v>
      </c>
      <c r="M78" s="6">
        <f t="shared" si="5"/>
        <v>42</v>
      </c>
      <c r="N78" s="7" t="str">
        <f t="shared" si="6"/>
        <v>&gt;=5</v>
      </c>
      <c r="O78" t="str">
        <f t="shared" si="7"/>
        <v>not met</v>
      </c>
    </row>
    <row r="79" spans="1:15" ht="22.5" x14ac:dyDescent="0.35">
      <c r="A79" s="3">
        <v>60</v>
      </c>
      <c r="B79" s="4" t="s">
        <v>219</v>
      </c>
      <c r="C79" s="4" t="s">
        <v>59</v>
      </c>
      <c r="D79" s="15">
        <v>45135.692430555602</v>
      </c>
      <c r="E79" s="15">
        <v>45195.515972222202</v>
      </c>
      <c r="F79" s="5" t="str">
        <f t="shared" si="4"/>
        <v>Jul</v>
      </c>
      <c r="G79" s="4" t="s">
        <v>12</v>
      </c>
      <c r="H79" s="15">
        <v>45195.518379629597</v>
      </c>
      <c r="I79" s="4" t="s">
        <v>220</v>
      </c>
      <c r="J79" s="4" t="s">
        <v>62</v>
      </c>
      <c r="K79" s="4" t="s">
        <v>52</v>
      </c>
      <c r="L79" s="4" t="str">
        <f>VLOOKUP(K79,'Lookup table'!A$6:B$15,2,0)</f>
        <v>Distribution</v>
      </c>
      <c r="M79" s="6">
        <f t="shared" si="5"/>
        <v>42</v>
      </c>
      <c r="N79" s="7" t="str">
        <f t="shared" si="6"/>
        <v>&gt;=5</v>
      </c>
      <c r="O79" t="str">
        <f t="shared" si="7"/>
        <v>not met</v>
      </c>
    </row>
    <row r="80" spans="1:15" ht="45" x14ac:dyDescent="0.35">
      <c r="A80" s="3">
        <v>56</v>
      </c>
      <c r="B80" s="4" t="s">
        <v>221</v>
      </c>
      <c r="C80" s="4" t="s">
        <v>60</v>
      </c>
      <c r="D80" s="15">
        <v>45100.483761574098</v>
      </c>
      <c r="E80" s="15">
        <v>45100.533726851798</v>
      </c>
      <c r="F80" s="5" t="str">
        <f t="shared" si="4"/>
        <v>Jun</v>
      </c>
      <c r="G80" s="4" t="s">
        <v>20</v>
      </c>
      <c r="H80" s="15">
        <v>45156.003541666701</v>
      </c>
      <c r="I80" s="4" t="s">
        <v>222</v>
      </c>
      <c r="J80" s="4" t="s">
        <v>62</v>
      </c>
      <c r="K80" s="4" t="s">
        <v>32</v>
      </c>
      <c r="L80" s="4" t="str">
        <f>VLOOKUP(K80,'Lookup table'!A$6:B$15,2,0)</f>
        <v>Transportation</v>
      </c>
      <c r="M80" s="6">
        <f t="shared" si="5"/>
        <v>0</v>
      </c>
      <c r="N80" s="7" t="str">
        <f t="shared" si="6"/>
        <v>&lt;=1</v>
      </c>
      <c r="O80" t="str">
        <f t="shared" si="7"/>
        <v>met</v>
      </c>
    </row>
    <row r="81" spans="1:15" ht="22.5" x14ac:dyDescent="0.35">
      <c r="A81" s="3">
        <v>56</v>
      </c>
      <c r="B81" s="4" t="s">
        <v>223</v>
      </c>
      <c r="C81" s="4" t="s">
        <v>81</v>
      </c>
      <c r="D81" s="15">
        <v>45100.709872685198</v>
      </c>
      <c r="E81" s="15">
        <v>45104.555844907401</v>
      </c>
      <c r="F81" s="5" t="str">
        <f t="shared" si="4"/>
        <v>Jun</v>
      </c>
      <c r="G81" s="4" t="s">
        <v>12</v>
      </c>
      <c r="H81" s="15">
        <v>45156.012407407397</v>
      </c>
      <c r="I81" s="4" t="s">
        <v>224</v>
      </c>
      <c r="J81" s="4" t="s">
        <v>41</v>
      </c>
      <c r="K81" s="4" t="s">
        <v>52</v>
      </c>
      <c r="L81" s="4" t="str">
        <f>VLOOKUP(K81,'Lookup table'!A$6:B$15,2,0)</f>
        <v>Distribution</v>
      </c>
      <c r="M81" s="6">
        <f t="shared" si="5"/>
        <v>2</v>
      </c>
      <c r="N81" s="7" t="str">
        <f t="shared" si="6"/>
        <v>&lt;=2</v>
      </c>
      <c r="O81" t="str">
        <f t="shared" si="7"/>
        <v>not met</v>
      </c>
    </row>
    <row r="82" spans="1:15" ht="33.75" x14ac:dyDescent="0.35">
      <c r="A82" s="3">
        <v>56</v>
      </c>
      <c r="B82" s="4" t="s">
        <v>225</v>
      </c>
      <c r="C82" s="4" t="s">
        <v>117</v>
      </c>
      <c r="D82" s="15">
        <v>44998.370810185203</v>
      </c>
      <c r="E82" s="15">
        <v>45051.614583333299</v>
      </c>
      <c r="F82" s="5" t="str">
        <f t="shared" si="4"/>
        <v>Mar</v>
      </c>
      <c r="G82" s="4" t="s">
        <v>12</v>
      </c>
      <c r="H82" s="15">
        <v>45054.6069444444</v>
      </c>
      <c r="I82" s="4" t="s">
        <v>216</v>
      </c>
      <c r="J82" s="4" t="s">
        <v>17</v>
      </c>
      <c r="K82" s="4" t="s">
        <v>29</v>
      </c>
      <c r="L82" s="4" t="str">
        <f>VLOOKUP(K82,'Lookup table'!A$6:B$15,2,0)</f>
        <v>Planning</v>
      </c>
      <c r="M82" s="6">
        <f t="shared" si="5"/>
        <v>39</v>
      </c>
      <c r="N82" s="7" t="str">
        <f t="shared" si="6"/>
        <v>&gt;=5</v>
      </c>
      <c r="O82" t="str">
        <f t="shared" si="7"/>
        <v>not met</v>
      </c>
    </row>
    <row r="83" spans="1:15" ht="45" x14ac:dyDescent="0.35">
      <c r="A83" s="3">
        <v>55</v>
      </c>
      <c r="B83" s="4" t="s">
        <v>226</v>
      </c>
      <c r="C83" s="4" t="s">
        <v>60</v>
      </c>
      <c r="D83" s="15">
        <v>45140.507696759298</v>
      </c>
      <c r="E83" s="15">
        <v>45140.524398148104</v>
      </c>
      <c r="F83" s="5" t="str">
        <f t="shared" si="4"/>
        <v>Aug</v>
      </c>
      <c r="G83" s="4" t="s">
        <v>20</v>
      </c>
      <c r="H83" s="15">
        <v>45195.518506944398</v>
      </c>
      <c r="I83" s="4" t="s">
        <v>220</v>
      </c>
      <c r="J83" s="4" t="s">
        <v>62</v>
      </c>
      <c r="K83" s="4" t="s">
        <v>32</v>
      </c>
      <c r="L83" s="4" t="str">
        <f>VLOOKUP(K83,'Lookup table'!A$6:B$15,2,0)</f>
        <v>Transportation</v>
      </c>
      <c r="M83" s="6">
        <f t="shared" si="5"/>
        <v>0</v>
      </c>
      <c r="N83" s="7" t="str">
        <f t="shared" si="6"/>
        <v>&lt;=1</v>
      </c>
      <c r="O83" t="str">
        <f t="shared" si="7"/>
        <v>met</v>
      </c>
    </row>
    <row r="84" spans="1:15" ht="22.5" x14ac:dyDescent="0.35">
      <c r="A84" s="3">
        <v>54</v>
      </c>
      <c r="B84" s="4" t="s">
        <v>227</v>
      </c>
      <c r="C84" s="4" t="s">
        <v>81</v>
      </c>
      <c r="D84" s="15">
        <v>45078.604814814797</v>
      </c>
      <c r="E84" s="15">
        <v>45132.581944444399</v>
      </c>
      <c r="F84" s="5" t="str">
        <f t="shared" si="4"/>
        <v>Jun</v>
      </c>
      <c r="G84" s="4" t="s">
        <v>12</v>
      </c>
      <c r="H84" s="15">
        <v>45132.15625</v>
      </c>
      <c r="I84" s="4" t="s">
        <v>146</v>
      </c>
      <c r="J84" s="4" t="s">
        <v>41</v>
      </c>
      <c r="K84" s="4" t="s">
        <v>52</v>
      </c>
      <c r="L84" s="4" t="str">
        <f>VLOOKUP(K84,'Lookup table'!A$6:B$15,2,0)</f>
        <v>Distribution</v>
      </c>
      <c r="M84" s="6">
        <f t="shared" si="5"/>
        <v>38</v>
      </c>
      <c r="N84" s="7" t="str">
        <f t="shared" si="6"/>
        <v>&gt;=5</v>
      </c>
      <c r="O84" t="str">
        <f t="shared" si="7"/>
        <v>not met</v>
      </c>
    </row>
    <row r="85" spans="1:15" ht="22.5" x14ac:dyDescent="0.35">
      <c r="A85" s="3">
        <v>54</v>
      </c>
      <c r="B85" s="4" t="s">
        <v>228</v>
      </c>
      <c r="C85" s="4" t="s">
        <v>131</v>
      </c>
      <c r="D85" s="15">
        <v>45141.706527777802</v>
      </c>
      <c r="E85" s="15">
        <v>45195.464178240698</v>
      </c>
      <c r="F85" s="5" t="str">
        <f t="shared" si="4"/>
        <v>Aug</v>
      </c>
      <c r="G85" s="4" t="s">
        <v>12</v>
      </c>
      <c r="H85" s="15">
        <v>45195.540439814802</v>
      </c>
      <c r="I85" s="4" t="s">
        <v>229</v>
      </c>
      <c r="J85" s="4" t="s">
        <v>17</v>
      </c>
      <c r="K85" s="4" t="s">
        <v>52</v>
      </c>
      <c r="L85" s="4" t="str">
        <f>VLOOKUP(K85,'Lookup table'!A$6:B$15,2,0)</f>
        <v>Distribution</v>
      </c>
      <c r="M85" s="6">
        <f t="shared" si="5"/>
        <v>38</v>
      </c>
      <c r="N85" s="7" t="str">
        <f t="shared" si="6"/>
        <v>&gt;=5</v>
      </c>
      <c r="O85" t="str">
        <f t="shared" si="7"/>
        <v>not met</v>
      </c>
    </row>
    <row r="86" spans="1:15" ht="33.75" x14ac:dyDescent="0.35">
      <c r="A86" s="3">
        <v>53</v>
      </c>
      <c r="B86" s="4" t="s">
        <v>230</v>
      </c>
      <c r="C86" s="4" t="s">
        <v>55</v>
      </c>
      <c r="D86" s="15">
        <v>45103.457581018498</v>
      </c>
      <c r="E86" s="15">
        <v>45103.468275462998</v>
      </c>
      <c r="F86" s="5" t="str">
        <f t="shared" si="4"/>
        <v>Jun</v>
      </c>
      <c r="G86" s="4" t="s">
        <v>20</v>
      </c>
      <c r="H86" s="15">
        <v>45156.012534722198</v>
      </c>
      <c r="I86" s="4" t="s">
        <v>231</v>
      </c>
      <c r="J86" s="4" t="s">
        <v>57</v>
      </c>
      <c r="K86" s="4" t="s">
        <v>52</v>
      </c>
      <c r="L86" s="4" t="str">
        <f>VLOOKUP(K86,'Lookup table'!A$6:B$15,2,0)</f>
        <v>Distribution</v>
      </c>
      <c r="M86" s="6">
        <f t="shared" si="5"/>
        <v>0</v>
      </c>
      <c r="N86" s="7" t="str">
        <f t="shared" si="6"/>
        <v>&lt;=1</v>
      </c>
      <c r="O86" t="str">
        <f t="shared" si="7"/>
        <v>met</v>
      </c>
    </row>
    <row r="87" spans="1:15" ht="45" x14ac:dyDescent="0.35">
      <c r="A87" s="3">
        <v>53</v>
      </c>
      <c r="B87" s="4" t="s">
        <v>232</v>
      </c>
      <c r="C87" s="4" t="s">
        <v>31</v>
      </c>
      <c r="D87" s="15">
        <v>45142.447847222204</v>
      </c>
      <c r="E87" s="15">
        <v>45195.419189814798</v>
      </c>
      <c r="F87" s="5" t="str">
        <f t="shared" si="4"/>
        <v>Aug</v>
      </c>
      <c r="G87" s="4" t="s">
        <v>12</v>
      </c>
      <c r="H87" s="15">
        <v>45195.5405439815</v>
      </c>
      <c r="I87" s="4" t="s">
        <v>229</v>
      </c>
      <c r="J87" s="4" t="s">
        <v>17</v>
      </c>
      <c r="K87" s="4" t="s">
        <v>32</v>
      </c>
      <c r="L87" s="4" t="str">
        <f>VLOOKUP(K87,'Lookup table'!A$6:B$15,2,0)</f>
        <v>Transportation</v>
      </c>
      <c r="M87" s="6">
        <f t="shared" si="5"/>
        <v>37</v>
      </c>
      <c r="N87" s="7" t="str">
        <f t="shared" si="6"/>
        <v>&gt;=5</v>
      </c>
      <c r="O87" t="str">
        <f t="shared" si="7"/>
        <v>not met</v>
      </c>
    </row>
    <row r="88" spans="1:15" ht="33.75" x14ac:dyDescent="0.35">
      <c r="A88" s="3">
        <v>53</v>
      </c>
      <c r="B88" s="4" t="s">
        <v>233</v>
      </c>
      <c r="C88" s="4" t="s">
        <v>27</v>
      </c>
      <c r="D88" s="15">
        <v>44984.540821759299</v>
      </c>
      <c r="E88" s="15">
        <v>45037.586111111101</v>
      </c>
      <c r="F88" s="5" t="str">
        <f t="shared" si="4"/>
        <v>Feb</v>
      </c>
      <c r="G88" s="4" t="s">
        <v>12</v>
      </c>
      <c r="H88" s="15">
        <v>45037.000694444403</v>
      </c>
      <c r="I88" s="4" t="s">
        <v>234</v>
      </c>
      <c r="J88" s="4" t="s">
        <v>41</v>
      </c>
      <c r="K88" s="4" t="s">
        <v>29</v>
      </c>
      <c r="L88" s="4" t="str">
        <f>VLOOKUP(K88,'Lookup table'!A$6:B$15,2,0)</f>
        <v>Planning</v>
      </c>
      <c r="M88" s="6">
        <f t="shared" si="5"/>
        <v>39</v>
      </c>
      <c r="N88" s="7" t="str">
        <f t="shared" si="6"/>
        <v>&gt;=5</v>
      </c>
      <c r="O88" t="str">
        <f t="shared" si="7"/>
        <v>not met</v>
      </c>
    </row>
    <row r="89" spans="1:15" ht="22.5" x14ac:dyDescent="0.35">
      <c r="A89" s="3">
        <v>52</v>
      </c>
      <c r="B89" s="4" t="s">
        <v>235</v>
      </c>
      <c r="C89" s="4" t="s">
        <v>59</v>
      </c>
      <c r="D89" s="15">
        <v>45104.290011574099</v>
      </c>
      <c r="E89" s="15">
        <v>45104.370092592602</v>
      </c>
      <c r="F89" s="5" t="str">
        <f t="shared" si="4"/>
        <v>Jun</v>
      </c>
      <c r="G89" s="4" t="s">
        <v>20</v>
      </c>
      <c r="H89" s="15">
        <v>45156.012766203698</v>
      </c>
      <c r="I89" s="4" t="s">
        <v>236</v>
      </c>
      <c r="J89" s="4" t="s">
        <v>62</v>
      </c>
      <c r="K89" s="4" t="s">
        <v>78</v>
      </c>
      <c r="L89" s="4" t="str">
        <f>VLOOKUP(K89,'Lookup table'!A$6:B$15,2,0)</f>
        <v>Other</v>
      </c>
      <c r="M89" s="6">
        <f t="shared" si="5"/>
        <v>0</v>
      </c>
      <c r="N89" s="7" t="str">
        <f t="shared" si="6"/>
        <v>&lt;=1</v>
      </c>
      <c r="O89" t="str">
        <f t="shared" si="7"/>
        <v>met</v>
      </c>
    </row>
    <row r="90" spans="1:15" ht="45" x14ac:dyDescent="0.35">
      <c r="A90" s="3">
        <v>50</v>
      </c>
      <c r="B90" s="4" t="s">
        <v>237</v>
      </c>
      <c r="C90" s="4" t="s">
        <v>60</v>
      </c>
      <c r="D90" s="15">
        <v>45082.563229166699</v>
      </c>
      <c r="E90" s="15">
        <v>45126.338194444397</v>
      </c>
      <c r="F90" s="5" t="str">
        <f t="shared" si="4"/>
        <v>Jun</v>
      </c>
      <c r="G90" s="4" t="s">
        <v>12</v>
      </c>
      <c r="H90" s="15">
        <v>45132.547557870399</v>
      </c>
      <c r="I90" s="4" t="s">
        <v>238</v>
      </c>
      <c r="J90" s="4" t="s">
        <v>41</v>
      </c>
      <c r="K90" s="4" t="s">
        <v>32</v>
      </c>
      <c r="L90" s="4" t="str">
        <f>VLOOKUP(K90,'Lookup table'!A$6:B$15,2,0)</f>
        <v>Transportation</v>
      </c>
      <c r="M90" s="6">
        <f t="shared" si="5"/>
        <v>32</v>
      </c>
      <c r="N90" s="7" t="str">
        <f t="shared" si="6"/>
        <v>&gt;=5</v>
      </c>
      <c r="O90" t="str">
        <f t="shared" si="7"/>
        <v>not met</v>
      </c>
    </row>
    <row r="91" spans="1:15" ht="22.5" x14ac:dyDescent="0.35">
      <c r="A91" s="3">
        <v>50</v>
      </c>
      <c r="B91" s="4" t="s">
        <v>239</v>
      </c>
      <c r="C91" s="4" t="s">
        <v>240</v>
      </c>
      <c r="D91" s="15">
        <v>45145.548796296302</v>
      </c>
      <c r="E91" s="15">
        <v>45195.540578703702</v>
      </c>
      <c r="F91" s="5" t="str">
        <f t="shared" si="4"/>
        <v>Aug</v>
      </c>
      <c r="G91" s="4" t="s">
        <v>12</v>
      </c>
      <c r="H91" s="15">
        <v>45195.5421180556</v>
      </c>
      <c r="I91" s="4" t="s">
        <v>241</v>
      </c>
      <c r="J91" s="4" t="s">
        <v>92</v>
      </c>
      <c r="K91" s="4" t="s">
        <v>52</v>
      </c>
      <c r="L91" s="4" t="str">
        <f>VLOOKUP(K91,'Lookup table'!A$6:B$15,2,0)</f>
        <v>Distribution</v>
      </c>
      <c r="M91" s="6">
        <f t="shared" si="5"/>
        <v>36</v>
      </c>
      <c r="N91" s="7" t="str">
        <f t="shared" si="6"/>
        <v>&gt;=5</v>
      </c>
      <c r="O91" t="str">
        <f t="shared" si="7"/>
        <v>not met</v>
      </c>
    </row>
    <row r="92" spans="1:15" ht="45" x14ac:dyDescent="0.35">
      <c r="A92" s="3">
        <v>50</v>
      </c>
      <c r="B92" s="4" t="s">
        <v>242</v>
      </c>
      <c r="C92" s="4" t="s">
        <v>50</v>
      </c>
      <c r="D92" s="15">
        <v>45145.549386574101</v>
      </c>
      <c r="E92" s="15">
        <v>45195.338391203702</v>
      </c>
      <c r="F92" s="5" t="str">
        <f t="shared" si="4"/>
        <v>Aug</v>
      </c>
      <c r="G92" s="4" t="s">
        <v>12</v>
      </c>
      <c r="H92" s="15">
        <v>45195.542268518497</v>
      </c>
      <c r="I92" s="4" t="s">
        <v>241</v>
      </c>
      <c r="J92" s="4" t="s">
        <v>92</v>
      </c>
      <c r="K92" s="4" t="s">
        <v>32</v>
      </c>
      <c r="L92" s="4" t="str">
        <f>VLOOKUP(K92,'Lookup table'!A$6:B$15,2,0)</f>
        <v>Transportation</v>
      </c>
      <c r="M92" s="6">
        <f t="shared" si="5"/>
        <v>36</v>
      </c>
      <c r="N92" s="7" t="str">
        <f t="shared" si="6"/>
        <v>&gt;=5</v>
      </c>
      <c r="O92" t="str">
        <f t="shared" si="7"/>
        <v>not met</v>
      </c>
    </row>
    <row r="93" spans="1:15" ht="33.75" x14ac:dyDescent="0.35">
      <c r="A93" s="3">
        <v>50</v>
      </c>
      <c r="B93" s="4" t="s">
        <v>243</v>
      </c>
      <c r="C93" s="4" t="s">
        <v>144</v>
      </c>
      <c r="D93" s="15">
        <v>45148.389027777797</v>
      </c>
      <c r="E93" s="15">
        <v>45198.6703472222</v>
      </c>
      <c r="F93" s="5" t="str">
        <f t="shared" si="4"/>
        <v>Aug</v>
      </c>
      <c r="G93" s="4" t="s">
        <v>12</v>
      </c>
      <c r="H93" s="15">
        <v>45198.673750000002</v>
      </c>
      <c r="I93" s="4" t="s">
        <v>244</v>
      </c>
      <c r="J93" s="4" t="s">
        <v>41</v>
      </c>
      <c r="K93" s="4" t="s">
        <v>245</v>
      </c>
      <c r="L93" s="4" t="str">
        <f>VLOOKUP(K93,'Lookup table'!A$6:B$15,2,0)</f>
        <v>Transportation</v>
      </c>
      <c r="M93" s="6">
        <f t="shared" si="5"/>
        <v>36</v>
      </c>
      <c r="N93" s="7" t="str">
        <f t="shared" si="6"/>
        <v>&gt;=5</v>
      </c>
      <c r="O93" t="str">
        <f t="shared" si="7"/>
        <v>not met</v>
      </c>
    </row>
    <row r="94" spans="1:15" ht="22.5" x14ac:dyDescent="0.35">
      <c r="A94" s="3">
        <v>48</v>
      </c>
      <c r="B94" s="4" t="s">
        <v>246</v>
      </c>
      <c r="C94" s="4" t="s">
        <v>39</v>
      </c>
      <c r="D94" s="15">
        <v>45147.589606481502</v>
      </c>
      <c r="E94" s="15">
        <v>45195.289375</v>
      </c>
      <c r="F94" s="5" t="str">
        <f t="shared" si="4"/>
        <v>Aug</v>
      </c>
      <c r="G94" s="4" t="s">
        <v>12</v>
      </c>
      <c r="H94" s="15">
        <v>45195.339652777802</v>
      </c>
      <c r="I94" s="4" t="s">
        <v>247</v>
      </c>
      <c r="J94" s="4" t="s">
        <v>41</v>
      </c>
      <c r="K94" s="4" t="s">
        <v>87</v>
      </c>
      <c r="L94" s="4" t="str">
        <f>VLOOKUP(K94,'Lookup table'!A$6:B$15,2,0)</f>
        <v>Planning</v>
      </c>
      <c r="M94" s="6">
        <f t="shared" si="5"/>
        <v>34</v>
      </c>
      <c r="N94" s="7" t="str">
        <f t="shared" si="6"/>
        <v>&gt;=5</v>
      </c>
      <c r="O94" t="str">
        <f t="shared" si="7"/>
        <v>not met</v>
      </c>
    </row>
    <row r="95" spans="1:15" ht="22.5" x14ac:dyDescent="0.35">
      <c r="A95" s="3">
        <v>48</v>
      </c>
      <c r="B95" s="4" t="s">
        <v>248</v>
      </c>
      <c r="C95" s="4" t="s">
        <v>131</v>
      </c>
      <c r="D95" s="15">
        <v>45147.687696759298</v>
      </c>
      <c r="E95" s="15">
        <v>45195.464479166701</v>
      </c>
      <c r="F95" s="5" t="str">
        <f t="shared" si="4"/>
        <v>Aug</v>
      </c>
      <c r="G95" s="4" t="s">
        <v>12</v>
      </c>
      <c r="H95" s="15">
        <v>45195.6031828704</v>
      </c>
      <c r="I95" s="4" t="s">
        <v>249</v>
      </c>
      <c r="J95" s="4" t="s">
        <v>17</v>
      </c>
      <c r="K95" s="4" t="s">
        <v>52</v>
      </c>
      <c r="L95" s="4" t="str">
        <f>VLOOKUP(K95,'Lookup table'!A$6:B$15,2,0)</f>
        <v>Distribution</v>
      </c>
      <c r="M95" s="6">
        <f t="shared" si="5"/>
        <v>34</v>
      </c>
      <c r="N95" s="7" t="str">
        <f t="shared" si="6"/>
        <v>&gt;=5</v>
      </c>
      <c r="O95" t="str">
        <f t="shared" si="7"/>
        <v>not met</v>
      </c>
    </row>
    <row r="96" spans="1:15" ht="45" x14ac:dyDescent="0.35">
      <c r="A96" s="3">
        <v>47</v>
      </c>
      <c r="B96" s="4" t="s">
        <v>250</v>
      </c>
      <c r="C96" s="4" t="s">
        <v>31</v>
      </c>
      <c r="D96" s="15">
        <v>45148.505462963003</v>
      </c>
      <c r="E96" s="15">
        <v>45195.420138888898</v>
      </c>
      <c r="F96" s="5" t="str">
        <f t="shared" si="4"/>
        <v>Aug</v>
      </c>
      <c r="G96" s="4" t="s">
        <v>12</v>
      </c>
      <c r="H96" s="15">
        <v>45195.687789351898</v>
      </c>
      <c r="I96" s="4" t="s">
        <v>249</v>
      </c>
      <c r="J96" s="4" t="s">
        <v>17</v>
      </c>
      <c r="K96" s="4" t="s">
        <v>32</v>
      </c>
      <c r="L96" s="4" t="str">
        <f>VLOOKUP(K96,'Lookup table'!A$6:B$15,2,0)</f>
        <v>Transportation</v>
      </c>
      <c r="M96" s="6">
        <f t="shared" si="5"/>
        <v>33</v>
      </c>
      <c r="N96" s="7" t="str">
        <f t="shared" si="6"/>
        <v>&gt;=5</v>
      </c>
      <c r="O96" t="str">
        <f t="shared" si="7"/>
        <v>not met</v>
      </c>
    </row>
    <row r="97" spans="1:15" ht="22.5" x14ac:dyDescent="0.35">
      <c r="A97" s="3">
        <v>47</v>
      </c>
      <c r="B97" s="4" t="s">
        <v>251</v>
      </c>
      <c r="C97" s="4" t="s">
        <v>27</v>
      </c>
      <c r="D97" s="15">
        <v>44994.341493055603</v>
      </c>
      <c r="E97" s="15">
        <v>45040.311111111099</v>
      </c>
      <c r="F97" s="5" t="str">
        <f t="shared" si="4"/>
        <v>Mar</v>
      </c>
      <c r="G97" s="4" t="s">
        <v>12</v>
      </c>
      <c r="H97" s="15">
        <v>45041.565972222197</v>
      </c>
      <c r="I97" s="4" t="s">
        <v>252</v>
      </c>
      <c r="J97" s="4" t="s">
        <v>17</v>
      </c>
      <c r="K97" s="4" t="s">
        <v>18</v>
      </c>
      <c r="L97" s="4" t="str">
        <f>VLOOKUP(K97,'Lookup table'!A$6:B$15,2,0)</f>
        <v>Planning</v>
      </c>
      <c r="M97" s="6">
        <f t="shared" si="5"/>
        <v>32</v>
      </c>
      <c r="N97" s="7" t="str">
        <f t="shared" si="6"/>
        <v>&gt;=5</v>
      </c>
      <c r="O97" t="str">
        <f t="shared" si="7"/>
        <v>not met</v>
      </c>
    </row>
    <row r="98" spans="1:15" ht="22.5" x14ac:dyDescent="0.35">
      <c r="A98" s="3">
        <v>46</v>
      </c>
      <c r="B98" s="4" t="s">
        <v>253</v>
      </c>
      <c r="C98" s="4" t="s">
        <v>131</v>
      </c>
      <c r="D98" s="15">
        <v>45149.528032407397</v>
      </c>
      <c r="E98" s="15">
        <v>45195.338020833296</v>
      </c>
      <c r="F98" s="5" t="str">
        <f t="shared" si="4"/>
        <v>Aug</v>
      </c>
      <c r="G98" s="4" t="s">
        <v>12</v>
      </c>
      <c r="H98" s="15">
        <v>45195.603564814803</v>
      </c>
      <c r="I98" s="4" t="s">
        <v>254</v>
      </c>
      <c r="J98" s="4" t="s">
        <v>17</v>
      </c>
      <c r="K98" s="4" t="s">
        <v>52</v>
      </c>
      <c r="L98" s="4" t="str">
        <f>VLOOKUP(K98,'Lookup table'!A$6:B$15,2,0)</f>
        <v>Distribution</v>
      </c>
      <c r="M98" s="6">
        <f t="shared" si="5"/>
        <v>32</v>
      </c>
      <c r="N98" s="7" t="str">
        <f t="shared" si="6"/>
        <v>&gt;=5</v>
      </c>
      <c r="O98" t="str">
        <f t="shared" si="7"/>
        <v>not met</v>
      </c>
    </row>
    <row r="99" spans="1:15" ht="22.5" x14ac:dyDescent="0.35">
      <c r="A99" s="3">
        <v>44</v>
      </c>
      <c r="B99" s="4" t="s">
        <v>255</v>
      </c>
      <c r="C99" s="4" t="s">
        <v>21</v>
      </c>
      <c r="D99" s="15">
        <v>45174.405150462997</v>
      </c>
      <c r="E99" s="15">
        <v>45174.635416666701</v>
      </c>
      <c r="F99" s="5" t="str">
        <f t="shared" si="4"/>
        <v>Sep</v>
      </c>
      <c r="G99" s="4" t="s">
        <v>20</v>
      </c>
      <c r="H99" s="15">
        <v>45218.539270833302</v>
      </c>
      <c r="I99" s="4" t="s">
        <v>175</v>
      </c>
      <c r="J99" s="4" t="s">
        <v>17</v>
      </c>
      <c r="K99" s="4" t="s">
        <v>18</v>
      </c>
      <c r="L99" s="4" t="str">
        <f>VLOOKUP(K99,'Lookup table'!A$6:B$15,2,0)</f>
        <v>Planning</v>
      </c>
      <c r="M99" s="6">
        <f t="shared" si="5"/>
        <v>0</v>
      </c>
      <c r="N99" s="7" t="str">
        <f t="shared" si="6"/>
        <v>&lt;=1</v>
      </c>
      <c r="O99" t="str">
        <f t="shared" si="7"/>
        <v>met</v>
      </c>
    </row>
    <row r="100" spans="1:15" ht="22.5" x14ac:dyDescent="0.35">
      <c r="A100" s="3">
        <v>43</v>
      </c>
      <c r="B100" s="4" t="s">
        <v>256</v>
      </c>
      <c r="C100" s="4" t="s">
        <v>105</v>
      </c>
      <c r="D100" s="15">
        <v>45069.522465277798</v>
      </c>
      <c r="E100" s="15">
        <v>45112.656354166698</v>
      </c>
      <c r="F100" s="5" t="str">
        <f t="shared" si="4"/>
        <v>May</v>
      </c>
      <c r="G100" s="4" t="s">
        <v>12</v>
      </c>
      <c r="H100" s="15">
        <v>45112.660416666702</v>
      </c>
      <c r="I100" s="4" t="s">
        <v>257</v>
      </c>
      <c r="J100" s="4" t="s">
        <v>62</v>
      </c>
      <c r="K100" s="4" t="s">
        <v>87</v>
      </c>
      <c r="L100" s="4" t="str">
        <f>VLOOKUP(K100,'Lookup table'!A$6:B$15,2,0)</f>
        <v>Planning</v>
      </c>
      <c r="M100" s="6">
        <f t="shared" si="5"/>
        <v>31</v>
      </c>
      <c r="N100" s="7" t="str">
        <f t="shared" si="6"/>
        <v>&gt;=5</v>
      </c>
      <c r="O100" t="str">
        <f t="shared" si="7"/>
        <v>not met</v>
      </c>
    </row>
    <row r="101" spans="1:15" ht="33.75" x14ac:dyDescent="0.35">
      <c r="A101" s="3">
        <v>43</v>
      </c>
      <c r="B101" s="4" t="s">
        <v>258</v>
      </c>
      <c r="C101" s="4" t="s">
        <v>81</v>
      </c>
      <c r="D101" s="15">
        <v>45070.380995370397</v>
      </c>
      <c r="E101" s="15">
        <v>45113.441157407397</v>
      </c>
      <c r="F101" s="5" t="str">
        <f t="shared" si="4"/>
        <v>May</v>
      </c>
      <c r="G101" s="4" t="s">
        <v>12</v>
      </c>
      <c r="H101" s="15">
        <v>45113.458530092597</v>
      </c>
      <c r="I101" s="4" t="s">
        <v>259</v>
      </c>
      <c r="J101" s="4" t="s">
        <v>41</v>
      </c>
      <c r="K101" s="4" t="s">
        <v>29</v>
      </c>
      <c r="L101" s="4" t="str">
        <f>VLOOKUP(K101,'Lookup table'!A$6:B$15,2,0)</f>
        <v>Planning</v>
      </c>
      <c r="M101" s="6">
        <f t="shared" si="5"/>
        <v>31</v>
      </c>
      <c r="N101" s="7" t="str">
        <f t="shared" si="6"/>
        <v>&gt;=5</v>
      </c>
      <c r="O101" t="str">
        <f t="shared" si="7"/>
        <v>not met</v>
      </c>
    </row>
    <row r="102" spans="1:15" ht="22.5" x14ac:dyDescent="0.35">
      <c r="A102" s="3">
        <v>43</v>
      </c>
      <c r="B102" s="4" t="s">
        <v>218</v>
      </c>
      <c r="C102" s="4" t="s">
        <v>131</v>
      </c>
      <c r="D102" s="15">
        <v>45113.643842592603</v>
      </c>
      <c r="E102" s="15">
        <v>45113.702118055597</v>
      </c>
      <c r="F102" s="5" t="str">
        <f t="shared" si="4"/>
        <v>Jul</v>
      </c>
      <c r="G102" s="4" t="s">
        <v>20</v>
      </c>
      <c r="H102" s="15">
        <v>45156.013356481497</v>
      </c>
      <c r="I102" s="4" t="s">
        <v>260</v>
      </c>
      <c r="J102" s="4" t="s">
        <v>17</v>
      </c>
      <c r="K102" s="4" t="s">
        <v>52</v>
      </c>
      <c r="L102" s="4" t="str">
        <f>VLOOKUP(K102,'Lookup table'!A$6:B$15,2,0)</f>
        <v>Distribution</v>
      </c>
      <c r="M102" s="6">
        <f t="shared" si="5"/>
        <v>0</v>
      </c>
      <c r="N102" s="7" t="str">
        <f t="shared" si="6"/>
        <v>&lt;=1</v>
      </c>
      <c r="O102" t="str">
        <f t="shared" si="7"/>
        <v>met</v>
      </c>
    </row>
    <row r="103" spans="1:15" ht="45" x14ac:dyDescent="0.35">
      <c r="A103" s="3">
        <v>43</v>
      </c>
      <c r="B103" s="4" t="s">
        <v>261</v>
      </c>
      <c r="C103" s="4" t="s">
        <v>31</v>
      </c>
      <c r="D103" s="15">
        <v>45146.571817129603</v>
      </c>
      <c r="E103" s="15">
        <v>45146.593946759298</v>
      </c>
      <c r="F103" s="5" t="str">
        <f t="shared" si="4"/>
        <v>Aug</v>
      </c>
      <c r="G103" s="4" t="s">
        <v>20</v>
      </c>
      <c r="H103" s="15">
        <v>45189.632175925901</v>
      </c>
      <c r="I103" s="4" t="s">
        <v>262</v>
      </c>
      <c r="J103" s="4" t="s">
        <v>17</v>
      </c>
      <c r="K103" s="4" t="s">
        <v>32</v>
      </c>
      <c r="L103" s="4" t="str">
        <f>VLOOKUP(K103,'Lookup table'!A$6:B$15,2,0)</f>
        <v>Transportation</v>
      </c>
      <c r="M103" s="6">
        <f t="shared" si="5"/>
        <v>0</v>
      </c>
      <c r="N103" s="7" t="str">
        <f t="shared" si="6"/>
        <v>&lt;=1</v>
      </c>
      <c r="O103" t="str">
        <f t="shared" si="7"/>
        <v>met</v>
      </c>
    </row>
    <row r="104" spans="1:15" ht="22.5" x14ac:dyDescent="0.35">
      <c r="A104" s="3">
        <v>39</v>
      </c>
      <c r="B104" s="4" t="s">
        <v>263</v>
      </c>
      <c r="C104" s="4" t="s">
        <v>131</v>
      </c>
      <c r="D104" s="15">
        <v>45117.6922569444</v>
      </c>
      <c r="E104" s="15">
        <v>45117.762175925898</v>
      </c>
      <c r="F104" s="5" t="str">
        <f t="shared" si="4"/>
        <v>Jul</v>
      </c>
      <c r="G104" s="4" t="s">
        <v>20</v>
      </c>
      <c r="H104" s="15">
        <v>45156.003645833298</v>
      </c>
      <c r="I104" s="4" t="s">
        <v>264</v>
      </c>
      <c r="J104" s="4" t="s">
        <v>17</v>
      </c>
      <c r="K104" s="4" t="s">
        <v>52</v>
      </c>
      <c r="L104" s="4" t="str">
        <f>VLOOKUP(K104,'Lookup table'!A$6:B$15,2,0)</f>
        <v>Distribution</v>
      </c>
      <c r="M104" s="6">
        <f t="shared" si="5"/>
        <v>0</v>
      </c>
      <c r="N104" s="7" t="str">
        <f t="shared" si="6"/>
        <v>&lt;=1</v>
      </c>
      <c r="O104" t="str">
        <f t="shared" si="7"/>
        <v>met</v>
      </c>
    </row>
    <row r="105" spans="1:15" ht="33.75" x14ac:dyDescent="0.35">
      <c r="A105" s="3">
        <v>39</v>
      </c>
      <c r="B105" s="4" t="s">
        <v>265</v>
      </c>
      <c r="C105" s="4" t="s">
        <v>55</v>
      </c>
      <c r="D105" s="15">
        <v>45033.561168981498</v>
      </c>
      <c r="E105" s="15">
        <v>45033.575590277796</v>
      </c>
      <c r="F105" s="5" t="str">
        <f t="shared" si="4"/>
        <v>Apr</v>
      </c>
      <c r="G105" s="4" t="s">
        <v>20</v>
      </c>
      <c r="H105" s="15">
        <v>45072.371226851901</v>
      </c>
      <c r="I105" s="4" t="s">
        <v>65</v>
      </c>
      <c r="J105" s="4" t="s">
        <v>57</v>
      </c>
      <c r="K105" s="4" t="s">
        <v>52</v>
      </c>
      <c r="L105" s="4" t="str">
        <f>VLOOKUP(K105,'Lookup table'!A$6:B$15,2,0)</f>
        <v>Distribution</v>
      </c>
      <c r="M105" s="6">
        <f t="shared" si="5"/>
        <v>0</v>
      </c>
      <c r="N105" s="7" t="str">
        <f t="shared" si="6"/>
        <v>&lt;=1</v>
      </c>
      <c r="O105" t="str">
        <f t="shared" si="7"/>
        <v>met</v>
      </c>
    </row>
    <row r="106" spans="1:15" ht="33.75" x14ac:dyDescent="0.35">
      <c r="A106" s="3">
        <v>36</v>
      </c>
      <c r="B106" s="4" t="s">
        <v>266</v>
      </c>
      <c r="C106" s="4" t="s">
        <v>21</v>
      </c>
      <c r="D106" s="15">
        <v>45028.489976851903</v>
      </c>
      <c r="E106" s="15">
        <v>45037.749305555597</v>
      </c>
      <c r="F106" s="5" t="str">
        <f t="shared" si="4"/>
        <v>Apr</v>
      </c>
      <c r="G106" s="4" t="s">
        <v>12</v>
      </c>
      <c r="H106" s="15">
        <v>45064.005555555603</v>
      </c>
      <c r="I106" s="4" t="s">
        <v>267</v>
      </c>
      <c r="J106" s="4" t="s">
        <v>17</v>
      </c>
      <c r="K106" s="4" t="s">
        <v>29</v>
      </c>
      <c r="L106" s="4" t="str">
        <f>VLOOKUP(K106,'Lookup table'!A$6:B$15,2,0)</f>
        <v>Planning</v>
      </c>
      <c r="M106" s="6">
        <f t="shared" si="5"/>
        <v>7</v>
      </c>
      <c r="N106" s="7" t="str">
        <f t="shared" si="6"/>
        <v>&gt;=5</v>
      </c>
      <c r="O106" t="str">
        <f t="shared" si="7"/>
        <v>not met</v>
      </c>
    </row>
    <row r="107" spans="1:15" ht="45" x14ac:dyDescent="0.35">
      <c r="A107" s="3">
        <v>35</v>
      </c>
      <c r="B107" s="4" t="s">
        <v>268</v>
      </c>
      <c r="C107" s="4" t="s">
        <v>269</v>
      </c>
      <c r="D107" s="15">
        <v>45030.58625</v>
      </c>
      <c r="E107" s="15">
        <v>45065.589837963002</v>
      </c>
      <c r="F107" s="5" t="str">
        <f t="shared" si="4"/>
        <v>Apr</v>
      </c>
      <c r="G107" s="4" t="s">
        <v>12</v>
      </c>
      <c r="H107" s="15">
        <v>45065.590717592597</v>
      </c>
      <c r="I107" s="4" t="s">
        <v>270</v>
      </c>
      <c r="J107" s="4" t="s">
        <v>57</v>
      </c>
      <c r="K107" s="4" t="s">
        <v>32</v>
      </c>
      <c r="L107" s="4" t="str">
        <f>VLOOKUP(K107,'Lookup table'!A$6:B$15,2,0)</f>
        <v>Transportation</v>
      </c>
      <c r="M107" s="6">
        <f t="shared" si="5"/>
        <v>25</v>
      </c>
      <c r="N107" s="7" t="str">
        <f t="shared" si="6"/>
        <v>&gt;=5</v>
      </c>
      <c r="O107" t="str">
        <f t="shared" si="7"/>
        <v>not met</v>
      </c>
    </row>
    <row r="108" spans="1:15" ht="22.5" x14ac:dyDescent="0.35">
      <c r="A108" s="3">
        <v>33</v>
      </c>
      <c r="B108" s="4" t="s">
        <v>272</v>
      </c>
      <c r="C108" s="4" t="s">
        <v>131</v>
      </c>
      <c r="D108" s="15">
        <v>45127.5093402778</v>
      </c>
      <c r="E108" s="15">
        <v>45127.563888888901</v>
      </c>
      <c r="F108" s="5" t="str">
        <f t="shared" si="4"/>
        <v>Jul</v>
      </c>
      <c r="G108" s="4" t="s">
        <v>20</v>
      </c>
      <c r="H108" s="15">
        <v>45160.501562500001</v>
      </c>
      <c r="I108" s="4" t="s">
        <v>273</v>
      </c>
      <c r="J108" s="4" t="s">
        <v>17</v>
      </c>
      <c r="K108" s="4" t="s">
        <v>52</v>
      </c>
      <c r="L108" s="4" t="str">
        <f>VLOOKUP(K108,'Lookup table'!A$6:B$15,2,0)</f>
        <v>Distribution</v>
      </c>
      <c r="M108" s="6">
        <f t="shared" si="5"/>
        <v>0</v>
      </c>
      <c r="N108" s="7" t="str">
        <f t="shared" si="6"/>
        <v>&lt;=1</v>
      </c>
      <c r="O108" t="str">
        <f t="shared" si="7"/>
        <v>met</v>
      </c>
    </row>
    <row r="109" spans="1:15" ht="22.5" x14ac:dyDescent="0.35">
      <c r="A109" s="3">
        <v>32</v>
      </c>
      <c r="B109" s="4" t="s">
        <v>274</v>
      </c>
      <c r="C109" s="4" t="s">
        <v>38</v>
      </c>
      <c r="D109" s="15">
        <v>45103.593275462998</v>
      </c>
      <c r="E109" s="15">
        <v>45105.422222222202</v>
      </c>
      <c r="F109" s="5" t="str">
        <f t="shared" si="4"/>
        <v>Jun</v>
      </c>
      <c r="G109" s="4" t="s">
        <v>12</v>
      </c>
      <c r="H109" s="15">
        <v>45135.729409722197</v>
      </c>
      <c r="I109" s="4" t="s">
        <v>170</v>
      </c>
      <c r="J109" s="4" t="s">
        <v>62</v>
      </c>
      <c r="K109" s="4" t="s">
        <v>36</v>
      </c>
      <c r="L109" s="4" t="str">
        <f>VLOOKUP(K109,'Lookup table'!A$6:B$15,2,0)</f>
        <v>QA</v>
      </c>
      <c r="M109" s="6">
        <f t="shared" si="5"/>
        <v>2</v>
      </c>
      <c r="N109" s="7" t="str">
        <f t="shared" si="6"/>
        <v>&lt;=2</v>
      </c>
      <c r="O109" t="str">
        <f t="shared" si="7"/>
        <v>not met</v>
      </c>
    </row>
    <row r="110" spans="1:15" ht="45" x14ac:dyDescent="0.35">
      <c r="A110" s="3">
        <v>29</v>
      </c>
      <c r="B110" s="4" t="s">
        <v>275</v>
      </c>
      <c r="C110" s="4" t="s">
        <v>27</v>
      </c>
      <c r="D110" s="15">
        <v>45035.491909722201</v>
      </c>
      <c r="E110" s="15">
        <v>45040.313888888901</v>
      </c>
      <c r="F110" s="5" t="str">
        <f t="shared" si="4"/>
        <v>Apr</v>
      </c>
      <c r="G110" s="4" t="s">
        <v>12</v>
      </c>
      <c r="H110" s="15">
        <v>45064.682638888902</v>
      </c>
      <c r="I110" s="4" t="s">
        <v>276</v>
      </c>
      <c r="J110" s="4" t="s">
        <v>62</v>
      </c>
      <c r="K110" s="4" t="s">
        <v>15</v>
      </c>
      <c r="L110" s="4" t="str">
        <f>VLOOKUP(K110,'Lookup table'!A$6:B$15,2,0)</f>
        <v>Distribution</v>
      </c>
      <c r="M110" s="6">
        <f t="shared" si="5"/>
        <v>3</v>
      </c>
      <c r="N110" s="7" t="str">
        <f t="shared" si="6"/>
        <v>&lt;=3</v>
      </c>
      <c r="O110" t="str">
        <f t="shared" si="7"/>
        <v>not met</v>
      </c>
    </row>
    <row r="111" spans="1:15" ht="22.5" x14ac:dyDescent="0.35">
      <c r="A111" s="3">
        <v>29</v>
      </c>
      <c r="B111" s="4" t="s">
        <v>277</v>
      </c>
      <c r="C111" s="4" t="s">
        <v>13</v>
      </c>
      <c r="D111" s="15">
        <v>45035.871215277803</v>
      </c>
      <c r="E111" s="15">
        <v>45037.695138888899</v>
      </c>
      <c r="F111" s="5" t="str">
        <f t="shared" si="4"/>
        <v>Apr</v>
      </c>
      <c r="G111" s="4" t="s">
        <v>12</v>
      </c>
      <c r="H111" s="15">
        <v>45064.872499999998</v>
      </c>
      <c r="I111" s="4" t="s">
        <v>278</v>
      </c>
      <c r="J111" s="4" t="s">
        <v>17</v>
      </c>
      <c r="K111" s="4" t="s">
        <v>87</v>
      </c>
      <c r="L111" s="4" t="str">
        <f>VLOOKUP(K111,'Lookup table'!A$6:B$15,2,0)</f>
        <v>Planning</v>
      </c>
      <c r="M111" s="6">
        <f t="shared" si="5"/>
        <v>2</v>
      </c>
      <c r="N111" s="7" t="str">
        <f t="shared" si="6"/>
        <v>&lt;=2</v>
      </c>
      <c r="O111" t="str">
        <f t="shared" si="7"/>
        <v>not met</v>
      </c>
    </row>
    <row r="112" spans="1:15" ht="22.5" x14ac:dyDescent="0.35">
      <c r="A112" s="3">
        <v>29</v>
      </c>
      <c r="B112" s="4" t="s">
        <v>66</v>
      </c>
      <c r="C112" s="4" t="s">
        <v>60</v>
      </c>
      <c r="D112" s="15">
        <v>45036.648958333302</v>
      </c>
      <c r="E112" s="15">
        <v>45048.53125</v>
      </c>
      <c r="F112" s="5" t="str">
        <f t="shared" si="4"/>
        <v>Apr</v>
      </c>
      <c r="G112" s="4" t="s">
        <v>12</v>
      </c>
      <c r="H112" s="15">
        <v>45065.006249999999</v>
      </c>
      <c r="I112" s="4" t="s">
        <v>279</v>
      </c>
      <c r="J112" s="4" t="s">
        <v>41</v>
      </c>
      <c r="K112" s="4" t="s">
        <v>52</v>
      </c>
      <c r="L112" s="4" t="str">
        <f>VLOOKUP(K112,'Lookup table'!A$6:B$15,2,0)</f>
        <v>Distribution</v>
      </c>
      <c r="M112" s="6">
        <f t="shared" si="5"/>
        <v>8</v>
      </c>
      <c r="N112" s="7" t="str">
        <f t="shared" si="6"/>
        <v>&gt;=5</v>
      </c>
      <c r="O112" t="str">
        <f t="shared" si="7"/>
        <v>not met</v>
      </c>
    </row>
    <row r="113" spans="1:15" ht="22.5" x14ac:dyDescent="0.35">
      <c r="A113" s="3">
        <v>28</v>
      </c>
      <c r="B113" s="4" t="s">
        <v>280</v>
      </c>
      <c r="C113" s="4" t="s">
        <v>59</v>
      </c>
      <c r="D113" s="15">
        <v>45090.539375</v>
      </c>
      <c r="E113" s="15">
        <v>45118.476377314801</v>
      </c>
      <c r="F113" s="5" t="str">
        <f t="shared" si="4"/>
        <v>Jun</v>
      </c>
      <c r="G113" s="4" t="s">
        <v>12</v>
      </c>
      <c r="H113" s="15">
        <v>45118.5805555556</v>
      </c>
      <c r="I113" s="4" t="s">
        <v>281</v>
      </c>
      <c r="J113" s="4" t="s">
        <v>62</v>
      </c>
      <c r="K113" s="4" t="s">
        <v>52</v>
      </c>
      <c r="L113" s="4" t="str">
        <f>VLOOKUP(K113,'Lookup table'!A$6:B$15,2,0)</f>
        <v>Distribution</v>
      </c>
      <c r="M113" s="6">
        <f t="shared" si="5"/>
        <v>20</v>
      </c>
      <c r="N113" s="7" t="str">
        <f t="shared" si="6"/>
        <v>&gt;=5</v>
      </c>
      <c r="O113" t="str">
        <f t="shared" si="7"/>
        <v>not met</v>
      </c>
    </row>
    <row r="114" spans="1:15" ht="22.5" x14ac:dyDescent="0.35">
      <c r="A114" s="3">
        <v>27</v>
      </c>
      <c r="B114" s="4" t="s">
        <v>282</v>
      </c>
      <c r="C114" s="4" t="s">
        <v>81</v>
      </c>
      <c r="D114" s="15">
        <v>45093.494247685201</v>
      </c>
      <c r="E114" s="15">
        <v>45113.603611111103</v>
      </c>
      <c r="F114" s="5" t="str">
        <f t="shared" si="4"/>
        <v>Jun</v>
      </c>
      <c r="G114" s="4" t="s">
        <v>12</v>
      </c>
      <c r="H114" s="15">
        <v>45120.097430555601</v>
      </c>
      <c r="I114" s="4" t="s">
        <v>283</v>
      </c>
      <c r="J114" s="4" t="s">
        <v>41</v>
      </c>
      <c r="K114" s="4" t="s">
        <v>52</v>
      </c>
      <c r="L114" s="4" t="str">
        <f>VLOOKUP(K114,'Lookup table'!A$6:B$15,2,0)</f>
        <v>Distribution</v>
      </c>
      <c r="M114" s="6">
        <f t="shared" si="5"/>
        <v>14</v>
      </c>
      <c r="N114" s="7" t="str">
        <f t="shared" si="6"/>
        <v>&gt;=5</v>
      </c>
      <c r="O114" t="str">
        <f t="shared" si="7"/>
        <v>not met</v>
      </c>
    </row>
    <row r="115" spans="1:15" ht="33.75" x14ac:dyDescent="0.35">
      <c r="A115" s="3">
        <v>27</v>
      </c>
      <c r="B115" s="4" t="s">
        <v>284</v>
      </c>
      <c r="C115" s="4" t="s">
        <v>187</v>
      </c>
      <c r="D115" s="15">
        <v>45008.4597222222</v>
      </c>
      <c r="E115" s="15">
        <v>45035.659085648098</v>
      </c>
      <c r="F115" s="5" t="str">
        <f t="shared" si="4"/>
        <v>Mar</v>
      </c>
      <c r="G115" s="4" t="s">
        <v>12</v>
      </c>
      <c r="H115" s="15">
        <v>45035.667164351798</v>
      </c>
      <c r="I115" s="4"/>
      <c r="J115" s="4" t="s">
        <v>28</v>
      </c>
      <c r="K115" s="4" t="s">
        <v>29</v>
      </c>
      <c r="L115" s="4" t="str">
        <f>VLOOKUP(K115,'Lookup table'!A$6:B$15,2,0)</f>
        <v>Planning</v>
      </c>
      <c r="M115" s="6">
        <f t="shared" si="5"/>
        <v>19</v>
      </c>
      <c r="N115" s="7" t="str">
        <f t="shared" si="6"/>
        <v>&gt;=5</v>
      </c>
      <c r="O115" t="str">
        <f t="shared" si="7"/>
        <v>not met</v>
      </c>
    </row>
    <row r="116" spans="1:15" ht="33.75" x14ac:dyDescent="0.35">
      <c r="A116" s="3">
        <v>27</v>
      </c>
      <c r="B116" s="4" t="s">
        <v>252</v>
      </c>
      <c r="C116" s="4" t="s">
        <v>187</v>
      </c>
      <c r="D116" s="15">
        <v>45008.471157407403</v>
      </c>
      <c r="E116" s="15">
        <v>45035.662673611099</v>
      </c>
      <c r="F116" s="5" t="str">
        <f t="shared" si="4"/>
        <v>Mar</v>
      </c>
      <c r="G116" s="4" t="s">
        <v>12</v>
      </c>
      <c r="H116" s="15">
        <v>45035.667291666701</v>
      </c>
      <c r="I116" s="4"/>
      <c r="J116" s="4" t="s">
        <v>28</v>
      </c>
      <c r="K116" s="4" t="s">
        <v>29</v>
      </c>
      <c r="L116" s="4" t="str">
        <f>VLOOKUP(K116,'Lookup table'!A$6:B$15,2,0)</f>
        <v>Planning</v>
      </c>
      <c r="M116" s="6">
        <f t="shared" si="5"/>
        <v>19</v>
      </c>
      <c r="N116" s="7" t="str">
        <f t="shared" si="6"/>
        <v>&gt;=5</v>
      </c>
      <c r="O116" t="str">
        <f t="shared" si="7"/>
        <v>not met</v>
      </c>
    </row>
    <row r="117" spans="1:15" ht="33.75" x14ac:dyDescent="0.35">
      <c r="A117" s="3">
        <v>27</v>
      </c>
      <c r="B117" s="4" t="s">
        <v>285</v>
      </c>
      <c r="C117" s="4" t="s">
        <v>187</v>
      </c>
      <c r="D117" s="15">
        <v>45008.678194444401</v>
      </c>
      <c r="E117" s="15">
        <v>45035.657997685201</v>
      </c>
      <c r="F117" s="5" t="str">
        <f t="shared" si="4"/>
        <v>Mar</v>
      </c>
      <c r="G117" s="4" t="s">
        <v>12</v>
      </c>
      <c r="H117" s="15">
        <v>45035.667407407404</v>
      </c>
      <c r="I117" s="4"/>
      <c r="J117" s="4" t="s">
        <v>28</v>
      </c>
      <c r="K117" s="4" t="s">
        <v>29</v>
      </c>
      <c r="L117" s="4" t="str">
        <f>VLOOKUP(K117,'Lookup table'!A$6:B$15,2,0)</f>
        <v>Planning</v>
      </c>
      <c r="M117" s="6">
        <f t="shared" si="5"/>
        <v>19</v>
      </c>
      <c r="N117" s="7" t="str">
        <f t="shared" si="6"/>
        <v>&gt;=5</v>
      </c>
      <c r="O117" t="str">
        <f t="shared" si="7"/>
        <v>not met</v>
      </c>
    </row>
    <row r="118" spans="1:15" ht="22.5" x14ac:dyDescent="0.35">
      <c r="A118" s="3">
        <v>26</v>
      </c>
      <c r="B118" s="4" t="s">
        <v>286</v>
      </c>
      <c r="C118" s="4" t="s">
        <v>81</v>
      </c>
      <c r="D118" s="15">
        <v>45128.5079050926</v>
      </c>
      <c r="E118" s="15">
        <v>45131.306944444397</v>
      </c>
      <c r="F118" s="5" t="str">
        <f t="shared" si="4"/>
        <v>Jul</v>
      </c>
      <c r="G118" s="4" t="s">
        <v>12</v>
      </c>
      <c r="H118" s="15">
        <v>45154.544791666704</v>
      </c>
      <c r="I118" s="4" t="s">
        <v>274</v>
      </c>
      <c r="J118" s="4" t="s">
        <v>41</v>
      </c>
      <c r="K118" s="4" t="s">
        <v>78</v>
      </c>
      <c r="L118" s="4" t="str">
        <f>VLOOKUP(K118,'Lookup table'!A$6:B$15,2,0)</f>
        <v>Other</v>
      </c>
      <c r="M118" s="6">
        <f t="shared" si="5"/>
        <v>1</v>
      </c>
      <c r="N118" s="7" t="str">
        <f t="shared" si="6"/>
        <v>&lt;=1</v>
      </c>
      <c r="O118" t="str">
        <f t="shared" si="7"/>
        <v>met</v>
      </c>
    </row>
    <row r="119" spans="1:15" ht="45" x14ac:dyDescent="0.35">
      <c r="A119" s="3">
        <v>23</v>
      </c>
      <c r="B119" s="4" t="s">
        <v>287</v>
      </c>
      <c r="C119" s="4" t="s">
        <v>60</v>
      </c>
      <c r="D119" s="15">
        <v>45131.342060185198</v>
      </c>
      <c r="E119" s="15">
        <v>45131.359027777798</v>
      </c>
      <c r="F119" s="5" t="str">
        <f t="shared" si="4"/>
        <v>Jul</v>
      </c>
      <c r="G119" s="4" t="s">
        <v>20</v>
      </c>
      <c r="H119" s="15">
        <v>45154.543449074103</v>
      </c>
      <c r="I119" s="4" t="s">
        <v>274</v>
      </c>
      <c r="J119" s="4" t="s">
        <v>41</v>
      </c>
      <c r="K119" s="4" t="s">
        <v>32</v>
      </c>
      <c r="L119" s="4" t="str">
        <f>VLOOKUP(K119,'Lookup table'!A$6:B$15,2,0)</f>
        <v>Transportation</v>
      </c>
      <c r="M119" s="6">
        <f t="shared" si="5"/>
        <v>0</v>
      </c>
      <c r="N119" s="7" t="str">
        <f t="shared" si="6"/>
        <v>&lt;=1</v>
      </c>
      <c r="O119" t="str">
        <f t="shared" si="7"/>
        <v>met</v>
      </c>
    </row>
    <row r="120" spans="1:15" ht="45" x14ac:dyDescent="0.35">
      <c r="A120" s="3">
        <v>23</v>
      </c>
      <c r="B120" s="4" t="s">
        <v>176</v>
      </c>
      <c r="C120" s="4" t="s">
        <v>107</v>
      </c>
      <c r="D120" s="15">
        <v>45132.377800925897</v>
      </c>
      <c r="E120" s="15">
        <v>45132.4194444444</v>
      </c>
      <c r="F120" s="5" t="str">
        <f t="shared" si="4"/>
        <v>Jul</v>
      </c>
      <c r="G120" s="4" t="s">
        <v>20</v>
      </c>
      <c r="H120" s="15">
        <v>45155.687789351898</v>
      </c>
      <c r="I120" s="4"/>
      <c r="J120" s="4" t="s">
        <v>92</v>
      </c>
      <c r="K120" s="4" t="s">
        <v>32</v>
      </c>
      <c r="L120" s="4" t="str">
        <f>VLOOKUP(K120,'Lookup table'!A$6:B$15,2,0)</f>
        <v>Transportation</v>
      </c>
      <c r="M120" s="6">
        <f t="shared" si="5"/>
        <v>0</v>
      </c>
      <c r="N120" s="7" t="str">
        <f t="shared" si="6"/>
        <v>&lt;=1</v>
      </c>
      <c r="O120" t="str">
        <f t="shared" si="7"/>
        <v>met</v>
      </c>
    </row>
    <row r="121" spans="1:15" ht="22.5" x14ac:dyDescent="0.35">
      <c r="A121" s="3">
        <v>23</v>
      </c>
      <c r="B121" s="4" t="s">
        <v>288</v>
      </c>
      <c r="C121" s="4" t="s">
        <v>271</v>
      </c>
      <c r="D121" s="15">
        <v>45042.322766203702</v>
      </c>
      <c r="E121" s="15">
        <v>45043.2993055556</v>
      </c>
      <c r="F121" s="5" t="str">
        <f t="shared" si="4"/>
        <v>Apr</v>
      </c>
      <c r="G121" s="4" t="s">
        <v>12</v>
      </c>
      <c r="H121" s="15">
        <v>45065.004201388903</v>
      </c>
      <c r="I121" s="4" t="s">
        <v>289</v>
      </c>
      <c r="J121" s="4" t="s">
        <v>41</v>
      </c>
      <c r="K121" s="4" t="s">
        <v>52</v>
      </c>
      <c r="L121" s="4" t="str">
        <f>VLOOKUP(K121,'Lookup table'!A$6:B$15,2,0)</f>
        <v>Distribution</v>
      </c>
      <c r="M121" s="6">
        <f t="shared" si="5"/>
        <v>1</v>
      </c>
      <c r="N121" s="7" t="str">
        <f t="shared" si="6"/>
        <v>&lt;=1</v>
      </c>
      <c r="O121" t="str">
        <f t="shared" si="7"/>
        <v>met</v>
      </c>
    </row>
    <row r="122" spans="1:15" ht="33.75" x14ac:dyDescent="0.35">
      <c r="A122" s="3">
        <v>22</v>
      </c>
      <c r="B122" s="4" t="s">
        <v>290</v>
      </c>
      <c r="C122" s="4" t="s">
        <v>81</v>
      </c>
      <c r="D122" s="15">
        <v>45091.615081018499</v>
      </c>
      <c r="E122" s="15">
        <v>45113.342418981498</v>
      </c>
      <c r="F122" s="5" t="str">
        <f t="shared" si="4"/>
        <v>Jun</v>
      </c>
      <c r="G122" s="4" t="s">
        <v>12</v>
      </c>
      <c r="H122" s="15">
        <v>45113.291666666701</v>
      </c>
      <c r="I122" s="4" t="s">
        <v>160</v>
      </c>
      <c r="J122" s="4" t="s">
        <v>41</v>
      </c>
      <c r="K122" s="4" t="s">
        <v>29</v>
      </c>
      <c r="L122" s="4" t="str">
        <f>VLOOKUP(K122,'Lookup table'!A$6:B$15,2,0)</f>
        <v>Planning</v>
      </c>
      <c r="M122" s="6">
        <f t="shared" si="5"/>
        <v>16</v>
      </c>
      <c r="N122" s="7" t="str">
        <f t="shared" si="6"/>
        <v>&gt;=5</v>
      </c>
      <c r="O122" t="str">
        <f t="shared" si="7"/>
        <v>not met</v>
      </c>
    </row>
    <row r="123" spans="1:15" ht="22.5" x14ac:dyDescent="0.35">
      <c r="A123" s="3">
        <v>22</v>
      </c>
      <c r="B123" s="4" t="s">
        <v>291</v>
      </c>
      <c r="C123" s="4" t="s">
        <v>198</v>
      </c>
      <c r="D123" s="15">
        <v>44978.682754629597</v>
      </c>
      <c r="E123" s="15">
        <v>44979.492361111101</v>
      </c>
      <c r="F123" s="5" t="str">
        <f t="shared" si="4"/>
        <v>Feb</v>
      </c>
      <c r="G123" s="4" t="s">
        <v>12</v>
      </c>
      <c r="H123" s="15">
        <v>45000.984722222202</v>
      </c>
      <c r="I123" s="4" t="s">
        <v>292</v>
      </c>
      <c r="J123" s="4" t="s">
        <v>62</v>
      </c>
      <c r="K123" s="4" t="s">
        <v>18</v>
      </c>
      <c r="L123" s="4" t="str">
        <f>VLOOKUP(K123,'Lookup table'!A$6:B$15,2,0)</f>
        <v>Planning</v>
      </c>
      <c r="M123" s="6">
        <f t="shared" si="5"/>
        <v>1</v>
      </c>
      <c r="N123" s="7" t="str">
        <f t="shared" si="6"/>
        <v>&lt;=1</v>
      </c>
      <c r="O123" t="str">
        <f t="shared" si="7"/>
        <v>met</v>
      </c>
    </row>
    <row r="124" spans="1:15" ht="22.5" x14ac:dyDescent="0.35">
      <c r="A124" s="3">
        <v>21</v>
      </c>
      <c r="B124" s="4" t="s">
        <v>293</v>
      </c>
      <c r="C124" s="4" t="s">
        <v>131</v>
      </c>
      <c r="D124" s="15">
        <v>45007.493125000001</v>
      </c>
      <c r="E124" s="15">
        <v>45007.5131944444</v>
      </c>
      <c r="F124" s="5" t="str">
        <f t="shared" si="4"/>
        <v>Mar</v>
      </c>
      <c r="G124" s="4" t="s">
        <v>20</v>
      </c>
      <c r="H124" s="15">
        <v>45028.556944444397</v>
      </c>
      <c r="I124" s="4" t="s">
        <v>294</v>
      </c>
      <c r="J124" s="4" t="s">
        <v>17</v>
      </c>
      <c r="K124" s="4" t="s">
        <v>52</v>
      </c>
      <c r="L124" s="4" t="str">
        <f>VLOOKUP(K124,'Lookup table'!A$6:B$15,2,0)</f>
        <v>Distribution</v>
      </c>
      <c r="M124" s="6">
        <f t="shared" si="5"/>
        <v>0</v>
      </c>
      <c r="N124" s="7" t="str">
        <f t="shared" si="6"/>
        <v>&lt;=1</v>
      </c>
      <c r="O124" t="str">
        <f t="shared" si="7"/>
        <v>met</v>
      </c>
    </row>
    <row r="125" spans="1:15" ht="45" x14ac:dyDescent="0.35">
      <c r="A125" s="3">
        <v>21</v>
      </c>
      <c r="B125" s="4" t="s">
        <v>295</v>
      </c>
      <c r="C125" s="4" t="s">
        <v>31</v>
      </c>
      <c r="D125" s="15">
        <v>45007.493831018503</v>
      </c>
      <c r="E125" s="15">
        <v>45007.613194444399</v>
      </c>
      <c r="F125" s="5" t="str">
        <f t="shared" si="4"/>
        <v>Mar</v>
      </c>
      <c r="G125" s="4" t="s">
        <v>20</v>
      </c>
      <c r="H125" s="15">
        <v>45028.556944444397</v>
      </c>
      <c r="I125" s="4" t="s">
        <v>294</v>
      </c>
      <c r="J125" s="4" t="s">
        <v>17</v>
      </c>
      <c r="K125" s="4" t="s">
        <v>32</v>
      </c>
      <c r="L125" s="4" t="str">
        <f>VLOOKUP(K125,'Lookup table'!A$6:B$15,2,0)</f>
        <v>Transportation</v>
      </c>
      <c r="M125" s="6">
        <f t="shared" si="5"/>
        <v>0</v>
      </c>
      <c r="N125" s="7" t="str">
        <f t="shared" si="6"/>
        <v>&lt;=1</v>
      </c>
      <c r="O125" t="str">
        <f t="shared" si="7"/>
        <v>met</v>
      </c>
    </row>
    <row r="126" spans="1:15" ht="22.5" x14ac:dyDescent="0.35">
      <c r="A126" s="3">
        <v>21</v>
      </c>
      <c r="B126" s="4" t="s">
        <v>296</v>
      </c>
      <c r="C126" s="4" t="s">
        <v>59</v>
      </c>
      <c r="D126" s="15">
        <v>45019.430752314802</v>
      </c>
      <c r="E126" s="15">
        <v>45019.482638888898</v>
      </c>
      <c r="F126" s="5" t="str">
        <f t="shared" si="4"/>
        <v>Apr</v>
      </c>
      <c r="G126" s="4" t="s">
        <v>20</v>
      </c>
      <c r="H126" s="15">
        <v>45040.359722222202</v>
      </c>
      <c r="I126" s="4" t="s">
        <v>297</v>
      </c>
      <c r="J126" s="4" t="s">
        <v>62</v>
      </c>
      <c r="K126" s="4" t="s">
        <v>52</v>
      </c>
      <c r="L126" s="4" t="str">
        <f>VLOOKUP(K126,'Lookup table'!A$6:B$15,2,0)</f>
        <v>Distribution</v>
      </c>
      <c r="M126" s="6">
        <f t="shared" si="5"/>
        <v>0</v>
      </c>
      <c r="N126" s="7" t="str">
        <f t="shared" si="6"/>
        <v>&lt;=1</v>
      </c>
      <c r="O126" t="str">
        <f t="shared" si="7"/>
        <v>met</v>
      </c>
    </row>
    <row r="127" spans="1:15" ht="45" x14ac:dyDescent="0.35">
      <c r="A127" s="3">
        <v>20</v>
      </c>
      <c r="B127" s="4" t="s">
        <v>298</v>
      </c>
      <c r="C127" s="4" t="s">
        <v>31</v>
      </c>
      <c r="D127" s="15">
        <v>45127.676087963002</v>
      </c>
      <c r="E127" s="15">
        <v>45127.685416666704</v>
      </c>
      <c r="F127" s="5" t="str">
        <f t="shared" si="4"/>
        <v>Jul</v>
      </c>
      <c r="G127" s="4" t="s">
        <v>20</v>
      </c>
      <c r="H127" s="15">
        <v>45147.3738310185</v>
      </c>
      <c r="I127" s="4" t="s">
        <v>273</v>
      </c>
      <c r="J127" s="4" t="s">
        <v>17</v>
      </c>
      <c r="K127" s="4" t="s">
        <v>115</v>
      </c>
      <c r="L127" s="4" t="e">
        <f>VLOOKUP(K127,'Lookup table'!A$6:B$15,2,0)</f>
        <v>#N/A</v>
      </c>
      <c r="M127" s="6">
        <f t="shared" si="5"/>
        <v>0</v>
      </c>
      <c r="N127" s="7" t="str">
        <f t="shared" si="6"/>
        <v>&lt;=1</v>
      </c>
      <c r="O127" t="str">
        <f t="shared" si="7"/>
        <v>met</v>
      </c>
    </row>
    <row r="128" spans="1:15" ht="22.5" x14ac:dyDescent="0.35">
      <c r="A128" s="3">
        <v>19</v>
      </c>
      <c r="B128" s="4" t="s">
        <v>299</v>
      </c>
      <c r="C128" s="4" t="s">
        <v>131</v>
      </c>
      <c r="D128" s="15">
        <v>45135.450104166703</v>
      </c>
      <c r="E128" s="15">
        <v>45135.5327314815</v>
      </c>
      <c r="F128" s="5" t="str">
        <f t="shared" si="4"/>
        <v>Jul</v>
      </c>
      <c r="G128" s="4" t="s">
        <v>20</v>
      </c>
      <c r="H128" s="15">
        <v>45154.368750000001</v>
      </c>
      <c r="I128" s="4" t="s">
        <v>300</v>
      </c>
      <c r="J128" s="4" t="s">
        <v>17</v>
      </c>
      <c r="K128" s="4" t="s">
        <v>52</v>
      </c>
      <c r="L128" s="4" t="str">
        <f>VLOOKUP(K128,'Lookup table'!A$6:B$15,2,0)</f>
        <v>Distribution</v>
      </c>
      <c r="M128" s="6">
        <f t="shared" si="5"/>
        <v>0</v>
      </c>
      <c r="N128" s="7" t="str">
        <f t="shared" si="6"/>
        <v>&lt;=1</v>
      </c>
      <c r="O128" t="str">
        <f t="shared" si="7"/>
        <v>met</v>
      </c>
    </row>
    <row r="129" spans="1:15" ht="22.5" x14ac:dyDescent="0.35">
      <c r="A129" s="3">
        <v>19</v>
      </c>
      <c r="B129" s="4" t="s">
        <v>301</v>
      </c>
      <c r="C129" s="4" t="s">
        <v>302</v>
      </c>
      <c r="D129" s="15">
        <v>45009.596481481502</v>
      </c>
      <c r="E129" s="15">
        <v>45014.395138888904</v>
      </c>
      <c r="F129" s="5" t="str">
        <f t="shared" si="4"/>
        <v>Mar</v>
      </c>
      <c r="G129" s="4" t="s">
        <v>12</v>
      </c>
      <c r="H129" s="15">
        <v>45028.542361111096</v>
      </c>
      <c r="I129" s="4" t="s">
        <v>303</v>
      </c>
      <c r="J129" s="4" t="s">
        <v>62</v>
      </c>
      <c r="K129" s="4" t="s">
        <v>18</v>
      </c>
      <c r="L129" s="4" t="str">
        <f>VLOOKUP(K129,'Lookup table'!A$6:B$15,2,0)</f>
        <v>Planning</v>
      </c>
      <c r="M129" s="6">
        <f t="shared" si="5"/>
        <v>3</v>
      </c>
      <c r="N129" s="7" t="str">
        <f t="shared" si="6"/>
        <v>&lt;=3</v>
      </c>
      <c r="O129" t="str">
        <f t="shared" si="7"/>
        <v>not met</v>
      </c>
    </row>
    <row r="130" spans="1:15" ht="22.5" x14ac:dyDescent="0.35">
      <c r="A130" s="3">
        <v>19</v>
      </c>
      <c r="B130" s="4" t="s">
        <v>89</v>
      </c>
      <c r="C130" s="4" t="s">
        <v>304</v>
      </c>
      <c r="D130" s="15">
        <v>45044.722395833298</v>
      </c>
      <c r="E130" s="15">
        <v>45061.352083333302</v>
      </c>
      <c r="F130" s="5" t="str">
        <f t="shared" si="4"/>
        <v>Apr</v>
      </c>
      <c r="G130" s="4" t="s">
        <v>12</v>
      </c>
      <c r="H130" s="15">
        <v>45063</v>
      </c>
      <c r="I130" s="4" t="s">
        <v>305</v>
      </c>
      <c r="J130" s="4" t="s">
        <v>92</v>
      </c>
      <c r="K130" s="4" t="s">
        <v>52</v>
      </c>
      <c r="L130" s="4" t="str">
        <f>VLOOKUP(K130,'Lookup table'!A$6:B$15,2,0)</f>
        <v>Distribution</v>
      </c>
      <c r="M130" s="6">
        <f t="shared" si="5"/>
        <v>11</v>
      </c>
      <c r="N130" s="7" t="str">
        <f t="shared" si="6"/>
        <v>&gt;=5</v>
      </c>
      <c r="O130" t="str">
        <f t="shared" si="7"/>
        <v>not met</v>
      </c>
    </row>
    <row r="131" spans="1:15" ht="33.75" x14ac:dyDescent="0.35">
      <c r="A131" s="3">
        <v>18</v>
      </c>
      <c r="B131" s="4" t="s">
        <v>306</v>
      </c>
      <c r="C131" s="4" t="s">
        <v>307</v>
      </c>
      <c r="D131" s="15">
        <v>45043.505960648101</v>
      </c>
      <c r="E131" s="15">
        <v>45049.414398148103</v>
      </c>
      <c r="F131" s="5" t="str">
        <f t="shared" ref="F131:F194" si="8">TEXT(D131,"MMM")</f>
        <v>Apr</v>
      </c>
      <c r="G131" s="4" t="s">
        <v>12</v>
      </c>
      <c r="H131" s="15">
        <v>45061.396226851903</v>
      </c>
      <c r="I131" s="4" t="s">
        <v>309</v>
      </c>
      <c r="J131" s="4" t="s">
        <v>142</v>
      </c>
      <c r="K131" s="4" t="s">
        <v>29</v>
      </c>
      <c r="L131" s="4" t="str">
        <f>VLOOKUP(K131,'Lookup table'!A$6:B$15,2,0)</f>
        <v>Planning</v>
      </c>
      <c r="M131" s="6">
        <f t="shared" ref="M131:M194" si="9">NETWORKDAYS.INTL(D131,E131,1,0)-1</f>
        <v>4</v>
      </c>
      <c r="N131" s="7" t="str">
        <f t="shared" ref="N131:N194" si="10">IF(M131&lt;2, "&lt;=1", IF(M131&lt;3, "&lt;=2", IF(M131&lt;4, "&lt;=3",IF(M131&lt;5,  "&lt;=4", "&gt;=5"))))</f>
        <v>&lt;=4</v>
      </c>
      <c r="O131" t="str">
        <f t="shared" ref="O131:O194" si="11">IF(M131&lt;=1, "met", "not met")</f>
        <v>not met</v>
      </c>
    </row>
    <row r="132" spans="1:15" ht="22.5" x14ac:dyDescent="0.35">
      <c r="A132" s="3">
        <v>18</v>
      </c>
      <c r="B132" s="4" t="s">
        <v>310</v>
      </c>
      <c r="C132" s="4" t="s">
        <v>60</v>
      </c>
      <c r="D132" s="15">
        <v>45047.6870486111</v>
      </c>
      <c r="E132" s="15">
        <v>45048.342337962997</v>
      </c>
      <c r="F132" s="5" t="str">
        <f t="shared" si="8"/>
        <v>May</v>
      </c>
      <c r="G132" s="4" t="s">
        <v>12</v>
      </c>
      <c r="H132" s="15">
        <v>45065.006793981498</v>
      </c>
      <c r="I132" s="4" t="s">
        <v>311</v>
      </c>
      <c r="J132" s="4" t="s">
        <v>62</v>
      </c>
      <c r="K132" s="4" t="s">
        <v>52</v>
      </c>
      <c r="L132" s="4" t="str">
        <f>VLOOKUP(K132,'Lookup table'!A$6:B$15,2,0)</f>
        <v>Distribution</v>
      </c>
      <c r="M132" s="6">
        <f t="shared" si="9"/>
        <v>1</v>
      </c>
      <c r="N132" s="7" t="str">
        <f t="shared" si="10"/>
        <v>&lt;=1</v>
      </c>
      <c r="O132" t="str">
        <f t="shared" si="11"/>
        <v>met</v>
      </c>
    </row>
    <row r="133" spans="1:15" ht="22.5" x14ac:dyDescent="0.35">
      <c r="A133" s="3">
        <v>17</v>
      </c>
      <c r="B133" s="4" t="s">
        <v>312</v>
      </c>
      <c r="C133" s="4" t="s">
        <v>313</v>
      </c>
      <c r="D133" s="15">
        <v>45093.497233796297</v>
      </c>
      <c r="E133" s="15">
        <v>45107.3046875</v>
      </c>
      <c r="F133" s="5" t="str">
        <f t="shared" si="8"/>
        <v>Jun</v>
      </c>
      <c r="G133" s="4" t="s">
        <v>12</v>
      </c>
      <c r="H133" s="15">
        <v>45110.294814814799</v>
      </c>
      <c r="I133" s="4" t="s">
        <v>314</v>
      </c>
      <c r="J133" s="4" t="s">
        <v>28</v>
      </c>
      <c r="K133" s="4" t="s">
        <v>52</v>
      </c>
      <c r="L133" s="4" t="str">
        <f>VLOOKUP(K133,'Lookup table'!A$6:B$15,2,0)</f>
        <v>Distribution</v>
      </c>
      <c r="M133" s="6">
        <f t="shared" si="9"/>
        <v>10</v>
      </c>
      <c r="N133" s="7" t="str">
        <f t="shared" si="10"/>
        <v>&gt;=5</v>
      </c>
      <c r="O133" t="str">
        <f t="shared" si="11"/>
        <v>not met</v>
      </c>
    </row>
    <row r="134" spans="1:15" ht="22.5" x14ac:dyDescent="0.35">
      <c r="A134" s="3">
        <v>17</v>
      </c>
      <c r="B134" s="4" t="s">
        <v>316</v>
      </c>
      <c r="C134" s="4" t="s">
        <v>317</v>
      </c>
      <c r="D134" s="15">
        <v>45191.657071759299</v>
      </c>
      <c r="E134" s="15">
        <v>45208.613298611097</v>
      </c>
      <c r="F134" s="5" t="str">
        <f t="shared" si="8"/>
        <v>Sep</v>
      </c>
      <c r="G134" s="4" t="s">
        <v>12</v>
      </c>
      <c r="H134" s="15">
        <v>45208.661504629599</v>
      </c>
      <c r="I134" s="4" t="s">
        <v>318</v>
      </c>
      <c r="J134" s="4" t="s">
        <v>41</v>
      </c>
      <c r="K134" s="4" t="s">
        <v>87</v>
      </c>
      <c r="L134" s="4" t="str">
        <f>VLOOKUP(K134,'Lookup table'!A$6:B$15,2,0)</f>
        <v>Planning</v>
      </c>
      <c r="M134" s="6">
        <f t="shared" si="9"/>
        <v>11</v>
      </c>
      <c r="N134" s="7" t="str">
        <f t="shared" si="10"/>
        <v>&gt;=5</v>
      </c>
      <c r="O134" t="str">
        <f t="shared" si="11"/>
        <v>not met</v>
      </c>
    </row>
    <row r="135" spans="1:15" ht="33.75" x14ac:dyDescent="0.35">
      <c r="A135" s="3">
        <v>17</v>
      </c>
      <c r="B135" s="4" t="s">
        <v>319</v>
      </c>
      <c r="C135" s="4" t="s">
        <v>55</v>
      </c>
      <c r="D135" s="15">
        <v>45047.672824074099</v>
      </c>
      <c r="E135" s="15">
        <v>45048.334027777797</v>
      </c>
      <c r="F135" s="5" t="str">
        <f t="shared" si="8"/>
        <v>May</v>
      </c>
      <c r="G135" s="4" t="s">
        <v>12</v>
      </c>
      <c r="H135" s="15">
        <v>45064.993055555598</v>
      </c>
      <c r="I135" s="4" t="s">
        <v>189</v>
      </c>
      <c r="J135" s="4" t="s">
        <v>57</v>
      </c>
      <c r="K135" s="4" t="s">
        <v>52</v>
      </c>
      <c r="L135" s="4" t="str">
        <f>VLOOKUP(K135,'Lookup table'!A$6:B$15,2,0)</f>
        <v>Distribution</v>
      </c>
      <c r="M135" s="6">
        <f t="shared" si="9"/>
        <v>1</v>
      </c>
      <c r="N135" s="7" t="str">
        <f t="shared" si="10"/>
        <v>&lt;=1</v>
      </c>
      <c r="O135" t="str">
        <f t="shared" si="11"/>
        <v>met</v>
      </c>
    </row>
    <row r="136" spans="1:15" ht="45" x14ac:dyDescent="0.35">
      <c r="A136" s="3">
        <v>16</v>
      </c>
      <c r="B136" s="4" t="s">
        <v>320</v>
      </c>
      <c r="C136" s="4" t="s">
        <v>59</v>
      </c>
      <c r="D136" s="15">
        <v>45097.611319444397</v>
      </c>
      <c r="E136" s="15">
        <v>45113.46875</v>
      </c>
      <c r="F136" s="5" t="str">
        <f t="shared" si="8"/>
        <v>Jun</v>
      </c>
      <c r="G136" s="4" t="s">
        <v>12</v>
      </c>
      <c r="H136" s="15">
        <v>45113.5</v>
      </c>
      <c r="I136" s="4" t="s">
        <v>237</v>
      </c>
      <c r="J136" s="4" t="s">
        <v>62</v>
      </c>
      <c r="K136" s="4" t="s">
        <v>115</v>
      </c>
      <c r="L136" s="4" t="e">
        <f>VLOOKUP(K136,'Lookup table'!A$6:B$15,2,0)</f>
        <v>#N/A</v>
      </c>
      <c r="M136" s="6">
        <f t="shared" si="9"/>
        <v>12</v>
      </c>
      <c r="N136" s="7" t="str">
        <f t="shared" si="10"/>
        <v>&gt;=5</v>
      </c>
      <c r="O136" t="str">
        <f t="shared" si="11"/>
        <v>not met</v>
      </c>
    </row>
    <row r="137" spans="1:15" ht="22.5" x14ac:dyDescent="0.35">
      <c r="A137" s="3">
        <v>16</v>
      </c>
      <c r="B137" s="4" t="s">
        <v>294</v>
      </c>
      <c r="C137" s="4" t="s">
        <v>21</v>
      </c>
      <c r="D137" s="15">
        <v>45012.6870949074</v>
      </c>
      <c r="E137" s="15">
        <v>45014.543749999997</v>
      </c>
      <c r="F137" s="5" t="str">
        <f t="shared" si="8"/>
        <v>Mar</v>
      </c>
      <c r="G137" s="4" t="s">
        <v>12</v>
      </c>
      <c r="H137" s="15">
        <v>45028.0444444444</v>
      </c>
      <c r="I137" s="4" t="s">
        <v>321</v>
      </c>
      <c r="J137" s="4" t="s">
        <v>17</v>
      </c>
      <c r="K137" s="4" t="s">
        <v>18</v>
      </c>
      <c r="L137" s="4" t="str">
        <f>VLOOKUP(K137,'Lookup table'!A$6:B$15,2,0)</f>
        <v>Planning</v>
      </c>
      <c r="M137" s="6">
        <f t="shared" si="9"/>
        <v>2</v>
      </c>
      <c r="N137" s="7" t="str">
        <f t="shared" si="10"/>
        <v>&lt;=2</v>
      </c>
      <c r="O137" t="str">
        <f t="shared" si="11"/>
        <v>not met</v>
      </c>
    </row>
    <row r="138" spans="1:15" ht="45" x14ac:dyDescent="0.35">
      <c r="A138" s="3">
        <v>16</v>
      </c>
      <c r="B138" s="4" t="s">
        <v>322</v>
      </c>
      <c r="C138" s="4" t="s">
        <v>323</v>
      </c>
      <c r="D138" s="15">
        <v>45049.414432870399</v>
      </c>
      <c r="E138" s="15">
        <v>45049.420138888898</v>
      </c>
      <c r="F138" s="5" t="str">
        <f t="shared" si="8"/>
        <v>May</v>
      </c>
      <c r="G138" s="4" t="s">
        <v>20</v>
      </c>
      <c r="H138" s="15">
        <v>45065.011111111096</v>
      </c>
      <c r="I138" s="4" t="s">
        <v>65</v>
      </c>
      <c r="J138" s="4" t="s">
        <v>57</v>
      </c>
      <c r="K138" s="4" t="s">
        <v>32</v>
      </c>
      <c r="L138" s="4" t="str">
        <f>VLOOKUP(K138,'Lookup table'!A$6:B$15,2,0)</f>
        <v>Transportation</v>
      </c>
      <c r="M138" s="6">
        <f t="shared" si="9"/>
        <v>0</v>
      </c>
      <c r="N138" s="7" t="str">
        <f t="shared" si="10"/>
        <v>&lt;=1</v>
      </c>
      <c r="O138" t="str">
        <f t="shared" si="11"/>
        <v>met</v>
      </c>
    </row>
    <row r="139" spans="1:15" ht="22.5" x14ac:dyDescent="0.35">
      <c r="A139" s="3">
        <v>15</v>
      </c>
      <c r="B139" s="4" t="s">
        <v>324</v>
      </c>
      <c r="C139" s="4" t="s">
        <v>43</v>
      </c>
      <c r="D139" s="15">
        <v>44993.537719907399</v>
      </c>
      <c r="E139" s="15">
        <v>45002.697916666701</v>
      </c>
      <c r="F139" s="5" t="str">
        <f t="shared" si="8"/>
        <v>Mar</v>
      </c>
      <c r="G139" s="4" t="s">
        <v>12</v>
      </c>
      <c r="H139" s="15">
        <v>45008.115277777797</v>
      </c>
      <c r="I139" s="4" t="s">
        <v>325</v>
      </c>
      <c r="J139" s="4" t="s">
        <v>17</v>
      </c>
      <c r="K139" s="4" t="s">
        <v>87</v>
      </c>
      <c r="L139" s="4" t="str">
        <f>VLOOKUP(K139,'Lookup table'!A$6:B$15,2,0)</f>
        <v>Planning</v>
      </c>
      <c r="M139" s="6">
        <f t="shared" si="9"/>
        <v>7</v>
      </c>
      <c r="N139" s="7" t="str">
        <f t="shared" si="10"/>
        <v>&gt;=5</v>
      </c>
      <c r="O139" t="str">
        <f t="shared" si="11"/>
        <v>not met</v>
      </c>
    </row>
    <row r="140" spans="1:15" ht="22.5" x14ac:dyDescent="0.35">
      <c r="A140" s="3">
        <v>15</v>
      </c>
      <c r="B140" s="4" t="s">
        <v>326</v>
      </c>
      <c r="C140" s="4" t="s">
        <v>21</v>
      </c>
      <c r="D140" s="15">
        <v>44993.5624074074</v>
      </c>
      <c r="E140" s="15">
        <v>45005.458333333299</v>
      </c>
      <c r="F140" s="5" t="str">
        <f t="shared" si="8"/>
        <v>Mar</v>
      </c>
      <c r="G140" s="4" t="s">
        <v>12</v>
      </c>
      <c r="H140" s="15">
        <v>45008.604166666701</v>
      </c>
      <c r="I140" s="4" t="s">
        <v>327</v>
      </c>
      <c r="J140" s="4" t="s">
        <v>17</v>
      </c>
      <c r="K140" s="4" t="s">
        <v>18</v>
      </c>
      <c r="L140" s="4" t="str">
        <f>VLOOKUP(K140,'Lookup table'!A$6:B$15,2,0)</f>
        <v>Planning</v>
      </c>
      <c r="M140" s="6">
        <f t="shared" si="9"/>
        <v>8</v>
      </c>
      <c r="N140" s="7" t="str">
        <f t="shared" si="10"/>
        <v>&gt;=5</v>
      </c>
      <c r="O140" t="str">
        <f t="shared" si="11"/>
        <v>not met</v>
      </c>
    </row>
    <row r="141" spans="1:15" ht="33.75" x14ac:dyDescent="0.35">
      <c r="A141" s="3">
        <v>15</v>
      </c>
      <c r="B141" s="4" t="s">
        <v>328</v>
      </c>
      <c r="C141" s="4" t="s">
        <v>84</v>
      </c>
      <c r="D141" s="15">
        <v>45013.542800925898</v>
      </c>
      <c r="E141" s="15">
        <v>45013.631944444402</v>
      </c>
      <c r="F141" s="5" t="str">
        <f t="shared" si="8"/>
        <v>Mar</v>
      </c>
      <c r="G141" s="4" t="s">
        <v>20</v>
      </c>
      <c r="H141" s="15">
        <v>45028.148611111101</v>
      </c>
      <c r="I141" s="4" t="s">
        <v>329</v>
      </c>
      <c r="J141" s="4" t="s">
        <v>57</v>
      </c>
      <c r="K141" s="4" t="s">
        <v>29</v>
      </c>
      <c r="L141" s="4" t="str">
        <f>VLOOKUP(K141,'Lookup table'!A$6:B$15,2,0)</f>
        <v>Planning</v>
      </c>
      <c r="M141" s="6">
        <f t="shared" si="9"/>
        <v>0</v>
      </c>
      <c r="N141" s="7" t="str">
        <f t="shared" si="10"/>
        <v>&lt;=1</v>
      </c>
      <c r="O141" t="str">
        <f t="shared" si="11"/>
        <v>met</v>
      </c>
    </row>
    <row r="142" spans="1:15" ht="22.5" x14ac:dyDescent="0.35">
      <c r="A142" s="3">
        <v>14</v>
      </c>
      <c r="B142" s="4" t="s">
        <v>330</v>
      </c>
      <c r="C142" s="4" t="s">
        <v>240</v>
      </c>
      <c r="D142" s="15">
        <v>45118.585208333301</v>
      </c>
      <c r="E142" s="15">
        <v>45118.592106481497</v>
      </c>
      <c r="F142" s="5" t="str">
        <f t="shared" si="8"/>
        <v>Jul</v>
      </c>
      <c r="G142" s="4" t="s">
        <v>20</v>
      </c>
      <c r="H142" s="15">
        <v>45132.379814814798</v>
      </c>
      <c r="I142" s="4" t="s">
        <v>331</v>
      </c>
      <c r="J142" s="4" t="s">
        <v>92</v>
      </c>
      <c r="K142" s="4" t="s">
        <v>52</v>
      </c>
      <c r="L142" s="4" t="str">
        <f>VLOOKUP(K142,'Lookup table'!A$6:B$15,2,0)</f>
        <v>Distribution</v>
      </c>
      <c r="M142" s="6">
        <f t="shared" si="9"/>
        <v>0</v>
      </c>
      <c r="N142" s="7" t="str">
        <f t="shared" si="10"/>
        <v>&lt;=1</v>
      </c>
      <c r="O142" t="str">
        <f t="shared" si="11"/>
        <v>met</v>
      </c>
    </row>
    <row r="143" spans="1:15" ht="22.5" x14ac:dyDescent="0.35">
      <c r="A143" s="3">
        <v>14</v>
      </c>
      <c r="B143" s="4" t="s">
        <v>332</v>
      </c>
      <c r="C143" s="4" t="s">
        <v>333</v>
      </c>
      <c r="D143" s="15">
        <v>45176.617870370399</v>
      </c>
      <c r="E143" s="15">
        <v>45190.661805555603</v>
      </c>
      <c r="F143" s="5" t="str">
        <f t="shared" si="8"/>
        <v>Sep</v>
      </c>
      <c r="G143" s="4" t="s">
        <v>12</v>
      </c>
      <c r="H143" s="15">
        <v>45190.661805555603</v>
      </c>
      <c r="I143" s="4" t="s">
        <v>334</v>
      </c>
      <c r="J143" s="4" t="s">
        <v>92</v>
      </c>
      <c r="K143" s="4" t="s">
        <v>36</v>
      </c>
      <c r="L143" s="4" t="str">
        <f>VLOOKUP(K143,'Lookup table'!A$6:B$15,2,0)</f>
        <v>QA</v>
      </c>
      <c r="M143" s="6">
        <f t="shared" si="9"/>
        <v>10</v>
      </c>
      <c r="N143" s="7" t="str">
        <f t="shared" si="10"/>
        <v>&gt;=5</v>
      </c>
      <c r="O143" t="str">
        <f t="shared" si="11"/>
        <v>not met</v>
      </c>
    </row>
    <row r="144" spans="1:15" ht="22.5" x14ac:dyDescent="0.35">
      <c r="A144" s="3">
        <v>14</v>
      </c>
      <c r="B144" s="4" t="s">
        <v>335</v>
      </c>
      <c r="C144" s="4" t="s">
        <v>198</v>
      </c>
      <c r="D144" s="15">
        <v>44987.499270833301</v>
      </c>
      <c r="E144" s="15">
        <v>44987.538194444402</v>
      </c>
      <c r="F144" s="5" t="str">
        <f t="shared" si="8"/>
        <v>Mar</v>
      </c>
      <c r="G144" s="4" t="s">
        <v>20</v>
      </c>
      <c r="H144" s="15">
        <v>45001.0847222222</v>
      </c>
      <c r="I144" s="4" t="s">
        <v>336</v>
      </c>
      <c r="J144" s="4" t="s">
        <v>62</v>
      </c>
      <c r="K144" s="4" t="s">
        <v>87</v>
      </c>
      <c r="L144" s="4" t="str">
        <f>VLOOKUP(K144,'Lookup table'!A$6:B$15,2,0)</f>
        <v>Planning</v>
      </c>
      <c r="M144" s="6">
        <f t="shared" si="9"/>
        <v>0</v>
      </c>
      <c r="N144" s="7" t="str">
        <f t="shared" si="10"/>
        <v>&lt;=1</v>
      </c>
      <c r="O144" t="str">
        <f t="shared" si="11"/>
        <v>met</v>
      </c>
    </row>
    <row r="145" spans="1:15" ht="33.75" x14ac:dyDescent="0.35">
      <c r="A145" s="3">
        <v>14</v>
      </c>
      <c r="B145" s="4" t="s">
        <v>337</v>
      </c>
      <c r="C145" s="4" t="s">
        <v>13</v>
      </c>
      <c r="D145" s="15">
        <v>44988.592048611099</v>
      </c>
      <c r="E145" s="15">
        <v>45000.434027777803</v>
      </c>
      <c r="F145" s="5" t="str">
        <f t="shared" si="8"/>
        <v>Mar</v>
      </c>
      <c r="G145" s="4" t="s">
        <v>12</v>
      </c>
      <c r="H145" s="15">
        <v>45002.579166666699</v>
      </c>
      <c r="I145" s="4" t="s">
        <v>338</v>
      </c>
      <c r="J145" s="4" t="s">
        <v>17</v>
      </c>
      <c r="K145" s="4" t="s">
        <v>29</v>
      </c>
      <c r="L145" s="4" t="str">
        <f>VLOOKUP(K145,'Lookup table'!A$6:B$15,2,0)</f>
        <v>Planning</v>
      </c>
      <c r="M145" s="6">
        <f t="shared" si="9"/>
        <v>8</v>
      </c>
      <c r="N145" s="7" t="str">
        <f t="shared" si="10"/>
        <v>&gt;=5</v>
      </c>
      <c r="O145" t="str">
        <f t="shared" si="11"/>
        <v>not met</v>
      </c>
    </row>
    <row r="146" spans="1:15" ht="22.5" x14ac:dyDescent="0.35">
      <c r="A146" s="3">
        <v>14</v>
      </c>
      <c r="B146" s="4" t="s">
        <v>339</v>
      </c>
      <c r="C146" s="4" t="s">
        <v>131</v>
      </c>
      <c r="D146" s="15">
        <v>45014.567025463002</v>
      </c>
      <c r="E146" s="15">
        <v>45014.670138888898</v>
      </c>
      <c r="F146" s="5" t="str">
        <f t="shared" si="8"/>
        <v>Mar</v>
      </c>
      <c r="G146" s="4" t="s">
        <v>20</v>
      </c>
      <c r="H146" s="15">
        <v>45028.531944444403</v>
      </c>
      <c r="I146" s="4" t="s">
        <v>340</v>
      </c>
      <c r="J146" s="4" t="s">
        <v>17</v>
      </c>
      <c r="K146" s="4" t="s">
        <v>52</v>
      </c>
      <c r="L146" s="4" t="str">
        <f>VLOOKUP(K146,'Lookup table'!A$6:B$15,2,0)</f>
        <v>Distribution</v>
      </c>
      <c r="M146" s="6">
        <f t="shared" si="9"/>
        <v>0</v>
      </c>
      <c r="N146" s="7" t="str">
        <f t="shared" si="10"/>
        <v>&lt;=1</v>
      </c>
      <c r="O146" t="str">
        <f t="shared" si="11"/>
        <v>met</v>
      </c>
    </row>
    <row r="147" spans="1:15" ht="22.5" x14ac:dyDescent="0.35">
      <c r="A147" s="3">
        <v>14</v>
      </c>
      <c r="B147" s="4" t="s">
        <v>341</v>
      </c>
      <c r="C147" s="4" t="s">
        <v>131</v>
      </c>
      <c r="D147" s="15">
        <v>45014.684363425898</v>
      </c>
      <c r="E147" s="15">
        <v>45014.699305555601</v>
      </c>
      <c r="F147" s="5" t="str">
        <f t="shared" si="8"/>
        <v>Mar</v>
      </c>
      <c r="G147" s="4" t="s">
        <v>20</v>
      </c>
      <c r="H147" s="15">
        <v>45028.515277777798</v>
      </c>
      <c r="I147" s="4" t="s">
        <v>342</v>
      </c>
      <c r="J147" s="4" t="s">
        <v>17</v>
      </c>
      <c r="K147" s="4" t="s">
        <v>52</v>
      </c>
      <c r="L147" s="4" t="str">
        <f>VLOOKUP(K147,'Lookup table'!A$6:B$15,2,0)</f>
        <v>Distribution</v>
      </c>
      <c r="M147" s="6">
        <f t="shared" si="9"/>
        <v>0</v>
      </c>
      <c r="N147" s="7" t="str">
        <f t="shared" si="10"/>
        <v>&lt;=1</v>
      </c>
      <c r="O147" t="str">
        <f t="shared" si="11"/>
        <v>met</v>
      </c>
    </row>
    <row r="148" spans="1:15" ht="22.5" x14ac:dyDescent="0.35">
      <c r="A148" s="3">
        <v>14</v>
      </c>
      <c r="B148" s="4" t="s">
        <v>49</v>
      </c>
      <c r="C148" s="4" t="s">
        <v>131</v>
      </c>
      <c r="D148" s="15">
        <v>45014.685289351903</v>
      </c>
      <c r="E148" s="15">
        <v>45014.690972222197</v>
      </c>
      <c r="F148" s="5" t="str">
        <f t="shared" si="8"/>
        <v>Mar</v>
      </c>
      <c r="G148" s="4" t="s">
        <v>20</v>
      </c>
      <c r="H148" s="15">
        <v>45028.535416666702</v>
      </c>
      <c r="I148" s="4" t="s">
        <v>343</v>
      </c>
      <c r="J148" s="4" t="s">
        <v>17</v>
      </c>
      <c r="K148" s="4" t="s">
        <v>52</v>
      </c>
      <c r="L148" s="4" t="str">
        <f>VLOOKUP(K148,'Lookup table'!A$6:B$15,2,0)</f>
        <v>Distribution</v>
      </c>
      <c r="M148" s="6">
        <f t="shared" si="9"/>
        <v>0</v>
      </c>
      <c r="N148" s="7" t="str">
        <f t="shared" si="10"/>
        <v>&lt;=1</v>
      </c>
      <c r="O148" t="str">
        <f t="shared" si="11"/>
        <v>met</v>
      </c>
    </row>
    <row r="149" spans="1:15" ht="22.5" x14ac:dyDescent="0.35">
      <c r="A149" s="3">
        <v>13</v>
      </c>
      <c r="B149" s="4" t="s">
        <v>344</v>
      </c>
      <c r="C149" s="4" t="s">
        <v>117</v>
      </c>
      <c r="D149" s="15">
        <v>44988.6725925926</v>
      </c>
      <c r="E149" s="15">
        <v>45000.433333333298</v>
      </c>
      <c r="F149" s="5" t="str">
        <f t="shared" si="8"/>
        <v>Mar</v>
      </c>
      <c r="G149" s="4" t="s">
        <v>12</v>
      </c>
      <c r="H149" s="15">
        <v>45001.581944444399</v>
      </c>
      <c r="I149" s="4" t="s">
        <v>345</v>
      </c>
      <c r="J149" s="4" t="s">
        <v>17</v>
      </c>
      <c r="K149" s="4" t="s">
        <v>87</v>
      </c>
      <c r="L149" s="4" t="str">
        <f>VLOOKUP(K149,'Lookup table'!A$6:B$15,2,0)</f>
        <v>Planning</v>
      </c>
      <c r="M149" s="6">
        <f t="shared" si="9"/>
        <v>8</v>
      </c>
      <c r="N149" s="7" t="str">
        <f t="shared" si="10"/>
        <v>&gt;=5</v>
      </c>
      <c r="O149" t="str">
        <f t="shared" si="11"/>
        <v>not met</v>
      </c>
    </row>
    <row r="150" spans="1:15" ht="45" x14ac:dyDescent="0.35">
      <c r="A150" s="3">
        <v>13</v>
      </c>
      <c r="B150" s="4" t="s">
        <v>340</v>
      </c>
      <c r="C150" s="4" t="s">
        <v>31</v>
      </c>
      <c r="D150" s="15">
        <v>45015.5261342593</v>
      </c>
      <c r="E150" s="15">
        <v>45015.584027777797</v>
      </c>
      <c r="F150" s="5" t="str">
        <f t="shared" si="8"/>
        <v>Mar</v>
      </c>
      <c r="G150" s="4" t="s">
        <v>20</v>
      </c>
      <c r="H150" s="15">
        <v>45028.517361111102</v>
      </c>
      <c r="I150" s="4" t="s">
        <v>342</v>
      </c>
      <c r="J150" s="4" t="s">
        <v>17</v>
      </c>
      <c r="K150" s="4" t="s">
        <v>32</v>
      </c>
      <c r="L150" s="4" t="str">
        <f>VLOOKUP(K150,'Lookup table'!A$6:B$15,2,0)</f>
        <v>Transportation</v>
      </c>
      <c r="M150" s="6">
        <f t="shared" si="9"/>
        <v>0</v>
      </c>
      <c r="N150" s="7" t="str">
        <f t="shared" si="10"/>
        <v>&lt;=1</v>
      </c>
      <c r="O150" t="str">
        <f t="shared" si="11"/>
        <v>met</v>
      </c>
    </row>
    <row r="151" spans="1:15" ht="22.5" x14ac:dyDescent="0.35">
      <c r="A151" s="3">
        <v>13</v>
      </c>
      <c r="B151" s="4" t="s">
        <v>342</v>
      </c>
      <c r="C151" s="4" t="s">
        <v>13</v>
      </c>
      <c r="D151" s="15">
        <v>45015.557557870401</v>
      </c>
      <c r="E151" s="15">
        <v>45016.463888888902</v>
      </c>
      <c r="F151" s="5" t="str">
        <f t="shared" si="8"/>
        <v>Mar</v>
      </c>
      <c r="G151" s="4" t="s">
        <v>12</v>
      </c>
      <c r="H151" s="15">
        <v>45028.137499999997</v>
      </c>
      <c r="I151" s="4" t="s">
        <v>346</v>
      </c>
      <c r="J151" s="4" t="s">
        <v>17</v>
      </c>
      <c r="K151" s="4" t="s">
        <v>18</v>
      </c>
      <c r="L151" s="4" t="str">
        <f>VLOOKUP(K151,'Lookup table'!A$6:B$15,2,0)</f>
        <v>Planning</v>
      </c>
      <c r="M151" s="6">
        <f t="shared" si="9"/>
        <v>1</v>
      </c>
      <c r="N151" s="7" t="str">
        <f t="shared" si="10"/>
        <v>&lt;=1</v>
      </c>
      <c r="O151" t="str">
        <f t="shared" si="11"/>
        <v>met</v>
      </c>
    </row>
    <row r="152" spans="1:15" ht="45" x14ac:dyDescent="0.35">
      <c r="A152" s="3">
        <v>13</v>
      </c>
      <c r="B152" s="4" t="s">
        <v>343</v>
      </c>
      <c r="C152" s="4" t="s">
        <v>60</v>
      </c>
      <c r="D152" s="15">
        <v>45015.646840277797</v>
      </c>
      <c r="E152" s="15">
        <v>45015.651388888902</v>
      </c>
      <c r="F152" s="5" t="str">
        <f t="shared" si="8"/>
        <v>Mar</v>
      </c>
      <c r="G152" s="4" t="s">
        <v>20</v>
      </c>
      <c r="H152" s="15">
        <v>45028.511805555601</v>
      </c>
      <c r="I152" s="4" t="s">
        <v>347</v>
      </c>
      <c r="J152" s="4" t="s">
        <v>62</v>
      </c>
      <c r="K152" s="4" t="s">
        <v>32</v>
      </c>
      <c r="L152" s="4" t="str">
        <f>VLOOKUP(K152,'Lookup table'!A$6:B$15,2,0)</f>
        <v>Transportation</v>
      </c>
      <c r="M152" s="6">
        <f t="shared" si="9"/>
        <v>0</v>
      </c>
      <c r="N152" s="7" t="str">
        <f t="shared" si="10"/>
        <v>&lt;=1</v>
      </c>
      <c r="O152" t="str">
        <f t="shared" si="11"/>
        <v>met</v>
      </c>
    </row>
    <row r="153" spans="1:15" ht="33.75" x14ac:dyDescent="0.35">
      <c r="A153" s="3">
        <v>13</v>
      </c>
      <c r="B153" s="4" t="s">
        <v>348</v>
      </c>
      <c r="C153" s="4" t="s">
        <v>39</v>
      </c>
      <c r="D153" s="15">
        <v>45051.540902777801</v>
      </c>
      <c r="E153" s="15">
        <v>45062.327175925901</v>
      </c>
      <c r="F153" s="5" t="str">
        <f t="shared" si="8"/>
        <v>May</v>
      </c>
      <c r="G153" s="4" t="s">
        <v>12</v>
      </c>
      <c r="H153" s="15">
        <v>45064.5</v>
      </c>
      <c r="I153" s="4" t="s">
        <v>349</v>
      </c>
      <c r="J153" s="4" t="s">
        <v>41</v>
      </c>
      <c r="K153" s="4" t="s">
        <v>29</v>
      </c>
      <c r="L153" s="4" t="str">
        <f>VLOOKUP(K153,'Lookup table'!A$6:B$15,2,0)</f>
        <v>Planning</v>
      </c>
      <c r="M153" s="6">
        <f t="shared" si="9"/>
        <v>7</v>
      </c>
      <c r="N153" s="7" t="str">
        <f t="shared" si="10"/>
        <v>&gt;=5</v>
      </c>
      <c r="O153" t="str">
        <f t="shared" si="11"/>
        <v>not met</v>
      </c>
    </row>
    <row r="154" spans="1:15" ht="33.75" x14ac:dyDescent="0.35">
      <c r="A154" s="3">
        <v>12</v>
      </c>
      <c r="B154" s="4" t="s">
        <v>179</v>
      </c>
      <c r="C154" s="4" t="s">
        <v>54</v>
      </c>
      <c r="D154" s="15">
        <v>45072.599548611099</v>
      </c>
      <c r="E154" s="15">
        <v>45075.367037037002</v>
      </c>
      <c r="F154" s="5" t="str">
        <f t="shared" si="8"/>
        <v>May</v>
      </c>
      <c r="G154" s="4" t="s">
        <v>12</v>
      </c>
      <c r="H154" s="15">
        <v>45084.708333333299</v>
      </c>
      <c r="I154" s="4" t="s">
        <v>130</v>
      </c>
      <c r="J154" s="4" t="s">
        <v>57</v>
      </c>
      <c r="K154" s="4" t="s">
        <v>52</v>
      </c>
      <c r="L154" s="4" t="str">
        <f>VLOOKUP(K154,'Lookup table'!A$6:B$15,2,0)</f>
        <v>Distribution</v>
      </c>
      <c r="M154" s="6">
        <f t="shared" si="9"/>
        <v>1</v>
      </c>
      <c r="N154" s="7" t="str">
        <f t="shared" si="10"/>
        <v>&lt;=1</v>
      </c>
      <c r="O154" t="str">
        <f t="shared" si="11"/>
        <v>met</v>
      </c>
    </row>
    <row r="155" spans="1:15" ht="22.5" x14ac:dyDescent="0.35">
      <c r="A155" s="3">
        <v>12</v>
      </c>
      <c r="B155" s="4" t="s">
        <v>350</v>
      </c>
      <c r="C155" s="4" t="s">
        <v>240</v>
      </c>
      <c r="D155" s="15">
        <v>45120.666388888902</v>
      </c>
      <c r="E155" s="15">
        <v>45120.705300925903</v>
      </c>
      <c r="F155" s="5" t="str">
        <f t="shared" si="8"/>
        <v>Jul</v>
      </c>
      <c r="G155" s="4" t="s">
        <v>20</v>
      </c>
      <c r="H155" s="15">
        <v>45132.378530092603</v>
      </c>
      <c r="I155" s="4" t="s">
        <v>351</v>
      </c>
      <c r="J155" s="4" t="s">
        <v>92</v>
      </c>
      <c r="K155" s="4" t="s">
        <v>52</v>
      </c>
      <c r="L155" s="4" t="str">
        <f>VLOOKUP(K155,'Lookup table'!A$6:B$15,2,0)</f>
        <v>Distribution</v>
      </c>
      <c r="M155" s="6">
        <f t="shared" si="9"/>
        <v>0</v>
      </c>
      <c r="N155" s="7" t="str">
        <f t="shared" si="10"/>
        <v>&lt;=1</v>
      </c>
      <c r="O155" t="str">
        <f t="shared" si="11"/>
        <v>met</v>
      </c>
    </row>
    <row r="156" spans="1:15" ht="22.5" x14ac:dyDescent="0.35">
      <c r="A156" s="3">
        <v>12</v>
      </c>
      <c r="B156" s="4" t="s">
        <v>352</v>
      </c>
      <c r="C156" s="4" t="s">
        <v>240</v>
      </c>
      <c r="D156" s="15">
        <v>45120.670092592598</v>
      </c>
      <c r="E156" s="15">
        <v>45121.257638888899</v>
      </c>
      <c r="F156" s="5" t="str">
        <f t="shared" si="8"/>
        <v>Jul</v>
      </c>
      <c r="G156" s="4" t="s">
        <v>12</v>
      </c>
      <c r="H156" s="15">
        <v>45132.377083333296</v>
      </c>
      <c r="I156" s="4"/>
      <c r="J156" s="4" t="s">
        <v>92</v>
      </c>
      <c r="K156" s="4" t="s">
        <v>52</v>
      </c>
      <c r="L156" s="4" t="str">
        <f>VLOOKUP(K156,'Lookup table'!A$6:B$15,2,0)</f>
        <v>Distribution</v>
      </c>
      <c r="M156" s="6">
        <f t="shared" si="9"/>
        <v>1</v>
      </c>
      <c r="N156" s="7" t="str">
        <f t="shared" si="10"/>
        <v>&lt;=1</v>
      </c>
      <c r="O156" t="str">
        <f t="shared" si="11"/>
        <v>met</v>
      </c>
    </row>
    <row r="157" spans="1:15" ht="22.5" x14ac:dyDescent="0.35">
      <c r="A157" s="3">
        <v>12</v>
      </c>
      <c r="B157" s="4" t="s">
        <v>353</v>
      </c>
      <c r="C157" s="4" t="s">
        <v>302</v>
      </c>
      <c r="D157" s="15">
        <v>44972.316736111097</v>
      </c>
      <c r="E157" s="15">
        <v>44972.343055555597</v>
      </c>
      <c r="F157" s="5" t="str">
        <f t="shared" si="8"/>
        <v>Feb</v>
      </c>
      <c r="G157" s="4" t="s">
        <v>20</v>
      </c>
      <c r="H157" s="15">
        <v>44984.651388888902</v>
      </c>
      <c r="I157" s="4" t="s">
        <v>354</v>
      </c>
      <c r="J157" s="4" t="s">
        <v>17</v>
      </c>
      <c r="K157" s="4" t="s">
        <v>18</v>
      </c>
      <c r="L157" s="4" t="str">
        <f>VLOOKUP(K157,'Lookup table'!A$6:B$15,2,0)</f>
        <v>Planning</v>
      </c>
      <c r="M157" s="6">
        <f t="shared" si="9"/>
        <v>0</v>
      </c>
      <c r="N157" s="7" t="str">
        <f t="shared" si="10"/>
        <v>&lt;=1</v>
      </c>
      <c r="O157" t="str">
        <f t="shared" si="11"/>
        <v>met</v>
      </c>
    </row>
    <row r="158" spans="1:15" ht="45" x14ac:dyDescent="0.35">
      <c r="A158" s="3">
        <v>12</v>
      </c>
      <c r="B158" s="4" t="s">
        <v>355</v>
      </c>
      <c r="C158" s="4" t="s">
        <v>144</v>
      </c>
      <c r="D158" s="15">
        <v>44981.728032407402</v>
      </c>
      <c r="E158" s="15">
        <v>44984.361111111102</v>
      </c>
      <c r="F158" s="5" t="str">
        <f t="shared" si="8"/>
        <v>Feb</v>
      </c>
      <c r="G158" s="4" t="s">
        <v>12</v>
      </c>
      <c r="H158" s="15">
        <v>44993.995833333298</v>
      </c>
      <c r="I158" s="4" t="s">
        <v>356</v>
      </c>
      <c r="J158" s="4" t="s">
        <v>17</v>
      </c>
      <c r="K158" s="4" t="s">
        <v>32</v>
      </c>
      <c r="L158" s="4" t="str">
        <f>VLOOKUP(K158,'Lookup table'!A$6:B$15,2,0)</f>
        <v>Transportation</v>
      </c>
      <c r="M158" s="6">
        <f t="shared" si="9"/>
        <v>1</v>
      </c>
      <c r="N158" s="7" t="str">
        <f t="shared" si="10"/>
        <v>&lt;=1</v>
      </c>
      <c r="O158" t="str">
        <f t="shared" si="11"/>
        <v>met</v>
      </c>
    </row>
    <row r="159" spans="1:15" ht="22.5" x14ac:dyDescent="0.35">
      <c r="A159" s="3">
        <v>12</v>
      </c>
      <c r="B159" s="4" t="s">
        <v>357</v>
      </c>
      <c r="C159" s="4" t="s">
        <v>43</v>
      </c>
      <c r="D159" s="15">
        <v>44988.589155092603</v>
      </c>
      <c r="E159" s="15">
        <v>45000.435416666704</v>
      </c>
      <c r="F159" s="5" t="str">
        <f t="shared" si="8"/>
        <v>Mar</v>
      </c>
      <c r="G159" s="4" t="s">
        <v>12</v>
      </c>
      <c r="H159" s="15">
        <v>45000.588888888902</v>
      </c>
      <c r="I159" s="4" t="s">
        <v>358</v>
      </c>
      <c r="J159" s="4" t="s">
        <v>17</v>
      </c>
      <c r="K159" s="4" t="s">
        <v>18</v>
      </c>
      <c r="L159" s="4" t="str">
        <f>VLOOKUP(K159,'Lookup table'!A$6:B$15,2,0)</f>
        <v>Planning</v>
      </c>
      <c r="M159" s="6">
        <f t="shared" si="9"/>
        <v>8</v>
      </c>
      <c r="N159" s="7" t="str">
        <f t="shared" si="10"/>
        <v>&gt;=5</v>
      </c>
      <c r="O159" t="str">
        <f t="shared" si="11"/>
        <v>not met</v>
      </c>
    </row>
    <row r="160" spans="1:15" ht="45" x14ac:dyDescent="0.35">
      <c r="A160" s="3">
        <v>12</v>
      </c>
      <c r="B160" s="4" t="s">
        <v>359</v>
      </c>
      <c r="C160" s="4" t="s">
        <v>31</v>
      </c>
      <c r="D160" s="15">
        <v>45016.772118055596</v>
      </c>
      <c r="E160" s="15">
        <v>45021.629166666702</v>
      </c>
      <c r="F160" s="5" t="str">
        <f t="shared" si="8"/>
        <v>Mar</v>
      </c>
      <c r="G160" s="4" t="s">
        <v>12</v>
      </c>
      <c r="H160" s="15">
        <v>45028.533333333296</v>
      </c>
      <c r="I160" s="4" t="s">
        <v>343</v>
      </c>
      <c r="J160" s="4" t="s">
        <v>17</v>
      </c>
      <c r="K160" s="4" t="s">
        <v>32</v>
      </c>
      <c r="L160" s="4" t="str">
        <f>VLOOKUP(K160,'Lookup table'!A$6:B$15,2,0)</f>
        <v>Transportation</v>
      </c>
      <c r="M160" s="6">
        <f t="shared" si="9"/>
        <v>3</v>
      </c>
      <c r="N160" s="7" t="str">
        <f t="shared" si="10"/>
        <v>&lt;=3</v>
      </c>
      <c r="O160" t="str">
        <f t="shared" si="11"/>
        <v>not met</v>
      </c>
    </row>
    <row r="161" spans="1:15" ht="45" x14ac:dyDescent="0.35">
      <c r="A161" s="3">
        <v>12</v>
      </c>
      <c r="B161" s="4" t="s">
        <v>360</v>
      </c>
      <c r="C161" s="4" t="s">
        <v>31</v>
      </c>
      <c r="D161" s="15">
        <v>45016.772812499999</v>
      </c>
      <c r="E161" s="15">
        <v>45021.673611111102</v>
      </c>
      <c r="F161" s="5" t="str">
        <f t="shared" si="8"/>
        <v>Mar</v>
      </c>
      <c r="G161" s="4" t="s">
        <v>12</v>
      </c>
      <c r="H161" s="15">
        <v>45028.531944444403</v>
      </c>
      <c r="I161" s="4" t="s">
        <v>340</v>
      </c>
      <c r="J161" s="4" t="s">
        <v>17</v>
      </c>
      <c r="K161" s="4" t="s">
        <v>32</v>
      </c>
      <c r="L161" s="4" t="str">
        <f>VLOOKUP(K161,'Lookup table'!A$6:B$15,2,0)</f>
        <v>Transportation</v>
      </c>
      <c r="M161" s="6">
        <f t="shared" si="9"/>
        <v>3</v>
      </c>
      <c r="N161" s="7" t="str">
        <f t="shared" si="10"/>
        <v>&lt;=3</v>
      </c>
      <c r="O161" t="str">
        <f t="shared" si="11"/>
        <v>not met</v>
      </c>
    </row>
    <row r="162" spans="1:15" ht="33.75" x14ac:dyDescent="0.35">
      <c r="A162" s="3">
        <v>11</v>
      </c>
      <c r="B162" s="4" t="s">
        <v>361</v>
      </c>
      <c r="C162" s="4" t="s">
        <v>105</v>
      </c>
      <c r="D162" s="15">
        <v>45092.512685185196</v>
      </c>
      <c r="E162" s="15">
        <v>45092.826932870397</v>
      </c>
      <c r="F162" s="5" t="str">
        <f t="shared" si="8"/>
        <v>Jun</v>
      </c>
      <c r="G162" s="4" t="s">
        <v>20</v>
      </c>
      <c r="H162" s="15">
        <v>45103.644826388903</v>
      </c>
      <c r="I162" s="4" t="s">
        <v>362</v>
      </c>
      <c r="J162" s="4" t="s">
        <v>62</v>
      </c>
      <c r="K162" s="4" t="s">
        <v>29</v>
      </c>
      <c r="L162" s="4" t="str">
        <f>VLOOKUP(K162,'Lookup table'!A$6:B$15,2,0)</f>
        <v>Planning</v>
      </c>
      <c r="M162" s="6">
        <f t="shared" si="9"/>
        <v>0</v>
      </c>
      <c r="N162" s="7" t="str">
        <f t="shared" si="10"/>
        <v>&lt;=1</v>
      </c>
      <c r="O162" t="str">
        <f t="shared" si="11"/>
        <v>met</v>
      </c>
    </row>
    <row r="163" spans="1:15" ht="45" x14ac:dyDescent="0.35">
      <c r="A163" s="3">
        <v>11</v>
      </c>
      <c r="B163" s="4" t="s">
        <v>363</v>
      </c>
      <c r="C163" s="4" t="s">
        <v>119</v>
      </c>
      <c r="D163" s="15">
        <v>45047.607384259303</v>
      </c>
      <c r="E163" s="15">
        <v>45047.622916666704</v>
      </c>
      <c r="F163" s="5" t="str">
        <f t="shared" si="8"/>
        <v>May</v>
      </c>
      <c r="G163" s="4" t="s">
        <v>20</v>
      </c>
      <c r="H163" s="15">
        <v>45058.617361111101</v>
      </c>
      <c r="I163" s="4" t="s">
        <v>305</v>
      </c>
      <c r="J163" s="4" t="s">
        <v>92</v>
      </c>
      <c r="K163" s="4" t="s">
        <v>32</v>
      </c>
      <c r="L163" s="4" t="str">
        <f>VLOOKUP(K163,'Lookup table'!A$6:B$15,2,0)</f>
        <v>Transportation</v>
      </c>
      <c r="M163" s="6">
        <f t="shared" si="9"/>
        <v>0</v>
      </c>
      <c r="N163" s="7" t="str">
        <f t="shared" si="10"/>
        <v>&lt;=1</v>
      </c>
      <c r="O163" t="str">
        <f t="shared" si="11"/>
        <v>met</v>
      </c>
    </row>
    <row r="164" spans="1:15" ht="22.5" x14ac:dyDescent="0.35">
      <c r="A164" s="3">
        <v>9</v>
      </c>
      <c r="B164" s="4" t="s">
        <v>364</v>
      </c>
      <c r="C164" s="4" t="s">
        <v>365</v>
      </c>
      <c r="D164" s="15">
        <v>45103.535868055602</v>
      </c>
      <c r="E164" s="15">
        <v>45112.5922222222</v>
      </c>
      <c r="F164" s="5" t="str">
        <f t="shared" si="8"/>
        <v>Jun</v>
      </c>
      <c r="G164" s="4" t="s">
        <v>12</v>
      </c>
      <c r="H164" s="15">
        <v>45112.593414351897</v>
      </c>
      <c r="I164" s="4" t="s">
        <v>366</v>
      </c>
      <c r="J164" s="4" t="s">
        <v>62</v>
      </c>
      <c r="K164" s="4" t="s">
        <v>78</v>
      </c>
      <c r="L164" s="4" t="str">
        <f>VLOOKUP(K164,'Lookup table'!A$6:B$15,2,0)</f>
        <v>Other</v>
      </c>
      <c r="M164" s="6">
        <f t="shared" si="9"/>
        <v>7</v>
      </c>
      <c r="N164" s="7" t="str">
        <f t="shared" si="10"/>
        <v>&gt;=5</v>
      </c>
      <c r="O164" t="str">
        <f t="shared" si="11"/>
        <v>not met</v>
      </c>
    </row>
    <row r="165" spans="1:15" ht="45" x14ac:dyDescent="0.35">
      <c r="A165" s="3">
        <v>9</v>
      </c>
      <c r="B165" s="4" t="s">
        <v>367</v>
      </c>
      <c r="C165" s="4" t="s">
        <v>144</v>
      </c>
      <c r="D165" s="15">
        <v>45104.631354166697</v>
      </c>
      <c r="E165" s="15">
        <v>45112.622604166703</v>
      </c>
      <c r="F165" s="5" t="str">
        <f t="shared" si="8"/>
        <v>Jun</v>
      </c>
      <c r="G165" s="4" t="s">
        <v>12</v>
      </c>
      <c r="H165" s="15">
        <v>45113.336666666699</v>
      </c>
      <c r="I165" s="4" t="s">
        <v>231</v>
      </c>
      <c r="J165" s="4" t="s">
        <v>57</v>
      </c>
      <c r="K165" s="4" t="s">
        <v>32</v>
      </c>
      <c r="L165" s="4" t="str">
        <f>VLOOKUP(K165,'Lookup table'!A$6:B$15,2,0)</f>
        <v>Transportation</v>
      </c>
      <c r="M165" s="6">
        <f t="shared" si="9"/>
        <v>6</v>
      </c>
      <c r="N165" s="7" t="str">
        <f t="shared" si="10"/>
        <v>&gt;=5</v>
      </c>
      <c r="O165" t="str">
        <f t="shared" si="11"/>
        <v>not met</v>
      </c>
    </row>
    <row r="166" spans="1:15" ht="45" x14ac:dyDescent="0.35">
      <c r="A166" s="3">
        <v>9</v>
      </c>
      <c r="B166" s="4" t="s">
        <v>368</v>
      </c>
      <c r="C166" s="4" t="s">
        <v>80</v>
      </c>
      <c r="D166" s="15">
        <v>45125.542361111096</v>
      </c>
      <c r="E166" s="15">
        <v>45125.654456018499</v>
      </c>
      <c r="F166" s="5" t="str">
        <f t="shared" si="8"/>
        <v>Jul</v>
      </c>
      <c r="G166" s="4" t="s">
        <v>20</v>
      </c>
      <c r="H166" s="15">
        <v>45134.6399074074</v>
      </c>
      <c r="I166" s="4" t="s">
        <v>369</v>
      </c>
      <c r="J166" s="4" t="s">
        <v>92</v>
      </c>
      <c r="K166" s="4" t="s">
        <v>32</v>
      </c>
      <c r="L166" s="4" t="str">
        <f>VLOOKUP(K166,'Lookup table'!A$6:B$15,2,0)</f>
        <v>Transportation</v>
      </c>
      <c r="M166" s="6">
        <f t="shared" si="9"/>
        <v>0</v>
      </c>
      <c r="N166" s="7" t="str">
        <f t="shared" si="10"/>
        <v>&lt;=1</v>
      </c>
      <c r="O166" t="str">
        <f t="shared" si="11"/>
        <v>met</v>
      </c>
    </row>
    <row r="167" spans="1:15" ht="22.5" x14ac:dyDescent="0.35">
      <c r="A167" s="3">
        <v>9</v>
      </c>
      <c r="B167" s="4" t="s">
        <v>370</v>
      </c>
      <c r="C167" s="4" t="s">
        <v>371</v>
      </c>
      <c r="D167" s="15">
        <v>45188.568009259303</v>
      </c>
      <c r="E167" s="15">
        <v>45189.357986111099</v>
      </c>
      <c r="F167" s="5" t="str">
        <f t="shared" si="8"/>
        <v>Sep</v>
      </c>
      <c r="G167" s="4" t="s">
        <v>12</v>
      </c>
      <c r="H167" s="15">
        <v>45197.480844907397</v>
      </c>
      <c r="I167" s="4" t="s">
        <v>372</v>
      </c>
      <c r="J167" s="4" t="s">
        <v>373</v>
      </c>
      <c r="K167" s="4" t="s">
        <v>87</v>
      </c>
      <c r="L167" s="4" t="str">
        <f>VLOOKUP(K167,'Lookup table'!A$6:B$15,2,0)</f>
        <v>Planning</v>
      </c>
      <c r="M167" s="6">
        <f t="shared" si="9"/>
        <v>1</v>
      </c>
      <c r="N167" s="7" t="str">
        <f t="shared" si="10"/>
        <v>&lt;=1</v>
      </c>
      <c r="O167" t="str">
        <f t="shared" si="11"/>
        <v>met</v>
      </c>
    </row>
    <row r="168" spans="1:15" ht="22.5" x14ac:dyDescent="0.35">
      <c r="A168" s="3">
        <v>9</v>
      </c>
      <c r="B168" s="4" t="s">
        <v>374</v>
      </c>
      <c r="C168" s="4" t="s">
        <v>38</v>
      </c>
      <c r="D168" s="15">
        <v>44977.603865740697</v>
      </c>
      <c r="E168" s="15">
        <v>44978.513888888898</v>
      </c>
      <c r="F168" s="5" t="str">
        <f t="shared" si="8"/>
        <v>Feb</v>
      </c>
      <c r="G168" s="4" t="s">
        <v>12</v>
      </c>
      <c r="H168" s="15">
        <v>44986.927777777797</v>
      </c>
      <c r="I168" s="4" t="s">
        <v>376</v>
      </c>
      <c r="J168" s="4" t="s">
        <v>62</v>
      </c>
      <c r="K168" s="4" t="s">
        <v>377</v>
      </c>
      <c r="L168" s="4" t="str">
        <f>VLOOKUP(K168,'Lookup table'!A$6:B$15,2,0)</f>
        <v>QA</v>
      </c>
      <c r="M168" s="6">
        <f t="shared" si="9"/>
        <v>1</v>
      </c>
      <c r="N168" s="7" t="str">
        <f t="shared" si="10"/>
        <v>&lt;=1</v>
      </c>
      <c r="O168" t="str">
        <f t="shared" si="11"/>
        <v>met</v>
      </c>
    </row>
    <row r="169" spans="1:15" ht="22.5" x14ac:dyDescent="0.35">
      <c r="A169" s="3">
        <v>9</v>
      </c>
      <c r="B169" s="4" t="s">
        <v>378</v>
      </c>
      <c r="C169" s="4" t="s">
        <v>131</v>
      </c>
      <c r="D169" s="15">
        <v>44993.5878240741</v>
      </c>
      <c r="E169" s="15">
        <v>44993.677083333299</v>
      </c>
      <c r="F169" s="5" t="str">
        <f t="shared" si="8"/>
        <v>Mar</v>
      </c>
      <c r="G169" s="4" t="s">
        <v>20</v>
      </c>
      <c r="H169" s="15">
        <v>45002.594444444403</v>
      </c>
      <c r="I169" s="4" t="s">
        <v>379</v>
      </c>
      <c r="J169" s="4" t="s">
        <v>17</v>
      </c>
      <c r="K169" s="4" t="s">
        <v>52</v>
      </c>
      <c r="L169" s="4" t="str">
        <f>VLOOKUP(K169,'Lookup table'!A$6:B$15,2,0)</f>
        <v>Distribution</v>
      </c>
      <c r="M169" s="6">
        <f t="shared" si="9"/>
        <v>0</v>
      </c>
      <c r="N169" s="7" t="str">
        <f t="shared" si="10"/>
        <v>&lt;=1</v>
      </c>
      <c r="O169" t="str">
        <f t="shared" si="11"/>
        <v>met</v>
      </c>
    </row>
    <row r="170" spans="1:15" ht="45" x14ac:dyDescent="0.35">
      <c r="A170" s="3">
        <v>9</v>
      </c>
      <c r="B170" s="4" t="s">
        <v>380</v>
      </c>
      <c r="C170" s="4" t="s">
        <v>31</v>
      </c>
      <c r="D170" s="15">
        <v>44993.702777777798</v>
      </c>
      <c r="E170" s="15">
        <v>44998.607638888898</v>
      </c>
      <c r="F170" s="5" t="str">
        <f t="shared" si="8"/>
        <v>Mar</v>
      </c>
      <c r="G170" s="4" t="s">
        <v>12</v>
      </c>
      <c r="H170" s="15">
        <v>45002.594444444403</v>
      </c>
      <c r="I170" s="4" t="s">
        <v>379</v>
      </c>
      <c r="J170" s="4" t="s">
        <v>17</v>
      </c>
      <c r="K170" s="4" t="s">
        <v>32</v>
      </c>
      <c r="L170" s="4" t="str">
        <f>VLOOKUP(K170,'Lookup table'!A$6:B$15,2,0)</f>
        <v>Transportation</v>
      </c>
      <c r="M170" s="6">
        <f t="shared" si="9"/>
        <v>3</v>
      </c>
      <c r="N170" s="7" t="str">
        <f t="shared" si="10"/>
        <v>&lt;=3</v>
      </c>
      <c r="O170" t="str">
        <f t="shared" si="11"/>
        <v>not met</v>
      </c>
    </row>
    <row r="171" spans="1:15" ht="45" x14ac:dyDescent="0.35">
      <c r="A171" s="3">
        <v>9</v>
      </c>
      <c r="B171" s="4" t="s">
        <v>381</v>
      </c>
      <c r="C171" s="4" t="s">
        <v>75</v>
      </c>
      <c r="D171" s="15">
        <v>45019.665219907401</v>
      </c>
      <c r="E171" s="15">
        <v>45019.793749999997</v>
      </c>
      <c r="F171" s="5" t="str">
        <f t="shared" si="8"/>
        <v>Apr</v>
      </c>
      <c r="G171" s="4" t="s">
        <v>20</v>
      </c>
      <c r="H171" s="15">
        <v>45028.941666666702</v>
      </c>
      <c r="I171" s="4" t="s">
        <v>383</v>
      </c>
      <c r="J171" s="4" t="s">
        <v>17</v>
      </c>
      <c r="K171" s="4" t="s">
        <v>177</v>
      </c>
      <c r="L171" s="4" t="e">
        <f>VLOOKUP(K171,'Lookup table'!A$6:B$15,2,0)</f>
        <v>#N/A</v>
      </c>
      <c r="M171" s="6">
        <f t="shared" si="9"/>
        <v>0</v>
      </c>
      <c r="N171" s="7" t="str">
        <f t="shared" si="10"/>
        <v>&lt;=1</v>
      </c>
      <c r="O171" t="str">
        <f t="shared" si="11"/>
        <v>met</v>
      </c>
    </row>
    <row r="172" spans="1:15" ht="22.5" x14ac:dyDescent="0.35">
      <c r="A172" s="3">
        <v>9</v>
      </c>
      <c r="B172" s="4" t="s">
        <v>384</v>
      </c>
      <c r="C172" s="4" t="s">
        <v>38</v>
      </c>
      <c r="D172" s="15">
        <v>45026.613136574102</v>
      </c>
      <c r="E172" s="15">
        <v>45035.393750000003</v>
      </c>
      <c r="F172" s="5" t="str">
        <f t="shared" si="8"/>
        <v>Apr</v>
      </c>
      <c r="G172" s="4" t="s">
        <v>12</v>
      </c>
      <c r="H172" s="15">
        <v>45035.944444444402</v>
      </c>
      <c r="I172" s="4" t="s">
        <v>385</v>
      </c>
      <c r="J172" s="4" t="s">
        <v>41</v>
      </c>
      <c r="K172" s="4" t="s">
        <v>36</v>
      </c>
      <c r="L172" s="4" t="str">
        <f>VLOOKUP(K172,'Lookup table'!A$6:B$15,2,0)</f>
        <v>QA</v>
      </c>
      <c r="M172" s="6">
        <f t="shared" si="9"/>
        <v>7</v>
      </c>
      <c r="N172" s="7" t="str">
        <f t="shared" si="10"/>
        <v>&gt;=5</v>
      </c>
      <c r="O172" t="str">
        <f t="shared" si="11"/>
        <v>not met</v>
      </c>
    </row>
    <row r="173" spans="1:15" ht="22.5" x14ac:dyDescent="0.35">
      <c r="A173" s="3">
        <v>8</v>
      </c>
      <c r="B173" s="4" t="s">
        <v>386</v>
      </c>
      <c r="C173" s="4" t="s">
        <v>117</v>
      </c>
      <c r="D173" s="15">
        <v>45070.549363425896</v>
      </c>
      <c r="E173" s="15">
        <v>45078.725046296298</v>
      </c>
      <c r="F173" s="5" t="str">
        <f t="shared" si="8"/>
        <v>May</v>
      </c>
      <c r="G173" s="4" t="s">
        <v>12</v>
      </c>
      <c r="H173" s="15">
        <v>45078.726782407401</v>
      </c>
      <c r="I173" s="4" t="s">
        <v>387</v>
      </c>
      <c r="J173" s="4" t="s">
        <v>17</v>
      </c>
      <c r="K173" s="4" t="s">
        <v>87</v>
      </c>
      <c r="L173" s="4" t="str">
        <f>VLOOKUP(K173,'Lookup table'!A$6:B$15,2,0)</f>
        <v>Planning</v>
      </c>
      <c r="M173" s="6">
        <f t="shared" si="9"/>
        <v>6</v>
      </c>
      <c r="N173" s="7" t="str">
        <f t="shared" si="10"/>
        <v>&gt;=5</v>
      </c>
      <c r="O173" t="str">
        <f t="shared" si="11"/>
        <v>not met</v>
      </c>
    </row>
    <row r="174" spans="1:15" ht="45" x14ac:dyDescent="0.35">
      <c r="A174" s="3">
        <v>8</v>
      </c>
      <c r="B174" s="4" t="s">
        <v>388</v>
      </c>
      <c r="C174" s="4" t="s">
        <v>60</v>
      </c>
      <c r="D174" s="15">
        <v>45089.573530092603</v>
      </c>
      <c r="E174" s="15">
        <v>45089.586087962998</v>
      </c>
      <c r="F174" s="5" t="str">
        <f t="shared" si="8"/>
        <v>Jun</v>
      </c>
      <c r="G174" s="4" t="s">
        <v>20</v>
      </c>
      <c r="H174" s="15">
        <v>45097.375</v>
      </c>
      <c r="I174" s="4" t="s">
        <v>184</v>
      </c>
      <c r="J174" s="4" t="s">
        <v>62</v>
      </c>
      <c r="K174" s="4" t="s">
        <v>32</v>
      </c>
      <c r="L174" s="4" t="str">
        <f>VLOOKUP(K174,'Lookup table'!A$6:B$15,2,0)</f>
        <v>Transportation</v>
      </c>
      <c r="M174" s="6">
        <f t="shared" si="9"/>
        <v>0</v>
      </c>
      <c r="N174" s="7" t="str">
        <f t="shared" si="10"/>
        <v>&lt;=1</v>
      </c>
      <c r="O174" t="str">
        <f t="shared" si="11"/>
        <v>met</v>
      </c>
    </row>
    <row r="175" spans="1:15" ht="22.5" x14ac:dyDescent="0.35">
      <c r="A175" s="3">
        <v>8</v>
      </c>
      <c r="B175" s="4" t="s">
        <v>389</v>
      </c>
      <c r="C175" s="4" t="s">
        <v>390</v>
      </c>
      <c r="D175" s="15">
        <v>45097.377662036997</v>
      </c>
      <c r="E175" s="15">
        <v>45105.568761574097</v>
      </c>
      <c r="F175" s="5" t="str">
        <f t="shared" si="8"/>
        <v>Jun</v>
      </c>
      <c r="G175" s="4" t="s">
        <v>12</v>
      </c>
      <c r="H175" s="15">
        <v>45105.569780092599</v>
      </c>
      <c r="I175" s="4" t="s">
        <v>391</v>
      </c>
      <c r="J175" s="4" t="s">
        <v>51</v>
      </c>
      <c r="K175" s="4" t="s">
        <v>87</v>
      </c>
      <c r="L175" s="4" t="str">
        <f>VLOOKUP(K175,'Lookup table'!A$6:B$15,2,0)</f>
        <v>Planning</v>
      </c>
      <c r="M175" s="6">
        <f t="shared" si="9"/>
        <v>6</v>
      </c>
      <c r="N175" s="7" t="str">
        <f t="shared" si="10"/>
        <v>&gt;=5</v>
      </c>
      <c r="O175" t="str">
        <f t="shared" si="11"/>
        <v>not met</v>
      </c>
    </row>
    <row r="176" spans="1:15" ht="33.75" x14ac:dyDescent="0.35">
      <c r="A176" s="3">
        <v>8</v>
      </c>
      <c r="B176" s="4" t="s">
        <v>392</v>
      </c>
      <c r="C176" s="4" t="s">
        <v>21</v>
      </c>
      <c r="D176" s="15">
        <v>45119.554837962998</v>
      </c>
      <c r="E176" s="15">
        <v>45127.445254629602</v>
      </c>
      <c r="F176" s="5" t="str">
        <f t="shared" si="8"/>
        <v>Jul</v>
      </c>
      <c r="G176" s="4" t="s">
        <v>12</v>
      </c>
      <c r="H176" s="15">
        <v>45127.446273148104</v>
      </c>
      <c r="I176" s="4" t="s">
        <v>393</v>
      </c>
      <c r="J176" s="4" t="s">
        <v>17</v>
      </c>
      <c r="K176" s="4" t="s">
        <v>29</v>
      </c>
      <c r="L176" s="4" t="str">
        <f>VLOOKUP(K176,'Lookup table'!A$6:B$15,2,0)</f>
        <v>Planning</v>
      </c>
      <c r="M176" s="6">
        <f t="shared" si="9"/>
        <v>6</v>
      </c>
      <c r="N176" s="7" t="str">
        <f t="shared" si="10"/>
        <v>&gt;=5</v>
      </c>
      <c r="O176" t="str">
        <f t="shared" si="11"/>
        <v>not met</v>
      </c>
    </row>
    <row r="177" spans="1:15" ht="33.75" x14ac:dyDescent="0.35">
      <c r="A177" s="3">
        <v>8</v>
      </c>
      <c r="B177" s="4" t="s">
        <v>394</v>
      </c>
      <c r="C177" s="4" t="s">
        <v>54</v>
      </c>
      <c r="D177" s="15">
        <v>45126.613240740699</v>
      </c>
      <c r="E177" s="15">
        <v>45127.295879629601</v>
      </c>
      <c r="F177" s="5" t="str">
        <f t="shared" si="8"/>
        <v>Jul</v>
      </c>
      <c r="G177" s="4" t="s">
        <v>12</v>
      </c>
      <c r="H177" s="15">
        <v>45134.752280092602</v>
      </c>
      <c r="I177" s="4" t="s">
        <v>395</v>
      </c>
      <c r="J177" s="4" t="s">
        <v>57</v>
      </c>
      <c r="K177" s="4" t="s">
        <v>78</v>
      </c>
      <c r="L177" s="4" t="str">
        <f>VLOOKUP(K177,'Lookup table'!A$6:B$15,2,0)</f>
        <v>Other</v>
      </c>
      <c r="M177" s="6">
        <f t="shared" si="9"/>
        <v>1</v>
      </c>
      <c r="N177" s="7" t="str">
        <f t="shared" si="10"/>
        <v>&lt;=1</v>
      </c>
      <c r="O177" t="str">
        <f t="shared" si="11"/>
        <v>met</v>
      </c>
    </row>
    <row r="178" spans="1:15" ht="22.5" x14ac:dyDescent="0.35">
      <c r="A178" s="3">
        <v>8</v>
      </c>
      <c r="B178" s="4" t="s">
        <v>396</v>
      </c>
      <c r="C178" s="4" t="s">
        <v>81</v>
      </c>
      <c r="D178" s="15">
        <v>45145.7007407407</v>
      </c>
      <c r="E178" s="15">
        <v>45145.863159722197</v>
      </c>
      <c r="F178" s="5" t="str">
        <f t="shared" si="8"/>
        <v>Aug</v>
      </c>
      <c r="G178" s="4" t="s">
        <v>20</v>
      </c>
      <c r="H178" s="15">
        <v>45153.582291666702</v>
      </c>
      <c r="I178" s="4" t="s">
        <v>397</v>
      </c>
      <c r="J178" s="4" t="s">
        <v>41</v>
      </c>
      <c r="K178" s="4" t="s">
        <v>78</v>
      </c>
      <c r="L178" s="4" t="str">
        <f>VLOOKUP(K178,'Lookup table'!A$6:B$15,2,0)</f>
        <v>Other</v>
      </c>
      <c r="M178" s="6">
        <f t="shared" si="9"/>
        <v>0</v>
      </c>
      <c r="N178" s="7" t="str">
        <f t="shared" si="10"/>
        <v>&lt;=1</v>
      </c>
      <c r="O178" t="str">
        <f t="shared" si="11"/>
        <v>met</v>
      </c>
    </row>
    <row r="179" spans="1:15" ht="33.75" x14ac:dyDescent="0.35">
      <c r="A179" s="3">
        <v>8</v>
      </c>
      <c r="B179" s="4" t="s">
        <v>398</v>
      </c>
      <c r="C179" s="4" t="s">
        <v>55</v>
      </c>
      <c r="D179" s="15">
        <v>45147.655312499999</v>
      </c>
      <c r="E179" s="15">
        <v>45148.297627314802</v>
      </c>
      <c r="F179" s="5" t="str">
        <f t="shared" si="8"/>
        <v>Aug</v>
      </c>
      <c r="G179" s="4" t="s">
        <v>12</v>
      </c>
      <c r="H179" s="15">
        <v>45155.385046296302</v>
      </c>
      <c r="I179" s="4" t="s">
        <v>399</v>
      </c>
      <c r="J179" s="4" t="s">
        <v>57</v>
      </c>
      <c r="K179" s="4" t="s">
        <v>78</v>
      </c>
      <c r="L179" s="4" t="str">
        <f>VLOOKUP(K179,'Lookup table'!A$6:B$15,2,0)</f>
        <v>Other</v>
      </c>
      <c r="M179" s="6">
        <f t="shared" si="9"/>
        <v>1</v>
      </c>
      <c r="N179" s="7" t="str">
        <f t="shared" si="10"/>
        <v>&lt;=1</v>
      </c>
      <c r="O179" t="str">
        <f t="shared" si="11"/>
        <v>met</v>
      </c>
    </row>
    <row r="180" spans="1:15" ht="33.75" x14ac:dyDescent="0.35">
      <c r="A180" s="3">
        <v>8</v>
      </c>
      <c r="B180" s="4" t="s">
        <v>400</v>
      </c>
      <c r="C180" s="4" t="s">
        <v>168</v>
      </c>
      <c r="D180" s="15">
        <v>45168.699907407397</v>
      </c>
      <c r="E180" s="15">
        <v>45174.384803240697</v>
      </c>
      <c r="F180" s="5" t="str">
        <f t="shared" si="8"/>
        <v>Aug</v>
      </c>
      <c r="G180" s="4" t="s">
        <v>12</v>
      </c>
      <c r="H180" s="15">
        <v>45176.458333333299</v>
      </c>
      <c r="I180" s="4" t="s">
        <v>398</v>
      </c>
      <c r="J180" s="4" t="s">
        <v>57</v>
      </c>
      <c r="K180" s="4" t="s">
        <v>52</v>
      </c>
      <c r="L180" s="4" t="str">
        <f>VLOOKUP(K180,'Lookup table'!A$6:B$15,2,0)</f>
        <v>Distribution</v>
      </c>
      <c r="M180" s="6">
        <f t="shared" si="9"/>
        <v>4</v>
      </c>
      <c r="N180" s="7" t="str">
        <f t="shared" si="10"/>
        <v>&lt;=4</v>
      </c>
      <c r="O180" t="str">
        <f t="shared" si="11"/>
        <v>not met</v>
      </c>
    </row>
    <row r="181" spans="1:15" ht="33.75" x14ac:dyDescent="0.35">
      <c r="A181" s="3">
        <v>8</v>
      </c>
      <c r="B181" s="4" t="s">
        <v>401</v>
      </c>
      <c r="C181" s="4" t="s">
        <v>198</v>
      </c>
      <c r="D181" s="15">
        <v>45176.714189814797</v>
      </c>
      <c r="E181" s="15">
        <v>45176.719618055598</v>
      </c>
      <c r="F181" s="5" t="str">
        <f t="shared" si="8"/>
        <v>Sep</v>
      </c>
      <c r="G181" s="4" t="s">
        <v>20</v>
      </c>
      <c r="H181" s="15">
        <v>45184.629293981503</v>
      </c>
      <c r="I181" s="4" t="s">
        <v>402</v>
      </c>
      <c r="J181" s="4" t="s">
        <v>62</v>
      </c>
      <c r="K181" s="4" t="s">
        <v>29</v>
      </c>
      <c r="L181" s="4" t="str">
        <f>VLOOKUP(K181,'Lookup table'!A$6:B$15,2,0)</f>
        <v>Planning</v>
      </c>
      <c r="M181" s="6">
        <f t="shared" si="9"/>
        <v>0</v>
      </c>
      <c r="N181" s="7" t="str">
        <f t="shared" si="10"/>
        <v>&lt;=1</v>
      </c>
      <c r="O181" t="str">
        <f t="shared" si="11"/>
        <v>met</v>
      </c>
    </row>
    <row r="182" spans="1:15" ht="33.75" x14ac:dyDescent="0.35">
      <c r="A182" s="3">
        <v>8</v>
      </c>
      <c r="B182" s="4" t="s">
        <v>403</v>
      </c>
      <c r="C182" s="4" t="s">
        <v>317</v>
      </c>
      <c r="D182" s="15">
        <v>45180.619039351899</v>
      </c>
      <c r="E182" s="15">
        <v>45183.420104166697</v>
      </c>
      <c r="F182" s="5" t="str">
        <f t="shared" si="8"/>
        <v>Sep</v>
      </c>
      <c r="G182" s="4" t="s">
        <v>12</v>
      </c>
      <c r="H182" s="15">
        <v>45188.5766435185</v>
      </c>
      <c r="I182" s="4" t="s">
        <v>404</v>
      </c>
      <c r="J182" s="4" t="s">
        <v>41</v>
      </c>
      <c r="K182" s="4" t="s">
        <v>29</v>
      </c>
      <c r="L182" s="4" t="str">
        <f>VLOOKUP(K182,'Lookup table'!A$6:B$15,2,0)</f>
        <v>Planning</v>
      </c>
      <c r="M182" s="6">
        <f t="shared" si="9"/>
        <v>3</v>
      </c>
      <c r="N182" s="7" t="str">
        <f t="shared" si="10"/>
        <v>&lt;=3</v>
      </c>
      <c r="O182" t="str">
        <f t="shared" si="11"/>
        <v>not met</v>
      </c>
    </row>
    <row r="183" spans="1:15" ht="22.5" x14ac:dyDescent="0.35">
      <c r="A183" s="3">
        <v>8</v>
      </c>
      <c r="B183" s="4" t="s">
        <v>405</v>
      </c>
      <c r="C183" s="4" t="s">
        <v>198</v>
      </c>
      <c r="D183" s="15">
        <v>45187.643217592602</v>
      </c>
      <c r="E183" s="15">
        <v>45187.766817129603</v>
      </c>
      <c r="F183" s="5" t="str">
        <f t="shared" si="8"/>
        <v>Sep</v>
      </c>
      <c r="G183" s="4" t="s">
        <v>20</v>
      </c>
      <c r="H183" s="15">
        <v>45195.403090277803</v>
      </c>
      <c r="I183" s="4" t="s">
        <v>406</v>
      </c>
      <c r="J183" s="4" t="s">
        <v>62</v>
      </c>
      <c r="K183" s="4" t="s">
        <v>87</v>
      </c>
      <c r="L183" s="4" t="str">
        <f>VLOOKUP(K183,'Lookup table'!A$6:B$15,2,0)</f>
        <v>Planning</v>
      </c>
      <c r="M183" s="6">
        <f t="shared" si="9"/>
        <v>0</v>
      </c>
      <c r="N183" s="7" t="str">
        <f t="shared" si="10"/>
        <v>&lt;=1</v>
      </c>
      <c r="O183" t="str">
        <f t="shared" si="11"/>
        <v>met</v>
      </c>
    </row>
    <row r="184" spans="1:15" ht="22.5" x14ac:dyDescent="0.35">
      <c r="A184" s="3">
        <v>8</v>
      </c>
      <c r="B184" s="4" t="s">
        <v>407</v>
      </c>
      <c r="C184" s="4" t="s">
        <v>408</v>
      </c>
      <c r="D184" s="15">
        <v>45188.530092592599</v>
      </c>
      <c r="E184" s="15">
        <v>45188.584027777797</v>
      </c>
      <c r="F184" s="5" t="str">
        <f t="shared" si="8"/>
        <v>Sep</v>
      </c>
      <c r="G184" s="4" t="s">
        <v>20</v>
      </c>
      <c r="H184" s="15">
        <v>45196.632245370398</v>
      </c>
      <c r="I184" s="4" t="s">
        <v>409</v>
      </c>
      <c r="J184" s="4" t="s">
        <v>62</v>
      </c>
      <c r="K184" s="4" t="s">
        <v>87</v>
      </c>
      <c r="L184" s="4" t="str">
        <f>VLOOKUP(K184,'Lookup table'!A$6:B$15,2,0)</f>
        <v>Planning</v>
      </c>
      <c r="M184" s="6">
        <f t="shared" si="9"/>
        <v>0</v>
      </c>
      <c r="N184" s="7" t="str">
        <f t="shared" si="10"/>
        <v>&lt;=1</v>
      </c>
      <c r="O184" t="str">
        <f t="shared" si="11"/>
        <v>met</v>
      </c>
    </row>
    <row r="185" spans="1:15" ht="22.5" x14ac:dyDescent="0.35">
      <c r="A185" s="3">
        <v>8</v>
      </c>
      <c r="B185" s="4" t="s">
        <v>354</v>
      </c>
      <c r="C185" s="4" t="s">
        <v>131</v>
      </c>
      <c r="D185" s="15">
        <v>44992.591296296298</v>
      </c>
      <c r="E185" s="15">
        <v>44992.6875</v>
      </c>
      <c r="F185" s="5" t="str">
        <f t="shared" si="8"/>
        <v>Mar</v>
      </c>
      <c r="G185" s="4" t="s">
        <v>20</v>
      </c>
      <c r="H185" s="15">
        <v>45000.6</v>
      </c>
      <c r="I185" s="4" t="s">
        <v>410</v>
      </c>
      <c r="J185" s="4" t="s">
        <v>17</v>
      </c>
      <c r="K185" s="4" t="s">
        <v>52</v>
      </c>
      <c r="L185" s="4" t="str">
        <f>VLOOKUP(K185,'Lookup table'!A$6:B$15,2,0)</f>
        <v>Distribution</v>
      </c>
      <c r="M185" s="6">
        <f t="shared" si="9"/>
        <v>0</v>
      </c>
      <c r="N185" s="7" t="str">
        <f t="shared" si="10"/>
        <v>&lt;=1</v>
      </c>
      <c r="O185" t="str">
        <f t="shared" si="11"/>
        <v>met</v>
      </c>
    </row>
    <row r="186" spans="1:15" ht="22.5" x14ac:dyDescent="0.35">
      <c r="A186" s="3">
        <v>8</v>
      </c>
      <c r="B186" s="4" t="s">
        <v>411</v>
      </c>
      <c r="C186" s="4" t="s">
        <v>13</v>
      </c>
      <c r="D186" s="15">
        <v>44994.497916666704</v>
      </c>
      <c r="E186" s="15">
        <v>45000.436111111099</v>
      </c>
      <c r="F186" s="5" t="str">
        <f t="shared" si="8"/>
        <v>Mar</v>
      </c>
      <c r="G186" s="4" t="s">
        <v>12</v>
      </c>
      <c r="H186" s="15">
        <v>45002.561111111099</v>
      </c>
      <c r="I186" s="4" t="s">
        <v>412</v>
      </c>
      <c r="J186" s="4" t="s">
        <v>17</v>
      </c>
      <c r="K186" s="4" t="s">
        <v>18</v>
      </c>
      <c r="L186" s="4" t="str">
        <f>VLOOKUP(K186,'Lookup table'!A$6:B$15,2,0)</f>
        <v>Planning</v>
      </c>
      <c r="M186" s="6">
        <f t="shared" si="9"/>
        <v>4</v>
      </c>
      <c r="N186" s="7" t="str">
        <f t="shared" si="10"/>
        <v>&lt;=4</v>
      </c>
      <c r="O186" t="str">
        <f t="shared" si="11"/>
        <v>not met</v>
      </c>
    </row>
    <row r="187" spans="1:15" ht="33.75" x14ac:dyDescent="0.35">
      <c r="A187" s="3">
        <v>8</v>
      </c>
      <c r="B187" s="4" t="s">
        <v>413</v>
      </c>
      <c r="C187" s="4" t="s">
        <v>55</v>
      </c>
      <c r="D187" s="15">
        <v>45020.366967592599</v>
      </c>
      <c r="E187" s="15">
        <v>45020.413194444402</v>
      </c>
      <c r="F187" s="5" t="str">
        <f t="shared" si="8"/>
        <v>Apr</v>
      </c>
      <c r="G187" s="4" t="s">
        <v>20</v>
      </c>
      <c r="H187" s="15">
        <v>45028.916666666701</v>
      </c>
      <c r="I187" s="4" t="s">
        <v>125</v>
      </c>
      <c r="J187" s="4" t="s">
        <v>57</v>
      </c>
      <c r="K187" s="4" t="s">
        <v>78</v>
      </c>
      <c r="L187" s="4" t="str">
        <f>VLOOKUP(K187,'Lookup table'!A$6:B$15,2,0)</f>
        <v>Other</v>
      </c>
      <c r="M187" s="6">
        <f t="shared" si="9"/>
        <v>0</v>
      </c>
      <c r="N187" s="7" t="str">
        <f t="shared" si="10"/>
        <v>&lt;=1</v>
      </c>
      <c r="O187" t="str">
        <f t="shared" si="11"/>
        <v>met</v>
      </c>
    </row>
    <row r="188" spans="1:15" ht="33.75" x14ac:dyDescent="0.35">
      <c r="A188" s="3">
        <v>8</v>
      </c>
      <c r="B188" s="4" t="s">
        <v>414</v>
      </c>
      <c r="C188" s="4" t="s">
        <v>54</v>
      </c>
      <c r="D188" s="15">
        <v>45021.722407407397</v>
      </c>
      <c r="E188" s="15">
        <v>45022.265972222202</v>
      </c>
      <c r="F188" s="5" t="str">
        <f t="shared" si="8"/>
        <v>Apr</v>
      </c>
      <c r="G188" s="4" t="s">
        <v>12</v>
      </c>
      <c r="H188" s="15">
        <v>45029.909722222197</v>
      </c>
      <c r="I188" s="4" t="s">
        <v>415</v>
      </c>
      <c r="J188" s="4" t="s">
        <v>57</v>
      </c>
      <c r="K188" s="4" t="s">
        <v>52</v>
      </c>
      <c r="L188" s="4" t="str">
        <f>VLOOKUP(K188,'Lookup table'!A$6:B$15,2,0)</f>
        <v>Distribution</v>
      </c>
      <c r="M188" s="6">
        <f t="shared" si="9"/>
        <v>1</v>
      </c>
      <c r="N188" s="7" t="str">
        <f t="shared" si="10"/>
        <v>&lt;=1</v>
      </c>
      <c r="O188" t="str">
        <f t="shared" si="11"/>
        <v>met</v>
      </c>
    </row>
    <row r="189" spans="1:15" ht="22.5" x14ac:dyDescent="0.35">
      <c r="A189" s="3">
        <v>8</v>
      </c>
      <c r="B189" s="4" t="s">
        <v>91</v>
      </c>
      <c r="C189" s="4" t="s">
        <v>416</v>
      </c>
      <c r="D189" s="15">
        <v>45028.426203703697</v>
      </c>
      <c r="E189" s="15">
        <v>45028.688194444403</v>
      </c>
      <c r="F189" s="5" t="str">
        <f t="shared" si="8"/>
        <v>Apr</v>
      </c>
      <c r="G189" s="4" t="s">
        <v>20</v>
      </c>
      <c r="H189" s="15">
        <v>45036.920138888898</v>
      </c>
      <c r="I189" s="4" t="s">
        <v>417</v>
      </c>
      <c r="J189" s="4" t="s">
        <v>17</v>
      </c>
      <c r="K189" s="4" t="s">
        <v>87</v>
      </c>
      <c r="L189" s="4" t="str">
        <f>VLOOKUP(K189,'Lookup table'!A$6:B$15,2,0)</f>
        <v>Planning</v>
      </c>
      <c r="M189" s="6">
        <f t="shared" si="9"/>
        <v>0</v>
      </c>
      <c r="N189" s="7" t="str">
        <f t="shared" si="10"/>
        <v>&lt;=1</v>
      </c>
      <c r="O189" t="str">
        <f t="shared" si="11"/>
        <v>met</v>
      </c>
    </row>
    <row r="190" spans="1:15" ht="22.5" x14ac:dyDescent="0.35">
      <c r="A190" s="3">
        <v>8</v>
      </c>
      <c r="B190" s="4" t="s">
        <v>418</v>
      </c>
      <c r="C190" s="4" t="s">
        <v>416</v>
      </c>
      <c r="D190" s="15">
        <v>45028.601539351897</v>
      </c>
      <c r="E190" s="15">
        <v>45036.493055555598</v>
      </c>
      <c r="F190" s="5" t="str">
        <f t="shared" si="8"/>
        <v>Apr</v>
      </c>
      <c r="G190" s="4" t="s">
        <v>12</v>
      </c>
      <c r="H190" s="15">
        <v>45036.951388888898</v>
      </c>
      <c r="I190" s="4" t="s">
        <v>419</v>
      </c>
      <c r="J190" s="4" t="s">
        <v>17</v>
      </c>
      <c r="K190" s="4" t="s">
        <v>87</v>
      </c>
      <c r="L190" s="4" t="str">
        <f>VLOOKUP(K190,'Lookup table'!A$6:B$15,2,0)</f>
        <v>Planning</v>
      </c>
      <c r="M190" s="6">
        <f t="shared" si="9"/>
        <v>6</v>
      </c>
      <c r="N190" s="7" t="str">
        <f t="shared" si="10"/>
        <v>&gt;=5</v>
      </c>
      <c r="O190" t="str">
        <f t="shared" si="11"/>
        <v>not met</v>
      </c>
    </row>
    <row r="191" spans="1:15" ht="22.5" x14ac:dyDescent="0.35">
      <c r="A191" s="3">
        <v>7</v>
      </c>
      <c r="B191" s="4" t="s">
        <v>420</v>
      </c>
      <c r="C191" s="4" t="s">
        <v>39</v>
      </c>
      <c r="D191" s="15">
        <v>45100.681562500002</v>
      </c>
      <c r="E191" s="15">
        <v>45106.621851851902</v>
      </c>
      <c r="F191" s="5" t="str">
        <f t="shared" si="8"/>
        <v>Jun</v>
      </c>
      <c r="G191" s="4" t="s">
        <v>12</v>
      </c>
      <c r="H191" s="15">
        <v>45107.382557870398</v>
      </c>
      <c r="I191" s="4" t="s">
        <v>421</v>
      </c>
      <c r="J191" s="4" t="s">
        <v>41</v>
      </c>
      <c r="K191" s="4" t="s">
        <v>87</v>
      </c>
      <c r="L191" s="4" t="str">
        <f>VLOOKUP(K191,'Lookup table'!A$6:B$15,2,0)</f>
        <v>Planning</v>
      </c>
      <c r="M191" s="6">
        <f t="shared" si="9"/>
        <v>4</v>
      </c>
      <c r="N191" s="7" t="str">
        <f t="shared" si="10"/>
        <v>&lt;=4</v>
      </c>
      <c r="O191" t="str">
        <f t="shared" si="11"/>
        <v>not met</v>
      </c>
    </row>
    <row r="192" spans="1:15" ht="45" x14ac:dyDescent="0.35">
      <c r="A192" s="3">
        <v>7</v>
      </c>
      <c r="B192" s="4" t="s">
        <v>244</v>
      </c>
      <c r="C192" s="4" t="s">
        <v>323</v>
      </c>
      <c r="D192" s="15">
        <v>45127.362326388902</v>
      </c>
      <c r="E192" s="15">
        <v>45127.382638888899</v>
      </c>
      <c r="F192" s="5" t="str">
        <f t="shared" si="8"/>
        <v>Jul</v>
      </c>
      <c r="G192" s="4" t="s">
        <v>20</v>
      </c>
      <c r="H192" s="15">
        <v>45134.6482986111</v>
      </c>
      <c r="I192" s="4" t="s">
        <v>395</v>
      </c>
      <c r="J192" s="4" t="s">
        <v>57</v>
      </c>
      <c r="K192" s="4" t="s">
        <v>32</v>
      </c>
      <c r="L192" s="4" t="str">
        <f>VLOOKUP(K192,'Lookup table'!A$6:B$15,2,0)</f>
        <v>Transportation</v>
      </c>
      <c r="M192" s="6">
        <f t="shared" si="9"/>
        <v>0</v>
      </c>
      <c r="N192" s="7" t="str">
        <f t="shared" si="10"/>
        <v>&lt;=1</v>
      </c>
      <c r="O192" t="str">
        <f t="shared" si="11"/>
        <v>met</v>
      </c>
    </row>
    <row r="193" spans="1:15" ht="22.5" x14ac:dyDescent="0.35">
      <c r="A193" s="3">
        <v>7</v>
      </c>
      <c r="B193" s="4" t="s">
        <v>422</v>
      </c>
      <c r="C193" s="4" t="s">
        <v>39</v>
      </c>
      <c r="D193" s="15">
        <v>45133.725833333301</v>
      </c>
      <c r="E193" s="15">
        <v>45135.597916666702</v>
      </c>
      <c r="F193" s="5" t="str">
        <f t="shared" si="8"/>
        <v>Jul</v>
      </c>
      <c r="G193" s="4" t="s">
        <v>12</v>
      </c>
      <c r="H193" s="15">
        <v>45140.555555555598</v>
      </c>
      <c r="I193" s="4" t="s">
        <v>423</v>
      </c>
      <c r="J193" s="4" t="s">
        <v>41</v>
      </c>
      <c r="K193" s="4" t="s">
        <v>18</v>
      </c>
      <c r="L193" s="4" t="str">
        <f>VLOOKUP(K193,'Lookup table'!A$6:B$15,2,0)</f>
        <v>Planning</v>
      </c>
      <c r="M193" s="6">
        <f t="shared" si="9"/>
        <v>2</v>
      </c>
      <c r="N193" s="7" t="str">
        <f t="shared" si="10"/>
        <v>&lt;=2</v>
      </c>
      <c r="O193" t="str">
        <f t="shared" si="11"/>
        <v>not met</v>
      </c>
    </row>
    <row r="194" spans="1:15" ht="45" x14ac:dyDescent="0.35">
      <c r="A194" s="3">
        <v>7</v>
      </c>
      <c r="B194" s="4" t="s">
        <v>424</v>
      </c>
      <c r="C194" s="4" t="s">
        <v>60</v>
      </c>
      <c r="D194" s="15">
        <v>45146.599907407399</v>
      </c>
      <c r="E194" s="15">
        <v>45146.620335648098</v>
      </c>
      <c r="F194" s="5" t="str">
        <f t="shared" si="8"/>
        <v>Aug</v>
      </c>
      <c r="G194" s="4" t="s">
        <v>20</v>
      </c>
      <c r="H194" s="15">
        <v>45153.587847222203</v>
      </c>
      <c r="I194" s="4" t="s">
        <v>397</v>
      </c>
      <c r="J194" s="4" t="s">
        <v>41</v>
      </c>
      <c r="K194" s="4" t="s">
        <v>32</v>
      </c>
      <c r="L194" s="4" t="str">
        <f>VLOOKUP(K194,'Lookup table'!A$6:B$15,2,0)</f>
        <v>Transportation</v>
      </c>
      <c r="M194" s="6">
        <f t="shared" si="9"/>
        <v>0</v>
      </c>
      <c r="N194" s="7" t="str">
        <f t="shared" si="10"/>
        <v>&lt;=1</v>
      </c>
      <c r="O194" t="str">
        <f t="shared" si="11"/>
        <v>met</v>
      </c>
    </row>
    <row r="195" spans="1:15" ht="45" x14ac:dyDescent="0.35">
      <c r="A195" s="3">
        <v>7</v>
      </c>
      <c r="B195" s="4" t="s">
        <v>425</v>
      </c>
      <c r="C195" s="4" t="s">
        <v>144</v>
      </c>
      <c r="D195" s="15">
        <v>45148.500879629602</v>
      </c>
      <c r="E195" s="15">
        <v>45149.446504629603</v>
      </c>
      <c r="F195" s="5" t="str">
        <f t="shared" ref="F195:F258" si="12">TEXT(D195,"MMM")</f>
        <v>Aug</v>
      </c>
      <c r="G195" s="4" t="s">
        <v>12</v>
      </c>
      <c r="H195" s="15">
        <v>45155.383333333302</v>
      </c>
      <c r="I195" s="4" t="s">
        <v>399</v>
      </c>
      <c r="J195" s="4" t="s">
        <v>57</v>
      </c>
      <c r="K195" s="4" t="s">
        <v>32</v>
      </c>
      <c r="L195" s="4" t="str">
        <f>VLOOKUP(K195,'Lookup table'!A$6:B$15,2,0)</f>
        <v>Transportation</v>
      </c>
      <c r="M195" s="6">
        <f t="shared" ref="M195:M258" si="13">NETWORKDAYS.INTL(D195,E195,1,0)-1</f>
        <v>1</v>
      </c>
      <c r="N195" s="7" t="str">
        <f t="shared" ref="N195:N258" si="14">IF(M195&lt;2, "&lt;=1", IF(M195&lt;3, "&lt;=2", IF(M195&lt;4, "&lt;=3",IF(M195&lt;5,  "&lt;=4", "&gt;=5"))))</f>
        <v>&lt;=1</v>
      </c>
      <c r="O195" t="str">
        <f t="shared" ref="O195:O258" si="15">IF(M195&lt;=1, "met", "not met")</f>
        <v>met</v>
      </c>
    </row>
    <row r="196" spans="1:15" ht="22.5" x14ac:dyDescent="0.35">
      <c r="A196" s="3">
        <v>7</v>
      </c>
      <c r="B196" s="4" t="s">
        <v>426</v>
      </c>
      <c r="C196" s="4" t="s">
        <v>59</v>
      </c>
      <c r="D196" s="15">
        <v>45170.540983796302</v>
      </c>
      <c r="E196" s="15">
        <v>45170.583993055603</v>
      </c>
      <c r="F196" s="5" t="str">
        <f t="shared" si="12"/>
        <v>Sep</v>
      </c>
      <c r="G196" s="4" t="s">
        <v>20</v>
      </c>
      <c r="H196" s="15">
        <v>45177.3031134259</v>
      </c>
      <c r="I196" s="4" t="s">
        <v>427</v>
      </c>
      <c r="J196" s="4" t="s">
        <v>62</v>
      </c>
      <c r="K196" s="4" t="s">
        <v>78</v>
      </c>
      <c r="L196" s="4" t="str">
        <f>VLOOKUP(K196,'Lookup table'!A$6:B$15,2,0)</f>
        <v>Other</v>
      </c>
      <c r="M196" s="6">
        <f t="shared" si="13"/>
        <v>0</v>
      </c>
      <c r="N196" s="7" t="str">
        <f t="shared" si="14"/>
        <v>&lt;=1</v>
      </c>
      <c r="O196" t="str">
        <f t="shared" si="15"/>
        <v>met</v>
      </c>
    </row>
    <row r="197" spans="1:15" ht="45" x14ac:dyDescent="0.35">
      <c r="A197" s="3">
        <v>7</v>
      </c>
      <c r="B197" s="4" t="s">
        <v>428</v>
      </c>
      <c r="C197" s="4" t="s">
        <v>60</v>
      </c>
      <c r="D197" s="15">
        <v>45170.6222569444</v>
      </c>
      <c r="E197" s="15">
        <v>45170.671134259297</v>
      </c>
      <c r="F197" s="5" t="str">
        <f t="shared" si="12"/>
        <v>Sep</v>
      </c>
      <c r="G197" s="4" t="s">
        <v>20</v>
      </c>
      <c r="H197" s="15">
        <v>45177.303240740701</v>
      </c>
      <c r="I197" s="4" t="s">
        <v>427</v>
      </c>
      <c r="J197" s="4" t="s">
        <v>62</v>
      </c>
      <c r="K197" s="4" t="s">
        <v>32</v>
      </c>
      <c r="L197" s="4" t="str">
        <f>VLOOKUP(K197,'Lookup table'!A$6:B$15,2,0)</f>
        <v>Transportation</v>
      </c>
      <c r="M197" s="6">
        <f t="shared" si="13"/>
        <v>0</v>
      </c>
      <c r="N197" s="7" t="str">
        <f t="shared" si="14"/>
        <v>&lt;=1</v>
      </c>
      <c r="O197" t="str">
        <f t="shared" si="15"/>
        <v>met</v>
      </c>
    </row>
    <row r="198" spans="1:15" ht="33.75" x14ac:dyDescent="0.35">
      <c r="A198" s="3">
        <v>7</v>
      </c>
      <c r="B198" s="4" t="s">
        <v>429</v>
      </c>
      <c r="C198" s="4" t="s">
        <v>430</v>
      </c>
      <c r="D198" s="15">
        <v>45177.522962962998</v>
      </c>
      <c r="E198" s="15">
        <v>45177.543009259301</v>
      </c>
      <c r="F198" s="5" t="str">
        <f t="shared" si="12"/>
        <v>Sep</v>
      </c>
      <c r="G198" s="4" t="s">
        <v>20</v>
      </c>
      <c r="H198" s="15">
        <v>45184.628182870401</v>
      </c>
      <c r="I198" s="4" t="s">
        <v>431</v>
      </c>
      <c r="J198" s="4" t="s">
        <v>62</v>
      </c>
      <c r="K198" s="4" t="s">
        <v>29</v>
      </c>
      <c r="L198" s="4" t="str">
        <f>VLOOKUP(K198,'Lookup table'!A$6:B$15,2,0)</f>
        <v>Planning</v>
      </c>
      <c r="M198" s="6">
        <f t="shared" si="13"/>
        <v>0</v>
      </c>
      <c r="N198" s="7" t="str">
        <f t="shared" si="14"/>
        <v>&lt;=1</v>
      </c>
      <c r="O198" t="str">
        <f t="shared" si="15"/>
        <v>met</v>
      </c>
    </row>
    <row r="199" spans="1:15" ht="45" x14ac:dyDescent="0.35">
      <c r="A199" s="3">
        <v>7</v>
      </c>
      <c r="B199" s="4" t="s">
        <v>432</v>
      </c>
      <c r="C199" s="4" t="s">
        <v>144</v>
      </c>
      <c r="D199" s="15">
        <v>45188.5948263889</v>
      </c>
      <c r="E199" s="15">
        <v>45188.6862384259</v>
      </c>
      <c r="F199" s="5" t="str">
        <f t="shared" si="12"/>
        <v>Sep</v>
      </c>
      <c r="G199" s="4" t="s">
        <v>20</v>
      </c>
      <c r="H199" s="15">
        <v>45195.404664351903</v>
      </c>
      <c r="I199" s="4" t="s">
        <v>433</v>
      </c>
      <c r="J199" s="4" t="s">
        <v>62</v>
      </c>
      <c r="K199" s="4" t="s">
        <v>32</v>
      </c>
      <c r="L199" s="4" t="str">
        <f>VLOOKUP(K199,'Lookup table'!A$6:B$15,2,0)</f>
        <v>Transportation</v>
      </c>
      <c r="M199" s="6">
        <f t="shared" si="13"/>
        <v>0</v>
      </c>
      <c r="N199" s="7" t="str">
        <f t="shared" si="14"/>
        <v>&lt;=1</v>
      </c>
      <c r="O199" t="str">
        <f t="shared" si="15"/>
        <v>met</v>
      </c>
    </row>
    <row r="200" spans="1:15" ht="45" x14ac:dyDescent="0.35">
      <c r="A200" s="3">
        <v>7</v>
      </c>
      <c r="B200" s="4" t="s">
        <v>434</v>
      </c>
      <c r="C200" s="4" t="s">
        <v>31</v>
      </c>
      <c r="D200" s="15">
        <v>44972.563912037003</v>
      </c>
      <c r="E200" s="15">
        <v>44973.423611111102</v>
      </c>
      <c r="F200" s="5" t="str">
        <f t="shared" si="12"/>
        <v>Feb</v>
      </c>
      <c r="G200" s="4" t="s">
        <v>12</v>
      </c>
      <c r="H200" s="15">
        <v>44979.652777777803</v>
      </c>
      <c r="I200" s="4" t="s">
        <v>435</v>
      </c>
      <c r="J200" s="4" t="s">
        <v>17</v>
      </c>
      <c r="K200" s="4" t="s">
        <v>32</v>
      </c>
      <c r="L200" s="4" t="str">
        <f>VLOOKUP(K200,'Lookup table'!A$6:B$15,2,0)</f>
        <v>Transportation</v>
      </c>
      <c r="M200" s="6">
        <f t="shared" si="13"/>
        <v>1</v>
      </c>
      <c r="N200" s="7" t="str">
        <f t="shared" si="14"/>
        <v>&lt;=1</v>
      </c>
      <c r="O200" t="str">
        <f t="shared" si="15"/>
        <v>met</v>
      </c>
    </row>
    <row r="201" spans="1:15" ht="22.5" x14ac:dyDescent="0.35">
      <c r="A201" s="3">
        <v>7</v>
      </c>
      <c r="B201" s="4" t="s">
        <v>436</v>
      </c>
      <c r="C201" s="4" t="s">
        <v>302</v>
      </c>
      <c r="D201" s="15">
        <v>44986.576099537</v>
      </c>
      <c r="E201" s="15">
        <v>44986.645833333299</v>
      </c>
      <c r="F201" s="5" t="str">
        <f t="shared" si="12"/>
        <v>Mar</v>
      </c>
      <c r="G201" s="4" t="s">
        <v>20</v>
      </c>
      <c r="H201" s="15">
        <v>44993.009722222203</v>
      </c>
      <c r="I201" s="4" t="s">
        <v>437</v>
      </c>
      <c r="J201" s="4" t="s">
        <v>62</v>
      </c>
      <c r="K201" s="4" t="s">
        <v>18</v>
      </c>
      <c r="L201" s="4" t="str">
        <f>VLOOKUP(K201,'Lookup table'!A$6:B$15,2,0)</f>
        <v>Planning</v>
      </c>
      <c r="M201" s="6">
        <f t="shared" si="13"/>
        <v>0</v>
      </c>
      <c r="N201" s="7" t="str">
        <f t="shared" si="14"/>
        <v>&lt;=1</v>
      </c>
      <c r="O201" t="str">
        <f t="shared" si="15"/>
        <v>met</v>
      </c>
    </row>
    <row r="202" spans="1:15" ht="33.75" x14ac:dyDescent="0.35">
      <c r="A202" s="3">
        <v>7</v>
      </c>
      <c r="B202" s="4" t="s">
        <v>26</v>
      </c>
      <c r="C202" s="4" t="s">
        <v>55</v>
      </c>
      <c r="D202" s="15">
        <v>44993.526909722197</v>
      </c>
      <c r="E202" s="15">
        <v>44994.277777777803</v>
      </c>
      <c r="F202" s="5" t="str">
        <f t="shared" si="12"/>
        <v>Mar</v>
      </c>
      <c r="G202" s="4" t="s">
        <v>12</v>
      </c>
      <c r="H202" s="15">
        <v>45000.011805555601</v>
      </c>
      <c r="I202" s="4" t="s">
        <v>295</v>
      </c>
      <c r="J202" s="4" t="s">
        <v>57</v>
      </c>
      <c r="K202" s="4" t="s">
        <v>52</v>
      </c>
      <c r="L202" s="4" t="str">
        <f>VLOOKUP(K202,'Lookup table'!A$6:B$15,2,0)</f>
        <v>Distribution</v>
      </c>
      <c r="M202" s="6">
        <f t="shared" si="13"/>
        <v>1</v>
      </c>
      <c r="N202" s="7" t="str">
        <f t="shared" si="14"/>
        <v>&lt;=1</v>
      </c>
      <c r="O202" t="str">
        <f t="shared" si="15"/>
        <v>met</v>
      </c>
    </row>
    <row r="203" spans="1:15" ht="45" x14ac:dyDescent="0.35">
      <c r="A203" s="3">
        <v>7</v>
      </c>
      <c r="B203" s="4" t="s">
        <v>376</v>
      </c>
      <c r="C203" s="4" t="s">
        <v>323</v>
      </c>
      <c r="D203" s="15">
        <v>44993.588738425897</v>
      </c>
      <c r="E203" s="15">
        <v>44993.596527777801</v>
      </c>
      <c r="F203" s="5" t="str">
        <f t="shared" si="12"/>
        <v>Mar</v>
      </c>
      <c r="G203" s="4" t="s">
        <v>20</v>
      </c>
      <c r="H203" s="15">
        <v>45000.011805555601</v>
      </c>
      <c r="I203" s="4" t="s">
        <v>295</v>
      </c>
      <c r="J203" s="4" t="s">
        <v>57</v>
      </c>
      <c r="K203" s="4" t="s">
        <v>32</v>
      </c>
      <c r="L203" s="4" t="str">
        <f>VLOOKUP(K203,'Lookup table'!A$6:B$15,2,0)</f>
        <v>Transportation</v>
      </c>
      <c r="M203" s="6">
        <f t="shared" si="13"/>
        <v>0</v>
      </c>
      <c r="N203" s="7" t="str">
        <f t="shared" si="14"/>
        <v>&lt;=1</v>
      </c>
      <c r="O203" t="str">
        <f t="shared" si="15"/>
        <v>met</v>
      </c>
    </row>
    <row r="204" spans="1:15" ht="22.5" x14ac:dyDescent="0.35">
      <c r="A204" s="3">
        <v>7</v>
      </c>
      <c r="B204" s="4" t="s">
        <v>292</v>
      </c>
      <c r="C204" s="4" t="s">
        <v>131</v>
      </c>
      <c r="D204" s="15">
        <v>44994.430243055598</v>
      </c>
      <c r="E204" s="15">
        <v>44994.497222222199</v>
      </c>
      <c r="F204" s="5" t="str">
        <f t="shared" si="12"/>
        <v>Mar</v>
      </c>
      <c r="G204" s="4" t="s">
        <v>20</v>
      </c>
      <c r="H204" s="15">
        <v>45001.597222222197</v>
      </c>
      <c r="I204" s="4" t="s">
        <v>16</v>
      </c>
      <c r="J204" s="4" t="s">
        <v>17</v>
      </c>
      <c r="K204" s="4" t="s">
        <v>52</v>
      </c>
      <c r="L204" s="4" t="str">
        <f>VLOOKUP(K204,'Lookup table'!A$6:B$15,2,0)</f>
        <v>Distribution</v>
      </c>
      <c r="M204" s="6">
        <f t="shared" si="13"/>
        <v>0</v>
      </c>
      <c r="N204" s="7" t="str">
        <f t="shared" si="14"/>
        <v>&lt;=1</v>
      </c>
      <c r="O204" t="str">
        <f t="shared" si="15"/>
        <v>met</v>
      </c>
    </row>
    <row r="205" spans="1:15" ht="22.5" x14ac:dyDescent="0.35">
      <c r="A205" s="3">
        <v>7</v>
      </c>
      <c r="B205" s="4" t="s">
        <v>438</v>
      </c>
      <c r="C205" s="4" t="s">
        <v>13</v>
      </c>
      <c r="D205" s="15">
        <v>44995.542731481502</v>
      </c>
      <c r="E205" s="15">
        <v>45000.587500000001</v>
      </c>
      <c r="F205" s="5" t="str">
        <f t="shared" si="12"/>
        <v>Mar</v>
      </c>
      <c r="G205" s="4" t="s">
        <v>12</v>
      </c>
      <c r="H205" s="15">
        <v>45002.584027777797</v>
      </c>
      <c r="I205" s="4" t="s">
        <v>439</v>
      </c>
      <c r="J205" s="4" t="s">
        <v>14</v>
      </c>
      <c r="K205" s="4" t="s">
        <v>18</v>
      </c>
      <c r="L205" s="4" t="str">
        <f>VLOOKUP(K205,'Lookup table'!A$6:B$15,2,0)</f>
        <v>Planning</v>
      </c>
      <c r="M205" s="6">
        <f t="shared" si="13"/>
        <v>3</v>
      </c>
      <c r="N205" s="7" t="str">
        <f t="shared" si="14"/>
        <v>&lt;=3</v>
      </c>
      <c r="O205" t="str">
        <f t="shared" si="15"/>
        <v>not met</v>
      </c>
    </row>
    <row r="206" spans="1:15" ht="33.75" x14ac:dyDescent="0.35">
      <c r="A206" s="3">
        <v>7</v>
      </c>
      <c r="B206" s="4" t="s">
        <v>338</v>
      </c>
      <c r="C206" s="4" t="s">
        <v>55</v>
      </c>
      <c r="D206" s="15">
        <v>45001.505659722199</v>
      </c>
      <c r="E206" s="15">
        <v>45005.4375</v>
      </c>
      <c r="F206" s="5" t="str">
        <f t="shared" si="12"/>
        <v>Mar</v>
      </c>
      <c r="G206" s="4" t="s">
        <v>12</v>
      </c>
      <c r="H206" s="15">
        <v>45008.354166666701</v>
      </c>
      <c r="I206" s="4" t="s">
        <v>440</v>
      </c>
      <c r="J206" s="4" t="s">
        <v>57</v>
      </c>
      <c r="K206" s="4" t="s">
        <v>87</v>
      </c>
      <c r="L206" s="4" t="str">
        <f>VLOOKUP(K206,'Lookup table'!A$6:B$15,2,0)</f>
        <v>Planning</v>
      </c>
      <c r="M206" s="6">
        <f t="shared" si="13"/>
        <v>2</v>
      </c>
      <c r="N206" s="7" t="str">
        <f t="shared" si="14"/>
        <v>&lt;=2</v>
      </c>
      <c r="O206" t="str">
        <f t="shared" si="15"/>
        <v>not met</v>
      </c>
    </row>
    <row r="207" spans="1:15" ht="22.5" x14ac:dyDescent="0.35">
      <c r="A207" s="3">
        <v>7</v>
      </c>
      <c r="B207" s="4" t="s">
        <v>441</v>
      </c>
      <c r="C207" s="4" t="s">
        <v>13</v>
      </c>
      <c r="D207" s="15">
        <v>45016.573831018497</v>
      </c>
      <c r="E207" s="15">
        <v>45020.436805555597</v>
      </c>
      <c r="F207" s="5" t="str">
        <f t="shared" si="12"/>
        <v>Mar</v>
      </c>
      <c r="G207" s="4" t="s">
        <v>12</v>
      </c>
      <c r="H207" s="15">
        <v>45023.663888888899</v>
      </c>
      <c r="I207" s="4" t="s">
        <v>442</v>
      </c>
      <c r="J207" s="4" t="s">
        <v>17</v>
      </c>
      <c r="K207" s="4" t="s">
        <v>18</v>
      </c>
      <c r="L207" s="4" t="str">
        <f>VLOOKUP(K207,'Lookup table'!A$6:B$15,2,0)</f>
        <v>Planning</v>
      </c>
      <c r="M207" s="6">
        <f t="shared" si="13"/>
        <v>2</v>
      </c>
      <c r="N207" s="7" t="str">
        <f t="shared" si="14"/>
        <v>&lt;=2</v>
      </c>
      <c r="O207" t="str">
        <f t="shared" si="15"/>
        <v>not met</v>
      </c>
    </row>
    <row r="208" spans="1:15" ht="45" x14ac:dyDescent="0.35">
      <c r="A208" s="3">
        <v>7</v>
      </c>
      <c r="B208" s="4" t="s">
        <v>443</v>
      </c>
      <c r="C208" s="4" t="s">
        <v>31</v>
      </c>
      <c r="D208" s="15">
        <v>45021.512280092596</v>
      </c>
      <c r="E208" s="15">
        <v>45021.652777777803</v>
      </c>
      <c r="F208" s="5" t="str">
        <f t="shared" si="12"/>
        <v>Apr</v>
      </c>
      <c r="G208" s="4" t="s">
        <v>20</v>
      </c>
      <c r="H208" s="15">
        <v>45028.940972222197</v>
      </c>
      <c r="I208" s="4" t="s">
        <v>444</v>
      </c>
      <c r="J208" s="4" t="s">
        <v>17</v>
      </c>
      <c r="K208" s="4" t="s">
        <v>32</v>
      </c>
      <c r="L208" s="4" t="str">
        <f>VLOOKUP(K208,'Lookup table'!A$6:B$15,2,0)</f>
        <v>Transportation</v>
      </c>
      <c r="M208" s="6">
        <f t="shared" si="13"/>
        <v>0</v>
      </c>
      <c r="N208" s="7" t="str">
        <f t="shared" si="14"/>
        <v>&lt;=1</v>
      </c>
      <c r="O208" t="str">
        <f t="shared" si="15"/>
        <v>met</v>
      </c>
    </row>
    <row r="209" spans="1:15" ht="22.5" x14ac:dyDescent="0.35">
      <c r="A209" s="3">
        <v>7</v>
      </c>
      <c r="B209" s="4" t="s">
        <v>383</v>
      </c>
      <c r="C209" s="4" t="s">
        <v>48</v>
      </c>
      <c r="D209" s="15">
        <v>45021.563599537003</v>
      </c>
      <c r="E209" s="15">
        <v>45021.677777777797</v>
      </c>
      <c r="F209" s="5" t="str">
        <f t="shared" si="12"/>
        <v>Apr</v>
      </c>
      <c r="G209" s="4" t="s">
        <v>20</v>
      </c>
      <c r="H209" s="15">
        <v>45028.909722222197</v>
      </c>
      <c r="I209" s="4" t="s">
        <v>445</v>
      </c>
      <c r="J209" s="4" t="s">
        <v>51</v>
      </c>
      <c r="K209" s="4" t="s">
        <v>52</v>
      </c>
      <c r="L209" s="4" t="str">
        <f>VLOOKUP(K209,'Lookup table'!A$6:B$15,2,0)</f>
        <v>Distribution</v>
      </c>
      <c r="M209" s="6">
        <f t="shared" si="13"/>
        <v>0</v>
      </c>
      <c r="N209" s="7" t="str">
        <f t="shared" si="14"/>
        <v>&lt;=1</v>
      </c>
      <c r="O209" t="str">
        <f t="shared" si="15"/>
        <v>met</v>
      </c>
    </row>
    <row r="210" spans="1:15" ht="45" x14ac:dyDescent="0.35">
      <c r="A210" s="3">
        <v>7</v>
      </c>
      <c r="B210" s="4" t="s">
        <v>444</v>
      </c>
      <c r="C210" s="4" t="s">
        <v>195</v>
      </c>
      <c r="D210" s="15">
        <v>45021.621273148201</v>
      </c>
      <c r="E210" s="15">
        <v>45021.631944444402</v>
      </c>
      <c r="F210" s="5" t="str">
        <f t="shared" si="12"/>
        <v>Apr</v>
      </c>
      <c r="G210" s="4" t="s">
        <v>20</v>
      </c>
      <c r="H210" s="15">
        <v>45028.654861111099</v>
      </c>
      <c r="I210" s="4" t="s">
        <v>126</v>
      </c>
      <c r="J210" s="4" t="s">
        <v>51</v>
      </c>
      <c r="K210" s="4" t="s">
        <v>32</v>
      </c>
      <c r="L210" s="4" t="str">
        <f>VLOOKUP(K210,'Lookup table'!A$6:B$15,2,0)</f>
        <v>Transportation</v>
      </c>
      <c r="M210" s="6">
        <f t="shared" si="13"/>
        <v>0</v>
      </c>
      <c r="N210" s="7" t="str">
        <f t="shared" si="14"/>
        <v>&lt;=1</v>
      </c>
      <c r="O210" t="str">
        <f t="shared" si="15"/>
        <v>met</v>
      </c>
    </row>
    <row r="211" spans="1:15" ht="45" x14ac:dyDescent="0.35">
      <c r="A211" s="3">
        <v>7</v>
      </c>
      <c r="B211" s="4" t="s">
        <v>124</v>
      </c>
      <c r="C211" s="4" t="s">
        <v>60</v>
      </c>
      <c r="D211" s="15">
        <v>45021.627685185202</v>
      </c>
      <c r="E211" s="15">
        <v>45021.635416666701</v>
      </c>
      <c r="F211" s="5" t="str">
        <f t="shared" si="12"/>
        <v>Apr</v>
      </c>
      <c r="G211" s="4" t="s">
        <v>20</v>
      </c>
      <c r="H211" s="15">
        <v>45028.152777777803</v>
      </c>
      <c r="I211" s="4" t="s">
        <v>124</v>
      </c>
      <c r="J211" s="4" t="s">
        <v>62</v>
      </c>
      <c r="K211" s="4" t="s">
        <v>32</v>
      </c>
      <c r="L211" s="4" t="str">
        <f>VLOOKUP(K211,'Lookup table'!A$6:B$15,2,0)</f>
        <v>Transportation</v>
      </c>
      <c r="M211" s="6">
        <f t="shared" si="13"/>
        <v>0</v>
      </c>
      <c r="N211" s="7" t="str">
        <f t="shared" si="14"/>
        <v>&lt;=1</v>
      </c>
      <c r="O211" t="str">
        <f t="shared" si="15"/>
        <v>met</v>
      </c>
    </row>
    <row r="212" spans="1:15" ht="33.75" x14ac:dyDescent="0.35">
      <c r="A212" s="3">
        <v>7</v>
      </c>
      <c r="B212" s="4" t="s">
        <v>446</v>
      </c>
      <c r="C212" s="4" t="s">
        <v>128</v>
      </c>
      <c r="D212" s="15">
        <v>45021.697256944397</v>
      </c>
      <c r="E212" s="15">
        <v>45022.335416666698</v>
      </c>
      <c r="F212" s="5" t="str">
        <f t="shared" si="12"/>
        <v>Apr</v>
      </c>
      <c r="G212" s="4" t="s">
        <v>12</v>
      </c>
      <c r="H212" s="15">
        <v>45028.947222222203</v>
      </c>
      <c r="I212" s="4" t="s">
        <v>447</v>
      </c>
      <c r="J212" s="4" t="s">
        <v>57</v>
      </c>
      <c r="K212" s="4" t="s">
        <v>52</v>
      </c>
      <c r="L212" s="4" t="str">
        <f>VLOOKUP(K212,'Lookup table'!A$6:B$15,2,0)</f>
        <v>Distribution</v>
      </c>
      <c r="M212" s="6">
        <f t="shared" si="13"/>
        <v>1</v>
      </c>
      <c r="N212" s="7" t="str">
        <f t="shared" si="14"/>
        <v>&lt;=1</v>
      </c>
      <c r="O212" t="str">
        <f t="shared" si="15"/>
        <v>met</v>
      </c>
    </row>
    <row r="213" spans="1:15" ht="22.5" x14ac:dyDescent="0.35">
      <c r="A213" s="3">
        <v>7</v>
      </c>
      <c r="B213" s="4" t="s">
        <v>448</v>
      </c>
      <c r="C213" s="4" t="s">
        <v>38</v>
      </c>
      <c r="D213" s="15">
        <v>45026.618726851899</v>
      </c>
      <c r="E213" s="15">
        <v>45033.671527777798</v>
      </c>
      <c r="F213" s="5" t="str">
        <f t="shared" si="12"/>
        <v>Apr</v>
      </c>
      <c r="G213" s="4" t="s">
        <v>12</v>
      </c>
      <c r="H213" s="15">
        <v>45033.862500000003</v>
      </c>
      <c r="I213" s="4" t="s">
        <v>266</v>
      </c>
      <c r="J213" s="4" t="s">
        <v>92</v>
      </c>
      <c r="K213" s="4" t="s">
        <v>36</v>
      </c>
      <c r="L213" s="4" t="str">
        <f>VLOOKUP(K213,'Lookup table'!A$6:B$15,2,0)</f>
        <v>QA</v>
      </c>
      <c r="M213" s="6">
        <f t="shared" si="13"/>
        <v>5</v>
      </c>
      <c r="N213" s="7" t="str">
        <f t="shared" si="14"/>
        <v>&gt;=5</v>
      </c>
      <c r="O213" t="str">
        <f t="shared" si="15"/>
        <v>not met</v>
      </c>
    </row>
    <row r="214" spans="1:15" ht="22.5" x14ac:dyDescent="0.35">
      <c r="A214" s="3">
        <v>7</v>
      </c>
      <c r="B214" s="4" t="s">
        <v>450</v>
      </c>
      <c r="C214" s="4" t="s">
        <v>131</v>
      </c>
      <c r="D214" s="15">
        <v>45027.788194444402</v>
      </c>
      <c r="E214" s="15">
        <v>45028.489583333299</v>
      </c>
      <c r="F214" s="5" t="str">
        <f t="shared" si="12"/>
        <v>Apr</v>
      </c>
      <c r="G214" s="4" t="s">
        <v>12</v>
      </c>
      <c r="H214" s="15">
        <v>45034.918055555601</v>
      </c>
      <c r="I214" s="4" t="s">
        <v>418</v>
      </c>
      <c r="J214" s="4" t="s">
        <v>17</v>
      </c>
      <c r="K214" s="4" t="s">
        <v>52</v>
      </c>
      <c r="L214" s="4" t="str">
        <f>VLOOKUP(K214,'Lookup table'!A$6:B$15,2,0)</f>
        <v>Distribution</v>
      </c>
      <c r="M214" s="6">
        <f t="shared" si="13"/>
        <v>1</v>
      </c>
      <c r="N214" s="7" t="str">
        <f t="shared" si="14"/>
        <v>&lt;=1</v>
      </c>
      <c r="O214" t="str">
        <f t="shared" si="15"/>
        <v>met</v>
      </c>
    </row>
    <row r="215" spans="1:15" ht="22.5" x14ac:dyDescent="0.35">
      <c r="A215" s="3">
        <v>7</v>
      </c>
      <c r="B215" s="4" t="s">
        <v>451</v>
      </c>
      <c r="C215" s="4" t="s">
        <v>240</v>
      </c>
      <c r="D215" s="15">
        <v>45030.6983680556</v>
      </c>
      <c r="E215" s="15">
        <v>45033.270833333299</v>
      </c>
      <c r="F215" s="5" t="str">
        <f t="shared" si="12"/>
        <v>Apr</v>
      </c>
      <c r="G215" s="4" t="s">
        <v>12</v>
      </c>
      <c r="H215" s="15">
        <v>45037.679166666698</v>
      </c>
      <c r="I215" s="4" t="s">
        <v>452</v>
      </c>
      <c r="J215" s="4" t="s">
        <v>92</v>
      </c>
      <c r="K215" s="4" t="s">
        <v>52</v>
      </c>
      <c r="L215" s="4" t="str">
        <f>VLOOKUP(K215,'Lookup table'!A$6:B$15,2,0)</f>
        <v>Distribution</v>
      </c>
      <c r="M215" s="6">
        <f t="shared" si="13"/>
        <v>1</v>
      </c>
      <c r="N215" s="7" t="str">
        <f t="shared" si="14"/>
        <v>&lt;=1</v>
      </c>
      <c r="O215" t="str">
        <f t="shared" si="15"/>
        <v>met</v>
      </c>
    </row>
    <row r="216" spans="1:15" ht="33.75" x14ac:dyDescent="0.35">
      <c r="A216" s="3">
        <v>7</v>
      </c>
      <c r="B216" s="4" t="s">
        <v>453</v>
      </c>
      <c r="C216" s="4" t="s">
        <v>454</v>
      </c>
      <c r="D216" s="15">
        <v>45050.533275463</v>
      </c>
      <c r="E216" s="15">
        <v>45051.370381944398</v>
      </c>
      <c r="F216" s="5" t="str">
        <f t="shared" si="12"/>
        <v>May</v>
      </c>
      <c r="G216" s="4" t="s">
        <v>12</v>
      </c>
      <c r="H216" s="15">
        <v>45057.383842592601</v>
      </c>
      <c r="I216" s="4" t="s">
        <v>455</v>
      </c>
      <c r="J216" s="4" t="s">
        <v>57</v>
      </c>
      <c r="K216" s="4" t="s">
        <v>245</v>
      </c>
      <c r="L216" s="4" t="str">
        <f>VLOOKUP(K216,'Lookup table'!A$6:B$15,2,0)</f>
        <v>Transportation</v>
      </c>
      <c r="M216" s="6">
        <f t="shared" si="13"/>
        <v>1</v>
      </c>
      <c r="N216" s="7" t="str">
        <f t="shared" si="14"/>
        <v>&lt;=1</v>
      </c>
      <c r="O216" t="str">
        <f t="shared" si="15"/>
        <v>met</v>
      </c>
    </row>
    <row r="217" spans="1:15" ht="45" x14ac:dyDescent="0.35">
      <c r="A217" s="3">
        <v>7</v>
      </c>
      <c r="B217" s="4" t="s">
        <v>456</v>
      </c>
      <c r="C217" s="4" t="s">
        <v>60</v>
      </c>
      <c r="D217" s="15">
        <v>45057.388032407398</v>
      </c>
      <c r="E217" s="15">
        <v>45057.392013888901</v>
      </c>
      <c r="F217" s="5" t="str">
        <f t="shared" si="12"/>
        <v>May</v>
      </c>
      <c r="G217" s="4" t="s">
        <v>20</v>
      </c>
      <c r="H217" s="15">
        <v>45064.395833333299</v>
      </c>
      <c r="I217" s="4" t="s">
        <v>104</v>
      </c>
      <c r="J217" s="4" t="s">
        <v>41</v>
      </c>
      <c r="K217" s="4" t="s">
        <v>32</v>
      </c>
      <c r="L217" s="4" t="str">
        <f>VLOOKUP(K217,'Lookup table'!A$6:B$15,2,0)</f>
        <v>Transportation</v>
      </c>
      <c r="M217" s="6">
        <f t="shared" si="13"/>
        <v>0</v>
      </c>
      <c r="N217" s="7" t="str">
        <f t="shared" si="14"/>
        <v>&lt;=1</v>
      </c>
      <c r="O217" t="str">
        <f t="shared" si="15"/>
        <v>met</v>
      </c>
    </row>
    <row r="218" spans="1:15" ht="45" x14ac:dyDescent="0.35">
      <c r="A218" s="3">
        <v>6</v>
      </c>
      <c r="B218" s="4" t="s">
        <v>206</v>
      </c>
      <c r="C218" s="4" t="s">
        <v>60</v>
      </c>
      <c r="D218" s="15">
        <v>45079.628425925897</v>
      </c>
      <c r="E218" s="15">
        <v>45079.686701388899</v>
      </c>
      <c r="F218" s="5" t="str">
        <f t="shared" si="12"/>
        <v>Jun</v>
      </c>
      <c r="G218" s="4" t="s">
        <v>20</v>
      </c>
      <c r="H218" s="15">
        <v>45085.320138888899</v>
      </c>
      <c r="I218" s="4" t="s">
        <v>163</v>
      </c>
      <c r="J218" s="4" t="s">
        <v>41</v>
      </c>
      <c r="K218" s="4" t="s">
        <v>32</v>
      </c>
      <c r="L218" s="4" t="str">
        <f>VLOOKUP(K218,'Lookup table'!A$6:B$15,2,0)</f>
        <v>Transportation</v>
      </c>
      <c r="M218" s="6">
        <f t="shared" si="13"/>
        <v>0</v>
      </c>
      <c r="N218" s="7" t="str">
        <f t="shared" si="14"/>
        <v>&lt;=1</v>
      </c>
      <c r="O218" t="str">
        <f t="shared" si="15"/>
        <v>met</v>
      </c>
    </row>
    <row r="219" spans="1:15" ht="45" x14ac:dyDescent="0.35">
      <c r="A219" s="3">
        <v>6</v>
      </c>
      <c r="B219" s="4" t="s">
        <v>457</v>
      </c>
      <c r="C219" s="4" t="s">
        <v>323</v>
      </c>
      <c r="D219" s="15">
        <v>45083.565370370401</v>
      </c>
      <c r="E219" s="15">
        <v>45083.584965277798</v>
      </c>
      <c r="F219" s="5" t="str">
        <f t="shared" si="12"/>
        <v>Jun</v>
      </c>
      <c r="G219" s="4" t="s">
        <v>20</v>
      </c>
      <c r="H219" s="15">
        <v>45089.4518171296</v>
      </c>
      <c r="I219" s="4" t="s">
        <v>172</v>
      </c>
      <c r="J219" s="4" t="s">
        <v>57</v>
      </c>
      <c r="K219" s="4" t="s">
        <v>32</v>
      </c>
      <c r="L219" s="4" t="str">
        <f>VLOOKUP(K219,'Lookup table'!A$6:B$15,2,0)</f>
        <v>Transportation</v>
      </c>
      <c r="M219" s="6">
        <f t="shared" si="13"/>
        <v>0</v>
      </c>
      <c r="N219" s="7" t="str">
        <f t="shared" si="14"/>
        <v>&lt;=1</v>
      </c>
      <c r="O219" t="str">
        <f t="shared" si="15"/>
        <v>met</v>
      </c>
    </row>
    <row r="220" spans="1:15" ht="22.5" x14ac:dyDescent="0.35">
      <c r="A220" s="3">
        <v>6</v>
      </c>
      <c r="B220" s="4" t="s">
        <v>458</v>
      </c>
      <c r="C220" s="4" t="s">
        <v>131</v>
      </c>
      <c r="D220" s="15">
        <v>45090.6319560185</v>
      </c>
      <c r="E220" s="15">
        <v>45090.652800925898</v>
      </c>
      <c r="F220" s="5" t="str">
        <f t="shared" si="12"/>
        <v>Jun</v>
      </c>
      <c r="G220" s="4" t="s">
        <v>20</v>
      </c>
      <c r="H220" s="15">
        <v>45096.508807870399</v>
      </c>
      <c r="I220" s="4" t="s">
        <v>227</v>
      </c>
      <c r="J220" s="4" t="s">
        <v>17</v>
      </c>
      <c r="K220" s="4" t="s">
        <v>52</v>
      </c>
      <c r="L220" s="4" t="str">
        <f>VLOOKUP(K220,'Lookup table'!A$6:B$15,2,0)</f>
        <v>Distribution</v>
      </c>
      <c r="M220" s="6">
        <f t="shared" si="13"/>
        <v>0</v>
      </c>
      <c r="N220" s="7" t="str">
        <f t="shared" si="14"/>
        <v>&lt;=1</v>
      </c>
      <c r="O220" t="str">
        <f t="shared" si="15"/>
        <v>met</v>
      </c>
    </row>
    <row r="221" spans="1:15" ht="22.5" x14ac:dyDescent="0.35">
      <c r="A221" s="3">
        <v>6</v>
      </c>
      <c r="B221" s="4" t="s">
        <v>459</v>
      </c>
      <c r="C221" s="4" t="s">
        <v>25</v>
      </c>
      <c r="D221" s="15">
        <v>45119.525150463</v>
      </c>
      <c r="E221" s="15">
        <v>45120.471828703703</v>
      </c>
      <c r="F221" s="5" t="str">
        <f t="shared" si="12"/>
        <v>Jul</v>
      </c>
      <c r="G221" s="4" t="s">
        <v>12</v>
      </c>
      <c r="H221" s="15">
        <v>45125.867893518502</v>
      </c>
      <c r="I221" s="4" t="s">
        <v>460</v>
      </c>
      <c r="J221" s="4" t="s">
        <v>28</v>
      </c>
      <c r="K221" s="4" t="s">
        <v>87</v>
      </c>
      <c r="L221" s="4" t="str">
        <f>VLOOKUP(K221,'Lookup table'!A$6:B$15,2,0)</f>
        <v>Planning</v>
      </c>
      <c r="M221" s="6">
        <f t="shared" si="13"/>
        <v>1</v>
      </c>
      <c r="N221" s="7" t="str">
        <f t="shared" si="14"/>
        <v>&lt;=1</v>
      </c>
      <c r="O221" t="str">
        <f t="shared" si="15"/>
        <v>met</v>
      </c>
    </row>
    <row r="222" spans="1:15" ht="22.5" x14ac:dyDescent="0.35">
      <c r="A222" s="3">
        <v>6</v>
      </c>
      <c r="B222" s="4" t="s">
        <v>461</v>
      </c>
      <c r="C222" s="4" t="s">
        <v>140</v>
      </c>
      <c r="D222" s="15">
        <v>45135.540509259299</v>
      </c>
      <c r="E222" s="15">
        <v>45141.4303587963</v>
      </c>
      <c r="F222" s="5" t="str">
        <f t="shared" si="12"/>
        <v>Jul</v>
      </c>
      <c r="G222" s="4" t="s">
        <v>12</v>
      </c>
      <c r="H222" s="15">
        <v>45141.433726851901</v>
      </c>
      <c r="I222" s="4" t="s">
        <v>462</v>
      </c>
      <c r="J222" s="4" t="s">
        <v>142</v>
      </c>
      <c r="K222" s="4" t="s">
        <v>18</v>
      </c>
      <c r="L222" s="4" t="str">
        <f>VLOOKUP(K222,'Lookup table'!A$6:B$15,2,0)</f>
        <v>Planning</v>
      </c>
      <c r="M222" s="6">
        <f t="shared" si="13"/>
        <v>4</v>
      </c>
      <c r="N222" s="7" t="str">
        <f t="shared" si="14"/>
        <v>&lt;=4</v>
      </c>
      <c r="O222" t="str">
        <f t="shared" si="15"/>
        <v>not met</v>
      </c>
    </row>
    <row r="223" spans="1:15" ht="33.75" x14ac:dyDescent="0.35">
      <c r="A223" s="3">
        <v>6</v>
      </c>
      <c r="B223" s="4" t="s">
        <v>463</v>
      </c>
      <c r="C223" s="4" t="s">
        <v>464</v>
      </c>
      <c r="D223" s="15">
        <v>45160.700590277796</v>
      </c>
      <c r="E223" s="15">
        <v>45161.2576736111</v>
      </c>
      <c r="F223" s="5" t="str">
        <f t="shared" si="12"/>
        <v>Aug</v>
      </c>
      <c r="G223" s="4" t="s">
        <v>12</v>
      </c>
      <c r="H223" s="15">
        <v>45166.445833333302</v>
      </c>
      <c r="I223" s="4" t="s">
        <v>465</v>
      </c>
      <c r="J223" s="4" t="s">
        <v>57</v>
      </c>
      <c r="K223" s="4" t="s">
        <v>52</v>
      </c>
      <c r="L223" s="4" t="str">
        <f>VLOOKUP(K223,'Lookup table'!A$6:B$15,2,0)</f>
        <v>Distribution</v>
      </c>
      <c r="M223" s="6">
        <f t="shared" si="13"/>
        <v>1</v>
      </c>
      <c r="N223" s="7" t="str">
        <f t="shared" si="14"/>
        <v>&lt;=1</v>
      </c>
      <c r="O223" t="str">
        <f t="shared" si="15"/>
        <v>met</v>
      </c>
    </row>
    <row r="224" spans="1:15" x14ac:dyDescent="0.35">
      <c r="A224" s="3">
        <v>6</v>
      </c>
      <c r="B224" s="4" t="s">
        <v>466</v>
      </c>
      <c r="C224" s="4" t="s">
        <v>467</v>
      </c>
      <c r="D224" s="15">
        <v>45210.394571759301</v>
      </c>
      <c r="E224" s="15">
        <v>45216.506354166697</v>
      </c>
      <c r="F224" s="5" t="str">
        <f t="shared" si="12"/>
        <v>Oct</v>
      </c>
      <c r="G224" s="4" t="s">
        <v>12</v>
      </c>
      <c r="H224" s="15">
        <v>45216.508333333302</v>
      </c>
      <c r="I224" s="4" t="s">
        <v>468</v>
      </c>
      <c r="J224" s="4" t="s">
        <v>142</v>
      </c>
      <c r="K224" s="4" t="s">
        <v>377</v>
      </c>
      <c r="L224" s="4" t="str">
        <f>VLOOKUP(K224,'Lookup table'!A$6:B$15,2,0)</f>
        <v>QA</v>
      </c>
      <c r="M224" s="6">
        <f t="shared" si="13"/>
        <v>4</v>
      </c>
      <c r="N224" s="7" t="str">
        <f t="shared" si="14"/>
        <v>&lt;=4</v>
      </c>
      <c r="O224" t="str">
        <f t="shared" si="15"/>
        <v>not met</v>
      </c>
    </row>
    <row r="225" spans="1:15" x14ac:dyDescent="0.35">
      <c r="A225" s="3">
        <v>6</v>
      </c>
      <c r="B225" s="4" t="s">
        <v>469</v>
      </c>
      <c r="C225" s="4" t="s">
        <v>467</v>
      </c>
      <c r="D225" s="15">
        <v>45210.4053935185</v>
      </c>
      <c r="E225" s="15">
        <v>45216.506666666697</v>
      </c>
      <c r="F225" s="5" t="str">
        <f t="shared" si="12"/>
        <v>Oct</v>
      </c>
      <c r="G225" s="4" t="s">
        <v>12</v>
      </c>
      <c r="H225" s="15">
        <v>45216.5100578704</v>
      </c>
      <c r="I225" s="4" t="s">
        <v>470</v>
      </c>
      <c r="J225" s="4" t="s">
        <v>142</v>
      </c>
      <c r="K225" s="4" t="s">
        <v>377</v>
      </c>
      <c r="L225" s="4" t="str">
        <f>VLOOKUP(K225,'Lookup table'!A$6:B$15,2,0)</f>
        <v>QA</v>
      </c>
      <c r="M225" s="6">
        <f t="shared" si="13"/>
        <v>4</v>
      </c>
      <c r="N225" s="7" t="str">
        <f t="shared" si="14"/>
        <v>&lt;=4</v>
      </c>
      <c r="O225" t="str">
        <f t="shared" si="15"/>
        <v>not met</v>
      </c>
    </row>
    <row r="226" spans="1:15" ht="22.5" x14ac:dyDescent="0.35">
      <c r="A226" s="3">
        <v>6</v>
      </c>
      <c r="B226" s="4" t="s">
        <v>471</v>
      </c>
      <c r="C226" s="4" t="s">
        <v>59</v>
      </c>
      <c r="D226" s="15">
        <v>45231.606562499997</v>
      </c>
      <c r="E226" s="15">
        <v>45231.6251388889</v>
      </c>
      <c r="F226" s="5" t="str">
        <f t="shared" si="12"/>
        <v>Nov</v>
      </c>
      <c r="G226" s="4" t="s">
        <v>20</v>
      </c>
      <c r="H226" s="15">
        <v>45237.550324074102</v>
      </c>
      <c r="I226" s="4" t="s">
        <v>472</v>
      </c>
      <c r="J226" s="4" t="s">
        <v>62</v>
      </c>
      <c r="K226" s="4" t="s">
        <v>52</v>
      </c>
      <c r="L226" s="4" t="str">
        <f>VLOOKUP(K226,'Lookup table'!A$6:B$15,2,0)</f>
        <v>Distribution</v>
      </c>
      <c r="M226" s="6">
        <f t="shared" si="13"/>
        <v>0</v>
      </c>
      <c r="N226" s="7" t="str">
        <f t="shared" si="14"/>
        <v>&lt;=1</v>
      </c>
      <c r="O226" t="str">
        <f t="shared" si="15"/>
        <v>met</v>
      </c>
    </row>
    <row r="227" spans="1:15" ht="33.75" x14ac:dyDescent="0.35">
      <c r="A227" s="3">
        <v>6</v>
      </c>
      <c r="B227" s="4" t="s">
        <v>473</v>
      </c>
      <c r="C227" s="4" t="s">
        <v>105</v>
      </c>
      <c r="D227" s="15">
        <v>45231.631134259304</v>
      </c>
      <c r="E227" s="15">
        <v>45233.3216203704</v>
      </c>
      <c r="F227" s="5" t="str">
        <f t="shared" si="12"/>
        <v>Nov</v>
      </c>
      <c r="G227" s="4" t="s">
        <v>12</v>
      </c>
      <c r="H227" s="15">
        <v>45237.550474536998</v>
      </c>
      <c r="I227" s="4" t="s">
        <v>472</v>
      </c>
      <c r="J227" s="4" t="s">
        <v>62</v>
      </c>
      <c r="K227" s="4" t="s">
        <v>29</v>
      </c>
      <c r="L227" s="4" t="str">
        <f>VLOOKUP(K227,'Lookup table'!A$6:B$15,2,0)</f>
        <v>Planning</v>
      </c>
      <c r="M227" s="6">
        <f t="shared" si="13"/>
        <v>2</v>
      </c>
      <c r="N227" s="7" t="str">
        <f t="shared" si="14"/>
        <v>&lt;=2</v>
      </c>
      <c r="O227" t="str">
        <f t="shared" si="15"/>
        <v>not met</v>
      </c>
    </row>
    <row r="228" spans="1:15" ht="22.5" x14ac:dyDescent="0.35">
      <c r="A228" s="3">
        <v>6</v>
      </c>
      <c r="B228" s="4" t="s">
        <v>474</v>
      </c>
      <c r="C228" s="4" t="s">
        <v>375</v>
      </c>
      <c r="D228" s="15">
        <v>45231.667141203703</v>
      </c>
      <c r="E228" s="15">
        <v>45233.236111111102</v>
      </c>
      <c r="F228" s="5" t="str">
        <f t="shared" si="12"/>
        <v>Nov</v>
      </c>
      <c r="G228" s="4" t="s">
        <v>12</v>
      </c>
      <c r="H228" s="15">
        <v>45237.618055555598</v>
      </c>
      <c r="I228" s="4" t="s">
        <v>475</v>
      </c>
      <c r="J228" s="4" t="s">
        <v>17</v>
      </c>
      <c r="K228" s="4" t="s">
        <v>377</v>
      </c>
      <c r="L228" s="4" t="str">
        <f>VLOOKUP(K228,'Lookup table'!A$6:B$15,2,0)</f>
        <v>QA</v>
      </c>
      <c r="M228" s="6">
        <f t="shared" si="13"/>
        <v>2</v>
      </c>
      <c r="N228" s="7" t="str">
        <f t="shared" si="14"/>
        <v>&lt;=2</v>
      </c>
      <c r="O228" t="str">
        <f t="shared" si="15"/>
        <v>not met</v>
      </c>
    </row>
    <row r="229" spans="1:15" ht="22.5" x14ac:dyDescent="0.35">
      <c r="A229" s="3">
        <v>6</v>
      </c>
      <c r="B229" s="4" t="s">
        <v>476</v>
      </c>
      <c r="C229" s="4" t="s">
        <v>131</v>
      </c>
      <c r="D229" s="15">
        <v>44987.450636574104</v>
      </c>
      <c r="E229" s="15">
        <v>44987.565972222197</v>
      </c>
      <c r="F229" s="5" t="str">
        <f t="shared" si="12"/>
        <v>Mar</v>
      </c>
      <c r="G229" s="4" t="s">
        <v>20</v>
      </c>
      <c r="H229" s="15">
        <v>44993.583333333299</v>
      </c>
      <c r="I229" s="4" t="s">
        <v>477</v>
      </c>
      <c r="J229" s="4" t="s">
        <v>17</v>
      </c>
      <c r="K229" s="4" t="s">
        <v>52</v>
      </c>
      <c r="L229" s="4" t="str">
        <f>VLOOKUP(K229,'Lookup table'!A$6:B$15,2,0)</f>
        <v>Distribution</v>
      </c>
      <c r="M229" s="6">
        <f t="shared" si="13"/>
        <v>0</v>
      </c>
      <c r="N229" s="7" t="str">
        <f t="shared" si="14"/>
        <v>&lt;=1</v>
      </c>
      <c r="O229" t="str">
        <f t="shared" si="15"/>
        <v>met</v>
      </c>
    </row>
    <row r="230" spans="1:15" ht="45" x14ac:dyDescent="0.35">
      <c r="A230" s="3">
        <v>6</v>
      </c>
      <c r="B230" s="4" t="s">
        <v>478</v>
      </c>
      <c r="C230" s="4" t="s">
        <v>31</v>
      </c>
      <c r="D230" s="15">
        <v>44987.568703703699</v>
      </c>
      <c r="E230" s="15">
        <v>44987.579166666699</v>
      </c>
      <c r="F230" s="5" t="str">
        <f t="shared" si="12"/>
        <v>Mar</v>
      </c>
      <c r="G230" s="4" t="s">
        <v>20</v>
      </c>
      <c r="H230" s="15">
        <v>44993.584027777797</v>
      </c>
      <c r="I230" s="4" t="s">
        <v>477</v>
      </c>
      <c r="J230" s="4" t="s">
        <v>17</v>
      </c>
      <c r="K230" s="4" t="s">
        <v>32</v>
      </c>
      <c r="L230" s="4" t="str">
        <f>VLOOKUP(K230,'Lookup table'!A$6:B$15,2,0)</f>
        <v>Transportation</v>
      </c>
      <c r="M230" s="6">
        <f t="shared" si="13"/>
        <v>0</v>
      </c>
      <c r="N230" s="7" t="str">
        <f t="shared" si="14"/>
        <v>&lt;=1</v>
      </c>
      <c r="O230" t="str">
        <f t="shared" si="15"/>
        <v>met</v>
      </c>
    </row>
    <row r="231" spans="1:15" ht="45" x14ac:dyDescent="0.35">
      <c r="A231" s="3">
        <v>6</v>
      </c>
      <c r="B231" s="4" t="s">
        <v>435</v>
      </c>
      <c r="C231" s="4" t="s">
        <v>31</v>
      </c>
      <c r="D231" s="15">
        <v>44993.460914351897</v>
      </c>
      <c r="E231" s="15">
        <v>44993.663888888899</v>
      </c>
      <c r="F231" s="5" t="str">
        <f t="shared" si="12"/>
        <v>Mar</v>
      </c>
      <c r="G231" s="4" t="s">
        <v>20</v>
      </c>
      <c r="H231" s="15">
        <v>44999.600694444402</v>
      </c>
      <c r="I231" s="4" t="s">
        <v>410</v>
      </c>
      <c r="J231" s="4" t="s">
        <v>17</v>
      </c>
      <c r="K231" s="4" t="s">
        <v>32</v>
      </c>
      <c r="L231" s="4" t="str">
        <f>VLOOKUP(K231,'Lookup table'!A$6:B$15,2,0)</f>
        <v>Transportation</v>
      </c>
      <c r="M231" s="6">
        <f t="shared" si="13"/>
        <v>0</v>
      </c>
      <c r="N231" s="7" t="str">
        <f t="shared" si="14"/>
        <v>&lt;=1</v>
      </c>
      <c r="O231" t="str">
        <f t="shared" si="15"/>
        <v>met</v>
      </c>
    </row>
    <row r="232" spans="1:15" ht="22.5" x14ac:dyDescent="0.35">
      <c r="A232" s="3">
        <v>6</v>
      </c>
      <c r="B232" s="4" t="s">
        <v>479</v>
      </c>
      <c r="C232" s="4" t="s">
        <v>240</v>
      </c>
      <c r="D232" s="15">
        <v>44994.297604166699</v>
      </c>
      <c r="E232" s="15">
        <v>44994.302083333299</v>
      </c>
      <c r="F232" s="5" t="str">
        <f t="shared" si="12"/>
        <v>Mar</v>
      </c>
      <c r="G232" s="4" t="s">
        <v>20</v>
      </c>
      <c r="H232" s="15">
        <v>45000.582638888904</v>
      </c>
      <c r="I232" s="4" t="s">
        <v>284</v>
      </c>
      <c r="J232" s="4" t="s">
        <v>92</v>
      </c>
      <c r="K232" s="4" t="s">
        <v>78</v>
      </c>
      <c r="L232" s="4" t="str">
        <f>VLOOKUP(K232,'Lookup table'!A$6:B$15,2,0)</f>
        <v>Other</v>
      </c>
      <c r="M232" s="6">
        <f t="shared" si="13"/>
        <v>0</v>
      </c>
      <c r="N232" s="7" t="str">
        <f t="shared" si="14"/>
        <v>&lt;=1</v>
      </c>
      <c r="O232" t="str">
        <f t="shared" si="15"/>
        <v>met</v>
      </c>
    </row>
    <row r="233" spans="1:15" ht="45" x14ac:dyDescent="0.35">
      <c r="A233" s="3">
        <v>6</v>
      </c>
      <c r="B233" s="4" t="s">
        <v>358</v>
      </c>
      <c r="C233" s="4" t="s">
        <v>31</v>
      </c>
      <c r="D233" s="15">
        <v>45000.664849537003</v>
      </c>
      <c r="E233" s="15">
        <v>45000.699305555601</v>
      </c>
      <c r="F233" s="5" t="str">
        <f t="shared" si="12"/>
        <v>Mar</v>
      </c>
      <c r="G233" s="4" t="s">
        <v>20</v>
      </c>
      <c r="H233" s="15">
        <v>45006.137499999997</v>
      </c>
      <c r="I233" s="4" t="s">
        <v>480</v>
      </c>
      <c r="J233" s="4" t="s">
        <v>17</v>
      </c>
      <c r="K233" s="4" t="s">
        <v>32</v>
      </c>
      <c r="L233" s="4" t="str">
        <f>VLOOKUP(K233,'Lookup table'!A$6:B$15,2,0)</f>
        <v>Transportation</v>
      </c>
      <c r="M233" s="6">
        <f t="shared" si="13"/>
        <v>0</v>
      </c>
      <c r="N233" s="7" t="str">
        <f t="shared" si="14"/>
        <v>&lt;=1</v>
      </c>
      <c r="O233" t="str">
        <f t="shared" si="15"/>
        <v>met</v>
      </c>
    </row>
    <row r="234" spans="1:15" ht="22.5" x14ac:dyDescent="0.35">
      <c r="A234" s="3">
        <v>6</v>
      </c>
      <c r="B234" s="4" t="s">
        <v>345</v>
      </c>
      <c r="C234" s="4" t="s">
        <v>21</v>
      </c>
      <c r="D234" s="15">
        <v>45002.566041666701</v>
      </c>
      <c r="E234" s="15">
        <v>45008.422222222202</v>
      </c>
      <c r="F234" s="5" t="str">
        <f t="shared" si="12"/>
        <v>Mar</v>
      </c>
      <c r="G234" s="4" t="s">
        <v>12</v>
      </c>
      <c r="H234" s="15">
        <v>45008.572222222203</v>
      </c>
      <c r="I234" s="4" t="s">
        <v>481</v>
      </c>
      <c r="J234" s="4" t="s">
        <v>17</v>
      </c>
      <c r="K234" s="4" t="s">
        <v>87</v>
      </c>
      <c r="L234" s="4" t="str">
        <f>VLOOKUP(K234,'Lookup table'!A$6:B$15,2,0)</f>
        <v>Planning</v>
      </c>
      <c r="M234" s="6">
        <f t="shared" si="13"/>
        <v>4</v>
      </c>
      <c r="N234" s="7" t="str">
        <f t="shared" si="14"/>
        <v>&lt;=4</v>
      </c>
      <c r="O234" t="str">
        <f t="shared" si="15"/>
        <v>not met</v>
      </c>
    </row>
    <row r="235" spans="1:15" ht="22.5" x14ac:dyDescent="0.35">
      <c r="A235" s="3">
        <v>6</v>
      </c>
      <c r="B235" s="4" t="s">
        <v>482</v>
      </c>
      <c r="C235" s="4" t="s">
        <v>131</v>
      </c>
      <c r="D235" s="15">
        <v>45002.745486111096</v>
      </c>
      <c r="E235" s="15">
        <v>45002.780555555597</v>
      </c>
      <c r="F235" s="5" t="str">
        <f t="shared" si="12"/>
        <v>Mar</v>
      </c>
      <c r="G235" s="4" t="s">
        <v>20</v>
      </c>
      <c r="H235" s="15">
        <v>45008.574999999997</v>
      </c>
      <c r="I235" s="4" t="s">
        <v>483</v>
      </c>
      <c r="J235" s="4" t="s">
        <v>17</v>
      </c>
      <c r="K235" s="4" t="s">
        <v>52</v>
      </c>
      <c r="L235" s="4" t="str">
        <f>VLOOKUP(K235,'Lookup table'!A$6:B$15,2,0)</f>
        <v>Distribution</v>
      </c>
      <c r="M235" s="6">
        <f t="shared" si="13"/>
        <v>0</v>
      </c>
      <c r="N235" s="7" t="str">
        <f t="shared" si="14"/>
        <v>&lt;=1</v>
      </c>
      <c r="O235" t="str">
        <f t="shared" si="15"/>
        <v>met</v>
      </c>
    </row>
    <row r="236" spans="1:15" ht="22.5" x14ac:dyDescent="0.35">
      <c r="A236" s="3">
        <v>6</v>
      </c>
      <c r="B236" s="4" t="s">
        <v>485</v>
      </c>
      <c r="C236" s="4" t="s">
        <v>21</v>
      </c>
      <c r="D236" s="15">
        <v>45009.426226851901</v>
      </c>
      <c r="E236" s="15">
        <v>45009.679166666698</v>
      </c>
      <c r="F236" s="5" t="str">
        <f t="shared" si="12"/>
        <v>Mar</v>
      </c>
      <c r="G236" s="4" t="s">
        <v>20</v>
      </c>
      <c r="H236" s="15">
        <v>45015.048611111102</v>
      </c>
      <c r="I236" s="4" t="s">
        <v>486</v>
      </c>
      <c r="J236" s="4" t="s">
        <v>17</v>
      </c>
      <c r="K236" s="4" t="s">
        <v>18</v>
      </c>
      <c r="L236" s="4" t="str">
        <f>VLOOKUP(K236,'Lookup table'!A$6:B$15,2,0)</f>
        <v>Planning</v>
      </c>
      <c r="M236" s="6">
        <f t="shared" si="13"/>
        <v>0</v>
      </c>
      <c r="N236" s="7" t="str">
        <f t="shared" si="14"/>
        <v>&lt;=1</v>
      </c>
      <c r="O236" t="str">
        <f t="shared" si="15"/>
        <v>met</v>
      </c>
    </row>
    <row r="237" spans="1:15" ht="22.5" x14ac:dyDescent="0.35">
      <c r="A237" s="3">
        <v>6</v>
      </c>
      <c r="B237" s="4" t="s">
        <v>445</v>
      </c>
      <c r="C237" s="4" t="s">
        <v>141</v>
      </c>
      <c r="D237" s="15">
        <v>45022.5329166667</v>
      </c>
      <c r="E237" s="15">
        <v>45026.570138888899</v>
      </c>
      <c r="F237" s="5" t="str">
        <f t="shared" si="12"/>
        <v>Apr</v>
      </c>
      <c r="G237" s="4" t="s">
        <v>12</v>
      </c>
      <c r="H237" s="15">
        <v>45028.6694444444</v>
      </c>
      <c r="I237" s="4" t="s">
        <v>384</v>
      </c>
      <c r="J237" s="4" t="s">
        <v>142</v>
      </c>
      <c r="K237" s="4" t="s">
        <v>18</v>
      </c>
      <c r="L237" s="4" t="str">
        <f>VLOOKUP(K237,'Lookup table'!A$6:B$15,2,0)</f>
        <v>Planning</v>
      </c>
      <c r="M237" s="6">
        <f t="shared" si="13"/>
        <v>2</v>
      </c>
      <c r="N237" s="7" t="str">
        <f t="shared" si="14"/>
        <v>&lt;=2</v>
      </c>
      <c r="O237" t="str">
        <f t="shared" si="15"/>
        <v>not met</v>
      </c>
    </row>
    <row r="238" spans="1:15" ht="22.5" x14ac:dyDescent="0.35">
      <c r="A238" s="3">
        <v>6</v>
      </c>
      <c r="B238" s="4" t="s">
        <v>487</v>
      </c>
      <c r="C238" s="4" t="s">
        <v>75</v>
      </c>
      <c r="D238" s="15">
        <v>45022.534965277802</v>
      </c>
      <c r="E238" s="15">
        <v>45023.464583333298</v>
      </c>
      <c r="F238" s="5" t="str">
        <f t="shared" si="12"/>
        <v>Apr</v>
      </c>
      <c r="G238" s="4" t="s">
        <v>12</v>
      </c>
      <c r="H238" s="15">
        <v>45028.6694444444</v>
      </c>
      <c r="I238" s="4" t="s">
        <v>384</v>
      </c>
      <c r="J238" s="4" t="s">
        <v>142</v>
      </c>
      <c r="K238" s="4" t="s">
        <v>87</v>
      </c>
      <c r="L238" s="4" t="str">
        <f>VLOOKUP(K238,'Lookup table'!A$6:B$15,2,0)</f>
        <v>Planning</v>
      </c>
      <c r="M238" s="6">
        <f t="shared" si="13"/>
        <v>1</v>
      </c>
      <c r="N238" s="7" t="str">
        <f t="shared" si="14"/>
        <v>&lt;=1</v>
      </c>
      <c r="O238" t="str">
        <f t="shared" si="15"/>
        <v>met</v>
      </c>
    </row>
    <row r="239" spans="1:15" ht="33.75" x14ac:dyDescent="0.35">
      <c r="A239" s="3">
        <v>6</v>
      </c>
      <c r="B239" s="4" t="s">
        <v>488</v>
      </c>
      <c r="C239" s="4" t="s">
        <v>13</v>
      </c>
      <c r="D239" s="15">
        <v>45028.513761574097</v>
      </c>
      <c r="E239" s="15">
        <v>45028.519444444399</v>
      </c>
      <c r="F239" s="5" t="str">
        <f t="shared" si="12"/>
        <v>Apr</v>
      </c>
      <c r="G239" s="4" t="s">
        <v>20</v>
      </c>
      <c r="H239" s="15">
        <v>45034.9152777778</v>
      </c>
      <c r="I239" s="4" t="s">
        <v>489</v>
      </c>
      <c r="J239" s="4" t="s">
        <v>17</v>
      </c>
      <c r="K239" s="4" t="s">
        <v>29</v>
      </c>
      <c r="L239" s="4" t="str">
        <f>VLOOKUP(K239,'Lookup table'!A$6:B$15,2,0)</f>
        <v>Planning</v>
      </c>
      <c r="M239" s="6">
        <f t="shared" si="13"/>
        <v>0</v>
      </c>
      <c r="N239" s="7" t="str">
        <f t="shared" si="14"/>
        <v>&lt;=1</v>
      </c>
      <c r="O239" t="str">
        <f t="shared" si="15"/>
        <v>met</v>
      </c>
    </row>
    <row r="240" spans="1:15" ht="22.5" x14ac:dyDescent="0.35">
      <c r="A240" s="3">
        <v>6</v>
      </c>
      <c r="B240" s="4" t="s">
        <v>35</v>
      </c>
      <c r="C240" s="4" t="s">
        <v>21</v>
      </c>
      <c r="D240" s="15">
        <v>45028.612476851798</v>
      </c>
      <c r="E240" s="15">
        <v>45033.668749999997</v>
      </c>
      <c r="F240" s="5" t="str">
        <f t="shared" si="12"/>
        <v>Apr</v>
      </c>
      <c r="G240" s="4" t="s">
        <v>12</v>
      </c>
      <c r="H240" s="15">
        <v>45034.95</v>
      </c>
      <c r="I240" s="4" t="s">
        <v>490</v>
      </c>
      <c r="J240" s="4" t="s">
        <v>17</v>
      </c>
      <c r="K240" s="4" t="s">
        <v>78</v>
      </c>
      <c r="L240" s="4" t="str">
        <f>VLOOKUP(K240,'Lookup table'!A$6:B$15,2,0)</f>
        <v>Other</v>
      </c>
      <c r="M240" s="6">
        <f t="shared" si="13"/>
        <v>3</v>
      </c>
      <c r="N240" s="7" t="str">
        <f t="shared" si="14"/>
        <v>&lt;=3</v>
      </c>
      <c r="O240" t="str">
        <f t="shared" si="15"/>
        <v>not met</v>
      </c>
    </row>
    <row r="241" spans="1:15" ht="22.5" x14ac:dyDescent="0.35">
      <c r="A241" s="3">
        <v>6</v>
      </c>
      <c r="B241" s="4" t="s">
        <v>491</v>
      </c>
      <c r="C241" s="4" t="s">
        <v>131</v>
      </c>
      <c r="D241" s="15">
        <v>45029.790868055599</v>
      </c>
      <c r="E241" s="15">
        <v>45030.586111111101</v>
      </c>
      <c r="F241" s="5" t="str">
        <f t="shared" si="12"/>
        <v>Apr</v>
      </c>
      <c r="G241" s="4" t="s">
        <v>12</v>
      </c>
      <c r="H241" s="15">
        <v>45035.679861111101</v>
      </c>
      <c r="I241" s="4" t="s">
        <v>451</v>
      </c>
      <c r="J241" s="4" t="s">
        <v>17</v>
      </c>
      <c r="K241" s="4" t="s">
        <v>52</v>
      </c>
      <c r="L241" s="4" t="str">
        <f>VLOOKUP(K241,'Lookup table'!A$6:B$15,2,0)</f>
        <v>Distribution</v>
      </c>
      <c r="M241" s="6">
        <f t="shared" si="13"/>
        <v>1</v>
      </c>
      <c r="N241" s="7" t="str">
        <f t="shared" si="14"/>
        <v>&lt;=1</v>
      </c>
      <c r="O241" t="str">
        <f t="shared" si="15"/>
        <v>met</v>
      </c>
    </row>
    <row r="242" spans="1:15" ht="45" x14ac:dyDescent="0.35">
      <c r="A242" s="3">
        <v>6</v>
      </c>
      <c r="B242" s="4" t="s">
        <v>492</v>
      </c>
      <c r="C242" s="4" t="s">
        <v>60</v>
      </c>
      <c r="D242" s="15">
        <v>45049.400833333297</v>
      </c>
      <c r="E242" s="15">
        <v>45049.405405092599</v>
      </c>
      <c r="F242" s="5" t="str">
        <f t="shared" si="12"/>
        <v>May</v>
      </c>
      <c r="G242" s="4" t="s">
        <v>20</v>
      </c>
      <c r="H242" s="15">
        <v>45055.478437500002</v>
      </c>
      <c r="I242" s="4" t="s">
        <v>88</v>
      </c>
      <c r="J242" s="4" t="s">
        <v>62</v>
      </c>
      <c r="K242" s="4" t="s">
        <v>32</v>
      </c>
      <c r="L242" s="4" t="str">
        <f>VLOOKUP(K242,'Lookup table'!A$6:B$15,2,0)</f>
        <v>Transportation</v>
      </c>
      <c r="M242" s="6">
        <f t="shared" si="13"/>
        <v>0</v>
      </c>
      <c r="N242" s="7" t="str">
        <f t="shared" si="14"/>
        <v>&lt;=1</v>
      </c>
      <c r="O242" t="str">
        <f t="shared" si="15"/>
        <v>met</v>
      </c>
    </row>
    <row r="243" spans="1:15" ht="22.5" x14ac:dyDescent="0.35">
      <c r="A243" s="3">
        <v>5</v>
      </c>
      <c r="B243" s="4" t="s">
        <v>493</v>
      </c>
      <c r="C243" s="4" t="s">
        <v>13</v>
      </c>
      <c r="D243" s="15">
        <v>45071.4675810185</v>
      </c>
      <c r="E243" s="15">
        <v>45071.542013888902</v>
      </c>
      <c r="F243" s="5" t="str">
        <f t="shared" si="12"/>
        <v>May</v>
      </c>
      <c r="G243" s="4" t="s">
        <v>20</v>
      </c>
      <c r="H243" s="15">
        <v>45076.682361111103</v>
      </c>
      <c r="I243" s="4" t="s">
        <v>494</v>
      </c>
      <c r="J243" s="4" t="s">
        <v>17</v>
      </c>
      <c r="K243" s="4" t="s">
        <v>18</v>
      </c>
      <c r="L243" s="4" t="str">
        <f>VLOOKUP(K243,'Lookup table'!A$6:B$15,2,0)</f>
        <v>Planning</v>
      </c>
      <c r="M243" s="6">
        <f t="shared" si="13"/>
        <v>0</v>
      </c>
      <c r="N243" s="7" t="str">
        <f t="shared" si="14"/>
        <v>&lt;=1</v>
      </c>
      <c r="O243" t="str">
        <f t="shared" si="15"/>
        <v>met</v>
      </c>
    </row>
    <row r="244" spans="1:15" ht="22.5" x14ac:dyDescent="0.35">
      <c r="A244" s="3">
        <v>5</v>
      </c>
      <c r="B244" s="4" t="s">
        <v>169</v>
      </c>
      <c r="C244" s="4" t="s">
        <v>131</v>
      </c>
      <c r="D244" s="15">
        <v>45071.549386574101</v>
      </c>
      <c r="E244" s="15">
        <v>45071.683611111097</v>
      </c>
      <c r="F244" s="5" t="str">
        <f t="shared" si="12"/>
        <v>May</v>
      </c>
      <c r="G244" s="4" t="s">
        <v>20</v>
      </c>
      <c r="H244" s="15">
        <v>45076.453159722201</v>
      </c>
      <c r="I244" s="4" t="s">
        <v>495</v>
      </c>
      <c r="J244" s="4" t="s">
        <v>17</v>
      </c>
      <c r="K244" s="4" t="s">
        <v>52</v>
      </c>
      <c r="L244" s="4" t="str">
        <f>VLOOKUP(K244,'Lookup table'!A$6:B$15,2,0)</f>
        <v>Distribution</v>
      </c>
      <c r="M244" s="6">
        <f t="shared" si="13"/>
        <v>0</v>
      </c>
      <c r="N244" s="7" t="str">
        <f t="shared" si="14"/>
        <v>&lt;=1</v>
      </c>
      <c r="O244" t="str">
        <f t="shared" si="15"/>
        <v>met</v>
      </c>
    </row>
    <row r="245" spans="1:15" ht="22.5" x14ac:dyDescent="0.35">
      <c r="A245" s="3">
        <v>5</v>
      </c>
      <c r="B245" s="4" t="s">
        <v>496</v>
      </c>
      <c r="C245" s="4" t="s">
        <v>117</v>
      </c>
      <c r="D245" s="15">
        <v>45071.606168981503</v>
      </c>
      <c r="E245" s="15">
        <v>45076.6401273148</v>
      </c>
      <c r="F245" s="5" t="str">
        <f t="shared" si="12"/>
        <v>May</v>
      </c>
      <c r="G245" s="4" t="s">
        <v>12</v>
      </c>
      <c r="H245" s="15">
        <v>45076.694780092599</v>
      </c>
      <c r="I245" s="4" t="s">
        <v>497</v>
      </c>
      <c r="J245" s="4" t="s">
        <v>17</v>
      </c>
      <c r="K245" s="4" t="s">
        <v>87</v>
      </c>
      <c r="L245" s="4" t="str">
        <f>VLOOKUP(K245,'Lookup table'!A$6:B$15,2,0)</f>
        <v>Planning</v>
      </c>
      <c r="M245" s="6">
        <f t="shared" si="13"/>
        <v>3</v>
      </c>
      <c r="N245" s="7" t="str">
        <f t="shared" si="14"/>
        <v>&lt;=3</v>
      </c>
      <c r="O245" t="str">
        <f t="shared" si="15"/>
        <v>not met</v>
      </c>
    </row>
    <row r="246" spans="1:15" ht="22.5" x14ac:dyDescent="0.35">
      <c r="A246" s="3">
        <v>5</v>
      </c>
      <c r="B246" s="4" t="s">
        <v>498</v>
      </c>
      <c r="C246" s="4" t="s">
        <v>59</v>
      </c>
      <c r="D246" s="15">
        <v>45072.4448611111</v>
      </c>
      <c r="E246" s="15">
        <v>45072.448773148099</v>
      </c>
      <c r="F246" s="5" t="str">
        <f t="shared" si="12"/>
        <v>May</v>
      </c>
      <c r="G246" s="4" t="s">
        <v>20</v>
      </c>
      <c r="H246" s="15">
        <v>45077.675393518497</v>
      </c>
      <c r="I246" s="4" t="s">
        <v>499</v>
      </c>
      <c r="J246" s="4" t="s">
        <v>62</v>
      </c>
      <c r="K246" s="4" t="s">
        <v>52</v>
      </c>
      <c r="L246" s="4" t="str">
        <f>VLOOKUP(K246,'Lookup table'!A$6:B$15,2,0)</f>
        <v>Distribution</v>
      </c>
      <c r="M246" s="6">
        <f t="shared" si="13"/>
        <v>0</v>
      </c>
      <c r="N246" s="7" t="str">
        <f t="shared" si="14"/>
        <v>&lt;=1</v>
      </c>
      <c r="O246" t="str">
        <f t="shared" si="15"/>
        <v>met</v>
      </c>
    </row>
    <row r="247" spans="1:15" ht="33.75" x14ac:dyDescent="0.35">
      <c r="A247" s="3">
        <v>5</v>
      </c>
      <c r="B247" s="4" t="s">
        <v>500</v>
      </c>
      <c r="C247" s="4" t="s">
        <v>144</v>
      </c>
      <c r="D247" s="15">
        <v>45079.347326388903</v>
      </c>
      <c r="E247" s="15">
        <v>45079.4832523148</v>
      </c>
      <c r="F247" s="5" t="str">
        <f t="shared" si="12"/>
        <v>Jun</v>
      </c>
      <c r="G247" s="4" t="s">
        <v>20</v>
      </c>
      <c r="H247" s="15">
        <v>45084.3125</v>
      </c>
      <c r="I247" s="4" t="s">
        <v>161</v>
      </c>
      <c r="J247" s="4" t="s">
        <v>57</v>
      </c>
      <c r="K247" s="4" t="s">
        <v>245</v>
      </c>
      <c r="L247" s="4" t="str">
        <f>VLOOKUP(K247,'Lookup table'!A$6:B$15,2,0)</f>
        <v>Transportation</v>
      </c>
      <c r="M247" s="6">
        <f t="shared" si="13"/>
        <v>0</v>
      </c>
      <c r="N247" s="7" t="str">
        <f t="shared" si="14"/>
        <v>&lt;=1</v>
      </c>
      <c r="O247" t="str">
        <f t="shared" si="15"/>
        <v>met</v>
      </c>
    </row>
    <row r="248" spans="1:15" ht="22.5" x14ac:dyDescent="0.35">
      <c r="A248" s="3">
        <v>5</v>
      </c>
      <c r="B248" s="4" t="s">
        <v>501</v>
      </c>
      <c r="C248" s="4" t="s">
        <v>60</v>
      </c>
      <c r="D248" s="15">
        <v>45099.439039351899</v>
      </c>
      <c r="E248" s="15">
        <v>45100.335324074098</v>
      </c>
      <c r="F248" s="5" t="str">
        <f t="shared" si="12"/>
        <v>Jun</v>
      </c>
      <c r="G248" s="4" t="s">
        <v>12</v>
      </c>
      <c r="H248" s="15">
        <v>45104.5725578704</v>
      </c>
      <c r="I248" s="4" t="s">
        <v>502</v>
      </c>
      <c r="J248" s="4" t="s">
        <v>41</v>
      </c>
      <c r="K248" s="4" t="s">
        <v>52</v>
      </c>
      <c r="L248" s="4" t="str">
        <f>VLOOKUP(K248,'Lookup table'!A$6:B$15,2,0)</f>
        <v>Distribution</v>
      </c>
      <c r="M248" s="6">
        <f t="shared" si="13"/>
        <v>1</v>
      </c>
      <c r="N248" s="7" t="str">
        <f t="shared" si="14"/>
        <v>&lt;=1</v>
      </c>
      <c r="O248" t="str">
        <f t="shared" si="15"/>
        <v>met</v>
      </c>
    </row>
    <row r="249" spans="1:15" ht="45" x14ac:dyDescent="0.35">
      <c r="A249" s="3">
        <v>5</v>
      </c>
      <c r="B249" s="4" t="s">
        <v>503</v>
      </c>
      <c r="C249" s="4" t="s">
        <v>144</v>
      </c>
      <c r="D249" s="15">
        <v>45099.440219907403</v>
      </c>
      <c r="E249" s="15">
        <v>45099.534513888902</v>
      </c>
      <c r="F249" s="5" t="str">
        <f t="shared" si="12"/>
        <v>Jun</v>
      </c>
      <c r="G249" s="4" t="s">
        <v>20</v>
      </c>
      <c r="H249" s="15">
        <v>45104.572222222203</v>
      </c>
      <c r="I249" s="4" t="s">
        <v>502</v>
      </c>
      <c r="J249" s="4" t="s">
        <v>41</v>
      </c>
      <c r="K249" s="4" t="s">
        <v>32</v>
      </c>
      <c r="L249" s="4" t="str">
        <f>VLOOKUP(K249,'Lookup table'!A$6:B$15,2,0)</f>
        <v>Transportation</v>
      </c>
      <c r="M249" s="6">
        <f t="shared" si="13"/>
        <v>0</v>
      </c>
      <c r="N249" s="7" t="str">
        <f t="shared" si="14"/>
        <v>&lt;=1</v>
      </c>
      <c r="O249" t="str">
        <f t="shared" si="15"/>
        <v>met</v>
      </c>
    </row>
    <row r="250" spans="1:15" ht="22.5" x14ac:dyDescent="0.35">
      <c r="A250" s="3">
        <v>5</v>
      </c>
      <c r="B250" s="4" t="s">
        <v>504</v>
      </c>
      <c r="C250" s="4" t="s">
        <v>505</v>
      </c>
      <c r="D250" s="15">
        <v>45099.594432870399</v>
      </c>
      <c r="E250" s="15">
        <v>45104.551388888904</v>
      </c>
      <c r="F250" s="5" t="str">
        <f t="shared" si="12"/>
        <v>Jun</v>
      </c>
      <c r="G250" s="4" t="s">
        <v>12</v>
      </c>
      <c r="H250" s="15">
        <v>45104.567199074103</v>
      </c>
      <c r="I250" s="4" t="s">
        <v>167</v>
      </c>
      <c r="J250" s="4" t="s">
        <v>51</v>
      </c>
      <c r="K250" s="4" t="s">
        <v>87</v>
      </c>
      <c r="L250" s="4" t="str">
        <f>VLOOKUP(K250,'Lookup table'!A$6:B$15,2,0)</f>
        <v>Planning</v>
      </c>
      <c r="M250" s="6">
        <f t="shared" si="13"/>
        <v>3</v>
      </c>
      <c r="N250" s="7" t="str">
        <f t="shared" si="14"/>
        <v>&lt;=3</v>
      </c>
      <c r="O250" t="str">
        <f t="shared" si="15"/>
        <v>not met</v>
      </c>
    </row>
    <row r="251" spans="1:15" ht="45" x14ac:dyDescent="0.35">
      <c r="A251" s="3">
        <v>5</v>
      </c>
      <c r="B251" s="4" t="s">
        <v>506</v>
      </c>
      <c r="C251" s="4" t="s">
        <v>323</v>
      </c>
      <c r="D251" s="15">
        <v>45107.619733796302</v>
      </c>
      <c r="E251" s="15">
        <v>45107.634907407402</v>
      </c>
      <c r="F251" s="5" t="str">
        <f t="shared" si="12"/>
        <v>Jun</v>
      </c>
      <c r="G251" s="4" t="s">
        <v>20</v>
      </c>
      <c r="H251" s="15">
        <v>45112.333333333299</v>
      </c>
      <c r="I251" s="4" t="s">
        <v>507</v>
      </c>
      <c r="J251" s="4" t="s">
        <v>57</v>
      </c>
      <c r="K251" s="4" t="s">
        <v>32</v>
      </c>
      <c r="L251" s="4" t="str">
        <f>VLOOKUP(K251,'Lookup table'!A$6:B$15,2,0)</f>
        <v>Transportation</v>
      </c>
      <c r="M251" s="6">
        <f t="shared" si="13"/>
        <v>0</v>
      </c>
      <c r="N251" s="7" t="str">
        <f t="shared" si="14"/>
        <v>&lt;=1</v>
      </c>
      <c r="O251" t="str">
        <f t="shared" si="15"/>
        <v>met</v>
      </c>
    </row>
    <row r="252" spans="1:15" ht="45" x14ac:dyDescent="0.35">
      <c r="A252" s="3">
        <v>5</v>
      </c>
      <c r="B252" s="4" t="s">
        <v>300</v>
      </c>
      <c r="C252" s="4" t="s">
        <v>60</v>
      </c>
      <c r="D252" s="15">
        <v>45113.561354166697</v>
      </c>
      <c r="E252" s="15">
        <v>45113.566608796304</v>
      </c>
      <c r="F252" s="5" t="str">
        <f t="shared" si="12"/>
        <v>Jul</v>
      </c>
      <c r="G252" s="4" t="s">
        <v>20</v>
      </c>
      <c r="H252" s="15">
        <v>45118.567326388897</v>
      </c>
      <c r="I252" s="4" t="s">
        <v>508</v>
      </c>
      <c r="J252" s="4" t="s">
        <v>41</v>
      </c>
      <c r="K252" s="4" t="s">
        <v>32</v>
      </c>
      <c r="L252" s="4" t="str">
        <f>VLOOKUP(K252,'Lookup table'!A$6:B$15,2,0)</f>
        <v>Transportation</v>
      </c>
      <c r="M252" s="6">
        <f t="shared" si="13"/>
        <v>0</v>
      </c>
      <c r="N252" s="7" t="str">
        <f t="shared" si="14"/>
        <v>&lt;=1</v>
      </c>
      <c r="O252" t="str">
        <f t="shared" si="15"/>
        <v>met</v>
      </c>
    </row>
    <row r="253" spans="1:15" ht="22.5" x14ac:dyDescent="0.35">
      <c r="A253" s="3">
        <v>5</v>
      </c>
      <c r="B253" s="4" t="s">
        <v>509</v>
      </c>
      <c r="C253" s="4" t="s">
        <v>38</v>
      </c>
      <c r="D253" s="15">
        <v>45119.6082986111</v>
      </c>
      <c r="E253" s="15">
        <v>45119.608402777798</v>
      </c>
      <c r="F253" s="5" t="str">
        <f t="shared" si="12"/>
        <v>Jul</v>
      </c>
      <c r="G253" s="4" t="s">
        <v>20</v>
      </c>
      <c r="H253" s="15">
        <v>45124.744791666701</v>
      </c>
      <c r="I253" s="4" t="s">
        <v>510</v>
      </c>
      <c r="J253" s="4" t="s">
        <v>17</v>
      </c>
      <c r="K253" s="4" t="s">
        <v>36</v>
      </c>
      <c r="L253" s="4" t="str">
        <f>VLOOKUP(K253,'Lookup table'!A$6:B$15,2,0)</f>
        <v>QA</v>
      </c>
      <c r="M253" s="6">
        <f t="shared" si="13"/>
        <v>0</v>
      </c>
      <c r="N253" s="7" t="str">
        <f t="shared" si="14"/>
        <v>&lt;=1</v>
      </c>
      <c r="O253" t="str">
        <f t="shared" si="15"/>
        <v>met</v>
      </c>
    </row>
    <row r="254" spans="1:15" ht="22.5" x14ac:dyDescent="0.35">
      <c r="A254" s="3">
        <v>5</v>
      </c>
      <c r="B254" s="4" t="s">
        <v>511</v>
      </c>
      <c r="C254" s="4" t="s">
        <v>34</v>
      </c>
      <c r="D254" s="15">
        <v>45119.621712963002</v>
      </c>
      <c r="E254" s="15">
        <v>45119.621793981503</v>
      </c>
      <c r="F254" s="5" t="str">
        <f t="shared" si="12"/>
        <v>Jul</v>
      </c>
      <c r="G254" s="4" t="s">
        <v>20</v>
      </c>
      <c r="H254" s="15">
        <v>45124.744918981502</v>
      </c>
      <c r="I254" s="4" t="s">
        <v>361</v>
      </c>
      <c r="J254" s="4" t="s">
        <v>17</v>
      </c>
      <c r="K254" s="4" t="s">
        <v>36</v>
      </c>
      <c r="L254" s="4" t="str">
        <f>VLOOKUP(K254,'Lookup table'!A$6:B$15,2,0)</f>
        <v>QA</v>
      </c>
      <c r="M254" s="6">
        <f t="shared" si="13"/>
        <v>0</v>
      </c>
      <c r="N254" s="7" t="str">
        <f t="shared" si="14"/>
        <v>&lt;=1</v>
      </c>
      <c r="O254" t="str">
        <f t="shared" si="15"/>
        <v>met</v>
      </c>
    </row>
    <row r="255" spans="1:15" ht="22.5" x14ac:dyDescent="0.35">
      <c r="A255" s="3">
        <v>5</v>
      </c>
      <c r="B255" s="4" t="s">
        <v>512</v>
      </c>
      <c r="C255" s="4" t="s">
        <v>365</v>
      </c>
      <c r="D255" s="15">
        <v>45127.646388888897</v>
      </c>
      <c r="E255" s="15">
        <v>45127</v>
      </c>
      <c r="F255" s="5" t="str">
        <f t="shared" si="12"/>
        <v>Jul</v>
      </c>
      <c r="G255" s="4" t="s">
        <v>20</v>
      </c>
      <c r="H255" s="15">
        <v>45132.587500000001</v>
      </c>
      <c r="I255" s="4" t="s">
        <v>513</v>
      </c>
      <c r="J255" s="4" t="s">
        <v>51</v>
      </c>
      <c r="K255" s="4" t="s">
        <v>36</v>
      </c>
      <c r="L255" s="4" t="str">
        <f>VLOOKUP(K255,'Lookup table'!A$6:B$15,2,0)</f>
        <v>QA</v>
      </c>
      <c r="M255" s="6">
        <f t="shared" si="13"/>
        <v>0</v>
      </c>
      <c r="N255" s="7" t="str">
        <f t="shared" si="14"/>
        <v>&lt;=1</v>
      </c>
      <c r="O255" t="str">
        <f t="shared" si="15"/>
        <v>met</v>
      </c>
    </row>
    <row r="256" spans="1:15" ht="22.5" x14ac:dyDescent="0.35">
      <c r="A256" s="3">
        <v>5</v>
      </c>
      <c r="B256" s="4" t="s">
        <v>514</v>
      </c>
      <c r="C256" s="4" t="s">
        <v>38</v>
      </c>
      <c r="D256" s="15">
        <v>45128.451354166697</v>
      </c>
      <c r="E256" s="15">
        <v>45128.451388888898</v>
      </c>
      <c r="F256" s="5" t="str">
        <f t="shared" si="12"/>
        <v>Jul</v>
      </c>
      <c r="G256" s="4" t="s">
        <v>20</v>
      </c>
      <c r="H256" s="15">
        <v>45133.741666666698</v>
      </c>
      <c r="I256" s="4" t="s">
        <v>515</v>
      </c>
      <c r="J256" s="4" t="s">
        <v>62</v>
      </c>
      <c r="K256" s="4" t="s">
        <v>36</v>
      </c>
      <c r="L256" s="4" t="str">
        <f>VLOOKUP(K256,'Lookup table'!A$6:B$15,2,0)</f>
        <v>QA</v>
      </c>
      <c r="M256" s="6">
        <f t="shared" si="13"/>
        <v>0</v>
      </c>
      <c r="N256" s="7" t="str">
        <f t="shared" si="14"/>
        <v>&lt;=1</v>
      </c>
      <c r="O256" t="str">
        <f t="shared" si="15"/>
        <v>met</v>
      </c>
    </row>
    <row r="257" spans="1:15" ht="22.5" x14ac:dyDescent="0.35">
      <c r="A257" s="3">
        <v>5</v>
      </c>
      <c r="B257" s="4" t="s">
        <v>516</v>
      </c>
      <c r="C257" s="4" t="s">
        <v>38</v>
      </c>
      <c r="D257" s="15">
        <v>45128.638449074097</v>
      </c>
      <c r="E257" s="15">
        <v>45128.6381944444</v>
      </c>
      <c r="F257" s="5" t="str">
        <f t="shared" si="12"/>
        <v>Jul</v>
      </c>
      <c r="G257" s="4" t="s">
        <v>20</v>
      </c>
      <c r="H257" s="15">
        <v>45133.752777777801</v>
      </c>
      <c r="I257" s="4" t="s">
        <v>517</v>
      </c>
      <c r="J257" s="4" t="s">
        <v>62</v>
      </c>
      <c r="K257" s="4" t="s">
        <v>36</v>
      </c>
      <c r="L257" s="4" t="str">
        <f>VLOOKUP(K257,'Lookup table'!A$6:B$15,2,0)</f>
        <v>QA</v>
      </c>
      <c r="M257" s="6">
        <f t="shared" si="13"/>
        <v>0</v>
      </c>
      <c r="N257" s="7" t="str">
        <f t="shared" si="14"/>
        <v>&lt;=1</v>
      </c>
      <c r="O257" t="str">
        <f t="shared" si="15"/>
        <v>met</v>
      </c>
    </row>
    <row r="258" spans="1:15" ht="22.5" x14ac:dyDescent="0.35">
      <c r="A258" s="3">
        <v>5</v>
      </c>
      <c r="B258" s="4" t="s">
        <v>518</v>
      </c>
      <c r="C258" s="4" t="s">
        <v>38</v>
      </c>
      <c r="D258" s="15">
        <v>45128.644780092603</v>
      </c>
      <c r="E258" s="15">
        <v>45128.644444444399</v>
      </c>
      <c r="F258" s="5" t="str">
        <f t="shared" si="12"/>
        <v>Jul</v>
      </c>
      <c r="G258" s="4" t="s">
        <v>20</v>
      </c>
      <c r="H258" s="15">
        <v>45133.754166666702</v>
      </c>
      <c r="I258" s="4" t="s">
        <v>235</v>
      </c>
      <c r="J258" s="4" t="s">
        <v>28</v>
      </c>
      <c r="K258" s="4" t="s">
        <v>36</v>
      </c>
      <c r="L258" s="4" t="str">
        <f>VLOOKUP(K258,'Lookup table'!A$6:B$15,2,0)</f>
        <v>QA</v>
      </c>
      <c r="M258" s="6">
        <f t="shared" si="13"/>
        <v>0</v>
      </c>
      <c r="N258" s="7" t="str">
        <f t="shared" si="14"/>
        <v>&lt;=1</v>
      </c>
      <c r="O258" t="str">
        <f t="shared" si="15"/>
        <v>met</v>
      </c>
    </row>
    <row r="259" spans="1:15" ht="22.5" x14ac:dyDescent="0.35">
      <c r="A259" s="3">
        <v>5</v>
      </c>
      <c r="B259" s="4" t="s">
        <v>519</v>
      </c>
      <c r="C259" s="4" t="s">
        <v>131</v>
      </c>
      <c r="D259" s="15">
        <v>45140.705497685201</v>
      </c>
      <c r="E259" s="15">
        <v>45140.739097222198</v>
      </c>
      <c r="F259" s="5" t="str">
        <f t="shared" ref="F259:F322" si="16">TEXT(D259,"MMM")</f>
        <v>Aug</v>
      </c>
      <c r="G259" s="4" t="s">
        <v>20</v>
      </c>
      <c r="H259" s="15">
        <v>45145.6170486111</v>
      </c>
      <c r="I259" s="4" t="s">
        <v>459</v>
      </c>
      <c r="J259" s="4" t="s">
        <v>17</v>
      </c>
      <c r="K259" s="4" t="s">
        <v>52</v>
      </c>
      <c r="L259" s="4" t="str">
        <f>VLOOKUP(K259,'Lookup table'!A$6:B$15,2,0)</f>
        <v>Distribution</v>
      </c>
      <c r="M259" s="6">
        <f t="shared" ref="M259:M322" si="17">NETWORKDAYS.INTL(D259,E259,1,0)-1</f>
        <v>0</v>
      </c>
      <c r="N259" s="7" t="str">
        <f t="shared" ref="N259:N322" si="18">IF(M259&lt;2, "&lt;=1", IF(M259&lt;3, "&lt;=2", IF(M259&lt;4, "&lt;=3",IF(M259&lt;5,  "&lt;=4", "&gt;=5"))))</f>
        <v>&lt;=1</v>
      </c>
      <c r="O259" t="str">
        <f t="shared" ref="O259:O322" si="19">IF(M259&lt;=1, "met", "not met")</f>
        <v>met</v>
      </c>
    </row>
    <row r="260" spans="1:15" ht="22.5" x14ac:dyDescent="0.35">
      <c r="A260" s="3">
        <v>5</v>
      </c>
      <c r="B260" s="4" t="s">
        <v>520</v>
      </c>
      <c r="C260" s="4" t="s">
        <v>55</v>
      </c>
      <c r="D260" s="15">
        <v>45141.4621990741</v>
      </c>
      <c r="E260" s="15">
        <v>45146.3</v>
      </c>
      <c r="F260" s="5" t="str">
        <f t="shared" si="16"/>
        <v>Aug</v>
      </c>
      <c r="G260" s="4" t="s">
        <v>12</v>
      </c>
      <c r="H260" s="15">
        <v>45146.420138888898</v>
      </c>
      <c r="I260" s="4" t="s">
        <v>521</v>
      </c>
      <c r="J260" s="4" t="s">
        <v>142</v>
      </c>
      <c r="K260" s="4" t="s">
        <v>18</v>
      </c>
      <c r="L260" s="4" t="str">
        <f>VLOOKUP(K260,'Lookup table'!A$6:B$15,2,0)</f>
        <v>Planning</v>
      </c>
      <c r="M260" s="6">
        <f t="shared" si="17"/>
        <v>3</v>
      </c>
      <c r="N260" s="7" t="str">
        <f t="shared" si="18"/>
        <v>&lt;=3</v>
      </c>
      <c r="O260" t="str">
        <f t="shared" si="19"/>
        <v>not met</v>
      </c>
    </row>
    <row r="261" spans="1:15" ht="33.75" x14ac:dyDescent="0.35">
      <c r="A261" s="3">
        <v>5</v>
      </c>
      <c r="B261" s="4" t="s">
        <v>522</v>
      </c>
      <c r="C261" s="4" t="s">
        <v>55</v>
      </c>
      <c r="D261" s="15">
        <v>45169.335381944402</v>
      </c>
      <c r="E261" s="15">
        <v>45169.341226851902</v>
      </c>
      <c r="F261" s="5" t="str">
        <f t="shared" si="16"/>
        <v>Aug</v>
      </c>
      <c r="G261" s="4" t="s">
        <v>20</v>
      </c>
      <c r="H261" s="15">
        <v>45174.338194444397</v>
      </c>
      <c r="I261" s="4" t="s">
        <v>248</v>
      </c>
      <c r="J261" s="4" t="s">
        <v>57</v>
      </c>
      <c r="K261" s="4" t="s">
        <v>78</v>
      </c>
      <c r="L261" s="4" t="str">
        <f>VLOOKUP(K261,'Lookup table'!A$6:B$15,2,0)</f>
        <v>Other</v>
      </c>
      <c r="M261" s="6">
        <f t="shared" si="17"/>
        <v>0</v>
      </c>
      <c r="N261" s="7" t="str">
        <f t="shared" si="18"/>
        <v>&lt;=1</v>
      </c>
      <c r="O261" t="str">
        <f t="shared" si="19"/>
        <v>met</v>
      </c>
    </row>
    <row r="262" spans="1:15" ht="22.5" x14ac:dyDescent="0.35">
      <c r="A262" s="3">
        <v>5</v>
      </c>
      <c r="B262" s="4" t="s">
        <v>523</v>
      </c>
      <c r="C262" s="4" t="s">
        <v>131</v>
      </c>
      <c r="D262" s="15">
        <v>45189.515821759298</v>
      </c>
      <c r="E262" s="15">
        <v>45189.558356481502</v>
      </c>
      <c r="F262" s="5" t="str">
        <f t="shared" si="16"/>
        <v>Sep</v>
      </c>
      <c r="G262" s="4" t="s">
        <v>20</v>
      </c>
      <c r="H262" s="15">
        <v>45194.597476851799</v>
      </c>
      <c r="I262" s="4" t="s">
        <v>524</v>
      </c>
      <c r="J262" s="4" t="s">
        <v>17</v>
      </c>
      <c r="K262" s="4" t="s">
        <v>52</v>
      </c>
      <c r="L262" s="4" t="str">
        <f>VLOOKUP(K262,'Lookup table'!A$6:B$15,2,0)</f>
        <v>Distribution</v>
      </c>
      <c r="M262" s="6">
        <f t="shared" si="17"/>
        <v>0</v>
      </c>
      <c r="N262" s="7" t="str">
        <f t="shared" si="18"/>
        <v>&lt;=1</v>
      </c>
      <c r="O262" t="str">
        <f t="shared" si="19"/>
        <v>met</v>
      </c>
    </row>
    <row r="263" spans="1:15" ht="45" x14ac:dyDescent="0.35">
      <c r="A263" s="3">
        <v>5</v>
      </c>
      <c r="B263" s="4" t="s">
        <v>525</v>
      </c>
      <c r="C263" s="4" t="s">
        <v>31</v>
      </c>
      <c r="D263" s="15">
        <v>45189.578657407401</v>
      </c>
      <c r="E263" s="15">
        <v>45189.623726851903</v>
      </c>
      <c r="F263" s="5" t="str">
        <f t="shared" si="16"/>
        <v>Sep</v>
      </c>
      <c r="G263" s="4" t="s">
        <v>20</v>
      </c>
      <c r="H263" s="15">
        <v>45194.597581018497</v>
      </c>
      <c r="I263" s="4" t="s">
        <v>524</v>
      </c>
      <c r="J263" s="4" t="s">
        <v>17</v>
      </c>
      <c r="K263" s="4" t="s">
        <v>32</v>
      </c>
      <c r="L263" s="4" t="str">
        <f>VLOOKUP(K263,'Lookup table'!A$6:B$15,2,0)</f>
        <v>Transportation</v>
      </c>
      <c r="M263" s="6">
        <f t="shared" si="17"/>
        <v>0</v>
      </c>
      <c r="N263" s="7" t="str">
        <f t="shared" si="18"/>
        <v>&lt;=1</v>
      </c>
      <c r="O263" t="str">
        <f t="shared" si="19"/>
        <v>met</v>
      </c>
    </row>
    <row r="264" spans="1:15" ht="22.5" x14ac:dyDescent="0.35">
      <c r="A264" s="3">
        <v>5</v>
      </c>
      <c r="B264" s="4" t="s">
        <v>526</v>
      </c>
      <c r="C264" s="4" t="s">
        <v>240</v>
      </c>
      <c r="D264" s="15">
        <v>45189.645416666703</v>
      </c>
      <c r="E264" s="15">
        <v>45190.4840162037</v>
      </c>
      <c r="F264" s="5" t="str">
        <f t="shared" si="16"/>
        <v>Sep</v>
      </c>
      <c r="G264" s="4" t="s">
        <v>12</v>
      </c>
      <c r="H264" s="15">
        <v>45194.514270833301</v>
      </c>
      <c r="I264" s="4" t="s">
        <v>527</v>
      </c>
      <c r="J264" s="4" t="s">
        <v>92</v>
      </c>
      <c r="K264" s="4" t="s">
        <v>52</v>
      </c>
      <c r="L264" s="4" t="str">
        <f>VLOOKUP(K264,'Lookup table'!A$6:B$15,2,0)</f>
        <v>Distribution</v>
      </c>
      <c r="M264" s="6">
        <f t="shared" si="17"/>
        <v>1</v>
      </c>
      <c r="N264" s="7" t="str">
        <f t="shared" si="18"/>
        <v>&lt;=1</v>
      </c>
      <c r="O264" t="str">
        <f t="shared" si="19"/>
        <v>met</v>
      </c>
    </row>
    <row r="265" spans="1:15" ht="33.75" x14ac:dyDescent="0.35">
      <c r="A265" s="3">
        <v>5</v>
      </c>
      <c r="B265" s="4" t="s">
        <v>528</v>
      </c>
      <c r="C265" s="4" t="s">
        <v>54</v>
      </c>
      <c r="D265" s="15">
        <v>45190.413865740702</v>
      </c>
      <c r="E265" s="15">
        <v>45190.517118055599</v>
      </c>
      <c r="F265" s="5" t="str">
        <f t="shared" si="16"/>
        <v>Sep</v>
      </c>
      <c r="G265" s="4" t="s">
        <v>20</v>
      </c>
      <c r="H265" s="15">
        <v>45195.312800925902</v>
      </c>
      <c r="I265" s="4" t="s">
        <v>529</v>
      </c>
      <c r="J265" s="4" t="s">
        <v>57</v>
      </c>
      <c r="K265" s="4" t="s">
        <v>87</v>
      </c>
      <c r="L265" s="4" t="str">
        <f>VLOOKUP(K265,'Lookup table'!A$6:B$15,2,0)</f>
        <v>Planning</v>
      </c>
      <c r="M265" s="6">
        <f t="shared" si="17"/>
        <v>0</v>
      </c>
      <c r="N265" s="7" t="str">
        <f t="shared" si="18"/>
        <v>&lt;=1</v>
      </c>
      <c r="O265" t="str">
        <f t="shared" si="19"/>
        <v>met</v>
      </c>
    </row>
    <row r="266" spans="1:15" ht="22.5" x14ac:dyDescent="0.35">
      <c r="A266" s="3">
        <v>5</v>
      </c>
      <c r="B266" s="4" t="s">
        <v>530</v>
      </c>
      <c r="C266" s="4" t="s">
        <v>81</v>
      </c>
      <c r="D266" s="15">
        <v>45191.665416666699</v>
      </c>
      <c r="E266" s="15">
        <v>45196.655428240701</v>
      </c>
      <c r="F266" s="5" t="str">
        <f t="shared" si="16"/>
        <v>Sep</v>
      </c>
      <c r="G266" s="4" t="s">
        <v>12</v>
      </c>
      <c r="H266" s="15">
        <v>45196.660057870402</v>
      </c>
      <c r="I266" s="4" t="s">
        <v>531</v>
      </c>
      <c r="J266" s="4" t="s">
        <v>41</v>
      </c>
      <c r="K266" s="4" t="s">
        <v>532</v>
      </c>
      <c r="L266" s="4" t="e">
        <f>VLOOKUP(K266,'Lookup table'!A$6:B$15,2,0)</f>
        <v>#N/A</v>
      </c>
      <c r="M266" s="6">
        <f t="shared" si="17"/>
        <v>3</v>
      </c>
      <c r="N266" s="7" t="str">
        <f t="shared" si="18"/>
        <v>&lt;=3</v>
      </c>
      <c r="O266" t="str">
        <f t="shared" si="19"/>
        <v>not met</v>
      </c>
    </row>
    <row r="267" spans="1:15" ht="45" x14ac:dyDescent="0.35">
      <c r="A267" s="3">
        <v>5</v>
      </c>
      <c r="B267" s="4" t="s">
        <v>533</v>
      </c>
      <c r="C267" s="4" t="s">
        <v>13</v>
      </c>
      <c r="D267" s="15">
        <v>45204.552314814799</v>
      </c>
      <c r="E267" s="15">
        <v>45208.594097222202</v>
      </c>
      <c r="F267" s="5" t="str">
        <f t="shared" si="16"/>
        <v>Oct</v>
      </c>
      <c r="G267" s="4" t="s">
        <v>12</v>
      </c>
      <c r="H267" s="15">
        <v>45209.411273148202</v>
      </c>
      <c r="I267" s="4" t="s">
        <v>401</v>
      </c>
      <c r="J267" s="4" t="s">
        <v>14</v>
      </c>
      <c r="K267" s="4" t="s">
        <v>15</v>
      </c>
      <c r="L267" s="4" t="str">
        <f>VLOOKUP(K267,'Lookup table'!A$6:B$15,2,0)</f>
        <v>Distribution</v>
      </c>
      <c r="M267" s="6">
        <f t="shared" si="17"/>
        <v>2</v>
      </c>
      <c r="N267" s="7" t="str">
        <f t="shared" si="18"/>
        <v>&lt;=2</v>
      </c>
      <c r="O267" t="str">
        <f t="shared" si="19"/>
        <v>not met</v>
      </c>
    </row>
    <row r="268" spans="1:15" ht="33.75" x14ac:dyDescent="0.35">
      <c r="A268" s="3">
        <v>5</v>
      </c>
      <c r="B268" s="4" t="s">
        <v>534</v>
      </c>
      <c r="C268" s="4" t="s">
        <v>168</v>
      </c>
      <c r="D268" s="15">
        <v>45224.5772685185</v>
      </c>
      <c r="E268" s="15">
        <v>45224.581875000003</v>
      </c>
      <c r="F268" s="5" t="str">
        <f t="shared" si="16"/>
        <v>Oct</v>
      </c>
      <c r="G268" s="4" t="s">
        <v>20</v>
      </c>
      <c r="H268" s="15">
        <v>45229.443449074097</v>
      </c>
      <c r="I268" s="4" t="s">
        <v>535</v>
      </c>
      <c r="J268" s="4" t="s">
        <v>57</v>
      </c>
      <c r="K268" s="4" t="s">
        <v>78</v>
      </c>
      <c r="L268" s="4" t="str">
        <f>VLOOKUP(K268,'Lookup table'!A$6:B$15,2,0)</f>
        <v>Other</v>
      </c>
      <c r="M268" s="6">
        <f t="shared" si="17"/>
        <v>0</v>
      </c>
      <c r="N268" s="7" t="str">
        <f t="shared" si="18"/>
        <v>&lt;=1</v>
      </c>
      <c r="O268" t="str">
        <f t="shared" si="19"/>
        <v>met</v>
      </c>
    </row>
    <row r="269" spans="1:15" ht="22.5" x14ac:dyDescent="0.35">
      <c r="A269" s="3">
        <v>5</v>
      </c>
      <c r="B269" s="4" t="s">
        <v>536</v>
      </c>
      <c r="C269" s="4" t="s">
        <v>39</v>
      </c>
      <c r="D269" s="15">
        <v>45224.628553240698</v>
      </c>
      <c r="E269" s="15">
        <v>45224.634953703702</v>
      </c>
      <c r="F269" s="5" t="str">
        <f t="shared" si="16"/>
        <v>Oct</v>
      </c>
      <c r="G269" s="4" t="s">
        <v>20</v>
      </c>
      <c r="H269" s="15">
        <v>45229.339236111096</v>
      </c>
      <c r="I269" s="4" t="s">
        <v>537</v>
      </c>
      <c r="J269" s="4" t="s">
        <v>41</v>
      </c>
      <c r="K269" s="4" t="s">
        <v>87</v>
      </c>
      <c r="L269" s="4" t="str">
        <f>VLOOKUP(K269,'Lookup table'!A$6:B$15,2,0)</f>
        <v>Planning</v>
      </c>
      <c r="M269" s="6">
        <f t="shared" si="17"/>
        <v>0</v>
      </c>
      <c r="N269" s="7" t="str">
        <f t="shared" si="18"/>
        <v>&lt;=1</v>
      </c>
      <c r="O269" t="str">
        <f t="shared" si="19"/>
        <v>met</v>
      </c>
    </row>
    <row r="270" spans="1:15" ht="33.75" x14ac:dyDescent="0.35">
      <c r="A270" s="3">
        <v>5</v>
      </c>
      <c r="B270" s="4" t="s">
        <v>538</v>
      </c>
      <c r="C270" s="4" t="s">
        <v>55</v>
      </c>
      <c r="D270" s="15">
        <v>45226.618217592601</v>
      </c>
      <c r="E270" s="15">
        <v>45229.264398148101</v>
      </c>
      <c r="F270" s="5" t="str">
        <f t="shared" si="16"/>
        <v>Oct</v>
      </c>
      <c r="G270" s="4" t="s">
        <v>12</v>
      </c>
      <c r="H270" s="15">
        <v>45231.3848842593</v>
      </c>
      <c r="I270" s="4" t="s">
        <v>528</v>
      </c>
      <c r="J270" s="4" t="s">
        <v>57</v>
      </c>
      <c r="K270" s="4" t="s">
        <v>78</v>
      </c>
      <c r="L270" s="4" t="str">
        <f>VLOOKUP(K270,'Lookup table'!A$6:B$15,2,0)</f>
        <v>Other</v>
      </c>
      <c r="M270" s="6">
        <f t="shared" si="17"/>
        <v>1</v>
      </c>
      <c r="N270" s="7" t="str">
        <f t="shared" si="18"/>
        <v>&lt;=1</v>
      </c>
      <c r="O270" t="str">
        <f t="shared" si="19"/>
        <v>met</v>
      </c>
    </row>
    <row r="271" spans="1:15" ht="33.75" x14ac:dyDescent="0.35">
      <c r="A271" s="3">
        <v>5</v>
      </c>
      <c r="B271" s="4" t="s">
        <v>539</v>
      </c>
      <c r="C271" s="4" t="s">
        <v>540</v>
      </c>
      <c r="D271" s="15">
        <v>44981.561064814799</v>
      </c>
      <c r="E271" s="15">
        <v>44984.468055555597</v>
      </c>
      <c r="F271" s="5" t="str">
        <f t="shared" si="16"/>
        <v>Feb</v>
      </c>
      <c r="G271" s="4" t="s">
        <v>12</v>
      </c>
      <c r="H271" s="15">
        <v>44986.998611111099</v>
      </c>
      <c r="I271" s="4" t="s">
        <v>541</v>
      </c>
      <c r="J271" s="4" t="s">
        <v>57</v>
      </c>
      <c r="K271" s="4" t="s">
        <v>377</v>
      </c>
      <c r="L271" s="4" t="str">
        <f>VLOOKUP(K271,'Lookup table'!A$6:B$15,2,0)</f>
        <v>QA</v>
      </c>
      <c r="M271" s="6">
        <f t="shared" si="17"/>
        <v>1</v>
      </c>
      <c r="N271" s="7" t="str">
        <f t="shared" si="18"/>
        <v>&lt;=1</v>
      </c>
      <c r="O271" t="str">
        <f t="shared" si="19"/>
        <v>met</v>
      </c>
    </row>
    <row r="272" spans="1:15" ht="45" x14ac:dyDescent="0.35">
      <c r="A272" s="3">
        <v>5</v>
      </c>
      <c r="B272" s="4" t="s">
        <v>542</v>
      </c>
      <c r="C272" s="4" t="s">
        <v>27</v>
      </c>
      <c r="D272" s="15">
        <v>44994.580694444398</v>
      </c>
      <c r="E272" s="15">
        <v>44995.320833333302</v>
      </c>
      <c r="F272" s="5" t="str">
        <f t="shared" si="16"/>
        <v>Mar</v>
      </c>
      <c r="G272" s="4" t="s">
        <v>12</v>
      </c>
      <c r="H272" s="15">
        <v>44999.582638888904</v>
      </c>
      <c r="I272" s="4" t="s">
        <v>284</v>
      </c>
      <c r="J272" s="4" t="s">
        <v>92</v>
      </c>
      <c r="K272" s="4" t="s">
        <v>32</v>
      </c>
      <c r="L272" s="4" t="str">
        <f>VLOOKUP(K272,'Lookup table'!A$6:B$15,2,0)</f>
        <v>Transportation</v>
      </c>
      <c r="M272" s="6">
        <f t="shared" si="17"/>
        <v>1</v>
      </c>
      <c r="N272" s="7" t="str">
        <f t="shared" si="18"/>
        <v>&lt;=1</v>
      </c>
      <c r="O272" t="str">
        <f t="shared" si="19"/>
        <v>met</v>
      </c>
    </row>
    <row r="273" spans="1:15" ht="22.5" x14ac:dyDescent="0.35">
      <c r="A273" s="3">
        <v>5</v>
      </c>
      <c r="B273" s="4" t="s">
        <v>543</v>
      </c>
      <c r="C273" s="4" t="s">
        <v>59</v>
      </c>
      <c r="D273" s="15">
        <v>44995.636944444399</v>
      </c>
      <c r="E273" s="15">
        <v>44998.471527777801</v>
      </c>
      <c r="F273" s="5" t="str">
        <f t="shared" si="16"/>
        <v>Mar</v>
      </c>
      <c r="G273" s="4" t="s">
        <v>12</v>
      </c>
      <c r="H273" s="15">
        <v>45000.591666666704</v>
      </c>
      <c r="I273" s="4" t="s">
        <v>285</v>
      </c>
      <c r="J273" s="4" t="s">
        <v>62</v>
      </c>
      <c r="K273" s="4" t="s">
        <v>52</v>
      </c>
      <c r="L273" s="4" t="str">
        <f>VLOOKUP(K273,'Lookup table'!A$6:B$15,2,0)</f>
        <v>Distribution</v>
      </c>
      <c r="M273" s="6">
        <f t="shared" si="17"/>
        <v>1</v>
      </c>
      <c r="N273" s="7" t="str">
        <f t="shared" si="18"/>
        <v>&lt;=1</v>
      </c>
      <c r="O273" t="str">
        <f t="shared" si="19"/>
        <v>met</v>
      </c>
    </row>
    <row r="274" spans="1:15" ht="22.5" x14ac:dyDescent="0.35">
      <c r="A274" s="3">
        <v>5</v>
      </c>
      <c r="B274" s="4" t="s">
        <v>544</v>
      </c>
      <c r="C274" s="4" t="s">
        <v>198</v>
      </c>
      <c r="D274" s="15">
        <v>44995.647870370398</v>
      </c>
      <c r="E274" s="15">
        <v>44995.697916666701</v>
      </c>
      <c r="F274" s="5" t="str">
        <f t="shared" si="16"/>
        <v>Mar</v>
      </c>
      <c r="G274" s="4" t="s">
        <v>20</v>
      </c>
      <c r="H274" s="15">
        <v>45000.591666666704</v>
      </c>
      <c r="I274" s="4" t="s">
        <v>285</v>
      </c>
      <c r="J274" s="4" t="s">
        <v>62</v>
      </c>
      <c r="K274" s="4" t="s">
        <v>87</v>
      </c>
      <c r="L274" s="4" t="str">
        <f>VLOOKUP(K274,'Lookup table'!A$6:B$15,2,0)</f>
        <v>Planning</v>
      </c>
      <c r="M274" s="6">
        <f t="shared" si="17"/>
        <v>0</v>
      </c>
      <c r="N274" s="7" t="str">
        <f t="shared" si="18"/>
        <v>&lt;=1</v>
      </c>
      <c r="O274" t="str">
        <f t="shared" si="19"/>
        <v>met</v>
      </c>
    </row>
    <row r="275" spans="1:15" ht="22.5" x14ac:dyDescent="0.35">
      <c r="A275" s="3">
        <v>5</v>
      </c>
      <c r="B275" s="4" t="s">
        <v>325</v>
      </c>
      <c r="C275" s="4" t="s">
        <v>13</v>
      </c>
      <c r="D275" s="15">
        <v>45007.513252314799</v>
      </c>
      <c r="E275" s="15">
        <v>45012.438888888901</v>
      </c>
      <c r="F275" s="5" t="str">
        <f t="shared" si="16"/>
        <v>Mar</v>
      </c>
      <c r="G275" s="4" t="s">
        <v>12</v>
      </c>
      <c r="H275" s="15">
        <v>45012.556944444397</v>
      </c>
      <c r="I275" s="4" t="s">
        <v>328</v>
      </c>
      <c r="J275" s="4" t="s">
        <v>17</v>
      </c>
      <c r="K275" s="4" t="s">
        <v>18</v>
      </c>
      <c r="L275" s="4" t="str">
        <f>VLOOKUP(K275,'Lookup table'!A$6:B$15,2,0)</f>
        <v>Planning</v>
      </c>
      <c r="M275" s="6">
        <f t="shared" si="17"/>
        <v>3</v>
      </c>
      <c r="N275" s="7" t="str">
        <f t="shared" si="18"/>
        <v>&lt;=3</v>
      </c>
      <c r="O275" t="str">
        <f t="shared" si="19"/>
        <v>not met</v>
      </c>
    </row>
    <row r="276" spans="1:15" ht="22.5" x14ac:dyDescent="0.35">
      <c r="A276" s="3">
        <v>5</v>
      </c>
      <c r="B276" s="4" t="s">
        <v>447</v>
      </c>
      <c r="C276" s="4" t="s">
        <v>21</v>
      </c>
      <c r="D276" s="15">
        <v>45023.672245370399</v>
      </c>
      <c r="E276" s="15">
        <v>45028.6430555556</v>
      </c>
      <c r="F276" s="5" t="str">
        <f t="shared" si="16"/>
        <v>Apr</v>
      </c>
      <c r="G276" s="4" t="s">
        <v>12</v>
      </c>
      <c r="H276" s="15">
        <v>45028.863888888904</v>
      </c>
      <c r="I276" s="4" t="s">
        <v>545</v>
      </c>
      <c r="J276" s="4" t="s">
        <v>17</v>
      </c>
      <c r="K276" s="4" t="s">
        <v>18</v>
      </c>
      <c r="L276" s="4" t="str">
        <f>VLOOKUP(K276,'Lookup table'!A$6:B$15,2,0)</f>
        <v>Planning</v>
      </c>
      <c r="M276" s="6">
        <f t="shared" si="17"/>
        <v>3</v>
      </c>
      <c r="N276" s="7" t="str">
        <f t="shared" si="18"/>
        <v>&lt;=3</v>
      </c>
      <c r="O276" t="str">
        <f t="shared" si="19"/>
        <v>not met</v>
      </c>
    </row>
    <row r="277" spans="1:15" ht="22.5" x14ac:dyDescent="0.35">
      <c r="A277" s="3">
        <v>5</v>
      </c>
      <c r="B277" s="4" t="s">
        <v>415</v>
      </c>
      <c r="C277" s="4" t="s">
        <v>390</v>
      </c>
      <c r="D277" s="15">
        <v>45023.806875000002</v>
      </c>
      <c r="E277" s="15">
        <v>45026.615277777797</v>
      </c>
      <c r="F277" s="5" t="str">
        <f t="shared" si="16"/>
        <v>Apr</v>
      </c>
      <c r="G277" s="4" t="s">
        <v>12</v>
      </c>
      <c r="H277" s="15">
        <v>45028.862500000003</v>
      </c>
      <c r="I277" s="4" t="s">
        <v>450</v>
      </c>
      <c r="J277" s="4" t="s">
        <v>51</v>
      </c>
      <c r="K277" s="4" t="s">
        <v>87</v>
      </c>
      <c r="L277" s="4" t="str">
        <f>VLOOKUP(K277,'Lookup table'!A$6:B$15,2,0)</f>
        <v>Planning</v>
      </c>
      <c r="M277" s="6">
        <f t="shared" si="17"/>
        <v>1</v>
      </c>
      <c r="N277" s="7" t="str">
        <f t="shared" si="18"/>
        <v>&lt;=1</v>
      </c>
      <c r="O277" t="str">
        <f t="shared" si="19"/>
        <v>met</v>
      </c>
    </row>
    <row r="278" spans="1:15" ht="33.75" x14ac:dyDescent="0.35">
      <c r="A278" s="3">
        <v>5</v>
      </c>
      <c r="B278" s="4" t="s">
        <v>417</v>
      </c>
      <c r="C278" s="4" t="s">
        <v>144</v>
      </c>
      <c r="D278" s="15">
        <v>45028.655763888899</v>
      </c>
      <c r="E278" s="15">
        <v>45029.590277777803</v>
      </c>
      <c r="F278" s="5" t="str">
        <f t="shared" si="16"/>
        <v>Apr</v>
      </c>
      <c r="G278" s="4" t="s">
        <v>12</v>
      </c>
      <c r="H278" s="15">
        <v>45033.918055555601</v>
      </c>
      <c r="I278" s="4" t="s">
        <v>42</v>
      </c>
      <c r="J278" s="4" t="s">
        <v>62</v>
      </c>
      <c r="K278" s="4" t="s">
        <v>245</v>
      </c>
      <c r="L278" s="4" t="str">
        <f>VLOOKUP(K278,'Lookup table'!A$6:B$15,2,0)</f>
        <v>Transportation</v>
      </c>
      <c r="M278" s="6">
        <f t="shared" si="17"/>
        <v>1</v>
      </c>
      <c r="N278" s="7" t="str">
        <f t="shared" si="18"/>
        <v>&lt;=1</v>
      </c>
      <c r="O278" t="str">
        <f t="shared" si="19"/>
        <v>met</v>
      </c>
    </row>
    <row r="279" spans="1:15" ht="22.5" x14ac:dyDescent="0.35">
      <c r="A279" s="3">
        <v>5</v>
      </c>
      <c r="B279" s="4" t="s">
        <v>546</v>
      </c>
      <c r="C279" s="4" t="s">
        <v>13</v>
      </c>
      <c r="D279" s="15">
        <v>45029.6300694444</v>
      </c>
      <c r="E279" s="15">
        <v>45029.641666666699</v>
      </c>
      <c r="F279" s="5" t="str">
        <f t="shared" si="16"/>
        <v>Apr</v>
      </c>
      <c r="G279" s="4" t="s">
        <v>20</v>
      </c>
      <c r="H279" s="15">
        <v>45034.912499999999</v>
      </c>
      <c r="I279" s="4" t="s">
        <v>547</v>
      </c>
      <c r="J279" s="4" t="s">
        <v>17</v>
      </c>
      <c r="K279" s="4" t="s">
        <v>18</v>
      </c>
      <c r="L279" s="4" t="str">
        <f>VLOOKUP(K279,'Lookup table'!A$6:B$15,2,0)</f>
        <v>Planning</v>
      </c>
      <c r="M279" s="6">
        <f t="shared" si="17"/>
        <v>0</v>
      </c>
      <c r="N279" s="7" t="str">
        <f t="shared" si="18"/>
        <v>&lt;=1</v>
      </c>
      <c r="O279" t="str">
        <f t="shared" si="19"/>
        <v>met</v>
      </c>
    </row>
    <row r="280" spans="1:15" ht="33.75" x14ac:dyDescent="0.35">
      <c r="A280" s="3">
        <v>5</v>
      </c>
      <c r="B280" s="4" t="s">
        <v>419</v>
      </c>
      <c r="C280" s="4" t="s">
        <v>117</v>
      </c>
      <c r="D280" s="15">
        <v>45029.662962962997</v>
      </c>
      <c r="E280" s="15">
        <v>45034.473611111098</v>
      </c>
      <c r="F280" s="5" t="str">
        <f t="shared" si="16"/>
        <v>Apr</v>
      </c>
      <c r="G280" s="4" t="s">
        <v>12</v>
      </c>
      <c r="H280" s="15">
        <v>45034.9152777778</v>
      </c>
      <c r="I280" s="4" t="s">
        <v>268</v>
      </c>
      <c r="J280" s="4" t="s">
        <v>17</v>
      </c>
      <c r="K280" s="4" t="s">
        <v>29</v>
      </c>
      <c r="L280" s="4" t="str">
        <f>VLOOKUP(K280,'Lookup table'!A$6:B$15,2,0)</f>
        <v>Planning</v>
      </c>
      <c r="M280" s="6">
        <f t="shared" si="17"/>
        <v>3</v>
      </c>
      <c r="N280" s="7" t="str">
        <f t="shared" si="18"/>
        <v>&lt;=3</v>
      </c>
      <c r="O280" t="str">
        <f t="shared" si="19"/>
        <v>not met</v>
      </c>
    </row>
    <row r="281" spans="1:15" ht="45" x14ac:dyDescent="0.35">
      <c r="A281" s="3">
        <v>5</v>
      </c>
      <c r="B281" s="4" t="s">
        <v>86</v>
      </c>
      <c r="C281" s="4" t="s">
        <v>60</v>
      </c>
      <c r="D281" s="15">
        <v>45042.6722800926</v>
      </c>
      <c r="E281" s="15">
        <v>45042.683784722198</v>
      </c>
      <c r="F281" s="5" t="str">
        <f t="shared" si="16"/>
        <v>Apr</v>
      </c>
      <c r="G281" s="4" t="s">
        <v>20</v>
      </c>
      <c r="H281" s="15">
        <v>45047.447708333297</v>
      </c>
      <c r="I281" s="4" t="s">
        <v>82</v>
      </c>
      <c r="J281" s="4" t="s">
        <v>41</v>
      </c>
      <c r="K281" s="4" t="s">
        <v>32</v>
      </c>
      <c r="L281" s="4" t="str">
        <f>VLOOKUP(K281,'Lookup table'!A$6:B$15,2,0)</f>
        <v>Transportation</v>
      </c>
      <c r="M281" s="6">
        <f t="shared" si="17"/>
        <v>0</v>
      </c>
      <c r="N281" s="7" t="str">
        <f t="shared" si="18"/>
        <v>&lt;=1</v>
      </c>
      <c r="O281" t="str">
        <f t="shared" si="19"/>
        <v>met</v>
      </c>
    </row>
    <row r="282" spans="1:15" ht="22.5" x14ac:dyDescent="0.35">
      <c r="A282" s="3">
        <v>5</v>
      </c>
      <c r="B282" s="4" t="s">
        <v>548</v>
      </c>
      <c r="C282" s="4" t="s">
        <v>505</v>
      </c>
      <c r="D282" s="15">
        <v>45043.622905092598</v>
      </c>
      <c r="E282" s="15">
        <v>45048.350578703699</v>
      </c>
      <c r="F282" s="5" t="str">
        <f t="shared" si="16"/>
        <v>Apr</v>
      </c>
      <c r="G282" s="4" t="s">
        <v>12</v>
      </c>
      <c r="H282" s="15">
        <v>45048.614259259302</v>
      </c>
      <c r="I282" s="4" t="s">
        <v>549</v>
      </c>
      <c r="J282" s="4" t="s">
        <v>51</v>
      </c>
      <c r="K282" s="4" t="s">
        <v>87</v>
      </c>
      <c r="L282" s="4" t="str">
        <f>VLOOKUP(K282,'Lookup table'!A$6:B$15,2,0)</f>
        <v>Planning</v>
      </c>
      <c r="M282" s="6">
        <f t="shared" si="17"/>
        <v>3</v>
      </c>
      <c r="N282" s="7" t="str">
        <f t="shared" si="18"/>
        <v>&lt;=3</v>
      </c>
      <c r="O282" t="str">
        <f t="shared" si="19"/>
        <v>not met</v>
      </c>
    </row>
    <row r="283" spans="1:15" ht="33.75" x14ac:dyDescent="0.35">
      <c r="A283" s="3">
        <v>5</v>
      </c>
      <c r="B283" s="4" t="s">
        <v>550</v>
      </c>
      <c r="C283" s="4" t="s">
        <v>551</v>
      </c>
      <c r="D283" s="15">
        <v>45064.591041666703</v>
      </c>
      <c r="E283" s="15">
        <v>45069.441666666702</v>
      </c>
      <c r="F283" s="5" t="str">
        <f t="shared" si="16"/>
        <v>May</v>
      </c>
      <c r="G283" s="4" t="s">
        <v>12</v>
      </c>
      <c r="H283" s="15">
        <v>45069.443460648101</v>
      </c>
      <c r="I283" s="4" t="s">
        <v>552</v>
      </c>
      <c r="J283" s="4" t="s">
        <v>17</v>
      </c>
      <c r="K283" s="4" t="s">
        <v>29</v>
      </c>
      <c r="L283" s="4" t="str">
        <f>VLOOKUP(K283,'Lookup table'!A$6:B$15,2,0)</f>
        <v>Planning</v>
      </c>
      <c r="M283" s="6">
        <f t="shared" si="17"/>
        <v>3</v>
      </c>
      <c r="N283" s="7" t="str">
        <f t="shared" si="18"/>
        <v>&lt;=3</v>
      </c>
      <c r="O283" t="str">
        <f t="shared" si="19"/>
        <v>not met</v>
      </c>
    </row>
    <row r="284" spans="1:15" ht="22.5" x14ac:dyDescent="0.35">
      <c r="A284" s="3">
        <v>4</v>
      </c>
      <c r="B284" s="4" t="s">
        <v>172</v>
      </c>
      <c r="C284" s="4" t="s">
        <v>48</v>
      </c>
      <c r="D284" s="15">
        <v>45072.471921296303</v>
      </c>
      <c r="E284" s="15">
        <v>45076.6853819444</v>
      </c>
      <c r="F284" s="5" t="str">
        <f t="shared" si="16"/>
        <v>May</v>
      </c>
      <c r="G284" s="4" t="s">
        <v>12</v>
      </c>
      <c r="H284" s="15">
        <v>45076.686111111099</v>
      </c>
      <c r="I284" s="4" t="s">
        <v>553</v>
      </c>
      <c r="J284" s="4" t="s">
        <v>51</v>
      </c>
      <c r="K284" s="4" t="s">
        <v>87</v>
      </c>
      <c r="L284" s="4" t="str">
        <f>VLOOKUP(K284,'Lookup table'!A$6:B$15,2,0)</f>
        <v>Planning</v>
      </c>
      <c r="M284" s="6">
        <f t="shared" si="17"/>
        <v>2</v>
      </c>
      <c r="N284" s="7" t="str">
        <f t="shared" si="18"/>
        <v>&lt;=2</v>
      </c>
      <c r="O284" t="str">
        <f t="shared" si="19"/>
        <v>not met</v>
      </c>
    </row>
    <row r="285" spans="1:15" ht="45" x14ac:dyDescent="0.35">
      <c r="A285" s="3">
        <v>4</v>
      </c>
      <c r="B285" s="4" t="s">
        <v>554</v>
      </c>
      <c r="C285" s="4" t="s">
        <v>323</v>
      </c>
      <c r="D285" s="15">
        <v>45079.301064814797</v>
      </c>
      <c r="E285" s="15">
        <v>45079.337083333303</v>
      </c>
      <c r="F285" s="5" t="str">
        <f t="shared" si="16"/>
        <v>Jun</v>
      </c>
      <c r="G285" s="4" t="s">
        <v>20</v>
      </c>
      <c r="H285" s="15">
        <v>45083.291666666701</v>
      </c>
      <c r="I285" s="4" t="s">
        <v>161</v>
      </c>
      <c r="J285" s="4" t="s">
        <v>57</v>
      </c>
      <c r="K285" s="4" t="s">
        <v>32</v>
      </c>
      <c r="L285" s="4" t="str">
        <f>VLOOKUP(K285,'Lookup table'!A$6:B$15,2,0)</f>
        <v>Transportation</v>
      </c>
      <c r="M285" s="6">
        <f t="shared" si="17"/>
        <v>0</v>
      </c>
      <c r="N285" s="7" t="str">
        <f t="shared" si="18"/>
        <v>&lt;=1</v>
      </c>
      <c r="O285" t="str">
        <f t="shared" si="19"/>
        <v>met</v>
      </c>
    </row>
    <row r="286" spans="1:15" ht="22.5" x14ac:dyDescent="0.35">
      <c r="A286" s="3">
        <v>4</v>
      </c>
      <c r="B286" s="4" t="s">
        <v>204</v>
      </c>
      <c r="C286" s="4" t="s">
        <v>131</v>
      </c>
      <c r="D286" s="15">
        <v>45079.607384259303</v>
      </c>
      <c r="E286" s="15">
        <v>45079.7086458333</v>
      </c>
      <c r="F286" s="5" t="str">
        <f t="shared" si="16"/>
        <v>Jun</v>
      </c>
      <c r="G286" s="4" t="s">
        <v>20</v>
      </c>
      <c r="H286" s="15">
        <v>45083.333333333299</v>
      </c>
      <c r="I286" s="4" t="s">
        <v>555</v>
      </c>
      <c r="J286" s="4" t="s">
        <v>17</v>
      </c>
      <c r="K286" s="4" t="s">
        <v>52</v>
      </c>
      <c r="L286" s="4" t="str">
        <f>VLOOKUP(K286,'Lookup table'!A$6:B$15,2,0)</f>
        <v>Distribution</v>
      </c>
      <c r="M286" s="6">
        <f t="shared" si="17"/>
        <v>0</v>
      </c>
      <c r="N286" s="7" t="str">
        <f t="shared" si="18"/>
        <v>&lt;=1</v>
      </c>
      <c r="O286" t="str">
        <f t="shared" si="19"/>
        <v>met</v>
      </c>
    </row>
    <row r="287" spans="1:15" ht="45" x14ac:dyDescent="0.35">
      <c r="A287" s="3">
        <v>4</v>
      </c>
      <c r="B287" s="4" t="s">
        <v>314</v>
      </c>
      <c r="C287" s="4" t="s">
        <v>144</v>
      </c>
      <c r="D287" s="15">
        <v>45082.387499999997</v>
      </c>
      <c r="E287" s="15">
        <v>45082.693599537</v>
      </c>
      <c r="F287" s="5" t="str">
        <f t="shared" si="16"/>
        <v>Jun</v>
      </c>
      <c r="G287" s="4" t="s">
        <v>20</v>
      </c>
      <c r="H287" s="15">
        <v>45086.4309027778</v>
      </c>
      <c r="I287" s="4" t="s">
        <v>386</v>
      </c>
      <c r="J287" s="4" t="s">
        <v>28</v>
      </c>
      <c r="K287" s="4" t="s">
        <v>32</v>
      </c>
      <c r="L287" s="4" t="str">
        <f>VLOOKUP(K287,'Lookup table'!A$6:B$15,2,0)</f>
        <v>Transportation</v>
      </c>
      <c r="M287" s="6">
        <f t="shared" si="17"/>
        <v>0</v>
      </c>
      <c r="N287" s="7" t="str">
        <f t="shared" si="18"/>
        <v>&lt;=1</v>
      </c>
      <c r="O287" t="str">
        <f t="shared" si="19"/>
        <v>met</v>
      </c>
    </row>
    <row r="288" spans="1:15" ht="22.5" x14ac:dyDescent="0.35">
      <c r="A288" s="3">
        <v>4</v>
      </c>
      <c r="B288" s="4" t="s">
        <v>460</v>
      </c>
      <c r="C288" s="4" t="s">
        <v>131</v>
      </c>
      <c r="D288" s="15">
        <v>45092.412835648101</v>
      </c>
      <c r="E288" s="15">
        <v>45092.494872685202</v>
      </c>
      <c r="F288" s="5" t="str">
        <f t="shared" si="16"/>
        <v>Jun</v>
      </c>
      <c r="G288" s="4" t="s">
        <v>20</v>
      </c>
      <c r="H288" s="15">
        <v>45096.5089814815</v>
      </c>
      <c r="I288" s="4" t="s">
        <v>554</v>
      </c>
      <c r="J288" s="4" t="s">
        <v>17</v>
      </c>
      <c r="K288" s="4" t="s">
        <v>52</v>
      </c>
      <c r="L288" s="4" t="str">
        <f>VLOOKUP(K288,'Lookup table'!A$6:B$15,2,0)</f>
        <v>Distribution</v>
      </c>
      <c r="M288" s="6">
        <f t="shared" si="17"/>
        <v>0</v>
      </c>
      <c r="N288" s="7" t="str">
        <f t="shared" si="18"/>
        <v>&lt;=1</v>
      </c>
      <c r="O288" t="str">
        <f t="shared" si="19"/>
        <v>met</v>
      </c>
    </row>
    <row r="289" spans="1:15" ht="45" x14ac:dyDescent="0.35">
      <c r="A289" s="3">
        <v>4</v>
      </c>
      <c r="B289" s="4" t="s">
        <v>393</v>
      </c>
      <c r="C289" s="4" t="s">
        <v>31</v>
      </c>
      <c r="D289" s="15">
        <v>45092.499432870398</v>
      </c>
      <c r="E289" s="15">
        <v>45092.5100578704</v>
      </c>
      <c r="F289" s="5" t="str">
        <f t="shared" si="16"/>
        <v>Jun</v>
      </c>
      <c r="G289" s="4" t="s">
        <v>20</v>
      </c>
      <c r="H289" s="15">
        <v>45096.5089814815</v>
      </c>
      <c r="I289" s="4" t="s">
        <v>554</v>
      </c>
      <c r="J289" s="4" t="s">
        <v>17</v>
      </c>
      <c r="K289" s="4" t="s">
        <v>32</v>
      </c>
      <c r="L289" s="4" t="str">
        <f>VLOOKUP(K289,'Lookup table'!A$6:B$15,2,0)</f>
        <v>Transportation</v>
      </c>
      <c r="M289" s="6">
        <f t="shared" si="17"/>
        <v>0</v>
      </c>
      <c r="N289" s="7" t="str">
        <f t="shared" si="18"/>
        <v>&lt;=1</v>
      </c>
      <c r="O289" t="str">
        <f t="shared" si="19"/>
        <v>met</v>
      </c>
    </row>
    <row r="290" spans="1:15" ht="22.5" x14ac:dyDescent="0.35">
      <c r="A290" s="3">
        <v>4</v>
      </c>
      <c r="B290" s="4" t="s">
        <v>510</v>
      </c>
      <c r="C290" s="4" t="s">
        <v>21</v>
      </c>
      <c r="D290" s="15">
        <v>45092.5058796296</v>
      </c>
      <c r="E290" s="15">
        <v>45093.548668981501</v>
      </c>
      <c r="F290" s="5" t="str">
        <f t="shared" si="16"/>
        <v>Jun</v>
      </c>
      <c r="G290" s="4" t="s">
        <v>12</v>
      </c>
      <c r="H290" s="15">
        <v>45096.416666666701</v>
      </c>
      <c r="I290" s="4" t="s">
        <v>500</v>
      </c>
      <c r="J290" s="4" t="s">
        <v>17</v>
      </c>
      <c r="K290" s="4" t="s">
        <v>18</v>
      </c>
      <c r="L290" s="4" t="str">
        <f>VLOOKUP(K290,'Lookup table'!A$6:B$15,2,0)</f>
        <v>Planning</v>
      </c>
      <c r="M290" s="6">
        <f t="shared" si="17"/>
        <v>1</v>
      </c>
      <c r="N290" s="7" t="str">
        <f t="shared" si="18"/>
        <v>&lt;=1</v>
      </c>
      <c r="O290" t="str">
        <f t="shared" si="19"/>
        <v>met</v>
      </c>
    </row>
    <row r="291" spans="1:15" ht="45" x14ac:dyDescent="0.35">
      <c r="A291" s="3">
        <v>4</v>
      </c>
      <c r="B291" s="4" t="s">
        <v>273</v>
      </c>
      <c r="C291" s="4" t="s">
        <v>144</v>
      </c>
      <c r="D291" s="15">
        <v>45100.711192129602</v>
      </c>
      <c r="E291" s="15">
        <v>45104.321111111101</v>
      </c>
      <c r="F291" s="5" t="str">
        <f t="shared" si="16"/>
        <v>Jun</v>
      </c>
      <c r="G291" s="4" t="s">
        <v>12</v>
      </c>
      <c r="H291" s="15">
        <v>45104.614363425899</v>
      </c>
      <c r="I291" s="4" t="s">
        <v>224</v>
      </c>
      <c r="J291" s="4" t="s">
        <v>41</v>
      </c>
      <c r="K291" s="4" t="s">
        <v>32</v>
      </c>
      <c r="L291" s="4" t="str">
        <f>VLOOKUP(K291,'Lookup table'!A$6:B$15,2,0)</f>
        <v>Transportation</v>
      </c>
      <c r="M291" s="6">
        <f t="shared" si="17"/>
        <v>2</v>
      </c>
      <c r="N291" s="7" t="str">
        <f t="shared" si="18"/>
        <v>&lt;=2</v>
      </c>
      <c r="O291" t="str">
        <f t="shared" si="19"/>
        <v>not met</v>
      </c>
    </row>
    <row r="292" spans="1:15" ht="33.75" x14ac:dyDescent="0.35">
      <c r="A292" s="3">
        <v>4</v>
      </c>
      <c r="B292" s="4" t="s">
        <v>556</v>
      </c>
      <c r="C292" s="4" t="s">
        <v>308</v>
      </c>
      <c r="D292" s="15">
        <v>45114.698460648098</v>
      </c>
      <c r="E292" s="15">
        <v>45114.732951388898</v>
      </c>
      <c r="F292" s="5" t="str">
        <f t="shared" si="16"/>
        <v>Jul</v>
      </c>
      <c r="G292" s="4" t="s">
        <v>20</v>
      </c>
      <c r="H292" s="15">
        <v>45118.4375</v>
      </c>
      <c r="I292" s="4" t="s">
        <v>557</v>
      </c>
      <c r="J292" s="4" t="s">
        <v>142</v>
      </c>
      <c r="K292" s="4" t="s">
        <v>29</v>
      </c>
      <c r="L292" s="4" t="str">
        <f>VLOOKUP(K292,'Lookup table'!A$6:B$15,2,0)</f>
        <v>Planning</v>
      </c>
      <c r="M292" s="6">
        <f t="shared" si="17"/>
        <v>0</v>
      </c>
      <c r="N292" s="7" t="str">
        <f t="shared" si="18"/>
        <v>&lt;=1</v>
      </c>
      <c r="O292" t="str">
        <f t="shared" si="19"/>
        <v>met</v>
      </c>
    </row>
    <row r="293" spans="1:15" ht="22.5" x14ac:dyDescent="0.35">
      <c r="A293" s="3">
        <v>4</v>
      </c>
      <c r="B293" s="4" t="s">
        <v>558</v>
      </c>
      <c r="C293" s="4" t="s">
        <v>449</v>
      </c>
      <c r="D293" s="15">
        <v>45117.499629629601</v>
      </c>
      <c r="E293" s="15">
        <v>45119.515706018501</v>
      </c>
      <c r="F293" s="5" t="str">
        <f t="shared" si="16"/>
        <v>Jul</v>
      </c>
      <c r="G293" s="4" t="s">
        <v>12</v>
      </c>
      <c r="H293" s="15">
        <v>45121.474999999999</v>
      </c>
      <c r="I293" s="4" t="s">
        <v>559</v>
      </c>
      <c r="J293" s="4" t="s">
        <v>92</v>
      </c>
      <c r="K293" s="4" t="s">
        <v>87</v>
      </c>
      <c r="L293" s="4" t="str">
        <f>VLOOKUP(K293,'Lookup table'!A$6:B$15,2,0)</f>
        <v>Planning</v>
      </c>
      <c r="M293" s="6">
        <f t="shared" si="17"/>
        <v>2</v>
      </c>
      <c r="N293" s="7" t="str">
        <f t="shared" si="18"/>
        <v>&lt;=2</v>
      </c>
      <c r="O293" t="str">
        <f t="shared" si="19"/>
        <v>not met</v>
      </c>
    </row>
    <row r="294" spans="1:15" ht="22.5" x14ac:dyDescent="0.35">
      <c r="A294" s="3">
        <v>4</v>
      </c>
      <c r="B294" s="4" t="s">
        <v>560</v>
      </c>
      <c r="C294" s="4" t="s">
        <v>59</v>
      </c>
      <c r="D294" s="15">
        <v>45127.433715277803</v>
      </c>
      <c r="E294" s="15">
        <v>45127.461828703701</v>
      </c>
      <c r="F294" s="5" t="str">
        <f t="shared" si="16"/>
        <v>Jul</v>
      </c>
      <c r="G294" s="4" t="s">
        <v>20</v>
      </c>
      <c r="H294" s="15">
        <v>45131.435416666704</v>
      </c>
      <c r="I294" s="4" t="s">
        <v>223</v>
      </c>
      <c r="J294" s="4" t="s">
        <v>62</v>
      </c>
      <c r="K294" s="4" t="s">
        <v>78</v>
      </c>
      <c r="L294" s="4" t="str">
        <f>VLOOKUP(K294,'Lookup table'!A$6:B$15,2,0)</f>
        <v>Other</v>
      </c>
      <c r="M294" s="6">
        <f t="shared" si="17"/>
        <v>0</v>
      </c>
      <c r="N294" s="7" t="str">
        <f t="shared" si="18"/>
        <v>&lt;=1</v>
      </c>
      <c r="O294" t="str">
        <f t="shared" si="19"/>
        <v>met</v>
      </c>
    </row>
    <row r="295" spans="1:15" ht="22.5" x14ac:dyDescent="0.35">
      <c r="A295" s="3">
        <v>4</v>
      </c>
      <c r="B295" s="4" t="s">
        <v>561</v>
      </c>
      <c r="C295" s="4" t="s">
        <v>240</v>
      </c>
      <c r="D295" s="15">
        <v>45128.664236111101</v>
      </c>
      <c r="E295" s="15">
        <v>45128.715474536999</v>
      </c>
      <c r="F295" s="5" t="str">
        <f t="shared" si="16"/>
        <v>Jul</v>
      </c>
      <c r="G295" s="4" t="s">
        <v>20</v>
      </c>
      <c r="H295" s="15">
        <v>45132.506249999999</v>
      </c>
      <c r="I295" s="4" t="s">
        <v>562</v>
      </c>
      <c r="J295" s="4" t="s">
        <v>17</v>
      </c>
      <c r="K295" s="4" t="s">
        <v>87</v>
      </c>
      <c r="L295" s="4" t="str">
        <f>VLOOKUP(K295,'Lookup table'!A$6:B$15,2,0)</f>
        <v>Planning</v>
      </c>
      <c r="M295" s="6">
        <f t="shared" si="17"/>
        <v>0</v>
      </c>
      <c r="N295" s="7" t="str">
        <f t="shared" si="18"/>
        <v>&lt;=1</v>
      </c>
      <c r="O295" t="str">
        <f t="shared" si="19"/>
        <v>met</v>
      </c>
    </row>
    <row r="296" spans="1:15" ht="22.5" x14ac:dyDescent="0.35">
      <c r="A296" s="3">
        <v>4</v>
      </c>
      <c r="B296" s="4" t="s">
        <v>563</v>
      </c>
      <c r="C296" s="4" t="s">
        <v>375</v>
      </c>
      <c r="D296" s="15">
        <v>45142.441412036998</v>
      </c>
      <c r="E296" s="15">
        <v>45146.418831018498</v>
      </c>
      <c r="F296" s="5" t="str">
        <f t="shared" si="16"/>
        <v>Aug</v>
      </c>
      <c r="G296" s="4" t="s">
        <v>12</v>
      </c>
      <c r="H296" s="15">
        <v>45146.4194444444</v>
      </c>
      <c r="I296" s="4" t="s">
        <v>564</v>
      </c>
      <c r="J296" s="4" t="s">
        <v>62</v>
      </c>
      <c r="K296" s="4" t="s">
        <v>377</v>
      </c>
      <c r="L296" s="4" t="str">
        <f>VLOOKUP(K296,'Lookup table'!A$6:B$15,2,0)</f>
        <v>QA</v>
      </c>
      <c r="M296" s="6">
        <f t="shared" si="17"/>
        <v>2</v>
      </c>
      <c r="N296" s="7" t="str">
        <f t="shared" si="18"/>
        <v>&lt;=2</v>
      </c>
      <c r="O296" t="str">
        <f t="shared" si="19"/>
        <v>not met</v>
      </c>
    </row>
    <row r="297" spans="1:15" ht="22.5" x14ac:dyDescent="0.35">
      <c r="A297" s="3">
        <v>4</v>
      </c>
      <c r="B297" s="4" t="s">
        <v>565</v>
      </c>
      <c r="C297" s="4" t="s">
        <v>81</v>
      </c>
      <c r="D297" s="15">
        <v>45152.579918981501</v>
      </c>
      <c r="E297" s="15">
        <v>45152.589930555601</v>
      </c>
      <c r="F297" s="5" t="str">
        <f t="shared" si="16"/>
        <v>Aug</v>
      </c>
      <c r="G297" s="4" t="s">
        <v>20</v>
      </c>
      <c r="H297" s="15">
        <v>45156.510011574101</v>
      </c>
      <c r="I297" s="4" t="s">
        <v>566</v>
      </c>
      <c r="J297" s="4" t="s">
        <v>41</v>
      </c>
      <c r="K297" s="4" t="s">
        <v>52</v>
      </c>
      <c r="L297" s="4" t="str">
        <f>VLOOKUP(K297,'Lookup table'!A$6:B$15,2,0)</f>
        <v>Distribution</v>
      </c>
      <c r="M297" s="6">
        <f t="shared" si="17"/>
        <v>0</v>
      </c>
      <c r="N297" s="7" t="str">
        <f t="shared" si="18"/>
        <v>&lt;=1</v>
      </c>
      <c r="O297" t="str">
        <f t="shared" si="19"/>
        <v>met</v>
      </c>
    </row>
    <row r="298" spans="1:15" ht="45" x14ac:dyDescent="0.35">
      <c r="A298" s="3">
        <v>4</v>
      </c>
      <c r="B298" s="4" t="s">
        <v>567</v>
      </c>
      <c r="C298" s="4" t="s">
        <v>48</v>
      </c>
      <c r="D298" s="15">
        <v>45159.711064814801</v>
      </c>
      <c r="E298" s="15">
        <v>45162.672175925902</v>
      </c>
      <c r="F298" s="5" t="str">
        <f t="shared" si="16"/>
        <v>Aug</v>
      </c>
      <c r="G298" s="4" t="s">
        <v>12</v>
      </c>
      <c r="H298" s="15">
        <v>45163.332638888904</v>
      </c>
      <c r="I298" s="4" t="s">
        <v>568</v>
      </c>
      <c r="J298" s="4" t="s">
        <v>51</v>
      </c>
      <c r="K298" s="4" t="s">
        <v>115</v>
      </c>
      <c r="L298" s="4" t="e">
        <f>VLOOKUP(K298,'Lookup table'!A$6:B$15,2,0)</f>
        <v>#N/A</v>
      </c>
      <c r="M298" s="6">
        <f t="shared" si="17"/>
        <v>3</v>
      </c>
      <c r="N298" s="7" t="str">
        <f t="shared" si="18"/>
        <v>&lt;=3</v>
      </c>
      <c r="O298" t="str">
        <f t="shared" si="19"/>
        <v>not met</v>
      </c>
    </row>
    <row r="299" spans="1:15" ht="22.5" x14ac:dyDescent="0.35">
      <c r="A299" s="3">
        <v>4</v>
      </c>
      <c r="B299" s="4" t="s">
        <v>569</v>
      </c>
      <c r="C299" s="4" t="s">
        <v>75</v>
      </c>
      <c r="D299" s="15">
        <v>45170.458541666703</v>
      </c>
      <c r="E299" s="15">
        <v>45174.620983796303</v>
      </c>
      <c r="F299" s="5" t="str">
        <f t="shared" si="16"/>
        <v>Sep</v>
      </c>
      <c r="G299" s="4" t="s">
        <v>12</v>
      </c>
      <c r="H299" s="15">
        <v>45174.6472222222</v>
      </c>
      <c r="I299" s="4" t="s">
        <v>570</v>
      </c>
      <c r="J299" s="4" t="s">
        <v>142</v>
      </c>
      <c r="K299" s="4" t="s">
        <v>18</v>
      </c>
      <c r="L299" s="4" t="str">
        <f>VLOOKUP(K299,'Lookup table'!A$6:B$15,2,0)</f>
        <v>Planning</v>
      </c>
      <c r="M299" s="6">
        <f t="shared" si="17"/>
        <v>2</v>
      </c>
      <c r="N299" s="7" t="str">
        <f t="shared" si="18"/>
        <v>&lt;=2</v>
      </c>
      <c r="O299" t="str">
        <f t="shared" si="19"/>
        <v>not met</v>
      </c>
    </row>
    <row r="300" spans="1:15" ht="22.5" x14ac:dyDescent="0.35">
      <c r="A300" s="3">
        <v>4</v>
      </c>
      <c r="B300" s="4" t="s">
        <v>571</v>
      </c>
      <c r="C300" s="4" t="s">
        <v>21</v>
      </c>
      <c r="D300" s="15">
        <v>45170.691631944399</v>
      </c>
      <c r="E300" s="15">
        <v>45174.652777777803</v>
      </c>
      <c r="F300" s="5" t="str">
        <f t="shared" si="16"/>
        <v>Sep</v>
      </c>
      <c r="G300" s="4" t="s">
        <v>12</v>
      </c>
      <c r="H300" s="15">
        <v>45174.659722222197</v>
      </c>
      <c r="I300" s="4" t="s">
        <v>572</v>
      </c>
      <c r="J300" s="4" t="s">
        <v>17</v>
      </c>
      <c r="K300" s="4" t="s">
        <v>18</v>
      </c>
      <c r="L300" s="4" t="str">
        <f>VLOOKUP(K300,'Lookup table'!A$6:B$15,2,0)</f>
        <v>Planning</v>
      </c>
      <c r="M300" s="6">
        <f t="shared" si="17"/>
        <v>2</v>
      </c>
      <c r="N300" s="7" t="str">
        <f t="shared" si="18"/>
        <v>&lt;=2</v>
      </c>
      <c r="O300" t="str">
        <f t="shared" si="19"/>
        <v>not met</v>
      </c>
    </row>
    <row r="301" spans="1:15" ht="33.75" x14ac:dyDescent="0.35">
      <c r="A301" s="3">
        <v>4</v>
      </c>
      <c r="B301" s="4" t="s">
        <v>573</v>
      </c>
      <c r="C301" s="4" t="s">
        <v>55</v>
      </c>
      <c r="D301" s="15">
        <v>45170.692210648202</v>
      </c>
      <c r="E301" s="15">
        <v>45173.796527777798</v>
      </c>
      <c r="F301" s="5" t="str">
        <f t="shared" si="16"/>
        <v>Sep</v>
      </c>
      <c r="G301" s="4" t="s">
        <v>12</v>
      </c>
      <c r="H301" s="15">
        <v>45174.377083333296</v>
      </c>
      <c r="I301" s="4" t="s">
        <v>574</v>
      </c>
      <c r="J301" s="4" t="s">
        <v>57</v>
      </c>
      <c r="K301" s="4" t="s">
        <v>52</v>
      </c>
      <c r="L301" s="4" t="str">
        <f>VLOOKUP(K301,'Lookup table'!A$6:B$15,2,0)</f>
        <v>Distribution</v>
      </c>
      <c r="M301" s="6">
        <f t="shared" si="17"/>
        <v>1</v>
      </c>
      <c r="N301" s="7" t="str">
        <f t="shared" si="18"/>
        <v>&lt;=1</v>
      </c>
      <c r="O301" t="str">
        <f t="shared" si="19"/>
        <v>met</v>
      </c>
    </row>
    <row r="302" spans="1:15" ht="22.5" x14ac:dyDescent="0.35">
      <c r="A302" s="3">
        <v>4</v>
      </c>
      <c r="B302" s="4" t="s">
        <v>575</v>
      </c>
      <c r="C302" s="4" t="s">
        <v>131</v>
      </c>
      <c r="D302" s="15">
        <v>45177.369363425903</v>
      </c>
      <c r="E302" s="15">
        <v>45177.607905092598</v>
      </c>
      <c r="F302" s="5" t="str">
        <f t="shared" si="16"/>
        <v>Sep</v>
      </c>
      <c r="G302" s="4" t="s">
        <v>20</v>
      </c>
      <c r="H302" s="15">
        <v>45181.326701388898</v>
      </c>
      <c r="I302" s="4" t="s">
        <v>576</v>
      </c>
      <c r="J302" s="4" t="s">
        <v>17</v>
      </c>
      <c r="K302" s="4" t="s">
        <v>52</v>
      </c>
      <c r="L302" s="4" t="str">
        <f>VLOOKUP(K302,'Lookup table'!A$6:B$15,2,0)</f>
        <v>Distribution</v>
      </c>
      <c r="M302" s="6">
        <f t="shared" si="17"/>
        <v>0</v>
      </c>
      <c r="N302" s="7" t="str">
        <f t="shared" si="18"/>
        <v>&lt;=1</v>
      </c>
      <c r="O302" t="str">
        <f t="shared" si="19"/>
        <v>met</v>
      </c>
    </row>
    <row r="303" spans="1:15" ht="45" x14ac:dyDescent="0.35">
      <c r="A303" s="3">
        <v>4</v>
      </c>
      <c r="B303" s="4" t="s">
        <v>577</v>
      </c>
      <c r="C303" s="4" t="s">
        <v>31</v>
      </c>
      <c r="D303" s="15">
        <v>45183.580717592602</v>
      </c>
      <c r="E303" s="15">
        <v>45183.59375</v>
      </c>
      <c r="F303" s="5" t="str">
        <f t="shared" si="16"/>
        <v>Sep</v>
      </c>
      <c r="G303" s="4" t="s">
        <v>20</v>
      </c>
      <c r="H303" s="15">
        <v>45187.069837962998</v>
      </c>
      <c r="I303" s="4" t="s">
        <v>578</v>
      </c>
      <c r="J303" s="4" t="s">
        <v>17</v>
      </c>
      <c r="K303" s="4" t="s">
        <v>32</v>
      </c>
      <c r="L303" s="4" t="str">
        <f>VLOOKUP(K303,'Lookup table'!A$6:B$15,2,0)</f>
        <v>Transportation</v>
      </c>
      <c r="M303" s="6">
        <f t="shared" si="17"/>
        <v>0</v>
      </c>
      <c r="N303" s="7" t="str">
        <f t="shared" si="18"/>
        <v>&lt;=1</v>
      </c>
      <c r="O303" t="str">
        <f t="shared" si="19"/>
        <v>met</v>
      </c>
    </row>
    <row r="304" spans="1:15" ht="22.5" x14ac:dyDescent="0.35">
      <c r="A304" s="3">
        <v>4</v>
      </c>
      <c r="B304" s="4" t="s">
        <v>579</v>
      </c>
      <c r="C304" s="4" t="s">
        <v>240</v>
      </c>
      <c r="D304" s="15">
        <v>45190.448622685202</v>
      </c>
      <c r="E304" s="15">
        <v>45190.475960648102</v>
      </c>
      <c r="F304" s="5" t="str">
        <f t="shared" si="16"/>
        <v>Sep</v>
      </c>
      <c r="G304" s="4" t="s">
        <v>20</v>
      </c>
      <c r="H304" s="15">
        <v>45194.515682870398</v>
      </c>
      <c r="I304" s="4" t="s">
        <v>580</v>
      </c>
      <c r="J304" s="4" t="s">
        <v>92</v>
      </c>
      <c r="K304" s="4" t="s">
        <v>52</v>
      </c>
      <c r="L304" s="4" t="str">
        <f>VLOOKUP(K304,'Lookup table'!A$6:B$15,2,0)</f>
        <v>Distribution</v>
      </c>
      <c r="M304" s="6">
        <f t="shared" si="17"/>
        <v>0</v>
      </c>
      <c r="N304" s="7" t="str">
        <f t="shared" si="18"/>
        <v>&lt;=1</v>
      </c>
      <c r="O304" t="str">
        <f t="shared" si="19"/>
        <v>met</v>
      </c>
    </row>
    <row r="305" spans="1:15" ht="45" x14ac:dyDescent="0.35">
      <c r="A305" s="3">
        <v>4</v>
      </c>
      <c r="B305" s="4" t="s">
        <v>581</v>
      </c>
      <c r="C305" s="4" t="s">
        <v>107</v>
      </c>
      <c r="D305" s="15">
        <v>45190.556793981501</v>
      </c>
      <c r="E305" s="15">
        <v>45190.574513888903</v>
      </c>
      <c r="F305" s="5" t="str">
        <f t="shared" si="16"/>
        <v>Sep</v>
      </c>
      <c r="G305" s="4" t="s">
        <v>20</v>
      </c>
      <c r="H305" s="15">
        <v>45194.514374999999</v>
      </c>
      <c r="I305" s="4" t="s">
        <v>527</v>
      </c>
      <c r="J305" s="4" t="s">
        <v>92</v>
      </c>
      <c r="K305" s="4" t="s">
        <v>32</v>
      </c>
      <c r="L305" s="4" t="str">
        <f>VLOOKUP(K305,'Lookup table'!A$6:B$15,2,0)</f>
        <v>Transportation</v>
      </c>
      <c r="M305" s="6">
        <f t="shared" si="17"/>
        <v>0</v>
      </c>
      <c r="N305" s="7" t="str">
        <f t="shared" si="18"/>
        <v>&lt;=1</v>
      </c>
      <c r="O305" t="str">
        <f t="shared" si="19"/>
        <v>met</v>
      </c>
    </row>
    <row r="306" spans="1:15" ht="22.5" x14ac:dyDescent="0.35">
      <c r="A306" s="3">
        <v>4</v>
      </c>
      <c r="B306" s="4" t="s">
        <v>582</v>
      </c>
      <c r="C306" s="4" t="s">
        <v>48</v>
      </c>
      <c r="D306" s="15">
        <v>45191.698796296303</v>
      </c>
      <c r="E306" s="15">
        <v>45195.447638888902</v>
      </c>
      <c r="F306" s="5" t="str">
        <f t="shared" si="16"/>
        <v>Sep</v>
      </c>
      <c r="G306" s="4" t="s">
        <v>12</v>
      </c>
      <c r="H306" s="15">
        <v>45195.509976851798</v>
      </c>
      <c r="I306" s="4" t="s">
        <v>583</v>
      </c>
      <c r="J306" s="4" t="s">
        <v>51</v>
      </c>
      <c r="K306" s="4" t="s">
        <v>188</v>
      </c>
      <c r="L306" s="4" t="e">
        <f>VLOOKUP(K306,'Lookup table'!A$6:B$15,2,0)</f>
        <v>#N/A</v>
      </c>
      <c r="M306" s="6">
        <f t="shared" si="17"/>
        <v>2</v>
      </c>
      <c r="N306" s="7" t="str">
        <f t="shared" si="18"/>
        <v>&lt;=2</v>
      </c>
      <c r="O306" t="str">
        <f t="shared" si="19"/>
        <v>not met</v>
      </c>
    </row>
    <row r="307" spans="1:15" ht="33.75" x14ac:dyDescent="0.35">
      <c r="A307" s="3">
        <v>4</v>
      </c>
      <c r="B307" s="4" t="s">
        <v>584</v>
      </c>
      <c r="C307" s="4" t="s">
        <v>54</v>
      </c>
      <c r="D307" s="15">
        <v>45197.332673611098</v>
      </c>
      <c r="E307" s="15">
        <v>45197.446585648097</v>
      </c>
      <c r="F307" s="5" t="str">
        <f t="shared" si="16"/>
        <v>Sep</v>
      </c>
      <c r="G307" s="4" t="s">
        <v>20</v>
      </c>
      <c r="H307" s="15">
        <v>45201.4113194444</v>
      </c>
      <c r="I307" s="4" t="s">
        <v>585</v>
      </c>
      <c r="J307" s="4" t="s">
        <v>57</v>
      </c>
      <c r="K307" s="4" t="s">
        <v>18</v>
      </c>
      <c r="L307" s="4" t="str">
        <f>VLOOKUP(K307,'Lookup table'!A$6:B$15,2,0)</f>
        <v>Planning</v>
      </c>
      <c r="M307" s="6">
        <f t="shared" si="17"/>
        <v>0</v>
      </c>
      <c r="N307" s="7" t="str">
        <f t="shared" si="18"/>
        <v>&lt;=1</v>
      </c>
      <c r="O307" t="str">
        <f t="shared" si="19"/>
        <v>met</v>
      </c>
    </row>
    <row r="308" spans="1:15" ht="45" x14ac:dyDescent="0.35">
      <c r="A308" s="3">
        <v>4</v>
      </c>
      <c r="B308" s="4" t="s">
        <v>586</v>
      </c>
      <c r="C308" s="4" t="s">
        <v>141</v>
      </c>
      <c r="D308" s="15">
        <v>45201.613761574103</v>
      </c>
      <c r="E308" s="15">
        <v>45201.678182870397</v>
      </c>
      <c r="F308" s="5" t="str">
        <f t="shared" si="16"/>
        <v>Oct</v>
      </c>
      <c r="G308" s="4" t="s">
        <v>20</v>
      </c>
      <c r="H308" s="15">
        <v>45205.7196064815</v>
      </c>
      <c r="I308" s="4" t="s">
        <v>587</v>
      </c>
      <c r="J308" s="4" t="s">
        <v>41</v>
      </c>
      <c r="K308" s="4" t="s">
        <v>15</v>
      </c>
      <c r="L308" s="4" t="str">
        <f>VLOOKUP(K308,'Lookup table'!A$6:B$15,2,0)</f>
        <v>Distribution</v>
      </c>
      <c r="M308" s="6">
        <f t="shared" si="17"/>
        <v>0</v>
      </c>
      <c r="N308" s="7" t="str">
        <f t="shared" si="18"/>
        <v>&lt;=1</v>
      </c>
      <c r="O308" t="str">
        <f t="shared" si="19"/>
        <v>met</v>
      </c>
    </row>
    <row r="309" spans="1:15" ht="22.5" x14ac:dyDescent="0.35">
      <c r="A309" s="3">
        <v>4</v>
      </c>
      <c r="B309" s="4" t="s">
        <v>588</v>
      </c>
      <c r="C309" s="4" t="s">
        <v>240</v>
      </c>
      <c r="D309" s="15">
        <v>45204.605081018497</v>
      </c>
      <c r="E309" s="15">
        <v>45208.276504629597</v>
      </c>
      <c r="F309" s="5" t="str">
        <f t="shared" si="16"/>
        <v>Oct</v>
      </c>
      <c r="G309" s="4" t="s">
        <v>12</v>
      </c>
      <c r="H309" s="15">
        <v>45208.561412037001</v>
      </c>
      <c r="I309" s="4" t="s">
        <v>589</v>
      </c>
      <c r="J309" s="4" t="s">
        <v>92</v>
      </c>
      <c r="K309" s="4" t="s">
        <v>52</v>
      </c>
      <c r="L309" s="4" t="str">
        <f>VLOOKUP(K309,'Lookup table'!A$6:B$15,2,0)</f>
        <v>Distribution</v>
      </c>
      <c r="M309" s="6">
        <f t="shared" si="17"/>
        <v>2</v>
      </c>
      <c r="N309" s="7" t="str">
        <f t="shared" si="18"/>
        <v>&lt;=2</v>
      </c>
      <c r="O309" t="str">
        <f t="shared" si="19"/>
        <v>not met</v>
      </c>
    </row>
    <row r="310" spans="1:15" ht="22.5" x14ac:dyDescent="0.35">
      <c r="A310" s="3">
        <v>4</v>
      </c>
      <c r="B310" s="4" t="s">
        <v>590</v>
      </c>
      <c r="C310" s="4" t="s">
        <v>21</v>
      </c>
      <c r="D310" s="15">
        <v>45205.476388888899</v>
      </c>
      <c r="E310" s="15">
        <v>45209.442245370403</v>
      </c>
      <c r="F310" s="5" t="str">
        <f t="shared" si="16"/>
        <v>Oct</v>
      </c>
      <c r="G310" s="4" t="s">
        <v>12</v>
      </c>
      <c r="H310" s="15">
        <v>45209.4448611111</v>
      </c>
      <c r="I310" s="4" t="s">
        <v>429</v>
      </c>
      <c r="J310" s="4" t="s">
        <v>17</v>
      </c>
      <c r="K310" s="4" t="s">
        <v>18</v>
      </c>
      <c r="L310" s="4" t="str">
        <f>VLOOKUP(K310,'Lookup table'!A$6:B$15,2,0)</f>
        <v>Planning</v>
      </c>
      <c r="M310" s="6">
        <f t="shared" si="17"/>
        <v>2</v>
      </c>
      <c r="N310" s="7" t="str">
        <f t="shared" si="18"/>
        <v>&lt;=2</v>
      </c>
      <c r="O310" t="str">
        <f t="shared" si="19"/>
        <v>not met</v>
      </c>
    </row>
    <row r="311" spans="1:15" ht="22.5" x14ac:dyDescent="0.35">
      <c r="A311" s="3">
        <v>4</v>
      </c>
      <c r="B311" s="4" t="s">
        <v>591</v>
      </c>
      <c r="C311" s="4" t="s">
        <v>592</v>
      </c>
      <c r="D311" s="15">
        <v>45211.3425347222</v>
      </c>
      <c r="E311" s="15">
        <v>45212.307650463001</v>
      </c>
      <c r="F311" s="5" t="str">
        <f t="shared" si="16"/>
        <v>Oct</v>
      </c>
      <c r="G311" s="4" t="s">
        <v>12</v>
      </c>
      <c r="H311" s="15">
        <v>45215.377951388902</v>
      </c>
      <c r="I311" s="4" t="s">
        <v>593</v>
      </c>
      <c r="J311" s="4" t="s">
        <v>51</v>
      </c>
      <c r="K311" s="4" t="s">
        <v>377</v>
      </c>
      <c r="L311" s="4" t="str">
        <f>VLOOKUP(K311,'Lookup table'!A$6:B$15,2,0)</f>
        <v>QA</v>
      </c>
      <c r="M311" s="6">
        <f t="shared" si="17"/>
        <v>1</v>
      </c>
      <c r="N311" s="7" t="str">
        <f t="shared" si="18"/>
        <v>&lt;=1</v>
      </c>
      <c r="O311" t="str">
        <f t="shared" si="19"/>
        <v>met</v>
      </c>
    </row>
    <row r="312" spans="1:15" ht="22.5" x14ac:dyDescent="0.35">
      <c r="A312" s="3">
        <v>4</v>
      </c>
      <c r="B312" s="4" t="s">
        <v>594</v>
      </c>
      <c r="C312" s="4" t="s">
        <v>595</v>
      </c>
      <c r="D312" s="15">
        <v>45211.448425925897</v>
      </c>
      <c r="E312" s="15">
        <v>45211.661261574103</v>
      </c>
      <c r="F312" s="5" t="str">
        <f t="shared" si="16"/>
        <v>Oct</v>
      </c>
      <c r="G312" s="4" t="s">
        <v>20</v>
      </c>
      <c r="H312" s="15">
        <v>45215.404456018499</v>
      </c>
      <c r="I312" s="4" t="s">
        <v>596</v>
      </c>
      <c r="J312" s="4" t="s">
        <v>14</v>
      </c>
      <c r="K312" s="4" t="s">
        <v>377</v>
      </c>
      <c r="L312" s="4" t="str">
        <f>VLOOKUP(K312,'Lookup table'!A$6:B$15,2,0)</f>
        <v>QA</v>
      </c>
      <c r="M312" s="6">
        <f t="shared" si="17"/>
        <v>0</v>
      </c>
      <c r="N312" s="7" t="str">
        <f t="shared" si="18"/>
        <v>&lt;=1</v>
      </c>
      <c r="O312" t="str">
        <f t="shared" si="19"/>
        <v>met</v>
      </c>
    </row>
    <row r="313" spans="1:15" ht="22.5" x14ac:dyDescent="0.35">
      <c r="A313" s="3">
        <v>4</v>
      </c>
      <c r="B313" s="4" t="s">
        <v>597</v>
      </c>
      <c r="C313" s="4" t="s">
        <v>595</v>
      </c>
      <c r="D313" s="15">
        <v>45211.450046296297</v>
      </c>
      <c r="E313" s="15">
        <v>45211.671493055597</v>
      </c>
      <c r="F313" s="5" t="str">
        <f t="shared" si="16"/>
        <v>Oct</v>
      </c>
      <c r="G313" s="4" t="s">
        <v>20</v>
      </c>
      <c r="H313" s="15">
        <v>45215.4046296296</v>
      </c>
      <c r="I313" s="4" t="s">
        <v>598</v>
      </c>
      <c r="J313" s="4" t="s">
        <v>14</v>
      </c>
      <c r="K313" s="4" t="s">
        <v>377</v>
      </c>
      <c r="L313" s="4" t="str">
        <f>VLOOKUP(K313,'Lookup table'!A$6:B$15,2,0)</f>
        <v>QA</v>
      </c>
      <c r="M313" s="6">
        <f t="shared" si="17"/>
        <v>0</v>
      </c>
      <c r="N313" s="7" t="str">
        <f t="shared" si="18"/>
        <v>&lt;=1</v>
      </c>
      <c r="O313" t="str">
        <f t="shared" si="19"/>
        <v>met</v>
      </c>
    </row>
    <row r="314" spans="1:15" ht="22.5" x14ac:dyDescent="0.35">
      <c r="A314" s="3">
        <v>4</v>
      </c>
      <c r="B314" s="4" t="s">
        <v>599</v>
      </c>
      <c r="C314" s="4" t="s">
        <v>595</v>
      </c>
      <c r="D314" s="15">
        <v>45211.451678240701</v>
      </c>
      <c r="E314" s="15">
        <v>45211.672256944403</v>
      </c>
      <c r="F314" s="5" t="str">
        <f t="shared" si="16"/>
        <v>Oct</v>
      </c>
      <c r="G314" s="4" t="s">
        <v>20</v>
      </c>
      <c r="H314" s="15">
        <v>45215.405949074098</v>
      </c>
      <c r="I314" s="4" t="s">
        <v>600</v>
      </c>
      <c r="J314" s="4" t="s">
        <v>14</v>
      </c>
      <c r="K314" s="4" t="s">
        <v>377</v>
      </c>
      <c r="L314" s="4" t="str">
        <f>VLOOKUP(K314,'Lookup table'!A$6:B$15,2,0)</f>
        <v>QA</v>
      </c>
      <c r="M314" s="6">
        <f t="shared" si="17"/>
        <v>0</v>
      </c>
      <c r="N314" s="7" t="str">
        <f t="shared" si="18"/>
        <v>&lt;=1</v>
      </c>
      <c r="O314" t="str">
        <f t="shared" si="19"/>
        <v>met</v>
      </c>
    </row>
    <row r="315" spans="1:15" ht="22.5" x14ac:dyDescent="0.35">
      <c r="A315" s="3">
        <v>4</v>
      </c>
      <c r="B315" s="4" t="s">
        <v>601</v>
      </c>
      <c r="C315" s="4" t="s">
        <v>602</v>
      </c>
      <c r="D315" s="15">
        <v>45226.411851851903</v>
      </c>
      <c r="E315" s="15">
        <v>45226.679479166698</v>
      </c>
      <c r="F315" s="5" t="str">
        <f t="shared" si="16"/>
        <v>Oct</v>
      </c>
      <c r="G315" s="4" t="s">
        <v>20</v>
      </c>
      <c r="H315" s="15">
        <v>45230.450173611098</v>
      </c>
      <c r="I315" s="4" t="s">
        <v>526</v>
      </c>
      <c r="J315" s="4" t="s">
        <v>28</v>
      </c>
      <c r="K315" s="4" t="s">
        <v>87</v>
      </c>
      <c r="L315" s="4" t="str">
        <f>VLOOKUP(K315,'Lookup table'!A$6:B$15,2,0)</f>
        <v>Planning</v>
      </c>
      <c r="M315" s="6">
        <f t="shared" si="17"/>
        <v>0</v>
      </c>
      <c r="N315" s="7" t="str">
        <f t="shared" si="18"/>
        <v>&lt;=1</v>
      </c>
      <c r="O315" t="str">
        <f t="shared" si="19"/>
        <v>met</v>
      </c>
    </row>
    <row r="316" spans="1:15" ht="22.5" x14ac:dyDescent="0.35">
      <c r="A316" s="3">
        <v>4</v>
      </c>
      <c r="B316" s="4" t="s">
        <v>603</v>
      </c>
      <c r="C316" s="4" t="s">
        <v>592</v>
      </c>
      <c r="D316" s="15">
        <v>45232.606712963003</v>
      </c>
      <c r="E316" s="15">
        <v>45232.615416666697</v>
      </c>
      <c r="F316" s="5" t="str">
        <f t="shared" si="16"/>
        <v>Nov</v>
      </c>
      <c r="G316" s="4" t="s">
        <v>20</v>
      </c>
      <c r="H316" s="15">
        <v>45236.418310185203</v>
      </c>
      <c r="I316" s="4" t="s">
        <v>604</v>
      </c>
      <c r="J316" s="4" t="s">
        <v>51</v>
      </c>
      <c r="K316" s="4" t="s">
        <v>377</v>
      </c>
      <c r="L316" s="4" t="str">
        <f>VLOOKUP(K316,'Lookup table'!A$6:B$15,2,0)</f>
        <v>QA</v>
      </c>
      <c r="M316" s="6">
        <f t="shared" si="17"/>
        <v>0</v>
      </c>
      <c r="N316" s="7" t="str">
        <f t="shared" si="18"/>
        <v>&lt;=1</v>
      </c>
      <c r="O316" t="str">
        <f t="shared" si="19"/>
        <v>met</v>
      </c>
    </row>
    <row r="317" spans="1:15" ht="22.5" x14ac:dyDescent="0.35">
      <c r="A317" s="3">
        <v>4</v>
      </c>
      <c r="B317" s="4" t="s">
        <v>605</v>
      </c>
      <c r="C317" s="4" t="s">
        <v>117</v>
      </c>
      <c r="D317" s="15">
        <v>45232.734375</v>
      </c>
      <c r="E317" s="15">
        <v>45233.703854166699</v>
      </c>
      <c r="F317" s="5" t="str">
        <f t="shared" si="16"/>
        <v>Nov</v>
      </c>
      <c r="G317" s="4" t="s">
        <v>12</v>
      </c>
      <c r="H317" s="15">
        <v>45236.407280092601</v>
      </c>
      <c r="I317" s="4" t="s">
        <v>606</v>
      </c>
      <c r="J317" s="4" t="s">
        <v>17</v>
      </c>
      <c r="K317" s="4" t="s">
        <v>87</v>
      </c>
      <c r="L317" s="4" t="str">
        <f>VLOOKUP(K317,'Lookup table'!A$6:B$15,2,0)</f>
        <v>Planning</v>
      </c>
      <c r="M317" s="6">
        <f t="shared" si="17"/>
        <v>1</v>
      </c>
      <c r="N317" s="7" t="str">
        <f t="shared" si="18"/>
        <v>&lt;=1</v>
      </c>
      <c r="O317" t="str">
        <f t="shared" si="19"/>
        <v>met</v>
      </c>
    </row>
    <row r="318" spans="1:15" ht="22.5" x14ac:dyDescent="0.35">
      <c r="A318" s="3">
        <v>4</v>
      </c>
      <c r="B318" s="4" t="s">
        <v>607</v>
      </c>
      <c r="C318" s="4" t="s">
        <v>117</v>
      </c>
      <c r="D318" s="15">
        <v>45232.7348726852</v>
      </c>
      <c r="E318" s="15">
        <v>45233.703148148103</v>
      </c>
      <c r="F318" s="5" t="str">
        <f t="shared" si="16"/>
        <v>Nov</v>
      </c>
      <c r="G318" s="4" t="s">
        <v>12</v>
      </c>
      <c r="H318" s="15">
        <v>45236.4074189815</v>
      </c>
      <c r="I318" s="4" t="s">
        <v>606</v>
      </c>
      <c r="J318" s="4" t="s">
        <v>17</v>
      </c>
      <c r="K318" s="4" t="s">
        <v>87</v>
      </c>
      <c r="L318" s="4" t="str">
        <f>VLOOKUP(K318,'Lookup table'!A$6:B$15,2,0)</f>
        <v>Planning</v>
      </c>
      <c r="M318" s="6">
        <f t="shared" si="17"/>
        <v>1</v>
      </c>
      <c r="N318" s="7" t="str">
        <f t="shared" si="18"/>
        <v>&lt;=1</v>
      </c>
      <c r="O318" t="str">
        <f t="shared" si="19"/>
        <v>met</v>
      </c>
    </row>
    <row r="319" spans="1:15" ht="22.5" x14ac:dyDescent="0.35">
      <c r="A319" s="3">
        <v>4</v>
      </c>
      <c r="B319" s="4" t="s">
        <v>608</v>
      </c>
      <c r="C319" s="4" t="s">
        <v>117</v>
      </c>
      <c r="D319" s="15">
        <v>45232.735381944403</v>
      </c>
      <c r="E319" s="15">
        <v>45233.702731481499</v>
      </c>
      <c r="F319" s="5" t="str">
        <f t="shared" si="16"/>
        <v>Nov</v>
      </c>
      <c r="G319" s="4" t="s">
        <v>12</v>
      </c>
      <c r="H319" s="15">
        <v>45236.407523148097</v>
      </c>
      <c r="I319" s="4" t="s">
        <v>606</v>
      </c>
      <c r="J319" s="4" t="s">
        <v>17</v>
      </c>
      <c r="K319" s="4" t="s">
        <v>87</v>
      </c>
      <c r="L319" s="4" t="str">
        <f>VLOOKUP(K319,'Lookup table'!A$6:B$15,2,0)</f>
        <v>Planning</v>
      </c>
      <c r="M319" s="6">
        <f t="shared" si="17"/>
        <v>1</v>
      </c>
      <c r="N319" s="7" t="str">
        <f t="shared" si="18"/>
        <v>&lt;=1</v>
      </c>
      <c r="O319" t="str">
        <f t="shared" si="19"/>
        <v>met</v>
      </c>
    </row>
    <row r="320" spans="1:15" ht="22.5" x14ac:dyDescent="0.35">
      <c r="A320" s="3">
        <v>4</v>
      </c>
      <c r="B320" s="4" t="s">
        <v>609</v>
      </c>
      <c r="C320" s="4" t="s">
        <v>117</v>
      </c>
      <c r="D320" s="15">
        <v>45232.737013888902</v>
      </c>
      <c r="E320" s="15">
        <v>45232.838414351798</v>
      </c>
      <c r="F320" s="5" t="str">
        <f t="shared" si="16"/>
        <v>Nov</v>
      </c>
      <c r="G320" s="4" t="s">
        <v>20</v>
      </c>
      <c r="H320" s="15">
        <v>45236.407662037003</v>
      </c>
      <c r="I320" s="4" t="s">
        <v>606</v>
      </c>
      <c r="J320" s="4" t="s">
        <v>17</v>
      </c>
      <c r="K320" s="4" t="s">
        <v>87</v>
      </c>
      <c r="L320" s="4" t="str">
        <f>VLOOKUP(K320,'Lookup table'!A$6:B$15,2,0)</f>
        <v>Planning</v>
      </c>
      <c r="M320" s="6">
        <f t="shared" si="17"/>
        <v>0</v>
      </c>
      <c r="N320" s="7" t="str">
        <f t="shared" si="18"/>
        <v>&lt;=1</v>
      </c>
      <c r="O320" t="str">
        <f t="shared" si="19"/>
        <v>met</v>
      </c>
    </row>
    <row r="321" spans="1:15" ht="22.5" x14ac:dyDescent="0.35">
      <c r="A321" s="3">
        <v>4</v>
      </c>
      <c r="B321" s="4" t="s">
        <v>610</v>
      </c>
      <c r="C321" s="4" t="s">
        <v>117</v>
      </c>
      <c r="D321" s="15">
        <v>45232.738182870402</v>
      </c>
      <c r="E321" s="15">
        <v>45232.856076388904</v>
      </c>
      <c r="F321" s="5" t="str">
        <f t="shared" si="16"/>
        <v>Nov</v>
      </c>
      <c r="G321" s="4" t="s">
        <v>20</v>
      </c>
      <c r="H321" s="15">
        <v>45236.407789351899</v>
      </c>
      <c r="I321" s="4" t="s">
        <v>606</v>
      </c>
      <c r="J321" s="4" t="s">
        <v>17</v>
      </c>
      <c r="K321" s="4" t="s">
        <v>87</v>
      </c>
      <c r="L321" s="4" t="str">
        <f>VLOOKUP(K321,'Lookup table'!A$6:B$15,2,0)</f>
        <v>Planning</v>
      </c>
      <c r="M321" s="6">
        <f t="shared" si="17"/>
        <v>0</v>
      </c>
      <c r="N321" s="7" t="str">
        <f t="shared" si="18"/>
        <v>&lt;=1</v>
      </c>
      <c r="O321" t="str">
        <f t="shared" si="19"/>
        <v>met</v>
      </c>
    </row>
    <row r="322" spans="1:15" ht="45" x14ac:dyDescent="0.35">
      <c r="A322" s="3">
        <v>4</v>
      </c>
      <c r="B322" s="4" t="s">
        <v>611</v>
      </c>
      <c r="C322" s="4" t="s">
        <v>60</v>
      </c>
      <c r="D322" s="15">
        <v>45233.412013888897</v>
      </c>
      <c r="E322" s="15">
        <v>45233.420173611099</v>
      </c>
      <c r="F322" s="5" t="str">
        <f t="shared" si="16"/>
        <v>Nov</v>
      </c>
      <c r="G322" s="4" t="s">
        <v>20</v>
      </c>
      <c r="H322" s="15">
        <v>45237.550578703696</v>
      </c>
      <c r="I322" s="4" t="s">
        <v>472</v>
      </c>
      <c r="J322" s="4" t="s">
        <v>62</v>
      </c>
      <c r="K322" s="4" t="s">
        <v>32</v>
      </c>
      <c r="L322" s="4" t="str">
        <f>VLOOKUP(K322,'Lookup table'!A$6:B$15,2,0)</f>
        <v>Transportation</v>
      </c>
      <c r="M322" s="6">
        <f t="shared" si="17"/>
        <v>0</v>
      </c>
      <c r="N322" s="7" t="str">
        <f t="shared" si="18"/>
        <v>&lt;=1</v>
      </c>
      <c r="O322" t="str">
        <f t="shared" si="19"/>
        <v>met</v>
      </c>
    </row>
    <row r="323" spans="1:15" ht="22.5" x14ac:dyDescent="0.35">
      <c r="A323" s="3">
        <v>4</v>
      </c>
      <c r="B323" s="4" t="s">
        <v>612</v>
      </c>
      <c r="C323" s="4" t="s">
        <v>131</v>
      </c>
      <c r="D323" s="15">
        <v>44991.5703125</v>
      </c>
      <c r="E323" s="15">
        <v>44992.4284722222</v>
      </c>
      <c r="F323" s="5" t="str">
        <f t="shared" ref="F323:F386" si="20">TEXT(D323,"MMM")</f>
        <v>Mar</v>
      </c>
      <c r="G323" s="4" t="s">
        <v>12</v>
      </c>
      <c r="H323" s="15">
        <v>44995.601388888899</v>
      </c>
      <c r="I323" s="4" t="s">
        <v>613</v>
      </c>
      <c r="J323" s="4" t="s">
        <v>17</v>
      </c>
      <c r="K323" s="4" t="s">
        <v>52</v>
      </c>
      <c r="L323" s="4" t="str">
        <f>VLOOKUP(K323,'Lookup table'!A$6:B$15,2,0)</f>
        <v>Distribution</v>
      </c>
      <c r="M323" s="6">
        <f t="shared" ref="M323:M386" si="21">NETWORKDAYS.INTL(D323,E323,1,0)-1</f>
        <v>1</v>
      </c>
      <c r="N323" s="7" t="str">
        <f t="shared" ref="N323:N386" si="22">IF(M323&lt;2, "&lt;=1", IF(M323&lt;3, "&lt;=2", IF(M323&lt;4, "&lt;=3",IF(M323&lt;5,  "&lt;=4", "&gt;=5"))))</f>
        <v>&lt;=1</v>
      </c>
      <c r="O323" t="str">
        <f t="shared" ref="O323:O386" si="23">IF(M323&lt;=1, "met", "not met")</f>
        <v>met</v>
      </c>
    </row>
    <row r="324" spans="1:15" ht="33.75" x14ac:dyDescent="0.35">
      <c r="A324" s="3">
        <v>4</v>
      </c>
      <c r="B324" s="4" t="s">
        <v>614</v>
      </c>
      <c r="C324" s="4" t="s">
        <v>13</v>
      </c>
      <c r="D324" s="15">
        <v>44991.780995370398</v>
      </c>
      <c r="E324" s="15">
        <v>44994.444444444402</v>
      </c>
      <c r="F324" s="5" t="str">
        <f t="shared" si="20"/>
        <v>Mar</v>
      </c>
      <c r="G324" s="4" t="s">
        <v>12</v>
      </c>
      <c r="H324" s="15">
        <v>44995.6069444444</v>
      </c>
      <c r="I324" s="4" t="s">
        <v>615</v>
      </c>
      <c r="J324" s="4" t="s">
        <v>142</v>
      </c>
      <c r="K324" s="4" t="s">
        <v>29</v>
      </c>
      <c r="L324" s="4" t="str">
        <f>VLOOKUP(K324,'Lookup table'!A$6:B$15,2,0)</f>
        <v>Planning</v>
      </c>
      <c r="M324" s="6">
        <f t="shared" si="21"/>
        <v>3</v>
      </c>
      <c r="N324" s="7" t="str">
        <f t="shared" si="22"/>
        <v>&lt;=3</v>
      </c>
      <c r="O324" t="str">
        <f t="shared" si="23"/>
        <v>not met</v>
      </c>
    </row>
    <row r="325" spans="1:15" ht="22.5" x14ac:dyDescent="0.35">
      <c r="A325" s="3">
        <v>4</v>
      </c>
      <c r="B325" s="4" t="s">
        <v>615</v>
      </c>
      <c r="C325" s="4" t="s">
        <v>198</v>
      </c>
      <c r="D325" s="15">
        <v>45005.6505555556</v>
      </c>
      <c r="E325" s="15">
        <v>45009.382638888899</v>
      </c>
      <c r="F325" s="5" t="str">
        <f t="shared" si="20"/>
        <v>Mar</v>
      </c>
      <c r="G325" s="4" t="s">
        <v>12</v>
      </c>
      <c r="H325" s="15">
        <v>45009.573611111096</v>
      </c>
      <c r="I325" s="4" t="s">
        <v>616</v>
      </c>
      <c r="J325" s="4" t="s">
        <v>62</v>
      </c>
      <c r="K325" s="4" t="s">
        <v>87</v>
      </c>
      <c r="L325" s="4" t="str">
        <f>VLOOKUP(K325,'Lookup table'!A$6:B$15,2,0)</f>
        <v>Planning</v>
      </c>
      <c r="M325" s="6">
        <f t="shared" si="21"/>
        <v>4</v>
      </c>
      <c r="N325" s="7" t="str">
        <f t="shared" si="22"/>
        <v>&lt;=4</v>
      </c>
      <c r="O325" t="str">
        <f t="shared" si="23"/>
        <v>not met</v>
      </c>
    </row>
    <row r="326" spans="1:15" ht="22.5" x14ac:dyDescent="0.35">
      <c r="A326" s="3">
        <v>4</v>
      </c>
      <c r="B326" s="4" t="s">
        <v>71</v>
      </c>
      <c r="C326" s="4" t="s">
        <v>21</v>
      </c>
      <c r="D326" s="15">
        <v>45019.654409722199</v>
      </c>
      <c r="E326" s="15">
        <v>45022.545138888898</v>
      </c>
      <c r="F326" s="5" t="str">
        <f t="shared" si="20"/>
        <v>Apr</v>
      </c>
      <c r="G326" s="4" t="s">
        <v>12</v>
      </c>
      <c r="H326" s="15">
        <v>45023.359027777798</v>
      </c>
      <c r="I326" s="4" t="s">
        <v>617</v>
      </c>
      <c r="J326" s="4" t="s">
        <v>17</v>
      </c>
      <c r="K326" s="4" t="s">
        <v>18</v>
      </c>
      <c r="L326" s="4" t="str">
        <f>VLOOKUP(K326,'Lookup table'!A$6:B$15,2,0)</f>
        <v>Planning</v>
      </c>
      <c r="M326" s="6">
        <f t="shared" si="21"/>
        <v>3</v>
      </c>
      <c r="N326" s="7" t="str">
        <f t="shared" si="22"/>
        <v>&lt;=3</v>
      </c>
      <c r="O326" t="str">
        <f t="shared" si="23"/>
        <v>not met</v>
      </c>
    </row>
    <row r="327" spans="1:15" ht="22.5" x14ac:dyDescent="0.35">
      <c r="A327" s="3">
        <v>4</v>
      </c>
      <c r="B327" s="4" t="s">
        <v>618</v>
      </c>
      <c r="C327" s="4" t="s">
        <v>21</v>
      </c>
      <c r="D327" s="15">
        <v>45030.575567129599</v>
      </c>
      <c r="E327" s="15">
        <v>45033.715277777803</v>
      </c>
      <c r="F327" s="5" t="str">
        <f t="shared" si="20"/>
        <v>Apr</v>
      </c>
      <c r="G327" s="4" t="s">
        <v>12</v>
      </c>
      <c r="H327" s="15">
        <v>45034.6784722222</v>
      </c>
      <c r="I327" s="4" t="s">
        <v>180</v>
      </c>
      <c r="J327" s="4" t="s">
        <v>17</v>
      </c>
      <c r="K327" s="4" t="s">
        <v>18</v>
      </c>
      <c r="L327" s="4" t="str">
        <f>VLOOKUP(K327,'Lookup table'!A$6:B$15,2,0)</f>
        <v>Planning</v>
      </c>
      <c r="M327" s="6">
        <f t="shared" si="21"/>
        <v>1</v>
      </c>
      <c r="N327" s="7" t="str">
        <f t="shared" si="22"/>
        <v>&lt;=1</v>
      </c>
      <c r="O327" t="str">
        <f t="shared" si="23"/>
        <v>met</v>
      </c>
    </row>
    <row r="328" spans="1:15" ht="22.5" x14ac:dyDescent="0.35">
      <c r="A328" s="3">
        <v>4</v>
      </c>
      <c r="B328" s="4" t="s">
        <v>40</v>
      </c>
      <c r="C328" s="4" t="s">
        <v>21</v>
      </c>
      <c r="D328" s="15">
        <v>45030.578738425902</v>
      </c>
      <c r="E328" s="15">
        <v>45033.948611111096</v>
      </c>
      <c r="F328" s="5" t="str">
        <f t="shared" si="20"/>
        <v>Apr</v>
      </c>
      <c r="G328" s="4" t="s">
        <v>12</v>
      </c>
      <c r="H328" s="15">
        <v>45034.679166666698</v>
      </c>
      <c r="I328" s="4" t="s">
        <v>180</v>
      </c>
      <c r="J328" s="4" t="s">
        <v>17</v>
      </c>
      <c r="K328" s="4" t="s">
        <v>18</v>
      </c>
      <c r="L328" s="4" t="str">
        <f>VLOOKUP(K328,'Lookup table'!A$6:B$15,2,0)</f>
        <v>Planning</v>
      </c>
      <c r="M328" s="6">
        <f t="shared" si="21"/>
        <v>1</v>
      </c>
      <c r="N328" s="7" t="str">
        <f t="shared" si="22"/>
        <v>&lt;=1</v>
      </c>
      <c r="O328" t="str">
        <f t="shared" si="23"/>
        <v>met</v>
      </c>
    </row>
    <row r="329" spans="1:15" ht="22.5" x14ac:dyDescent="0.35">
      <c r="A329" s="3">
        <v>4</v>
      </c>
      <c r="B329" s="4" t="s">
        <v>44</v>
      </c>
      <c r="C329" s="4" t="s">
        <v>619</v>
      </c>
      <c r="D329" s="15">
        <v>45030.658622685201</v>
      </c>
      <c r="E329" s="15">
        <v>45030.671527777798</v>
      </c>
      <c r="F329" s="5" t="str">
        <f t="shared" si="20"/>
        <v>Apr</v>
      </c>
      <c r="G329" s="4" t="s">
        <v>20</v>
      </c>
      <c r="H329" s="15">
        <v>45034.75</v>
      </c>
      <c r="I329" s="4" t="s">
        <v>620</v>
      </c>
      <c r="J329" s="4" t="s">
        <v>14</v>
      </c>
      <c r="K329" s="4" t="s">
        <v>87</v>
      </c>
      <c r="L329" s="4" t="str">
        <f>VLOOKUP(K329,'Lookup table'!A$6:B$15,2,0)</f>
        <v>Planning</v>
      </c>
      <c r="M329" s="6">
        <f t="shared" si="21"/>
        <v>0</v>
      </c>
      <c r="N329" s="7" t="str">
        <f t="shared" si="22"/>
        <v>&lt;=1</v>
      </c>
      <c r="O329" t="str">
        <f t="shared" si="23"/>
        <v>met</v>
      </c>
    </row>
    <row r="330" spans="1:15" ht="45" x14ac:dyDescent="0.35">
      <c r="A330" s="3">
        <v>4</v>
      </c>
      <c r="B330" s="4" t="s">
        <v>621</v>
      </c>
      <c r="C330" s="4" t="s">
        <v>60</v>
      </c>
      <c r="D330" s="15">
        <v>45050.6656828704</v>
      </c>
      <c r="E330" s="15">
        <v>45050.687175925901</v>
      </c>
      <c r="F330" s="5" t="str">
        <f t="shared" si="20"/>
        <v>May</v>
      </c>
      <c r="G330" s="4" t="s">
        <v>20</v>
      </c>
      <c r="H330" s="15">
        <v>45054.2878935185</v>
      </c>
      <c r="I330" s="4" t="s">
        <v>103</v>
      </c>
      <c r="J330" s="4" t="s">
        <v>62</v>
      </c>
      <c r="K330" s="4" t="s">
        <v>32</v>
      </c>
      <c r="L330" s="4" t="str">
        <f>VLOOKUP(K330,'Lookup table'!A$6:B$15,2,0)</f>
        <v>Transportation</v>
      </c>
      <c r="M330" s="6">
        <f t="shared" si="21"/>
        <v>0</v>
      </c>
      <c r="N330" s="7" t="str">
        <f t="shared" si="22"/>
        <v>&lt;=1</v>
      </c>
      <c r="O330" t="str">
        <f t="shared" si="23"/>
        <v>met</v>
      </c>
    </row>
    <row r="331" spans="1:15" ht="22.5" x14ac:dyDescent="0.35">
      <c r="A331" s="3">
        <v>4</v>
      </c>
      <c r="B331" s="4" t="s">
        <v>622</v>
      </c>
      <c r="C331" s="4" t="s">
        <v>13</v>
      </c>
      <c r="D331" s="15">
        <v>45058.518912036998</v>
      </c>
      <c r="E331" s="15">
        <v>45062.608182870397</v>
      </c>
      <c r="F331" s="5" t="str">
        <f t="shared" si="20"/>
        <v>May</v>
      </c>
      <c r="G331" s="4" t="s">
        <v>12</v>
      </c>
      <c r="H331" s="15">
        <v>45062.610127314802</v>
      </c>
      <c r="I331" s="4" t="s">
        <v>623</v>
      </c>
      <c r="J331" s="4" t="s">
        <v>17</v>
      </c>
      <c r="K331" s="4" t="s">
        <v>18</v>
      </c>
      <c r="L331" s="4" t="str">
        <f>VLOOKUP(K331,'Lookup table'!A$6:B$15,2,0)</f>
        <v>Planning</v>
      </c>
      <c r="M331" s="6">
        <f t="shared" si="21"/>
        <v>2</v>
      </c>
      <c r="N331" s="7" t="str">
        <f t="shared" si="22"/>
        <v>&lt;=2</v>
      </c>
      <c r="O331" t="str">
        <f t="shared" si="23"/>
        <v>not met</v>
      </c>
    </row>
    <row r="332" spans="1:15" ht="22.5" x14ac:dyDescent="0.35">
      <c r="A332" s="3">
        <v>3</v>
      </c>
      <c r="B332" s="4" t="s">
        <v>624</v>
      </c>
      <c r="C332" s="4" t="s">
        <v>59</v>
      </c>
      <c r="D332" s="15">
        <v>45068.644988425898</v>
      </c>
      <c r="E332" s="15">
        <v>45068.701562499999</v>
      </c>
      <c r="F332" s="5" t="str">
        <f t="shared" si="20"/>
        <v>May</v>
      </c>
      <c r="G332" s="4" t="s">
        <v>20</v>
      </c>
      <c r="H332" s="15">
        <v>45071.404594907399</v>
      </c>
      <c r="I332" s="4" t="s">
        <v>257</v>
      </c>
      <c r="J332" s="4" t="s">
        <v>62</v>
      </c>
      <c r="K332" s="4" t="s">
        <v>52</v>
      </c>
      <c r="L332" s="4" t="str">
        <f>VLOOKUP(K332,'Lookup table'!A$6:B$15,2,0)</f>
        <v>Distribution</v>
      </c>
      <c r="M332" s="6">
        <f t="shared" si="21"/>
        <v>0</v>
      </c>
      <c r="N332" s="7" t="str">
        <f t="shared" si="22"/>
        <v>&lt;=1</v>
      </c>
      <c r="O332" t="str">
        <f t="shared" si="23"/>
        <v>met</v>
      </c>
    </row>
    <row r="333" spans="1:15" ht="45" x14ac:dyDescent="0.35">
      <c r="A333" s="3">
        <v>3</v>
      </c>
      <c r="B333" s="4" t="s">
        <v>625</v>
      </c>
      <c r="C333" s="4" t="s">
        <v>313</v>
      </c>
      <c r="D333" s="15">
        <v>45079.505358796298</v>
      </c>
      <c r="E333" s="15">
        <v>45079.515636574099</v>
      </c>
      <c r="F333" s="5" t="str">
        <f t="shared" si="20"/>
        <v>Jun</v>
      </c>
      <c r="G333" s="4" t="s">
        <v>20</v>
      </c>
      <c r="H333" s="15">
        <v>45082.384907407402</v>
      </c>
      <c r="I333" s="4" t="s">
        <v>150</v>
      </c>
      <c r="J333" s="4" t="s">
        <v>28</v>
      </c>
      <c r="K333" s="4" t="s">
        <v>32</v>
      </c>
      <c r="L333" s="4" t="str">
        <f>VLOOKUP(K333,'Lookup table'!A$6:B$15,2,0)</f>
        <v>Transportation</v>
      </c>
      <c r="M333" s="6">
        <f t="shared" si="21"/>
        <v>0</v>
      </c>
      <c r="N333" s="7" t="str">
        <f t="shared" si="22"/>
        <v>&lt;=1</v>
      </c>
      <c r="O333" t="str">
        <f t="shared" si="23"/>
        <v>met</v>
      </c>
    </row>
    <row r="334" spans="1:15" ht="33.75" x14ac:dyDescent="0.35">
      <c r="A334" s="3">
        <v>3</v>
      </c>
      <c r="B334" s="4" t="s">
        <v>196</v>
      </c>
      <c r="C334" s="4" t="s">
        <v>94</v>
      </c>
      <c r="D334" s="15">
        <v>45079.548981481501</v>
      </c>
      <c r="E334" s="15">
        <v>45082.2742939815</v>
      </c>
      <c r="F334" s="5" t="str">
        <f t="shared" si="20"/>
        <v>Jun</v>
      </c>
      <c r="G334" s="4" t="s">
        <v>12</v>
      </c>
      <c r="H334" s="15">
        <v>45082.343333333301</v>
      </c>
      <c r="I334" s="4" t="s">
        <v>258</v>
      </c>
      <c r="J334" s="4" t="s">
        <v>57</v>
      </c>
      <c r="K334" s="4" t="s">
        <v>87</v>
      </c>
      <c r="L334" s="4" t="str">
        <f>VLOOKUP(K334,'Lookup table'!A$6:B$15,2,0)</f>
        <v>Planning</v>
      </c>
      <c r="M334" s="6">
        <f t="shared" si="21"/>
        <v>1</v>
      </c>
      <c r="N334" s="7" t="str">
        <f t="shared" si="22"/>
        <v>&lt;=1</v>
      </c>
      <c r="O334" t="str">
        <f t="shared" si="23"/>
        <v>met</v>
      </c>
    </row>
    <row r="335" spans="1:15" ht="22.5" x14ac:dyDescent="0.35">
      <c r="A335" s="3">
        <v>3</v>
      </c>
      <c r="B335" s="4" t="s">
        <v>626</v>
      </c>
      <c r="C335" s="4" t="s">
        <v>131</v>
      </c>
      <c r="D335" s="15">
        <v>45079.558900463002</v>
      </c>
      <c r="E335" s="15">
        <v>45079.638113425899</v>
      </c>
      <c r="F335" s="5" t="str">
        <f t="shared" si="20"/>
        <v>Jun</v>
      </c>
      <c r="G335" s="4" t="s">
        <v>20</v>
      </c>
      <c r="H335" s="15">
        <v>45082.658842592602</v>
      </c>
      <c r="I335" s="4" t="s">
        <v>627</v>
      </c>
      <c r="J335" s="4" t="s">
        <v>17</v>
      </c>
      <c r="K335" s="4" t="s">
        <v>52</v>
      </c>
      <c r="L335" s="4" t="str">
        <f>VLOOKUP(K335,'Lookup table'!A$6:B$15,2,0)</f>
        <v>Distribution</v>
      </c>
      <c r="M335" s="6">
        <f t="shared" si="21"/>
        <v>0</v>
      </c>
      <c r="N335" s="7" t="str">
        <f t="shared" si="22"/>
        <v>&lt;=1</v>
      </c>
      <c r="O335" t="str">
        <f t="shared" si="23"/>
        <v>met</v>
      </c>
    </row>
    <row r="336" spans="1:15" ht="22.5" x14ac:dyDescent="0.35">
      <c r="A336" s="3">
        <v>3</v>
      </c>
      <c r="B336" s="4" t="s">
        <v>628</v>
      </c>
      <c r="C336" s="4" t="s">
        <v>240</v>
      </c>
      <c r="D336" s="15">
        <v>45079.601400462998</v>
      </c>
      <c r="E336" s="15">
        <v>45079.670844907399</v>
      </c>
      <c r="F336" s="5" t="str">
        <f t="shared" si="20"/>
        <v>Jun</v>
      </c>
      <c r="G336" s="4" t="s">
        <v>20</v>
      </c>
      <c r="H336" s="15">
        <v>45082.401620370401</v>
      </c>
      <c r="I336" s="4" t="s">
        <v>148</v>
      </c>
      <c r="J336" s="4" t="s">
        <v>92</v>
      </c>
      <c r="K336" s="4" t="s">
        <v>52</v>
      </c>
      <c r="L336" s="4" t="str">
        <f>VLOOKUP(K336,'Lookup table'!A$6:B$15,2,0)</f>
        <v>Distribution</v>
      </c>
      <c r="M336" s="6">
        <f t="shared" si="21"/>
        <v>0</v>
      </c>
      <c r="N336" s="7" t="str">
        <f t="shared" si="22"/>
        <v>&lt;=1</v>
      </c>
      <c r="O336" t="str">
        <f t="shared" si="23"/>
        <v>met</v>
      </c>
    </row>
    <row r="337" spans="1:15" ht="45" x14ac:dyDescent="0.35">
      <c r="A337" s="3">
        <v>3</v>
      </c>
      <c r="B337" s="4" t="s">
        <v>629</v>
      </c>
      <c r="C337" s="4" t="s">
        <v>31</v>
      </c>
      <c r="D337" s="15">
        <v>45079.642731481501</v>
      </c>
      <c r="E337" s="15">
        <v>45079.730173611097</v>
      </c>
      <c r="F337" s="5" t="str">
        <f t="shared" si="20"/>
        <v>Jun</v>
      </c>
      <c r="G337" s="4" t="s">
        <v>20</v>
      </c>
      <c r="H337" s="15">
        <v>45082.658958333297</v>
      </c>
      <c r="I337" s="4" t="s">
        <v>627</v>
      </c>
      <c r="J337" s="4" t="s">
        <v>17</v>
      </c>
      <c r="K337" s="4" t="s">
        <v>32</v>
      </c>
      <c r="L337" s="4" t="str">
        <f>VLOOKUP(K337,'Lookup table'!A$6:B$15,2,0)</f>
        <v>Transportation</v>
      </c>
      <c r="M337" s="6">
        <f t="shared" si="21"/>
        <v>0</v>
      </c>
      <c r="N337" s="7" t="str">
        <f t="shared" si="22"/>
        <v>&lt;=1</v>
      </c>
      <c r="O337" t="str">
        <f t="shared" si="23"/>
        <v>met</v>
      </c>
    </row>
    <row r="338" spans="1:15" ht="22.5" x14ac:dyDescent="0.35">
      <c r="A338" s="3">
        <v>3</v>
      </c>
      <c r="B338" s="4" t="s">
        <v>630</v>
      </c>
      <c r="C338" s="4" t="s">
        <v>131</v>
      </c>
      <c r="D338" s="15">
        <v>45083.428333333301</v>
      </c>
      <c r="E338" s="15">
        <v>45083.532893518503</v>
      </c>
      <c r="F338" s="5" t="str">
        <f t="shared" si="20"/>
        <v>Jun</v>
      </c>
      <c r="G338" s="4" t="s">
        <v>20</v>
      </c>
      <c r="H338" s="15">
        <v>45086.445138888899</v>
      </c>
      <c r="I338" s="4" t="s">
        <v>498</v>
      </c>
      <c r="J338" s="4" t="s">
        <v>17</v>
      </c>
      <c r="K338" s="4" t="s">
        <v>52</v>
      </c>
      <c r="L338" s="4" t="str">
        <f>VLOOKUP(K338,'Lookup table'!A$6:B$15,2,0)</f>
        <v>Distribution</v>
      </c>
      <c r="M338" s="6">
        <f t="shared" si="21"/>
        <v>0</v>
      </c>
      <c r="N338" s="7" t="str">
        <f t="shared" si="22"/>
        <v>&lt;=1</v>
      </c>
      <c r="O338" t="str">
        <f t="shared" si="23"/>
        <v>met</v>
      </c>
    </row>
    <row r="339" spans="1:15" ht="45" x14ac:dyDescent="0.35">
      <c r="A339" s="3">
        <v>3</v>
      </c>
      <c r="B339" s="4" t="s">
        <v>631</v>
      </c>
      <c r="C339" s="4" t="s">
        <v>107</v>
      </c>
      <c r="D339" s="15">
        <v>45107.520833333299</v>
      </c>
      <c r="E339" s="15">
        <v>45110.403460648202</v>
      </c>
      <c r="F339" s="5" t="str">
        <f t="shared" si="20"/>
        <v>Jun</v>
      </c>
      <c r="G339" s="4" t="s">
        <v>12</v>
      </c>
      <c r="H339" s="15">
        <v>45110.5</v>
      </c>
      <c r="I339" s="4" t="s">
        <v>632</v>
      </c>
      <c r="J339" s="4" t="s">
        <v>92</v>
      </c>
      <c r="K339" s="4" t="s">
        <v>32</v>
      </c>
      <c r="L339" s="4" t="str">
        <f>VLOOKUP(K339,'Lookup table'!A$6:B$15,2,0)</f>
        <v>Transportation</v>
      </c>
      <c r="M339" s="6">
        <f t="shared" si="21"/>
        <v>1</v>
      </c>
      <c r="N339" s="7" t="str">
        <f t="shared" si="22"/>
        <v>&lt;=1</v>
      </c>
      <c r="O339" t="str">
        <f t="shared" si="23"/>
        <v>met</v>
      </c>
    </row>
    <row r="340" spans="1:15" ht="22.5" x14ac:dyDescent="0.35">
      <c r="A340" s="3">
        <v>3</v>
      </c>
      <c r="B340" s="4" t="s">
        <v>633</v>
      </c>
      <c r="C340" s="4" t="s">
        <v>81</v>
      </c>
      <c r="D340" s="15">
        <v>45107.576273148101</v>
      </c>
      <c r="E340" s="15">
        <v>45110.315787036998</v>
      </c>
      <c r="F340" s="5" t="str">
        <f t="shared" si="20"/>
        <v>Jun</v>
      </c>
      <c r="G340" s="4" t="s">
        <v>12</v>
      </c>
      <c r="H340" s="15">
        <v>45110.5073148148</v>
      </c>
      <c r="I340" s="4" t="s">
        <v>183</v>
      </c>
      <c r="J340" s="4" t="s">
        <v>41</v>
      </c>
      <c r="K340" s="4" t="s">
        <v>52</v>
      </c>
      <c r="L340" s="4" t="str">
        <f>VLOOKUP(K340,'Lookup table'!A$6:B$15,2,0)</f>
        <v>Distribution</v>
      </c>
      <c r="M340" s="6">
        <f t="shared" si="21"/>
        <v>1</v>
      </c>
      <c r="N340" s="7" t="str">
        <f t="shared" si="22"/>
        <v>&lt;=1</v>
      </c>
      <c r="O340" t="str">
        <f t="shared" si="23"/>
        <v>met</v>
      </c>
    </row>
    <row r="341" spans="1:15" ht="33.75" x14ac:dyDescent="0.35">
      <c r="A341" s="3">
        <v>3</v>
      </c>
      <c r="B341" s="4" t="s">
        <v>634</v>
      </c>
      <c r="C341" s="4" t="s">
        <v>416</v>
      </c>
      <c r="D341" s="15">
        <v>45121.699965277803</v>
      </c>
      <c r="E341" s="15">
        <v>45122.808807870402</v>
      </c>
      <c r="F341" s="5" t="str">
        <f t="shared" si="20"/>
        <v>Jul</v>
      </c>
      <c r="G341" s="4" t="s">
        <v>12</v>
      </c>
      <c r="H341" s="15">
        <v>45124.3907638889</v>
      </c>
      <c r="I341" s="4" t="s">
        <v>282</v>
      </c>
      <c r="J341" s="4" t="s">
        <v>17</v>
      </c>
      <c r="K341" s="4" t="s">
        <v>29</v>
      </c>
      <c r="L341" s="4" t="str">
        <f>VLOOKUP(K341,'Lookup table'!A$6:B$15,2,0)</f>
        <v>Planning</v>
      </c>
      <c r="M341" s="6">
        <f t="shared" si="21"/>
        <v>0</v>
      </c>
      <c r="N341" s="7" t="str">
        <f t="shared" si="22"/>
        <v>&lt;=1</v>
      </c>
      <c r="O341" t="str">
        <f t="shared" si="23"/>
        <v>met</v>
      </c>
    </row>
    <row r="342" spans="1:15" ht="22.5" x14ac:dyDescent="0.35">
      <c r="A342" s="3">
        <v>3</v>
      </c>
      <c r="B342" s="4" t="s">
        <v>635</v>
      </c>
      <c r="C342" s="4" t="s">
        <v>416</v>
      </c>
      <c r="D342" s="15">
        <v>45121.749976851897</v>
      </c>
      <c r="E342" s="15">
        <v>45122.805474537003</v>
      </c>
      <c r="F342" s="5" t="str">
        <f t="shared" si="20"/>
        <v>Jul</v>
      </c>
      <c r="G342" s="4" t="s">
        <v>12</v>
      </c>
      <c r="H342" s="15">
        <v>45124.416666666701</v>
      </c>
      <c r="I342" s="4" t="s">
        <v>312</v>
      </c>
      <c r="J342" s="4" t="s">
        <v>17</v>
      </c>
      <c r="K342" s="4" t="s">
        <v>87</v>
      </c>
      <c r="L342" s="4" t="str">
        <f>VLOOKUP(K342,'Lookup table'!A$6:B$15,2,0)</f>
        <v>Planning</v>
      </c>
      <c r="M342" s="6">
        <f t="shared" si="21"/>
        <v>0</v>
      </c>
      <c r="N342" s="7" t="str">
        <f t="shared" si="22"/>
        <v>&lt;=1</v>
      </c>
      <c r="O342" t="str">
        <f t="shared" si="23"/>
        <v>met</v>
      </c>
    </row>
    <row r="343" spans="1:15" ht="45" x14ac:dyDescent="0.35">
      <c r="A343" s="3">
        <v>3</v>
      </c>
      <c r="B343" s="4" t="s">
        <v>241</v>
      </c>
      <c r="C343" s="4" t="s">
        <v>59</v>
      </c>
      <c r="D343" s="15">
        <v>45124.377557870401</v>
      </c>
      <c r="E343" s="15">
        <v>45124.4628240741</v>
      </c>
      <c r="F343" s="5" t="str">
        <f t="shared" si="20"/>
        <v>Jul</v>
      </c>
      <c r="G343" s="4" t="s">
        <v>20</v>
      </c>
      <c r="H343" s="15">
        <v>45127.1257175926</v>
      </c>
      <c r="I343" s="4" t="s">
        <v>389</v>
      </c>
      <c r="J343" s="4" t="s">
        <v>62</v>
      </c>
      <c r="K343" s="4" t="s">
        <v>32</v>
      </c>
      <c r="L343" s="4" t="str">
        <f>VLOOKUP(K343,'Lookup table'!A$6:B$15,2,0)</f>
        <v>Transportation</v>
      </c>
      <c r="M343" s="6">
        <f t="shared" si="21"/>
        <v>0</v>
      </c>
      <c r="N343" s="7" t="str">
        <f t="shared" si="22"/>
        <v>&lt;=1</v>
      </c>
      <c r="O343" t="str">
        <f t="shared" si="23"/>
        <v>met</v>
      </c>
    </row>
    <row r="344" spans="1:15" ht="22.5" x14ac:dyDescent="0.35">
      <c r="A344" s="3">
        <v>3</v>
      </c>
      <c r="B344" s="4" t="s">
        <v>247</v>
      </c>
      <c r="C344" s="4" t="s">
        <v>365</v>
      </c>
      <c r="D344" s="15">
        <v>45128.498761574097</v>
      </c>
      <c r="E344" s="15">
        <v>45131.691168981502</v>
      </c>
      <c r="F344" s="5" t="str">
        <f t="shared" si="20"/>
        <v>Jul</v>
      </c>
      <c r="G344" s="4" t="s">
        <v>12</v>
      </c>
      <c r="H344" s="15">
        <v>45131.693055555603</v>
      </c>
      <c r="I344" s="4" t="s">
        <v>364</v>
      </c>
      <c r="J344" s="4" t="s">
        <v>17</v>
      </c>
      <c r="K344" s="4" t="s">
        <v>36</v>
      </c>
      <c r="L344" s="4" t="str">
        <f>VLOOKUP(K344,'Lookup table'!A$6:B$15,2,0)</f>
        <v>QA</v>
      </c>
      <c r="M344" s="6">
        <f t="shared" si="21"/>
        <v>1</v>
      </c>
      <c r="N344" s="7" t="str">
        <f t="shared" si="22"/>
        <v>&lt;=1</v>
      </c>
      <c r="O344" t="str">
        <f t="shared" si="23"/>
        <v>met</v>
      </c>
    </row>
    <row r="345" spans="1:15" ht="22.5" x14ac:dyDescent="0.35">
      <c r="A345" s="3">
        <v>3</v>
      </c>
      <c r="B345" s="4" t="s">
        <v>249</v>
      </c>
      <c r="C345" s="4" t="s">
        <v>365</v>
      </c>
      <c r="D345" s="15">
        <v>45128.642835648097</v>
      </c>
      <c r="E345" s="15">
        <v>45131.689317129603</v>
      </c>
      <c r="F345" s="5" t="str">
        <f t="shared" si="20"/>
        <v>Jul</v>
      </c>
      <c r="G345" s="4" t="s">
        <v>12</v>
      </c>
      <c r="H345" s="15">
        <v>45131.690277777801</v>
      </c>
      <c r="I345" s="4" t="s">
        <v>636</v>
      </c>
      <c r="J345" s="4" t="s">
        <v>92</v>
      </c>
      <c r="K345" s="4" t="s">
        <v>36</v>
      </c>
      <c r="L345" s="4" t="str">
        <f>VLOOKUP(K345,'Lookup table'!A$6:B$15,2,0)</f>
        <v>QA</v>
      </c>
      <c r="M345" s="6">
        <f t="shared" si="21"/>
        <v>1</v>
      </c>
      <c r="N345" s="7" t="str">
        <f t="shared" si="22"/>
        <v>&lt;=1</v>
      </c>
      <c r="O345" t="str">
        <f t="shared" si="23"/>
        <v>met</v>
      </c>
    </row>
    <row r="346" spans="1:15" ht="22.5" x14ac:dyDescent="0.35">
      <c r="A346" s="3">
        <v>3</v>
      </c>
      <c r="B346" s="4" t="s">
        <v>637</v>
      </c>
      <c r="C346" s="4" t="s">
        <v>27</v>
      </c>
      <c r="D346" s="15">
        <v>45132.596597222197</v>
      </c>
      <c r="E346" s="15">
        <v>45135.353460648097</v>
      </c>
      <c r="F346" s="5" t="str">
        <f t="shared" si="20"/>
        <v>Jul</v>
      </c>
      <c r="G346" s="4" t="s">
        <v>12</v>
      </c>
      <c r="H346" s="15">
        <v>45135.354548611103</v>
      </c>
      <c r="I346" s="4" t="s">
        <v>638</v>
      </c>
      <c r="J346" s="4" t="s">
        <v>41</v>
      </c>
      <c r="K346" s="4" t="s">
        <v>87</v>
      </c>
      <c r="L346" s="4" t="str">
        <f>VLOOKUP(K346,'Lookup table'!A$6:B$15,2,0)</f>
        <v>Planning</v>
      </c>
      <c r="M346" s="6">
        <f t="shared" si="21"/>
        <v>3</v>
      </c>
      <c r="N346" s="7" t="str">
        <f t="shared" si="22"/>
        <v>&lt;=3</v>
      </c>
      <c r="O346" t="str">
        <f t="shared" si="23"/>
        <v>not met</v>
      </c>
    </row>
    <row r="347" spans="1:15" ht="33.75" x14ac:dyDescent="0.35">
      <c r="A347" s="3">
        <v>3</v>
      </c>
      <c r="B347" s="4" t="s">
        <v>639</v>
      </c>
      <c r="C347" s="4" t="s">
        <v>55</v>
      </c>
      <c r="D347" s="15">
        <v>45135.667557870402</v>
      </c>
      <c r="E347" s="15">
        <v>45137.786111111098</v>
      </c>
      <c r="F347" s="5" t="str">
        <f t="shared" si="20"/>
        <v>Jul</v>
      </c>
      <c r="G347" s="4" t="s">
        <v>12</v>
      </c>
      <c r="H347" s="15">
        <v>45138.333333333299</v>
      </c>
      <c r="I347" s="4" t="s">
        <v>556</v>
      </c>
      <c r="J347" s="4" t="s">
        <v>57</v>
      </c>
      <c r="K347" s="4" t="s">
        <v>52</v>
      </c>
      <c r="L347" s="4" t="str">
        <f>VLOOKUP(K347,'Lookup table'!A$6:B$15,2,0)</f>
        <v>Distribution</v>
      </c>
      <c r="M347" s="6">
        <f t="shared" si="21"/>
        <v>0</v>
      </c>
      <c r="N347" s="7" t="str">
        <f t="shared" si="22"/>
        <v>&lt;=1</v>
      </c>
      <c r="O347" t="str">
        <f t="shared" si="23"/>
        <v>met</v>
      </c>
    </row>
    <row r="348" spans="1:15" ht="33.75" x14ac:dyDescent="0.35">
      <c r="A348" s="3">
        <v>3</v>
      </c>
      <c r="B348" s="4" t="s">
        <v>640</v>
      </c>
      <c r="C348" s="4" t="s">
        <v>39</v>
      </c>
      <c r="D348" s="15">
        <v>45138.673726851899</v>
      </c>
      <c r="E348" s="15">
        <v>45141.370358796303</v>
      </c>
      <c r="F348" s="5" t="str">
        <f t="shared" si="20"/>
        <v>Jul</v>
      </c>
      <c r="G348" s="4" t="s">
        <v>12</v>
      </c>
      <c r="H348" s="15">
        <v>45141.412835648101</v>
      </c>
      <c r="I348" s="4" t="s">
        <v>641</v>
      </c>
      <c r="J348" s="4" t="s">
        <v>41</v>
      </c>
      <c r="K348" s="4" t="s">
        <v>642</v>
      </c>
      <c r="L348" s="4" t="e">
        <f>VLOOKUP(K348,'Lookup table'!A$6:B$15,2,0)</f>
        <v>#N/A</v>
      </c>
      <c r="M348" s="6">
        <f t="shared" si="21"/>
        <v>3</v>
      </c>
      <c r="N348" s="7" t="str">
        <f t="shared" si="22"/>
        <v>&lt;=3</v>
      </c>
      <c r="O348" t="str">
        <f t="shared" si="23"/>
        <v>not met</v>
      </c>
    </row>
    <row r="349" spans="1:15" ht="33.75" x14ac:dyDescent="0.35">
      <c r="A349" s="3">
        <v>3</v>
      </c>
      <c r="B349" s="4" t="s">
        <v>643</v>
      </c>
      <c r="C349" s="4" t="s">
        <v>644</v>
      </c>
      <c r="D349" s="15">
        <v>45142.3511111111</v>
      </c>
      <c r="E349" s="15">
        <v>45142.357638888898</v>
      </c>
      <c r="F349" s="5" t="str">
        <f t="shared" si="20"/>
        <v>Aug</v>
      </c>
      <c r="G349" s="4" t="s">
        <v>20</v>
      </c>
      <c r="H349" s="15">
        <v>45145.548611111102</v>
      </c>
      <c r="I349" s="4" t="s">
        <v>645</v>
      </c>
      <c r="J349" s="4" t="s">
        <v>57</v>
      </c>
      <c r="K349" s="4" t="s">
        <v>87</v>
      </c>
      <c r="L349" s="4" t="str">
        <f>VLOOKUP(K349,'Lookup table'!A$6:B$15,2,0)</f>
        <v>Planning</v>
      </c>
      <c r="M349" s="6">
        <f t="shared" si="21"/>
        <v>0</v>
      </c>
      <c r="N349" s="7" t="str">
        <f t="shared" si="22"/>
        <v>&lt;=1</v>
      </c>
      <c r="O349" t="str">
        <f t="shared" si="23"/>
        <v>met</v>
      </c>
    </row>
    <row r="350" spans="1:15" ht="22.5" x14ac:dyDescent="0.35">
      <c r="A350" s="3">
        <v>3</v>
      </c>
      <c r="B350" s="4" t="s">
        <v>646</v>
      </c>
      <c r="C350" s="4" t="s">
        <v>21</v>
      </c>
      <c r="D350" s="15">
        <v>45142.507025462997</v>
      </c>
      <c r="E350" s="15">
        <v>45145.557638888902</v>
      </c>
      <c r="F350" s="5" t="str">
        <f t="shared" si="20"/>
        <v>Aug</v>
      </c>
      <c r="G350" s="4" t="s">
        <v>12</v>
      </c>
      <c r="H350" s="15">
        <v>45145.565972222197</v>
      </c>
      <c r="I350" s="4" t="s">
        <v>350</v>
      </c>
      <c r="J350" s="4" t="s">
        <v>142</v>
      </c>
      <c r="K350" s="4" t="s">
        <v>18</v>
      </c>
      <c r="L350" s="4" t="str">
        <f>VLOOKUP(K350,'Lookup table'!A$6:B$15,2,0)</f>
        <v>Planning</v>
      </c>
      <c r="M350" s="6">
        <f t="shared" si="21"/>
        <v>1</v>
      </c>
      <c r="N350" s="7" t="str">
        <f t="shared" si="22"/>
        <v>&lt;=1</v>
      </c>
      <c r="O350" t="str">
        <f t="shared" si="23"/>
        <v>met</v>
      </c>
    </row>
    <row r="351" spans="1:15" ht="22.5" x14ac:dyDescent="0.35">
      <c r="A351" s="3">
        <v>3</v>
      </c>
      <c r="B351" s="4" t="s">
        <v>647</v>
      </c>
      <c r="C351" s="4" t="s">
        <v>140</v>
      </c>
      <c r="D351" s="15">
        <v>45142.507326388899</v>
      </c>
      <c r="E351" s="15">
        <v>45145.378472222197</v>
      </c>
      <c r="F351" s="5" t="str">
        <f t="shared" si="20"/>
        <v>Aug</v>
      </c>
      <c r="G351" s="4" t="s">
        <v>12</v>
      </c>
      <c r="H351" s="15">
        <v>45145.46875</v>
      </c>
      <c r="I351" s="4" t="s">
        <v>350</v>
      </c>
      <c r="J351" s="4" t="s">
        <v>142</v>
      </c>
      <c r="K351" s="4" t="s">
        <v>18</v>
      </c>
      <c r="L351" s="4" t="str">
        <f>VLOOKUP(K351,'Lookup table'!A$6:B$15,2,0)</f>
        <v>Planning</v>
      </c>
      <c r="M351" s="6">
        <f t="shared" si="21"/>
        <v>1</v>
      </c>
      <c r="N351" s="7" t="str">
        <f t="shared" si="22"/>
        <v>&lt;=1</v>
      </c>
      <c r="O351" t="str">
        <f t="shared" si="23"/>
        <v>met</v>
      </c>
    </row>
    <row r="352" spans="1:15" ht="45" x14ac:dyDescent="0.35">
      <c r="A352" s="3">
        <v>3</v>
      </c>
      <c r="B352" s="4" t="s">
        <v>568</v>
      </c>
      <c r="C352" s="4" t="s">
        <v>144</v>
      </c>
      <c r="D352" s="15">
        <v>45142.616053240701</v>
      </c>
      <c r="E352" s="15">
        <v>45145.411111111098</v>
      </c>
      <c r="F352" s="5" t="str">
        <f t="shared" si="20"/>
        <v>Aug</v>
      </c>
      <c r="G352" s="4" t="s">
        <v>12</v>
      </c>
      <c r="H352" s="15">
        <v>45145.708333333299</v>
      </c>
      <c r="I352" s="4" t="s">
        <v>648</v>
      </c>
      <c r="J352" s="4" t="s">
        <v>41</v>
      </c>
      <c r="K352" s="4" t="s">
        <v>32</v>
      </c>
      <c r="L352" s="4" t="str">
        <f>VLOOKUP(K352,'Lookup table'!A$6:B$15,2,0)</f>
        <v>Transportation</v>
      </c>
      <c r="M352" s="6">
        <f t="shared" si="21"/>
        <v>1</v>
      </c>
      <c r="N352" s="7" t="str">
        <f t="shared" si="22"/>
        <v>&lt;=1</v>
      </c>
      <c r="O352" t="str">
        <f t="shared" si="23"/>
        <v>met</v>
      </c>
    </row>
    <row r="353" spans="1:15" ht="45" x14ac:dyDescent="0.35">
      <c r="A353" s="3">
        <v>3</v>
      </c>
      <c r="B353" s="4" t="s">
        <v>213</v>
      </c>
      <c r="C353" s="4" t="s">
        <v>144</v>
      </c>
      <c r="D353" s="15">
        <v>45142.627083333296</v>
      </c>
      <c r="E353" s="15">
        <v>45145.409722222197</v>
      </c>
      <c r="F353" s="5" t="str">
        <f t="shared" si="20"/>
        <v>Aug</v>
      </c>
      <c r="G353" s="4" t="s">
        <v>12</v>
      </c>
      <c r="H353" s="15">
        <v>45145.569444444402</v>
      </c>
      <c r="I353" s="4" t="s">
        <v>649</v>
      </c>
      <c r="J353" s="4" t="s">
        <v>41</v>
      </c>
      <c r="K353" s="4" t="s">
        <v>32</v>
      </c>
      <c r="L353" s="4" t="str">
        <f>VLOOKUP(K353,'Lookup table'!A$6:B$15,2,0)</f>
        <v>Transportation</v>
      </c>
      <c r="M353" s="6">
        <f t="shared" si="21"/>
        <v>1</v>
      </c>
      <c r="N353" s="7" t="str">
        <f t="shared" si="22"/>
        <v>&lt;=1</v>
      </c>
      <c r="O353" t="str">
        <f t="shared" si="23"/>
        <v>met</v>
      </c>
    </row>
    <row r="354" spans="1:15" ht="33.75" x14ac:dyDescent="0.35">
      <c r="A354" s="3">
        <v>3</v>
      </c>
      <c r="B354" s="4" t="s">
        <v>650</v>
      </c>
      <c r="C354" s="4" t="s">
        <v>55</v>
      </c>
      <c r="D354" s="15">
        <v>45149.3601388889</v>
      </c>
      <c r="E354" s="15">
        <v>45149.409386574102</v>
      </c>
      <c r="F354" s="5" t="str">
        <f t="shared" si="20"/>
        <v>Aug</v>
      </c>
      <c r="G354" s="4" t="s">
        <v>20</v>
      </c>
      <c r="H354" s="15">
        <v>45152.323611111096</v>
      </c>
      <c r="I354" s="4" t="s">
        <v>651</v>
      </c>
      <c r="J354" s="4" t="s">
        <v>57</v>
      </c>
      <c r="K354" s="4" t="s">
        <v>78</v>
      </c>
      <c r="L354" s="4" t="str">
        <f>VLOOKUP(K354,'Lookup table'!A$6:B$15,2,0)</f>
        <v>Other</v>
      </c>
      <c r="M354" s="6">
        <f t="shared" si="21"/>
        <v>0</v>
      </c>
      <c r="N354" s="7" t="str">
        <f t="shared" si="22"/>
        <v>&lt;=1</v>
      </c>
      <c r="O354" t="str">
        <f t="shared" si="23"/>
        <v>met</v>
      </c>
    </row>
    <row r="355" spans="1:15" ht="45" x14ac:dyDescent="0.35">
      <c r="A355" s="3">
        <v>3</v>
      </c>
      <c r="B355" s="4" t="s">
        <v>652</v>
      </c>
      <c r="C355" s="4" t="s">
        <v>60</v>
      </c>
      <c r="D355" s="15">
        <v>45159.6741203704</v>
      </c>
      <c r="E355" s="15">
        <v>45161.675694444399</v>
      </c>
      <c r="F355" s="5" t="str">
        <f t="shared" si="20"/>
        <v>Aug</v>
      </c>
      <c r="G355" s="4" t="s">
        <v>12</v>
      </c>
      <c r="H355" s="15">
        <v>45162.555555555598</v>
      </c>
      <c r="I355" s="4" t="s">
        <v>646</v>
      </c>
      <c r="J355" s="4" t="s">
        <v>41</v>
      </c>
      <c r="K355" s="4" t="s">
        <v>32</v>
      </c>
      <c r="L355" s="4" t="str">
        <f>VLOOKUP(K355,'Lookup table'!A$6:B$15,2,0)</f>
        <v>Transportation</v>
      </c>
      <c r="M355" s="6">
        <f t="shared" si="21"/>
        <v>2</v>
      </c>
      <c r="N355" s="7" t="str">
        <f t="shared" si="22"/>
        <v>&lt;=2</v>
      </c>
      <c r="O355" t="str">
        <f t="shared" si="23"/>
        <v>not met</v>
      </c>
    </row>
    <row r="356" spans="1:15" ht="22.5" x14ac:dyDescent="0.35">
      <c r="A356" s="3">
        <v>3</v>
      </c>
      <c r="B356" s="4" t="s">
        <v>409</v>
      </c>
      <c r="C356" s="4" t="s">
        <v>505</v>
      </c>
      <c r="D356" s="15">
        <v>45166.522245370397</v>
      </c>
      <c r="E356" s="15">
        <v>45167.351782407401</v>
      </c>
      <c r="F356" s="5" t="str">
        <f t="shared" si="20"/>
        <v>Aug</v>
      </c>
      <c r="G356" s="4" t="s">
        <v>12</v>
      </c>
      <c r="H356" s="15">
        <v>45169.565972222197</v>
      </c>
      <c r="I356" s="4" t="s">
        <v>653</v>
      </c>
      <c r="J356" s="4" t="s">
        <v>51</v>
      </c>
      <c r="K356" s="4" t="s">
        <v>87</v>
      </c>
      <c r="L356" s="4" t="str">
        <f>VLOOKUP(K356,'Lookup table'!A$6:B$15,2,0)</f>
        <v>Planning</v>
      </c>
      <c r="M356" s="6">
        <f t="shared" si="21"/>
        <v>1</v>
      </c>
      <c r="N356" s="7" t="str">
        <f t="shared" si="22"/>
        <v>&lt;=1</v>
      </c>
      <c r="O356" t="str">
        <f t="shared" si="23"/>
        <v>met</v>
      </c>
    </row>
    <row r="357" spans="1:15" ht="45" x14ac:dyDescent="0.35">
      <c r="A357" s="3">
        <v>3</v>
      </c>
      <c r="B357" s="4" t="s">
        <v>654</v>
      </c>
      <c r="C357" s="4" t="s">
        <v>48</v>
      </c>
      <c r="D357" s="15">
        <v>45177.448090277801</v>
      </c>
      <c r="E357" s="15">
        <v>45177.497141203698</v>
      </c>
      <c r="F357" s="5" t="str">
        <f t="shared" si="20"/>
        <v>Sep</v>
      </c>
      <c r="G357" s="4" t="s">
        <v>20</v>
      </c>
      <c r="H357" s="15">
        <v>45180.701898148101</v>
      </c>
      <c r="I357" s="4" t="s">
        <v>655</v>
      </c>
      <c r="J357" s="4" t="s">
        <v>51</v>
      </c>
      <c r="K357" s="4" t="s">
        <v>115</v>
      </c>
      <c r="L357" s="4" t="e">
        <f>VLOOKUP(K357,'Lookup table'!A$6:B$15,2,0)</f>
        <v>#N/A</v>
      </c>
      <c r="M357" s="6">
        <f t="shared" si="21"/>
        <v>0</v>
      </c>
      <c r="N357" s="7" t="str">
        <f t="shared" si="22"/>
        <v>&lt;=1</v>
      </c>
      <c r="O357" t="str">
        <f t="shared" si="23"/>
        <v>met</v>
      </c>
    </row>
    <row r="358" spans="1:15" ht="33.75" x14ac:dyDescent="0.35">
      <c r="A358" s="3">
        <v>3</v>
      </c>
      <c r="B358" s="4" t="s">
        <v>656</v>
      </c>
      <c r="C358" s="4" t="s">
        <v>85</v>
      </c>
      <c r="D358" s="15">
        <v>45184.401030092602</v>
      </c>
      <c r="E358" s="15">
        <v>45184.4129398148</v>
      </c>
      <c r="F358" s="5" t="str">
        <f t="shared" si="20"/>
        <v>Sep</v>
      </c>
      <c r="G358" s="4" t="s">
        <v>20</v>
      </c>
      <c r="H358" s="15">
        <v>45187.686446759297</v>
      </c>
      <c r="I358" s="4" t="s">
        <v>657</v>
      </c>
      <c r="J358" s="4" t="s">
        <v>57</v>
      </c>
      <c r="K358" s="4" t="s">
        <v>87</v>
      </c>
      <c r="L358" s="4" t="str">
        <f>VLOOKUP(K358,'Lookup table'!A$6:B$15,2,0)</f>
        <v>Planning</v>
      </c>
      <c r="M358" s="6">
        <f t="shared" si="21"/>
        <v>0</v>
      </c>
      <c r="N358" s="7" t="str">
        <f t="shared" si="22"/>
        <v>&lt;=1</v>
      </c>
      <c r="O358" t="str">
        <f t="shared" si="23"/>
        <v>met</v>
      </c>
    </row>
    <row r="359" spans="1:15" ht="22.5" x14ac:dyDescent="0.35">
      <c r="A359" s="3">
        <v>3</v>
      </c>
      <c r="B359" s="4" t="s">
        <v>658</v>
      </c>
      <c r="C359" s="4" t="s">
        <v>317</v>
      </c>
      <c r="D359" s="15">
        <v>45188.588865740698</v>
      </c>
      <c r="E359" s="15">
        <v>45191.403981481497</v>
      </c>
      <c r="F359" s="5" t="str">
        <f t="shared" si="20"/>
        <v>Sep</v>
      </c>
      <c r="G359" s="4" t="s">
        <v>12</v>
      </c>
      <c r="H359" s="15">
        <v>45191.406944444403</v>
      </c>
      <c r="I359" s="4" t="s">
        <v>659</v>
      </c>
      <c r="J359" s="4" t="s">
        <v>41</v>
      </c>
      <c r="K359" s="4" t="s">
        <v>87</v>
      </c>
      <c r="L359" s="4" t="str">
        <f>VLOOKUP(K359,'Lookup table'!A$6:B$15,2,0)</f>
        <v>Planning</v>
      </c>
      <c r="M359" s="6">
        <f t="shared" si="21"/>
        <v>3</v>
      </c>
      <c r="N359" s="7" t="str">
        <f t="shared" si="22"/>
        <v>&lt;=3</v>
      </c>
      <c r="O359" t="str">
        <f t="shared" si="23"/>
        <v>not met</v>
      </c>
    </row>
    <row r="360" spans="1:15" ht="22.5" x14ac:dyDescent="0.35">
      <c r="A360" s="3">
        <v>3</v>
      </c>
      <c r="B360" s="4" t="s">
        <v>660</v>
      </c>
      <c r="C360" s="4" t="s">
        <v>595</v>
      </c>
      <c r="D360" s="15">
        <v>45201.732349537</v>
      </c>
      <c r="E360" s="15">
        <v>45201.748773148101</v>
      </c>
      <c r="F360" s="5" t="str">
        <f t="shared" si="20"/>
        <v>Oct</v>
      </c>
      <c r="G360" s="4" t="s">
        <v>20</v>
      </c>
      <c r="H360" s="15">
        <v>45204.347557870402</v>
      </c>
      <c r="I360" s="4" t="s">
        <v>661</v>
      </c>
      <c r="J360" s="4" t="s">
        <v>14</v>
      </c>
      <c r="K360" s="4" t="s">
        <v>377</v>
      </c>
      <c r="L360" s="4" t="str">
        <f>VLOOKUP(K360,'Lookup table'!A$6:B$15,2,0)</f>
        <v>QA</v>
      </c>
      <c r="M360" s="6">
        <f t="shared" si="21"/>
        <v>0</v>
      </c>
      <c r="N360" s="7" t="str">
        <f t="shared" si="22"/>
        <v>&lt;=1</v>
      </c>
      <c r="O360" t="str">
        <f t="shared" si="23"/>
        <v>met</v>
      </c>
    </row>
    <row r="361" spans="1:15" ht="22.5" x14ac:dyDescent="0.35">
      <c r="A361" s="3">
        <v>3</v>
      </c>
      <c r="B361" s="4" t="s">
        <v>662</v>
      </c>
      <c r="C361" s="4" t="s">
        <v>59</v>
      </c>
      <c r="D361" s="15">
        <v>45205.371898148202</v>
      </c>
      <c r="E361" s="15">
        <v>45205.471851851798</v>
      </c>
      <c r="F361" s="5" t="str">
        <f t="shared" si="20"/>
        <v>Oct</v>
      </c>
      <c r="G361" s="4" t="s">
        <v>20</v>
      </c>
      <c r="H361" s="15">
        <v>45208.372442129599</v>
      </c>
      <c r="I361" s="4" t="s">
        <v>575</v>
      </c>
      <c r="J361" s="4" t="s">
        <v>62</v>
      </c>
      <c r="K361" s="4" t="s">
        <v>78</v>
      </c>
      <c r="L361" s="4" t="str">
        <f>VLOOKUP(K361,'Lookup table'!A$6:B$15,2,0)</f>
        <v>Other</v>
      </c>
      <c r="M361" s="6">
        <f t="shared" si="21"/>
        <v>0</v>
      </c>
      <c r="N361" s="7" t="str">
        <f t="shared" si="22"/>
        <v>&lt;=1</v>
      </c>
      <c r="O361" t="str">
        <f t="shared" si="23"/>
        <v>met</v>
      </c>
    </row>
    <row r="362" spans="1:15" ht="22.5" x14ac:dyDescent="0.35">
      <c r="A362" s="3">
        <v>3</v>
      </c>
      <c r="B362" s="4" t="s">
        <v>663</v>
      </c>
      <c r="C362" s="4" t="s">
        <v>131</v>
      </c>
      <c r="D362" s="15">
        <v>45205.5232986111</v>
      </c>
      <c r="E362" s="15">
        <v>45208.502523148098</v>
      </c>
      <c r="F362" s="5" t="str">
        <f t="shared" si="20"/>
        <v>Oct</v>
      </c>
      <c r="G362" s="4" t="s">
        <v>12</v>
      </c>
      <c r="H362" s="15">
        <v>45208.526689814797</v>
      </c>
      <c r="I362" s="4" t="s">
        <v>664</v>
      </c>
      <c r="J362" s="4" t="s">
        <v>17</v>
      </c>
      <c r="K362" s="4" t="s">
        <v>52</v>
      </c>
      <c r="L362" s="4" t="str">
        <f>VLOOKUP(K362,'Lookup table'!A$6:B$15,2,0)</f>
        <v>Distribution</v>
      </c>
      <c r="M362" s="6">
        <f t="shared" si="21"/>
        <v>1</v>
      </c>
      <c r="N362" s="7" t="str">
        <f t="shared" si="22"/>
        <v>&lt;=1</v>
      </c>
      <c r="O362" t="str">
        <f t="shared" si="23"/>
        <v>met</v>
      </c>
    </row>
    <row r="363" spans="1:15" ht="22.5" x14ac:dyDescent="0.35">
      <c r="A363" s="3">
        <v>3</v>
      </c>
      <c r="B363" s="4" t="s">
        <v>665</v>
      </c>
      <c r="C363" s="4" t="s">
        <v>131</v>
      </c>
      <c r="D363" s="15">
        <v>45205.543136574102</v>
      </c>
      <c r="E363" s="15">
        <v>45208.495983796303</v>
      </c>
      <c r="F363" s="5" t="str">
        <f t="shared" si="20"/>
        <v>Oct</v>
      </c>
      <c r="G363" s="4" t="s">
        <v>12</v>
      </c>
      <c r="H363" s="15">
        <v>45208.655902777798</v>
      </c>
      <c r="I363" s="4" t="s">
        <v>666</v>
      </c>
      <c r="J363" s="4" t="s">
        <v>17</v>
      </c>
      <c r="K363" s="4" t="s">
        <v>52</v>
      </c>
      <c r="L363" s="4" t="str">
        <f>VLOOKUP(K363,'Lookup table'!A$6:B$15,2,0)</f>
        <v>Distribution</v>
      </c>
      <c r="M363" s="6">
        <f t="shared" si="21"/>
        <v>1</v>
      </c>
      <c r="N363" s="7" t="str">
        <f t="shared" si="22"/>
        <v>&lt;=1</v>
      </c>
      <c r="O363" t="str">
        <f t="shared" si="23"/>
        <v>met</v>
      </c>
    </row>
    <row r="364" spans="1:15" ht="22.5" x14ac:dyDescent="0.35">
      <c r="A364" s="3">
        <v>3</v>
      </c>
      <c r="B364" s="4" t="s">
        <v>667</v>
      </c>
      <c r="C364" s="4" t="s">
        <v>390</v>
      </c>
      <c r="D364" s="15">
        <v>45205.661967592598</v>
      </c>
      <c r="E364" s="15">
        <v>45208.4542939815</v>
      </c>
      <c r="F364" s="5" t="str">
        <f t="shared" si="20"/>
        <v>Oct</v>
      </c>
      <c r="G364" s="4" t="s">
        <v>12</v>
      </c>
      <c r="H364" s="15">
        <v>45208.457233796304</v>
      </c>
      <c r="I364" s="4" t="s">
        <v>668</v>
      </c>
      <c r="J364" s="4" t="s">
        <v>51</v>
      </c>
      <c r="K364" s="4" t="s">
        <v>87</v>
      </c>
      <c r="L364" s="4" t="str">
        <f>VLOOKUP(K364,'Lookup table'!A$6:B$15,2,0)</f>
        <v>Planning</v>
      </c>
      <c r="M364" s="6">
        <f t="shared" si="21"/>
        <v>1</v>
      </c>
      <c r="N364" s="7" t="str">
        <f t="shared" si="22"/>
        <v>&lt;=1</v>
      </c>
      <c r="O364" t="str">
        <f t="shared" si="23"/>
        <v>met</v>
      </c>
    </row>
    <row r="365" spans="1:15" ht="22.5" x14ac:dyDescent="0.35">
      <c r="A365" s="3">
        <v>3</v>
      </c>
      <c r="B365" s="4" t="s">
        <v>669</v>
      </c>
      <c r="C365" s="4" t="s">
        <v>105</v>
      </c>
      <c r="D365" s="15">
        <v>45219.316180555601</v>
      </c>
      <c r="E365" s="15">
        <v>45219.415787037004</v>
      </c>
      <c r="F365" s="5" t="str">
        <f t="shared" si="20"/>
        <v>Oct</v>
      </c>
      <c r="G365" s="4" t="s">
        <v>20</v>
      </c>
      <c r="H365" s="15">
        <v>45222.383587962999</v>
      </c>
      <c r="I365" s="4" t="s">
        <v>670</v>
      </c>
      <c r="J365" s="4" t="s">
        <v>62</v>
      </c>
      <c r="K365" s="4" t="s">
        <v>87</v>
      </c>
      <c r="L365" s="4" t="str">
        <f>VLOOKUP(K365,'Lookup table'!A$6:B$15,2,0)</f>
        <v>Planning</v>
      </c>
      <c r="M365" s="6">
        <f t="shared" si="21"/>
        <v>0</v>
      </c>
      <c r="N365" s="7" t="str">
        <f t="shared" si="22"/>
        <v>&lt;=1</v>
      </c>
      <c r="O365" t="str">
        <f t="shared" si="23"/>
        <v>met</v>
      </c>
    </row>
    <row r="366" spans="1:15" ht="45" x14ac:dyDescent="0.35">
      <c r="A366" s="3">
        <v>3</v>
      </c>
      <c r="B366" s="4" t="s">
        <v>671</v>
      </c>
      <c r="C366" s="4" t="s">
        <v>31</v>
      </c>
      <c r="D366" s="15">
        <v>45223.6429166667</v>
      </c>
      <c r="E366" s="15">
        <v>45223.699525463002</v>
      </c>
      <c r="F366" s="5" t="str">
        <f t="shared" si="20"/>
        <v>Oct</v>
      </c>
      <c r="G366" s="4" t="s">
        <v>20</v>
      </c>
      <c r="H366" s="15">
        <v>45226.386354166701</v>
      </c>
      <c r="I366" s="4" t="s">
        <v>672</v>
      </c>
      <c r="J366" s="4" t="s">
        <v>17</v>
      </c>
      <c r="K366" s="4" t="s">
        <v>32</v>
      </c>
      <c r="L366" s="4" t="str">
        <f>VLOOKUP(K366,'Lookup table'!A$6:B$15,2,0)</f>
        <v>Transportation</v>
      </c>
      <c r="M366" s="6">
        <f t="shared" si="21"/>
        <v>0</v>
      </c>
      <c r="N366" s="7" t="str">
        <f t="shared" si="22"/>
        <v>&lt;=1</v>
      </c>
      <c r="O366" t="str">
        <f t="shared" si="23"/>
        <v>met</v>
      </c>
    </row>
    <row r="367" spans="1:15" ht="22.5" x14ac:dyDescent="0.35">
      <c r="A367" s="3">
        <v>3</v>
      </c>
      <c r="B367" s="4" t="s">
        <v>673</v>
      </c>
      <c r="C367" s="4" t="s">
        <v>21</v>
      </c>
      <c r="D367" s="15">
        <v>45223.805162037002</v>
      </c>
      <c r="E367" s="15">
        <v>45224.457557870403</v>
      </c>
      <c r="F367" s="5" t="str">
        <f t="shared" si="20"/>
        <v>Oct</v>
      </c>
      <c r="G367" s="4" t="s">
        <v>12</v>
      </c>
      <c r="H367" s="15">
        <v>45226.558530092603</v>
      </c>
      <c r="I367" s="4" t="s">
        <v>674</v>
      </c>
      <c r="J367" s="4" t="s">
        <v>17</v>
      </c>
      <c r="K367" s="4" t="s">
        <v>18</v>
      </c>
      <c r="L367" s="4" t="str">
        <f>VLOOKUP(K367,'Lookup table'!A$6:B$15,2,0)</f>
        <v>Planning</v>
      </c>
      <c r="M367" s="6">
        <f t="shared" si="21"/>
        <v>1</v>
      </c>
      <c r="N367" s="7" t="str">
        <f t="shared" si="22"/>
        <v>&lt;=1</v>
      </c>
      <c r="O367" t="str">
        <f t="shared" si="23"/>
        <v>met</v>
      </c>
    </row>
    <row r="368" spans="1:15" ht="33.75" x14ac:dyDescent="0.35">
      <c r="A368" s="3">
        <v>3</v>
      </c>
      <c r="B368" s="4" t="s">
        <v>675</v>
      </c>
      <c r="C368" s="4" t="s">
        <v>449</v>
      </c>
      <c r="D368" s="15">
        <v>45226.387152777803</v>
      </c>
      <c r="E368" s="15">
        <v>45226.478113425903</v>
      </c>
      <c r="F368" s="5" t="str">
        <f t="shared" si="20"/>
        <v>Oct</v>
      </c>
      <c r="G368" s="4" t="s">
        <v>20</v>
      </c>
      <c r="H368" s="15">
        <v>45229.671261574098</v>
      </c>
      <c r="I368" s="4" t="s">
        <v>676</v>
      </c>
      <c r="J368" s="4" t="s">
        <v>92</v>
      </c>
      <c r="K368" s="4" t="s">
        <v>29</v>
      </c>
      <c r="L368" s="4" t="str">
        <f>VLOOKUP(K368,'Lookup table'!A$6:B$15,2,0)</f>
        <v>Planning</v>
      </c>
      <c r="M368" s="6">
        <f t="shared" si="21"/>
        <v>0</v>
      </c>
      <c r="N368" s="7" t="str">
        <f t="shared" si="22"/>
        <v>&lt;=1</v>
      </c>
      <c r="O368" t="str">
        <f t="shared" si="23"/>
        <v>met</v>
      </c>
    </row>
    <row r="369" spans="1:15" ht="22.5" x14ac:dyDescent="0.35">
      <c r="A369" s="3">
        <v>3</v>
      </c>
      <c r="B369" s="4" t="s">
        <v>677</v>
      </c>
      <c r="C369" s="4" t="s">
        <v>449</v>
      </c>
      <c r="D369" s="15">
        <v>45226.564039351899</v>
      </c>
      <c r="E369" s="15">
        <v>45226.776944444398</v>
      </c>
      <c r="F369" s="5" t="str">
        <f t="shared" si="20"/>
        <v>Oct</v>
      </c>
      <c r="G369" s="4" t="s">
        <v>20</v>
      </c>
      <c r="H369" s="15">
        <v>45229.364201388897</v>
      </c>
      <c r="I369" s="4" t="s">
        <v>678</v>
      </c>
      <c r="J369" s="4" t="s">
        <v>92</v>
      </c>
      <c r="K369" s="4" t="s">
        <v>87</v>
      </c>
      <c r="L369" s="4" t="str">
        <f>VLOOKUP(K369,'Lookup table'!A$6:B$15,2,0)</f>
        <v>Planning</v>
      </c>
      <c r="M369" s="6">
        <f t="shared" si="21"/>
        <v>0</v>
      </c>
      <c r="N369" s="7" t="str">
        <f t="shared" si="22"/>
        <v>&lt;=1</v>
      </c>
      <c r="O369" t="str">
        <f t="shared" si="23"/>
        <v>met</v>
      </c>
    </row>
    <row r="370" spans="1:15" ht="33.75" x14ac:dyDescent="0.35">
      <c r="A370" s="3">
        <v>3</v>
      </c>
      <c r="B370" s="4" t="s">
        <v>679</v>
      </c>
      <c r="C370" s="4" t="s">
        <v>55</v>
      </c>
      <c r="D370" s="15">
        <v>45226.5952314815</v>
      </c>
      <c r="E370" s="15">
        <v>45226.599780092598</v>
      </c>
      <c r="F370" s="5" t="str">
        <f t="shared" si="20"/>
        <v>Oct</v>
      </c>
      <c r="G370" s="4" t="s">
        <v>20</v>
      </c>
      <c r="H370" s="15">
        <v>45229.400312500002</v>
      </c>
      <c r="I370" s="4" t="s">
        <v>680</v>
      </c>
      <c r="J370" s="4" t="s">
        <v>57</v>
      </c>
      <c r="K370" s="4" t="s">
        <v>78</v>
      </c>
      <c r="L370" s="4" t="str">
        <f>VLOOKUP(K370,'Lookup table'!A$6:B$15,2,0)</f>
        <v>Other</v>
      </c>
      <c r="M370" s="6">
        <f t="shared" si="21"/>
        <v>0</v>
      </c>
      <c r="N370" s="7" t="str">
        <f t="shared" si="22"/>
        <v>&lt;=1</v>
      </c>
      <c r="O370" t="str">
        <f t="shared" si="23"/>
        <v>met</v>
      </c>
    </row>
    <row r="371" spans="1:15" ht="22.5" x14ac:dyDescent="0.35">
      <c r="A371" s="3">
        <v>3</v>
      </c>
      <c r="B371" s="4" t="s">
        <v>681</v>
      </c>
      <c r="C371" s="4" t="s">
        <v>59</v>
      </c>
      <c r="D371" s="15">
        <v>45229.548333333303</v>
      </c>
      <c r="E371" s="15">
        <v>45230.617349537002</v>
      </c>
      <c r="F371" s="5" t="str">
        <f t="shared" si="20"/>
        <v>Oct</v>
      </c>
      <c r="G371" s="4" t="s">
        <v>12</v>
      </c>
      <c r="H371" s="15">
        <v>45232.683437500003</v>
      </c>
      <c r="I371" s="4" t="s">
        <v>682</v>
      </c>
      <c r="J371" s="4" t="s">
        <v>62</v>
      </c>
      <c r="K371" s="4" t="s">
        <v>78</v>
      </c>
      <c r="L371" s="4" t="str">
        <f>VLOOKUP(K371,'Lookup table'!A$6:B$15,2,0)</f>
        <v>Other</v>
      </c>
      <c r="M371" s="6">
        <f t="shared" si="21"/>
        <v>1</v>
      </c>
      <c r="N371" s="7" t="str">
        <f t="shared" si="22"/>
        <v>&lt;=1</v>
      </c>
      <c r="O371" t="str">
        <f t="shared" si="23"/>
        <v>met</v>
      </c>
    </row>
    <row r="372" spans="1:15" ht="22.5" x14ac:dyDescent="0.35">
      <c r="A372" s="3">
        <v>3</v>
      </c>
      <c r="B372" s="4" t="s">
        <v>683</v>
      </c>
      <c r="C372" s="4" t="s">
        <v>81</v>
      </c>
      <c r="D372" s="15">
        <v>45229.672465277799</v>
      </c>
      <c r="E372" s="15">
        <v>45230.683356481502</v>
      </c>
      <c r="F372" s="5" t="str">
        <f t="shared" si="20"/>
        <v>Oct</v>
      </c>
      <c r="G372" s="4" t="s">
        <v>12</v>
      </c>
      <c r="H372" s="15">
        <v>45232.433692129598</v>
      </c>
      <c r="I372" s="4" t="s">
        <v>530</v>
      </c>
      <c r="J372" s="4" t="s">
        <v>41</v>
      </c>
      <c r="K372" s="4" t="s">
        <v>52</v>
      </c>
      <c r="L372" s="4" t="str">
        <f>VLOOKUP(K372,'Lookup table'!A$6:B$15,2,0)</f>
        <v>Distribution</v>
      </c>
      <c r="M372" s="6">
        <f t="shared" si="21"/>
        <v>1</v>
      </c>
      <c r="N372" s="7" t="str">
        <f t="shared" si="22"/>
        <v>&lt;=1</v>
      </c>
      <c r="O372" t="str">
        <f t="shared" si="23"/>
        <v>met</v>
      </c>
    </row>
    <row r="373" spans="1:15" ht="22.5" x14ac:dyDescent="0.35">
      <c r="A373" s="3">
        <v>3</v>
      </c>
      <c r="B373" s="4" t="s">
        <v>684</v>
      </c>
      <c r="C373" s="4" t="s">
        <v>131</v>
      </c>
      <c r="D373" s="15">
        <v>45229.7355902778</v>
      </c>
      <c r="E373" s="15">
        <v>45229.760416666701</v>
      </c>
      <c r="F373" s="5" t="str">
        <f t="shared" si="20"/>
        <v>Oct</v>
      </c>
      <c r="G373" s="4" t="s">
        <v>20</v>
      </c>
      <c r="H373" s="15">
        <v>45232.416666666701</v>
      </c>
      <c r="I373" s="4" t="s">
        <v>685</v>
      </c>
      <c r="J373" s="4" t="s">
        <v>17</v>
      </c>
      <c r="K373" s="4" t="s">
        <v>52</v>
      </c>
      <c r="L373" s="4" t="str">
        <f>VLOOKUP(K373,'Lookup table'!A$6:B$15,2,0)</f>
        <v>Distribution</v>
      </c>
      <c r="M373" s="6">
        <f t="shared" si="21"/>
        <v>0</v>
      </c>
      <c r="N373" s="7" t="str">
        <f t="shared" si="22"/>
        <v>&lt;=1</v>
      </c>
      <c r="O373" t="str">
        <f t="shared" si="23"/>
        <v>met</v>
      </c>
    </row>
    <row r="374" spans="1:15" ht="22.5" x14ac:dyDescent="0.35">
      <c r="A374" s="3">
        <v>3</v>
      </c>
      <c r="B374" s="4" t="s">
        <v>686</v>
      </c>
      <c r="C374" s="4" t="s">
        <v>59</v>
      </c>
      <c r="D374" s="15">
        <v>45233.3176157407</v>
      </c>
      <c r="E374" s="15">
        <v>45233.419907407399</v>
      </c>
      <c r="F374" s="5" t="str">
        <f t="shared" si="20"/>
        <v>Nov</v>
      </c>
      <c r="G374" s="4" t="s">
        <v>20</v>
      </c>
      <c r="H374" s="15">
        <v>45236.293217592603</v>
      </c>
      <c r="I374" s="4" t="s">
        <v>687</v>
      </c>
      <c r="J374" s="4" t="s">
        <v>62</v>
      </c>
      <c r="K374" s="4" t="s">
        <v>78</v>
      </c>
      <c r="L374" s="4" t="str">
        <f>VLOOKUP(K374,'Lookup table'!A$6:B$15,2,0)</f>
        <v>Other</v>
      </c>
      <c r="M374" s="6">
        <f t="shared" si="21"/>
        <v>0</v>
      </c>
      <c r="N374" s="7" t="str">
        <f t="shared" si="22"/>
        <v>&lt;=1</v>
      </c>
      <c r="O374" t="str">
        <f t="shared" si="23"/>
        <v>met</v>
      </c>
    </row>
    <row r="375" spans="1:15" ht="45" x14ac:dyDescent="0.35">
      <c r="A375" s="3">
        <v>3</v>
      </c>
      <c r="B375" s="4" t="s">
        <v>688</v>
      </c>
      <c r="C375" s="4" t="s">
        <v>60</v>
      </c>
      <c r="D375" s="15">
        <v>45233.583518518499</v>
      </c>
      <c r="E375" s="15">
        <v>45233.592233796298</v>
      </c>
      <c r="F375" s="5" t="str">
        <f t="shared" si="20"/>
        <v>Nov</v>
      </c>
      <c r="G375" s="4" t="s">
        <v>20</v>
      </c>
      <c r="H375" s="15">
        <v>45236.293344907397</v>
      </c>
      <c r="I375" s="4" t="s">
        <v>687</v>
      </c>
      <c r="J375" s="4" t="s">
        <v>62</v>
      </c>
      <c r="K375" s="4" t="s">
        <v>32</v>
      </c>
      <c r="L375" s="4" t="str">
        <f>VLOOKUP(K375,'Lookup table'!A$6:B$15,2,0)</f>
        <v>Transportation</v>
      </c>
      <c r="M375" s="6">
        <f t="shared" si="21"/>
        <v>0</v>
      </c>
      <c r="N375" s="7" t="str">
        <f t="shared" si="22"/>
        <v>&lt;=1</v>
      </c>
      <c r="O375" t="str">
        <f t="shared" si="23"/>
        <v>met</v>
      </c>
    </row>
    <row r="376" spans="1:15" ht="22.5" x14ac:dyDescent="0.35">
      <c r="A376" s="3">
        <v>3</v>
      </c>
      <c r="B376" s="4" t="s">
        <v>689</v>
      </c>
      <c r="C376" s="4" t="s">
        <v>690</v>
      </c>
      <c r="D376" s="15">
        <v>45233.597187500003</v>
      </c>
      <c r="E376" s="15">
        <v>45236.359050925901</v>
      </c>
      <c r="F376" s="5" t="str">
        <f t="shared" si="20"/>
        <v>Nov</v>
      </c>
      <c r="G376" s="4" t="s">
        <v>12</v>
      </c>
      <c r="H376" s="15">
        <v>45236.414351851898</v>
      </c>
      <c r="I376" s="4" t="s">
        <v>584</v>
      </c>
      <c r="J376" s="4" t="s">
        <v>41</v>
      </c>
      <c r="K376" s="4" t="s">
        <v>377</v>
      </c>
      <c r="L376" s="4" t="str">
        <f>VLOOKUP(K376,'Lookup table'!A$6:B$15,2,0)</f>
        <v>QA</v>
      </c>
      <c r="M376" s="6">
        <f t="shared" si="21"/>
        <v>1</v>
      </c>
      <c r="N376" s="7" t="str">
        <f t="shared" si="22"/>
        <v>&lt;=1</v>
      </c>
      <c r="O376" t="str">
        <f t="shared" si="23"/>
        <v>met</v>
      </c>
    </row>
    <row r="377" spans="1:15" ht="33.75" x14ac:dyDescent="0.35">
      <c r="A377" s="3">
        <v>3</v>
      </c>
      <c r="B377" s="4" t="s">
        <v>691</v>
      </c>
      <c r="C377" s="4" t="s">
        <v>55</v>
      </c>
      <c r="D377" s="15">
        <v>45233.598831018498</v>
      </c>
      <c r="E377" s="15">
        <v>45236.330381944397</v>
      </c>
      <c r="F377" s="5" t="str">
        <f t="shared" si="20"/>
        <v>Nov</v>
      </c>
      <c r="G377" s="4" t="s">
        <v>12</v>
      </c>
      <c r="H377" s="15">
        <v>45236.631481481498</v>
      </c>
      <c r="I377" s="4" t="s">
        <v>692</v>
      </c>
      <c r="J377" s="4" t="s">
        <v>57</v>
      </c>
      <c r="K377" s="4" t="s">
        <v>52</v>
      </c>
      <c r="L377" s="4" t="str">
        <f>VLOOKUP(K377,'Lookup table'!A$6:B$15,2,0)</f>
        <v>Distribution</v>
      </c>
      <c r="M377" s="6">
        <f t="shared" si="21"/>
        <v>1</v>
      </c>
      <c r="N377" s="7" t="str">
        <f t="shared" si="22"/>
        <v>&lt;=1</v>
      </c>
      <c r="O377" t="str">
        <f t="shared" si="23"/>
        <v>met</v>
      </c>
    </row>
    <row r="378" spans="1:15" ht="22.5" x14ac:dyDescent="0.35">
      <c r="A378" s="3">
        <v>3</v>
      </c>
      <c r="B378" s="4" t="s">
        <v>693</v>
      </c>
      <c r="C378" s="4" t="s">
        <v>59</v>
      </c>
      <c r="D378" s="15">
        <v>44971.317418981504</v>
      </c>
      <c r="E378" s="15">
        <v>44972.434027777803</v>
      </c>
      <c r="F378" s="5" t="str">
        <f t="shared" si="20"/>
        <v>Feb</v>
      </c>
      <c r="G378" s="4" t="s">
        <v>12</v>
      </c>
      <c r="H378" s="15">
        <v>44974.65</v>
      </c>
      <c r="I378" s="4" t="s">
        <v>694</v>
      </c>
      <c r="J378" s="4" t="s">
        <v>62</v>
      </c>
      <c r="K378" s="4" t="s">
        <v>78</v>
      </c>
      <c r="L378" s="4" t="str">
        <f>VLOOKUP(K378,'Lookup table'!A$6:B$15,2,0)</f>
        <v>Other</v>
      </c>
      <c r="M378" s="6">
        <f t="shared" si="21"/>
        <v>1</v>
      </c>
      <c r="N378" s="7" t="str">
        <f t="shared" si="22"/>
        <v>&lt;=1</v>
      </c>
      <c r="O378" t="str">
        <f t="shared" si="23"/>
        <v>met</v>
      </c>
    </row>
    <row r="379" spans="1:15" ht="22.5" x14ac:dyDescent="0.35">
      <c r="A379" s="3">
        <v>3</v>
      </c>
      <c r="B379" s="4" t="s">
        <v>695</v>
      </c>
      <c r="C379" s="4" t="s">
        <v>59</v>
      </c>
      <c r="D379" s="15">
        <v>44981.457164351901</v>
      </c>
      <c r="E379" s="15">
        <v>44981.464583333298</v>
      </c>
      <c r="F379" s="5" t="str">
        <f t="shared" si="20"/>
        <v>Feb</v>
      </c>
      <c r="G379" s="4" t="s">
        <v>20</v>
      </c>
      <c r="H379" s="15">
        <v>44984</v>
      </c>
      <c r="I379" s="4" t="s">
        <v>11</v>
      </c>
      <c r="J379" s="4" t="s">
        <v>62</v>
      </c>
      <c r="K379" s="4" t="s">
        <v>52</v>
      </c>
      <c r="L379" s="4" t="str">
        <f>VLOOKUP(K379,'Lookup table'!A$6:B$15,2,0)</f>
        <v>Distribution</v>
      </c>
      <c r="M379" s="6">
        <f t="shared" si="21"/>
        <v>0</v>
      </c>
      <c r="N379" s="7" t="str">
        <f t="shared" si="22"/>
        <v>&lt;=1</v>
      </c>
      <c r="O379" t="str">
        <f t="shared" si="23"/>
        <v>met</v>
      </c>
    </row>
    <row r="380" spans="1:15" ht="45" x14ac:dyDescent="0.35">
      <c r="A380" s="3">
        <v>3</v>
      </c>
      <c r="B380" s="4" t="s">
        <v>696</v>
      </c>
      <c r="C380" s="4" t="s">
        <v>60</v>
      </c>
      <c r="D380" s="15">
        <v>44981.465659722198</v>
      </c>
      <c r="E380" s="15">
        <v>44981.534027777801</v>
      </c>
      <c r="F380" s="5" t="str">
        <f t="shared" si="20"/>
        <v>Feb</v>
      </c>
      <c r="G380" s="4" t="s">
        <v>20</v>
      </c>
      <c r="H380" s="15">
        <v>44984</v>
      </c>
      <c r="I380" s="4" t="s">
        <v>11</v>
      </c>
      <c r="J380" s="4" t="s">
        <v>62</v>
      </c>
      <c r="K380" s="4" t="s">
        <v>32</v>
      </c>
      <c r="L380" s="4" t="str">
        <f>VLOOKUP(K380,'Lookup table'!A$6:B$15,2,0)</f>
        <v>Transportation</v>
      </c>
      <c r="M380" s="6">
        <f t="shared" si="21"/>
        <v>0</v>
      </c>
      <c r="N380" s="7" t="str">
        <f t="shared" si="22"/>
        <v>&lt;=1</v>
      </c>
      <c r="O380" t="str">
        <f t="shared" si="23"/>
        <v>met</v>
      </c>
    </row>
    <row r="381" spans="1:15" ht="45" x14ac:dyDescent="0.35">
      <c r="A381" s="3">
        <v>3</v>
      </c>
      <c r="B381" s="4" t="s">
        <v>694</v>
      </c>
      <c r="C381" s="4" t="s">
        <v>31</v>
      </c>
      <c r="D381" s="15">
        <v>44992.503472222197</v>
      </c>
      <c r="E381" s="15">
        <v>44992.520833333299</v>
      </c>
      <c r="F381" s="5" t="str">
        <f t="shared" si="20"/>
        <v>Mar</v>
      </c>
      <c r="G381" s="4" t="s">
        <v>20</v>
      </c>
      <c r="H381" s="15">
        <v>44995.601388888899</v>
      </c>
      <c r="I381" s="4" t="s">
        <v>613</v>
      </c>
      <c r="J381" s="4" t="s">
        <v>17</v>
      </c>
      <c r="K381" s="4" t="s">
        <v>32</v>
      </c>
      <c r="L381" s="4" t="str">
        <f>VLOOKUP(K381,'Lookup table'!A$6:B$15,2,0)</f>
        <v>Transportation</v>
      </c>
      <c r="M381" s="6">
        <f t="shared" si="21"/>
        <v>0</v>
      </c>
      <c r="N381" s="7" t="str">
        <f t="shared" si="22"/>
        <v>&lt;=1</v>
      </c>
      <c r="O381" t="str">
        <f t="shared" si="23"/>
        <v>met</v>
      </c>
    </row>
    <row r="382" spans="1:15" ht="22.5" x14ac:dyDescent="0.35">
      <c r="A382" s="3">
        <v>3</v>
      </c>
      <c r="B382" s="4" t="s">
        <v>613</v>
      </c>
      <c r="C382" s="4" t="s">
        <v>131</v>
      </c>
      <c r="D382" s="15">
        <v>45005.6425115741</v>
      </c>
      <c r="E382" s="15">
        <v>45007.556944444397</v>
      </c>
      <c r="F382" s="5" t="str">
        <f t="shared" si="20"/>
        <v>Mar</v>
      </c>
      <c r="G382" s="4" t="s">
        <v>12</v>
      </c>
      <c r="H382" s="15">
        <v>45008.052777777797</v>
      </c>
      <c r="I382" s="4" t="s">
        <v>697</v>
      </c>
      <c r="J382" s="4" t="s">
        <v>17</v>
      </c>
      <c r="K382" s="4" t="s">
        <v>87</v>
      </c>
      <c r="L382" s="4" t="str">
        <f>VLOOKUP(K382,'Lookup table'!A$6:B$15,2,0)</f>
        <v>Planning</v>
      </c>
      <c r="M382" s="6">
        <f t="shared" si="21"/>
        <v>2</v>
      </c>
      <c r="N382" s="7" t="str">
        <f t="shared" si="22"/>
        <v>&lt;=2</v>
      </c>
      <c r="O382" t="str">
        <f t="shared" si="23"/>
        <v>not met</v>
      </c>
    </row>
    <row r="383" spans="1:15" ht="22.5" x14ac:dyDescent="0.35">
      <c r="A383" s="3">
        <v>3</v>
      </c>
      <c r="B383" s="4" t="s">
        <v>699</v>
      </c>
      <c r="C383" s="4" t="s">
        <v>59</v>
      </c>
      <c r="D383" s="15">
        <v>45012.591215277796</v>
      </c>
      <c r="E383" s="15">
        <v>45014.488194444399</v>
      </c>
      <c r="F383" s="5" t="str">
        <f t="shared" si="20"/>
        <v>Mar</v>
      </c>
      <c r="G383" s="4" t="s">
        <v>12</v>
      </c>
      <c r="H383" s="15">
        <v>45015.539583333302</v>
      </c>
      <c r="I383" s="4" t="s">
        <v>69</v>
      </c>
      <c r="J383" s="4" t="s">
        <v>62</v>
      </c>
      <c r="K383" s="4" t="s">
        <v>78</v>
      </c>
      <c r="L383" s="4" t="str">
        <f>VLOOKUP(K383,'Lookup table'!A$6:B$15,2,0)</f>
        <v>Other</v>
      </c>
      <c r="M383" s="6">
        <f t="shared" si="21"/>
        <v>2</v>
      </c>
      <c r="N383" s="7" t="str">
        <f t="shared" si="22"/>
        <v>&lt;=2</v>
      </c>
      <c r="O383" t="str">
        <f t="shared" si="23"/>
        <v>not met</v>
      </c>
    </row>
    <row r="384" spans="1:15" ht="22.5" x14ac:dyDescent="0.35">
      <c r="A384" s="3">
        <v>3</v>
      </c>
      <c r="B384" s="4" t="s">
        <v>700</v>
      </c>
      <c r="C384" s="4" t="s">
        <v>13</v>
      </c>
      <c r="D384" s="15">
        <v>45012.601504629602</v>
      </c>
      <c r="E384" s="15">
        <v>45014.5</v>
      </c>
      <c r="F384" s="5" t="str">
        <f t="shared" si="20"/>
        <v>Mar</v>
      </c>
      <c r="G384" s="4" t="s">
        <v>12</v>
      </c>
      <c r="H384" s="15">
        <v>45015.534722222197</v>
      </c>
      <c r="I384" s="4" t="s">
        <v>701</v>
      </c>
      <c r="J384" s="4" t="s">
        <v>17</v>
      </c>
      <c r="K384" s="4" t="s">
        <v>18</v>
      </c>
      <c r="L384" s="4" t="str">
        <f>VLOOKUP(K384,'Lookup table'!A$6:B$15,2,0)</f>
        <v>Planning</v>
      </c>
      <c r="M384" s="6">
        <f t="shared" si="21"/>
        <v>2</v>
      </c>
      <c r="N384" s="7" t="str">
        <f t="shared" si="22"/>
        <v>&lt;=2</v>
      </c>
      <c r="O384" t="str">
        <f t="shared" si="23"/>
        <v>not met</v>
      </c>
    </row>
    <row r="385" spans="1:15" ht="22.5" x14ac:dyDescent="0.35">
      <c r="A385" s="3">
        <v>3</v>
      </c>
      <c r="B385" s="4" t="s">
        <v>702</v>
      </c>
      <c r="C385" s="4" t="s">
        <v>131</v>
      </c>
      <c r="D385" s="15">
        <v>45020.606793981497</v>
      </c>
      <c r="E385" s="15">
        <v>45020.628472222197</v>
      </c>
      <c r="F385" s="5" t="str">
        <f t="shared" si="20"/>
        <v>Apr</v>
      </c>
      <c r="G385" s="4" t="s">
        <v>20</v>
      </c>
      <c r="H385" s="15">
        <v>45023.940277777801</v>
      </c>
      <c r="I385" s="4" t="s">
        <v>444</v>
      </c>
      <c r="J385" s="4" t="s">
        <v>17</v>
      </c>
      <c r="K385" s="4" t="s">
        <v>52</v>
      </c>
      <c r="L385" s="4" t="str">
        <f>VLOOKUP(K385,'Lookup table'!A$6:B$15,2,0)</f>
        <v>Distribution</v>
      </c>
      <c r="M385" s="6">
        <f t="shared" si="21"/>
        <v>0</v>
      </c>
      <c r="N385" s="7" t="str">
        <f t="shared" si="22"/>
        <v>&lt;=1</v>
      </c>
      <c r="O385" t="str">
        <f t="shared" si="23"/>
        <v>met</v>
      </c>
    </row>
    <row r="386" spans="1:15" ht="33.75" x14ac:dyDescent="0.35">
      <c r="A386" s="3">
        <v>3</v>
      </c>
      <c r="B386" s="4" t="s">
        <v>547</v>
      </c>
      <c r="C386" s="4" t="s">
        <v>269</v>
      </c>
      <c r="D386" s="15">
        <v>45030.568680555603</v>
      </c>
      <c r="E386" s="15">
        <v>45030.581944444399</v>
      </c>
      <c r="F386" s="5" t="str">
        <f t="shared" si="20"/>
        <v>Apr</v>
      </c>
      <c r="G386" s="4" t="s">
        <v>20</v>
      </c>
      <c r="H386" s="15">
        <v>45033.679861111101</v>
      </c>
      <c r="I386" s="4" t="s">
        <v>270</v>
      </c>
      <c r="J386" s="4" t="s">
        <v>57</v>
      </c>
      <c r="K386" s="4" t="s">
        <v>52</v>
      </c>
      <c r="L386" s="4" t="str">
        <f>VLOOKUP(K386,'Lookup table'!A$6:B$15,2,0)</f>
        <v>Distribution</v>
      </c>
      <c r="M386" s="6">
        <f t="shared" si="21"/>
        <v>0</v>
      </c>
      <c r="N386" s="7" t="str">
        <f t="shared" si="22"/>
        <v>&lt;=1</v>
      </c>
      <c r="O386" t="str">
        <f t="shared" si="23"/>
        <v>met</v>
      </c>
    </row>
    <row r="387" spans="1:15" ht="22.5" x14ac:dyDescent="0.35">
      <c r="A387" s="3">
        <v>3</v>
      </c>
      <c r="B387" s="4" t="s">
        <v>703</v>
      </c>
      <c r="C387" s="4" t="s">
        <v>13</v>
      </c>
      <c r="D387" s="15">
        <v>45033.459016203698</v>
      </c>
      <c r="E387" s="15">
        <v>45036.46875</v>
      </c>
      <c r="F387" s="5" t="str">
        <f t="shared" ref="F387:F450" si="24">TEXT(D387,"MMM")</f>
        <v>Apr</v>
      </c>
      <c r="G387" s="4" t="s">
        <v>12</v>
      </c>
      <c r="H387" s="15">
        <v>45036.680555555598</v>
      </c>
      <c r="I387" s="4" t="s">
        <v>275</v>
      </c>
      <c r="J387" s="4" t="s">
        <v>17</v>
      </c>
      <c r="K387" s="4" t="s">
        <v>18</v>
      </c>
      <c r="L387" s="4" t="str">
        <f>VLOOKUP(K387,'Lookup table'!A$6:B$15,2,0)</f>
        <v>Planning</v>
      </c>
      <c r="M387" s="6">
        <f t="shared" ref="M387:M450" si="25">NETWORKDAYS.INTL(D387,E387,1,0)-1</f>
        <v>3</v>
      </c>
      <c r="N387" s="7" t="str">
        <f t="shared" ref="N387:N450" si="26">IF(M387&lt;2, "&lt;=1", IF(M387&lt;3, "&lt;=2", IF(M387&lt;4, "&lt;=3",IF(M387&lt;5,  "&lt;=4", "&gt;=5"))))</f>
        <v>&lt;=3</v>
      </c>
      <c r="O387" t="str">
        <f t="shared" ref="O387:O450" si="27">IF(M387&lt;=1, "met", "not met")</f>
        <v>not met</v>
      </c>
    </row>
    <row r="388" spans="1:15" ht="22.5" x14ac:dyDescent="0.35">
      <c r="A388" s="3">
        <v>3</v>
      </c>
      <c r="B388" s="4" t="s">
        <v>110</v>
      </c>
      <c r="C388" s="4" t="s">
        <v>13</v>
      </c>
      <c r="D388" s="15">
        <v>45037.524988425903</v>
      </c>
      <c r="E388" s="15">
        <v>45040.748865740701</v>
      </c>
      <c r="F388" s="5" t="str">
        <f t="shared" si="24"/>
        <v>Apr</v>
      </c>
      <c r="G388" s="4" t="s">
        <v>12</v>
      </c>
      <c r="H388" s="15">
        <v>45040.755995370397</v>
      </c>
      <c r="I388" s="4" t="s">
        <v>704</v>
      </c>
      <c r="J388" s="4" t="s">
        <v>17</v>
      </c>
      <c r="K388" s="4" t="s">
        <v>18</v>
      </c>
      <c r="L388" s="4" t="str">
        <f>VLOOKUP(K388,'Lookup table'!A$6:B$15,2,0)</f>
        <v>Planning</v>
      </c>
      <c r="M388" s="6">
        <f t="shared" si="25"/>
        <v>1</v>
      </c>
      <c r="N388" s="7" t="str">
        <f t="shared" si="26"/>
        <v>&lt;=1</v>
      </c>
      <c r="O388" t="str">
        <f t="shared" si="27"/>
        <v>met</v>
      </c>
    </row>
    <row r="389" spans="1:15" ht="22.5" x14ac:dyDescent="0.35">
      <c r="A389" s="3">
        <v>3</v>
      </c>
      <c r="B389" s="4" t="s">
        <v>68</v>
      </c>
      <c r="C389" s="4" t="s">
        <v>21</v>
      </c>
      <c r="D389" s="15">
        <v>45037.543946759302</v>
      </c>
      <c r="E389" s="15">
        <v>45040.742106481499</v>
      </c>
      <c r="F389" s="5" t="str">
        <f t="shared" si="24"/>
        <v>Apr</v>
      </c>
      <c r="G389" s="4" t="s">
        <v>12</v>
      </c>
      <c r="H389" s="15">
        <v>45040.7575462963</v>
      </c>
      <c r="I389" s="4" t="s">
        <v>705</v>
      </c>
      <c r="J389" s="4" t="s">
        <v>17</v>
      </c>
      <c r="K389" s="4" t="s">
        <v>18</v>
      </c>
      <c r="L389" s="4" t="str">
        <f>VLOOKUP(K389,'Lookup table'!A$6:B$15,2,0)</f>
        <v>Planning</v>
      </c>
      <c r="M389" s="6">
        <f t="shared" si="25"/>
        <v>1</v>
      </c>
      <c r="N389" s="7" t="str">
        <f t="shared" si="26"/>
        <v>&lt;=1</v>
      </c>
      <c r="O389" t="str">
        <f t="shared" si="27"/>
        <v>met</v>
      </c>
    </row>
    <row r="390" spans="1:15" ht="22.5" x14ac:dyDescent="0.35">
      <c r="A390" s="3">
        <v>3</v>
      </c>
      <c r="B390" s="4" t="s">
        <v>706</v>
      </c>
      <c r="C390" s="4" t="s">
        <v>59</v>
      </c>
      <c r="D390" s="15">
        <v>45044.350775462997</v>
      </c>
      <c r="E390" s="15">
        <v>45047.312175925901</v>
      </c>
      <c r="F390" s="5" t="str">
        <f t="shared" si="24"/>
        <v>Apr</v>
      </c>
      <c r="G390" s="4" t="s">
        <v>12</v>
      </c>
      <c r="H390" s="15">
        <v>45047.678356481498</v>
      </c>
      <c r="I390" s="4" t="s">
        <v>311</v>
      </c>
      <c r="J390" s="4" t="s">
        <v>62</v>
      </c>
      <c r="K390" s="4" t="s">
        <v>52</v>
      </c>
      <c r="L390" s="4" t="str">
        <f>VLOOKUP(K390,'Lookup table'!A$6:B$15,2,0)</f>
        <v>Distribution</v>
      </c>
      <c r="M390" s="6">
        <f t="shared" si="25"/>
        <v>1</v>
      </c>
      <c r="N390" s="7" t="str">
        <f t="shared" si="26"/>
        <v>&lt;=1</v>
      </c>
      <c r="O390" t="str">
        <f t="shared" si="27"/>
        <v>met</v>
      </c>
    </row>
    <row r="391" spans="1:15" ht="22.5" x14ac:dyDescent="0.35">
      <c r="A391" s="3">
        <v>3</v>
      </c>
      <c r="B391" s="4" t="s">
        <v>707</v>
      </c>
      <c r="C391" s="4" t="s">
        <v>59</v>
      </c>
      <c r="D391" s="15">
        <v>45044.3609490741</v>
      </c>
      <c r="E391" s="15">
        <v>45047.312974537002</v>
      </c>
      <c r="F391" s="5" t="str">
        <f t="shared" si="24"/>
        <v>Apr</v>
      </c>
      <c r="G391" s="4" t="s">
        <v>12</v>
      </c>
      <c r="H391" s="15">
        <v>45047.341967592598</v>
      </c>
      <c r="I391" s="4" t="s">
        <v>708</v>
      </c>
      <c r="J391" s="4" t="s">
        <v>62</v>
      </c>
      <c r="K391" s="4" t="s">
        <v>78</v>
      </c>
      <c r="L391" s="4" t="str">
        <f>VLOOKUP(K391,'Lookup table'!A$6:B$15,2,0)</f>
        <v>Other</v>
      </c>
      <c r="M391" s="6">
        <f t="shared" si="25"/>
        <v>1</v>
      </c>
      <c r="N391" s="7" t="str">
        <f t="shared" si="26"/>
        <v>&lt;=1</v>
      </c>
      <c r="O391" t="str">
        <f t="shared" si="27"/>
        <v>met</v>
      </c>
    </row>
    <row r="392" spans="1:15" ht="22.5" x14ac:dyDescent="0.35">
      <c r="A392" s="3">
        <v>3</v>
      </c>
      <c r="B392" s="4" t="s">
        <v>103</v>
      </c>
      <c r="C392" s="4" t="s">
        <v>50</v>
      </c>
      <c r="D392" s="15">
        <v>45048.6859722222</v>
      </c>
      <c r="E392" s="15">
        <v>45049.540266203701</v>
      </c>
      <c r="F392" s="5" t="str">
        <f t="shared" si="24"/>
        <v>May</v>
      </c>
      <c r="G392" s="4" t="s">
        <v>12</v>
      </c>
      <c r="H392" s="15">
        <v>45051.521203703698</v>
      </c>
      <c r="I392" s="4" t="s">
        <v>319</v>
      </c>
      <c r="J392" s="4" t="s">
        <v>92</v>
      </c>
      <c r="K392" s="4" t="s">
        <v>52</v>
      </c>
      <c r="L392" s="4" t="str">
        <f>VLOOKUP(K392,'Lookup table'!A$6:B$15,2,0)</f>
        <v>Distribution</v>
      </c>
      <c r="M392" s="6">
        <f t="shared" si="25"/>
        <v>1</v>
      </c>
      <c r="N392" s="7" t="str">
        <f t="shared" si="26"/>
        <v>&lt;=1</v>
      </c>
      <c r="O392" t="str">
        <f t="shared" si="27"/>
        <v>met</v>
      </c>
    </row>
    <row r="393" spans="1:15" ht="22.5" x14ac:dyDescent="0.35">
      <c r="A393" s="3">
        <v>3</v>
      </c>
      <c r="B393" s="4" t="s">
        <v>709</v>
      </c>
      <c r="C393" s="4" t="s">
        <v>39</v>
      </c>
      <c r="D393" s="15">
        <v>45065.4598148148</v>
      </c>
      <c r="E393" s="15">
        <v>45065.5493055556</v>
      </c>
      <c r="F393" s="5" t="str">
        <f t="shared" si="24"/>
        <v>May</v>
      </c>
      <c r="G393" s="4" t="s">
        <v>20</v>
      </c>
      <c r="H393" s="15">
        <v>45068.528148148202</v>
      </c>
      <c r="I393" s="4" t="s">
        <v>710</v>
      </c>
      <c r="J393" s="4" t="s">
        <v>41</v>
      </c>
      <c r="K393" s="4" t="s">
        <v>87</v>
      </c>
      <c r="L393" s="4" t="str">
        <f>VLOOKUP(K393,'Lookup table'!A$6:B$15,2,0)</f>
        <v>Planning</v>
      </c>
      <c r="M393" s="6">
        <f t="shared" si="25"/>
        <v>0</v>
      </c>
      <c r="N393" s="7" t="str">
        <f t="shared" si="26"/>
        <v>&lt;=1</v>
      </c>
      <c r="O393" t="str">
        <f t="shared" si="27"/>
        <v>met</v>
      </c>
    </row>
    <row r="394" spans="1:15" ht="22.5" x14ac:dyDescent="0.35">
      <c r="A394" s="3">
        <v>2</v>
      </c>
      <c r="B394" s="4" t="s">
        <v>159</v>
      </c>
      <c r="C394" s="4" t="s">
        <v>105</v>
      </c>
      <c r="D394" s="15">
        <v>45069.333055555602</v>
      </c>
      <c r="E394" s="15">
        <v>45069.441122685203</v>
      </c>
      <c r="F394" s="5" t="str">
        <f t="shared" si="24"/>
        <v>May</v>
      </c>
      <c r="G394" s="4" t="s">
        <v>20</v>
      </c>
      <c r="H394" s="15">
        <v>45071.404745370397</v>
      </c>
      <c r="I394" s="4" t="s">
        <v>257</v>
      </c>
      <c r="J394" s="4" t="s">
        <v>62</v>
      </c>
      <c r="K394" s="4" t="s">
        <v>87</v>
      </c>
      <c r="L394" s="4" t="str">
        <f>VLOOKUP(K394,'Lookup table'!A$6:B$15,2,0)</f>
        <v>Planning</v>
      </c>
      <c r="M394" s="6">
        <f t="shared" si="25"/>
        <v>0</v>
      </c>
      <c r="N394" s="7" t="str">
        <f t="shared" si="26"/>
        <v>&lt;=1</v>
      </c>
      <c r="O394" t="str">
        <f t="shared" si="27"/>
        <v>met</v>
      </c>
    </row>
    <row r="395" spans="1:15" ht="33.75" x14ac:dyDescent="0.35">
      <c r="A395" s="3">
        <v>2</v>
      </c>
      <c r="B395" s="4" t="s">
        <v>711</v>
      </c>
      <c r="C395" s="4" t="s">
        <v>128</v>
      </c>
      <c r="D395" s="15">
        <v>45070.557395833297</v>
      </c>
      <c r="E395" s="15">
        <v>45071.315138888902</v>
      </c>
      <c r="F395" s="5" t="str">
        <f t="shared" si="24"/>
        <v>May</v>
      </c>
      <c r="G395" s="4" t="s">
        <v>12</v>
      </c>
      <c r="H395" s="15">
        <v>45072.371504629598</v>
      </c>
      <c r="I395" s="4" t="s">
        <v>65</v>
      </c>
      <c r="J395" s="4" t="s">
        <v>57</v>
      </c>
      <c r="K395" s="4" t="s">
        <v>52</v>
      </c>
      <c r="L395" s="4" t="str">
        <f>VLOOKUP(K395,'Lookup table'!A$6:B$15,2,0)</f>
        <v>Distribution</v>
      </c>
      <c r="M395" s="6">
        <f t="shared" si="25"/>
        <v>1</v>
      </c>
      <c r="N395" s="7" t="str">
        <f t="shared" si="26"/>
        <v>&lt;=1</v>
      </c>
      <c r="O395" t="str">
        <f t="shared" si="27"/>
        <v>met</v>
      </c>
    </row>
    <row r="396" spans="1:15" ht="45" x14ac:dyDescent="0.35">
      <c r="A396" s="3">
        <v>2</v>
      </c>
      <c r="B396" s="4" t="s">
        <v>712</v>
      </c>
      <c r="C396" s="4" t="s">
        <v>31</v>
      </c>
      <c r="D396" s="15">
        <v>45083.346666666701</v>
      </c>
      <c r="E396" s="15">
        <v>45083.401018518503</v>
      </c>
      <c r="F396" s="5" t="str">
        <f t="shared" si="24"/>
        <v>Jun</v>
      </c>
      <c r="G396" s="4" t="s">
        <v>20</v>
      </c>
      <c r="H396" s="15">
        <v>45085.333333333299</v>
      </c>
      <c r="I396" s="4" t="s">
        <v>555</v>
      </c>
      <c r="J396" s="4" t="s">
        <v>17</v>
      </c>
      <c r="K396" s="4" t="s">
        <v>32</v>
      </c>
      <c r="L396" s="4" t="str">
        <f>VLOOKUP(K396,'Lookup table'!A$6:B$15,2,0)</f>
        <v>Transportation</v>
      </c>
      <c r="M396" s="6">
        <f t="shared" si="25"/>
        <v>0</v>
      </c>
      <c r="N396" s="7" t="str">
        <f t="shared" si="26"/>
        <v>&lt;=1</v>
      </c>
      <c r="O396" t="str">
        <f t="shared" si="27"/>
        <v>met</v>
      </c>
    </row>
    <row r="397" spans="1:15" ht="45" x14ac:dyDescent="0.35">
      <c r="A397" s="3">
        <v>2</v>
      </c>
      <c r="B397" s="4" t="s">
        <v>713</v>
      </c>
      <c r="C397" s="4" t="s">
        <v>323</v>
      </c>
      <c r="D397" s="15">
        <v>45083.4110069444</v>
      </c>
      <c r="E397" s="15">
        <v>45083.416944444398</v>
      </c>
      <c r="F397" s="5" t="str">
        <f t="shared" si="24"/>
        <v>Jun</v>
      </c>
      <c r="G397" s="4" t="s">
        <v>20</v>
      </c>
      <c r="H397" s="15">
        <v>45085.333333333299</v>
      </c>
      <c r="I397" s="4" t="s">
        <v>169</v>
      </c>
      <c r="J397" s="4" t="s">
        <v>57</v>
      </c>
      <c r="K397" s="4" t="s">
        <v>32</v>
      </c>
      <c r="L397" s="4" t="str">
        <f>VLOOKUP(K397,'Lookup table'!A$6:B$15,2,0)</f>
        <v>Transportation</v>
      </c>
      <c r="M397" s="6">
        <f t="shared" si="25"/>
        <v>0</v>
      </c>
      <c r="N397" s="7" t="str">
        <f t="shared" si="26"/>
        <v>&lt;=1</v>
      </c>
      <c r="O397" t="str">
        <f t="shared" si="27"/>
        <v>met</v>
      </c>
    </row>
    <row r="398" spans="1:15" ht="45" x14ac:dyDescent="0.35">
      <c r="A398" s="3">
        <v>2</v>
      </c>
      <c r="B398" s="4" t="s">
        <v>714</v>
      </c>
      <c r="C398" s="4" t="s">
        <v>31</v>
      </c>
      <c r="D398" s="15">
        <v>45084.406666666699</v>
      </c>
      <c r="E398" s="15">
        <v>45084.411747685197</v>
      </c>
      <c r="F398" s="5" t="str">
        <f t="shared" si="24"/>
        <v>Jun</v>
      </c>
      <c r="G398" s="4" t="s">
        <v>20</v>
      </c>
      <c r="H398" s="15">
        <v>45086.447222222203</v>
      </c>
      <c r="I398" s="4" t="s">
        <v>498</v>
      </c>
      <c r="J398" s="4" t="s">
        <v>17</v>
      </c>
      <c r="K398" s="4" t="s">
        <v>32</v>
      </c>
      <c r="L398" s="4" t="str">
        <f>VLOOKUP(K398,'Lookup table'!A$6:B$15,2,0)</f>
        <v>Transportation</v>
      </c>
      <c r="M398" s="6">
        <f t="shared" si="25"/>
        <v>0</v>
      </c>
      <c r="N398" s="7" t="str">
        <f t="shared" si="26"/>
        <v>&lt;=1</v>
      </c>
      <c r="O398" t="str">
        <f t="shared" si="27"/>
        <v>met</v>
      </c>
    </row>
    <row r="399" spans="1:15" ht="33.75" x14ac:dyDescent="0.35">
      <c r="A399" s="3">
        <v>2</v>
      </c>
      <c r="B399" s="4" t="s">
        <v>715</v>
      </c>
      <c r="C399" s="4" t="s">
        <v>644</v>
      </c>
      <c r="D399" s="15">
        <v>45097.445821759298</v>
      </c>
      <c r="E399" s="15">
        <v>45097.503333333298</v>
      </c>
      <c r="F399" s="5" t="str">
        <f t="shared" si="24"/>
        <v>Jun</v>
      </c>
      <c r="G399" s="4" t="s">
        <v>20</v>
      </c>
      <c r="H399" s="15">
        <v>45099</v>
      </c>
      <c r="I399" s="4" t="s">
        <v>716</v>
      </c>
      <c r="J399" s="4" t="s">
        <v>57</v>
      </c>
      <c r="K399" s="4" t="s">
        <v>87</v>
      </c>
      <c r="L399" s="4" t="str">
        <f>VLOOKUP(K399,'Lookup table'!A$6:B$15,2,0)</f>
        <v>Planning</v>
      </c>
      <c r="M399" s="6">
        <f t="shared" si="25"/>
        <v>0</v>
      </c>
      <c r="N399" s="7" t="str">
        <f t="shared" si="26"/>
        <v>&lt;=1</v>
      </c>
      <c r="O399" t="str">
        <f t="shared" si="27"/>
        <v>met</v>
      </c>
    </row>
    <row r="400" spans="1:15" ht="45" x14ac:dyDescent="0.35">
      <c r="A400" s="3">
        <v>2</v>
      </c>
      <c r="B400" s="4" t="s">
        <v>717</v>
      </c>
      <c r="C400" s="4" t="s">
        <v>60</v>
      </c>
      <c r="D400" s="15">
        <v>45098.5403240741</v>
      </c>
      <c r="E400" s="15">
        <v>45098.543622685203</v>
      </c>
      <c r="F400" s="5" t="str">
        <f t="shared" si="24"/>
        <v>Jun</v>
      </c>
      <c r="G400" s="4" t="s">
        <v>20</v>
      </c>
      <c r="H400" s="15">
        <v>45100.5</v>
      </c>
      <c r="I400" s="4" t="s">
        <v>237</v>
      </c>
      <c r="J400" s="4" t="s">
        <v>62</v>
      </c>
      <c r="K400" s="4" t="s">
        <v>32</v>
      </c>
      <c r="L400" s="4" t="str">
        <f>VLOOKUP(K400,'Lookup table'!A$6:B$15,2,0)</f>
        <v>Transportation</v>
      </c>
      <c r="M400" s="6">
        <f t="shared" si="25"/>
        <v>0</v>
      </c>
      <c r="N400" s="7" t="str">
        <f t="shared" si="26"/>
        <v>&lt;=1</v>
      </c>
      <c r="O400" t="str">
        <f t="shared" si="27"/>
        <v>met</v>
      </c>
    </row>
    <row r="401" spans="1:15" ht="22.5" x14ac:dyDescent="0.35">
      <c r="A401" s="3">
        <v>2</v>
      </c>
      <c r="B401" s="4" t="s">
        <v>718</v>
      </c>
      <c r="C401" s="4" t="s">
        <v>240</v>
      </c>
      <c r="D401" s="15">
        <v>45105.499317129601</v>
      </c>
      <c r="E401" s="15">
        <v>45105.512939814798</v>
      </c>
      <c r="F401" s="5" t="str">
        <f t="shared" si="24"/>
        <v>Jun</v>
      </c>
      <c r="G401" s="4" t="s">
        <v>20</v>
      </c>
      <c r="H401" s="15">
        <v>45107.583333333299</v>
      </c>
      <c r="I401" s="4" t="s">
        <v>719</v>
      </c>
      <c r="J401" s="4" t="s">
        <v>92</v>
      </c>
      <c r="K401" s="4" t="s">
        <v>52</v>
      </c>
      <c r="L401" s="4" t="str">
        <f>VLOOKUP(K401,'Lookup table'!A$6:B$15,2,0)</f>
        <v>Distribution</v>
      </c>
      <c r="M401" s="6">
        <f t="shared" si="25"/>
        <v>0</v>
      </c>
      <c r="N401" s="7" t="str">
        <f t="shared" si="26"/>
        <v>&lt;=1</v>
      </c>
      <c r="O401" t="str">
        <f t="shared" si="27"/>
        <v>met</v>
      </c>
    </row>
    <row r="402" spans="1:15" ht="45" x14ac:dyDescent="0.35">
      <c r="A402" s="3">
        <v>2</v>
      </c>
      <c r="B402" s="4" t="s">
        <v>720</v>
      </c>
      <c r="C402" s="4" t="s">
        <v>80</v>
      </c>
      <c r="D402" s="15">
        <v>45105.5717939815</v>
      </c>
      <c r="E402" s="15">
        <v>45105.639930555597</v>
      </c>
      <c r="F402" s="5" t="str">
        <f t="shared" si="24"/>
        <v>Jun</v>
      </c>
      <c r="G402" s="4" t="s">
        <v>20</v>
      </c>
      <c r="H402" s="15">
        <v>45107.583333333299</v>
      </c>
      <c r="I402" s="4" t="s">
        <v>719</v>
      </c>
      <c r="J402" s="4" t="s">
        <v>92</v>
      </c>
      <c r="K402" s="4" t="s">
        <v>32</v>
      </c>
      <c r="L402" s="4" t="str">
        <f>VLOOKUP(K402,'Lookup table'!A$6:B$15,2,0)</f>
        <v>Transportation</v>
      </c>
      <c r="M402" s="6">
        <f t="shared" si="25"/>
        <v>0</v>
      </c>
      <c r="N402" s="7" t="str">
        <f t="shared" si="26"/>
        <v>&lt;=1</v>
      </c>
      <c r="O402" t="str">
        <f t="shared" si="27"/>
        <v>met</v>
      </c>
    </row>
    <row r="403" spans="1:15" ht="45" x14ac:dyDescent="0.35">
      <c r="A403" s="3">
        <v>2</v>
      </c>
      <c r="B403" s="4" t="s">
        <v>721</v>
      </c>
      <c r="C403" s="4" t="s">
        <v>31</v>
      </c>
      <c r="D403" s="15">
        <v>45118.352766203701</v>
      </c>
      <c r="E403" s="15">
        <v>45118.362233796302</v>
      </c>
      <c r="F403" s="5" t="str">
        <f t="shared" si="24"/>
        <v>Jul</v>
      </c>
      <c r="G403" s="4" t="s">
        <v>20</v>
      </c>
      <c r="H403" s="15">
        <v>45120</v>
      </c>
      <c r="I403" s="4" t="s">
        <v>264</v>
      </c>
      <c r="J403" s="4" t="s">
        <v>17</v>
      </c>
      <c r="K403" s="4" t="s">
        <v>32</v>
      </c>
      <c r="L403" s="4" t="str">
        <f>VLOOKUP(K403,'Lookup table'!A$6:B$15,2,0)</f>
        <v>Transportation</v>
      </c>
      <c r="M403" s="6">
        <f t="shared" si="25"/>
        <v>0</v>
      </c>
      <c r="N403" s="7" t="str">
        <f t="shared" si="26"/>
        <v>&lt;=1</v>
      </c>
      <c r="O403" t="str">
        <f t="shared" si="27"/>
        <v>met</v>
      </c>
    </row>
    <row r="404" spans="1:15" ht="22.5" x14ac:dyDescent="0.35">
      <c r="A404" s="3">
        <v>2</v>
      </c>
      <c r="B404" s="4" t="s">
        <v>722</v>
      </c>
      <c r="C404" s="4" t="s">
        <v>81</v>
      </c>
      <c r="D404" s="15">
        <v>45125.6883101852</v>
      </c>
      <c r="E404" s="15">
        <v>45126.294270833299</v>
      </c>
      <c r="F404" s="5" t="str">
        <f t="shared" si="24"/>
        <v>Jul</v>
      </c>
      <c r="G404" s="4" t="s">
        <v>12</v>
      </c>
      <c r="H404" s="15">
        <v>45127.682199074101</v>
      </c>
      <c r="I404" s="4" t="s">
        <v>717</v>
      </c>
      <c r="J404" s="4" t="s">
        <v>41</v>
      </c>
      <c r="K404" s="4" t="s">
        <v>52</v>
      </c>
      <c r="L404" s="4" t="str">
        <f>VLOOKUP(K404,'Lookup table'!A$6:B$15,2,0)</f>
        <v>Distribution</v>
      </c>
      <c r="M404" s="6">
        <f t="shared" si="25"/>
        <v>1</v>
      </c>
      <c r="N404" s="7" t="str">
        <f t="shared" si="26"/>
        <v>&lt;=1</v>
      </c>
      <c r="O404" t="str">
        <f t="shared" si="27"/>
        <v>met</v>
      </c>
    </row>
    <row r="405" spans="1:15" ht="22.5" x14ac:dyDescent="0.35">
      <c r="A405" s="3">
        <v>2</v>
      </c>
      <c r="B405" s="4" t="s">
        <v>723</v>
      </c>
      <c r="C405" s="4" t="s">
        <v>38</v>
      </c>
      <c r="D405" s="15">
        <v>45131.5225347222</v>
      </c>
      <c r="E405" s="15">
        <v>45131.5222222222</v>
      </c>
      <c r="F405" s="5" t="str">
        <f t="shared" si="24"/>
        <v>Jul</v>
      </c>
      <c r="G405" s="4" t="s">
        <v>20</v>
      </c>
      <c r="H405" s="15">
        <v>45133.755555555603</v>
      </c>
      <c r="I405" s="4" t="s">
        <v>724</v>
      </c>
      <c r="J405" s="4" t="s">
        <v>142</v>
      </c>
      <c r="K405" s="4" t="s">
        <v>36</v>
      </c>
      <c r="L405" s="4" t="str">
        <f>VLOOKUP(K405,'Lookup table'!A$6:B$15,2,0)</f>
        <v>QA</v>
      </c>
      <c r="M405" s="6">
        <f t="shared" si="25"/>
        <v>0</v>
      </c>
      <c r="N405" s="7" t="str">
        <f t="shared" si="26"/>
        <v>&lt;=1</v>
      </c>
      <c r="O405" t="str">
        <f t="shared" si="27"/>
        <v>met</v>
      </c>
    </row>
    <row r="406" spans="1:15" ht="22.5" x14ac:dyDescent="0.35">
      <c r="A406" s="3">
        <v>2</v>
      </c>
      <c r="B406" s="4" t="s">
        <v>725</v>
      </c>
      <c r="C406" s="4" t="s">
        <v>240</v>
      </c>
      <c r="D406" s="15">
        <v>45132.504166666702</v>
      </c>
      <c r="E406" s="15">
        <v>45132.511006944398</v>
      </c>
      <c r="F406" s="5" t="str">
        <f t="shared" si="24"/>
        <v>Jul</v>
      </c>
      <c r="G406" s="4" t="s">
        <v>20</v>
      </c>
      <c r="H406" s="15">
        <v>45134.752523148098</v>
      </c>
      <c r="I406" s="4" t="s">
        <v>726</v>
      </c>
      <c r="J406" s="4" t="s">
        <v>92</v>
      </c>
      <c r="K406" s="4" t="s">
        <v>52</v>
      </c>
      <c r="L406" s="4" t="str">
        <f>VLOOKUP(K406,'Lookup table'!A$6:B$15,2,0)</f>
        <v>Distribution</v>
      </c>
      <c r="M406" s="6">
        <f t="shared" si="25"/>
        <v>0</v>
      </c>
      <c r="N406" s="7" t="str">
        <f t="shared" si="26"/>
        <v>&lt;=1</v>
      </c>
      <c r="O406" t="str">
        <f t="shared" si="27"/>
        <v>met</v>
      </c>
    </row>
    <row r="407" spans="1:15" ht="45" x14ac:dyDescent="0.35">
      <c r="A407" s="3">
        <v>2</v>
      </c>
      <c r="B407" s="4" t="s">
        <v>727</v>
      </c>
      <c r="C407" s="4" t="s">
        <v>107</v>
      </c>
      <c r="D407" s="15">
        <v>45132.514027777797</v>
      </c>
      <c r="E407" s="15">
        <v>45132.638773148101</v>
      </c>
      <c r="F407" s="5" t="str">
        <f t="shared" si="24"/>
        <v>Jul</v>
      </c>
      <c r="G407" s="4" t="s">
        <v>20</v>
      </c>
      <c r="H407" s="15">
        <v>45134.700115740699</v>
      </c>
      <c r="I407" s="4" t="s">
        <v>726</v>
      </c>
      <c r="J407" s="4" t="s">
        <v>92</v>
      </c>
      <c r="K407" s="4" t="s">
        <v>32</v>
      </c>
      <c r="L407" s="4" t="str">
        <f>VLOOKUP(K407,'Lookup table'!A$6:B$15,2,0)</f>
        <v>Transportation</v>
      </c>
      <c r="M407" s="6">
        <f t="shared" si="25"/>
        <v>0</v>
      </c>
      <c r="N407" s="7" t="str">
        <f t="shared" si="26"/>
        <v>&lt;=1</v>
      </c>
      <c r="O407" t="str">
        <f t="shared" si="27"/>
        <v>met</v>
      </c>
    </row>
    <row r="408" spans="1:15" ht="22.5" x14ac:dyDescent="0.35">
      <c r="A408" s="3">
        <v>2</v>
      </c>
      <c r="B408" s="4" t="s">
        <v>728</v>
      </c>
      <c r="C408" s="4" t="s">
        <v>390</v>
      </c>
      <c r="D408" s="15">
        <v>45132.581400463001</v>
      </c>
      <c r="E408" s="15">
        <v>45132.590381944399</v>
      </c>
      <c r="F408" s="5" t="str">
        <f t="shared" si="24"/>
        <v>Jul</v>
      </c>
      <c r="G408" s="4" t="s">
        <v>20</v>
      </c>
      <c r="H408" s="15">
        <v>45134.751192129603</v>
      </c>
      <c r="I408" s="4" t="s">
        <v>729</v>
      </c>
      <c r="J408" s="4" t="s">
        <v>51</v>
      </c>
      <c r="K408" s="4" t="s">
        <v>87</v>
      </c>
      <c r="L408" s="4" t="str">
        <f>VLOOKUP(K408,'Lookup table'!A$6:B$15,2,0)</f>
        <v>Planning</v>
      </c>
      <c r="M408" s="6">
        <f t="shared" si="25"/>
        <v>0</v>
      </c>
      <c r="N408" s="7" t="str">
        <f t="shared" si="26"/>
        <v>&lt;=1</v>
      </c>
      <c r="O408" t="str">
        <f t="shared" si="27"/>
        <v>met</v>
      </c>
    </row>
    <row r="409" spans="1:15" ht="22.5" x14ac:dyDescent="0.35">
      <c r="A409" s="3">
        <v>2</v>
      </c>
      <c r="B409" s="4" t="s">
        <v>730</v>
      </c>
      <c r="C409" s="4" t="s">
        <v>81</v>
      </c>
      <c r="D409" s="15">
        <v>45132.5850347222</v>
      </c>
      <c r="E409" s="15">
        <v>45132.588888888902</v>
      </c>
      <c r="F409" s="5" t="str">
        <f t="shared" si="24"/>
        <v>Jul</v>
      </c>
      <c r="G409" s="4" t="s">
        <v>20</v>
      </c>
      <c r="H409" s="15">
        <v>45134.496527777803</v>
      </c>
      <c r="I409" s="4" t="s">
        <v>731</v>
      </c>
      <c r="J409" s="4" t="s">
        <v>41</v>
      </c>
      <c r="K409" s="4" t="s">
        <v>52</v>
      </c>
      <c r="L409" s="4" t="str">
        <f>VLOOKUP(K409,'Lookup table'!A$6:B$15,2,0)</f>
        <v>Distribution</v>
      </c>
      <c r="M409" s="6">
        <f t="shared" si="25"/>
        <v>0</v>
      </c>
      <c r="N409" s="7" t="str">
        <f t="shared" si="26"/>
        <v>&lt;=1</v>
      </c>
      <c r="O409" t="str">
        <f t="shared" si="27"/>
        <v>met</v>
      </c>
    </row>
    <row r="410" spans="1:15" ht="22.5" x14ac:dyDescent="0.35">
      <c r="A410" s="3">
        <v>2</v>
      </c>
      <c r="B410" s="4" t="s">
        <v>732</v>
      </c>
      <c r="C410" s="4" t="s">
        <v>131</v>
      </c>
      <c r="D410" s="15">
        <v>45132.702939814801</v>
      </c>
      <c r="E410" s="15">
        <v>45132.746782407397</v>
      </c>
      <c r="F410" s="5" t="str">
        <f t="shared" si="24"/>
        <v>Jul</v>
      </c>
      <c r="G410" s="4" t="s">
        <v>20</v>
      </c>
      <c r="H410" s="15">
        <v>45134.720902777801</v>
      </c>
      <c r="I410" s="4" t="s">
        <v>733</v>
      </c>
      <c r="J410" s="4" t="s">
        <v>17</v>
      </c>
      <c r="K410" s="4" t="s">
        <v>52</v>
      </c>
      <c r="L410" s="4" t="str">
        <f>VLOOKUP(K410,'Lookup table'!A$6:B$15,2,0)</f>
        <v>Distribution</v>
      </c>
      <c r="M410" s="6">
        <f t="shared" si="25"/>
        <v>0</v>
      </c>
      <c r="N410" s="7" t="str">
        <f t="shared" si="26"/>
        <v>&lt;=1</v>
      </c>
      <c r="O410" t="str">
        <f t="shared" si="27"/>
        <v>met</v>
      </c>
    </row>
    <row r="411" spans="1:15" ht="33.75" x14ac:dyDescent="0.35">
      <c r="A411" s="3">
        <v>2</v>
      </c>
      <c r="B411" s="4" t="s">
        <v>734</v>
      </c>
      <c r="C411" s="4" t="s">
        <v>85</v>
      </c>
      <c r="D411" s="15">
        <v>45147.439444444397</v>
      </c>
      <c r="E411" s="15">
        <v>45147.530671296299</v>
      </c>
      <c r="F411" s="5" t="str">
        <f t="shared" si="24"/>
        <v>Aug</v>
      </c>
      <c r="G411" s="4" t="s">
        <v>20</v>
      </c>
      <c r="H411" s="15">
        <v>45149.415972222203</v>
      </c>
      <c r="I411" s="4" t="s">
        <v>298</v>
      </c>
      <c r="J411" s="4" t="s">
        <v>57</v>
      </c>
      <c r="K411" s="4" t="s">
        <v>87</v>
      </c>
      <c r="L411" s="4" t="str">
        <f>VLOOKUP(K411,'Lookup table'!A$6:B$15,2,0)</f>
        <v>Planning</v>
      </c>
      <c r="M411" s="6">
        <f t="shared" si="25"/>
        <v>0</v>
      </c>
      <c r="N411" s="7" t="str">
        <f t="shared" si="26"/>
        <v>&lt;=1</v>
      </c>
      <c r="O411" t="str">
        <f t="shared" si="27"/>
        <v>met</v>
      </c>
    </row>
    <row r="412" spans="1:15" ht="22.5" x14ac:dyDescent="0.35">
      <c r="A412" s="3">
        <v>2</v>
      </c>
      <c r="B412" s="4" t="s">
        <v>657</v>
      </c>
      <c r="C412" s="4" t="s">
        <v>408</v>
      </c>
      <c r="D412" s="15">
        <v>45160.849525463003</v>
      </c>
      <c r="E412" s="15">
        <v>45162.5615972222</v>
      </c>
      <c r="F412" s="5" t="str">
        <f t="shared" si="24"/>
        <v>Aug</v>
      </c>
      <c r="G412" s="4" t="s">
        <v>12</v>
      </c>
      <c r="H412" s="15">
        <v>45162.6430555556</v>
      </c>
      <c r="I412" s="4" t="s">
        <v>735</v>
      </c>
      <c r="J412" s="4" t="s">
        <v>62</v>
      </c>
      <c r="K412" s="4" t="s">
        <v>87</v>
      </c>
      <c r="L412" s="4" t="str">
        <f>VLOOKUP(K412,'Lookup table'!A$6:B$15,2,0)</f>
        <v>Planning</v>
      </c>
      <c r="M412" s="6">
        <f t="shared" si="25"/>
        <v>2</v>
      </c>
      <c r="N412" s="7" t="str">
        <f t="shared" si="26"/>
        <v>&lt;=2</v>
      </c>
      <c r="O412" t="str">
        <f t="shared" si="27"/>
        <v>not met</v>
      </c>
    </row>
    <row r="413" spans="1:15" ht="33.75" x14ac:dyDescent="0.35">
      <c r="A413" s="3">
        <v>2</v>
      </c>
      <c r="B413" s="4" t="s">
        <v>736</v>
      </c>
      <c r="C413" s="4" t="s">
        <v>55</v>
      </c>
      <c r="D413" s="15">
        <v>45168.672800925902</v>
      </c>
      <c r="E413" s="15">
        <v>45168.862048611103</v>
      </c>
      <c r="F413" s="5" t="str">
        <f t="shared" si="24"/>
        <v>Aug</v>
      </c>
      <c r="G413" s="4" t="s">
        <v>20</v>
      </c>
      <c r="H413" s="15">
        <v>45170.683333333298</v>
      </c>
      <c r="I413" s="4" t="s">
        <v>737</v>
      </c>
      <c r="J413" s="4" t="s">
        <v>57</v>
      </c>
      <c r="K413" s="4" t="s">
        <v>52</v>
      </c>
      <c r="L413" s="4" t="str">
        <f>VLOOKUP(K413,'Lookup table'!A$6:B$15,2,0)</f>
        <v>Distribution</v>
      </c>
      <c r="M413" s="6">
        <f t="shared" si="25"/>
        <v>0</v>
      </c>
      <c r="N413" s="7" t="str">
        <f t="shared" si="26"/>
        <v>&lt;=1</v>
      </c>
      <c r="O413" t="str">
        <f t="shared" si="27"/>
        <v>met</v>
      </c>
    </row>
    <row r="414" spans="1:15" ht="45" x14ac:dyDescent="0.35">
      <c r="A414" s="3">
        <v>2</v>
      </c>
      <c r="B414" s="4" t="s">
        <v>738</v>
      </c>
      <c r="C414" s="4" t="s">
        <v>323</v>
      </c>
      <c r="D414" s="15">
        <v>45174.391678240703</v>
      </c>
      <c r="E414" s="15">
        <v>45174.493055555598</v>
      </c>
      <c r="F414" s="5" t="str">
        <f t="shared" si="24"/>
        <v>Sep</v>
      </c>
      <c r="G414" s="4" t="s">
        <v>20</v>
      </c>
      <c r="H414" s="15">
        <v>45176.458333333299</v>
      </c>
      <c r="I414" s="4" t="s">
        <v>398</v>
      </c>
      <c r="J414" s="4" t="s">
        <v>57</v>
      </c>
      <c r="K414" s="4" t="s">
        <v>32</v>
      </c>
      <c r="L414" s="4" t="str">
        <f>VLOOKUP(K414,'Lookup table'!A$6:B$15,2,0)</f>
        <v>Transportation</v>
      </c>
      <c r="M414" s="6">
        <f t="shared" si="25"/>
        <v>0</v>
      </c>
      <c r="N414" s="7" t="str">
        <f t="shared" si="26"/>
        <v>&lt;=1</v>
      </c>
      <c r="O414" t="str">
        <f t="shared" si="27"/>
        <v>met</v>
      </c>
    </row>
    <row r="415" spans="1:15" ht="22.5" x14ac:dyDescent="0.35">
      <c r="A415" s="3">
        <v>2</v>
      </c>
      <c r="B415" s="4" t="s">
        <v>739</v>
      </c>
      <c r="C415" s="4" t="s">
        <v>59</v>
      </c>
      <c r="D415" s="15">
        <v>45174.556435185201</v>
      </c>
      <c r="E415" s="15">
        <v>45174.602083333302</v>
      </c>
      <c r="F415" s="5" t="str">
        <f t="shared" si="24"/>
        <v>Sep</v>
      </c>
      <c r="G415" s="4" t="s">
        <v>20</v>
      </c>
      <c r="H415" s="15">
        <v>45176.402777777803</v>
      </c>
      <c r="I415" s="4" t="s">
        <v>740</v>
      </c>
      <c r="J415" s="4" t="s">
        <v>62</v>
      </c>
      <c r="K415" s="4" t="s">
        <v>78</v>
      </c>
      <c r="L415" s="4" t="str">
        <f>VLOOKUP(K415,'Lookup table'!A$6:B$15,2,0)</f>
        <v>Other</v>
      </c>
      <c r="M415" s="6">
        <f t="shared" si="25"/>
        <v>0</v>
      </c>
      <c r="N415" s="7" t="str">
        <f t="shared" si="26"/>
        <v>&lt;=1</v>
      </c>
      <c r="O415" t="str">
        <f t="shared" si="27"/>
        <v>met</v>
      </c>
    </row>
    <row r="416" spans="1:15" ht="22.5" x14ac:dyDescent="0.35">
      <c r="A416" s="3">
        <v>2</v>
      </c>
      <c r="B416" s="4" t="s">
        <v>741</v>
      </c>
      <c r="C416" s="4" t="s">
        <v>21</v>
      </c>
      <c r="D416" s="15">
        <v>45175.561168981498</v>
      </c>
      <c r="E416" s="15">
        <v>45177.511157407404</v>
      </c>
      <c r="F416" s="5" t="str">
        <f t="shared" si="24"/>
        <v>Sep</v>
      </c>
      <c r="G416" s="4" t="s">
        <v>12</v>
      </c>
      <c r="H416" s="15">
        <v>45177.512499999997</v>
      </c>
      <c r="I416" s="4" t="s">
        <v>742</v>
      </c>
      <c r="J416" s="4" t="s">
        <v>142</v>
      </c>
      <c r="K416" s="4" t="s">
        <v>18</v>
      </c>
      <c r="L416" s="4" t="str">
        <f>VLOOKUP(K416,'Lookup table'!A$6:B$15,2,0)</f>
        <v>Planning</v>
      </c>
      <c r="M416" s="6">
        <f t="shared" si="25"/>
        <v>2</v>
      </c>
      <c r="N416" s="7" t="str">
        <f t="shared" si="26"/>
        <v>&lt;=2</v>
      </c>
      <c r="O416" t="str">
        <f t="shared" si="27"/>
        <v>not met</v>
      </c>
    </row>
    <row r="417" spans="1:15" ht="22.5" x14ac:dyDescent="0.35">
      <c r="A417" s="3">
        <v>2</v>
      </c>
      <c r="B417" s="4" t="s">
        <v>743</v>
      </c>
      <c r="C417" s="4" t="s">
        <v>59</v>
      </c>
      <c r="D417" s="15">
        <v>45175.629803240699</v>
      </c>
      <c r="E417" s="15">
        <v>45175.639467592599</v>
      </c>
      <c r="F417" s="5" t="str">
        <f t="shared" si="24"/>
        <v>Sep</v>
      </c>
      <c r="G417" s="4" t="s">
        <v>20</v>
      </c>
      <c r="H417" s="15">
        <v>45177.303391203699</v>
      </c>
      <c r="I417" s="4" t="s">
        <v>427</v>
      </c>
      <c r="J417" s="4" t="s">
        <v>62</v>
      </c>
      <c r="K417" s="4" t="s">
        <v>78</v>
      </c>
      <c r="L417" s="4" t="str">
        <f>VLOOKUP(K417,'Lookup table'!A$6:B$15,2,0)</f>
        <v>Other</v>
      </c>
      <c r="M417" s="6">
        <f t="shared" si="25"/>
        <v>0</v>
      </c>
      <c r="N417" s="7" t="str">
        <f t="shared" si="26"/>
        <v>&lt;=1</v>
      </c>
      <c r="O417" t="str">
        <f t="shared" si="27"/>
        <v>met</v>
      </c>
    </row>
    <row r="418" spans="1:15" ht="33.75" x14ac:dyDescent="0.35">
      <c r="A418" s="3">
        <v>2</v>
      </c>
      <c r="B418" s="4" t="s">
        <v>744</v>
      </c>
      <c r="C418" s="4" t="s">
        <v>144</v>
      </c>
      <c r="D418" s="15">
        <v>45180.354733796303</v>
      </c>
      <c r="E418" s="15">
        <v>45180.463449074101</v>
      </c>
      <c r="F418" s="5" t="str">
        <f t="shared" si="24"/>
        <v>Sep</v>
      </c>
      <c r="G418" s="4" t="s">
        <v>20</v>
      </c>
      <c r="H418" s="15">
        <v>45182.2944444444</v>
      </c>
      <c r="I418" s="4" t="s">
        <v>745</v>
      </c>
      <c r="J418" s="4" t="s">
        <v>62</v>
      </c>
      <c r="K418" s="4" t="s">
        <v>245</v>
      </c>
      <c r="L418" s="4" t="str">
        <f>VLOOKUP(K418,'Lookup table'!A$6:B$15,2,0)</f>
        <v>Transportation</v>
      </c>
      <c r="M418" s="6">
        <f t="shared" si="25"/>
        <v>0</v>
      </c>
      <c r="N418" s="7" t="str">
        <f t="shared" si="26"/>
        <v>&lt;=1</v>
      </c>
      <c r="O418" t="str">
        <f t="shared" si="27"/>
        <v>met</v>
      </c>
    </row>
    <row r="419" spans="1:15" ht="22.5" x14ac:dyDescent="0.35">
      <c r="A419" s="3">
        <v>2</v>
      </c>
      <c r="B419" s="4" t="s">
        <v>746</v>
      </c>
      <c r="C419" s="4" t="s">
        <v>60</v>
      </c>
      <c r="D419" s="15">
        <v>45180.476377314801</v>
      </c>
      <c r="E419" s="15">
        <v>45180.479791666701</v>
      </c>
      <c r="F419" s="5" t="str">
        <f t="shared" si="24"/>
        <v>Sep</v>
      </c>
      <c r="G419" s="4" t="s">
        <v>20</v>
      </c>
      <c r="H419" s="15">
        <v>45182.432337963</v>
      </c>
      <c r="I419" s="4" t="s">
        <v>747</v>
      </c>
      <c r="J419" s="4" t="s">
        <v>62</v>
      </c>
      <c r="K419" s="4" t="s">
        <v>52</v>
      </c>
      <c r="L419" s="4" t="str">
        <f>VLOOKUP(K419,'Lookup table'!A$6:B$15,2,0)</f>
        <v>Distribution</v>
      </c>
      <c r="M419" s="6">
        <f t="shared" si="25"/>
        <v>0</v>
      </c>
      <c r="N419" s="7" t="str">
        <f t="shared" si="26"/>
        <v>&lt;=1</v>
      </c>
      <c r="O419" t="str">
        <f t="shared" si="27"/>
        <v>met</v>
      </c>
    </row>
    <row r="420" spans="1:15" ht="22.5" x14ac:dyDescent="0.35">
      <c r="A420" s="3">
        <v>2</v>
      </c>
      <c r="B420" s="4" t="s">
        <v>748</v>
      </c>
      <c r="C420" s="4" t="s">
        <v>59</v>
      </c>
      <c r="D420" s="15">
        <v>45181.598645833299</v>
      </c>
      <c r="E420" s="15">
        <v>45181.611516203702</v>
      </c>
      <c r="F420" s="5" t="str">
        <f t="shared" si="24"/>
        <v>Sep</v>
      </c>
      <c r="G420" s="4" t="s">
        <v>20</v>
      </c>
      <c r="H420" s="15">
        <v>45183.578101851897</v>
      </c>
      <c r="I420" s="4" t="s">
        <v>749</v>
      </c>
      <c r="J420" s="4" t="s">
        <v>62</v>
      </c>
      <c r="K420" s="4" t="s">
        <v>78</v>
      </c>
      <c r="L420" s="4" t="str">
        <f>VLOOKUP(K420,'Lookup table'!A$6:B$15,2,0)</f>
        <v>Other</v>
      </c>
      <c r="M420" s="6">
        <f t="shared" si="25"/>
        <v>0</v>
      </c>
      <c r="N420" s="7" t="str">
        <f t="shared" si="26"/>
        <v>&lt;=1</v>
      </c>
      <c r="O420" t="str">
        <f t="shared" si="27"/>
        <v>met</v>
      </c>
    </row>
    <row r="421" spans="1:15" ht="22.5" x14ac:dyDescent="0.35">
      <c r="A421" s="3">
        <v>2</v>
      </c>
      <c r="B421" s="4" t="s">
        <v>750</v>
      </c>
      <c r="C421" s="4" t="s">
        <v>59</v>
      </c>
      <c r="D421" s="15">
        <v>45181.7114814815</v>
      </c>
      <c r="E421" s="15">
        <v>45182.511770833298</v>
      </c>
      <c r="F421" s="5" t="str">
        <f t="shared" si="24"/>
        <v>Sep</v>
      </c>
      <c r="G421" s="4" t="s">
        <v>12</v>
      </c>
      <c r="H421" s="15">
        <v>45183.633750000001</v>
      </c>
      <c r="I421" s="4" t="s">
        <v>751</v>
      </c>
      <c r="J421" s="4" t="s">
        <v>62</v>
      </c>
      <c r="K421" s="4" t="s">
        <v>52</v>
      </c>
      <c r="L421" s="4" t="str">
        <f>VLOOKUP(K421,'Lookup table'!A$6:B$15,2,0)</f>
        <v>Distribution</v>
      </c>
      <c r="M421" s="6">
        <f t="shared" si="25"/>
        <v>1</v>
      </c>
      <c r="N421" s="7" t="str">
        <f t="shared" si="26"/>
        <v>&lt;=1</v>
      </c>
      <c r="O421" t="str">
        <f t="shared" si="27"/>
        <v>met</v>
      </c>
    </row>
    <row r="422" spans="1:15" ht="22.5" x14ac:dyDescent="0.35">
      <c r="A422" s="3">
        <v>2</v>
      </c>
      <c r="B422" s="4" t="s">
        <v>752</v>
      </c>
      <c r="C422" s="4" t="s">
        <v>59</v>
      </c>
      <c r="D422" s="15">
        <v>45187.312962962998</v>
      </c>
      <c r="E422" s="15">
        <v>45188.463518518503</v>
      </c>
      <c r="F422" s="5" t="str">
        <f t="shared" si="24"/>
        <v>Sep</v>
      </c>
      <c r="G422" s="4" t="s">
        <v>12</v>
      </c>
      <c r="H422" s="15">
        <v>45189.628449074102</v>
      </c>
      <c r="I422" s="4" t="s">
        <v>753</v>
      </c>
      <c r="J422" s="4" t="s">
        <v>62</v>
      </c>
      <c r="K422" s="4" t="s">
        <v>78</v>
      </c>
      <c r="L422" s="4" t="str">
        <f>VLOOKUP(K422,'Lookup table'!A$6:B$15,2,0)</f>
        <v>Other</v>
      </c>
      <c r="M422" s="6">
        <f t="shared" si="25"/>
        <v>1</v>
      </c>
      <c r="N422" s="7" t="str">
        <f t="shared" si="26"/>
        <v>&lt;=1</v>
      </c>
      <c r="O422" t="str">
        <f t="shared" si="27"/>
        <v>met</v>
      </c>
    </row>
    <row r="423" spans="1:15" ht="22.5" x14ac:dyDescent="0.35">
      <c r="A423" s="3">
        <v>2</v>
      </c>
      <c r="B423" s="4" t="s">
        <v>754</v>
      </c>
      <c r="C423" s="4" t="s">
        <v>48</v>
      </c>
      <c r="D423" s="15">
        <v>45189.638715277797</v>
      </c>
      <c r="E423" s="15">
        <v>45189.730543981503</v>
      </c>
      <c r="F423" s="5" t="str">
        <f t="shared" si="24"/>
        <v>Sep</v>
      </c>
      <c r="G423" s="4" t="s">
        <v>20</v>
      </c>
      <c r="H423" s="15">
        <v>45191.659722222197</v>
      </c>
      <c r="I423" s="4" t="s">
        <v>755</v>
      </c>
      <c r="J423" s="4" t="s">
        <v>51</v>
      </c>
      <c r="K423" s="4" t="s">
        <v>52</v>
      </c>
      <c r="L423" s="4" t="str">
        <f>VLOOKUP(K423,'Lookup table'!A$6:B$15,2,0)</f>
        <v>Distribution</v>
      </c>
      <c r="M423" s="6">
        <f t="shared" si="25"/>
        <v>0</v>
      </c>
      <c r="N423" s="7" t="str">
        <f t="shared" si="26"/>
        <v>&lt;=1</v>
      </c>
      <c r="O423" t="str">
        <f t="shared" si="27"/>
        <v>met</v>
      </c>
    </row>
    <row r="424" spans="1:15" ht="45" x14ac:dyDescent="0.35">
      <c r="A424" s="3">
        <v>2</v>
      </c>
      <c r="B424" s="4" t="s">
        <v>756</v>
      </c>
      <c r="C424" s="4" t="s">
        <v>195</v>
      </c>
      <c r="D424" s="15">
        <v>45189.639918981498</v>
      </c>
      <c r="E424" s="15">
        <v>45190.341539351903</v>
      </c>
      <c r="F424" s="5" t="str">
        <f t="shared" si="24"/>
        <v>Sep</v>
      </c>
      <c r="G424" s="4" t="s">
        <v>12</v>
      </c>
      <c r="H424" s="15">
        <v>45191.660231481503</v>
      </c>
      <c r="I424" s="4" t="s">
        <v>755</v>
      </c>
      <c r="J424" s="4" t="s">
        <v>51</v>
      </c>
      <c r="K424" s="4" t="s">
        <v>32</v>
      </c>
      <c r="L424" s="4" t="str">
        <f>VLOOKUP(K424,'Lookup table'!A$6:B$15,2,0)</f>
        <v>Transportation</v>
      </c>
      <c r="M424" s="6">
        <f t="shared" si="25"/>
        <v>1</v>
      </c>
      <c r="N424" s="7" t="str">
        <f t="shared" si="26"/>
        <v>&lt;=1</v>
      </c>
      <c r="O424" t="str">
        <f t="shared" si="27"/>
        <v>met</v>
      </c>
    </row>
    <row r="425" spans="1:15" ht="45" x14ac:dyDescent="0.35">
      <c r="A425" s="3">
        <v>2</v>
      </c>
      <c r="B425" s="4" t="s">
        <v>757</v>
      </c>
      <c r="C425" s="4" t="s">
        <v>60</v>
      </c>
      <c r="D425" s="15">
        <v>45194.396655092598</v>
      </c>
      <c r="E425" s="15">
        <v>45194.411261574103</v>
      </c>
      <c r="F425" s="5" t="str">
        <f t="shared" si="24"/>
        <v>Sep</v>
      </c>
      <c r="G425" s="4" t="s">
        <v>20</v>
      </c>
      <c r="H425" s="15">
        <v>45196.653136574103</v>
      </c>
      <c r="I425" s="4" t="s">
        <v>758</v>
      </c>
      <c r="J425" s="4" t="s">
        <v>41</v>
      </c>
      <c r="K425" s="4" t="s">
        <v>759</v>
      </c>
      <c r="L425" s="4" t="e">
        <f>VLOOKUP(K425,'Lookup table'!A$6:B$15,2,0)</f>
        <v>#N/A</v>
      </c>
      <c r="M425" s="6">
        <f t="shared" si="25"/>
        <v>0</v>
      </c>
      <c r="N425" s="7" t="str">
        <f t="shared" si="26"/>
        <v>&lt;=1</v>
      </c>
      <c r="O425" t="str">
        <f t="shared" si="27"/>
        <v>met</v>
      </c>
    </row>
    <row r="426" spans="1:15" ht="22.5" x14ac:dyDescent="0.35">
      <c r="A426" s="3">
        <v>2</v>
      </c>
      <c r="B426" s="4" t="s">
        <v>685</v>
      </c>
      <c r="C426" s="4" t="s">
        <v>760</v>
      </c>
      <c r="D426" s="15">
        <v>45194.468020833301</v>
      </c>
      <c r="E426" s="15">
        <v>45196.571990740696</v>
      </c>
      <c r="F426" s="5" t="str">
        <f t="shared" si="24"/>
        <v>Sep</v>
      </c>
      <c r="G426" s="4" t="s">
        <v>12</v>
      </c>
      <c r="H426" s="15">
        <v>45196.577777777798</v>
      </c>
      <c r="I426" s="4" t="s">
        <v>522</v>
      </c>
      <c r="J426" s="4" t="s">
        <v>142</v>
      </c>
      <c r="K426" s="4" t="s">
        <v>377</v>
      </c>
      <c r="L426" s="4" t="str">
        <f>VLOOKUP(K426,'Lookup table'!A$6:B$15,2,0)</f>
        <v>QA</v>
      </c>
      <c r="M426" s="6">
        <f t="shared" si="25"/>
        <v>2</v>
      </c>
      <c r="N426" s="7" t="str">
        <f t="shared" si="26"/>
        <v>&lt;=2</v>
      </c>
      <c r="O426" t="str">
        <f t="shared" si="27"/>
        <v>not met</v>
      </c>
    </row>
    <row r="427" spans="1:15" ht="22.5" x14ac:dyDescent="0.35">
      <c r="A427" s="3">
        <v>2</v>
      </c>
      <c r="B427" s="4" t="s">
        <v>761</v>
      </c>
      <c r="C427" s="4" t="s">
        <v>21</v>
      </c>
      <c r="D427" s="15">
        <v>45196.523136574098</v>
      </c>
      <c r="E427" s="15">
        <v>45196.526770833298</v>
      </c>
      <c r="F427" s="5" t="str">
        <f t="shared" si="24"/>
        <v>Sep</v>
      </c>
      <c r="G427" s="4" t="s">
        <v>20</v>
      </c>
      <c r="H427" s="15">
        <v>45198.539131944402</v>
      </c>
      <c r="I427" s="4" t="s">
        <v>426</v>
      </c>
      <c r="J427" s="4" t="s">
        <v>17</v>
      </c>
      <c r="K427" s="4" t="s">
        <v>18</v>
      </c>
      <c r="L427" s="4" t="str">
        <f>VLOOKUP(K427,'Lookup table'!A$6:B$15,2,0)</f>
        <v>Planning</v>
      </c>
      <c r="M427" s="6">
        <f t="shared" si="25"/>
        <v>0</v>
      </c>
      <c r="N427" s="7" t="str">
        <f t="shared" si="26"/>
        <v>&lt;=1</v>
      </c>
      <c r="O427" t="str">
        <f t="shared" si="27"/>
        <v>met</v>
      </c>
    </row>
    <row r="428" spans="1:15" ht="22.5" x14ac:dyDescent="0.35">
      <c r="A428" s="3">
        <v>2</v>
      </c>
      <c r="B428" s="4" t="s">
        <v>762</v>
      </c>
      <c r="C428" s="4" t="s">
        <v>21</v>
      </c>
      <c r="D428" s="15">
        <v>45201.4617939815</v>
      </c>
      <c r="E428" s="15">
        <v>45201.7284953704</v>
      </c>
      <c r="F428" s="5" t="str">
        <f t="shared" si="24"/>
        <v>Oct</v>
      </c>
      <c r="G428" s="4" t="s">
        <v>20</v>
      </c>
      <c r="H428" s="15">
        <v>45203.473935185197</v>
      </c>
      <c r="I428" s="4" t="s">
        <v>763</v>
      </c>
      <c r="J428" s="4" t="s">
        <v>17</v>
      </c>
      <c r="K428" s="4" t="s">
        <v>18</v>
      </c>
      <c r="L428" s="4" t="str">
        <f>VLOOKUP(K428,'Lookup table'!A$6:B$15,2,0)</f>
        <v>Planning</v>
      </c>
      <c r="M428" s="6">
        <f t="shared" si="25"/>
        <v>0</v>
      </c>
      <c r="N428" s="7" t="str">
        <f t="shared" si="26"/>
        <v>&lt;=1</v>
      </c>
      <c r="O428" t="str">
        <f t="shared" si="27"/>
        <v>met</v>
      </c>
    </row>
    <row r="429" spans="1:15" ht="22.5" x14ac:dyDescent="0.35">
      <c r="A429" s="3">
        <v>2</v>
      </c>
      <c r="B429" s="4" t="s">
        <v>764</v>
      </c>
      <c r="C429" s="4" t="s">
        <v>21</v>
      </c>
      <c r="D429" s="15">
        <v>45201.462534722203</v>
      </c>
      <c r="E429" s="15">
        <v>45201.726956018501</v>
      </c>
      <c r="F429" s="5" t="str">
        <f t="shared" si="24"/>
        <v>Oct</v>
      </c>
      <c r="G429" s="4" t="s">
        <v>20</v>
      </c>
      <c r="H429" s="15">
        <v>45203.474039351902</v>
      </c>
      <c r="I429" s="4" t="s">
        <v>763</v>
      </c>
      <c r="J429" s="4" t="s">
        <v>17</v>
      </c>
      <c r="K429" s="4" t="s">
        <v>18</v>
      </c>
      <c r="L429" s="4" t="str">
        <f>VLOOKUP(K429,'Lookup table'!A$6:B$15,2,0)</f>
        <v>Planning</v>
      </c>
      <c r="M429" s="6">
        <f t="shared" si="25"/>
        <v>0</v>
      </c>
      <c r="N429" s="7" t="str">
        <f t="shared" si="26"/>
        <v>&lt;=1</v>
      </c>
      <c r="O429" t="str">
        <f t="shared" si="27"/>
        <v>met</v>
      </c>
    </row>
    <row r="430" spans="1:15" ht="22.5" x14ac:dyDescent="0.35">
      <c r="A430" s="3">
        <v>2</v>
      </c>
      <c r="B430" s="4" t="s">
        <v>765</v>
      </c>
      <c r="C430" s="4" t="s">
        <v>131</v>
      </c>
      <c r="D430" s="15">
        <v>45202.6664930556</v>
      </c>
      <c r="E430" s="15">
        <v>45202.723368055602</v>
      </c>
      <c r="F430" s="5" t="str">
        <f t="shared" si="24"/>
        <v>Oct</v>
      </c>
      <c r="G430" s="4" t="s">
        <v>20</v>
      </c>
      <c r="H430" s="15">
        <v>45204.651736111096</v>
      </c>
      <c r="I430" s="4" t="s">
        <v>766</v>
      </c>
      <c r="J430" s="4" t="s">
        <v>17</v>
      </c>
      <c r="K430" s="4" t="s">
        <v>52</v>
      </c>
      <c r="L430" s="4" t="str">
        <f>VLOOKUP(K430,'Lookup table'!A$6:B$15,2,0)</f>
        <v>Distribution</v>
      </c>
      <c r="M430" s="6">
        <f t="shared" si="25"/>
        <v>0</v>
      </c>
      <c r="N430" s="7" t="str">
        <f t="shared" si="26"/>
        <v>&lt;=1</v>
      </c>
      <c r="O430" t="str">
        <f t="shared" si="27"/>
        <v>met</v>
      </c>
    </row>
    <row r="431" spans="1:15" ht="22.5" x14ac:dyDescent="0.35">
      <c r="A431" s="3">
        <v>2</v>
      </c>
      <c r="B431" s="4" t="s">
        <v>767</v>
      </c>
      <c r="C431" s="4" t="s">
        <v>131</v>
      </c>
      <c r="D431" s="15">
        <v>45203.784375000003</v>
      </c>
      <c r="E431" s="15">
        <v>45205.427025463003</v>
      </c>
      <c r="F431" s="5" t="str">
        <f t="shared" si="24"/>
        <v>Oct</v>
      </c>
      <c r="G431" s="4" t="s">
        <v>12</v>
      </c>
      <c r="H431" s="15">
        <v>45205.429571759298</v>
      </c>
      <c r="I431" s="4" t="s">
        <v>768</v>
      </c>
      <c r="J431" s="4" t="s">
        <v>17</v>
      </c>
      <c r="K431" s="4" t="s">
        <v>52</v>
      </c>
      <c r="L431" s="4" t="str">
        <f>VLOOKUP(K431,'Lookup table'!A$6:B$15,2,0)</f>
        <v>Distribution</v>
      </c>
      <c r="M431" s="6">
        <f t="shared" si="25"/>
        <v>2</v>
      </c>
      <c r="N431" s="7" t="str">
        <f t="shared" si="26"/>
        <v>&lt;=2</v>
      </c>
      <c r="O431" t="str">
        <f t="shared" si="27"/>
        <v>not met</v>
      </c>
    </row>
    <row r="432" spans="1:15" ht="22.5" x14ac:dyDescent="0.35">
      <c r="A432" s="3">
        <v>2</v>
      </c>
      <c r="B432" s="4" t="s">
        <v>769</v>
      </c>
      <c r="C432" s="4" t="s">
        <v>81</v>
      </c>
      <c r="D432" s="15">
        <v>45209.437974537002</v>
      </c>
      <c r="E432" s="15">
        <v>45209.442060185203</v>
      </c>
      <c r="F432" s="5" t="str">
        <f t="shared" si="24"/>
        <v>Oct</v>
      </c>
      <c r="G432" s="4" t="s">
        <v>20</v>
      </c>
      <c r="H432" s="15">
        <v>45211.419780092598</v>
      </c>
      <c r="I432" s="4" t="s">
        <v>770</v>
      </c>
      <c r="J432" s="4" t="s">
        <v>41</v>
      </c>
      <c r="K432" s="4" t="s">
        <v>78</v>
      </c>
      <c r="L432" s="4" t="str">
        <f>VLOOKUP(K432,'Lookup table'!A$6:B$15,2,0)</f>
        <v>Other</v>
      </c>
      <c r="M432" s="6">
        <f t="shared" si="25"/>
        <v>0</v>
      </c>
      <c r="N432" s="7" t="str">
        <f t="shared" si="26"/>
        <v>&lt;=1</v>
      </c>
      <c r="O432" t="str">
        <f t="shared" si="27"/>
        <v>met</v>
      </c>
    </row>
    <row r="433" spans="1:15" ht="45" x14ac:dyDescent="0.35">
      <c r="A433" s="3">
        <v>2</v>
      </c>
      <c r="B433" s="4" t="s">
        <v>771</v>
      </c>
      <c r="C433" s="4" t="s">
        <v>60</v>
      </c>
      <c r="D433" s="15">
        <v>45209.452951388899</v>
      </c>
      <c r="E433" s="15">
        <v>45209.559143518498</v>
      </c>
      <c r="F433" s="5" t="str">
        <f t="shared" si="24"/>
        <v>Oct</v>
      </c>
      <c r="G433" s="4" t="s">
        <v>20</v>
      </c>
      <c r="H433" s="15">
        <v>45211.4198958333</v>
      </c>
      <c r="I433" s="4" t="s">
        <v>770</v>
      </c>
      <c r="J433" s="4" t="s">
        <v>41</v>
      </c>
      <c r="K433" s="4" t="s">
        <v>32</v>
      </c>
      <c r="L433" s="4" t="str">
        <f>VLOOKUP(K433,'Lookup table'!A$6:B$15,2,0)</f>
        <v>Transportation</v>
      </c>
      <c r="M433" s="6">
        <f t="shared" si="25"/>
        <v>0</v>
      </c>
      <c r="N433" s="7" t="str">
        <f t="shared" si="26"/>
        <v>&lt;=1</v>
      </c>
      <c r="O433" t="str">
        <f t="shared" si="27"/>
        <v>met</v>
      </c>
    </row>
    <row r="434" spans="1:15" ht="22.5" x14ac:dyDescent="0.35">
      <c r="A434" s="3">
        <v>2</v>
      </c>
      <c r="B434" s="4" t="s">
        <v>772</v>
      </c>
      <c r="C434" s="4" t="s">
        <v>59</v>
      </c>
      <c r="D434" s="15">
        <v>45217.399988425903</v>
      </c>
      <c r="E434" s="15">
        <v>45217.461956018502</v>
      </c>
      <c r="F434" s="5" t="str">
        <f t="shared" si="24"/>
        <v>Oct</v>
      </c>
      <c r="G434" s="4" t="s">
        <v>20</v>
      </c>
      <c r="H434" s="15">
        <v>45219.412673611099</v>
      </c>
      <c r="I434" s="4" t="s">
        <v>773</v>
      </c>
      <c r="J434" s="4" t="s">
        <v>62</v>
      </c>
      <c r="K434" s="4" t="s">
        <v>78</v>
      </c>
      <c r="L434" s="4" t="str">
        <f>VLOOKUP(K434,'Lookup table'!A$6:B$15,2,0)</f>
        <v>Other</v>
      </c>
      <c r="M434" s="6">
        <f t="shared" si="25"/>
        <v>0</v>
      </c>
      <c r="N434" s="7" t="str">
        <f t="shared" si="26"/>
        <v>&lt;=1</v>
      </c>
      <c r="O434" t="str">
        <f t="shared" si="27"/>
        <v>met</v>
      </c>
    </row>
    <row r="435" spans="1:15" ht="22.5" x14ac:dyDescent="0.35">
      <c r="A435" s="3">
        <v>2</v>
      </c>
      <c r="B435" s="4" t="s">
        <v>774</v>
      </c>
      <c r="C435" s="4" t="s">
        <v>375</v>
      </c>
      <c r="D435" s="15">
        <v>45224.362488425897</v>
      </c>
      <c r="E435" s="15">
        <v>45224.379814814798</v>
      </c>
      <c r="F435" s="5" t="str">
        <f t="shared" si="24"/>
        <v>Oct</v>
      </c>
      <c r="G435" s="4" t="s">
        <v>20</v>
      </c>
      <c r="H435" s="15">
        <v>45226.385127314803</v>
      </c>
      <c r="I435" s="4" t="s">
        <v>775</v>
      </c>
      <c r="J435" s="4" t="s">
        <v>62</v>
      </c>
      <c r="K435" s="4" t="s">
        <v>377</v>
      </c>
      <c r="L435" s="4" t="str">
        <f>VLOOKUP(K435,'Lookup table'!A$6:B$15,2,0)</f>
        <v>QA</v>
      </c>
      <c r="M435" s="6">
        <f t="shared" si="25"/>
        <v>0</v>
      </c>
      <c r="N435" s="7" t="str">
        <f t="shared" si="26"/>
        <v>&lt;=1</v>
      </c>
      <c r="O435" t="str">
        <f t="shared" si="27"/>
        <v>met</v>
      </c>
    </row>
    <row r="436" spans="1:15" ht="22.5" x14ac:dyDescent="0.35">
      <c r="A436" s="3">
        <v>2</v>
      </c>
      <c r="B436" s="4" t="s">
        <v>776</v>
      </c>
      <c r="C436" s="4" t="s">
        <v>81</v>
      </c>
      <c r="D436" s="15">
        <v>45224.724502314799</v>
      </c>
      <c r="E436" s="15">
        <v>45226.314155092601</v>
      </c>
      <c r="F436" s="5" t="str">
        <f t="shared" si="24"/>
        <v>Oct</v>
      </c>
      <c r="G436" s="4" t="s">
        <v>12</v>
      </c>
      <c r="H436" s="15">
        <v>45226.666909722197</v>
      </c>
      <c r="I436" s="4" t="s">
        <v>777</v>
      </c>
      <c r="J436" s="4" t="s">
        <v>41</v>
      </c>
      <c r="K436" s="4" t="s">
        <v>52</v>
      </c>
      <c r="L436" s="4" t="str">
        <f>VLOOKUP(K436,'Lookup table'!A$6:B$15,2,0)</f>
        <v>Distribution</v>
      </c>
      <c r="M436" s="6">
        <f t="shared" si="25"/>
        <v>2</v>
      </c>
      <c r="N436" s="7" t="str">
        <f t="shared" si="26"/>
        <v>&lt;=2</v>
      </c>
      <c r="O436" t="str">
        <f t="shared" si="27"/>
        <v>not met</v>
      </c>
    </row>
    <row r="437" spans="1:15" ht="45" x14ac:dyDescent="0.35">
      <c r="A437" s="3">
        <v>2</v>
      </c>
      <c r="B437" s="4" t="s">
        <v>778</v>
      </c>
      <c r="C437" s="4" t="s">
        <v>323</v>
      </c>
      <c r="D437" s="15">
        <v>45229.3418171296</v>
      </c>
      <c r="E437" s="15">
        <v>45229.373321759304</v>
      </c>
      <c r="F437" s="5" t="str">
        <f t="shared" si="24"/>
        <v>Oct</v>
      </c>
      <c r="G437" s="4" t="s">
        <v>20</v>
      </c>
      <c r="H437" s="15">
        <v>45231.385000000002</v>
      </c>
      <c r="I437" s="4" t="s">
        <v>528</v>
      </c>
      <c r="J437" s="4" t="s">
        <v>57</v>
      </c>
      <c r="K437" s="4" t="s">
        <v>32</v>
      </c>
      <c r="L437" s="4" t="str">
        <f>VLOOKUP(K437,'Lookup table'!A$6:B$15,2,0)</f>
        <v>Transportation</v>
      </c>
      <c r="M437" s="6">
        <f t="shared" si="25"/>
        <v>0</v>
      </c>
      <c r="N437" s="7" t="str">
        <f t="shared" si="26"/>
        <v>&lt;=1</v>
      </c>
      <c r="O437" t="str">
        <f t="shared" si="27"/>
        <v>met</v>
      </c>
    </row>
    <row r="438" spans="1:15" x14ac:dyDescent="0.35">
      <c r="A438" s="3">
        <v>2</v>
      </c>
      <c r="B438" s="4" t="s">
        <v>779</v>
      </c>
      <c r="C438" s="4" t="s">
        <v>690</v>
      </c>
      <c r="D438" s="15">
        <v>45229.594583333303</v>
      </c>
      <c r="E438" s="15">
        <v>45230.443981481498</v>
      </c>
      <c r="F438" s="5" t="str">
        <f t="shared" si="24"/>
        <v>Oct</v>
      </c>
      <c r="G438" s="4" t="s">
        <v>12</v>
      </c>
      <c r="H438" s="15">
        <v>45231.430775462999</v>
      </c>
      <c r="I438" s="4" t="s">
        <v>780</v>
      </c>
      <c r="J438" s="4" t="s">
        <v>17</v>
      </c>
      <c r="K438" s="4" t="s">
        <v>377</v>
      </c>
      <c r="L438" s="4" t="str">
        <f>VLOOKUP(K438,'Lookup table'!A$6:B$15,2,0)</f>
        <v>QA</v>
      </c>
      <c r="M438" s="6">
        <f t="shared" si="25"/>
        <v>1</v>
      </c>
      <c r="N438" s="7" t="str">
        <f t="shared" si="26"/>
        <v>&lt;=1</v>
      </c>
      <c r="O438" t="str">
        <f t="shared" si="27"/>
        <v>met</v>
      </c>
    </row>
    <row r="439" spans="1:15" ht="22.5" x14ac:dyDescent="0.35">
      <c r="A439" s="3">
        <v>2</v>
      </c>
      <c r="B439" s="4" t="s">
        <v>781</v>
      </c>
      <c r="C439" s="4" t="s">
        <v>81</v>
      </c>
      <c r="D439" s="15">
        <v>45230.347719907397</v>
      </c>
      <c r="E439" s="15">
        <v>45230.355104166701</v>
      </c>
      <c r="F439" s="5" t="str">
        <f t="shared" si="24"/>
        <v>Oct</v>
      </c>
      <c r="G439" s="4" t="s">
        <v>20</v>
      </c>
      <c r="H439" s="15">
        <v>45232.394814814797</v>
      </c>
      <c r="I439" s="4" t="s">
        <v>782</v>
      </c>
      <c r="J439" s="4" t="s">
        <v>41</v>
      </c>
      <c r="K439" s="4" t="s">
        <v>52</v>
      </c>
      <c r="L439" s="4" t="str">
        <f>VLOOKUP(K439,'Lookup table'!A$6:B$15,2,0)</f>
        <v>Distribution</v>
      </c>
      <c r="M439" s="6">
        <f t="shared" si="25"/>
        <v>0</v>
      </c>
      <c r="N439" s="7" t="str">
        <f t="shared" si="26"/>
        <v>&lt;=1</v>
      </c>
      <c r="O439" t="str">
        <f t="shared" si="27"/>
        <v>met</v>
      </c>
    </row>
    <row r="440" spans="1:15" ht="45" x14ac:dyDescent="0.35">
      <c r="A440" s="3">
        <v>2</v>
      </c>
      <c r="B440" s="4" t="s">
        <v>783</v>
      </c>
      <c r="C440" s="4" t="s">
        <v>60</v>
      </c>
      <c r="D440" s="15">
        <v>45230.394386574102</v>
      </c>
      <c r="E440" s="15">
        <v>45230.434502314798</v>
      </c>
      <c r="F440" s="5" t="str">
        <f t="shared" si="24"/>
        <v>Oct</v>
      </c>
      <c r="G440" s="4" t="s">
        <v>20</v>
      </c>
      <c r="H440" s="15">
        <v>45232.433819444399</v>
      </c>
      <c r="I440" s="4" t="s">
        <v>530</v>
      </c>
      <c r="J440" s="4" t="s">
        <v>41</v>
      </c>
      <c r="K440" s="4" t="s">
        <v>32</v>
      </c>
      <c r="L440" s="4" t="str">
        <f>VLOOKUP(K440,'Lookup table'!A$6:B$15,2,0)</f>
        <v>Transportation</v>
      </c>
      <c r="M440" s="6">
        <f t="shared" si="25"/>
        <v>0</v>
      </c>
      <c r="N440" s="7" t="str">
        <f t="shared" si="26"/>
        <v>&lt;=1</v>
      </c>
      <c r="O440" t="str">
        <f t="shared" si="27"/>
        <v>met</v>
      </c>
    </row>
    <row r="441" spans="1:15" ht="45" x14ac:dyDescent="0.35">
      <c r="A441" s="3">
        <v>2</v>
      </c>
      <c r="B441" s="4" t="s">
        <v>784</v>
      </c>
      <c r="C441" s="4" t="s">
        <v>60</v>
      </c>
      <c r="D441" s="15">
        <v>45230.438090277799</v>
      </c>
      <c r="E441" s="15">
        <v>45230.441620370402</v>
      </c>
      <c r="F441" s="5" t="str">
        <f t="shared" si="24"/>
        <v>Oct</v>
      </c>
      <c r="G441" s="4" t="s">
        <v>20</v>
      </c>
      <c r="H441" s="15">
        <v>45232.683576388903</v>
      </c>
      <c r="I441" s="4" t="s">
        <v>682</v>
      </c>
      <c r="J441" s="4" t="s">
        <v>62</v>
      </c>
      <c r="K441" s="4" t="s">
        <v>32</v>
      </c>
      <c r="L441" s="4" t="str">
        <f>VLOOKUP(K441,'Lookup table'!A$6:B$15,2,0)</f>
        <v>Transportation</v>
      </c>
      <c r="M441" s="6">
        <f t="shared" si="25"/>
        <v>0</v>
      </c>
      <c r="N441" s="7" t="str">
        <f t="shared" si="26"/>
        <v>&lt;=1</v>
      </c>
      <c r="O441" t="str">
        <f t="shared" si="27"/>
        <v>met</v>
      </c>
    </row>
    <row r="442" spans="1:15" ht="33.75" x14ac:dyDescent="0.35">
      <c r="A442" s="3">
        <v>2</v>
      </c>
      <c r="B442" s="4" t="s">
        <v>785</v>
      </c>
      <c r="C442" s="4" t="s">
        <v>144</v>
      </c>
      <c r="D442" s="15">
        <v>45230.477094907401</v>
      </c>
      <c r="E442" s="15">
        <v>45230.540752314802</v>
      </c>
      <c r="F442" s="5" t="str">
        <f t="shared" si="24"/>
        <v>Oct</v>
      </c>
      <c r="G442" s="4" t="s">
        <v>20</v>
      </c>
      <c r="H442" s="15">
        <v>45232.683703703697</v>
      </c>
      <c r="I442" s="4" t="s">
        <v>682</v>
      </c>
      <c r="J442" s="4" t="s">
        <v>62</v>
      </c>
      <c r="K442" s="4" t="s">
        <v>245</v>
      </c>
      <c r="L442" s="4" t="str">
        <f>VLOOKUP(K442,'Lookup table'!A$6:B$15,2,0)</f>
        <v>Transportation</v>
      </c>
      <c r="M442" s="6">
        <f t="shared" si="25"/>
        <v>0</v>
      </c>
      <c r="N442" s="7" t="str">
        <f t="shared" si="26"/>
        <v>&lt;=1</v>
      </c>
      <c r="O442" t="str">
        <f t="shared" si="27"/>
        <v>met</v>
      </c>
    </row>
    <row r="443" spans="1:15" ht="33.75" x14ac:dyDescent="0.35">
      <c r="A443" s="3">
        <v>2</v>
      </c>
      <c r="B443" s="4" t="s">
        <v>786</v>
      </c>
      <c r="C443" s="4" t="s">
        <v>416</v>
      </c>
      <c r="D443" s="15">
        <v>45230.556631944397</v>
      </c>
      <c r="E443" s="15">
        <v>45230.585625</v>
      </c>
      <c r="F443" s="5" t="str">
        <f t="shared" si="24"/>
        <v>Oct</v>
      </c>
      <c r="G443" s="4" t="s">
        <v>20</v>
      </c>
      <c r="H443" s="15">
        <v>45232.462835648097</v>
      </c>
      <c r="I443" s="4" t="s">
        <v>787</v>
      </c>
      <c r="J443" s="4" t="s">
        <v>17</v>
      </c>
      <c r="K443" s="4" t="s">
        <v>29</v>
      </c>
      <c r="L443" s="4" t="str">
        <f>VLOOKUP(K443,'Lookup table'!A$6:B$15,2,0)</f>
        <v>Planning</v>
      </c>
      <c r="M443" s="6">
        <f t="shared" si="25"/>
        <v>0</v>
      </c>
      <c r="N443" s="7" t="str">
        <f t="shared" si="26"/>
        <v>&lt;=1</v>
      </c>
      <c r="O443" t="str">
        <f t="shared" si="27"/>
        <v>met</v>
      </c>
    </row>
    <row r="444" spans="1:15" ht="22.5" x14ac:dyDescent="0.35">
      <c r="A444" s="3">
        <v>2</v>
      </c>
      <c r="B444" s="4" t="s">
        <v>788</v>
      </c>
      <c r="C444" s="4" t="s">
        <v>21</v>
      </c>
      <c r="D444" s="15">
        <v>45231.552372685197</v>
      </c>
      <c r="E444" s="15">
        <v>45231.811226851903</v>
      </c>
      <c r="F444" s="5" t="str">
        <f t="shared" si="24"/>
        <v>Nov</v>
      </c>
      <c r="G444" s="4" t="s">
        <v>20</v>
      </c>
      <c r="H444" s="15">
        <v>45233.574004629598</v>
      </c>
      <c r="I444" s="4" t="s">
        <v>789</v>
      </c>
      <c r="J444" s="4" t="s">
        <v>14</v>
      </c>
      <c r="K444" s="4" t="s">
        <v>18</v>
      </c>
      <c r="L444" s="4" t="str">
        <f>VLOOKUP(K444,'Lookup table'!A$6:B$15,2,0)</f>
        <v>Planning</v>
      </c>
      <c r="M444" s="6">
        <f t="shared" si="25"/>
        <v>0</v>
      </c>
      <c r="N444" s="7" t="str">
        <f t="shared" si="26"/>
        <v>&lt;=1</v>
      </c>
      <c r="O444" t="str">
        <f t="shared" si="27"/>
        <v>met</v>
      </c>
    </row>
    <row r="445" spans="1:15" ht="22.5" x14ac:dyDescent="0.35">
      <c r="A445" s="3">
        <v>2</v>
      </c>
      <c r="B445" s="4" t="s">
        <v>790</v>
      </c>
      <c r="C445" s="4" t="s">
        <v>59</v>
      </c>
      <c r="D445" s="15">
        <v>44971.316342592603</v>
      </c>
      <c r="E445" s="15">
        <v>44973.984722222202</v>
      </c>
      <c r="F445" s="5" t="str">
        <f t="shared" si="24"/>
        <v>Feb</v>
      </c>
      <c r="G445" s="4" t="s">
        <v>12</v>
      </c>
      <c r="H445" s="15">
        <v>44973.677777777797</v>
      </c>
      <c r="I445" s="4" t="s">
        <v>791</v>
      </c>
      <c r="J445" s="4" t="s">
        <v>62</v>
      </c>
      <c r="K445" s="4" t="s">
        <v>78</v>
      </c>
      <c r="L445" s="4" t="str">
        <f>VLOOKUP(K445,'Lookup table'!A$6:B$15,2,0)</f>
        <v>Other</v>
      </c>
      <c r="M445" s="6">
        <f t="shared" si="25"/>
        <v>2</v>
      </c>
      <c r="N445" s="7" t="str">
        <f t="shared" si="26"/>
        <v>&lt;=2</v>
      </c>
      <c r="O445" t="str">
        <f t="shared" si="27"/>
        <v>not met</v>
      </c>
    </row>
    <row r="446" spans="1:15" ht="45" x14ac:dyDescent="0.35">
      <c r="A446" s="3">
        <v>2</v>
      </c>
      <c r="B446" s="4" t="s">
        <v>792</v>
      </c>
      <c r="C446" s="4" t="s">
        <v>60</v>
      </c>
      <c r="D446" s="15">
        <v>44972.574305555601</v>
      </c>
      <c r="E446" s="15">
        <v>44974.335416666698</v>
      </c>
      <c r="F446" s="5" t="str">
        <f t="shared" si="24"/>
        <v>Feb</v>
      </c>
      <c r="G446" s="4" t="s">
        <v>12</v>
      </c>
      <c r="H446" s="15">
        <v>44974.650694444397</v>
      </c>
      <c r="I446" s="4" t="s">
        <v>694</v>
      </c>
      <c r="J446" s="4" t="s">
        <v>62</v>
      </c>
      <c r="K446" s="4" t="s">
        <v>32</v>
      </c>
      <c r="L446" s="4" t="str">
        <f>VLOOKUP(K446,'Lookup table'!A$6:B$15,2,0)</f>
        <v>Transportation</v>
      </c>
      <c r="M446" s="6">
        <f t="shared" si="25"/>
        <v>2</v>
      </c>
      <c r="N446" s="7" t="str">
        <f t="shared" si="26"/>
        <v>&lt;=2</v>
      </c>
      <c r="O446" t="str">
        <f t="shared" si="27"/>
        <v>not met</v>
      </c>
    </row>
    <row r="447" spans="1:15" ht="22.5" x14ac:dyDescent="0.35">
      <c r="A447" s="3">
        <v>2</v>
      </c>
      <c r="B447" s="4" t="s">
        <v>793</v>
      </c>
      <c r="C447" s="4" t="s">
        <v>59</v>
      </c>
      <c r="D447" s="15">
        <v>44979.463356481501</v>
      </c>
      <c r="E447" s="15">
        <v>44979.465972222199</v>
      </c>
      <c r="F447" s="5" t="str">
        <f t="shared" si="24"/>
        <v>Feb</v>
      </c>
      <c r="G447" s="4" t="s">
        <v>20</v>
      </c>
      <c r="H447" s="15">
        <v>44981.987500000003</v>
      </c>
      <c r="I447" s="4" t="s">
        <v>438</v>
      </c>
      <c r="J447" s="4" t="s">
        <v>62</v>
      </c>
      <c r="K447" s="4" t="s">
        <v>52</v>
      </c>
      <c r="L447" s="4" t="str">
        <f>VLOOKUP(K447,'Lookup table'!A$6:B$15,2,0)</f>
        <v>Distribution</v>
      </c>
      <c r="M447" s="6">
        <f t="shared" si="25"/>
        <v>0</v>
      </c>
      <c r="N447" s="7" t="str">
        <f t="shared" si="26"/>
        <v>&lt;=1</v>
      </c>
      <c r="O447" t="str">
        <f t="shared" si="27"/>
        <v>met</v>
      </c>
    </row>
    <row r="448" spans="1:15" ht="45" x14ac:dyDescent="0.35">
      <c r="A448" s="3">
        <v>2</v>
      </c>
      <c r="B448" s="4" t="s">
        <v>794</v>
      </c>
      <c r="C448" s="4" t="s">
        <v>60</v>
      </c>
      <c r="D448" s="15">
        <v>44979.473807870403</v>
      </c>
      <c r="E448" s="15">
        <v>44979.535416666702</v>
      </c>
      <c r="F448" s="5" t="str">
        <f t="shared" si="24"/>
        <v>Feb</v>
      </c>
      <c r="G448" s="4" t="s">
        <v>20</v>
      </c>
      <c r="H448" s="15">
        <v>44981.987500000003</v>
      </c>
      <c r="I448" s="4" t="s">
        <v>438</v>
      </c>
      <c r="J448" s="4" t="s">
        <v>62</v>
      </c>
      <c r="K448" s="4" t="s">
        <v>32</v>
      </c>
      <c r="L448" s="4" t="str">
        <f>VLOOKUP(K448,'Lookup table'!A$6:B$15,2,0)</f>
        <v>Transportation</v>
      </c>
      <c r="M448" s="6">
        <f t="shared" si="25"/>
        <v>0</v>
      </c>
      <c r="N448" s="7" t="str">
        <f t="shared" si="26"/>
        <v>&lt;=1</v>
      </c>
      <c r="O448" t="str">
        <f t="shared" si="27"/>
        <v>met</v>
      </c>
    </row>
    <row r="449" spans="1:15" ht="22.5" x14ac:dyDescent="0.35">
      <c r="A449" s="3">
        <v>2</v>
      </c>
      <c r="B449" s="4" t="s">
        <v>795</v>
      </c>
      <c r="C449" s="4" t="s">
        <v>59</v>
      </c>
      <c r="D449" s="15">
        <v>44979.532905092601</v>
      </c>
      <c r="E449" s="15">
        <v>44980.445833333302</v>
      </c>
      <c r="F449" s="5" t="str">
        <f t="shared" si="24"/>
        <v>Feb</v>
      </c>
      <c r="G449" s="4" t="s">
        <v>12</v>
      </c>
      <c r="H449" s="15">
        <v>44981.986111111102</v>
      </c>
      <c r="I449" s="4" t="s">
        <v>30</v>
      </c>
      <c r="J449" s="4" t="s">
        <v>62</v>
      </c>
      <c r="K449" s="4" t="s">
        <v>78</v>
      </c>
      <c r="L449" s="4" t="str">
        <f>VLOOKUP(K449,'Lookup table'!A$6:B$15,2,0)</f>
        <v>Other</v>
      </c>
      <c r="M449" s="6">
        <f t="shared" si="25"/>
        <v>1</v>
      </c>
      <c r="N449" s="7" t="str">
        <f t="shared" si="26"/>
        <v>&lt;=1</v>
      </c>
      <c r="O449" t="str">
        <f t="shared" si="27"/>
        <v>met</v>
      </c>
    </row>
    <row r="450" spans="1:15" ht="33.75" x14ac:dyDescent="0.35">
      <c r="A450" s="3">
        <v>2</v>
      </c>
      <c r="B450" s="4" t="s">
        <v>796</v>
      </c>
      <c r="C450" s="4" t="s">
        <v>144</v>
      </c>
      <c r="D450" s="15">
        <v>44984.481597222199</v>
      </c>
      <c r="E450" s="15">
        <v>44984.598611111098</v>
      </c>
      <c r="F450" s="5" t="str">
        <f t="shared" si="24"/>
        <v>Feb</v>
      </c>
      <c r="G450" s="4" t="s">
        <v>20</v>
      </c>
      <c r="H450" s="15">
        <v>44986.000694444403</v>
      </c>
      <c r="I450" s="4" t="s">
        <v>11</v>
      </c>
      <c r="J450" s="4" t="s">
        <v>62</v>
      </c>
      <c r="K450" s="4" t="s">
        <v>245</v>
      </c>
      <c r="L450" s="4" t="str">
        <f>VLOOKUP(K450,'Lookup table'!A$6:B$15,2,0)</f>
        <v>Transportation</v>
      </c>
      <c r="M450" s="6">
        <f t="shared" si="25"/>
        <v>0</v>
      </c>
      <c r="N450" s="7" t="str">
        <f t="shared" si="26"/>
        <v>&lt;=1</v>
      </c>
      <c r="O450" t="str">
        <f t="shared" si="27"/>
        <v>met</v>
      </c>
    </row>
    <row r="451" spans="1:15" ht="22.5" x14ac:dyDescent="0.35">
      <c r="A451" s="3">
        <v>2</v>
      </c>
      <c r="B451" s="4" t="s">
        <v>797</v>
      </c>
      <c r="C451" s="4" t="s">
        <v>198</v>
      </c>
      <c r="D451" s="15">
        <v>44993.447222222203</v>
      </c>
      <c r="E451" s="15">
        <v>44995.481249999997</v>
      </c>
      <c r="F451" s="5" t="str">
        <f t="shared" ref="F451:F514" si="28">TEXT(D451,"MMM")</f>
        <v>Mar</v>
      </c>
      <c r="G451" s="4" t="s">
        <v>12</v>
      </c>
      <c r="H451" s="15">
        <v>44995.5625</v>
      </c>
      <c r="I451" s="4" t="s">
        <v>293</v>
      </c>
      <c r="J451" s="4" t="s">
        <v>62</v>
      </c>
      <c r="K451" s="4" t="s">
        <v>87</v>
      </c>
      <c r="L451" s="4" t="str">
        <f>VLOOKUP(K451,'Lookup table'!A$6:B$15,2,0)</f>
        <v>Planning</v>
      </c>
      <c r="M451" s="6">
        <f t="shared" ref="M451:M514" si="29">NETWORKDAYS.INTL(D451,E451,1,0)-1</f>
        <v>2</v>
      </c>
      <c r="N451" s="7" t="str">
        <f t="shared" ref="N451:N514" si="30">IF(M451&lt;2, "&lt;=1", IF(M451&lt;3, "&lt;=2", IF(M451&lt;4, "&lt;=3",IF(M451&lt;5,  "&lt;=4", "&gt;=5"))))</f>
        <v>&lt;=2</v>
      </c>
      <c r="O451" t="str">
        <f t="shared" ref="O451:O514" si="31">IF(M451&lt;=1, "met", "not met")</f>
        <v>not met</v>
      </c>
    </row>
    <row r="452" spans="1:15" ht="22.5" x14ac:dyDescent="0.35">
      <c r="A452" s="3">
        <v>2</v>
      </c>
      <c r="B452" s="4" t="s">
        <v>234</v>
      </c>
      <c r="C452" s="4" t="s">
        <v>131</v>
      </c>
      <c r="D452" s="15">
        <v>44999.498124999998</v>
      </c>
      <c r="E452" s="15">
        <v>44999.597916666702</v>
      </c>
      <c r="F452" s="5" t="str">
        <f t="shared" si="28"/>
        <v>Mar</v>
      </c>
      <c r="G452" s="4" t="s">
        <v>20</v>
      </c>
      <c r="H452" s="15">
        <v>45001.979166666701</v>
      </c>
      <c r="I452" s="4" t="s">
        <v>47</v>
      </c>
      <c r="J452" s="4" t="s">
        <v>17</v>
      </c>
      <c r="K452" s="4" t="s">
        <v>52</v>
      </c>
      <c r="L452" s="4" t="str">
        <f>VLOOKUP(K452,'Lookup table'!A$6:B$15,2,0)</f>
        <v>Distribution</v>
      </c>
      <c r="M452" s="6">
        <f t="shared" si="29"/>
        <v>0</v>
      </c>
      <c r="N452" s="7" t="str">
        <f t="shared" si="30"/>
        <v>&lt;=1</v>
      </c>
      <c r="O452" t="str">
        <f t="shared" si="31"/>
        <v>met</v>
      </c>
    </row>
    <row r="453" spans="1:15" ht="22.5" x14ac:dyDescent="0.35">
      <c r="A453" s="3">
        <v>2</v>
      </c>
      <c r="B453" s="4" t="s">
        <v>477</v>
      </c>
      <c r="C453" s="4" t="s">
        <v>59</v>
      </c>
      <c r="D453" s="15">
        <v>44999.6500115741</v>
      </c>
      <c r="E453" s="15">
        <v>45000.458333333299</v>
      </c>
      <c r="F453" s="5" t="str">
        <f t="shared" si="28"/>
        <v>Mar</v>
      </c>
      <c r="G453" s="4" t="s">
        <v>12</v>
      </c>
      <c r="H453" s="15">
        <v>45001.364583333299</v>
      </c>
      <c r="I453" s="4" t="s">
        <v>485</v>
      </c>
      <c r="J453" s="4" t="s">
        <v>62</v>
      </c>
      <c r="K453" s="4" t="s">
        <v>78</v>
      </c>
      <c r="L453" s="4" t="str">
        <f>VLOOKUP(K453,'Lookup table'!A$6:B$15,2,0)</f>
        <v>Other</v>
      </c>
      <c r="M453" s="6">
        <f t="shared" si="29"/>
        <v>1</v>
      </c>
      <c r="N453" s="7" t="str">
        <f t="shared" si="30"/>
        <v>&lt;=1</v>
      </c>
      <c r="O453" t="str">
        <f t="shared" si="31"/>
        <v>met</v>
      </c>
    </row>
    <row r="454" spans="1:15" ht="22.5" x14ac:dyDescent="0.35">
      <c r="A454" s="3">
        <v>2</v>
      </c>
      <c r="B454" s="4" t="s">
        <v>798</v>
      </c>
      <c r="C454" s="4" t="s">
        <v>13</v>
      </c>
      <c r="D454" s="15">
        <v>45006.608680555597</v>
      </c>
      <c r="E454" s="15">
        <v>45006.660335648201</v>
      </c>
      <c r="F454" s="5" t="str">
        <f t="shared" si="28"/>
        <v>Mar</v>
      </c>
      <c r="G454" s="4" t="s">
        <v>20</v>
      </c>
      <c r="H454" s="15">
        <v>45008.441574074102</v>
      </c>
      <c r="I454" s="4" t="s">
        <v>699</v>
      </c>
      <c r="J454" s="4" t="s">
        <v>17</v>
      </c>
      <c r="K454" s="4" t="s">
        <v>18</v>
      </c>
      <c r="L454" s="4" t="str">
        <f>VLOOKUP(K454,'Lookup table'!A$6:B$15,2,0)</f>
        <v>Planning</v>
      </c>
      <c r="M454" s="6">
        <f t="shared" si="29"/>
        <v>0</v>
      </c>
      <c r="N454" s="7" t="str">
        <f t="shared" si="30"/>
        <v>&lt;=1</v>
      </c>
      <c r="O454" t="str">
        <f t="shared" si="31"/>
        <v>met</v>
      </c>
    </row>
    <row r="455" spans="1:15" ht="45" x14ac:dyDescent="0.35">
      <c r="A455" s="3">
        <v>2</v>
      </c>
      <c r="B455" s="4" t="s">
        <v>346</v>
      </c>
      <c r="C455" s="4" t="s">
        <v>323</v>
      </c>
      <c r="D455" s="15">
        <v>45021.343136574098</v>
      </c>
      <c r="E455" s="15">
        <v>45021.388888888898</v>
      </c>
      <c r="F455" s="5" t="str">
        <f t="shared" si="28"/>
        <v>Apr</v>
      </c>
      <c r="G455" s="4" t="s">
        <v>20</v>
      </c>
      <c r="H455" s="15">
        <v>45023.916666666701</v>
      </c>
      <c r="I455" s="4" t="s">
        <v>125</v>
      </c>
      <c r="J455" s="4" t="s">
        <v>57</v>
      </c>
      <c r="K455" s="4" t="s">
        <v>32</v>
      </c>
      <c r="L455" s="4" t="str">
        <f>VLOOKUP(K455,'Lookup table'!A$6:B$15,2,0)</f>
        <v>Transportation</v>
      </c>
      <c r="M455" s="6">
        <f t="shared" si="29"/>
        <v>0</v>
      </c>
      <c r="N455" s="7" t="str">
        <f t="shared" si="30"/>
        <v>&lt;=1</v>
      </c>
      <c r="O455" t="str">
        <f t="shared" si="31"/>
        <v>met</v>
      </c>
    </row>
    <row r="456" spans="1:15" ht="22.5" x14ac:dyDescent="0.35">
      <c r="A456" s="3">
        <v>2</v>
      </c>
      <c r="B456" s="4" t="s">
        <v>617</v>
      </c>
      <c r="C456" s="4" t="s">
        <v>141</v>
      </c>
      <c r="D456" s="15">
        <v>45021.556018518502</v>
      </c>
      <c r="E456" s="15">
        <v>45022.627083333296</v>
      </c>
      <c r="F456" s="5" t="str">
        <f t="shared" si="28"/>
        <v>Apr</v>
      </c>
      <c r="G456" s="4" t="s">
        <v>12</v>
      </c>
      <c r="H456" s="15">
        <v>45023.954166666699</v>
      </c>
      <c r="I456" s="4" t="s">
        <v>487</v>
      </c>
      <c r="J456" s="4" t="s">
        <v>142</v>
      </c>
      <c r="K456" s="4" t="s">
        <v>18</v>
      </c>
      <c r="L456" s="4" t="str">
        <f>VLOOKUP(K456,'Lookup table'!A$6:B$15,2,0)</f>
        <v>Planning</v>
      </c>
      <c r="M456" s="6">
        <f t="shared" si="29"/>
        <v>1</v>
      </c>
      <c r="N456" s="7" t="str">
        <f t="shared" si="30"/>
        <v>&lt;=1</v>
      </c>
      <c r="O456" t="str">
        <f t="shared" si="31"/>
        <v>met</v>
      </c>
    </row>
    <row r="457" spans="1:15" ht="22.5" x14ac:dyDescent="0.35">
      <c r="A457" s="3">
        <v>2</v>
      </c>
      <c r="B457" s="4" t="s">
        <v>799</v>
      </c>
      <c r="C457" s="4" t="s">
        <v>48</v>
      </c>
      <c r="D457" s="15">
        <v>45021.685289351903</v>
      </c>
      <c r="E457" s="15">
        <v>45022.489583333299</v>
      </c>
      <c r="F457" s="5" t="str">
        <f t="shared" si="28"/>
        <v>Apr</v>
      </c>
      <c r="G457" s="4" t="s">
        <v>12</v>
      </c>
      <c r="H457" s="15">
        <v>45023.909722222197</v>
      </c>
      <c r="I457" s="4" t="s">
        <v>445</v>
      </c>
      <c r="J457" s="4" t="s">
        <v>51</v>
      </c>
      <c r="K457" s="4" t="s">
        <v>52</v>
      </c>
      <c r="L457" s="4" t="str">
        <f>VLOOKUP(K457,'Lookup table'!A$6:B$15,2,0)</f>
        <v>Distribution</v>
      </c>
      <c r="M457" s="6">
        <f t="shared" si="29"/>
        <v>1</v>
      </c>
      <c r="N457" s="7" t="str">
        <f t="shared" si="30"/>
        <v>&lt;=1</v>
      </c>
      <c r="O457" t="str">
        <f t="shared" si="31"/>
        <v>met</v>
      </c>
    </row>
    <row r="458" spans="1:15" ht="45" x14ac:dyDescent="0.35">
      <c r="A458" s="3">
        <v>2</v>
      </c>
      <c r="B458" s="4" t="s">
        <v>270</v>
      </c>
      <c r="C458" s="4" t="s">
        <v>144</v>
      </c>
      <c r="D458" s="15">
        <v>45033.809722222199</v>
      </c>
      <c r="E458" s="15">
        <v>45034.402777777803</v>
      </c>
      <c r="F458" s="5" t="str">
        <f t="shared" si="28"/>
        <v>Apr</v>
      </c>
      <c r="G458" s="4" t="s">
        <v>12</v>
      </c>
      <c r="H458" s="15">
        <v>45035.680555555598</v>
      </c>
      <c r="I458" s="4" t="s">
        <v>451</v>
      </c>
      <c r="J458" s="4" t="s">
        <v>17</v>
      </c>
      <c r="K458" s="4" t="s">
        <v>32</v>
      </c>
      <c r="L458" s="4" t="str">
        <f>VLOOKUP(K458,'Lookup table'!A$6:B$15,2,0)</f>
        <v>Transportation</v>
      </c>
      <c r="M458" s="6">
        <f t="shared" si="29"/>
        <v>1</v>
      </c>
      <c r="N458" s="7" t="str">
        <f t="shared" si="30"/>
        <v>&lt;=1</v>
      </c>
      <c r="O458" t="str">
        <f t="shared" si="31"/>
        <v>met</v>
      </c>
    </row>
    <row r="459" spans="1:15" ht="22.5" x14ac:dyDescent="0.35">
      <c r="A459" s="3">
        <v>2</v>
      </c>
      <c r="B459" s="4" t="s">
        <v>452</v>
      </c>
      <c r="C459" s="4" t="s">
        <v>215</v>
      </c>
      <c r="D459" s="15">
        <v>45034.713692129597</v>
      </c>
      <c r="E459" s="15">
        <v>45036.744444444397</v>
      </c>
      <c r="F459" s="5" t="str">
        <f t="shared" si="28"/>
        <v>Apr</v>
      </c>
      <c r="G459" s="4" t="s">
        <v>12</v>
      </c>
      <c r="H459" s="15">
        <v>45036.559722222199</v>
      </c>
      <c r="I459" s="4" t="s">
        <v>277</v>
      </c>
      <c r="J459" s="4" t="s">
        <v>17</v>
      </c>
      <c r="K459" s="4" t="s">
        <v>87</v>
      </c>
      <c r="L459" s="4" t="str">
        <f>VLOOKUP(K459,'Lookup table'!A$6:B$15,2,0)</f>
        <v>Planning</v>
      </c>
      <c r="M459" s="6">
        <f t="shared" si="29"/>
        <v>2</v>
      </c>
      <c r="N459" s="7" t="str">
        <f t="shared" si="30"/>
        <v>&lt;=2</v>
      </c>
      <c r="O459" t="str">
        <f t="shared" si="31"/>
        <v>not met</v>
      </c>
    </row>
    <row r="460" spans="1:15" ht="45" x14ac:dyDescent="0.35">
      <c r="A460" s="3">
        <v>2</v>
      </c>
      <c r="B460" s="4" t="s">
        <v>705</v>
      </c>
      <c r="C460" s="4" t="s">
        <v>60</v>
      </c>
      <c r="D460" s="15">
        <v>45040.500393518501</v>
      </c>
      <c r="E460" s="15">
        <v>45040.5243402778</v>
      </c>
      <c r="F460" s="5" t="str">
        <f t="shared" si="28"/>
        <v>Apr</v>
      </c>
      <c r="G460" s="4" t="s">
        <v>20</v>
      </c>
      <c r="H460" s="15">
        <v>45042.307442129597</v>
      </c>
      <c r="I460" s="4" t="s">
        <v>61</v>
      </c>
      <c r="J460" s="4" t="s">
        <v>62</v>
      </c>
      <c r="K460" s="4" t="s">
        <v>32</v>
      </c>
      <c r="L460" s="4" t="str">
        <f>VLOOKUP(K460,'Lookup table'!A$6:B$15,2,0)</f>
        <v>Transportation</v>
      </c>
      <c r="M460" s="6">
        <f t="shared" si="29"/>
        <v>0</v>
      </c>
      <c r="N460" s="7" t="str">
        <f t="shared" si="30"/>
        <v>&lt;=1</v>
      </c>
      <c r="O460" t="str">
        <f t="shared" si="31"/>
        <v>met</v>
      </c>
    </row>
    <row r="461" spans="1:15" ht="22.5" x14ac:dyDescent="0.35">
      <c r="A461" s="3">
        <v>2</v>
      </c>
      <c r="B461" s="4" t="s">
        <v>800</v>
      </c>
      <c r="C461" s="4"/>
      <c r="D461" s="15">
        <v>45040.700335648202</v>
      </c>
      <c r="E461" s="15">
        <v>45041.313819444404</v>
      </c>
      <c r="F461" s="5" t="str">
        <f t="shared" si="28"/>
        <v>Apr</v>
      </c>
      <c r="G461" s="4" t="s">
        <v>12</v>
      </c>
      <c r="H461" s="15">
        <v>45042.686111111099</v>
      </c>
      <c r="I461" s="4" t="s">
        <v>801</v>
      </c>
      <c r="J461" s="4" t="s">
        <v>41</v>
      </c>
      <c r="K461" s="4" t="s">
        <v>52</v>
      </c>
      <c r="L461" s="4" t="str">
        <f>VLOOKUP(K461,'Lookup table'!A$6:B$15,2,0)</f>
        <v>Distribution</v>
      </c>
      <c r="M461" s="6">
        <f t="shared" si="29"/>
        <v>1</v>
      </c>
      <c r="N461" s="7" t="str">
        <f t="shared" si="30"/>
        <v>&lt;=1</v>
      </c>
      <c r="O461" t="str">
        <f t="shared" si="31"/>
        <v>met</v>
      </c>
    </row>
    <row r="462" spans="1:15" ht="45" x14ac:dyDescent="0.35">
      <c r="A462" s="3">
        <v>2</v>
      </c>
      <c r="B462" s="4" t="s">
        <v>802</v>
      </c>
      <c r="C462" s="4" t="s">
        <v>31</v>
      </c>
      <c r="D462" s="15">
        <v>45042.413321759297</v>
      </c>
      <c r="E462" s="15">
        <v>45042.422476851898</v>
      </c>
      <c r="F462" s="5" t="str">
        <f t="shared" si="28"/>
        <v>Apr</v>
      </c>
      <c r="G462" s="4" t="s">
        <v>20</v>
      </c>
      <c r="H462" s="15">
        <v>45044.372847222199</v>
      </c>
      <c r="I462" s="4" t="s">
        <v>803</v>
      </c>
      <c r="J462" s="4" t="s">
        <v>17</v>
      </c>
      <c r="K462" s="4" t="s">
        <v>32</v>
      </c>
      <c r="L462" s="4" t="str">
        <f>VLOOKUP(K462,'Lookup table'!A$6:B$15,2,0)</f>
        <v>Transportation</v>
      </c>
      <c r="M462" s="6">
        <f t="shared" si="29"/>
        <v>0</v>
      </c>
      <c r="N462" s="7" t="str">
        <f t="shared" si="30"/>
        <v>&lt;=1</v>
      </c>
      <c r="O462" t="str">
        <f t="shared" si="31"/>
        <v>met</v>
      </c>
    </row>
    <row r="463" spans="1:15" ht="45" x14ac:dyDescent="0.35">
      <c r="A463" s="3">
        <v>2</v>
      </c>
      <c r="B463" s="4" t="s">
        <v>309</v>
      </c>
      <c r="C463" s="4" t="s">
        <v>60</v>
      </c>
      <c r="D463" s="15">
        <v>45042.567291666703</v>
      </c>
      <c r="E463" s="15">
        <v>45042.6553472222</v>
      </c>
      <c r="F463" s="5" t="str">
        <f t="shared" si="28"/>
        <v>Apr</v>
      </c>
      <c r="G463" s="4" t="s">
        <v>20</v>
      </c>
      <c r="H463" s="15">
        <v>45044.296261574098</v>
      </c>
      <c r="I463" s="4" t="s">
        <v>77</v>
      </c>
      <c r="J463" s="4" t="s">
        <v>62</v>
      </c>
      <c r="K463" s="4" t="s">
        <v>32</v>
      </c>
      <c r="L463" s="4" t="str">
        <f>VLOOKUP(K463,'Lookup table'!A$6:B$15,2,0)</f>
        <v>Transportation</v>
      </c>
      <c r="M463" s="6">
        <f t="shared" si="29"/>
        <v>0</v>
      </c>
      <c r="N463" s="7" t="str">
        <f t="shared" si="30"/>
        <v>&lt;=1</v>
      </c>
      <c r="O463" t="str">
        <f t="shared" si="31"/>
        <v>met</v>
      </c>
    </row>
    <row r="464" spans="1:15" ht="22.5" x14ac:dyDescent="0.35">
      <c r="A464" s="3">
        <v>2</v>
      </c>
      <c r="B464" s="4" t="s">
        <v>804</v>
      </c>
      <c r="C464" s="4" t="s">
        <v>59</v>
      </c>
      <c r="D464" s="15">
        <v>45054.637870370403</v>
      </c>
      <c r="E464" s="15">
        <v>45055.461238425902</v>
      </c>
      <c r="F464" s="5" t="str">
        <f t="shared" si="28"/>
        <v>May</v>
      </c>
      <c r="G464" s="4" t="s">
        <v>12</v>
      </c>
      <c r="H464" s="15">
        <v>45056.408668981501</v>
      </c>
      <c r="I464" s="4" t="s">
        <v>805</v>
      </c>
      <c r="J464" s="4" t="s">
        <v>62</v>
      </c>
      <c r="K464" s="4" t="s">
        <v>52</v>
      </c>
      <c r="L464" s="4" t="str">
        <f>VLOOKUP(K464,'Lookup table'!A$6:B$15,2,0)</f>
        <v>Distribution</v>
      </c>
      <c r="M464" s="6">
        <f t="shared" si="29"/>
        <v>1</v>
      </c>
      <c r="N464" s="7" t="str">
        <f t="shared" si="30"/>
        <v>&lt;=1</v>
      </c>
      <c r="O464" t="str">
        <f t="shared" si="31"/>
        <v>met</v>
      </c>
    </row>
    <row r="465" spans="1:15" ht="33.75" x14ac:dyDescent="0.35">
      <c r="A465" s="3">
        <v>2</v>
      </c>
      <c r="B465" s="4" t="s">
        <v>806</v>
      </c>
      <c r="C465" s="4" t="s">
        <v>144</v>
      </c>
      <c r="D465" s="15">
        <v>45056.656099537002</v>
      </c>
      <c r="E465" s="15">
        <v>45056.668935185196</v>
      </c>
      <c r="F465" s="5" t="str">
        <f t="shared" si="28"/>
        <v>May</v>
      </c>
      <c r="G465" s="4" t="s">
        <v>20</v>
      </c>
      <c r="H465" s="15">
        <v>45058.294768518499</v>
      </c>
      <c r="I465" s="4" t="s">
        <v>807</v>
      </c>
      <c r="J465" s="4" t="s">
        <v>62</v>
      </c>
      <c r="K465" s="4" t="s">
        <v>245</v>
      </c>
      <c r="L465" s="4" t="str">
        <f>VLOOKUP(K465,'Lookup table'!A$6:B$15,2,0)</f>
        <v>Transportation</v>
      </c>
      <c r="M465" s="6">
        <f t="shared" si="29"/>
        <v>0</v>
      </c>
      <c r="N465" s="7" t="str">
        <f t="shared" si="30"/>
        <v>&lt;=1</v>
      </c>
      <c r="O465" t="str">
        <f t="shared" si="31"/>
        <v>met</v>
      </c>
    </row>
    <row r="466" spans="1:15" ht="22.5" x14ac:dyDescent="0.35">
      <c r="A466" s="3">
        <v>1</v>
      </c>
      <c r="B466" s="4" t="s">
        <v>161</v>
      </c>
      <c r="C466" s="4" t="s">
        <v>38</v>
      </c>
      <c r="D466" s="15">
        <v>45069.707418981503</v>
      </c>
      <c r="E466" s="15">
        <v>45070.469444444403</v>
      </c>
      <c r="F466" s="5" t="str">
        <f t="shared" si="28"/>
        <v>May</v>
      </c>
      <c r="G466" s="4" t="s">
        <v>12</v>
      </c>
      <c r="H466" s="15">
        <v>45070.470833333296</v>
      </c>
      <c r="I466" s="4" t="s">
        <v>808</v>
      </c>
      <c r="J466" s="4" t="s">
        <v>62</v>
      </c>
      <c r="K466" s="4" t="s">
        <v>36</v>
      </c>
      <c r="L466" s="4" t="str">
        <f>VLOOKUP(K466,'Lookup table'!A$6:B$15,2,0)</f>
        <v>QA</v>
      </c>
      <c r="M466" s="6">
        <f t="shared" si="29"/>
        <v>1</v>
      </c>
      <c r="N466" s="7" t="str">
        <f t="shared" si="30"/>
        <v>&lt;=1</v>
      </c>
      <c r="O466" t="str">
        <f t="shared" si="31"/>
        <v>met</v>
      </c>
    </row>
    <row r="467" spans="1:15" ht="45" x14ac:dyDescent="0.35">
      <c r="A467" s="3">
        <v>1</v>
      </c>
      <c r="B467" s="4" t="s">
        <v>809</v>
      </c>
      <c r="C467" s="4" t="s">
        <v>31</v>
      </c>
      <c r="D467" s="15">
        <v>45069.715173611097</v>
      </c>
      <c r="E467" s="15">
        <v>45069.733784722201</v>
      </c>
      <c r="F467" s="5" t="str">
        <f t="shared" si="28"/>
        <v>May</v>
      </c>
      <c r="G467" s="4" t="s">
        <v>20</v>
      </c>
      <c r="H467" s="15">
        <v>45070.547766203701</v>
      </c>
      <c r="I467" s="4" t="s">
        <v>147</v>
      </c>
      <c r="J467" s="4" t="s">
        <v>17</v>
      </c>
      <c r="K467" s="4" t="s">
        <v>32</v>
      </c>
      <c r="L467" s="4" t="str">
        <f>VLOOKUP(K467,'Lookup table'!A$6:B$15,2,0)</f>
        <v>Transportation</v>
      </c>
      <c r="M467" s="6">
        <f t="shared" si="29"/>
        <v>0</v>
      </c>
      <c r="N467" s="7" t="str">
        <f t="shared" si="30"/>
        <v>&lt;=1</v>
      </c>
      <c r="O467" t="str">
        <f t="shared" si="31"/>
        <v>met</v>
      </c>
    </row>
    <row r="468" spans="1:15" ht="22.5" x14ac:dyDescent="0.35">
      <c r="A468" s="3">
        <v>1</v>
      </c>
      <c r="B468" s="4" t="s">
        <v>810</v>
      </c>
      <c r="C468" s="4" t="s">
        <v>382</v>
      </c>
      <c r="D468" s="15">
        <v>45070.669016203698</v>
      </c>
      <c r="E468" s="15">
        <v>45071.538136574098</v>
      </c>
      <c r="F468" s="5" t="str">
        <f t="shared" si="28"/>
        <v>May</v>
      </c>
      <c r="G468" s="4" t="s">
        <v>12</v>
      </c>
      <c r="H468" s="15">
        <v>45071.539178240702</v>
      </c>
      <c r="I468" s="4" t="s">
        <v>811</v>
      </c>
      <c r="J468" s="4" t="s">
        <v>17</v>
      </c>
      <c r="K468" s="4" t="s">
        <v>18</v>
      </c>
      <c r="L468" s="4" t="str">
        <f>VLOOKUP(K468,'Lookup table'!A$6:B$15,2,0)</f>
        <v>Planning</v>
      </c>
      <c r="M468" s="6">
        <f t="shared" si="29"/>
        <v>1</v>
      </c>
      <c r="N468" s="7" t="str">
        <f t="shared" si="30"/>
        <v>&lt;=1</v>
      </c>
      <c r="O468" t="str">
        <f t="shared" si="31"/>
        <v>met</v>
      </c>
    </row>
    <row r="469" spans="1:15" ht="45" x14ac:dyDescent="0.35">
      <c r="A469" s="3">
        <v>1</v>
      </c>
      <c r="B469" s="4" t="s">
        <v>812</v>
      </c>
      <c r="C469" s="4" t="s">
        <v>323</v>
      </c>
      <c r="D469" s="15">
        <v>45071.356273148202</v>
      </c>
      <c r="E469" s="15">
        <v>45071.400543981501</v>
      </c>
      <c r="F469" s="5" t="str">
        <f t="shared" si="28"/>
        <v>May</v>
      </c>
      <c r="G469" s="4" t="s">
        <v>20</v>
      </c>
      <c r="H469" s="15">
        <v>45072.371678240699</v>
      </c>
      <c r="I469" s="4" t="s">
        <v>65</v>
      </c>
      <c r="J469" s="4" t="s">
        <v>57</v>
      </c>
      <c r="K469" s="4" t="s">
        <v>32</v>
      </c>
      <c r="L469" s="4" t="str">
        <f>VLOOKUP(K469,'Lookup table'!A$6:B$15,2,0)</f>
        <v>Transportation</v>
      </c>
      <c r="M469" s="6">
        <f t="shared" si="29"/>
        <v>0</v>
      </c>
      <c r="N469" s="7" t="str">
        <f t="shared" si="30"/>
        <v>&lt;=1</v>
      </c>
      <c r="O469" t="str">
        <f t="shared" si="31"/>
        <v>met</v>
      </c>
    </row>
    <row r="470" spans="1:15" ht="22.5" x14ac:dyDescent="0.35">
      <c r="A470" s="3">
        <v>1</v>
      </c>
      <c r="B470" s="4" t="s">
        <v>813</v>
      </c>
      <c r="C470" s="4" t="s">
        <v>105</v>
      </c>
      <c r="D470" s="15">
        <v>45076.598680555602</v>
      </c>
      <c r="E470" s="15">
        <v>45076.621921296297</v>
      </c>
      <c r="F470" s="5" t="str">
        <f t="shared" si="28"/>
        <v>May</v>
      </c>
      <c r="G470" s="4" t="s">
        <v>20</v>
      </c>
      <c r="H470" s="15">
        <v>45077.675520833298</v>
      </c>
      <c r="I470" s="4" t="s">
        <v>499</v>
      </c>
      <c r="J470" s="4" t="s">
        <v>62</v>
      </c>
      <c r="K470" s="4" t="s">
        <v>87</v>
      </c>
      <c r="L470" s="4" t="str">
        <f>VLOOKUP(K470,'Lookup table'!A$6:B$15,2,0)</f>
        <v>Planning</v>
      </c>
      <c r="M470" s="6">
        <f t="shared" si="29"/>
        <v>0</v>
      </c>
      <c r="N470" s="7" t="str">
        <f t="shared" si="30"/>
        <v>&lt;=1</v>
      </c>
      <c r="O470" t="str">
        <f t="shared" si="31"/>
        <v>met</v>
      </c>
    </row>
    <row r="471" spans="1:15" ht="22.5" x14ac:dyDescent="0.35">
      <c r="A471" s="3">
        <v>1</v>
      </c>
      <c r="B471" s="4" t="s">
        <v>814</v>
      </c>
      <c r="C471" s="4" t="s">
        <v>38</v>
      </c>
      <c r="D471" s="15">
        <v>45077.479722222197</v>
      </c>
      <c r="E471" s="15">
        <v>45078.386874999997</v>
      </c>
      <c r="F471" s="5" t="str">
        <f t="shared" si="28"/>
        <v>May</v>
      </c>
      <c r="G471" s="4" t="s">
        <v>12</v>
      </c>
      <c r="H471" s="15">
        <v>45078.388009259303</v>
      </c>
      <c r="I471" s="4" t="s">
        <v>815</v>
      </c>
      <c r="J471" s="4" t="s">
        <v>62</v>
      </c>
      <c r="K471" s="4" t="s">
        <v>36</v>
      </c>
      <c r="L471" s="4" t="str">
        <f>VLOOKUP(K471,'Lookup table'!A$6:B$15,2,0)</f>
        <v>QA</v>
      </c>
      <c r="M471" s="6">
        <f t="shared" si="29"/>
        <v>1</v>
      </c>
      <c r="N471" s="7" t="str">
        <f t="shared" si="30"/>
        <v>&lt;=1</v>
      </c>
      <c r="O471" t="str">
        <f t="shared" si="31"/>
        <v>met</v>
      </c>
    </row>
    <row r="472" spans="1:15" ht="22.5" x14ac:dyDescent="0.35">
      <c r="A472" s="3">
        <v>1</v>
      </c>
      <c r="B472" s="4" t="s">
        <v>816</v>
      </c>
      <c r="C472" s="4" t="s">
        <v>38</v>
      </c>
      <c r="D472" s="15">
        <v>45077.498240740701</v>
      </c>
      <c r="E472" s="15">
        <v>45078.385625000003</v>
      </c>
      <c r="F472" s="5" t="str">
        <f t="shared" si="28"/>
        <v>May</v>
      </c>
      <c r="G472" s="4" t="s">
        <v>12</v>
      </c>
      <c r="H472" s="15">
        <v>45078.386354166701</v>
      </c>
      <c r="I472" s="4" t="s">
        <v>817</v>
      </c>
      <c r="J472" s="4" t="s">
        <v>62</v>
      </c>
      <c r="K472" s="4" t="s">
        <v>36</v>
      </c>
      <c r="L472" s="4" t="str">
        <f>VLOOKUP(K472,'Lookup table'!A$6:B$15,2,0)</f>
        <v>QA</v>
      </c>
      <c r="M472" s="6">
        <f t="shared" si="29"/>
        <v>1</v>
      </c>
      <c r="N472" s="7" t="str">
        <f t="shared" si="30"/>
        <v>&lt;=1</v>
      </c>
      <c r="O472" t="str">
        <f t="shared" si="31"/>
        <v>met</v>
      </c>
    </row>
    <row r="473" spans="1:15" ht="22.5" x14ac:dyDescent="0.35">
      <c r="A473" s="3">
        <v>1</v>
      </c>
      <c r="B473" s="4" t="s">
        <v>818</v>
      </c>
      <c r="C473" s="4" t="s">
        <v>21</v>
      </c>
      <c r="D473" s="15">
        <v>45078.3831712963</v>
      </c>
      <c r="E473" s="15">
        <v>45078.7202314815</v>
      </c>
      <c r="F473" s="5" t="str">
        <f t="shared" si="28"/>
        <v>Jun</v>
      </c>
      <c r="G473" s="4" t="s">
        <v>20</v>
      </c>
      <c r="H473" s="15">
        <v>45079.561435185198</v>
      </c>
      <c r="I473" s="4" t="s">
        <v>819</v>
      </c>
      <c r="J473" s="4" t="s">
        <v>142</v>
      </c>
      <c r="K473" s="4" t="s">
        <v>18</v>
      </c>
      <c r="L473" s="4" t="str">
        <f>VLOOKUP(K473,'Lookup table'!A$6:B$15,2,0)</f>
        <v>Planning</v>
      </c>
      <c r="M473" s="6">
        <f t="shared" si="29"/>
        <v>0</v>
      </c>
      <c r="N473" s="7" t="str">
        <f t="shared" si="30"/>
        <v>&lt;=1</v>
      </c>
      <c r="O473" t="str">
        <f t="shared" si="31"/>
        <v>met</v>
      </c>
    </row>
    <row r="474" spans="1:15" ht="45" x14ac:dyDescent="0.35">
      <c r="A474" s="3">
        <v>1</v>
      </c>
      <c r="B474" s="4" t="s">
        <v>820</v>
      </c>
      <c r="C474" s="4" t="s">
        <v>60</v>
      </c>
      <c r="D474" s="15">
        <v>45078.514490740701</v>
      </c>
      <c r="E474" s="15">
        <v>45078.595115740703</v>
      </c>
      <c r="F474" s="5" t="str">
        <f t="shared" si="28"/>
        <v>Jun</v>
      </c>
      <c r="G474" s="4" t="s">
        <v>20</v>
      </c>
      <c r="H474" s="15">
        <v>45079.303217592598</v>
      </c>
      <c r="I474" s="4" t="s">
        <v>159</v>
      </c>
      <c r="J474" s="4" t="s">
        <v>62</v>
      </c>
      <c r="K474" s="4" t="s">
        <v>32</v>
      </c>
      <c r="L474" s="4" t="str">
        <f>VLOOKUP(K474,'Lookup table'!A$6:B$15,2,0)</f>
        <v>Transportation</v>
      </c>
      <c r="M474" s="6">
        <f t="shared" si="29"/>
        <v>0</v>
      </c>
      <c r="N474" s="7" t="str">
        <f t="shared" si="30"/>
        <v>&lt;=1</v>
      </c>
      <c r="O474" t="str">
        <f t="shared" si="31"/>
        <v>met</v>
      </c>
    </row>
    <row r="475" spans="1:15" ht="22.5" x14ac:dyDescent="0.35">
      <c r="A475" s="3">
        <v>1</v>
      </c>
      <c r="B475" s="4" t="s">
        <v>716</v>
      </c>
      <c r="C475" s="4" t="s">
        <v>38</v>
      </c>
      <c r="D475" s="15">
        <v>45082.5378935185</v>
      </c>
      <c r="E475" s="15">
        <v>45083.371597222198</v>
      </c>
      <c r="F475" s="5" t="str">
        <f t="shared" si="28"/>
        <v>Jun</v>
      </c>
      <c r="G475" s="4" t="s">
        <v>12</v>
      </c>
      <c r="H475" s="15">
        <v>45083.372662037</v>
      </c>
      <c r="I475" s="4" t="s">
        <v>810</v>
      </c>
      <c r="J475" s="4" t="s">
        <v>62</v>
      </c>
      <c r="K475" s="4" t="s">
        <v>36</v>
      </c>
      <c r="L475" s="4" t="str">
        <f>VLOOKUP(K475,'Lookup table'!A$6:B$15,2,0)</f>
        <v>QA</v>
      </c>
      <c r="M475" s="6">
        <f t="shared" si="29"/>
        <v>1</v>
      </c>
      <c r="N475" s="7" t="str">
        <f t="shared" si="30"/>
        <v>&lt;=1</v>
      </c>
      <c r="O475" t="str">
        <f t="shared" si="31"/>
        <v>met</v>
      </c>
    </row>
    <row r="476" spans="1:15" ht="33.75" x14ac:dyDescent="0.35">
      <c r="A476" s="3">
        <v>1</v>
      </c>
      <c r="B476" s="4" t="s">
        <v>821</v>
      </c>
      <c r="C476" s="4" t="s">
        <v>94</v>
      </c>
      <c r="D476" s="15">
        <v>45083.357719907399</v>
      </c>
      <c r="E476" s="15">
        <v>45083.363298611097</v>
      </c>
      <c r="F476" s="5" t="str">
        <f t="shared" si="28"/>
        <v>Jun</v>
      </c>
      <c r="G476" s="4" t="s">
        <v>20</v>
      </c>
      <c r="H476" s="15">
        <v>45084.333333333299</v>
      </c>
      <c r="I476" s="4" t="s">
        <v>152</v>
      </c>
      <c r="J476" s="4" t="s">
        <v>57</v>
      </c>
      <c r="K476" s="4" t="s">
        <v>87</v>
      </c>
      <c r="L476" s="4" t="str">
        <f>VLOOKUP(K476,'Lookup table'!A$6:B$15,2,0)</f>
        <v>Planning</v>
      </c>
      <c r="M476" s="6">
        <f t="shared" si="29"/>
        <v>0</v>
      </c>
      <c r="N476" s="7" t="str">
        <f t="shared" si="30"/>
        <v>&lt;=1</v>
      </c>
      <c r="O476" t="str">
        <f t="shared" si="31"/>
        <v>met</v>
      </c>
    </row>
    <row r="477" spans="1:15" ht="33.75" x14ac:dyDescent="0.35">
      <c r="A477" s="3">
        <v>1</v>
      </c>
      <c r="B477" s="4" t="s">
        <v>236</v>
      </c>
      <c r="C477" s="4" t="s">
        <v>55</v>
      </c>
      <c r="D477" s="15">
        <v>45083.683506944399</v>
      </c>
      <c r="E477" s="15">
        <v>45084.283333333296</v>
      </c>
      <c r="F477" s="5" t="str">
        <f t="shared" si="28"/>
        <v>Jun</v>
      </c>
      <c r="G477" s="4" t="s">
        <v>12</v>
      </c>
      <c r="H477" s="15">
        <v>45084.430555555598</v>
      </c>
      <c r="I477" s="4" t="s">
        <v>812</v>
      </c>
      <c r="J477" s="4" t="s">
        <v>57</v>
      </c>
      <c r="K477" s="4" t="s">
        <v>52</v>
      </c>
      <c r="L477" s="4" t="str">
        <f>VLOOKUP(K477,'Lookup table'!A$6:B$15,2,0)</f>
        <v>Distribution</v>
      </c>
      <c r="M477" s="6">
        <f t="shared" si="29"/>
        <v>1</v>
      </c>
      <c r="N477" s="7" t="str">
        <f t="shared" si="30"/>
        <v>&lt;=1</v>
      </c>
      <c r="O477" t="str">
        <f t="shared" si="31"/>
        <v>met</v>
      </c>
    </row>
    <row r="478" spans="1:15" ht="45" x14ac:dyDescent="0.35">
      <c r="A478" s="3">
        <v>1</v>
      </c>
      <c r="B478" s="4" t="s">
        <v>822</v>
      </c>
      <c r="C478" s="4" t="s">
        <v>31</v>
      </c>
      <c r="D478" s="15">
        <v>45083.698495370401</v>
      </c>
      <c r="E478" s="15">
        <v>45084.394675925898</v>
      </c>
      <c r="F478" s="5" t="str">
        <f t="shared" si="28"/>
        <v>Jun</v>
      </c>
      <c r="G478" s="4" t="s">
        <v>12</v>
      </c>
      <c r="H478" s="15">
        <v>45084</v>
      </c>
      <c r="I478" s="4" t="s">
        <v>174</v>
      </c>
      <c r="J478" s="4" t="s">
        <v>17</v>
      </c>
      <c r="K478" s="4" t="s">
        <v>32</v>
      </c>
      <c r="L478" s="4" t="str">
        <f>VLOOKUP(K478,'Lookup table'!A$6:B$15,2,0)</f>
        <v>Transportation</v>
      </c>
      <c r="M478" s="6">
        <f t="shared" si="29"/>
        <v>1</v>
      </c>
      <c r="N478" s="7" t="str">
        <f t="shared" si="30"/>
        <v>&lt;=1</v>
      </c>
      <c r="O478" t="str">
        <f t="shared" si="31"/>
        <v>met</v>
      </c>
    </row>
    <row r="479" spans="1:15" ht="45" x14ac:dyDescent="0.35">
      <c r="A479" s="3">
        <v>1</v>
      </c>
      <c r="B479" s="4" t="s">
        <v>823</v>
      </c>
      <c r="C479" s="4" t="s">
        <v>60</v>
      </c>
      <c r="D479" s="15">
        <v>45084.488923611098</v>
      </c>
      <c r="E479" s="15">
        <v>45084.544398148202</v>
      </c>
      <c r="F479" s="5" t="str">
        <f t="shared" si="28"/>
        <v>Jun</v>
      </c>
      <c r="G479" s="4" t="s">
        <v>20</v>
      </c>
      <c r="H479" s="15">
        <v>45085</v>
      </c>
      <c r="I479" s="4" t="s">
        <v>824</v>
      </c>
      <c r="J479" s="4" t="s">
        <v>62</v>
      </c>
      <c r="K479" s="4" t="s">
        <v>32</v>
      </c>
      <c r="L479" s="4" t="str">
        <f>VLOOKUP(K479,'Lookup table'!A$6:B$15,2,0)</f>
        <v>Transportation</v>
      </c>
      <c r="M479" s="6">
        <f t="shared" si="29"/>
        <v>0</v>
      </c>
      <c r="N479" s="7" t="str">
        <f t="shared" si="30"/>
        <v>&lt;=1</v>
      </c>
      <c r="O479" t="str">
        <f t="shared" si="31"/>
        <v>met</v>
      </c>
    </row>
    <row r="480" spans="1:15" ht="45" x14ac:dyDescent="0.35">
      <c r="A480" s="3">
        <v>1</v>
      </c>
      <c r="B480" s="4" t="s">
        <v>507</v>
      </c>
      <c r="C480" s="4" t="s">
        <v>31</v>
      </c>
      <c r="D480" s="15">
        <v>45085.520462963003</v>
      </c>
      <c r="E480" s="15">
        <v>45085.621851851902</v>
      </c>
      <c r="F480" s="5" t="str">
        <f t="shared" si="28"/>
        <v>Jun</v>
      </c>
      <c r="G480" s="4" t="s">
        <v>20</v>
      </c>
      <c r="H480" s="15">
        <v>45086.4375</v>
      </c>
      <c r="I480" s="4" t="s">
        <v>156</v>
      </c>
      <c r="J480" s="4" t="s">
        <v>17</v>
      </c>
      <c r="K480" s="4" t="s">
        <v>32</v>
      </c>
      <c r="L480" s="4" t="str">
        <f>VLOOKUP(K480,'Lookup table'!A$6:B$15,2,0)</f>
        <v>Transportation</v>
      </c>
      <c r="M480" s="6">
        <f t="shared" si="29"/>
        <v>0</v>
      </c>
      <c r="N480" s="7" t="str">
        <f t="shared" si="30"/>
        <v>&lt;=1</v>
      </c>
      <c r="O480" t="str">
        <f t="shared" si="31"/>
        <v>met</v>
      </c>
    </row>
    <row r="481" spans="1:15" ht="45" x14ac:dyDescent="0.35">
      <c r="A481" s="3">
        <v>1</v>
      </c>
      <c r="B481" s="4" t="s">
        <v>825</v>
      </c>
      <c r="C481" s="4" t="s">
        <v>31</v>
      </c>
      <c r="D481" s="15">
        <v>45085.524004629602</v>
      </c>
      <c r="E481" s="15">
        <v>45085.6250925926</v>
      </c>
      <c r="F481" s="5" t="str">
        <f t="shared" si="28"/>
        <v>Jun</v>
      </c>
      <c r="G481" s="4" t="s">
        <v>20</v>
      </c>
      <c r="H481" s="15">
        <v>45086.4375</v>
      </c>
      <c r="I481" s="4" t="s">
        <v>826</v>
      </c>
      <c r="J481" s="4" t="s">
        <v>17</v>
      </c>
      <c r="K481" s="4" t="s">
        <v>32</v>
      </c>
      <c r="L481" s="4" t="str">
        <f>VLOOKUP(K481,'Lookup table'!A$6:B$15,2,0)</f>
        <v>Transportation</v>
      </c>
      <c r="M481" s="6">
        <f t="shared" si="29"/>
        <v>0</v>
      </c>
      <c r="N481" s="7" t="str">
        <f t="shared" si="30"/>
        <v>&lt;=1</v>
      </c>
      <c r="O481" t="str">
        <f t="shared" si="31"/>
        <v>met</v>
      </c>
    </row>
    <row r="482" spans="1:15" ht="33.75" x14ac:dyDescent="0.35">
      <c r="A482" s="3">
        <v>1</v>
      </c>
      <c r="B482" s="4" t="s">
        <v>827</v>
      </c>
      <c r="C482" s="4" t="s">
        <v>644</v>
      </c>
      <c r="D482" s="15">
        <v>45085.667199074102</v>
      </c>
      <c r="E482" s="15">
        <v>45085.734756944403</v>
      </c>
      <c r="F482" s="5" t="str">
        <f t="shared" si="28"/>
        <v>Jun</v>
      </c>
      <c r="G482" s="4" t="s">
        <v>20</v>
      </c>
      <c r="H482" s="15">
        <v>45086</v>
      </c>
      <c r="I482" s="4" t="s">
        <v>828</v>
      </c>
      <c r="J482" s="4" t="s">
        <v>57</v>
      </c>
      <c r="K482" s="4" t="s">
        <v>87</v>
      </c>
      <c r="L482" s="4" t="str">
        <f>VLOOKUP(K482,'Lookup table'!A$6:B$15,2,0)</f>
        <v>Planning</v>
      </c>
      <c r="M482" s="6">
        <f t="shared" si="29"/>
        <v>0</v>
      </c>
      <c r="N482" s="7" t="str">
        <f t="shared" si="30"/>
        <v>&lt;=1</v>
      </c>
      <c r="O482" t="str">
        <f t="shared" si="31"/>
        <v>met</v>
      </c>
    </row>
    <row r="483" spans="1:15" ht="22.5" x14ac:dyDescent="0.35">
      <c r="A483" s="3">
        <v>1</v>
      </c>
      <c r="B483" s="4" t="s">
        <v>557</v>
      </c>
      <c r="C483" s="4" t="s">
        <v>59</v>
      </c>
      <c r="D483" s="15">
        <v>45089.295462962997</v>
      </c>
      <c r="E483" s="15">
        <v>45089.443854166697</v>
      </c>
      <c r="F483" s="5" t="str">
        <f t="shared" si="28"/>
        <v>Jun</v>
      </c>
      <c r="G483" s="4" t="s">
        <v>20</v>
      </c>
      <c r="H483" s="15">
        <v>45090.291666666701</v>
      </c>
      <c r="I483" s="4" t="s">
        <v>816</v>
      </c>
      <c r="J483" s="4" t="s">
        <v>62</v>
      </c>
      <c r="K483" s="4" t="s">
        <v>78</v>
      </c>
      <c r="L483" s="4" t="str">
        <f>VLOOKUP(K483,'Lookup table'!A$6:B$15,2,0)</f>
        <v>Other</v>
      </c>
      <c r="M483" s="6">
        <f t="shared" si="29"/>
        <v>0</v>
      </c>
      <c r="N483" s="7" t="str">
        <f t="shared" si="30"/>
        <v>&lt;=1</v>
      </c>
      <c r="O483" t="str">
        <f t="shared" si="31"/>
        <v>met</v>
      </c>
    </row>
    <row r="484" spans="1:15" ht="33.75" x14ac:dyDescent="0.35">
      <c r="A484" s="3">
        <v>1</v>
      </c>
      <c r="B484" s="4" t="s">
        <v>199</v>
      </c>
      <c r="C484" s="4" t="s">
        <v>128</v>
      </c>
      <c r="D484" s="15">
        <v>45103.336666666699</v>
      </c>
      <c r="E484" s="15">
        <v>45103.365011574097</v>
      </c>
      <c r="F484" s="5" t="str">
        <f t="shared" si="28"/>
        <v>Jun</v>
      </c>
      <c r="G484" s="4" t="s">
        <v>20</v>
      </c>
      <c r="H484" s="15">
        <v>45104.403148148202</v>
      </c>
      <c r="I484" s="4" t="s">
        <v>712</v>
      </c>
      <c r="J484" s="4" t="s">
        <v>57</v>
      </c>
      <c r="K484" s="4" t="s">
        <v>52</v>
      </c>
      <c r="L484" s="4" t="str">
        <f>VLOOKUP(K484,'Lookup table'!A$6:B$15,2,0)</f>
        <v>Distribution</v>
      </c>
      <c r="M484" s="6">
        <f t="shared" si="29"/>
        <v>0</v>
      </c>
      <c r="N484" s="7" t="str">
        <f t="shared" si="30"/>
        <v>&lt;=1</v>
      </c>
      <c r="O484" t="str">
        <f t="shared" si="31"/>
        <v>met</v>
      </c>
    </row>
    <row r="485" spans="1:15" ht="45" x14ac:dyDescent="0.35">
      <c r="A485" s="3">
        <v>1</v>
      </c>
      <c r="B485" s="4" t="s">
        <v>513</v>
      </c>
      <c r="C485" s="4" t="s">
        <v>323</v>
      </c>
      <c r="D485" s="15">
        <v>45103.348935185197</v>
      </c>
      <c r="E485" s="15">
        <v>45103.358368055597</v>
      </c>
      <c r="F485" s="5" t="str">
        <f t="shared" si="28"/>
        <v>Jun</v>
      </c>
      <c r="G485" s="4" t="s">
        <v>20</v>
      </c>
      <c r="H485" s="15">
        <v>45104.402777777803</v>
      </c>
      <c r="I485" s="4" t="s">
        <v>712</v>
      </c>
      <c r="J485" s="4" t="s">
        <v>57</v>
      </c>
      <c r="K485" s="4" t="s">
        <v>32</v>
      </c>
      <c r="L485" s="4" t="str">
        <f>VLOOKUP(K485,'Lookup table'!A$6:B$15,2,0)</f>
        <v>Transportation</v>
      </c>
      <c r="M485" s="6">
        <f t="shared" si="29"/>
        <v>0</v>
      </c>
      <c r="N485" s="7" t="str">
        <f t="shared" si="30"/>
        <v>&lt;=1</v>
      </c>
      <c r="O485" t="str">
        <f t="shared" si="31"/>
        <v>met</v>
      </c>
    </row>
    <row r="486" spans="1:15" ht="22.5" x14ac:dyDescent="0.35">
      <c r="A486" s="3">
        <v>1</v>
      </c>
      <c r="B486" s="4" t="s">
        <v>517</v>
      </c>
      <c r="C486" s="4" t="s">
        <v>131</v>
      </c>
      <c r="D486" s="15">
        <v>45103.603391203702</v>
      </c>
      <c r="E486" s="15">
        <v>45103.786446759303</v>
      </c>
      <c r="F486" s="5" t="str">
        <f t="shared" si="28"/>
        <v>Jun</v>
      </c>
      <c r="G486" s="4" t="s">
        <v>20</v>
      </c>
      <c r="H486" s="15">
        <v>45104</v>
      </c>
      <c r="I486" s="4" t="s">
        <v>457</v>
      </c>
      <c r="J486" s="4" t="s">
        <v>17</v>
      </c>
      <c r="K486" s="4" t="s">
        <v>52</v>
      </c>
      <c r="L486" s="4" t="str">
        <f>VLOOKUP(K486,'Lookup table'!A$6:B$15,2,0)</f>
        <v>Distribution</v>
      </c>
      <c r="M486" s="6">
        <f t="shared" si="29"/>
        <v>0</v>
      </c>
      <c r="N486" s="7" t="str">
        <f t="shared" si="30"/>
        <v>&lt;=1</v>
      </c>
      <c r="O486" t="str">
        <f t="shared" si="31"/>
        <v>met</v>
      </c>
    </row>
    <row r="487" spans="1:15" ht="33.75" x14ac:dyDescent="0.35">
      <c r="A487" s="3">
        <v>1</v>
      </c>
      <c r="B487" s="4" t="s">
        <v>636</v>
      </c>
      <c r="C487" s="4" t="s">
        <v>416</v>
      </c>
      <c r="D487" s="15">
        <v>45103.683634259301</v>
      </c>
      <c r="E487" s="15">
        <v>45103.936412037001</v>
      </c>
      <c r="F487" s="5" t="str">
        <f t="shared" si="28"/>
        <v>Jun</v>
      </c>
      <c r="G487" s="4" t="s">
        <v>20</v>
      </c>
      <c r="H487" s="15">
        <v>45104.416666666701</v>
      </c>
      <c r="I487" s="4" t="s">
        <v>173</v>
      </c>
      <c r="J487" s="4" t="s">
        <v>17</v>
      </c>
      <c r="K487" s="4" t="s">
        <v>29</v>
      </c>
      <c r="L487" s="4" t="str">
        <f>VLOOKUP(K487,'Lookup table'!A$6:B$15,2,0)</f>
        <v>Planning</v>
      </c>
      <c r="M487" s="6">
        <f t="shared" si="29"/>
        <v>0</v>
      </c>
      <c r="N487" s="7" t="str">
        <f t="shared" si="30"/>
        <v>&lt;=1</v>
      </c>
      <c r="O487" t="str">
        <f t="shared" si="31"/>
        <v>met</v>
      </c>
    </row>
    <row r="488" spans="1:15" ht="33.75" x14ac:dyDescent="0.35">
      <c r="A488" s="3">
        <v>1</v>
      </c>
      <c r="B488" s="4" t="s">
        <v>829</v>
      </c>
      <c r="C488" s="4" t="s">
        <v>75</v>
      </c>
      <c r="D488" s="15">
        <v>45104.659571759301</v>
      </c>
      <c r="E488" s="15">
        <v>45104.691099536998</v>
      </c>
      <c r="F488" s="5" t="str">
        <f t="shared" si="28"/>
        <v>Jun</v>
      </c>
      <c r="G488" s="4" t="s">
        <v>20</v>
      </c>
      <c r="H488" s="15">
        <v>45105.0625</v>
      </c>
      <c r="I488" s="4" t="s">
        <v>830</v>
      </c>
      <c r="J488" s="4" t="s">
        <v>17</v>
      </c>
      <c r="K488" s="4" t="s">
        <v>29</v>
      </c>
      <c r="L488" s="4" t="str">
        <f>VLOOKUP(K488,'Lookup table'!A$6:B$15,2,0)</f>
        <v>Planning</v>
      </c>
      <c r="M488" s="6">
        <f t="shared" si="29"/>
        <v>0</v>
      </c>
      <c r="N488" s="7" t="str">
        <f t="shared" si="30"/>
        <v>&lt;=1</v>
      </c>
      <c r="O488" t="str">
        <f t="shared" si="31"/>
        <v>met</v>
      </c>
    </row>
    <row r="489" spans="1:15" ht="45" x14ac:dyDescent="0.35">
      <c r="A489" s="3">
        <v>1</v>
      </c>
      <c r="B489" s="4" t="s">
        <v>724</v>
      </c>
      <c r="C489" s="4" t="s">
        <v>31</v>
      </c>
      <c r="D489" s="15">
        <v>45104.698900463001</v>
      </c>
      <c r="E489" s="15">
        <v>45104.725069444401</v>
      </c>
      <c r="F489" s="5" t="str">
        <f t="shared" si="28"/>
        <v>Jun</v>
      </c>
      <c r="G489" s="4" t="s">
        <v>20</v>
      </c>
      <c r="H489" s="15">
        <v>45105</v>
      </c>
      <c r="I489" s="4" t="s">
        <v>457</v>
      </c>
      <c r="J489" s="4" t="s">
        <v>17</v>
      </c>
      <c r="K489" s="4" t="s">
        <v>32</v>
      </c>
      <c r="L489" s="4" t="str">
        <f>VLOOKUP(K489,'Lookup table'!A$6:B$15,2,0)</f>
        <v>Transportation</v>
      </c>
      <c r="M489" s="6">
        <f t="shared" si="29"/>
        <v>0</v>
      </c>
      <c r="N489" s="7" t="str">
        <f t="shared" si="30"/>
        <v>&lt;=1</v>
      </c>
      <c r="O489" t="str">
        <f t="shared" si="31"/>
        <v>met</v>
      </c>
    </row>
    <row r="490" spans="1:15" ht="22.5" x14ac:dyDescent="0.35">
      <c r="A490" s="3">
        <v>1</v>
      </c>
      <c r="B490" s="4" t="s">
        <v>831</v>
      </c>
      <c r="C490" s="4" t="s">
        <v>832</v>
      </c>
      <c r="D490" s="15">
        <v>45105.755185185197</v>
      </c>
      <c r="E490" s="15">
        <v>45106.3459953704</v>
      </c>
      <c r="F490" s="5" t="str">
        <f t="shared" si="28"/>
        <v>Jun</v>
      </c>
      <c r="G490" s="4" t="s">
        <v>12</v>
      </c>
      <c r="H490" s="15">
        <v>45106.416666666701</v>
      </c>
      <c r="I490" s="4" t="s">
        <v>833</v>
      </c>
      <c r="J490" s="4" t="s">
        <v>99</v>
      </c>
      <c r="K490" s="4" t="s">
        <v>87</v>
      </c>
      <c r="L490" s="4" t="str">
        <f>VLOOKUP(K490,'Lookup table'!A$6:B$15,2,0)</f>
        <v>Planning</v>
      </c>
      <c r="M490" s="6">
        <f t="shared" si="29"/>
        <v>1</v>
      </c>
      <c r="N490" s="7" t="str">
        <f t="shared" si="30"/>
        <v>&lt;=1</v>
      </c>
      <c r="O490" t="str">
        <f t="shared" si="31"/>
        <v>met</v>
      </c>
    </row>
    <row r="491" spans="1:15" ht="22.5" x14ac:dyDescent="0.35">
      <c r="A491" s="3">
        <v>1</v>
      </c>
      <c r="B491" s="4" t="s">
        <v>834</v>
      </c>
      <c r="C491" s="4" t="s">
        <v>240</v>
      </c>
      <c r="D491" s="15">
        <v>45112.665011574099</v>
      </c>
      <c r="E491" s="15">
        <v>45113.2584837963</v>
      </c>
      <c r="F491" s="5" t="str">
        <f t="shared" si="28"/>
        <v>Jul</v>
      </c>
      <c r="G491" s="4" t="s">
        <v>12</v>
      </c>
      <c r="H491" s="15">
        <v>45113.291666666701</v>
      </c>
      <c r="I491" s="4" t="s">
        <v>827</v>
      </c>
      <c r="J491" s="4" t="s">
        <v>92</v>
      </c>
      <c r="K491" s="4" t="s">
        <v>52</v>
      </c>
      <c r="L491" s="4" t="str">
        <f>VLOOKUP(K491,'Lookup table'!A$6:B$15,2,0)</f>
        <v>Distribution</v>
      </c>
      <c r="M491" s="6">
        <f t="shared" si="29"/>
        <v>1</v>
      </c>
      <c r="N491" s="7" t="str">
        <f t="shared" si="30"/>
        <v>&lt;=1</v>
      </c>
      <c r="O491" t="str">
        <f t="shared" si="31"/>
        <v>met</v>
      </c>
    </row>
    <row r="492" spans="1:15" ht="22.5" x14ac:dyDescent="0.35">
      <c r="A492" s="3">
        <v>1</v>
      </c>
      <c r="B492" s="4" t="s">
        <v>835</v>
      </c>
      <c r="C492" s="4" t="s">
        <v>21</v>
      </c>
      <c r="D492" s="15">
        <v>45117.450613425899</v>
      </c>
      <c r="E492" s="15">
        <v>45118.479143518503</v>
      </c>
      <c r="F492" s="5" t="str">
        <f t="shared" si="28"/>
        <v>Jul</v>
      </c>
      <c r="G492" s="4" t="s">
        <v>12</v>
      </c>
      <c r="H492" s="15">
        <v>45118.479166666701</v>
      </c>
      <c r="I492" s="4" t="s">
        <v>836</v>
      </c>
      <c r="J492" s="4" t="s">
        <v>17</v>
      </c>
      <c r="K492" s="4" t="s">
        <v>18</v>
      </c>
      <c r="L492" s="4" t="str">
        <f>VLOOKUP(K492,'Lookup table'!A$6:B$15,2,0)</f>
        <v>Planning</v>
      </c>
      <c r="M492" s="6">
        <f t="shared" si="29"/>
        <v>1</v>
      </c>
      <c r="N492" s="7" t="str">
        <f t="shared" si="30"/>
        <v>&lt;=1</v>
      </c>
      <c r="O492" t="str">
        <f t="shared" si="31"/>
        <v>met</v>
      </c>
    </row>
    <row r="493" spans="1:15" ht="22.5" x14ac:dyDescent="0.35">
      <c r="A493" s="3">
        <v>1</v>
      </c>
      <c r="B493" s="4" t="s">
        <v>641</v>
      </c>
      <c r="C493" s="4" t="s">
        <v>59</v>
      </c>
      <c r="D493" s="15">
        <v>45117.594166666699</v>
      </c>
      <c r="E493" s="15">
        <v>45118.437754629602</v>
      </c>
      <c r="F493" s="5" t="str">
        <f t="shared" si="28"/>
        <v>Jul</v>
      </c>
      <c r="G493" s="4" t="s">
        <v>12</v>
      </c>
      <c r="H493" s="15">
        <v>45118.25</v>
      </c>
      <c r="I493" s="4" t="s">
        <v>837</v>
      </c>
      <c r="J493" s="4" t="s">
        <v>62</v>
      </c>
      <c r="K493" s="4" t="s">
        <v>52</v>
      </c>
      <c r="L493" s="4" t="str">
        <f>VLOOKUP(K493,'Lookup table'!A$6:B$15,2,0)</f>
        <v>Distribution</v>
      </c>
      <c r="M493" s="6">
        <f t="shared" si="29"/>
        <v>1</v>
      </c>
      <c r="N493" s="7" t="str">
        <f t="shared" si="30"/>
        <v>&lt;=1</v>
      </c>
      <c r="O493" t="str">
        <f t="shared" si="31"/>
        <v>met</v>
      </c>
    </row>
    <row r="494" spans="1:15" ht="33.75" x14ac:dyDescent="0.35">
      <c r="A494" s="3">
        <v>1</v>
      </c>
      <c r="B494" s="4" t="s">
        <v>564</v>
      </c>
      <c r="C494" s="4" t="s">
        <v>55</v>
      </c>
      <c r="D494" s="15">
        <v>45120.615821759297</v>
      </c>
      <c r="E494" s="15">
        <v>45121.321377314802</v>
      </c>
      <c r="F494" s="5" t="str">
        <f t="shared" si="28"/>
        <v>Jul</v>
      </c>
      <c r="G494" s="4" t="s">
        <v>12</v>
      </c>
      <c r="H494" s="15">
        <v>45121.337939814803</v>
      </c>
      <c r="I494" s="4" t="s">
        <v>838</v>
      </c>
      <c r="J494" s="4" t="s">
        <v>57</v>
      </c>
      <c r="K494" s="4" t="s">
        <v>52</v>
      </c>
      <c r="L494" s="4" t="str">
        <f>VLOOKUP(K494,'Lookup table'!A$6:B$15,2,0)</f>
        <v>Distribution</v>
      </c>
      <c r="M494" s="6">
        <f t="shared" si="29"/>
        <v>1</v>
      </c>
      <c r="N494" s="7" t="str">
        <f t="shared" si="30"/>
        <v>&lt;=1</v>
      </c>
      <c r="O494" t="str">
        <f t="shared" si="31"/>
        <v>met</v>
      </c>
    </row>
    <row r="495" spans="1:15" ht="45" x14ac:dyDescent="0.35">
      <c r="A495" s="3">
        <v>1</v>
      </c>
      <c r="B495" s="4" t="s">
        <v>839</v>
      </c>
      <c r="C495" s="4" t="s">
        <v>60</v>
      </c>
      <c r="D495" s="15">
        <v>45126.335543981499</v>
      </c>
      <c r="E495" s="15">
        <v>45126.3488194444</v>
      </c>
      <c r="F495" s="5" t="str">
        <f t="shared" si="28"/>
        <v>Jul</v>
      </c>
      <c r="G495" s="4" t="s">
        <v>20</v>
      </c>
      <c r="H495" s="15">
        <v>45127.682349536997</v>
      </c>
      <c r="I495" s="4" t="s">
        <v>717</v>
      </c>
      <c r="J495" s="4" t="s">
        <v>41</v>
      </c>
      <c r="K495" s="4" t="s">
        <v>32</v>
      </c>
      <c r="L495" s="4" t="str">
        <f>VLOOKUP(K495,'Lookup table'!A$6:B$15,2,0)</f>
        <v>Transportation</v>
      </c>
      <c r="M495" s="6">
        <f t="shared" si="29"/>
        <v>0</v>
      </c>
      <c r="N495" s="7" t="str">
        <f t="shared" si="30"/>
        <v>&lt;=1</v>
      </c>
      <c r="O495" t="str">
        <f t="shared" si="31"/>
        <v>met</v>
      </c>
    </row>
    <row r="496" spans="1:15" ht="22.5" x14ac:dyDescent="0.35">
      <c r="A496" s="3">
        <v>1</v>
      </c>
      <c r="B496" s="4" t="s">
        <v>840</v>
      </c>
      <c r="C496" s="4" t="s">
        <v>131</v>
      </c>
      <c r="D496" s="15">
        <v>45126.615173611099</v>
      </c>
      <c r="E496" s="15">
        <v>45126.654467592598</v>
      </c>
      <c r="F496" s="5" t="str">
        <f t="shared" si="28"/>
        <v>Jul</v>
      </c>
      <c r="G496" s="4" t="s">
        <v>20</v>
      </c>
      <c r="H496" s="15">
        <v>45127.630092592597</v>
      </c>
      <c r="I496" s="4" t="s">
        <v>221</v>
      </c>
      <c r="J496" s="4" t="s">
        <v>17</v>
      </c>
      <c r="K496" s="4" t="s">
        <v>52</v>
      </c>
      <c r="L496" s="4" t="str">
        <f>VLOOKUP(K496,'Lookup table'!A$6:B$15,2,0)</f>
        <v>Distribution</v>
      </c>
      <c r="M496" s="6">
        <f t="shared" si="29"/>
        <v>0</v>
      </c>
      <c r="N496" s="7" t="str">
        <f t="shared" si="30"/>
        <v>&lt;=1</v>
      </c>
      <c r="O496" t="str">
        <f t="shared" si="31"/>
        <v>met</v>
      </c>
    </row>
    <row r="497" spans="1:15" ht="45" x14ac:dyDescent="0.35">
      <c r="A497" s="3">
        <v>1</v>
      </c>
      <c r="B497" s="4" t="s">
        <v>841</v>
      </c>
      <c r="C497" s="4" t="s">
        <v>31</v>
      </c>
      <c r="D497" s="15">
        <v>45126.670243055603</v>
      </c>
      <c r="E497" s="15">
        <v>45126.676319444399</v>
      </c>
      <c r="F497" s="5" t="str">
        <f t="shared" si="28"/>
        <v>Jul</v>
      </c>
      <c r="G497" s="4" t="s">
        <v>20</v>
      </c>
      <c r="H497" s="15">
        <v>45127.630196759303</v>
      </c>
      <c r="I497" s="4" t="s">
        <v>221</v>
      </c>
      <c r="J497" s="4" t="s">
        <v>17</v>
      </c>
      <c r="K497" s="4" t="s">
        <v>32</v>
      </c>
      <c r="L497" s="4" t="str">
        <f>VLOOKUP(K497,'Lookup table'!A$6:B$15,2,0)</f>
        <v>Transportation</v>
      </c>
      <c r="M497" s="6">
        <f t="shared" si="29"/>
        <v>0</v>
      </c>
      <c r="N497" s="7" t="str">
        <f t="shared" si="30"/>
        <v>&lt;=1</v>
      </c>
      <c r="O497" t="str">
        <f t="shared" si="31"/>
        <v>met</v>
      </c>
    </row>
    <row r="498" spans="1:15" ht="22.5" x14ac:dyDescent="0.35">
      <c r="A498" s="3">
        <v>1</v>
      </c>
      <c r="B498" s="4" t="s">
        <v>842</v>
      </c>
      <c r="C498" s="4" t="s">
        <v>105</v>
      </c>
      <c r="D498" s="15">
        <v>45131.434930555602</v>
      </c>
      <c r="E498" s="15">
        <v>45132.392303240696</v>
      </c>
      <c r="F498" s="5" t="str">
        <f t="shared" si="28"/>
        <v>Jul</v>
      </c>
      <c r="G498" s="4" t="s">
        <v>12</v>
      </c>
      <c r="H498" s="15">
        <v>45132.505555555603</v>
      </c>
      <c r="I498" s="4" t="s">
        <v>223</v>
      </c>
      <c r="J498" s="4" t="s">
        <v>62</v>
      </c>
      <c r="K498" s="4" t="s">
        <v>87</v>
      </c>
      <c r="L498" s="4" t="str">
        <f>VLOOKUP(K498,'Lookup table'!A$6:B$15,2,0)</f>
        <v>Planning</v>
      </c>
      <c r="M498" s="6">
        <f t="shared" si="29"/>
        <v>1</v>
      </c>
      <c r="N498" s="7" t="str">
        <f t="shared" si="30"/>
        <v>&lt;=1</v>
      </c>
      <c r="O498" t="str">
        <f t="shared" si="31"/>
        <v>met</v>
      </c>
    </row>
    <row r="499" spans="1:15" ht="33.75" x14ac:dyDescent="0.35">
      <c r="A499" s="3">
        <v>1</v>
      </c>
      <c r="B499" s="4" t="s">
        <v>843</v>
      </c>
      <c r="C499" s="4" t="s">
        <v>55</v>
      </c>
      <c r="D499" s="15">
        <v>45132.6169212963</v>
      </c>
      <c r="E499" s="15">
        <v>45133.297222222202</v>
      </c>
      <c r="F499" s="5" t="str">
        <f t="shared" si="28"/>
        <v>Jul</v>
      </c>
      <c r="G499" s="4" t="s">
        <v>12</v>
      </c>
      <c r="H499" s="15">
        <v>45133.315972222197</v>
      </c>
      <c r="I499" s="4" t="s">
        <v>844</v>
      </c>
      <c r="J499" s="4" t="s">
        <v>57</v>
      </c>
      <c r="K499" s="4" t="s">
        <v>78</v>
      </c>
      <c r="L499" s="4" t="str">
        <f>VLOOKUP(K499,'Lookup table'!A$6:B$15,2,0)</f>
        <v>Other</v>
      </c>
      <c r="M499" s="6">
        <f t="shared" si="29"/>
        <v>1</v>
      </c>
      <c r="N499" s="7" t="str">
        <f t="shared" si="30"/>
        <v>&lt;=1</v>
      </c>
      <c r="O499" t="str">
        <f t="shared" si="31"/>
        <v>met</v>
      </c>
    </row>
    <row r="500" spans="1:15" ht="45" x14ac:dyDescent="0.35">
      <c r="A500" s="3">
        <v>1</v>
      </c>
      <c r="B500" s="4" t="s">
        <v>845</v>
      </c>
      <c r="C500" s="4" t="s">
        <v>323</v>
      </c>
      <c r="D500" s="15">
        <v>45133.315740740698</v>
      </c>
      <c r="E500" s="15">
        <v>45133.340729166703</v>
      </c>
      <c r="F500" s="5" t="str">
        <f t="shared" si="28"/>
        <v>Jul</v>
      </c>
      <c r="G500" s="4" t="s">
        <v>20</v>
      </c>
      <c r="H500" s="15">
        <v>45134.750069444402</v>
      </c>
      <c r="I500" s="4" t="s">
        <v>844</v>
      </c>
      <c r="J500" s="4" t="s">
        <v>57</v>
      </c>
      <c r="K500" s="4" t="s">
        <v>32</v>
      </c>
      <c r="L500" s="4" t="str">
        <f>VLOOKUP(K500,'Lookup table'!A$6:B$15,2,0)</f>
        <v>Transportation</v>
      </c>
      <c r="M500" s="6">
        <f t="shared" si="29"/>
        <v>0</v>
      </c>
      <c r="N500" s="7" t="str">
        <f t="shared" si="30"/>
        <v>&lt;=1</v>
      </c>
      <c r="O500" t="str">
        <f t="shared" si="31"/>
        <v>met</v>
      </c>
    </row>
    <row r="501" spans="1:15" ht="22.5" x14ac:dyDescent="0.35">
      <c r="A501" s="3">
        <v>1</v>
      </c>
      <c r="B501" s="4" t="s">
        <v>846</v>
      </c>
      <c r="C501" s="4" t="s">
        <v>240</v>
      </c>
      <c r="D501" s="15">
        <v>45133.409675925897</v>
      </c>
      <c r="E501" s="15">
        <v>45133.440590277802</v>
      </c>
      <c r="F501" s="5" t="str">
        <f t="shared" si="28"/>
        <v>Jul</v>
      </c>
      <c r="G501" s="4" t="s">
        <v>20</v>
      </c>
      <c r="H501" s="15">
        <v>45134.750196759298</v>
      </c>
      <c r="I501" s="4" t="s">
        <v>847</v>
      </c>
      <c r="J501" s="4" t="s">
        <v>92</v>
      </c>
      <c r="K501" s="4" t="s">
        <v>52</v>
      </c>
      <c r="L501" s="4" t="str">
        <f>VLOOKUP(K501,'Lookup table'!A$6:B$15,2,0)</f>
        <v>Distribution</v>
      </c>
      <c r="M501" s="6">
        <f t="shared" si="29"/>
        <v>0</v>
      </c>
      <c r="N501" s="7" t="str">
        <f t="shared" si="30"/>
        <v>&lt;=1</v>
      </c>
      <c r="O501" t="str">
        <f t="shared" si="31"/>
        <v>met</v>
      </c>
    </row>
    <row r="502" spans="1:15" ht="22.5" x14ac:dyDescent="0.35">
      <c r="A502" s="3">
        <v>1</v>
      </c>
      <c r="B502" s="4" t="s">
        <v>566</v>
      </c>
      <c r="C502" s="4" t="s">
        <v>38</v>
      </c>
      <c r="D502" s="15">
        <v>45133.473969907398</v>
      </c>
      <c r="E502" s="15">
        <v>45135.494733796302</v>
      </c>
      <c r="F502" s="5" t="str">
        <f t="shared" si="28"/>
        <v>Jul</v>
      </c>
      <c r="G502" s="4" t="s">
        <v>12</v>
      </c>
      <c r="H502" s="15">
        <v>45134.75</v>
      </c>
      <c r="I502" s="4" t="s">
        <v>848</v>
      </c>
      <c r="J502" s="4" t="s">
        <v>62</v>
      </c>
      <c r="K502" s="4" t="s">
        <v>36</v>
      </c>
      <c r="L502" s="4" t="str">
        <f>VLOOKUP(K502,'Lookup table'!A$6:B$15,2,0)</f>
        <v>QA</v>
      </c>
      <c r="M502" s="6">
        <f t="shared" si="29"/>
        <v>2</v>
      </c>
      <c r="N502" s="7" t="str">
        <f t="shared" si="30"/>
        <v>&lt;=2</v>
      </c>
      <c r="O502" t="str">
        <f t="shared" si="31"/>
        <v>not met</v>
      </c>
    </row>
    <row r="503" spans="1:15" ht="45" x14ac:dyDescent="0.35">
      <c r="A503" s="3">
        <v>1</v>
      </c>
      <c r="B503" s="4" t="s">
        <v>849</v>
      </c>
      <c r="C503" s="4" t="s">
        <v>107</v>
      </c>
      <c r="D503" s="15">
        <v>45133.474525463003</v>
      </c>
      <c r="E503" s="15">
        <v>45133.569895833301</v>
      </c>
      <c r="F503" s="5" t="str">
        <f t="shared" si="28"/>
        <v>Jul</v>
      </c>
      <c r="G503" s="4" t="s">
        <v>20</v>
      </c>
      <c r="H503" s="15">
        <v>45134.750578703701</v>
      </c>
      <c r="I503" s="4" t="s">
        <v>847</v>
      </c>
      <c r="J503" s="4" t="s">
        <v>92</v>
      </c>
      <c r="K503" s="4" t="s">
        <v>32</v>
      </c>
      <c r="L503" s="4" t="str">
        <f>VLOOKUP(K503,'Lookup table'!A$6:B$15,2,0)</f>
        <v>Transportation</v>
      </c>
      <c r="M503" s="6">
        <f t="shared" si="29"/>
        <v>0</v>
      </c>
      <c r="N503" s="7" t="str">
        <f t="shared" si="30"/>
        <v>&lt;=1</v>
      </c>
      <c r="O503" t="str">
        <f t="shared" si="31"/>
        <v>met</v>
      </c>
    </row>
    <row r="504" spans="1:15" ht="22.5" x14ac:dyDescent="0.35">
      <c r="A504" s="3">
        <v>1</v>
      </c>
      <c r="B504" s="4" t="s">
        <v>850</v>
      </c>
      <c r="C504" s="4" t="s">
        <v>81</v>
      </c>
      <c r="D504" s="15">
        <v>45133.533298611103</v>
      </c>
      <c r="E504" s="15">
        <v>45133.666909722197</v>
      </c>
      <c r="F504" s="5" t="str">
        <f t="shared" si="28"/>
        <v>Jul</v>
      </c>
      <c r="G504" s="4" t="s">
        <v>20</v>
      </c>
      <c r="H504" s="15">
        <v>45134.750694444403</v>
      </c>
      <c r="I504" s="4" t="s">
        <v>851</v>
      </c>
      <c r="J504" s="4" t="s">
        <v>41</v>
      </c>
      <c r="K504" s="4" t="s">
        <v>87</v>
      </c>
      <c r="L504" s="4" t="str">
        <f>VLOOKUP(K504,'Lookup table'!A$6:B$15,2,0)</f>
        <v>Planning</v>
      </c>
      <c r="M504" s="6">
        <f t="shared" si="29"/>
        <v>0</v>
      </c>
      <c r="N504" s="7" t="str">
        <f t="shared" si="30"/>
        <v>&lt;=1</v>
      </c>
      <c r="O504" t="str">
        <f t="shared" si="31"/>
        <v>met</v>
      </c>
    </row>
    <row r="505" spans="1:15" ht="22.5" x14ac:dyDescent="0.35">
      <c r="A505" s="3">
        <v>1</v>
      </c>
      <c r="B505" s="4" t="s">
        <v>852</v>
      </c>
      <c r="C505" s="4" t="s">
        <v>416</v>
      </c>
      <c r="D505" s="15">
        <v>45133.562534722201</v>
      </c>
      <c r="E505" s="15">
        <v>45133.668182870402</v>
      </c>
      <c r="F505" s="5" t="str">
        <f t="shared" si="28"/>
        <v>Jul</v>
      </c>
      <c r="G505" s="4" t="s">
        <v>20</v>
      </c>
      <c r="H505" s="15">
        <v>45134.750879629602</v>
      </c>
      <c r="I505" s="4" t="s">
        <v>631</v>
      </c>
      <c r="J505" s="4" t="s">
        <v>17</v>
      </c>
      <c r="K505" s="4" t="s">
        <v>87</v>
      </c>
      <c r="L505" s="4" t="str">
        <f>VLOOKUP(K505,'Lookup table'!A$6:B$15,2,0)</f>
        <v>Planning</v>
      </c>
      <c r="M505" s="6">
        <f t="shared" si="29"/>
        <v>0</v>
      </c>
      <c r="N505" s="7" t="str">
        <f t="shared" si="30"/>
        <v>&lt;=1</v>
      </c>
      <c r="O505" t="str">
        <f t="shared" si="31"/>
        <v>met</v>
      </c>
    </row>
    <row r="506" spans="1:15" ht="22.5" x14ac:dyDescent="0.35">
      <c r="A506" s="3">
        <v>1</v>
      </c>
      <c r="B506" s="4" t="s">
        <v>853</v>
      </c>
      <c r="C506" s="4" t="s">
        <v>854</v>
      </c>
      <c r="D506" s="15">
        <v>45133.577754629601</v>
      </c>
      <c r="E506" s="15">
        <v>45133.678171296298</v>
      </c>
      <c r="F506" s="5" t="str">
        <f t="shared" si="28"/>
        <v>Jul</v>
      </c>
      <c r="G506" s="4" t="s">
        <v>20</v>
      </c>
      <c r="H506" s="15">
        <v>45134.750960648104</v>
      </c>
      <c r="I506" s="4" t="s">
        <v>633</v>
      </c>
      <c r="J506" s="4" t="s">
        <v>92</v>
      </c>
      <c r="K506" s="4" t="s">
        <v>87</v>
      </c>
      <c r="L506" s="4" t="str">
        <f>VLOOKUP(K506,'Lookup table'!A$6:B$15,2,0)</f>
        <v>Planning</v>
      </c>
      <c r="M506" s="6">
        <f t="shared" si="29"/>
        <v>0</v>
      </c>
      <c r="N506" s="7" t="str">
        <f t="shared" si="30"/>
        <v>&lt;=1</v>
      </c>
      <c r="O506" t="str">
        <f t="shared" si="31"/>
        <v>met</v>
      </c>
    </row>
    <row r="507" spans="1:15" ht="22.5" x14ac:dyDescent="0.35">
      <c r="A507" s="3">
        <v>1</v>
      </c>
      <c r="B507" s="4" t="s">
        <v>855</v>
      </c>
      <c r="C507" s="4" t="s">
        <v>128</v>
      </c>
      <c r="D507" s="15">
        <v>45134.531585648103</v>
      </c>
      <c r="E507" s="15">
        <v>45135.351226851897</v>
      </c>
      <c r="F507" s="5" t="str">
        <f t="shared" si="28"/>
        <v>Jul</v>
      </c>
      <c r="G507" s="4" t="s">
        <v>12</v>
      </c>
      <c r="H507" s="15">
        <v>45135.429398148102</v>
      </c>
      <c r="I507" s="4" t="s">
        <v>834</v>
      </c>
      <c r="J507" s="4"/>
      <c r="K507" s="4" t="s">
        <v>52</v>
      </c>
      <c r="L507" s="4" t="str">
        <f>VLOOKUP(K507,'Lookup table'!A$6:B$15,2,0)</f>
        <v>Distribution</v>
      </c>
      <c r="M507" s="6">
        <f t="shared" si="29"/>
        <v>1</v>
      </c>
      <c r="N507" s="7" t="str">
        <f t="shared" si="30"/>
        <v>&lt;=1</v>
      </c>
      <c r="O507" t="str">
        <f t="shared" si="31"/>
        <v>met</v>
      </c>
    </row>
    <row r="508" spans="1:15" ht="45" x14ac:dyDescent="0.35">
      <c r="A508" s="3">
        <v>1</v>
      </c>
      <c r="B508" s="4" t="s">
        <v>856</v>
      </c>
      <c r="C508" s="4" t="s">
        <v>31</v>
      </c>
      <c r="D508" s="15">
        <v>45138.7686805556</v>
      </c>
      <c r="E508" s="15">
        <v>45139.417060185202</v>
      </c>
      <c r="F508" s="5" t="str">
        <f t="shared" si="28"/>
        <v>Jul</v>
      </c>
      <c r="G508" s="4" t="s">
        <v>12</v>
      </c>
      <c r="H508" s="15">
        <v>45139.463194444397</v>
      </c>
      <c r="I508" s="4" t="s">
        <v>263</v>
      </c>
      <c r="J508" s="4" t="s">
        <v>17</v>
      </c>
      <c r="K508" s="4" t="s">
        <v>32</v>
      </c>
      <c r="L508" s="4" t="str">
        <f>VLOOKUP(K508,'Lookup table'!A$6:B$15,2,0)</f>
        <v>Transportation</v>
      </c>
      <c r="M508" s="6">
        <f t="shared" si="29"/>
        <v>1</v>
      </c>
      <c r="N508" s="7" t="str">
        <f t="shared" si="30"/>
        <v>&lt;=1</v>
      </c>
      <c r="O508" t="str">
        <f t="shared" si="31"/>
        <v>met</v>
      </c>
    </row>
    <row r="509" spans="1:15" ht="22.5" x14ac:dyDescent="0.35">
      <c r="A509" s="3">
        <v>1</v>
      </c>
      <c r="B509" s="4" t="s">
        <v>857</v>
      </c>
      <c r="C509" s="4" t="s">
        <v>131</v>
      </c>
      <c r="D509" s="15">
        <v>45139.413449074098</v>
      </c>
      <c r="E509" s="15">
        <v>45139.486435185201</v>
      </c>
      <c r="F509" s="5" t="str">
        <f t="shared" si="28"/>
        <v>Aug</v>
      </c>
      <c r="G509" s="4" t="s">
        <v>20</v>
      </c>
      <c r="H509" s="15">
        <v>45140.5288194444</v>
      </c>
      <c r="I509" s="4"/>
      <c r="J509" s="4" t="s">
        <v>17</v>
      </c>
      <c r="K509" s="4" t="s">
        <v>52</v>
      </c>
      <c r="L509" s="4" t="str">
        <f>VLOOKUP(K509,'Lookup table'!A$6:B$15,2,0)</f>
        <v>Distribution</v>
      </c>
      <c r="M509" s="6">
        <f t="shared" si="29"/>
        <v>0</v>
      </c>
      <c r="N509" s="7" t="str">
        <f t="shared" si="30"/>
        <v>&lt;=1</v>
      </c>
      <c r="O509" t="str">
        <f t="shared" si="31"/>
        <v>met</v>
      </c>
    </row>
    <row r="510" spans="1:15" ht="45" x14ac:dyDescent="0.35">
      <c r="A510" s="3">
        <v>1</v>
      </c>
      <c r="B510" s="4" t="s">
        <v>858</v>
      </c>
      <c r="C510" s="4" t="s">
        <v>31</v>
      </c>
      <c r="D510" s="15">
        <v>45139.669814814799</v>
      </c>
      <c r="E510" s="15">
        <v>45139.726261574098</v>
      </c>
      <c r="F510" s="5" t="str">
        <f t="shared" si="28"/>
        <v>Aug</v>
      </c>
      <c r="G510" s="4" t="s">
        <v>20</v>
      </c>
      <c r="H510" s="15">
        <v>45140.528530092597</v>
      </c>
      <c r="I510" s="4"/>
      <c r="J510" s="4" t="s">
        <v>17</v>
      </c>
      <c r="K510" s="4" t="s">
        <v>32</v>
      </c>
      <c r="L510" s="4" t="str">
        <f>VLOOKUP(K510,'Lookup table'!A$6:B$15,2,0)</f>
        <v>Transportation</v>
      </c>
      <c r="M510" s="6">
        <f t="shared" si="29"/>
        <v>0</v>
      </c>
      <c r="N510" s="7" t="str">
        <f t="shared" si="30"/>
        <v>&lt;=1</v>
      </c>
      <c r="O510" t="str">
        <f t="shared" si="31"/>
        <v>met</v>
      </c>
    </row>
    <row r="511" spans="1:15" ht="22.5" x14ac:dyDescent="0.35">
      <c r="A511" s="3">
        <v>1</v>
      </c>
      <c r="B511" s="4" t="s">
        <v>859</v>
      </c>
      <c r="C511" s="4" t="s">
        <v>81</v>
      </c>
      <c r="D511" s="15">
        <v>45140.611678240697</v>
      </c>
      <c r="E511" s="15">
        <v>45140.623611111099</v>
      </c>
      <c r="F511" s="5" t="str">
        <f t="shared" si="28"/>
        <v>Aug</v>
      </c>
      <c r="G511" s="4" t="s">
        <v>20</v>
      </c>
      <c r="H511" s="15">
        <v>45141.017361111102</v>
      </c>
      <c r="I511" s="4" t="s">
        <v>860</v>
      </c>
      <c r="J511" s="4" t="s">
        <v>41</v>
      </c>
      <c r="K511" s="4" t="s">
        <v>78</v>
      </c>
      <c r="L511" s="4" t="str">
        <f>VLOOKUP(K511,'Lookup table'!A$6:B$15,2,0)</f>
        <v>Other</v>
      </c>
      <c r="M511" s="6">
        <f t="shared" si="29"/>
        <v>0</v>
      </c>
      <c r="N511" s="7" t="str">
        <f t="shared" si="30"/>
        <v>&lt;=1</v>
      </c>
      <c r="O511" t="str">
        <f t="shared" si="31"/>
        <v>met</v>
      </c>
    </row>
    <row r="512" spans="1:15" ht="45" x14ac:dyDescent="0.35">
      <c r="A512" s="3">
        <v>1</v>
      </c>
      <c r="B512" s="4" t="s">
        <v>861</v>
      </c>
      <c r="C512" s="4" t="s">
        <v>144</v>
      </c>
      <c r="D512" s="15">
        <v>45141.5097916667</v>
      </c>
      <c r="E512" s="15">
        <v>45141.626504629603</v>
      </c>
      <c r="F512" s="5" t="str">
        <f t="shared" si="28"/>
        <v>Aug</v>
      </c>
      <c r="G512" s="4" t="s">
        <v>20</v>
      </c>
      <c r="H512" s="15">
        <v>45142.361111111102</v>
      </c>
      <c r="I512" s="4" t="s">
        <v>862</v>
      </c>
      <c r="J512" s="4" t="s">
        <v>62</v>
      </c>
      <c r="K512" s="4" t="s">
        <v>32</v>
      </c>
      <c r="L512" s="4" t="str">
        <f>VLOOKUP(K512,'Lookup table'!A$6:B$15,2,0)</f>
        <v>Transportation</v>
      </c>
      <c r="M512" s="6">
        <f t="shared" si="29"/>
        <v>0</v>
      </c>
      <c r="N512" s="7" t="str">
        <f t="shared" si="30"/>
        <v>&lt;=1</v>
      </c>
      <c r="O512" t="str">
        <f t="shared" si="31"/>
        <v>met</v>
      </c>
    </row>
    <row r="513" spans="1:15" ht="22.5" x14ac:dyDescent="0.35">
      <c r="A513" s="3">
        <v>1</v>
      </c>
      <c r="B513" s="4" t="s">
        <v>863</v>
      </c>
      <c r="C513" s="4" t="s">
        <v>81</v>
      </c>
      <c r="D513" s="15">
        <v>45141.596990740698</v>
      </c>
      <c r="E513" s="15">
        <v>45142.324999999997</v>
      </c>
      <c r="F513" s="5" t="str">
        <f t="shared" si="28"/>
        <v>Aug</v>
      </c>
      <c r="G513" s="4" t="s">
        <v>12</v>
      </c>
      <c r="H513" s="15">
        <v>45142.614583333299</v>
      </c>
      <c r="I513" s="4" t="s">
        <v>648</v>
      </c>
      <c r="J513" s="4" t="s">
        <v>41</v>
      </c>
      <c r="K513" s="4" t="s">
        <v>52</v>
      </c>
      <c r="L513" s="4" t="str">
        <f>VLOOKUP(K513,'Lookup table'!A$6:B$15,2,0)</f>
        <v>Distribution</v>
      </c>
      <c r="M513" s="6">
        <f t="shared" si="29"/>
        <v>1</v>
      </c>
      <c r="N513" s="7" t="str">
        <f t="shared" si="30"/>
        <v>&lt;=1</v>
      </c>
      <c r="O513" t="str">
        <f t="shared" si="31"/>
        <v>met</v>
      </c>
    </row>
    <row r="514" spans="1:15" ht="22.5" x14ac:dyDescent="0.35">
      <c r="A514" s="3">
        <v>1</v>
      </c>
      <c r="B514" s="4" t="s">
        <v>864</v>
      </c>
      <c r="C514" s="4" t="s">
        <v>39</v>
      </c>
      <c r="D514" s="15">
        <v>45145.408090277801</v>
      </c>
      <c r="E514" s="15">
        <v>45146.513541666704</v>
      </c>
      <c r="F514" s="5" t="str">
        <f t="shared" si="28"/>
        <v>Aug</v>
      </c>
      <c r="G514" s="4" t="s">
        <v>12</v>
      </c>
      <c r="H514" s="15">
        <v>45146.630995370397</v>
      </c>
      <c r="I514" s="4" t="s">
        <v>865</v>
      </c>
      <c r="J514" s="4" t="s">
        <v>41</v>
      </c>
      <c r="K514" s="4" t="s">
        <v>87</v>
      </c>
      <c r="L514" s="4" t="str">
        <f>VLOOKUP(K514,'Lookup table'!A$6:B$15,2,0)</f>
        <v>Planning</v>
      </c>
      <c r="M514" s="6">
        <f t="shared" si="29"/>
        <v>1</v>
      </c>
      <c r="N514" s="7" t="str">
        <f t="shared" si="30"/>
        <v>&lt;=1</v>
      </c>
      <c r="O514" t="str">
        <f t="shared" si="31"/>
        <v>met</v>
      </c>
    </row>
    <row r="515" spans="1:15" ht="22.5" x14ac:dyDescent="0.35">
      <c r="A515" s="3">
        <v>1</v>
      </c>
      <c r="B515" s="4" t="s">
        <v>866</v>
      </c>
      <c r="C515" s="4" t="s">
        <v>81</v>
      </c>
      <c r="D515" s="15">
        <v>45145.441817129598</v>
      </c>
      <c r="E515" s="15">
        <v>45145.448576388902</v>
      </c>
      <c r="F515" s="5" t="str">
        <f t="shared" ref="F515:F578" si="32">TEXT(D515,"MMM")</f>
        <v>Aug</v>
      </c>
      <c r="G515" s="4" t="s">
        <v>20</v>
      </c>
      <c r="H515" s="15">
        <v>45146.5128819444</v>
      </c>
      <c r="I515" s="4" t="s">
        <v>635</v>
      </c>
      <c r="J515" s="4" t="s">
        <v>41</v>
      </c>
      <c r="K515" s="4" t="s">
        <v>52</v>
      </c>
      <c r="L515" s="4" t="str">
        <f>VLOOKUP(K515,'Lookup table'!A$6:B$15,2,0)</f>
        <v>Distribution</v>
      </c>
      <c r="M515" s="6">
        <f t="shared" ref="M515:M578" si="33">NETWORKDAYS.INTL(D515,E515,1,0)-1</f>
        <v>0</v>
      </c>
      <c r="N515" s="7" t="str">
        <f t="shared" ref="N515:N578" si="34">IF(M515&lt;2, "&lt;=1", IF(M515&lt;3, "&lt;=2", IF(M515&lt;4, "&lt;=3",IF(M515&lt;5,  "&lt;=4", "&gt;=5"))))</f>
        <v>&lt;=1</v>
      </c>
      <c r="O515" t="str">
        <f t="shared" ref="O515:O578" si="35">IF(M515&lt;=1, "met", "not met")</f>
        <v>met</v>
      </c>
    </row>
    <row r="516" spans="1:15" ht="45" x14ac:dyDescent="0.35">
      <c r="A516" s="3">
        <v>1</v>
      </c>
      <c r="B516" s="4" t="s">
        <v>867</v>
      </c>
      <c r="C516" s="4" t="s">
        <v>60</v>
      </c>
      <c r="D516" s="15">
        <v>45145.6160185185</v>
      </c>
      <c r="E516" s="15">
        <v>45145.620520833298</v>
      </c>
      <c r="F516" s="5" t="str">
        <f t="shared" si="32"/>
        <v>Aug</v>
      </c>
      <c r="G516" s="4" t="s">
        <v>20</v>
      </c>
      <c r="H516" s="15">
        <v>45146.454861111102</v>
      </c>
      <c r="I516" s="4" t="s">
        <v>634</v>
      </c>
      <c r="J516" s="4" t="s">
        <v>41</v>
      </c>
      <c r="K516" s="4" t="s">
        <v>32</v>
      </c>
      <c r="L516" s="4" t="str">
        <f>VLOOKUP(K516,'Lookup table'!A$6:B$15,2,0)</f>
        <v>Transportation</v>
      </c>
      <c r="M516" s="6">
        <f t="shared" si="33"/>
        <v>0</v>
      </c>
      <c r="N516" s="7" t="str">
        <f t="shared" si="34"/>
        <v>&lt;=1</v>
      </c>
      <c r="O516" t="str">
        <f t="shared" si="35"/>
        <v>met</v>
      </c>
    </row>
    <row r="517" spans="1:15" ht="22.5" x14ac:dyDescent="0.35">
      <c r="A517" s="3">
        <v>1</v>
      </c>
      <c r="B517" s="4" t="s">
        <v>868</v>
      </c>
      <c r="C517" s="4" t="s">
        <v>131</v>
      </c>
      <c r="D517" s="15">
        <v>45145.7506712963</v>
      </c>
      <c r="E517" s="15">
        <v>45145.760185185201</v>
      </c>
      <c r="F517" s="5" t="str">
        <f t="shared" si="32"/>
        <v>Aug</v>
      </c>
      <c r="G517" s="4" t="s">
        <v>20</v>
      </c>
      <c r="H517" s="15">
        <v>45146.572222222203</v>
      </c>
      <c r="I517" s="4" t="s">
        <v>262</v>
      </c>
      <c r="J517" s="4" t="s">
        <v>17</v>
      </c>
      <c r="K517" s="4" t="s">
        <v>52</v>
      </c>
      <c r="L517" s="4" t="str">
        <f>VLOOKUP(K517,'Lookup table'!A$6:B$15,2,0)</f>
        <v>Distribution</v>
      </c>
      <c r="M517" s="6">
        <f t="shared" si="33"/>
        <v>0</v>
      </c>
      <c r="N517" s="7" t="str">
        <f t="shared" si="34"/>
        <v>&lt;=1</v>
      </c>
      <c r="O517" t="str">
        <f t="shared" si="35"/>
        <v>met</v>
      </c>
    </row>
    <row r="518" spans="1:15" ht="33.75" x14ac:dyDescent="0.35">
      <c r="A518" s="3">
        <v>1</v>
      </c>
      <c r="B518" s="4" t="s">
        <v>869</v>
      </c>
      <c r="C518" s="4" t="s">
        <v>55</v>
      </c>
      <c r="D518" s="15">
        <v>45145.835057870398</v>
      </c>
      <c r="E518" s="15">
        <v>45146.306944444397</v>
      </c>
      <c r="F518" s="5" t="str">
        <f t="shared" si="32"/>
        <v>Aug</v>
      </c>
      <c r="G518" s="4" t="s">
        <v>12</v>
      </c>
      <c r="H518" s="15">
        <v>45146.329861111102</v>
      </c>
      <c r="I518" s="4" t="s">
        <v>870</v>
      </c>
      <c r="J518" s="4" t="s">
        <v>57</v>
      </c>
      <c r="K518" s="4" t="s">
        <v>52</v>
      </c>
      <c r="L518" s="4" t="str">
        <f>VLOOKUP(K518,'Lookup table'!A$6:B$15,2,0)</f>
        <v>Distribution</v>
      </c>
      <c r="M518" s="6">
        <f t="shared" si="33"/>
        <v>1</v>
      </c>
      <c r="N518" s="7" t="str">
        <f t="shared" si="34"/>
        <v>&lt;=1</v>
      </c>
      <c r="O518" t="str">
        <f t="shared" si="35"/>
        <v>met</v>
      </c>
    </row>
    <row r="519" spans="1:15" ht="22.5" x14ac:dyDescent="0.35">
      <c r="A519" s="3">
        <v>1</v>
      </c>
      <c r="B519" s="4" t="s">
        <v>653</v>
      </c>
      <c r="C519" s="4" t="s">
        <v>59</v>
      </c>
      <c r="D519" s="15">
        <v>45146.5994444444</v>
      </c>
      <c r="E519" s="15">
        <v>45146.676597222198</v>
      </c>
      <c r="F519" s="5" t="str">
        <f t="shared" si="32"/>
        <v>Aug</v>
      </c>
      <c r="G519" s="4" t="s">
        <v>20</v>
      </c>
      <c r="H519" s="15">
        <v>45147.276388888902</v>
      </c>
      <c r="I519" s="4" t="s">
        <v>871</v>
      </c>
      <c r="J519" s="4" t="s">
        <v>62</v>
      </c>
      <c r="K519" s="4" t="s">
        <v>78</v>
      </c>
      <c r="L519" s="4" t="str">
        <f>VLOOKUP(K519,'Lookup table'!A$6:B$15,2,0)</f>
        <v>Other</v>
      </c>
      <c r="M519" s="6">
        <f t="shared" si="33"/>
        <v>0</v>
      </c>
      <c r="N519" s="7" t="str">
        <f t="shared" si="34"/>
        <v>&lt;=1</v>
      </c>
      <c r="O519" t="str">
        <f t="shared" si="35"/>
        <v>met</v>
      </c>
    </row>
    <row r="520" spans="1:15" ht="22.5" x14ac:dyDescent="0.35">
      <c r="A520" s="3">
        <v>1</v>
      </c>
      <c r="B520" s="4" t="s">
        <v>872</v>
      </c>
      <c r="C520" s="4" t="s">
        <v>81</v>
      </c>
      <c r="D520" s="15">
        <v>45146.660810185203</v>
      </c>
      <c r="E520" s="15">
        <v>45146.67</v>
      </c>
      <c r="F520" s="5" t="str">
        <f t="shared" si="32"/>
        <v>Aug</v>
      </c>
      <c r="G520" s="4" t="s">
        <v>20</v>
      </c>
      <c r="H520" s="15">
        <v>45147.689212963</v>
      </c>
      <c r="I520" s="4" t="s">
        <v>244</v>
      </c>
      <c r="J520" s="4" t="s">
        <v>41</v>
      </c>
      <c r="K520" s="4" t="s">
        <v>52</v>
      </c>
      <c r="L520" s="4" t="str">
        <f>VLOOKUP(K520,'Lookup table'!A$6:B$15,2,0)</f>
        <v>Distribution</v>
      </c>
      <c r="M520" s="6">
        <f t="shared" si="33"/>
        <v>0</v>
      </c>
      <c r="N520" s="7" t="str">
        <f t="shared" si="34"/>
        <v>&lt;=1</v>
      </c>
      <c r="O520" t="str">
        <f t="shared" si="35"/>
        <v>met</v>
      </c>
    </row>
    <row r="521" spans="1:15" ht="22.5" x14ac:dyDescent="0.35">
      <c r="A521" s="3">
        <v>1</v>
      </c>
      <c r="B521" s="4" t="s">
        <v>873</v>
      </c>
      <c r="C521" s="4" t="s">
        <v>117</v>
      </c>
      <c r="D521" s="15">
        <v>45153.4457638889</v>
      </c>
      <c r="E521" s="15">
        <v>45153.4625578704</v>
      </c>
      <c r="F521" s="5" t="str">
        <f t="shared" si="32"/>
        <v>Aug</v>
      </c>
      <c r="G521" s="4" t="s">
        <v>20</v>
      </c>
      <c r="H521" s="15">
        <v>45154.633831018502</v>
      </c>
      <c r="I521" s="4" t="s">
        <v>874</v>
      </c>
      <c r="J521" s="4" t="s">
        <v>17</v>
      </c>
      <c r="K521" s="4" t="s">
        <v>18</v>
      </c>
      <c r="L521" s="4" t="str">
        <f>VLOOKUP(K521,'Lookup table'!A$6:B$15,2,0)</f>
        <v>Planning</v>
      </c>
      <c r="M521" s="6">
        <f t="shared" si="33"/>
        <v>0</v>
      </c>
      <c r="N521" s="7" t="str">
        <f t="shared" si="34"/>
        <v>&lt;=1</v>
      </c>
      <c r="O521" t="str">
        <f t="shared" si="35"/>
        <v>met</v>
      </c>
    </row>
    <row r="522" spans="1:15" ht="22.5" x14ac:dyDescent="0.35">
      <c r="A522" s="3">
        <v>1</v>
      </c>
      <c r="B522" s="4" t="s">
        <v>875</v>
      </c>
      <c r="C522" s="4" t="s">
        <v>416</v>
      </c>
      <c r="D522" s="15">
        <v>45160.7339236111</v>
      </c>
      <c r="E522" s="15">
        <v>45160.740810185198</v>
      </c>
      <c r="F522" s="5" t="str">
        <f t="shared" si="32"/>
        <v>Aug</v>
      </c>
      <c r="G522" s="4" t="s">
        <v>20</v>
      </c>
      <c r="H522" s="15">
        <v>45161.549050925903</v>
      </c>
      <c r="I522" s="4" t="s">
        <v>876</v>
      </c>
      <c r="J522" s="4" t="s">
        <v>17</v>
      </c>
      <c r="K522" s="4" t="s">
        <v>87</v>
      </c>
      <c r="L522" s="4" t="str">
        <f>VLOOKUP(K522,'Lookup table'!A$6:B$15,2,0)</f>
        <v>Planning</v>
      </c>
      <c r="M522" s="6">
        <f t="shared" si="33"/>
        <v>0</v>
      </c>
      <c r="N522" s="7" t="str">
        <f t="shared" si="34"/>
        <v>&lt;=1</v>
      </c>
      <c r="O522" t="str">
        <f t="shared" si="35"/>
        <v>met</v>
      </c>
    </row>
    <row r="523" spans="1:15" ht="45" x14ac:dyDescent="0.35">
      <c r="A523" s="3">
        <v>1</v>
      </c>
      <c r="B523" s="4" t="s">
        <v>877</v>
      </c>
      <c r="C523" s="4" t="s">
        <v>60</v>
      </c>
      <c r="D523" s="15">
        <v>45161.623437499999</v>
      </c>
      <c r="E523" s="15">
        <v>45161.637546296297</v>
      </c>
      <c r="F523" s="5" t="str">
        <f t="shared" si="32"/>
        <v>Aug</v>
      </c>
      <c r="G523" s="4" t="s">
        <v>20</v>
      </c>
      <c r="H523" s="15">
        <v>45162.493055555598</v>
      </c>
      <c r="I523" s="4" t="s">
        <v>242</v>
      </c>
      <c r="J523" s="4" t="s">
        <v>62</v>
      </c>
      <c r="K523" s="4" t="s">
        <v>32</v>
      </c>
      <c r="L523" s="4" t="str">
        <f>VLOOKUP(K523,'Lookup table'!A$6:B$15,2,0)</f>
        <v>Transportation</v>
      </c>
      <c r="M523" s="6">
        <f t="shared" si="33"/>
        <v>0</v>
      </c>
      <c r="N523" s="7" t="str">
        <f t="shared" si="34"/>
        <v>&lt;=1</v>
      </c>
      <c r="O523" t="str">
        <f t="shared" si="35"/>
        <v>met</v>
      </c>
    </row>
    <row r="524" spans="1:15" ht="45" x14ac:dyDescent="0.35">
      <c r="A524" s="3">
        <v>1</v>
      </c>
      <c r="B524" s="4" t="s">
        <v>878</v>
      </c>
      <c r="C524" s="4" t="s">
        <v>60</v>
      </c>
      <c r="D524" s="15">
        <v>45161.675381944398</v>
      </c>
      <c r="E524" s="15">
        <v>45161.681250000001</v>
      </c>
      <c r="F524" s="5" t="str">
        <f t="shared" si="32"/>
        <v>Aug</v>
      </c>
      <c r="G524" s="4" t="s">
        <v>20</v>
      </c>
      <c r="H524" s="15">
        <v>45162.555555555598</v>
      </c>
      <c r="I524" s="4" t="s">
        <v>646</v>
      </c>
      <c r="J524" s="4" t="s">
        <v>41</v>
      </c>
      <c r="K524" s="4" t="s">
        <v>32</v>
      </c>
      <c r="L524" s="4" t="str">
        <f>VLOOKUP(K524,'Lookup table'!A$6:B$15,2,0)</f>
        <v>Transportation</v>
      </c>
      <c r="M524" s="6">
        <f t="shared" si="33"/>
        <v>0</v>
      </c>
      <c r="N524" s="7" t="str">
        <f t="shared" si="34"/>
        <v>&lt;=1</v>
      </c>
      <c r="O524" t="str">
        <f t="shared" si="35"/>
        <v>met</v>
      </c>
    </row>
    <row r="525" spans="1:15" ht="45" x14ac:dyDescent="0.35">
      <c r="A525" s="3">
        <v>1</v>
      </c>
      <c r="B525" s="4" t="s">
        <v>879</v>
      </c>
      <c r="C525" s="4" t="s">
        <v>60</v>
      </c>
      <c r="D525" s="15">
        <v>45161.689699074101</v>
      </c>
      <c r="E525" s="15">
        <v>45162.418229166702</v>
      </c>
      <c r="F525" s="5" t="str">
        <f t="shared" si="32"/>
        <v>Aug</v>
      </c>
      <c r="G525" s="4" t="s">
        <v>12</v>
      </c>
      <c r="H525" s="15">
        <v>45162.493055555598</v>
      </c>
      <c r="I525" s="4" t="s">
        <v>242</v>
      </c>
      <c r="J525" s="4" t="s">
        <v>62</v>
      </c>
      <c r="K525" s="4" t="s">
        <v>32</v>
      </c>
      <c r="L525" s="4" t="str">
        <f>VLOOKUP(K525,'Lookup table'!A$6:B$15,2,0)</f>
        <v>Transportation</v>
      </c>
      <c r="M525" s="6">
        <f t="shared" si="33"/>
        <v>1</v>
      </c>
      <c r="N525" s="7" t="str">
        <f t="shared" si="34"/>
        <v>&lt;=1</v>
      </c>
      <c r="O525" t="str">
        <f t="shared" si="35"/>
        <v>met</v>
      </c>
    </row>
    <row r="526" spans="1:15" ht="33.75" x14ac:dyDescent="0.35">
      <c r="A526" s="3">
        <v>1</v>
      </c>
      <c r="B526" s="4" t="s">
        <v>372</v>
      </c>
      <c r="C526" s="4" t="s">
        <v>55</v>
      </c>
      <c r="D526" s="15">
        <v>45166.585520833301</v>
      </c>
      <c r="E526" s="15">
        <v>45167.304768518501</v>
      </c>
      <c r="F526" s="5" t="str">
        <f t="shared" si="32"/>
        <v>Aug</v>
      </c>
      <c r="G526" s="4" t="s">
        <v>12</v>
      </c>
      <c r="H526" s="15">
        <v>45167.519444444399</v>
      </c>
      <c r="I526" s="4" t="s">
        <v>880</v>
      </c>
      <c r="J526" s="4" t="s">
        <v>57</v>
      </c>
      <c r="K526" s="4" t="s">
        <v>52</v>
      </c>
      <c r="L526" s="4" t="str">
        <f>VLOOKUP(K526,'Lookup table'!A$6:B$15,2,0)</f>
        <v>Distribution</v>
      </c>
      <c r="M526" s="6">
        <f t="shared" si="33"/>
        <v>1</v>
      </c>
      <c r="N526" s="7" t="str">
        <f t="shared" si="34"/>
        <v>&lt;=1</v>
      </c>
      <c r="O526" t="str">
        <f t="shared" si="35"/>
        <v>met</v>
      </c>
    </row>
    <row r="527" spans="1:15" ht="45" x14ac:dyDescent="0.35">
      <c r="A527" s="3">
        <v>1</v>
      </c>
      <c r="B527" s="4" t="s">
        <v>527</v>
      </c>
      <c r="C527" s="4" t="s">
        <v>323</v>
      </c>
      <c r="D527" s="15">
        <v>45167.606562499997</v>
      </c>
      <c r="E527" s="15">
        <v>45167.611284722203</v>
      </c>
      <c r="F527" s="5" t="str">
        <f t="shared" si="32"/>
        <v>Aug</v>
      </c>
      <c r="G527" s="4" t="s">
        <v>20</v>
      </c>
      <c r="H527" s="15">
        <v>45168.458333333299</v>
      </c>
      <c r="I527" s="4" t="s">
        <v>880</v>
      </c>
      <c r="J527" s="4" t="s">
        <v>57</v>
      </c>
      <c r="K527" s="4" t="s">
        <v>32</v>
      </c>
      <c r="L527" s="4" t="str">
        <f>VLOOKUP(K527,'Lookup table'!A$6:B$15,2,0)</f>
        <v>Transportation</v>
      </c>
      <c r="M527" s="6">
        <f t="shared" si="33"/>
        <v>0</v>
      </c>
      <c r="N527" s="7" t="str">
        <f t="shared" si="34"/>
        <v>&lt;=1</v>
      </c>
      <c r="O527" t="str">
        <f t="shared" si="35"/>
        <v>met</v>
      </c>
    </row>
    <row r="528" spans="1:15" ht="45" x14ac:dyDescent="0.35">
      <c r="A528" s="3">
        <v>1</v>
      </c>
      <c r="B528" s="4" t="s">
        <v>881</v>
      </c>
      <c r="C528" s="4" t="s">
        <v>323</v>
      </c>
      <c r="D528" s="15">
        <v>45169.558784722198</v>
      </c>
      <c r="E528" s="15">
        <v>45169.601504629602</v>
      </c>
      <c r="F528" s="5" t="str">
        <f t="shared" si="32"/>
        <v>Aug</v>
      </c>
      <c r="G528" s="4" t="s">
        <v>20</v>
      </c>
      <c r="H528" s="15">
        <v>45170.683333333298</v>
      </c>
      <c r="I528" s="4" t="s">
        <v>737</v>
      </c>
      <c r="J528" s="4" t="s">
        <v>57</v>
      </c>
      <c r="K528" s="4" t="s">
        <v>32</v>
      </c>
      <c r="L528" s="4" t="str">
        <f>VLOOKUP(K528,'Lookup table'!A$6:B$15,2,0)</f>
        <v>Transportation</v>
      </c>
      <c r="M528" s="6">
        <f t="shared" si="33"/>
        <v>0</v>
      </c>
      <c r="N528" s="7" t="str">
        <f t="shared" si="34"/>
        <v>&lt;=1</v>
      </c>
      <c r="O528" t="str">
        <f t="shared" si="35"/>
        <v>met</v>
      </c>
    </row>
    <row r="529" spans="1:15" ht="22.5" x14ac:dyDescent="0.35">
      <c r="A529" s="3">
        <v>1</v>
      </c>
      <c r="B529" s="4" t="s">
        <v>882</v>
      </c>
      <c r="C529" s="4" t="s">
        <v>883</v>
      </c>
      <c r="D529" s="15">
        <v>45176.2867708333</v>
      </c>
      <c r="E529" s="15">
        <v>45177.363460648201</v>
      </c>
      <c r="F529" s="5" t="str">
        <f t="shared" si="32"/>
        <v>Sep</v>
      </c>
      <c r="G529" s="4" t="s">
        <v>12</v>
      </c>
      <c r="H529" s="15">
        <v>45177.6343402778</v>
      </c>
      <c r="I529" s="4" t="s">
        <v>427</v>
      </c>
      <c r="J529" s="4" t="s">
        <v>62</v>
      </c>
      <c r="K529" s="4" t="s">
        <v>78</v>
      </c>
      <c r="L529" s="4" t="str">
        <f>VLOOKUP(K529,'Lookup table'!A$6:B$15,2,0)</f>
        <v>Other</v>
      </c>
      <c r="M529" s="6">
        <f t="shared" si="33"/>
        <v>1</v>
      </c>
      <c r="N529" s="7" t="str">
        <f t="shared" si="34"/>
        <v>&lt;=1</v>
      </c>
      <c r="O529" t="str">
        <f t="shared" si="35"/>
        <v>met</v>
      </c>
    </row>
    <row r="530" spans="1:15" ht="22.5" x14ac:dyDescent="0.35">
      <c r="A530" s="3">
        <v>1</v>
      </c>
      <c r="B530" s="4" t="s">
        <v>884</v>
      </c>
      <c r="C530" s="4" t="s">
        <v>21</v>
      </c>
      <c r="D530" s="15">
        <v>45176.444490740701</v>
      </c>
      <c r="E530" s="15">
        <v>45176.467557870397</v>
      </c>
      <c r="F530" s="5" t="str">
        <f t="shared" si="32"/>
        <v>Sep</v>
      </c>
      <c r="G530" s="4" t="s">
        <v>20</v>
      </c>
      <c r="H530" s="15">
        <v>45177.565520833297</v>
      </c>
      <c r="I530" s="4" t="s">
        <v>885</v>
      </c>
      <c r="J530" s="4" t="s">
        <v>17</v>
      </c>
      <c r="K530" s="4" t="s">
        <v>18</v>
      </c>
      <c r="L530" s="4" t="str">
        <f>VLOOKUP(K530,'Lookup table'!A$6:B$15,2,0)</f>
        <v>Planning</v>
      </c>
      <c r="M530" s="6">
        <f t="shared" si="33"/>
        <v>0</v>
      </c>
      <c r="N530" s="7" t="str">
        <f t="shared" si="34"/>
        <v>&lt;=1</v>
      </c>
      <c r="O530" t="str">
        <f t="shared" si="35"/>
        <v>met</v>
      </c>
    </row>
    <row r="531" spans="1:15" ht="22.5" x14ac:dyDescent="0.35">
      <c r="A531" s="3">
        <v>1</v>
      </c>
      <c r="B531" s="4" t="s">
        <v>886</v>
      </c>
      <c r="C531" s="4" t="s">
        <v>21</v>
      </c>
      <c r="D531" s="15">
        <v>45176.452962962998</v>
      </c>
      <c r="E531" s="15">
        <v>45177.552731481497</v>
      </c>
      <c r="F531" s="5" t="str">
        <f t="shared" si="32"/>
        <v>Sep</v>
      </c>
      <c r="G531" s="4" t="s">
        <v>12</v>
      </c>
      <c r="H531" s="15">
        <v>45177.554409722201</v>
      </c>
      <c r="I531" s="4" t="s">
        <v>887</v>
      </c>
      <c r="J531" s="4" t="s">
        <v>17</v>
      </c>
      <c r="K531" s="4" t="s">
        <v>18</v>
      </c>
      <c r="L531" s="4" t="str">
        <f>VLOOKUP(K531,'Lookup table'!A$6:B$15,2,0)</f>
        <v>Planning</v>
      </c>
      <c r="M531" s="6">
        <f t="shared" si="33"/>
        <v>1</v>
      </c>
      <c r="N531" s="7" t="str">
        <f t="shared" si="34"/>
        <v>&lt;=1</v>
      </c>
      <c r="O531" t="str">
        <f t="shared" si="35"/>
        <v>met</v>
      </c>
    </row>
    <row r="532" spans="1:15" ht="22.5" x14ac:dyDescent="0.35">
      <c r="A532" s="3">
        <v>1</v>
      </c>
      <c r="B532" s="4" t="s">
        <v>888</v>
      </c>
      <c r="C532" s="4" t="s">
        <v>21</v>
      </c>
      <c r="D532" s="15">
        <v>45176.456284722197</v>
      </c>
      <c r="E532" s="15">
        <v>45176.790405092601</v>
      </c>
      <c r="F532" s="5" t="str">
        <f t="shared" si="32"/>
        <v>Sep</v>
      </c>
      <c r="G532" s="4" t="s">
        <v>20</v>
      </c>
      <c r="H532" s="15">
        <v>45177.440277777801</v>
      </c>
      <c r="I532" s="4" t="s">
        <v>889</v>
      </c>
      <c r="J532" s="4" t="s">
        <v>17</v>
      </c>
      <c r="K532" s="4" t="s">
        <v>18</v>
      </c>
      <c r="L532" s="4" t="str">
        <f>VLOOKUP(K532,'Lookup table'!A$6:B$15,2,0)</f>
        <v>Planning</v>
      </c>
      <c r="M532" s="6">
        <f t="shared" si="33"/>
        <v>0</v>
      </c>
      <c r="N532" s="7" t="str">
        <f t="shared" si="34"/>
        <v>&lt;=1</v>
      </c>
      <c r="O532" t="str">
        <f t="shared" si="35"/>
        <v>met</v>
      </c>
    </row>
    <row r="533" spans="1:15" ht="33.75" x14ac:dyDescent="0.35">
      <c r="A533" s="3">
        <v>1</v>
      </c>
      <c r="B533" s="4" t="s">
        <v>768</v>
      </c>
      <c r="C533" s="4" t="s">
        <v>644</v>
      </c>
      <c r="D533" s="15">
        <v>45176.584733796299</v>
      </c>
      <c r="E533" s="15">
        <v>45176.8672337963</v>
      </c>
      <c r="F533" s="5" t="str">
        <f t="shared" si="32"/>
        <v>Sep</v>
      </c>
      <c r="G533" s="4" t="s">
        <v>20</v>
      </c>
      <c r="H533" s="15">
        <v>45177.304895833302</v>
      </c>
      <c r="I533" s="4" t="s">
        <v>890</v>
      </c>
      <c r="J533" s="4" t="s">
        <v>57</v>
      </c>
      <c r="K533" s="4" t="s">
        <v>891</v>
      </c>
      <c r="L533" s="4" t="e">
        <f>VLOOKUP(K533,'Lookup table'!A$6:B$15,2,0)</f>
        <v>#N/A</v>
      </c>
      <c r="M533" s="6">
        <f t="shared" si="33"/>
        <v>0</v>
      </c>
      <c r="N533" s="7" t="str">
        <f t="shared" si="34"/>
        <v>&lt;=1</v>
      </c>
      <c r="O533" t="str">
        <f t="shared" si="35"/>
        <v>met</v>
      </c>
    </row>
    <row r="534" spans="1:15" ht="33.75" x14ac:dyDescent="0.35">
      <c r="A534" s="3">
        <v>1</v>
      </c>
      <c r="B534" s="4" t="s">
        <v>892</v>
      </c>
      <c r="C534" s="4" t="s">
        <v>168</v>
      </c>
      <c r="D534" s="15">
        <v>45176.689189814802</v>
      </c>
      <c r="E534" s="15">
        <v>45177.260335648098</v>
      </c>
      <c r="F534" s="5" t="str">
        <f t="shared" si="32"/>
        <v>Sep</v>
      </c>
      <c r="G534" s="4" t="s">
        <v>12</v>
      </c>
      <c r="H534" s="15">
        <v>45177.489340277803</v>
      </c>
      <c r="I534" s="4" t="s">
        <v>893</v>
      </c>
      <c r="J534" s="4" t="s">
        <v>57</v>
      </c>
      <c r="K534" s="4" t="s">
        <v>52</v>
      </c>
      <c r="L534" s="4" t="str">
        <f>VLOOKUP(K534,'Lookup table'!A$6:B$15,2,0)</f>
        <v>Distribution</v>
      </c>
      <c r="M534" s="6">
        <f t="shared" si="33"/>
        <v>1</v>
      </c>
      <c r="N534" s="7" t="str">
        <f t="shared" si="34"/>
        <v>&lt;=1</v>
      </c>
      <c r="O534" t="str">
        <f t="shared" si="35"/>
        <v>met</v>
      </c>
    </row>
    <row r="535" spans="1:15" ht="33.75" x14ac:dyDescent="0.35">
      <c r="A535" s="3">
        <v>1</v>
      </c>
      <c r="B535" s="4" t="s">
        <v>894</v>
      </c>
      <c r="C535" s="4" t="s">
        <v>449</v>
      </c>
      <c r="D535" s="15">
        <v>45182.434548611098</v>
      </c>
      <c r="E535" s="15">
        <v>45182.452060185198</v>
      </c>
      <c r="F535" s="5" t="str">
        <f t="shared" si="32"/>
        <v>Sep</v>
      </c>
      <c r="G535" s="4" t="s">
        <v>20</v>
      </c>
      <c r="H535" s="15">
        <v>45183.625289351898</v>
      </c>
      <c r="I535" s="4" t="s">
        <v>895</v>
      </c>
      <c r="J535" s="4" t="s">
        <v>92</v>
      </c>
      <c r="K535" s="4" t="s">
        <v>642</v>
      </c>
      <c r="L535" s="4" t="e">
        <f>VLOOKUP(K535,'Lookup table'!A$6:B$15,2,0)</f>
        <v>#N/A</v>
      </c>
      <c r="M535" s="6">
        <f t="shared" si="33"/>
        <v>0</v>
      </c>
      <c r="N535" s="7" t="str">
        <f t="shared" si="34"/>
        <v>&lt;=1</v>
      </c>
      <c r="O535" t="str">
        <f t="shared" si="35"/>
        <v>met</v>
      </c>
    </row>
    <row r="536" spans="1:15" ht="22.5" x14ac:dyDescent="0.35">
      <c r="A536" s="3">
        <v>1</v>
      </c>
      <c r="B536" s="4" t="s">
        <v>896</v>
      </c>
      <c r="C536" s="4" t="s">
        <v>131</v>
      </c>
      <c r="D536" s="15">
        <v>45182.596111111103</v>
      </c>
      <c r="E536" s="15">
        <v>45182.757384259297</v>
      </c>
      <c r="F536" s="5" t="str">
        <f t="shared" si="32"/>
        <v>Sep</v>
      </c>
      <c r="G536" s="4" t="s">
        <v>20</v>
      </c>
      <c r="H536" s="15">
        <v>45183.629166666702</v>
      </c>
      <c r="I536" s="4" t="s">
        <v>578</v>
      </c>
      <c r="J536" s="4" t="s">
        <v>17</v>
      </c>
      <c r="K536" s="4" t="s">
        <v>52</v>
      </c>
      <c r="L536" s="4" t="str">
        <f>VLOOKUP(K536,'Lookup table'!A$6:B$15,2,0)</f>
        <v>Distribution</v>
      </c>
      <c r="M536" s="6">
        <f t="shared" si="33"/>
        <v>0</v>
      </c>
      <c r="N536" s="7" t="str">
        <f t="shared" si="34"/>
        <v>&lt;=1</v>
      </c>
      <c r="O536" t="str">
        <f t="shared" si="35"/>
        <v>met</v>
      </c>
    </row>
    <row r="537" spans="1:15" ht="22.5" x14ac:dyDescent="0.35">
      <c r="A537" s="3">
        <v>1</v>
      </c>
      <c r="B537" s="4" t="s">
        <v>897</v>
      </c>
      <c r="C537" s="4" t="s">
        <v>240</v>
      </c>
      <c r="D537" s="15">
        <v>45182.696180555598</v>
      </c>
      <c r="E537" s="15">
        <v>45183.258368055598</v>
      </c>
      <c r="F537" s="5" t="str">
        <f t="shared" si="32"/>
        <v>Sep</v>
      </c>
      <c r="G537" s="4" t="s">
        <v>12</v>
      </c>
      <c r="H537" s="15">
        <v>45183.623958333301</v>
      </c>
      <c r="I537" s="4" t="s">
        <v>895</v>
      </c>
      <c r="J537" s="4" t="s">
        <v>92</v>
      </c>
      <c r="K537" s="4" t="s">
        <v>52</v>
      </c>
      <c r="L537" s="4" t="str">
        <f>VLOOKUP(K537,'Lookup table'!A$6:B$15,2,0)</f>
        <v>Distribution</v>
      </c>
      <c r="M537" s="6">
        <f t="shared" si="33"/>
        <v>1</v>
      </c>
      <c r="N537" s="7" t="str">
        <f t="shared" si="34"/>
        <v>&lt;=1</v>
      </c>
      <c r="O537" t="str">
        <f t="shared" si="35"/>
        <v>met</v>
      </c>
    </row>
    <row r="538" spans="1:15" ht="22.5" x14ac:dyDescent="0.35">
      <c r="A538" s="3">
        <v>1</v>
      </c>
      <c r="B538" s="4" t="s">
        <v>898</v>
      </c>
      <c r="C538" s="4" t="s">
        <v>105</v>
      </c>
      <c r="D538" s="15">
        <v>45182.700300925899</v>
      </c>
      <c r="E538" s="15">
        <v>45183.227962962999</v>
      </c>
      <c r="F538" s="5" t="str">
        <f t="shared" si="32"/>
        <v>Sep</v>
      </c>
      <c r="G538" s="4" t="s">
        <v>12</v>
      </c>
      <c r="H538" s="15">
        <v>45183.633865740703</v>
      </c>
      <c r="I538" s="4" t="s">
        <v>751</v>
      </c>
      <c r="J538" s="4" t="s">
        <v>62</v>
      </c>
      <c r="K538" s="4" t="s">
        <v>52</v>
      </c>
      <c r="L538" s="4" t="str">
        <f>VLOOKUP(K538,'Lookup table'!A$6:B$15,2,0)</f>
        <v>Distribution</v>
      </c>
      <c r="M538" s="6">
        <f t="shared" si="33"/>
        <v>1</v>
      </c>
      <c r="N538" s="7" t="str">
        <f t="shared" si="34"/>
        <v>&lt;=1</v>
      </c>
      <c r="O538" t="str">
        <f t="shared" si="35"/>
        <v>met</v>
      </c>
    </row>
    <row r="539" spans="1:15" ht="33.75" x14ac:dyDescent="0.35">
      <c r="A539" s="3">
        <v>1</v>
      </c>
      <c r="B539" s="4" t="s">
        <v>899</v>
      </c>
      <c r="C539" s="4" t="s">
        <v>94</v>
      </c>
      <c r="D539" s="15">
        <v>45188.600648148102</v>
      </c>
      <c r="E539" s="15">
        <v>45189.234259259298</v>
      </c>
      <c r="F539" s="5" t="str">
        <f t="shared" si="32"/>
        <v>Sep</v>
      </c>
      <c r="G539" s="4" t="s">
        <v>12</v>
      </c>
      <c r="H539" s="15">
        <v>45189.426608796297</v>
      </c>
      <c r="I539" s="4" t="s">
        <v>900</v>
      </c>
      <c r="J539" s="4" t="s">
        <v>57</v>
      </c>
      <c r="K539" s="4" t="s">
        <v>87</v>
      </c>
      <c r="L539" s="4" t="str">
        <f>VLOOKUP(K539,'Lookup table'!A$6:B$15,2,0)</f>
        <v>Planning</v>
      </c>
      <c r="M539" s="6">
        <f t="shared" si="33"/>
        <v>1</v>
      </c>
      <c r="N539" s="7" t="str">
        <f t="shared" si="34"/>
        <v>&lt;=1</v>
      </c>
      <c r="O539" t="str">
        <f t="shared" si="35"/>
        <v>met</v>
      </c>
    </row>
    <row r="540" spans="1:15" ht="45" x14ac:dyDescent="0.35">
      <c r="A540" s="3">
        <v>1</v>
      </c>
      <c r="B540" s="4" t="s">
        <v>674</v>
      </c>
      <c r="C540" s="4" t="s">
        <v>144</v>
      </c>
      <c r="D540" s="15">
        <v>45188.645671296297</v>
      </c>
      <c r="E540" s="15">
        <v>45188.758113425902</v>
      </c>
      <c r="F540" s="5" t="str">
        <f t="shared" si="32"/>
        <v>Sep</v>
      </c>
      <c r="G540" s="4" t="s">
        <v>20</v>
      </c>
      <c r="H540" s="15">
        <v>45189.628553240698</v>
      </c>
      <c r="I540" s="4" t="s">
        <v>753</v>
      </c>
      <c r="J540" s="4" t="s">
        <v>62</v>
      </c>
      <c r="K540" s="4" t="s">
        <v>32</v>
      </c>
      <c r="L540" s="4" t="str">
        <f>VLOOKUP(K540,'Lookup table'!A$6:B$15,2,0)</f>
        <v>Transportation</v>
      </c>
      <c r="M540" s="6">
        <f t="shared" si="33"/>
        <v>0</v>
      </c>
      <c r="N540" s="7" t="str">
        <f t="shared" si="34"/>
        <v>&lt;=1</v>
      </c>
      <c r="O540" t="str">
        <f t="shared" si="35"/>
        <v>met</v>
      </c>
    </row>
    <row r="541" spans="1:15" ht="22.5" x14ac:dyDescent="0.35">
      <c r="A541" s="3">
        <v>1</v>
      </c>
      <c r="B541" s="4" t="s">
        <v>901</v>
      </c>
      <c r="C541" s="4" t="s">
        <v>595</v>
      </c>
      <c r="D541" s="15">
        <v>45194.482534722199</v>
      </c>
      <c r="E541" s="15">
        <v>45195.428356481498</v>
      </c>
      <c r="F541" s="5" t="str">
        <f t="shared" si="32"/>
        <v>Sep</v>
      </c>
      <c r="G541" s="4" t="s">
        <v>12</v>
      </c>
      <c r="H541" s="15">
        <v>45195.437800925902</v>
      </c>
      <c r="I541" s="4" t="s">
        <v>902</v>
      </c>
      <c r="J541" s="4" t="s">
        <v>14</v>
      </c>
      <c r="K541" s="4" t="s">
        <v>377</v>
      </c>
      <c r="L541" s="4" t="str">
        <f>VLOOKUP(K541,'Lookup table'!A$6:B$15,2,0)</f>
        <v>QA</v>
      </c>
      <c r="M541" s="6">
        <f t="shared" si="33"/>
        <v>1</v>
      </c>
      <c r="N541" s="7" t="str">
        <f t="shared" si="34"/>
        <v>&lt;=1</v>
      </c>
      <c r="O541" t="str">
        <f t="shared" si="35"/>
        <v>met</v>
      </c>
    </row>
    <row r="542" spans="1:15" ht="22.5" x14ac:dyDescent="0.35">
      <c r="A542" s="3">
        <v>1</v>
      </c>
      <c r="B542" s="4" t="s">
        <v>903</v>
      </c>
      <c r="C542" s="4" t="s">
        <v>595</v>
      </c>
      <c r="D542" s="15">
        <v>45194.495694444398</v>
      </c>
      <c r="E542" s="15">
        <v>45195.405775462998</v>
      </c>
      <c r="F542" s="5" t="str">
        <f t="shared" si="32"/>
        <v>Sep</v>
      </c>
      <c r="G542" s="4" t="s">
        <v>12</v>
      </c>
      <c r="H542" s="15">
        <v>45195.433530092603</v>
      </c>
      <c r="I542" s="4" t="s">
        <v>904</v>
      </c>
      <c r="J542" s="4" t="s">
        <v>14</v>
      </c>
      <c r="K542" s="4" t="s">
        <v>377</v>
      </c>
      <c r="L542" s="4" t="str">
        <f>VLOOKUP(K542,'Lookup table'!A$6:B$15,2,0)</f>
        <v>QA</v>
      </c>
      <c r="M542" s="6">
        <f t="shared" si="33"/>
        <v>1</v>
      </c>
      <c r="N542" s="7" t="str">
        <f t="shared" si="34"/>
        <v>&lt;=1</v>
      </c>
      <c r="O542" t="str">
        <f t="shared" si="35"/>
        <v>met</v>
      </c>
    </row>
    <row r="543" spans="1:15" ht="22.5" x14ac:dyDescent="0.35">
      <c r="A543" s="3">
        <v>1</v>
      </c>
      <c r="B543" s="4" t="s">
        <v>905</v>
      </c>
      <c r="C543" s="4" t="s">
        <v>81</v>
      </c>
      <c r="D543" s="15">
        <v>45194.577384259297</v>
      </c>
      <c r="E543" s="15">
        <v>45194.584907407399</v>
      </c>
      <c r="F543" s="5" t="str">
        <f t="shared" si="32"/>
        <v>Sep</v>
      </c>
      <c r="G543" s="4" t="s">
        <v>20</v>
      </c>
      <c r="H543" s="15">
        <v>45195.337789351899</v>
      </c>
      <c r="I543" s="4" t="s">
        <v>906</v>
      </c>
      <c r="J543" s="4" t="s">
        <v>41</v>
      </c>
      <c r="K543" s="4" t="s">
        <v>52</v>
      </c>
      <c r="L543" s="4" t="str">
        <f>VLOOKUP(K543,'Lookup table'!A$6:B$15,2,0)</f>
        <v>Distribution</v>
      </c>
      <c r="M543" s="6">
        <f t="shared" si="33"/>
        <v>0</v>
      </c>
      <c r="N543" s="7" t="str">
        <f t="shared" si="34"/>
        <v>&lt;=1</v>
      </c>
      <c r="O543" t="str">
        <f t="shared" si="35"/>
        <v>met</v>
      </c>
    </row>
    <row r="544" spans="1:15" ht="22.5" x14ac:dyDescent="0.35">
      <c r="A544" s="3">
        <v>1</v>
      </c>
      <c r="B544" s="4" t="s">
        <v>907</v>
      </c>
      <c r="C544" s="4" t="s">
        <v>505</v>
      </c>
      <c r="D544" s="15">
        <v>45195.5303935185</v>
      </c>
      <c r="E544" s="15">
        <v>45195.534594907404</v>
      </c>
      <c r="F544" s="5" t="str">
        <f t="shared" si="32"/>
        <v>Sep</v>
      </c>
      <c r="G544" s="4" t="s">
        <v>20</v>
      </c>
      <c r="H544" s="15">
        <v>45196.405729166698</v>
      </c>
      <c r="I544" s="4" t="s">
        <v>881</v>
      </c>
      <c r="J544" s="4" t="s">
        <v>51</v>
      </c>
      <c r="K544" s="4" t="s">
        <v>87</v>
      </c>
      <c r="L544" s="4" t="str">
        <f>VLOOKUP(K544,'Lookup table'!A$6:B$15,2,0)</f>
        <v>Planning</v>
      </c>
      <c r="M544" s="6">
        <f t="shared" si="33"/>
        <v>0</v>
      </c>
      <c r="N544" s="7" t="str">
        <f t="shared" si="34"/>
        <v>&lt;=1</v>
      </c>
      <c r="O544" t="str">
        <f t="shared" si="35"/>
        <v>met</v>
      </c>
    </row>
    <row r="545" spans="1:15" ht="33.75" x14ac:dyDescent="0.35">
      <c r="A545" s="3">
        <v>1</v>
      </c>
      <c r="B545" s="4" t="s">
        <v>908</v>
      </c>
      <c r="C545" s="4" t="s">
        <v>505</v>
      </c>
      <c r="D545" s="15">
        <v>45195.563842592601</v>
      </c>
      <c r="E545" s="15">
        <v>45195.583842592598</v>
      </c>
      <c r="F545" s="5" t="str">
        <f t="shared" si="32"/>
        <v>Sep</v>
      </c>
      <c r="G545" s="4" t="s">
        <v>20</v>
      </c>
      <c r="H545" s="15">
        <v>45196.371157407397</v>
      </c>
      <c r="I545" s="4" t="s">
        <v>909</v>
      </c>
      <c r="J545" s="4" t="s">
        <v>51</v>
      </c>
      <c r="K545" s="4" t="s">
        <v>642</v>
      </c>
      <c r="L545" s="4" t="e">
        <f>VLOOKUP(K545,'Lookup table'!A$6:B$15,2,0)</f>
        <v>#N/A</v>
      </c>
      <c r="M545" s="6">
        <f t="shared" si="33"/>
        <v>0</v>
      </c>
      <c r="N545" s="7" t="str">
        <f t="shared" si="34"/>
        <v>&lt;=1</v>
      </c>
      <c r="O545" t="str">
        <f t="shared" si="35"/>
        <v>met</v>
      </c>
    </row>
    <row r="546" spans="1:15" ht="45" x14ac:dyDescent="0.35">
      <c r="A546" s="3">
        <v>1</v>
      </c>
      <c r="B546" s="4" t="s">
        <v>910</v>
      </c>
      <c r="C546" s="4" t="s">
        <v>48</v>
      </c>
      <c r="D546" s="15">
        <v>45195.698993055601</v>
      </c>
      <c r="E546" s="15">
        <v>45196.368287037003</v>
      </c>
      <c r="F546" s="5" t="str">
        <f t="shared" si="32"/>
        <v>Sep</v>
      </c>
      <c r="G546" s="4" t="s">
        <v>12</v>
      </c>
      <c r="H546" s="15">
        <v>45196.371307870402</v>
      </c>
      <c r="I546" s="4" t="s">
        <v>909</v>
      </c>
      <c r="J546" s="4" t="s">
        <v>51</v>
      </c>
      <c r="K546" s="4" t="s">
        <v>15</v>
      </c>
      <c r="L546" s="4" t="str">
        <f>VLOOKUP(K546,'Lookup table'!A$6:B$15,2,0)</f>
        <v>Distribution</v>
      </c>
      <c r="M546" s="6">
        <f t="shared" si="33"/>
        <v>1</v>
      </c>
      <c r="N546" s="7" t="str">
        <f t="shared" si="34"/>
        <v>&lt;=1</v>
      </c>
      <c r="O546" t="str">
        <f t="shared" si="35"/>
        <v>met</v>
      </c>
    </row>
    <row r="547" spans="1:15" ht="33.75" x14ac:dyDescent="0.35">
      <c r="A547" s="3">
        <v>1</v>
      </c>
      <c r="B547" s="4" t="s">
        <v>911</v>
      </c>
      <c r="C547" s="4" t="s">
        <v>117</v>
      </c>
      <c r="D547" s="15">
        <v>45196.520729166703</v>
      </c>
      <c r="E547" s="15">
        <v>45196.790671296301</v>
      </c>
      <c r="F547" s="5" t="str">
        <f t="shared" si="32"/>
        <v>Sep</v>
      </c>
      <c r="G547" s="4" t="s">
        <v>20</v>
      </c>
      <c r="H547" s="15">
        <v>45197.430868055599</v>
      </c>
      <c r="I547" s="4" t="s">
        <v>569</v>
      </c>
      <c r="J547" s="4" t="s">
        <v>17</v>
      </c>
      <c r="K547" s="4" t="s">
        <v>29</v>
      </c>
      <c r="L547" s="4" t="str">
        <f>VLOOKUP(K547,'Lookup table'!A$6:B$15,2,0)</f>
        <v>Planning</v>
      </c>
      <c r="M547" s="6">
        <f t="shared" si="33"/>
        <v>0</v>
      </c>
      <c r="N547" s="7" t="str">
        <f t="shared" si="34"/>
        <v>&lt;=1</v>
      </c>
      <c r="O547" t="str">
        <f t="shared" si="35"/>
        <v>met</v>
      </c>
    </row>
    <row r="548" spans="1:15" ht="22.5" x14ac:dyDescent="0.35">
      <c r="A548" s="3">
        <v>1</v>
      </c>
      <c r="B548" s="4" t="s">
        <v>912</v>
      </c>
      <c r="C548" s="4" t="s">
        <v>48</v>
      </c>
      <c r="D548" s="15">
        <v>45197.550428240698</v>
      </c>
      <c r="E548" s="15">
        <v>45197.632800925901</v>
      </c>
      <c r="F548" s="5" t="str">
        <f t="shared" si="32"/>
        <v>Sep</v>
      </c>
      <c r="G548" s="4" t="s">
        <v>20</v>
      </c>
      <c r="H548" s="15">
        <v>45198.355798611097</v>
      </c>
      <c r="I548" s="4" t="s">
        <v>913</v>
      </c>
      <c r="J548" s="4" t="s">
        <v>51</v>
      </c>
      <c r="K548" s="4" t="s">
        <v>52</v>
      </c>
      <c r="L548" s="4" t="str">
        <f>VLOOKUP(K548,'Lookup table'!A$6:B$15,2,0)</f>
        <v>Distribution</v>
      </c>
      <c r="M548" s="6">
        <f t="shared" si="33"/>
        <v>0</v>
      </c>
      <c r="N548" s="7" t="str">
        <f t="shared" si="34"/>
        <v>&lt;=1</v>
      </c>
      <c r="O548" t="str">
        <f t="shared" si="35"/>
        <v>met</v>
      </c>
    </row>
    <row r="549" spans="1:15" ht="22.5" x14ac:dyDescent="0.35">
      <c r="A549" s="3">
        <v>1</v>
      </c>
      <c r="B549" s="4" t="s">
        <v>914</v>
      </c>
      <c r="C549" s="4" t="s">
        <v>505</v>
      </c>
      <c r="D549" s="15">
        <v>45197.568877314799</v>
      </c>
      <c r="E549" s="15">
        <v>45197.572627314803</v>
      </c>
      <c r="F549" s="5" t="str">
        <f t="shared" si="32"/>
        <v>Sep</v>
      </c>
      <c r="G549" s="4" t="s">
        <v>20</v>
      </c>
      <c r="H549" s="15">
        <v>45198.283703703702</v>
      </c>
      <c r="I549" s="4" t="s">
        <v>915</v>
      </c>
      <c r="J549" s="4" t="s">
        <v>51</v>
      </c>
      <c r="K549" s="4" t="s">
        <v>87</v>
      </c>
      <c r="L549" s="4" t="str">
        <f>VLOOKUP(K549,'Lookup table'!A$6:B$15,2,0)</f>
        <v>Planning</v>
      </c>
      <c r="M549" s="6">
        <f t="shared" si="33"/>
        <v>0</v>
      </c>
      <c r="N549" s="7" t="str">
        <f t="shared" si="34"/>
        <v>&lt;=1</v>
      </c>
      <c r="O549" t="str">
        <f t="shared" si="35"/>
        <v>met</v>
      </c>
    </row>
    <row r="550" spans="1:15" ht="45" x14ac:dyDescent="0.35">
      <c r="A550" s="3">
        <v>1</v>
      </c>
      <c r="B550" s="4" t="s">
        <v>916</v>
      </c>
      <c r="C550" s="4" t="s">
        <v>195</v>
      </c>
      <c r="D550" s="15">
        <v>45197.636041666701</v>
      </c>
      <c r="E550" s="15">
        <v>45197.664548611101</v>
      </c>
      <c r="F550" s="5" t="str">
        <f t="shared" si="32"/>
        <v>Sep</v>
      </c>
      <c r="G550" s="4" t="s">
        <v>20</v>
      </c>
      <c r="H550" s="15">
        <v>45198.354375000003</v>
      </c>
      <c r="I550" s="4" t="s">
        <v>913</v>
      </c>
      <c r="J550" s="4" t="s">
        <v>51</v>
      </c>
      <c r="K550" s="4" t="s">
        <v>32</v>
      </c>
      <c r="L550" s="4" t="str">
        <f>VLOOKUP(K550,'Lookup table'!A$6:B$15,2,0)</f>
        <v>Transportation</v>
      </c>
      <c r="M550" s="6">
        <f t="shared" si="33"/>
        <v>0</v>
      </c>
      <c r="N550" s="7" t="str">
        <f t="shared" si="34"/>
        <v>&lt;=1</v>
      </c>
      <c r="O550" t="str">
        <f t="shared" si="35"/>
        <v>met</v>
      </c>
    </row>
    <row r="551" spans="1:15" ht="33.75" x14ac:dyDescent="0.35">
      <c r="A551" s="3">
        <v>1</v>
      </c>
      <c r="B551" s="4" t="s">
        <v>917</v>
      </c>
      <c r="C551" s="4" t="s">
        <v>168</v>
      </c>
      <c r="D551" s="15">
        <v>45197.684178240699</v>
      </c>
      <c r="E551" s="15">
        <v>45197.788055555597</v>
      </c>
      <c r="F551" s="5" t="str">
        <f t="shared" si="32"/>
        <v>Sep</v>
      </c>
      <c r="G551" s="4" t="s">
        <v>20</v>
      </c>
      <c r="H551" s="15">
        <v>45198.469803240703</v>
      </c>
      <c r="I551" s="4" t="s">
        <v>918</v>
      </c>
      <c r="J551" s="4" t="s">
        <v>57</v>
      </c>
      <c r="K551" s="4" t="s">
        <v>52</v>
      </c>
      <c r="L551" s="4" t="str">
        <f>VLOOKUP(K551,'Lookup table'!A$6:B$15,2,0)</f>
        <v>Distribution</v>
      </c>
      <c r="M551" s="6">
        <f t="shared" si="33"/>
        <v>0</v>
      </c>
      <c r="N551" s="7" t="str">
        <f t="shared" si="34"/>
        <v>&lt;=1</v>
      </c>
      <c r="O551" t="str">
        <f t="shared" si="35"/>
        <v>met</v>
      </c>
    </row>
    <row r="552" spans="1:15" x14ac:dyDescent="0.35">
      <c r="A552" s="3">
        <v>1</v>
      </c>
      <c r="B552" s="4" t="s">
        <v>919</v>
      </c>
      <c r="C552" s="4" t="s">
        <v>690</v>
      </c>
      <c r="D552" s="15">
        <v>45201.635763888902</v>
      </c>
      <c r="E552" s="15">
        <v>45202.401087963</v>
      </c>
      <c r="F552" s="5" t="str">
        <f t="shared" si="32"/>
        <v>Oct</v>
      </c>
      <c r="G552" s="4" t="s">
        <v>12</v>
      </c>
      <c r="H552" s="15">
        <v>45202.403159722198</v>
      </c>
      <c r="I552" s="4" t="s">
        <v>920</v>
      </c>
      <c r="J552" s="4" t="s">
        <v>17</v>
      </c>
      <c r="K552" s="4" t="s">
        <v>377</v>
      </c>
      <c r="L552" s="4" t="str">
        <f>VLOOKUP(K552,'Lookup table'!A$6:B$15,2,0)</f>
        <v>QA</v>
      </c>
      <c r="M552" s="6">
        <f t="shared" si="33"/>
        <v>1</v>
      </c>
      <c r="N552" s="7" t="str">
        <f t="shared" si="34"/>
        <v>&lt;=1</v>
      </c>
      <c r="O552" t="str">
        <f t="shared" si="35"/>
        <v>met</v>
      </c>
    </row>
    <row r="553" spans="1:15" ht="22.5" x14ac:dyDescent="0.35">
      <c r="A553" s="3">
        <v>1</v>
      </c>
      <c r="B553" s="4" t="s">
        <v>921</v>
      </c>
      <c r="C553" s="4" t="s">
        <v>922</v>
      </c>
      <c r="D553" s="15">
        <v>45201.639108796298</v>
      </c>
      <c r="E553" s="15">
        <v>45202.681400463</v>
      </c>
      <c r="F553" s="5" t="str">
        <f t="shared" si="32"/>
        <v>Oct</v>
      </c>
      <c r="G553" s="4" t="s">
        <v>12</v>
      </c>
      <c r="H553" s="15">
        <v>45202.705833333297</v>
      </c>
      <c r="I553" s="4" t="s">
        <v>739</v>
      </c>
      <c r="J553" s="4" t="s">
        <v>99</v>
      </c>
      <c r="K553" s="4" t="s">
        <v>377</v>
      </c>
      <c r="L553" s="4" t="str">
        <f>VLOOKUP(K553,'Lookup table'!A$6:B$15,2,0)</f>
        <v>QA</v>
      </c>
      <c r="M553" s="6">
        <f t="shared" si="33"/>
        <v>1</v>
      </c>
      <c r="N553" s="7" t="str">
        <f t="shared" si="34"/>
        <v>&lt;=1</v>
      </c>
      <c r="O553" t="str">
        <f t="shared" si="35"/>
        <v>met</v>
      </c>
    </row>
    <row r="554" spans="1:15" ht="22.5" x14ac:dyDescent="0.35">
      <c r="A554" s="3">
        <v>1</v>
      </c>
      <c r="B554" s="4" t="s">
        <v>923</v>
      </c>
      <c r="C554" s="4" t="s">
        <v>924</v>
      </c>
      <c r="D554" s="15">
        <v>45201.642303240696</v>
      </c>
      <c r="E554" s="15">
        <v>45202.332395833299</v>
      </c>
      <c r="F554" s="5" t="str">
        <f t="shared" si="32"/>
        <v>Oct</v>
      </c>
      <c r="G554" s="4" t="s">
        <v>12</v>
      </c>
      <c r="H554" s="15">
        <v>45202.476666666698</v>
      </c>
      <c r="I554" s="4" t="s">
        <v>925</v>
      </c>
      <c r="J554" s="4" t="s">
        <v>41</v>
      </c>
      <c r="K554" s="4" t="s">
        <v>377</v>
      </c>
      <c r="L554" s="4" t="str">
        <f>VLOOKUP(K554,'Lookup table'!A$6:B$15,2,0)</f>
        <v>QA</v>
      </c>
      <c r="M554" s="6">
        <f t="shared" si="33"/>
        <v>1</v>
      </c>
      <c r="N554" s="7" t="str">
        <f t="shared" si="34"/>
        <v>&lt;=1</v>
      </c>
      <c r="O554" t="str">
        <f t="shared" si="35"/>
        <v>met</v>
      </c>
    </row>
    <row r="555" spans="1:15" ht="22.5" x14ac:dyDescent="0.35">
      <c r="A555" s="3">
        <v>1</v>
      </c>
      <c r="B555" s="4" t="s">
        <v>926</v>
      </c>
      <c r="C555" s="4" t="s">
        <v>592</v>
      </c>
      <c r="D555" s="15">
        <v>45202.573263888902</v>
      </c>
      <c r="E555" s="15">
        <v>45203.295127314799</v>
      </c>
      <c r="F555" s="5" t="str">
        <f t="shared" si="32"/>
        <v>Oct</v>
      </c>
      <c r="G555" s="4" t="s">
        <v>12</v>
      </c>
      <c r="H555" s="15">
        <v>45203.406944444403</v>
      </c>
      <c r="I555" s="4" t="s">
        <v>927</v>
      </c>
      <c r="J555" s="4" t="s">
        <v>51</v>
      </c>
      <c r="K555" s="4" t="s">
        <v>377</v>
      </c>
      <c r="L555" s="4" t="str">
        <f>VLOOKUP(K555,'Lookup table'!A$6:B$15,2,0)</f>
        <v>QA</v>
      </c>
      <c r="M555" s="6">
        <f t="shared" si="33"/>
        <v>1</v>
      </c>
      <c r="N555" s="7" t="str">
        <f t="shared" si="34"/>
        <v>&lt;=1</v>
      </c>
      <c r="O555" t="str">
        <f t="shared" si="35"/>
        <v>met</v>
      </c>
    </row>
    <row r="556" spans="1:15" ht="33.75" x14ac:dyDescent="0.35">
      <c r="A556" s="3">
        <v>1</v>
      </c>
      <c r="B556" s="4" t="s">
        <v>928</v>
      </c>
      <c r="C556" s="4" t="s">
        <v>644</v>
      </c>
      <c r="D556" s="15">
        <v>45202.574016203696</v>
      </c>
      <c r="E556" s="15">
        <v>45203.222465277802</v>
      </c>
      <c r="F556" s="5" t="str">
        <f t="shared" si="32"/>
        <v>Oct</v>
      </c>
      <c r="G556" s="4" t="s">
        <v>12</v>
      </c>
      <c r="H556" s="15">
        <v>45203.276828703703</v>
      </c>
      <c r="I556" s="4" t="s">
        <v>929</v>
      </c>
      <c r="J556" s="4" t="s">
        <v>57</v>
      </c>
      <c r="K556" s="4" t="s">
        <v>87</v>
      </c>
      <c r="L556" s="4" t="str">
        <f>VLOOKUP(K556,'Lookup table'!A$6:B$15,2,0)</f>
        <v>Planning</v>
      </c>
      <c r="M556" s="6">
        <f t="shared" si="33"/>
        <v>1</v>
      </c>
      <c r="N556" s="7" t="str">
        <f t="shared" si="34"/>
        <v>&lt;=1</v>
      </c>
      <c r="O556" t="str">
        <f t="shared" si="35"/>
        <v>met</v>
      </c>
    </row>
    <row r="557" spans="1:15" ht="22.5" x14ac:dyDescent="0.35">
      <c r="A557" s="3">
        <v>1</v>
      </c>
      <c r="B557" s="4" t="s">
        <v>930</v>
      </c>
      <c r="C557" s="4" t="s">
        <v>832</v>
      </c>
      <c r="D557" s="15">
        <v>45203.429097222201</v>
      </c>
      <c r="E557" s="15">
        <v>45203.459849537001</v>
      </c>
      <c r="F557" s="5" t="str">
        <f t="shared" si="32"/>
        <v>Oct</v>
      </c>
      <c r="G557" s="4" t="s">
        <v>20</v>
      </c>
      <c r="H557" s="15">
        <v>45204.552916666697</v>
      </c>
      <c r="I557" s="4" t="s">
        <v>931</v>
      </c>
      <c r="J557" s="4" t="s">
        <v>99</v>
      </c>
      <c r="K557" s="4" t="s">
        <v>87</v>
      </c>
      <c r="L557" s="4" t="str">
        <f>VLOOKUP(K557,'Lookup table'!A$6:B$15,2,0)</f>
        <v>Planning</v>
      </c>
      <c r="M557" s="6">
        <f t="shared" si="33"/>
        <v>0</v>
      </c>
      <c r="N557" s="7" t="str">
        <f t="shared" si="34"/>
        <v>&lt;=1</v>
      </c>
      <c r="O557" t="str">
        <f t="shared" si="35"/>
        <v>met</v>
      </c>
    </row>
    <row r="558" spans="1:15" ht="22.5" x14ac:dyDescent="0.35">
      <c r="A558" s="3">
        <v>1</v>
      </c>
      <c r="B558" s="4" t="s">
        <v>932</v>
      </c>
      <c r="C558" s="4" t="s">
        <v>832</v>
      </c>
      <c r="D558" s="15">
        <v>45203.436180555596</v>
      </c>
      <c r="E558" s="15">
        <v>45204.509166666699</v>
      </c>
      <c r="F558" s="5" t="str">
        <f t="shared" si="32"/>
        <v>Oct</v>
      </c>
      <c r="G558" s="4" t="s">
        <v>12</v>
      </c>
      <c r="H558" s="15">
        <v>45204.553043981497</v>
      </c>
      <c r="I558" s="4" t="s">
        <v>931</v>
      </c>
      <c r="J558" s="4" t="s">
        <v>99</v>
      </c>
      <c r="K558" s="4" t="s">
        <v>87</v>
      </c>
      <c r="L558" s="4" t="str">
        <f>VLOOKUP(K558,'Lookup table'!A$6:B$15,2,0)</f>
        <v>Planning</v>
      </c>
      <c r="M558" s="6">
        <f t="shared" si="33"/>
        <v>1</v>
      </c>
      <c r="N558" s="7" t="str">
        <f t="shared" si="34"/>
        <v>&lt;=1</v>
      </c>
      <c r="O558" t="str">
        <f t="shared" si="35"/>
        <v>met</v>
      </c>
    </row>
    <row r="559" spans="1:15" ht="45" x14ac:dyDescent="0.35">
      <c r="A559" s="3">
        <v>1</v>
      </c>
      <c r="B559" s="4" t="s">
        <v>933</v>
      </c>
      <c r="C559" s="4" t="s">
        <v>31</v>
      </c>
      <c r="D559" s="15">
        <v>45203.619467592602</v>
      </c>
      <c r="E559" s="15">
        <v>45204.6812152778</v>
      </c>
      <c r="F559" s="5" t="str">
        <f t="shared" si="32"/>
        <v>Oct</v>
      </c>
      <c r="G559" s="4" t="s">
        <v>12</v>
      </c>
      <c r="H559" s="15">
        <v>45204.686655092599</v>
      </c>
      <c r="I559" s="4" t="s">
        <v>766</v>
      </c>
      <c r="J559" s="4" t="s">
        <v>17</v>
      </c>
      <c r="K559" s="4" t="s">
        <v>32</v>
      </c>
      <c r="L559" s="4" t="str">
        <f>VLOOKUP(K559,'Lookup table'!A$6:B$15,2,0)</f>
        <v>Transportation</v>
      </c>
      <c r="M559" s="6">
        <f t="shared" si="33"/>
        <v>1</v>
      </c>
      <c r="N559" s="7" t="str">
        <f t="shared" si="34"/>
        <v>&lt;=1</v>
      </c>
      <c r="O559" t="str">
        <f t="shared" si="35"/>
        <v>met</v>
      </c>
    </row>
    <row r="560" spans="1:15" ht="22.5" x14ac:dyDescent="0.35">
      <c r="A560" s="3">
        <v>1</v>
      </c>
      <c r="B560" s="4" t="s">
        <v>934</v>
      </c>
      <c r="C560" s="4" t="s">
        <v>140</v>
      </c>
      <c r="D560" s="15">
        <v>45203.714155092603</v>
      </c>
      <c r="E560" s="15">
        <v>45204.495567129597</v>
      </c>
      <c r="F560" s="5" t="str">
        <f t="shared" si="32"/>
        <v>Oct</v>
      </c>
      <c r="G560" s="4" t="s">
        <v>12</v>
      </c>
      <c r="H560" s="15">
        <v>45204.4976157407</v>
      </c>
      <c r="I560" s="4" t="s">
        <v>935</v>
      </c>
      <c r="J560" s="4" t="s">
        <v>142</v>
      </c>
      <c r="K560" s="4" t="s">
        <v>18</v>
      </c>
      <c r="L560" s="4" t="str">
        <f>VLOOKUP(K560,'Lookup table'!A$6:B$15,2,0)</f>
        <v>Planning</v>
      </c>
      <c r="M560" s="6">
        <f t="shared" si="33"/>
        <v>1</v>
      </c>
      <c r="N560" s="7" t="str">
        <f t="shared" si="34"/>
        <v>&lt;=1</v>
      </c>
      <c r="O560" t="str">
        <f t="shared" si="35"/>
        <v>met</v>
      </c>
    </row>
    <row r="561" spans="1:15" ht="45" x14ac:dyDescent="0.35">
      <c r="A561" s="3">
        <v>1</v>
      </c>
      <c r="B561" s="4" t="s">
        <v>936</v>
      </c>
      <c r="C561" s="4" t="s">
        <v>31</v>
      </c>
      <c r="D561" s="15">
        <v>45209.6330787037</v>
      </c>
      <c r="E561" s="15">
        <v>45209.674155092602</v>
      </c>
      <c r="F561" s="5" t="str">
        <f t="shared" si="32"/>
        <v>Oct</v>
      </c>
      <c r="G561" s="4" t="s">
        <v>20</v>
      </c>
      <c r="H561" s="15">
        <v>45210.427997685198</v>
      </c>
      <c r="I561" s="4" t="s">
        <v>937</v>
      </c>
      <c r="J561" s="4" t="s">
        <v>17</v>
      </c>
      <c r="K561" s="4" t="s">
        <v>32</v>
      </c>
      <c r="L561" s="4" t="str">
        <f>VLOOKUP(K561,'Lookup table'!A$6:B$15,2,0)</f>
        <v>Transportation</v>
      </c>
      <c r="M561" s="6">
        <f t="shared" si="33"/>
        <v>0</v>
      </c>
      <c r="N561" s="7" t="str">
        <f t="shared" si="34"/>
        <v>&lt;=1</v>
      </c>
      <c r="O561" t="str">
        <f t="shared" si="35"/>
        <v>met</v>
      </c>
    </row>
    <row r="562" spans="1:15" ht="22.5" x14ac:dyDescent="0.35">
      <c r="A562" s="3">
        <v>1</v>
      </c>
      <c r="B562" s="4" t="s">
        <v>938</v>
      </c>
      <c r="C562" s="4" t="s">
        <v>313</v>
      </c>
      <c r="D562" s="15">
        <v>45210.610972222203</v>
      </c>
      <c r="E562" s="15">
        <v>45211.6496064815</v>
      </c>
      <c r="F562" s="5" t="str">
        <f t="shared" si="32"/>
        <v>Oct</v>
      </c>
      <c r="G562" s="4" t="s">
        <v>12</v>
      </c>
      <c r="H562" s="15">
        <v>45211.651678240698</v>
      </c>
      <c r="I562" s="4" t="s">
        <v>939</v>
      </c>
      <c r="J562" s="4" t="s">
        <v>28</v>
      </c>
      <c r="K562" s="4" t="s">
        <v>52</v>
      </c>
      <c r="L562" s="4" t="str">
        <f>VLOOKUP(K562,'Lookup table'!A$6:B$15,2,0)</f>
        <v>Distribution</v>
      </c>
      <c r="M562" s="6">
        <f t="shared" si="33"/>
        <v>1</v>
      </c>
      <c r="N562" s="7" t="str">
        <f t="shared" si="34"/>
        <v>&lt;=1</v>
      </c>
      <c r="O562" t="str">
        <f t="shared" si="35"/>
        <v>met</v>
      </c>
    </row>
    <row r="563" spans="1:15" ht="22.5" x14ac:dyDescent="0.35">
      <c r="A563" s="3">
        <v>1</v>
      </c>
      <c r="B563" s="4" t="s">
        <v>940</v>
      </c>
      <c r="C563" s="4" t="s">
        <v>240</v>
      </c>
      <c r="D563" s="15">
        <v>45210.681539351899</v>
      </c>
      <c r="E563" s="15">
        <v>45211.488865740699</v>
      </c>
      <c r="F563" s="5" t="str">
        <f t="shared" si="32"/>
        <v>Oct</v>
      </c>
      <c r="G563" s="4" t="s">
        <v>12</v>
      </c>
      <c r="H563" s="15">
        <v>45211.508645833303</v>
      </c>
      <c r="I563" s="4" t="s">
        <v>941</v>
      </c>
      <c r="J563" s="4" t="s">
        <v>92</v>
      </c>
      <c r="K563" s="4" t="s">
        <v>78</v>
      </c>
      <c r="L563" s="4" t="str">
        <f>VLOOKUP(K563,'Lookup table'!A$6:B$15,2,0)</f>
        <v>Other</v>
      </c>
      <c r="M563" s="6">
        <f t="shared" si="33"/>
        <v>1</v>
      </c>
      <c r="N563" s="7" t="str">
        <f t="shared" si="34"/>
        <v>&lt;=1</v>
      </c>
      <c r="O563" t="str">
        <f t="shared" si="35"/>
        <v>met</v>
      </c>
    </row>
    <row r="564" spans="1:15" ht="33.75" x14ac:dyDescent="0.35">
      <c r="A564" s="3">
        <v>1</v>
      </c>
      <c r="B564" s="4" t="s">
        <v>942</v>
      </c>
      <c r="C564" s="4" t="s">
        <v>25</v>
      </c>
      <c r="D564" s="15">
        <v>45210.685173611098</v>
      </c>
      <c r="E564" s="15">
        <v>45210.820844907401</v>
      </c>
      <c r="F564" s="5" t="str">
        <f t="shared" si="32"/>
        <v>Oct</v>
      </c>
      <c r="G564" s="4" t="s">
        <v>20</v>
      </c>
      <c r="H564" s="15">
        <v>45211.651840277802</v>
      </c>
      <c r="I564" s="4" t="s">
        <v>939</v>
      </c>
      <c r="J564" s="4" t="s">
        <v>28</v>
      </c>
      <c r="K564" s="4" t="s">
        <v>29</v>
      </c>
      <c r="L564" s="4" t="str">
        <f>VLOOKUP(K564,'Lookup table'!A$6:B$15,2,0)</f>
        <v>Planning</v>
      </c>
      <c r="M564" s="6">
        <f t="shared" si="33"/>
        <v>0</v>
      </c>
      <c r="N564" s="7" t="str">
        <f t="shared" si="34"/>
        <v>&lt;=1</v>
      </c>
      <c r="O564" t="str">
        <f t="shared" si="35"/>
        <v>met</v>
      </c>
    </row>
    <row r="565" spans="1:15" x14ac:dyDescent="0.35">
      <c r="A565" s="3">
        <v>1</v>
      </c>
      <c r="B565" s="4" t="s">
        <v>943</v>
      </c>
      <c r="C565" s="4" t="s">
        <v>467</v>
      </c>
      <c r="D565" s="15">
        <v>45215.449467592603</v>
      </c>
      <c r="E565" s="15">
        <v>45215.530520833301</v>
      </c>
      <c r="F565" s="5" t="str">
        <f t="shared" si="32"/>
        <v>Oct</v>
      </c>
      <c r="G565" s="4" t="s">
        <v>20</v>
      </c>
      <c r="H565" s="15">
        <v>45216.500150462998</v>
      </c>
      <c r="I565" s="4" t="s">
        <v>944</v>
      </c>
      <c r="J565" s="4" t="s">
        <v>142</v>
      </c>
      <c r="K565" s="4" t="s">
        <v>377</v>
      </c>
      <c r="L565" s="4" t="str">
        <f>VLOOKUP(K565,'Lookup table'!A$6:B$15,2,0)</f>
        <v>QA</v>
      </c>
      <c r="M565" s="6">
        <f t="shared" si="33"/>
        <v>0</v>
      </c>
      <c r="N565" s="7" t="str">
        <f t="shared" si="34"/>
        <v>&lt;=1</v>
      </c>
      <c r="O565" t="str">
        <f t="shared" si="35"/>
        <v>met</v>
      </c>
    </row>
    <row r="566" spans="1:15" ht="22.5" x14ac:dyDescent="0.35">
      <c r="A566" s="3">
        <v>1</v>
      </c>
      <c r="B566" s="4" t="s">
        <v>945</v>
      </c>
      <c r="C566" s="4" t="s">
        <v>117</v>
      </c>
      <c r="D566" s="15">
        <v>45215.629502314798</v>
      </c>
      <c r="E566" s="15">
        <v>45215.739953703698</v>
      </c>
      <c r="F566" s="5" t="str">
        <f t="shared" si="32"/>
        <v>Oct</v>
      </c>
      <c r="G566" s="4" t="s">
        <v>20</v>
      </c>
      <c r="H566" s="15">
        <v>45216.6559837963</v>
      </c>
      <c r="I566" s="4" t="s">
        <v>946</v>
      </c>
      <c r="J566" s="4" t="s">
        <v>17</v>
      </c>
      <c r="K566" s="4" t="s">
        <v>87</v>
      </c>
      <c r="L566" s="4" t="str">
        <f>VLOOKUP(K566,'Lookup table'!A$6:B$15,2,0)</f>
        <v>Planning</v>
      </c>
      <c r="M566" s="6">
        <f t="shared" si="33"/>
        <v>0</v>
      </c>
      <c r="N566" s="7" t="str">
        <f t="shared" si="34"/>
        <v>&lt;=1</v>
      </c>
      <c r="O566" t="str">
        <f t="shared" si="35"/>
        <v>met</v>
      </c>
    </row>
    <row r="567" spans="1:15" ht="22.5" x14ac:dyDescent="0.35">
      <c r="A567" s="3">
        <v>1</v>
      </c>
      <c r="B567" s="4" t="s">
        <v>947</v>
      </c>
      <c r="C567" s="4" t="s">
        <v>131</v>
      </c>
      <c r="D567" s="15">
        <v>45215.645416666703</v>
      </c>
      <c r="E567" s="15">
        <v>45215.659456018497</v>
      </c>
      <c r="F567" s="5" t="str">
        <f t="shared" si="32"/>
        <v>Oct</v>
      </c>
      <c r="G567" s="4" t="s">
        <v>20</v>
      </c>
      <c r="H567" s="15">
        <v>45216.420983796299</v>
      </c>
      <c r="I567" s="4" t="s">
        <v>948</v>
      </c>
      <c r="J567" s="4" t="s">
        <v>17</v>
      </c>
      <c r="K567" s="4" t="s">
        <v>52</v>
      </c>
      <c r="L567" s="4" t="str">
        <f>VLOOKUP(K567,'Lookup table'!A$6:B$15,2,0)</f>
        <v>Distribution</v>
      </c>
      <c r="M567" s="6">
        <f t="shared" si="33"/>
        <v>0</v>
      </c>
      <c r="N567" s="7" t="str">
        <f t="shared" si="34"/>
        <v>&lt;=1</v>
      </c>
      <c r="O567" t="str">
        <f t="shared" si="35"/>
        <v>met</v>
      </c>
    </row>
    <row r="568" spans="1:15" ht="45" x14ac:dyDescent="0.35">
      <c r="A568" s="3">
        <v>1</v>
      </c>
      <c r="B568" s="4" t="s">
        <v>949</v>
      </c>
      <c r="C568" s="4" t="s">
        <v>31</v>
      </c>
      <c r="D568" s="15">
        <v>45215.661388888897</v>
      </c>
      <c r="E568" s="15">
        <v>45216.419259259303</v>
      </c>
      <c r="F568" s="5" t="str">
        <f t="shared" si="32"/>
        <v>Oct</v>
      </c>
      <c r="G568" s="4" t="s">
        <v>12</v>
      </c>
      <c r="H568" s="15">
        <v>45216.421099537001</v>
      </c>
      <c r="I568" s="4" t="s">
        <v>948</v>
      </c>
      <c r="J568" s="4" t="s">
        <v>17</v>
      </c>
      <c r="K568" s="4" t="s">
        <v>32</v>
      </c>
      <c r="L568" s="4" t="str">
        <f>VLOOKUP(K568,'Lookup table'!A$6:B$15,2,0)</f>
        <v>Transportation</v>
      </c>
      <c r="M568" s="6">
        <f t="shared" si="33"/>
        <v>1</v>
      </c>
      <c r="N568" s="7" t="str">
        <f t="shared" si="34"/>
        <v>&lt;=1</v>
      </c>
      <c r="O568" t="str">
        <f t="shared" si="35"/>
        <v>met</v>
      </c>
    </row>
    <row r="569" spans="1:15" ht="22.5" x14ac:dyDescent="0.35">
      <c r="A569" s="3">
        <v>1</v>
      </c>
      <c r="B569" s="4" t="s">
        <v>950</v>
      </c>
      <c r="C569" s="4" t="s">
        <v>39</v>
      </c>
      <c r="D569" s="15">
        <v>45217.553310185198</v>
      </c>
      <c r="E569" s="15">
        <v>45217.656712962998</v>
      </c>
      <c r="F569" s="5" t="str">
        <f t="shared" si="32"/>
        <v>Oct</v>
      </c>
      <c r="G569" s="4" t="s">
        <v>20</v>
      </c>
      <c r="H569" s="15">
        <v>45218.523784722202</v>
      </c>
      <c r="I569" s="4" t="s">
        <v>951</v>
      </c>
      <c r="J569" s="4" t="s">
        <v>41</v>
      </c>
      <c r="K569" s="4" t="s">
        <v>87</v>
      </c>
      <c r="L569" s="4" t="str">
        <f>VLOOKUP(K569,'Lookup table'!A$6:B$15,2,0)</f>
        <v>Planning</v>
      </c>
      <c r="M569" s="6">
        <f t="shared" si="33"/>
        <v>0</v>
      </c>
      <c r="N569" s="7" t="str">
        <f t="shared" si="34"/>
        <v>&lt;=1</v>
      </c>
      <c r="O569" t="str">
        <f t="shared" si="35"/>
        <v>met</v>
      </c>
    </row>
    <row r="570" spans="1:15" ht="45" x14ac:dyDescent="0.35">
      <c r="A570" s="3">
        <v>1</v>
      </c>
      <c r="B570" s="4" t="s">
        <v>952</v>
      </c>
      <c r="C570" s="4" t="s">
        <v>60</v>
      </c>
      <c r="D570" s="15">
        <v>45218.407199074099</v>
      </c>
      <c r="E570" s="15">
        <v>45218.430416666699</v>
      </c>
      <c r="F570" s="5" t="str">
        <f t="shared" si="32"/>
        <v>Oct</v>
      </c>
      <c r="G570" s="4" t="s">
        <v>20</v>
      </c>
      <c r="H570" s="15">
        <v>45219.4128009259</v>
      </c>
      <c r="I570" s="4" t="s">
        <v>773</v>
      </c>
      <c r="J570" s="4" t="s">
        <v>62</v>
      </c>
      <c r="K570" s="4" t="s">
        <v>32</v>
      </c>
      <c r="L570" s="4" t="str">
        <f>VLOOKUP(K570,'Lookup table'!A$6:B$15,2,0)</f>
        <v>Transportation</v>
      </c>
      <c r="M570" s="6">
        <f t="shared" si="33"/>
        <v>0</v>
      </c>
      <c r="N570" s="7" t="str">
        <f t="shared" si="34"/>
        <v>&lt;=1</v>
      </c>
      <c r="O570" t="str">
        <f t="shared" si="35"/>
        <v>met</v>
      </c>
    </row>
    <row r="571" spans="1:15" ht="22.5" x14ac:dyDescent="0.35">
      <c r="A571" s="3">
        <v>1</v>
      </c>
      <c r="B571" s="4" t="s">
        <v>953</v>
      </c>
      <c r="C571" s="4" t="s">
        <v>59</v>
      </c>
      <c r="D571" s="15">
        <v>45224.719722222202</v>
      </c>
      <c r="E571" s="15">
        <v>45225.443865740701</v>
      </c>
      <c r="F571" s="5" t="str">
        <f t="shared" si="32"/>
        <v>Oct</v>
      </c>
      <c r="G571" s="4" t="s">
        <v>12</v>
      </c>
      <c r="H571" s="15">
        <v>45225.580925925897</v>
      </c>
      <c r="I571" s="4" t="s">
        <v>954</v>
      </c>
      <c r="J571" s="4" t="s">
        <v>62</v>
      </c>
      <c r="K571" s="4" t="s">
        <v>52</v>
      </c>
      <c r="L571" s="4" t="str">
        <f>VLOOKUP(K571,'Lookup table'!A$6:B$15,2,0)</f>
        <v>Distribution</v>
      </c>
      <c r="M571" s="6">
        <f t="shared" si="33"/>
        <v>1</v>
      </c>
      <c r="N571" s="7" t="str">
        <f t="shared" si="34"/>
        <v>&lt;=1</v>
      </c>
      <c r="O571" t="str">
        <f t="shared" si="35"/>
        <v>met</v>
      </c>
    </row>
    <row r="572" spans="1:15" ht="22.5" x14ac:dyDescent="0.35">
      <c r="A572" s="3">
        <v>1</v>
      </c>
      <c r="B572" s="4" t="s">
        <v>955</v>
      </c>
      <c r="C572" s="4" t="s">
        <v>39</v>
      </c>
      <c r="D572" s="15">
        <v>45229.412777777798</v>
      </c>
      <c r="E572" s="15">
        <v>45229.433692129598</v>
      </c>
      <c r="F572" s="5" t="str">
        <f t="shared" si="32"/>
        <v>Oct</v>
      </c>
      <c r="G572" s="4" t="s">
        <v>20</v>
      </c>
      <c r="H572" s="15">
        <v>45230.625277777799</v>
      </c>
      <c r="I572" s="4" t="s">
        <v>579</v>
      </c>
      <c r="J572" s="4" t="s">
        <v>41</v>
      </c>
      <c r="K572" s="4" t="s">
        <v>377</v>
      </c>
      <c r="L572" s="4" t="str">
        <f>VLOOKUP(K572,'Lookup table'!A$6:B$15,2,0)</f>
        <v>QA</v>
      </c>
      <c r="M572" s="6">
        <f t="shared" si="33"/>
        <v>0</v>
      </c>
      <c r="N572" s="7" t="str">
        <f t="shared" si="34"/>
        <v>&lt;=1</v>
      </c>
      <c r="O572" t="str">
        <f t="shared" si="35"/>
        <v>met</v>
      </c>
    </row>
    <row r="573" spans="1:15" ht="22.5" x14ac:dyDescent="0.35">
      <c r="A573" s="3">
        <v>1</v>
      </c>
      <c r="B573" s="4" t="s">
        <v>956</v>
      </c>
      <c r="C573" s="4" t="s">
        <v>313</v>
      </c>
      <c r="D573" s="15">
        <v>45229.4613425926</v>
      </c>
      <c r="E573" s="15">
        <v>45229.482106481497</v>
      </c>
      <c r="F573" s="5" t="str">
        <f t="shared" si="32"/>
        <v>Oct</v>
      </c>
      <c r="G573" s="4" t="s">
        <v>20</v>
      </c>
      <c r="H573" s="15">
        <v>45230.568414351903</v>
      </c>
      <c r="I573" s="4" t="s">
        <v>957</v>
      </c>
      <c r="J573" s="4" t="s">
        <v>41</v>
      </c>
      <c r="K573" s="4" t="s">
        <v>52</v>
      </c>
      <c r="L573" s="4" t="str">
        <f>VLOOKUP(K573,'Lookup table'!A$6:B$15,2,0)</f>
        <v>Distribution</v>
      </c>
      <c r="M573" s="6">
        <f t="shared" si="33"/>
        <v>0</v>
      </c>
      <c r="N573" s="7" t="str">
        <f t="shared" si="34"/>
        <v>&lt;=1</v>
      </c>
      <c r="O573" t="str">
        <f t="shared" si="35"/>
        <v>met</v>
      </c>
    </row>
    <row r="574" spans="1:15" ht="45" x14ac:dyDescent="0.35">
      <c r="A574" s="3">
        <v>1</v>
      </c>
      <c r="B574" s="4" t="s">
        <v>958</v>
      </c>
      <c r="C574" s="4" t="s">
        <v>144</v>
      </c>
      <c r="D574" s="15">
        <v>45229.4618402778</v>
      </c>
      <c r="E574" s="15">
        <v>45229.572002314802</v>
      </c>
      <c r="F574" s="5" t="str">
        <f t="shared" si="32"/>
        <v>Oct</v>
      </c>
      <c r="G574" s="4" t="s">
        <v>20</v>
      </c>
      <c r="H574" s="15">
        <v>45230.568518518499</v>
      </c>
      <c r="I574" s="4" t="s">
        <v>957</v>
      </c>
      <c r="J574" s="4" t="s">
        <v>41</v>
      </c>
      <c r="K574" s="4" t="s">
        <v>32</v>
      </c>
      <c r="L574" s="4" t="str">
        <f>VLOOKUP(K574,'Lookup table'!A$6:B$15,2,0)</f>
        <v>Transportation</v>
      </c>
      <c r="M574" s="6">
        <f t="shared" si="33"/>
        <v>0</v>
      </c>
      <c r="N574" s="7" t="str">
        <f t="shared" si="34"/>
        <v>&lt;=1</v>
      </c>
      <c r="O574" t="str">
        <f t="shared" si="35"/>
        <v>met</v>
      </c>
    </row>
    <row r="575" spans="1:15" ht="22.5" x14ac:dyDescent="0.35">
      <c r="A575" s="3">
        <v>1</v>
      </c>
      <c r="B575" s="4" t="s">
        <v>959</v>
      </c>
      <c r="C575" s="4" t="s">
        <v>21</v>
      </c>
      <c r="D575" s="15">
        <v>45229.742210648103</v>
      </c>
      <c r="E575" s="15">
        <v>45230.438101851898</v>
      </c>
      <c r="F575" s="5" t="str">
        <f t="shared" si="32"/>
        <v>Oct</v>
      </c>
      <c r="G575" s="4" t="s">
        <v>12</v>
      </c>
      <c r="H575" s="15">
        <v>45230.480891203697</v>
      </c>
      <c r="I575" s="4" t="s">
        <v>960</v>
      </c>
      <c r="J575" s="4" t="s">
        <v>17</v>
      </c>
      <c r="K575" s="4" t="s">
        <v>18</v>
      </c>
      <c r="L575" s="4" t="str">
        <f>VLOOKUP(K575,'Lookup table'!A$6:B$15,2,0)</f>
        <v>Planning</v>
      </c>
      <c r="M575" s="6">
        <f t="shared" si="33"/>
        <v>1</v>
      </c>
      <c r="N575" s="7" t="str">
        <f t="shared" si="34"/>
        <v>&lt;=1</v>
      </c>
      <c r="O575" t="str">
        <f t="shared" si="35"/>
        <v>met</v>
      </c>
    </row>
    <row r="576" spans="1:15" x14ac:dyDescent="0.35">
      <c r="A576" s="3">
        <v>1</v>
      </c>
      <c r="B576" s="4" t="s">
        <v>961</v>
      </c>
      <c r="C576" s="4" t="s">
        <v>690</v>
      </c>
      <c r="D576" s="15">
        <v>45230.364953703698</v>
      </c>
      <c r="E576" s="15">
        <v>45230.5789351852</v>
      </c>
      <c r="F576" s="5" t="str">
        <f t="shared" si="32"/>
        <v>Oct</v>
      </c>
      <c r="G576" s="4" t="s">
        <v>20</v>
      </c>
      <c r="H576" s="15">
        <v>45231.432303240697</v>
      </c>
      <c r="I576" s="4" t="s">
        <v>962</v>
      </c>
      <c r="J576" s="4" t="s">
        <v>17</v>
      </c>
      <c r="K576" s="4" t="s">
        <v>377</v>
      </c>
      <c r="L576" s="4" t="str">
        <f>VLOOKUP(K576,'Lookup table'!A$6:B$15,2,0)</f>
        <v>QA</v>
      </c>
      <c r="M576" s="6">
        <f t="shared" si="33"/>
        <v>0</v>
      </c>
      <c r="N576" s="7" t="str">
        <f t="shared" si="34"/>
        <v>&lt;=1</v>
      </c>
      <c r="O576" t="str">
        <f t="shared" si="35"/>
        <v>met</v>
      </c>
    </row>
    <row r="577" spans="1:15" ht="22.5" x14ac:dyDescent="0.35">
      <c r="A577" s="3">
        <v>1</v>
      </c>
      <c r="B577" s="4" t="s">
        <v>963</v>
      </c>
      <c r="C577" s="4" t="s">
        <v>375</v>
      </c>
      <c r="D577" s="15">
        <v>45230.5640277778</v>
      </c>
      <c r="E577" s="15">
        <v>45231.238055555601</v>
      </c>
      <c r="F577" s="5" t="str">
        <f t="shared" si="32"/>
        <v>Oct</v>
      </c>
      <c r="G577" s="4" t="s">
        <v>12</v>
      </c>
      <c r="H577" s="15">
        <v>45231.430914351899</v>
      </c>
      <c r="I577" s="4" t="s">
        <v>964</v>
      </c>
      <c r="J577" s="4" t="s">
        <v>62</v>
      </c>
      <c r="K577" s="4" t="s">
        <v>377</v>
      </c>
      <c r="L577" s="4" t="str">
        <f>VLOOKUP(K577,'Lookup table'!A$6:B$15,2,0)</f>
        <v>QA</v>
      </c>
      <c r="M577" s="6">
        <f t="shared" si="33"/>
        <v>1</v>
      </c>
      <c r="N577" s="7" t="str">
        <f t="shared" si="34"/>
        <v>&lt;=1</v>
      </c>
      <c r="O577" t="str">
        <f t="shared" si="35"/>
        <v>met</v>
      </c>
    </row>
    <row r="578" spans="1:15" ht="22.5" x14ac:dyDescent="0.35">
      <c r="A578" s="3">
        <v>1</v>
      </c>
      <c r="B578" s="4" t="s">
        <v>965</v>
      </c>
      <c r="C578" s="4" t="s">
        <v>375</v>
      </c>
      <c r="D578" s="15">
        <v>45230.574965277803</v>
      </c>
      <c r="E578" s="15">
        <v>45231.2366203704</v>
      </c>
      <c r="F578" s="5" t="str">
        <f t="shared" si="32"/>
        <v>Oct</v>
      </c>
      <c r="G578" s="4" t="s">
        <v>12</v>
      </c>
      <c r="H578" s="15">
        <v>45231.431030092601</v>
      </c>
      <c r="I578" s="4" t="s">
        <v>966</v>
      </c>
      <c r="J578" s="4" t="s">
        <v>62</v>
      </c>
      <c r="K578" s="4" t="s">
        <v>377</v>
      </c>
      <c r="L578" s="4" t="str">
        <f>VLOOKUP(K578,'Lookup table'!A$6:B$15,2,0)</f>
        <v>QA</v>
      </c>
      <c r="M578" s="6">
        <f t="shared" si="33"/>
        <v>1</v>
      </c>
      <c r="N578" s="7" t="str">
        <f t="shared" si="34"/>
        <v>&lt;=1</v>
      </c>
      <c r="O578" t="str">
        <f t="shared" si="35"/>
        <v>met</v>
      </c>
    </row>
    <row r="579" spans="1:15" ht="22.5" x14ac:dyDescent="0.35">
      <c r="A579" s="3">
        <v>1</v>
      </c>
      <c r="B579" s="4" t="s">
        <v>967</v>
      </c>
      <c r="C579" s="4" t="s">
        <v>187</v>
      </c>
      <c r="D579" s="15">
        <v>45230.6230208333</v>
      </c>
      <c r="E579" s="15">
        <v>45231.372025463003</v>
      </c>
      <c r="F579" s="5" t="str">
        <f t="shared" ref="F579:F642" si="36">TEXT(D579,"MMM")</f>
        <v>Oct</v>
      </c>
      <c r="G579" s="4" t="s">
        <v>12</v>
      </c>
      <c r="H579" s="15">
        <v>45231.431157407402</v>
      </c>
      <c r="I579" s="4" t="s">
        <v>968</v>
      </c>
      <c r="J579" s="4" t="s">
        <v>28</v>
      </c>
      <c r="K579" s="4" t="s">
        <v>377</v>
      </c>
      <c r="L579" s="4" t="str">
        <f>VLOOKUP(K579,'Lookup table'!A$6:B$15,2,0)</f>
        <v>QA</v>
      </c>
      <c r="M579" s="6">
        <f t="shared" ref="M579:M642" si="37">NETWORKDAYS.INTL(D579,E579,1,0)-1</f>
        <v>1</v>
      </c>
      <c r="N579" s="7" t="str">
        <f t="shared" ref="N579:N642" si="38">IF(M579&lt;2, "&lt;=1", IF(M579&lt;3, "&lt;=2", IF(M579&lt;4, "&lt;=3",IF(M579&lt;5,  "&lt;=4", "&gt;=5"))))</f>
        <v>&lt;=1</v>
      </c>
      <c r="O579" t="str">
        <f t="shared" ref="O579:O642" si="39">IF(M579&lt;=1, "met", "not met")</f>
        <v>met</v>
      </c>
    </row>
    <row r="580" spans="1:15" ht="22.5" x14ac:dyDescent="0.35">
      <c r="A580" s="3">
        <v>1</v>
      </c>
      <c r="B580" s="4" t="s">
        <v>969</v>
      </c>
      <c r="C580" s="4" t="s">
        <v>140</v>
      </c>
      <c r="D580" s="15">
        <v>45230.747337963003</v>
      </c>
      <c r="E580" s="15">
        <v>45231.407349537003</v>
      </c>
      <c r="F580" s="5" t="str">
        <f t="shared" si="36"/>
        <v>Oct</v>
      </c>
      <c r="G580" s="4" t="s">
        <v>12</v>
      </c>
      <c r="H580" s="15">
        <v>45231.471018518503</v>
      </c>
      <c r="I580" s="4" t="s">
        <v>970</v>
      </c>
      <c r="J580" s="4" t="s">
        <v>142</v>
      </c>
      <c r="K580" s="4" t="s">
        <v>18</v>
      </c>
      <c r="L580" s="4" t="str">
        <f>VLOOKUP(K580,'Lookup table'!A$6:B$15,2,0)</f>
        <v>Planning</v>
      </c>
      <c r="M580" s="6">
        <f t="shared" si="37"/>
        <v>1</v>
      </c>
      <c r="N580" s="7" t="str">
        <f t="shared" si="38"/>
        <v>&lt;=1</v>
      </c>
      <c r="O580" t="str">
        <f t="shared" si="39"/>
        <v>met</v>
      </c>
    </row>
    <row r="581" spans="1:15" ht="22.5" x14ac:dyDescent="0.35">
      <c r="A581" s="3">
        <v>1</v>
      </c>
      <c r="B581" s="4" t="s">
        <v>971</v>
      </c>
      <c r="C581" s="4" t="s">
        <v>59</v>
      </c>
      <c r="D581" s="15">
        <v>45231.281574074099</v>
      </c>
      <c r="E581" s="15">
        <v>45231.473472222198</v>
      </c>
      <c r="F581" s="5" t="str">
        <f t="shared" si="36"/>
        <v>Nov</v>
      </c>
      <c r="G581" s="4" t="s">
        <v>20</v>
      </c>
      <c r="H581" s="15">
        <v>45232.336261574099</v>
      </c>
      <c r="I581" s="4" t="s">
        <v>908</v>
      </c>
      <c r="J581" s="4" t="s">
        <v>62</v>
      </c>
      <c r="K581" s="4" t="s">
        <v>78</v>
      </c>
      <c r="L581" s="4" t="str">
        <f>VLOOKUP(K581,'Lookup table'!A$6:B$15,2,0)</f>
        <v>Other</v>
      </c>
      <c r="M581" s="6">
        <f t="shared" si="37"/>
        <v>0</v>
      </c>
      <c r="N581" s="7" t="str">
        <f t="shared" si="38"/>
        <v>&lt;=1</v>
      </c>
      <c r="O581" t="str">
        <f t="shared" si="39"/>
        <v>met</v>
      </c>
    </row>
    <row r="582" spans="1:15" ht="45" x14ac:dyDescent="0.35">
      <c r="A582" s="3">
        <v>1</v>
      </c>
      <c r="B582" s="4" t="s">
        <v>972</v>
      </c>
      <c r="C582" s="4" t="s">
        <v>60</v>
      </c>
      <c r="D582" s="15">
        <v>45231.5215046296</v>
      </c>
      <c r="E582" s="15">
        <v>45231.575937499998</v>
      </c>
      <c r="F582" s="5" t="str">
        <f t="shared" si="36"/>
        <v>Nov</v>
      </c>
      <c r="G582" s="4" t="s">
        <v>20</v>
      </c>
      <c r="H582" s="15">
        <v>45232.336377314801</v>
      </c>
      <c r="I582" s="4" t="s">
        <v>908</v>
      </c>
      <c r="J582" s="4" t="s">
        <v>62</v>
      </c>
      <c r="K582" s="4" t="s">
        <v>32</v>
      </c>
      <c r="L582" s="4" t="str">
        <f>VLOOKUP(K582,'Lookup table'!A$6:B$15,2,0)</f>
        <v>Transportation</v>
      </c>
      <c r="M582" s="6">
        <f t="shared" si="37"/>
        <v>0</v>
      </c>
      <c r="N582" s="7" t="str">
        <f t="shared" si="38"/>
        <v>&lt;=1</v>
      </c>
      <c r="O582" t="str">
        <f t="shared" si="39"/>
        <v>met</v>
      </c>
    </row>
    <row r="583" spans="1:15" ht="22.5" x14ac:dyDescent="0.35">
      <c r="A583" s="3">
        <v>1</v>
      </c>
      <c r="B583" s="4" t="s">
        <v>973</v>
      </c>
      <c r="C583" s="4" t="s">
        <v>21</v>
      </c>
      <c r="D583" s="15">
        <v>45231.560532407399</v>
      </c>
      <c r="E583" s="15">
        <v>45231.876678240696</v>
      </c>
      <c r="F583" s="5" t="str">
        <f t="shared" si="36"/>
        <v>Nov</v>
      </c>
      <c r="G583" s="4" t="s">
        <v>20</v>
      </c>
      <c r="H583" s="15">
        <v>45232.458587963003</v>
      </c>
      <c r="I583" s="4" t="s">
        <v>974</v>
      </c>
      <c r="J583" s="4" t="s">
        <v>17</v>
      </c>
      <c r="K583" s="4" t="s">
        <v>18</v>
      </c>
      <c r="L583" s="4" t="str">
        <f>VLOOKUP(K583,'Lookup table'!A$6:B$15,2,0)</f>
        <v>Planning</v>
      </c>
      <c r="M583" s="6">
        <f t="shared" si="37"/>
        <v>0</v>
      </c>
      <c r="N583" s="7" t="str">
        <f t="shared" si="38"/>
        <v>&lt;=1</v>
      </c>
      <c r="O583" t="str">
        <f t="shared" si="39"/>
        <v>met</v>
      </c>
    </row>
    <row r="584" spans="1:15" ht="22.5" x14ac:dyDescent="0.35">
      <c r="A584" s="3">
        <v>1</v>
      </c>
      <c r="B584" s="4" t="s">
        <v>975</v>
      </c>
      <c r="C584" s="4" t="s">
        <v>54</v>
      </c>
      <c r="D584" s="15">
        <v>45231.946331018502</v>
      </c>
      <c r="E584" s="15">
        <v>45232.408784722204</v>
      </c>
      <c r="F584" s="5" t="str">
        <f t="shared" si="36"/>
        <v>Nov</v>
      </c>
      <c r="G584" s="4" t="s">
        <v>12</v>
      </c>
      <c r="H584" s="15">
        <v>45232.467106481497</v>
      </c>
      <c r="I584" s="4" t="s">
        <v>976</v>
      </c>
      <c r="J584" s="4" t="s">
        <v>142</v>
      </c>
      <c r="K584" s="4" t="s">
        <v>18</v>
      </c>
      <c r="L584" s="4" t="str">
        <f>VLOOKUP(K584,'Lookup table'!A$6:B$15,2,0)</f>
        <v>Planning</v>
      </c>
      <c r="M584" s="6">
        <f t="shared" si="37"/>
        <v>1</v>
      </c>
      <c r="N584" s="7" t="str">
        <f t="shared" si="38"/>
        <v>&lt;=1</v>
      </c>
      <c r="O584" t="str">
        <f t="shared" si="39"/>
        <v>met</v>
      </c>
    </row>
    <row r="585" spans="1:15" ht="22.5" x14ac:dyDescent="0.35">
      <c r="A585" s="3">
        <v>1</v>
      </c>
      <c r="B585" s="4" t="s">
        <v>977</v>
      </c>
      <c r="C585" s="4" t="s">
        <v>105</v>
      </c>
      <c r="D585" s="15">
        <v>45232.650810185201</v>
      </c>
      <c r="E585" s="15">
        <v>45233.319467592599</v>
      </c>
      <c r="F585" s="5" t="str">
        <f t="shared" si="36"/>
        <v>Nov</v>
      </c>
      <c r="G585" s="4" t="s">
        <v>12</v>
      </c>
      <c r="H585" s="15">
        <v>45233.383587962999</v>
      </c>
      <c r="I585" s="4" t="s">
        <v>911</v>
      </c>
      <c r="J585" s="4" t="s">
        <v>62</v>
      </c>
      <c r="K585" s="4" t="s">
        <v>87</v>
      </c>
      <c r="L585" s="4" t="str">
        <f>VLOOKUP(K585,'Lookup table'!A$6:B$15,2,0)</f>
        <v>Planning</v>
      </c>
      <c r="M585" s="6">
        <f t="shared" si="37"/>
        <v>1</v>
      </c>
      <c r="N585" s="7" t="str">
        <f t="shared" si="38"/>
        <v>&lt;=1</v>
      </c>
      <c r="O585" t="str">
        <f t="shared" si="39"/>
        <v>met</v>
      </c>
    </row>
    <row r="586" spans="1:15" ht="33.75" x14ac:dyDescent="0.35">
      <c r="A586" s="3">
        <v>1</v>
      </c>
      <c r="B586" s="4" t="s">
        <v>978</v>
      </c>
      <c r="C586" s="4" t="s">
        <v>144</v>
      </c>
      <c r="D586" s="15">
        <v>45236.3308680556</v>
      </c>
      <c r="E586" s="15">
        <v>45236.479270833297</v>
      </c>
      <c r="F586" s="5" t="str">
        <f t="shared" si="36"/>
        <v>Nov</v>
      </c>
      <c r="G586" s="4" t="s">
        <v>20</v>
      </c>
      <c r="H586" s="15">
        <v>45237.298842592601</v>
      </c>
      <c r="I586" s="4" t="s">
        <v>917</v>
      </c>
      <c r="J586" s="4" t="s">
        <v>62</v>
      </c>
      <c r="K586" s="4" t="s">
        <v>245</v>
      </c>
      <c r="L586" s="4" t="str">
        <f>VLOOKUP(K586,'Lookup table'!A$6:B$15,2,0)</f>
        <v>Transportation</v>
      </c>
      <c r="M586" s="6">
        <f t="shared" si="37"/>
        <v>0</v>
      </c>
      <c r="N586" s="7" t="str">
        <f t="shared" si="38"/>
        <v>&lt;=1</v>
      </c>
      <c r="O586" t="str">
        <f t="shared" si="39"/>
        <v>met</v>
      </c>
    </row>
    <row r="587" spans="1:15" ht="22.5" x14ac:dyDescent="0.35">
      <c r="A587" s="3">
        <v>1</v>
      </c>
      <c r="B587" s="4" t="s">
        <v>979</v>
      </c>
      <c r="C587" s="4" t="s">
        <v>240</v>
      </c>
      <c r="D587" s="15">
        <v>45236.537511574097</v>
      </c>
      <c r="E587" s="15">
        <v>45237.558958333299</v>
      </c>
      <c r="F587" s="5" t="str">
        <f t="shared" si="36"/>
        <v>Nov</v>
      </c>
      <c r="G587" s="4" t="s">
        <v>12</v>
      </c>
      <c r="H587" s="15">
        <v>45237.675266203703</v>
      </c>
      <c r="I587" s="4" t="s">
        <v>980</v>
      </c>
      <c r="J587" s="4" t="s">
        <v>92</v>
      </c>
      <c r="K587" s="4" t="s">
        <v>52</v>
      </c>
      <c r="L587" s="4" t="str">
        <f>VLOOKUP(K587,'Lookup table'!A$6:B$15,2,0)</f>
        <v>Distribution</v>
      </c>
      <c r="M587" s="6">
        <f t="shared" si="37"/>
        <v>1</v>
      </c>
      <c r="N587" s="7" t="str">
        <f t="shared" si="38"/>
        <v>&lt;=1</v>
      </c>
      <c r="O587" t="str">
        <f t="shared" si="39"/>
        <v>met</v>
      </c>
    </row>
    <row r="588" spans="1:15" ht="45" x14ac:dyDescent="0.35">
      <c r="A588" s="3">
        <v>1</v>
      </c>
      <c r="B588" s="4" t="s">
        <v>981</v>
      </c>
      <c r="C588" s="4" t="s">
        <v>50</v>
      </c>
      <c r="D588" s="15">
        <v>45236.538240740701</v>
      </c>
      <c r="E588" s="15">
        <v>45236.629351851901</v>
      </c>
      <c r="F588" s="5" t="str">
        <f t="shared" si="36"/>
        <v>Nov</v>
      </c>
      <c r="G588" s="4" t="s">
        <v>20</v>
      </c>
      <c r="H588" s="15">
        <v>45237.675381944398</v>
      </c>
      <c r="I588" s="4" t="s">
        <v>980</v>
      </c>
      <c r="J588" s="4" t="s">
        <v>92</v>
      </c>
      <c r="K588" s="4" t="s">
        <v>32</v>
      </c>
      <c r="L588" s="4" t="str">
        <f>VLOOKUP(K588,'Lookup table'!A$6:B$15,2,0)</f>
        <v>Transportation</v>
      </c>
      <c r="M588" s="6">
        <f t="shared" si="37"/>
        <v>0</v>
      </c>
      <c r="N588" s="7" t="str">
        <f t="shared" si="38"/>
        <v>&lt;=1</v>
      </c>
      <c r="O588" t="str">
        <f t="shared" si="39"/>
        <v>met</v>
      </c>
    </row>
    <row r="589" spans="1:15" ht="22.5" x14ac:dyDescent="0.35">
      <c r="A589" s="3">
        <v>1</v>
      </c>
      <c r="B589" s="4" t="s">
        <v>982</v>
      </c>
      <c r="C589" s="4" t="s">
        <v>39</v>
      </c>
      <c r="D589" s="15">
        <v>45236.715358796297</v>
      </c>
      <c r="E589" s="15">
        <v>45237.298055555599</v>
      </c>
      <c r="F589" s="5" t="str">
        <f t="shared" si="36"/>
        <v>Nov</v>
      </c>
      <c r="G589" s="4" t="s">
        <v>12</v>
      </c>
      <c r="H589" s="15">
        <v>45237.469618055598</v>
      </c>
      <c r="I589" s="4" t="s">
        <v>983</v>
      </c>
      <c r="J589" s="4" t="s">
        <v>41</v>
      </c>
      <c r="K589" s="4" t="s">
        <v>87</v>
      </c>
      <c r="L589" s="4" t="str">
        <f>VLOOKUP(K589,'Lookup table'!A$6:B$15,2,0)</f>
        <v>Planning</v>
      </c>
      <c r="M589" s="6">
        <f t="shared" si="37"/>
        <v>1</v>
      </c>
      <c r="N589" s="7" t="str">
        <f t="shared" si="38"/>
        <v>&lt;=1</v>
      </c>
      <c r="O589" t="str">
        <f t="shared" si="39"/>
        <v>met</v>
      </c>
    </row>
    <row r="590" spans="1:15" ht="33.75" x14ac:dyDescent="0.35">
      <c r="A590" s="3">
        <v>1</v>
      </c>
      <c r="B590" s="4" t="s">
        <v>984</v>
      </c>
      <c r="C590" s="4" t="s">
        <v>128</v>
      </c>
      <c r="D590" s="15">
        <v>44971.3835763889</v>
      </c>
      <c r="E590" s="15">
        <v>44972.365277777797</v>
      </c>
      <c r="F590" s="5" t="str">
        <f t="shared" si="36"/>
        <v>Feb</v>
      </c>
      <c r="G590" s="4" t="s">
        <v>12</v>
      </c>
      <c r="H590" s="15">
        <v>44972.65</v>
      </c>
      <c r="I590" s="4" t="s">
        <v>985</v>
      </c>
      <c r="J590" s="4" t="s">
        <v>57</v>
      </c>
      <c r="K590" s="4" t="s">
        <v>52</v>
      </c>
      <c r="L590" s="4" t="str">
        <f>VLOOKUP(K590,'Lookup table'!A$6:B$15,2,0)</f>
        <v>Distribution</v>
      </c>
      <c r="M590" s="6">
        <f t="shared" si="37"/>
        <v>1</v>
      </c>
      <c r="N590" s="7" t="str">
        <f t="shared" si="38"/>
        <v>&lt;=1</v>
      </c>
      <c r="O590" t="str">
        <f t="shared" si="39"/>
        <v>met</v>
      </c>
    </row>
    <row r="591" spans="1:15" ht="45" x14ac:dyDescent="0.35">
      <c r="A591" s="3">
        <v>1</v>
      </c>
      <c r="B591" s="4" t="s">
        <v>986</v>
      </c>
      <c r="C591" s="4" t="s">
        <v>60</v>
      </c>
      <c r="D591" s="15">
        <v>44972.575312499997</v>
      </c>
      <c r="E591" s="15">
        <v>44972.583333333299</v>
      </c>
      <c r="F591" s="5" t="str">
        <f t="shared" si="36"/>
        <v>Feb</v>
      </c>
      <c r="G591" s="4" t="s">
        <v>20</v>
      </c>
      <c r="H591" s="15">
        <v>44973.6784722222</v>
      </c>
      <c r="I591" s="4" t="s">
        <v>791</v>
      </c>
      <c r="J591" s="4" t="s">
        <v>62</v>
      </c>
      <c r="K591" s="4" t="s">
        <v>32</v>
      </c>
      <c r="L591" s="4" t="str">
        <f>VLOOKUP(K591,'Lookup table'!A$6:B$15,2,0)</f>
        <v>Transportation</v>
      </c>
      <c r="M591" s="6">
        <f t="shared" si="37"/>
        <v>0</v>
      </c>
      <c r="N591" s="7" t="str">
        <f t="shared" si="38"/>
        <v>&lt;=1</v>
      </c>
      <c r="O591" t="str">
        <f t="shared" si="39"/>
        <v>met</v>
      </c>
    </row>
    <row r="592" spans="1:15" ht="33.75" x14ac:dyDescent="0.35">
      <c r="A592" s="3">
        <v>1</v>
      </c>
      <c r="B592" s="4" t="s">
        <v>987</v>
      </c>
      <c r="C592" s="4" t="s">
        <v>55</v>
      </c>
      <c r="D592" s="15">
        <v>44977.376724537004</v>
      </c>
      <c r="E592" s="15">
        <v>44977.468055555597</v>
      </c>
      <c r="F592" s="5" t="str">
        <f t="shared" si="36"/>
        <v>Feb</v>
      </c>
      <c r="G592" s="4" t="s">
        <v>20</v>
      </c>
      <c r="H592" s="15">
        <v>44978.730555555601</v>
      </c>
      <c r="I592" s="4" t="s">
        <v>378</v>
      </c>
      <c r="J592" s="4" t="s">
        <v>57</v>
      </c>
      <c r="K592" s="4" t="s">
        <v>52</v>
      </c>
      <c r="L592" s="4" t="str">
        <f>VLOOKUP(K592,'Lookup table'!A$6:B$15,2,0)</f>
        <v>Distribution</v>
      </c>
      <c r="M592" s="6">
        <f t="shared" si="37"/>
        <v>0</v>
      </c>
      <c r="N592" s="7" t="str">
        <f t="shared" si="38"/>
        <v>&lt;=1</v>
      </c>
      <c r="O592" t="str">
        <f t="shared" si="39"/>
        <v>met</v>
      </c>
    </row>
    <row r="593" spans="1:15" ht="33.75" x14ac:dyDescent="0.35">
      <c r="A593" s="3">
        <v>1</v>
      </c>
      <c r="B593" s="4" t="s">
        <v>988</v>
      </c>
      <c r="C593" s="4" t="s">
        <v>144</v>
      </c>
      <c r="D593" s="15">
        <v>44980.447615740697</v>
      </c>
      <c r="E593" s="15">
        <v>44980.654166666704</v>
      </c>
      <c r="F593" s="5" t="str">
        <f t="shared" si="36"/>
        <v>Feb</v>
      </c>
      <c r="G593" s="4" t="s">
        <v>20</v>
      </c>
      <c r="H593" s="15">
        <v>44981.986111111102</v>
      </c>
      <c r="I593" s="4" t="s">
        <v>30</v>
      </c>
      <c r="J593" s="4" t="s">
        <v>62</v>
      </c>
      <c r="K593" s="4" t="s">
        <v>245</v>
      </c>
      <c r="L593" s="4" t="str">
        <f>VLOOKUP(K593,'Lookup table'!A$6:B$15,2,0)</f>
        <v>Transportation</v>
      </c>
      <c r="M593" s="6">
        <f t="shared" si="37"/>
        <v>0</v>
      </c>
      <c r="N593" s="7" t="str">
        <f t="shared" si="38"/>
        <v>&lt;=1</v>
      </c>
      <c r="O593" t="str">
        <f t="shared" si="39"/>
        <v>met</v>
      </c>
    </row>
    <row r="594" spans="1:15" ht="22.5" x14ac:dyDescent="0.35">
      <c r="A594" s="3">
        <v>1</v>
      </c>
      <c r="B594" s="4" t="s">
        <v>209</v>
      </c>
      <c r="C594" s="4" t="s">
        <v>302</v>
      </c>
      <c r="D594" s="15">
        <v>44991.299201388902</v>
      </c>
      <c r="E594" s="15">
        <v>44991.3930555556</v>
      </c>
      <c r="F594" s="5" t="str">
        <f t="shared" si="36"/>
        <v>Mar</v>
      </c>
      <c r="G594" s="4" t="s">
        <v>20</v>
      </c>
      <c r="H594" s="15">
        <v>44992.576388888898</v>
      </c>
      <c r="I594" s="4" t="s">
        <v>989</v>
      </c>
      <c r="J594" s="4" t="s">
        <v>62</v>
      </c>
      <c r="K594" s="4" t="s">
        <v>18</v>
      </c>
      <c r="L594" s="4" t="str">
        <f>VLOOKUP(K594,'Lookup table'!A$6:B$15,2,0)</f>
        <v>Planning</v>
      </c>
      <c r="M594" s="6">
        <f t="shared" si="37"/>
        <v>0</v>
      </c>
      <c r="N594" s="7" t="str">
        <f t="shared" si="38"/>
        <v>&lt;=1</v>
      </c>
      <c r="O594" t="str">
        <f t="shared" si="39"/>
        <v>met</v>
      </c>
    </row>
    <row r="595" spans="1:15" ht="22.5" x14ac:dyDescent="0.35">
      <c r="A595" s="3">
        <v>1</v>
      </c>
      <c r="B595" s="4" t="s">
        <v>990</v>
      </c>
      <c r="C595" s="4" t="s">
        <v>131</v>
      </c>
      <c r="D595" s="15">
        <v>44992.308344907397</v>
      </c>
      <c r="E595" s="15">
        <v>44992.399305555598</v>
      </c>
      <c r="F595" s="5" t="str">
        <f t="shared" si="36"/>
        <v>Mar</v>
      </c>
      <c r="G595" s="4" t="s">
        <v>20</v>
      </c>
      <c r="H595" s="15">
        <v>44993.565277777801</v>
      </c>
      <c r="I595" s="4" t="s">
        <v>798</v>
      </c>
      <c r="J595" s="4" t="s">
        <v>17</v>
      </c>
      <c r="K595" s="4" t="s">
        <v>52</v>
      </c>
      <c r="L595" s="4" t="str">
        <f>VLOOKUP(K595,'Lookup table'!A$6:B$15,2,0)</f>
        <v>Distribution</v>
      </c>
      <c r="M595" s="6">
        <f t="shared" si="37"/>
        <v>0</v>
      </c>
      <c r="N595" s="7" t="str">
        <f t="shared" si="38"/>
        <v>&lt;=1</v>
      </c>
      <c r="O595" t="str">
        <f t="shared" si="39"/>
        <v>met</v>
      </c>
    </row>
    <row r="596" spans="1:15" ht="45" x14ac:dyDescent="0.35">
      <c r="A596" s="3">
        <v>1</v>
      </c>
      <c r="B596" s="4" t="s">
        <v>791</v>
      </c>
      <c r="C596" s="4" t="s">
        <v>31</v>
      </c>
      <c r="D596" s="15">
        <v>44992.408506944397</v>
      </c>
      <c r="E596" s="15">
        <v>44992.434027777803</v>
      </c>
      <c r="F596" s="5" t="str">
        <f t="shared" si="36"/>
        <v>Mar</v>
      </c>
      <c r="G596" s="4" t="s">
        <v>20</v>
      </c>
      <c r="H596" s="15">
        <v>44993.565277777801</v>
      </c>
      <c r="I596" s="4" t="s">
        <v>798</v>
      </c>
      <c r="J596" s="4" t="s">
        <v>17</v>
      </c>
      <c r="K596" s="4" t="s">
        <v>32</v>
      </c>
      <c r="L596" s="4" t="str">
        <f>VLOOKUP(K596,'Lookup table'!A$6:B$15,2,0)</f>
        <v>Transportation</v>
      </c>
      <c r="M596" s="6">
        <f t="shared" si="37"/>
        <v>0</v>
      </c>
      <c r="N596" s="7" t="str">
        <f t="shared" si="38"/>
        <v>&lt;=1</v>
      </c>
      <c r="O596" t="str">
        <f t="shared" si="39"/>
        <v>met</v>
      </c>
    </row>
    <row r="597" spans="1:15" ht="56.25" x14ac:dyDescent="0.35">
      <c r="A597" s="3">
        <v>1</v>
      </c>
      <c r="B597" s="4" t="s">
        <v>985</v>
      </c>
      <c r="C597" s="4" t="s">
        <v>94</v>
      </c>
      <c r="D597" s="15">
        <v>44992.586018518501</v>
      </c>
      <c r="E597" s="15">
        <v>44992.675000000003</v>
      </c>
      <c r="F597" s="5" t="str">
        <f t="shared" si="36"/>
        <v>Mar</v>
      </c>
      <c r="G597" s="4" t="s">
        <v>20</v>
      </c>
      <c r="H597" s="15">
        <v>44993.681944444397</v>
      </c>
      <c r="I597" s="4" t="s">
        <v>991</v>
      </c>
      <c r="J597" s="4" t="s">
        <v>57</v>
      </c>
      <c r="K597" s="4" t="s">
        <v>992</v>
      </c>
      <c r="L597" s="4" t="e">
        <f>VLOOKUP(K597,'Lookup table'!A$6:B$15,2,0)</f>
        <v>#N/A</v>
      </c>
      <c r="M597" s="6">
        <f t="shared" si="37"/>
        <v>0</v>
      </c>
      <c r="N597" s="7" t="str">
        <f t="shared" si="38"/>
        <v>&lt;=1</v>
      </c>
      <c r="O597" t="str">
        <f t="shared" si="39"/>
        <v>met</v>
      </c>
    </row>
    <row r="598" spans="1:15" ht="45" x14ac:dyDescent="0.35">
      <c r="A598" s="3">
        <v>1</v>
      </c>
      <c r="B598" s="4" t="s">
        <v>356</v>
      </c>
      <c r="C598" s="4" t="s">
        <v>60</v>
      </c>
      <c r="D598" s="15">
        <v>44999.381921296299</v>
      </c>
      <c r="E598" s="15">
        <v>44999.4</v>
      </c>
      <c r="F598" s="5" t="str">
        <f t="shared" si="36"/>
        <v>Mar</v>
      </c>
      <c r="G598" s="4" t="s">
        <v>20</v>
      </c>
      <c r="H598" s="15">
        <v>45000.592361111099</v>
      </c>
      <c r="I598" s="4" t="s">
        <v>285</v>
      </c>
      <c r="J598" s="4" t="s">
        <v>62</v>
      </c>
      <c r="K598" s="4" t="s">
        <v>32</v>
      </c>
      <c r="L598" s="4" t="str">
        <f>VLOOKUP(K598,'Lookup table'!A$6:B$15,2,0)</f>
        <v>Transportation</v>
      </c>
      <c r="M598" s="6">
        <f t="shared" si="37"/>
        <v>0</v>
      </c>
      <c r="N598" s="7" t="str">
        <f t="shared" si="38"/>
        <v>&lt;=1</v>
      </c>
      <c r="O598" t="str">
        <f t="shared" si="39"/>
        <v>met</v>
      </c>
    </row>
    <row r="599" spans="1:15" ht="22.5" x14ac:dyDescent="0.35">
      <c r="A599" s="3">
        <v>1</v>
      </c>
      <c r="B599" s="4" t="s">
        <v>437</v>
      </c>
      <c r="C599" s="4" t="s">
        <v>141</v>
      </c>
      <c r="D599" s="15">
        <v>44999.612916666701</v>
      </c>
      <c r="E599" s="15">
        <v>45000.5929398148</v>
      </c>
      <c r="F599" s="5" t="str">
        <f t="shared" si="36"/>
        <v>Mar</v>
      </c>
      <c r="G599" s="4" t="s">
        <v>12</v>
      </c>
      <c r="H599" s="15">
        <v>45000.599016203698</v>
      </c>
      <c r="I599" s="4" t="s">
        <v>484</v>
      </c>
      <c r="J599" s="4" t="s">
        <v>142</v>
      </c>
      <c r="K599" s="4" t="s">
        <v>18</v>
      </c>
      <c r="L599" s="4" t="str">
        <f>VLOOKUP(K599,'Lookup table'!A$6:B$15,2,0)</f>
        <v>Planning</v>
      </c>
      <c r="M599" s="6">
        <f t="shared" si="37"/>
        <v>1</v>
      </c>
      <c r="N599" s="7" t="str">
        <f t="shared" si="38"/>
        <v>&lt;=1</v>
      </c>
      <c r="O599" t="str">
        <f t="shared" si="39"/>
        <v>met</v>
      </c>
    </row>
    <row r="600" spans="1:15" ht="45" x14ac:dyDescent="0.35">
      <c r="A600" s="3">
        <v>1</v>
      </c>
      <c r="B600" s="4" t="s">
        <v>336</v>
      </c>
      <c r="C600" s="4" t="s">
        <v>60</v>
      </c>
      <c r="D600" s="15">
        <v>45000.482986111099</v>
      </c>
      <c r="E600" s="15">
        <v>45000.550694444399</v>
      </c>
      <c r="F600" s="5" t="str">
        <f t="shared" si="36"/>
        <v>Mar</v>
      </c>
      <c r="G600" s="4" t="s">
        <v>20</v>
      </c>
      <c r="H600" s="15">
        <v>45001.354166666701</v>
      </c>
      <c r="I600" s="4" t="s">
        <v>485</v>
      </c>
      <c r="J600" s="4" t="s">
        <v>62</v>
      </c>
      <c r="K600" s="4" t="s">
        <v>32</v>
      </c>
      <c r="L600" s="4" t="str">
        <f>VLOOKUP(K600,'Lookup table'!A$6:B$15,2,0)</f>
        <v>Transportation</v>
      </c>
      <c r="M600" s="6">
        <f t="shared" si="37"/>
        <v>0</v>
      </c>
      <c r="N600" s="7" t="str">
        <f t="shared" si="38"/>
        <v>&lt;=1</v>
      </c>
      <c r="O600" t="str">
        <f t="shared" si="39"/>
        <v>met</v>
      </c>
    </row>
    <row r="601" spans="1:15" ht="45" x14ac:dyDescent="0.35">
      <c r="A601" s="3">
        <v>1</v>
      </c>
      <c r="B601" s="4" t="s">
        <v>327</v>
      </c>
      <c r="C601" s="4" t="s">
        <v>31</v>
      </c>
      <c r="D601" s="15">
        <v>45007.531354166698</v>
      </c>
      <c r="E601" s="15">
        <v>45007.622222222199</v>
      </c>
      <c r="F601" s="5" t="str">
        <f t="shared" si="36"/>
        <v>Mar</v>
      </c>
      <c r="G601" s="4" t="s">
        <v>20</v>
      </c>
      <c r="H601" s="15">
        <v>45008.574999999997</v>
      </c>
      <c r="I601" s="4" t="s">
        <v>483</v>
      </c>
      <c r="J601" s="4" t="s">
        <v>17</v>
      </c>
      <c r="K601" s="4" t="s">
        <v>32</v>
      </c>
      <c r="L601" s="4" t="str">
        <f>VLOOKUP(K601,'Lookup table'!A$6:B$15,2,0)</f>
        <v>Transportation</v>
      </c>
      <c r="M601" s="6">
        <f t="shared" si="37"/>
        <v>0</v>
      </c>
      <c r="N601" s="7" t="str">
        <f t="shared" si="38"/>
        <v>&lt;=1</v>
      </c>
      <c r="O601" t="str">
        <f t="shared" si="39"/>
        <v>met</v>
      </c>
    </row>
    <row r="602" spans="1:15" ht="33.75" x14ac:dyDescent="0.35">
      <c r="A602" s="3">
        <v>1</v>
      </c>
      <c r="B602" s="4" t="s">
        <v>440</v>
      </c>
      <c r="C602" s="4" t="s">
        <v>84</v>
      </c>
      <c r="D602" s="15">
        <v>45012.373171296298</v>
      </c>
      <c r="E602" s="15">
        <v>45012.46875</v>
      </c>
      <c r="F602" s="5" t="str">
        <f t="shared" si="36"/>
        <v>Mar</v>
      </c>
      <c r="G602" s="4" t="s">
        <v>20</v>
      </c>
      <c r="H602" s="15">
        <v>45013.126388888901</v>
      </c>
      <c r="I602" s="4" t="s">
        <v>993</v>
      </c>
      <c r="J602" s="4" t="s">
        <v>57</v>
      </c>
      <c r="K602" s="4" t="s">
        <v>87</v>
      </c>
      <c r="L602" s="4" t="str">
        <f>VLOOKUP(K602,'Lookup table'!A$6:B$15,2,0)</f>
        <v>Planning</v>
      </c>
      <c r="M602" s="6">
        <f t="shared" si="37"/>
        <v>0</v>
      </c>
      <c r="N602" s="7" t="str">
        <f t="shared" si="38"/>
        <v>&lt;=1</v>
      </c>
      <c r="O602" t="str">
        <f t="shared" si="39"/>
        <v>met</v>
      </c>
    </row>
    <row r="603" spans="1:15" ht="22.5" x14ac:dyDescent="0.35">
      <c r="A603" s="3">
        <v>1</v>
      </c>
      <c r="B603" s="4" t="s">
        <v>994</v>
      </c>
      <c r="C603" s="4" t="s">
        <v>408</v>
      </c>
      <c r="D603" s="15">
        <v>45012.374178240701</v>
      </c>
      <c r="E603" s="15">
        <v>45012.604166666701</v>
      </c>
      <c r="F603" s="5" t="str">
        <f t="shared" si="36"/>
        <v>Mar</v>
      </c>
      <c r="G603" s="4" t="s">
        <v>20</v>
      </c>
      <c r="H603" s="15">
        <v>45013.154166666704</v>
      </c>
      <c r="I603" s="4" t="s">
        <v>995</v>
      </c>
      <c r="J603" s="4" t="s">
        <v>62</v>
      </c>
      <c r="K603" s="4" t="s">
        <v>87</v>
      </c>
      <c r="L603" s="4" t="str">
        <f>VLOOKUP(K603,'Lookup table'!A$6:B$15,2,0)</f>
        <v>Planning</v>
      </c>
      <c r="M603" s="6">
        <f t="shared" si="37"/>
        <v>0</v>
      </c>
      <c r="N603" s="7" t="str">
        <f t="shared" si="38"/>
        <v>&lt;=1</v>
      </c>
      <c r="O603" t="str">
        <f t="shared" si="39"/>
        <v>met</v>
      </c>
    </row>
    <row r="604" spans="1:15" ht="22.5" x14ac:dyDescent="0.35">
      <c r="A604" s="3">
        <v>1</v>
      </c>
      <c r="B604" s="4" t="s">
        <v>483</v>
      </c>
      <c r="C604" s="4" t="s">
        <v>131</v>
      </c>
      <c r="D604" s="15">
        <v>45012.4855902778</v>
      </c>
      <c r="E604" s="15">
        <v>45012.573611111096</v>
      </c>
      <c r="F604" s="5" t="str">
        <f t="shared" si="36"/>
        <v>Mar</v>
      </c>
      <c r="G604" s="4" t="s">
        <v>20</v>
      </c>
      <c r="H604" s="15">
        <v>45013.662499999999</v>
      </c>
      <c r="I604" s="4" t="s">
        <v>996</v>
      </c>
      <c r="J604" s="4" t="s">
        <v>17</v>
      </c>
      <c r="K604" s="4" t="s">
        <v>78</v>
      </c>
      <c r="L604" s="4" t="str">
        <f>VLOOKUP(K604,'Lookup table'!A$6:B$15,2,0)</f>
        <v>Other</v>
      </c>
      <c r="M604" s="6">
        <f t="shared" si="37"/>
        <v>0</v>
      </c>
      <c r="N604" s="7" t="str">
        <f t="shared" si="38"/>
        <v>&lt;=1</v>
      </c>
      <c r="O604" t="str">
        <f t="shared" si="39"/>
        <v>met</v>
      </c>
    </row>
    <row r="605" spans="1:15" ht="45" x14ac:dyDescent="0.35">
      <c r="A605" s="3">
        <v>1</v>
      </c>
      <c r="B605" s="4" t="s">
        <v>997</v>
      </c>
      <c r="C605" s="4" t="s">
        <v>854</v>
      </c>
      <c r="D605" s="15">
        <v>45012.625613425902</v>
      </c>
      <c r="E605" s="15">
        <v>45013.363194444399</v>
      </c>
      <c r="F605" s="5" t="str">
        <f t="shared" si="36"/>
        <v>Mar</v>
      </c>
      <c r="G605" s="4" t="s">
        <v>12</v>
      </c>
      <c r="H605" s="15">
        <v>45013.535416666702</v>
      </c>
      <c r="I605" s="4" t="s">
        <v>998</v>
      </c>
      <c r="J605" s="4" t="s">
        <v>92</v>
      </c>
      <c r="K605" s="4" t="s">
        <v>177</v>
      </c>
      <c r="L605" s="4" t="e">
        <f>VLOOKUP(K605,'Lookup table'!A$6:B$15,2,0)</f>
        <v>#N/A</v>
      </c>
      <c r="M605" s="6">
        <f t="shared" si="37"/>
        <v>1</v>
      </c>
      <c r="N605" s="7" t="str">
        <f t="shared" si="38"/>
        <v>&lt;=1</v>
      </c>
      <c r="O605" t="str">
        <f t="shared" si="39"/>
        <v>met</v>
      </c>
    </row>
    <row r="606" spans="1:15" ht="33.75" x14ac:dyDescent="0.35">
      <c r="A606" s="3">
        <v>1</v>
      </c>
      <c r="B606" s="4" t="s">
        <v>999</v>
      </c>
      <c r="C606" s="4" t="s">
        <v>854</v>
      </c>
      <c r="D606" s="15">
        <v>45015.448969907397</v>
      </c>
      <c r="E606" s="15">
        <v>45016.473611111098</v>
      </c>
      <c r="F606" s="5" t="str">
        <f t="shared" si="36"/>
        <v>Mar</v>
      </c>
      <c r="G606" s="4" t="s">
        <v>12</v>
      </c>
      <c r="H606" s="15">
        <v>45016.043055555601</v>
      </c>
      <c r="I606" s="4" t="s">
        <v>1000</v>
      </c>
      <c r="J606" s="4" t="s">
        <v>99</v>
      </c>
      <c r="K606" s="4" t="s">
        <v>29</v>
      </c>
      <c r="L606" s="4" t="str">
        <f>VLOOKUP(K606,'Lookup table'!A$6:B$15,2,0)</f>
        <v>Planning</v>
      </c>
      <c r="M606" s="6">
        <f t="shared" si="37"/>
        <v>1</v>
      </c>
      <c r="N606" s="7" t="str">
        <f t="shared" si="38"/>
        <v>&lt;=1</v>
      </c>
      <c r="O606" t="str">
        <f t="shared" si="39"/>
        <v>met</v>
      </c>
    </row>
    <row r="607" spans="1:15" ht="22.5" x14ac:dyDescent="0.35">
      <c r="A607" s="3">
        <v>1</v>
      </c>
      <c r="B607" s="4" t="s">
        <v>442</v>
      </c>
      <c r="C607" s="4" t="s">
        <v>38</v>
      </c>
      <c r="D607" s="15">
        <v>45021.394756944399</v>
      </c>
      <c r="E607" s="15">
        <v>45022.376388888901</v>
      </c>
      <c r="F607" s="5" t="str">
        <f t="shared" si="36"/>
        <v>Apr</v>
      </c>
      <c r="G607" s="4" t="s">
        <v>12</v>
      </c>
      <c r="H607" s="15">
        <v>45022.911111111098</v>
      </c>
      <c r="I607" s="4" t="s">
        <v>414</v>
      </c>
      <c r="J607" s="4" t="s">
        <v>17</v>
      </c>
      <c r="K607" s="4" t="s">
        <v>36</v>
      </c>
      <c r="L607" s="4" t="str">
        <f>VLOOKUP(K607,'Lookup table'!A$6:B$15,2,0)</f>
        <v>QA</v>
      </c>
      <c r="M607" s="6">
        <f t="shared" si="37"/>
        <v>1</v>
      </c>
      <c r="N607" s="7" t="str">
        <f t="shared" si="38"/>
        <v>&lt;=1</v>
      </c>
      <c r="O607" t="str">
        <f t="shared" si="39"/>
        <v>met</v>
      </c>
    </row>
    <row r="608" spans="1:15" ht="22.5" x14ac:dyDescent="0.35">
      <c r="A608" s="3">
        <v>1</v>
      </c>
      <c r="B608" s="4" t="s">
        <v>545</v>
      </c>
      <c r="C608" s="4" t="s">
        <v>59</v>
      </c>
      <c r="D608" s="15">
        <v>45027.599398148202</v>
      </c>
      <c r="E608" s="15">
        <v>45028.473611111098</v>
      </c>
      <c r="F608" s="5" t="str">
        <f t="shared" si="36"/>
        <v>Apr</v>
      </c>
      <c r="G608" s="4" t="s">
        <v>12</v>
      </c>
      <c r="H608" s="15">
        <v>45028.908333333296</v>
      </c>
      <c r="I608" s="4" t="s">
        <v>488</v>
      </c>
      <c r="J608" s="4" t="s">
        <v>62</v>
      </c>
      <c r="K608" s="4" t="s">
        <v>78</v>
      </c>
      <c r="L608" s="4" t="str">
        <f>VLOOKUP(K608,'Lookup table'!A$6:B$15,2,0)</f>
        <v>Other</v>
      </c>
      <c r="M608" s="6">
        <f t="shared" si="37"/>
        <v>1</v>
      </c>
      <c r="N608" s="7" t="str">
        <f t="shared" si="38"/>
        <v>&lt;=1</v>
      </c>
      <c r="O608" t="str">
        <f t="shared" si="39"/>
        <v>met</v>
      </c>
    </row>
    <row r="609" spans="1:15" ht="22.5" x14ac:dyDescent="0.35">
      <c r="A609" s="3">
        <v>1</v>
      </c>
      <c r="B609" s="4" t="s">
        <v>1001</v>
      </c>
      <c r="C609" s="4" t="s">
        <v>131</v>
      </c>
      <c r="D609" s="15">
        <v>45034.7656712963</v>
      </c>
      <c r="E609" s="15">
        <v>45035.429513888899</v>
      </c>
      <c r="F609" s="5" t="str">
        <f t="shared" si="36"/>
        <v>Apr</v>
      </c>
      <c r="G609" s="4" t="s">
        <v>12</v>
      </c>
      <c r="H609" s="15">
        <v>45035.416666666701</v>
      </c>
      <c r="I609" s="4"/>
      <c r="J609" s="4" t="s">
        <v>17</v>
      </c>
      <c r="K609" s="4" t="s">
        <v>52</v>
      </c>
      <c r="L609" s="4" t="str">
        <f>VLOOKUP(K609,'Lookup table'!A$6:B$15,2,0)</f>
        <v>Distribution</v>
      </c>
      <c r="M609" s="6">
        <f t="shared" si="37"/>
        <v>1</v>
      </c>
      <c r="N609" s="7" t="str">
        <f t="shared" si="38"/>
        <v>&lt;=1</v>
      </c>
      <c r="O609" t="str">
        <f t="shared" si="39"/>
        <v>met</v>
      </c>
    </row>
    <row r="610" spans="1:15" ht="45" x14ac:dyDescent="0.35">
      <c r="A610" s="3">
        <v>1</v>
      </c>
      <c r="B610" s="4" t="s">
        <v>1002</v>
      </c>
      <c r="C610" s="4" t="s">
        <v>315</v>
      </c>
      <c r="D610" s="15">
        <v>45035.382187499999</v>
      </c>
      <c r="E610" s="15">
        <v>45035.666666666701</v>
      </c>
      <c r="F610" s="5" t="str">
        <f t="shared" si="36"/>
        <v>Apr</v>
      </c>
      <c r="G610" s="4" t="s">
        <v>20</v>
      </c>
      <c r="H610" s="15">
        <v>45036.681250000001</v>
      </c>
      <c r="I610" s="4" t="s">
        <v>1003</v>
      </c>
      <c r="J610" s="4" t="s">
        <v>17</v>
      </c>
      <c r="K610" s="4" t="s">
        <v>115</v>
      </c>
      <c r="L610" s="4" t="e">
        <f>VLOOKUP(K610,'Lookup table'!A$6:B$15,2,0)</f>
        <v>#N/A</v>
      </c>
      <c r="M610" s="6">
        <f t="shared" si="37"/>
        <v>0</v>
      </c>
      <c r="N610" s="7" t="str">
        <f t="shared" si="38"/>
        <v>&lt;=1</v>
      </c>
      <c r="O610" t="str">
        <f t="shared" si="39"/>
        <v>met</v>
      </c>
    </row>
    <row r="611" spans="1:15" ht="22.5" x14ac:dyDescent="0.35">
      <c r="A611" s="3">
        <v>1</v>
      </c>
      <c r="B611" s="4" t="s">
        <v>1004</v>
      </c>
      <c r="C611" s="4" t="s">
        <v>416</v>
      </c>
      <c r="D611" s="15">
        <v>45035.532893518503</v>
      </c>
      <c r="E611" s="15">
        <v>45035.537499999999</v>
      </c>
      <c r="F611" s="5" t="str">
        <f t="shared" si="36"/>
        <v>Apr</v>
      </c>
      <c r="G611" s="4" t="s">
        <v>20</v>
      </c>
      <c r="H611" s="15">
        <v>45036.682638888902</v>
      </c>
      <c r="I611" s="4" t="s">
        <v>1005</v>
      </c>
      <c r="J611" s="4" t="s">
        <v>14</v>
      </c>
      <c r="K611" s="4" t="s">
        <v>18</v>
      </c>
      <c r="L611" s="4" t="str">
        <f>VLOOKUP(K611,'Lookup table'!A$6:B$15,2,0)</f>
        <v>Planning</v>
      </c>
      <c r="M611" s="6">
        <f t="shared" si="37"/>
        <v>0</v>
      </c>
      <c r="N611" s="7" t="str">
        <f t="shared" si="38"/>
        <v>&lt;=1</v>
      </c>
      <c r="O611" t="str">
        <f t="shared" si="39"/>
        <v>met</v>
      </c>
    </row>
    <row r="612" spans="1:15" ht="22.5" x14ac:dyDescent="0.35">
      <c r="A612" s="3">
        <v>1</v>
      </c>
      <c r="B612" s="4" t="s">
        <v>56</v>
      </c>
      <c r="C612" s="4" t="s">
        <v>60</v>
      </c>
      <c r="D612" s="15">
        <v>45035.555069444403</v>
      </c>
      <c r="E612" s="15">
        <v>45036.461805555598</v>
      </c>
      <c r="F612" s="5" t="str">
        <f t="shared" si="36"/>
        <v>Apr</v>
      </c>
      <c r="G612" s="4" t="s">
        <v>12</v>
      </c>
      <c r="H612" s="15">
        <v>45036</v>
      </c>
      <c r="I612" s="4"/>
      <c r="J612" s="4" t="s">
        <v>41</v>
      </c>
      <c r="K612" s="4" t="s">
        <v>52</v>
      </c>
      <c r="L612" s="4" t="str">
        <f>VLOOKUP(K612,'Lookup table'!A$6:B$15,2,0)</f>
        <v>Distribution</v>
      </c>
      <c r="M612" s="6">
        <f t="shared" si="37"/>
        <v>1</v>
      </c>
      <c r="N612" s="7" t="str">
        <f t="shared" si="38"/>
        <v>&lt;=1</v>
      </c>
      <c r="O612" t="str">
        <f t="shared" si="39"/>
        <v>met</v>
      </c>
    </row>
    <row r="613" spans="1:15" ht="22.5" x14ac:dyDescent="0.35">
      <c r="A613" s="3">
        <v>1</v>
      </c>
      <c r="B613" s="4" t="s">
        <v>278</v>
      </c>
      <c r="C613" s="4" t="s">
        <v>21</v>
      </c>
      <c r="D613" s="15">
        <v>45036.899814814802</v>
      </c>
      <c r="E613" s="15">
        <v>45037.739583333299</v>
      </c>
      <c r="F613" s="5" t="str">
        <f t="shared" si="36"/>
        <v>Apr</v>
      </c>
      <c r="G613" s="4" t="s">
        <v>12</v>
      </c>
      <c r="H613" s="15">
        <v>45037.75</v>
      </c>
      <c r="I613" s="4" t="s">
        <v>72</v>
      </c>
      <c r="J613" s="4" t="s">
        <v>17</v>
      </c>
      <c r="K613" s="4" t="s">
        <v>18</v>
      </c>
      <c r="L613" s="4" t="str">
        <f>VLOOKUP(K613,'Lookup table'!A$6:B$15,2,0)</f>
        <v>Planning</v>
      </c>
      <c r="M613" s="6">
        <f t="shared" si="37"/>
        <v>1</v>
      </c>
      <c r="N613" s="7" t="str">
        <f t="shared" si="38"/>
        <v>&lt;=1</v>
      </c>
      <c r="O613" t="str">
        <f t="shared" si="39"/>
        <v>met</v>
      </c>
    </row>
    <row r="614" spans="1:15" ht="22.5" x14ac:dyDescent="0.35">
      <c r="A614" s="3">
        <v>1</v>
      </c>
      <c r="B614" s="4" t="s">
        <v>1006</v>
      </c>
      <c r="C614" s="4" t="s">
        <v>13</v>
      </c>
      <c r="D614" s="15">
        <v>45040.679930555598</v>
      </c>
      <c r="E614" s="15">
        <v>45041.6636111111</v>
      </c>
      <c r="F614" s="5" t="str">
        <f t="shared" si="36"/>
        <v>Apr</v>
      </c>
      <c r="G614" s="4" t="s">
        <v>12</v>
      </c>
      <c r="H614" s="15">
        <v>45041.666666666701</v>
      </c>
      <c r="I614" s="4"/>
      <c r="J614" s="4" t="s">
        <v>14</v>
      </c>
      <c r="K614" s="4" t="s">
        <v>18</v>
      </c>
      <c r="L614" s="4" t="str">
        <f>VLOOKUP(K614,'Lookup table'!A$6:B$15,2,0)</f>
        <v>Planning</v>
      </c>
      <c r="M614" s="6">
        <f t="shared" si="37"/>
        <v>1</v>
      </c>
      <c r="N614" s="7" t="str">
        <f t="shared" si="38"/>
        <v>&lt;=1</v>
      </c>
      <c r="O614" t="str">
        <f t="shared" si="39"/>
        <v>met</v>
      </c>
    </row>
    <row r="615" spans="1:15" ht="22.5" x14ac:dyDescent="0.35">
      <c r="A615" s="3">
        <v>1</v>
      </c>
      <c r="B615" s="4" t="s">
        <v>1007</v>
      </c>
      <c r="C615" s="4" t="s">
        <v>105</v>
      </c>
      <c r="D615" s="15">
        <v>45041.6958101852</v>
      </c>
      <c r="E615" s="15">
        <v>45042.371562499997</v>
      </c>
      <c r="F615" s="5" t="str">
        <f t="shared" si="36"/>
        <v>Apr</v>
      </c>
      <c r="G615" s="4" t="s">
        <v>12</v>
      </c>
      <c r="H615" s="15">
        <v>45042.373969907399</v>
      </c>
      <c r="I615" s="4" t="s">
        <v>1008</v>
      </c>
      <c r="J615" s="4" t="s">
        <v>62</v>
      </c>
      <c r="K615" s="4" t="s">
        <v>87</v>
      </c>
      <c r="L615" s="4" t="str">
        <f>VLOOKUP(K615,'Lookup table'!A$6:B$15,2,0)</f>
        <v>Planning</v>
      </c>
      <c r="M615" s="6">
        <f t="shared" si="37"/>
        <v>1</v>
      </c>
      <c r="N615" s="7" t="str">
        <f t="shared" si="38"/>
        <v>&lt;=1</v>
      </c>
      <c r="O615" t="str">
        <f t="shared" si="39"/>
        <v>met</v>
      </c>
    </row>
    <row r="616" spans="1:15" ht="22.5" x14ac:dyDescent="0.35">
      <c r="A616" s="3">
        <v>1</v>
      </c>
      <c r="B616" s="4" t="s">
        <v>1009</v>
      </c>
      <c r="C616" s="4" t="s">
        <v>21</v>
      </c>
      <c r="D616" s="15">
        <v>45043.592256944401</v>
      </c>
      <c r="E616" s="15">
        <v>45044.551597222198</v>
      </c>
      <c r="F616" s="5" t="str">
        <f t="shared" si="36"/>
        <v>Apr</v>
      </c>
      <c r="G616" s="4" t="s">
        <v>12</v>
      </c>
      <c r="H616" s="15">
        <v>45044.646203703698</v>
      </c>
      <c r="I616" s="4" t="s">
        <v>1010</v>
      </c>
      <c r="J616" s="4" t="s">
        <v>17</v>
      </c>
      <c r="K616" s="4" t="s">
        <v>18</v>
      </c>
      <c r="L616" s="4" t="str">
        <f>VLOOKUP(K616,'Lookup table'!A$6:B$15,2,0)</f>
        <v>Planning</v>
      </c>
      <c r="M616" s="6">
        <f t="shared" si="37"/>
        <v>1</v>
      </c>
      <c r="N616" s="7" t="str">
        <f t="shared" si="38"/>
        <v>&lt;=1</v>
      </c>
      <c r="O616" t="str">
        <f t="shared" si="39"/>
        <v>met</v>
      </c>
    </row>
    <row r="617" spans="1:15" ht="22.5" x14ac:dyDescent="0.35">
      <c r="A617" s="3">
        <v>1</v>
      </c>
      <c r="B617" s="4" t="s">
        <v>305</v>
      </c>
      <c r="C617" s="4" t="s">
        <v>140</v>
      </c>
      <c r="D617" s="15">
        <v>45043.770648148202</v>
      </c>
      <c r="E617" s="15">
        <v>45044.649097222202</v>
      </c>
      <c r="F617" s="5" t="str">
        <f t="shared" si="36"/>
        <v>Apr</v>
      </c>
      <c r="G617" s="4" t="s">
        <v>12</v>
      </c>
      <c r="H617" s="15">
        <v>45044.652002314797</v>
      </c>
      <c r="I617" s="4" t="s">
        <v>1011</v>
      </c>
      <c r="J617" s="4" t="s">
        <v>142</v>
      </c>
      <c r="K617" s="4" t="s">
        <v>18</v>
      </c>
      <c r="L617" s="4" t="str">
        <f>VLOOKUP(K617,'Lookup table'!A$6:B$15,2,0)</f>
        <v>Planning</v>
      </c>
      <c r="M617" s="6">
        <f t="shared" si="37"/>
        <v>1</v>
      </c>
      <c r="N617" s="7" t="str">
        <f t="shared" si="38"/>
        <v>&lt;=1</v>
      </c>
      <c r="O617" t="str">
        <f t="shared" si="39"/>
        <v>met</v>
      </c>
    </row>
    <row r="618" spans="1:15" ht="22.5" x14ac:dyDescent="0.35">
      <c r="A618" s="3">
        <v>1</v>
      </c>
      <c r="B618" s="4" t="s">
        <v>95</v>
      </c>
      <c r="C618" s="4" t="s">
        <v>1012</v>
      </c>
      <c r="D618" s="15">
        <v>45047.427175925899</v>
      </c>
      <c r="E618" s="15">
        <v>45048.3178819444</v>
      </c>
      <c r="F618" s="5" t="str">
        <f t="shared" si="36"/>
        <v>May</v>
      </c>
      <c r="G618" s="4" t="s">
        <v>12</v>
      </c>
      <c r="H618" s="15">
        <v>45048.318472222199</v>
      </c>
      <c r="I618" s="4" t="s">
        <v>707</v>
      </c>
      <c r="J618" s="4" t="s">
        <v>28</v>
      </c>
      <c r="K618" s="4" t="s">
        <v>377</v>
      </c>
      <c r="L618" s="4" t="str">
        <f>VLOOKUP(K618,'Lookup table'!A$6:B$15,2,0)</f>
        <v>QA</v>
      </c>
      <c r="M618" s="6">
        <f t="shared" si="37"/>
        <v>1</v>
      </c>
      <c r="N618" s="7" t="str">
        <f t="shared" si="38"/>
        <v>&lt;=1</v>
      </c>
      <c r="O618" t="str">
        <f t="shared" si="39"/>
        <v>met</v>
      </c>
    </row>
    <row r="619" spans="1:15" ht="22.5" x14ac:dyDescent="0.35">
      <c r="A619" s="3">
        <v>1</v>
      </c>
      <c r="B619" s="4" t="s">
        <v>1013</v>
      </c>
      <c r="C619" s="4" t="s">
        <v>416</v>
      </c>
      <c r="D619" s="15">
        <v>45047.505277777796</v>
      </c>
      <c r="E619" s="15">
        <v>45047.508680555598</v>
      </c>
      <c r="F619" s="5" t="str">
        <f t="shared" si="36"/>
        <v>May</v>
      </c>
      <c r="G619" s="4" t="s">
        <v>20</v>
      </c>
      <c r="H619" s="15">
        <v>45048.4364236111</v>
      </c>
      <c r="I619" s="4" t="s">
        <v>1014</v>
      </c>
      <c r="J619" s="4" t="s">
        <v>17</v>
      </c>
      <c r="K619" s="4" t="s">
        <v>87</v>
      </c>
      <c r="L619" s="4" t="str">
        <f>VLOOKUP(K619,'Lookup table'!A$6:B$15,2,0)</f>
        <v>Planning</v>
      </c>
      <c r="M619" s="6">
        <f t="shared" si="37"/>
        <v>0</v>
      </c>
      <c r="N619" s="7" t="str">
        <f t="shared" si="38"/>
        <v>&lt;=1</v>
      </c>
      <c r="O619" t="str">
        <f t="shared" si="39"/>
        <v>met</v>
      </c>
    </row>
    <row r="620" spans="1:15" ht="22.5" x14ac:dyDescent="0.35">
      <c r="A620" s="3">
        <v>1</v>
      </c>
      <c r="B620" s="4" t="s">
        <v>1015</v>
      </c>
      <c r="C620" s="4" t="s">
        <v>131</v>
      </c>
      <c r="D620" s="15">
        <v>45049.660162036998</v>
      </c>
      <c r="E620" s="15">
        <v>45049.683773148201</v>
      </c>
      <c r="F620" s="5" t="str">
        <f t="shared" si="36"/>
        <v>May</v>
      </c>
      <c r="G620" s="4" t="s">
        <v>20</v>
      </c>
      <c r="H620" s="15">
        <v>45050.397592592599</v>
      </c>
      <c r="I620" s="4" t="s">
        <v>1016</v>
      </c>
      <c r="J620" s="4" t="s">
        <v>17</v>
      </c>
      <c r="K620" s="4" t="s">
        <v>52</v>
      </c>
      <c r="L620" s="4" t="str">
        <f>VLOOKUP(K620,'Lookup table'!A$6:B$15,2,0)</f>
        <v>Distribution</v>
      </c>
      <c r="M620" s="6">
        <f t="shared" si="37"/>
        <v>0</v>
      </c>
      <c r="N620" s="7" t="str">
        <f t="shared" si="38"/>
        <v>&lt;=1</v>
      </c>
      <c r="O620" t="str">
        <f t="shared" si="39"/>
        <v>met</v>
      </c>
    </row>
    <row r="621" spans="1:15" ht="45" x14ac:dyDescent="0.35">
      <c r="A621" s="3">
        <v>1</v>
      </c>
      <c r="B621" s="4" t="s">
        <v>1017</v>
      </c>
      <c r="C621" s="4" t="s">
        <v>60</v>
      </c>
      <c r="D621" s="15">
        <v>45050.5231712963</v>
      </c>
      <c r="E621" s="15">
        <v>45050.6104976852</v>
      </c>
      <c r="F621" s="5" t="str">
        <f t="shared" si="36"/>
        <v>May</v>
      </c>
      <c r="G621" s="4" t="s">
        <v>20</v>
      </c>
      <c r="H621" s="15">
        <v>45051.550509259301</v>
      </c>
      <c r="I621" s="4" t="s">
        <v>801</v>
      </c>
      <c r="J621" s="4" t="s">
        <v>41</v>
      </c>
      <c r="K621" s="4" t="s">
        <v>32</v>
      </c>
      <c r="L621" s="4" t="str">
        <f>VLOOKUP(K621,'Lookup table'!A$6:B$15,2,0)</f>
        <v>Transportation</v>
      </c>
      <c r="M621" s="6">
        <f t="shared" si="37"/>
        <v>0</v>
      </c>
      <c r="N621" s="7" t="str">
        <f t="shared" si="38"/>
        <v>&lt;=1</v>
      </c>
      <c r="O621" t="str">
        <f t="shared" si="39"/>
        <v>met</v>
      </c>
    </row>
    <row r="622" spans="1:15" ht="22.5" x14ac:dyDescent="0.35">
      <c r="A622" s="3">
        <v>1</v>
      </c>
      <c r="B622" s="4" t="s">
        <v>1018</v>
      </c>
      <c r="C622" s="4" t="s">
        <v>131</v>
      </c>
      <c r="D622" s="15">
        <v>45050.655590277798</v>
      </c>
      <c r="E622" s="15">
        <v>45050.686631944402</v>
      </c>
      <c r="F622" s="5" t="str">
        <f t="shared" si="36"/>
        <v>May</v>
      </c>
      <c r="G622" s="4" t="s">
        <v>20</v>
      </c>
      <c r="H622" s="15">
        <v>45051.692048611098</v>
      </c>
      <c r="I622" s="4" t="s">
        <v>1019</v>
      </c>
      <c r="J622" s="4" t="s">
        <v>17</v>
      </c>
      <c r="K622" s="4" t="s">
        <v>52</v>
      </c>
      <c r="L622" s="4" t="str">
        <f>VLOOKUP(K622,'Lookup table'!A$6:B$15,2,0)</f>
        <v>Distribution</v>
      </c>
      <c r="M622" s="6">
        <f t="shared" si="37"/>
        <v>0</v>
      </c>
      <c r="N622" s="7" t="str">
        <f t="shared" si="38"/>
        <v>&lt;=1</v>
      </c>
      <c r="O622" t="str">
        <f t="shared" si="39"/>
        <v>met</v>
      </c>
    </row>
    <row r="623" spans="1:15" ht="45" x14ac:dyDescent="0.35">
      <c r="A623" s="3">
        <v>1</v>
      </c>
      <c r="B623" s="4" t="s">
        <v>112</v>
      </c>
      <c r="C623" s="4" t="s">
        <v>323</v>
      </c>
      <c r="D623" s="15">
        <v>45056.375937500001</v>
      </c>
      <c r="E623" s="15">
        <v>45056.402384259301</v>
      </c>
      <c r="F623" s="5" t="str">
        <f t="shared" si="36"/>
        <v>May</v>
      </c>
      <c r="G623" s="4" t="s">
        <v>20</v>
      </c>
      <c r="H623" s="15">
        <v>45057.3839351852</v>
      </c>
      <c r="I623" s="4" t="s">
        <v>455</v>
      </c>
      <c r="J623" s="4" t="s">
        <v>57</v>
      </c>
      <c r="K623" s="4" t="s">
        <v>32</v>
      </c>
      <c r="L623" s="4" t="str">
        <f>VLOOKUP(K623,'Lookup table'!A$6:B$15,2,0)</f>
        <v>Transportation</v>
      </c>
      <c r="M623" s="6">
        <f t="shared" si="37"/>
        <v>0</v>
      </c>
      <c r="N623" s="7" t="str">
        <f t="shared" si="38"/>
        <v>&lt;=1</v>
      </c>
      <c r="O623" t="str">
        <f t="shared" si="39"/>
        <v>met</v>
      </c>
    </row>
    <row r="624" spans="1:15" ht="45" x14ac:dyDescent="0.35">
      <c r="A624" s="3">
        <v>1</v>
      </c>
      <c r="B624" s="4" t="s">
        <v>1020</v>
      </c>
      <c r="C624" s="4" t="s">
        <v>60</v>
      </c>
      <c r="D624" s="15">
        <v>45057.277719907397</v>
      </c>
      <c r="E624" s="15">
        <v>45057.362604166701</v>
      </c>
      <c r="F624" s="5" t="str">
        <f t="shared" si="36"/>
        <v>May</v>
      </c>
      <c r="G624" s="4" t="s">
        <v>20</v>
      </c>
      <c r="H624" s="15">
        <v>45058.2944444444</v>
      </c>
      <c r="I624" s="4" t="s">
        <v>807</v>
      </c>
      <c r="J624" s="4" t="s">
        <v>62</v>
      </c>
      <c r="K624" s="4" t="s">
        <v>32</v>
      </c>
      <c r="L624" s="4" t="str">
        <f>VLOOKUP(K624,'Lookup table'!A$6:B$15,2,0)</f>
        <v>Transportation</v>
      </c>
      <c r="M624" s="6">
        <f t="shared" si="37"/>
        <v>0</v>
      </c>
      <c r="N624" s="7" t="str">
        <f t="shared" si="38"/>
        <v>&lt;=1</v>
      </c>
      <c r="O624" t="str">
        <f t="shared" si="39"/>
        <v>met</v>
      </c>
    </row>
    <row r="625" spans="1:15" ht="45" x14ac:dyDescent="0.35">
      <c r="A625" s="3">
        <v>1</v>
      </c>
      <c r="B625" s="4" t="s">
        <v>1021</v>
      </c>
      <c r="C625" s="4" t="s">
        <v>1022</v>
      </c>
      <c r="D625" s="15">
        <v>45062.564039351899</v>
      </c>
      <c r="E625" s="15">
        <v>45063.547916666699</v>
      </c>
      <c r="F625" s="5" t="str">
        <f t="shared" si="36"/>
        <v>May</v>
      </c>
      <c r="G625" s="4" t="s">
        <v>12</v>
      </c>
      <c r="H625" s="15">
        <v>45063.548865740697</v>
      </c>
      <c r="I625" s="4" t="s">
        <v>1023</v>
      </c>
      <c r="J625" s="4" t="s">
        <v>57</v>
      </c>
      <c r="K625" s="4" t="s">
        <v>115</v>
      </c>
      <c r="L625" s="4" t="e">
        <f>VLOOKUP(K625,'Lookup table'!A$6:B$15,2,0)</f>
        <v>#N/A</v>
      </c>
      <c r="M625" s="6">
        <f t="shared" si="37"/>
        <v>1</v>
      </c>
      <c r="N625" s="7" t="str">
        <f t="shared" si="38"/>
        <v>&lt;=1</v>
      </c>
      <c r="O625" t="str">
        <f t="shared" si="39"/>
        <v>met</v>
      </c>
    </row>
    <row r="626" spans="1:15" ht="33.75" x14ac:dyDescent="0.35">
      <c r="A626" s="3">
        <v>1</v>
      </c>
      <c r="B626" s="4" t="s">
        <v>132</v>
      </c>
      <c r="C626" s="4" t="s">
        <v>55</v>
      </c>
      <c r="D626" s="15">
        <v>45062.705613425896</v>
      </c>
      <c r="E626" s="15">
        <v>45063.289039351897</v>
      </c>
      <c r="F626" s="5" t="str">
        <f t="shared" si="36"/>
        <v>May</v>
      </c>
      <c r="G626" s="4" t="s">
        <v>12</v>
      </c>
      <c r="H626" s="15">
        <v>45063.708634259303</v>
      </c>
      <c r="I626" s="4" t="s">
        <v>1024</v>
      </c>
      <c r="J626" s="4" t="s">
        <v>57</v>
      </c>
      <c r="K626" s="4" t="s">
        <v>52</v>
      </c>
      <c r="L626" s="4" t="str">
        <f>VLOOKUP(K626,'Lookup table'!A$6:B$15,2,0)</f>
        <v>Distribution</v>
      </c>
      <c r="M626" s="6">
        <f t="shared" si="37"/>
        <v>1</v>
      </c>
      <c r="N626" s="7" t="str">
        <f t="shared" si="38"/>
        <v>&lt;=1</v>
      </c>
      <c r="O626" t="str">
        <f t="shared" si="39"/>
        <v>met</v>
      </c>
    </row>
    <row r="627" spans="1:15" ht="22.5" x14ac:dyDescent="0.35">
      <c r="A627" s="3">
        <v>1</v>
      </c>
      <c r="B627" s="4" t="s">
        <v>1025</v>
      </c>
      <c r="C627" s="4" t="s">
        <v>105</v>
      </c>
      <c r="D627" s="15">
        <v>45068.389247685198</v>
      </c>
      <c r="E627" s="15">
        <v>45068.391145833302</v>
      </c>
      <c r="F627" s="5" t="str">
        <f t="shared" si="36"/>
        <v>May</v>
      </c>
      <c r="G627" s="4" t="s">
        <v>20</v>
      </c>
      <c r="H627" s="15">
        <v>45069.453206018501</v>
      </c>
      <c r="I627" s="4" t="s">
        <v>1026</v>
      </c>
      <c r="J627" s="4" t="s">
        <v>62</v>
      </c>
      <c r="K627" s="4" t="s">
        <v>87</v>
      </c>
      <c r="L627" s="4" t="str">
        <f>VLOOKUP(K627,'Lookup table'!A$6:B$15,2,0)</f>
        <v>Planning</v>
      </c>
      <c r="M627" s="6">
        <f t="shared" si="37"/>
        <v>0</v>
      </c>
      <c r="N627" s="7" t="str">
        <f t="shared" si="38"/>
        <v>&lt;=1</v>
      </c>
      <c r="O627" t="str">
        <f t="shared" si="39"/>
        <v>met</v>
      </c>
    </row>
    <row r="628" spans="1:15" ht="45" x14ac:dyDescent="0.35">
      <c r="A628" s="3">
        <v>0</v>
      </c>
      <c r="B628" s="4" t="s">
        <v>163</v>
      </c>
      <c r="C628" s="4" t="s">
        <v>60</v>
      </c>
      <c r="D628" s="15">
        <v>45070.498587962997</v>
      </c>
      <c r="E628" s="15">
        <v>45070.546747685199</v>
      </c>
      <c r="F628" s="5" t="str">
        <f t="shared" si="36"/>
        <v>May</v>
      </c>
      <c r="G628" s="4" t="s">
        <v>20</v>
      </c>
      <c r="H628" s="15">
        <v>45070.550567129598</v>
      </c>
      <c r="I628" s="4" t="s">
        <v>151</v>
      </c>
      <c r="J628" s="4" t="s">
        <v>62</v>
      </c>
      <c r="K628" s="4" t="s">
        <v>32</v>
      </c>
      <c r="L628" s="4" t="str">
        <f>VLOOKUP(K628,'Lookup table'!A$6:B$15,2,0)</f>
        <v>Transportation</v>
      </c>
      <c r="M628" s="6">
        <f t="shared" si="37"/>
        <v>0</v>
      </c>
      <c r="N628" s="7" t="str">
        <f t="shared" si="38"/>
        <v>&lt;=1</v>
      </c>
      <c r="O628" t="str">
        <f t="shared" si="39"/>
        <v>met</v>
      </c>
    </row>
    <row r="629" spans="1:15" ht="33.75" x14ac:dyDescent="0.35">
      <c r="A629" s="3">
        <v>0</v>
      </c>
      <c r="B629" s="4" t="s">
        <v>555</v>
      </c>
      <c r="C629" s="4" t="s">
        <v>644</v>
      </c>
      <c r="D629" s="15">
        <v>45070.5492592593</v>
      </c>
      <c r="E629" s="15">
        <v>45070.576469907399</v>
      </c>
      <c r="F629" s="5" t="str">
        <f t="shared" si="36"/>
        <v>May</v>
      </c>
      <c r="G629" s="4" t="s">
        <v>20</v>
      </c>
      <c r="H629" s="15">
        <v>45070.621342592603</v>
      </c>
      <c r="I629" s="4" t="s">
        <v>1027</v>
      </c>
      <c r="J629" s="4" t="s">
        <v>57</v>
      </c>
      <c r="K629" s="4" t="s">
        <v>87</v>
      </c>
      <c r="L629" s="4" t="str">
        <f>VLOOKUP(K629,'Lookup table'!A$6:B$15,2,0)</f>
        <v>Planning</v>
      </c>
      <c r="M629" s="6">
        <f t="shared" si="37"/>
        <v>0</v>
      </c>
      <c r="N629" s="7" t="str">
        <f t="shared" si="38"/>
        <v>&lt;=1</v>
      </c>
      <c r="O629" t="str">
        <f t="shared" si="39"/>
        <v>met</v>
      </c>
    </row>
    <row r="630" spans="1:15" ht="45" x14ac:dyDescent="0.35">
      <c r="A630" s="3">
        <v>0</v>
      </c>
      <c r="B630" s="4" t="s">
        <v>1028</v>
      </c>
      <c r="C630" s="4" t="s">
        <v>323</v>
      </c>
      <c r="D630" s="15">
        <v>45077.327280092599</v>
      </c>
      <c r="E630" s="15">
        <v>45077.348715277803</v>
      </c>
      <c r="F630" s="5" t="str">
        <f t="shared" si="36"/>
        <v>May</v>
      </c>
      <c r="G630" s="4" t="s">
        <v>20</v>
      </c>
      <c r="H630" s="15">
        <v>45077.382604166698</v>
      </c>
      <c r="I630" s="4" t="s">
        <v>157</v>
      </c>
      <c r="J630" s="4" t="s">
        <v>57</v>
      </c>
      <c r="K630" s="4" t="s">
        <v>32</v>
      </c>
      <c r="L630" s="4" t="str">
        <f>VLOOKUP(K630,'Lookup table'!A$6:B$15,2,0)</f>
        <v>Transportation</v>
      </c>
      <c r="M630" s="6">
        <f t="shared" si="37"/>
        <v>0</v>
      </c>
      <c r="N630" s="7" t="str">
        <f t="shared" si="38"/>
        <v>&lt;=1</v>
      </c>
      <c r="O630" t="str">
        <f t="shared" si="39"/>
        <v>met</v>
      </c>
    </row>
    <row r="631" spans="1:15" ht="45" x14ac:dyDescent="0.35">
      <c r="A631" s="3">
        <v>0</v>
      </c>
      <c r="B631" s="4" t="s">
        <v>1029</v>
      </c>
      <c r="C631" s="4" t="s">
        <v>60</v>
      </c>
      <c r="D631" s="15">
        <v>45077.4680324074</v>
      </c>
      <c r="E631" s="15">
        <v>45077.472291666701</v>
      </c>
      <c r="F631" s="5" t="str">
        <f t="shared" si="36"/>
        <v>May</v>
      </c>
      <c r="G631" s="4" t="s">
        <v>20</v>
      </c>
      <c r="H631" s="15">
        <v>45077.4738194444</v>
      </c>
      <c r="I631" s="4" t="s">
        <v>155</v>
      </c>
      <c r="J631" s="4" t="s">
        <v>62</v>
      </c>
      <c r="K631" s="4" t="s">
        <v>32</v>
      </c>
      <c r="L631" s="4" t="str">
        <f>VLOOKUP(K631,'Lookup table'!A$6:B$15,2,0)</f>
        <v>Transportation</v>
      </c>
      <c r="M631" s="6">
        <f t="shared" si="37"/>
        <v>0</v>
      </c>
      <c r="N631" s="7" t="str">
        <f t="shared" si="38"/>
        <v>&lt;=1</v>
      </c>
      <c r="O631" t="str">
        <f t="shared" si="39"/>
        <v>met</v>
      </c>
    </row>
    <row r="632" spans="1:15" ht="22.5" x14ac:dyDescent="0.35">
      <c r="A632" s="3">
        <v>0</v>
      </c>
      <c r="B632" s="4" t="s">
        <v>191</v>
      </c>
      <c r="C632" s="4" t="s">
        <v>38</v>
      </c>
      <c r="D632" s="15">
        <v>45077.565590277802</v>
      </c>
      <c r="E632" s="15">
        <v>45077.566435185203</v>
      </c>
      <c r="F632" s="5" t="str">
        <f t="shared" si="36"/>
        <v>May</v>
      </c>
      <c r="G632" s="4" t="s">
        <v>20</v>
      </c>
      <c r="H632" s="15">
        <v>45077.567106481503</v>
      </c>
      <c r="I632" s="4" t="s">
        <v>139</v>
      </c>
      <c r="J632" s="4" t="s">
        <v>62</v>
      </c>
      <c r="K632" s="4" t="s">
        <v>36</v>
      </c>
      <c r="L632" s="4" t="str">
        <f>VLOOKUP(K632,'Lookup table'!A$6:B$15,2,0)</f>
        <v>QA</v>
      </c>
      <c r="M632" s="6">
        <f t="shared" si="37"/>
        <v>0</v>
      </c>
      <c r="N632" s="7" t="str">
        <f t="shared" si="38"/>
        <v>&lt;=1</v>
      </c>
      <c r="O632" t="str">
        <f t="shared" si="39"/>
        <v>met</v>
      </c>
    </row>
    <row r="633" spans="1:15" ht="45" x14ac:dyDescent="0.35">
      <c r="A633" s="3">
        <v>0</v>
      </c>
      <c r="B633" s="4" t="s">
        <v>1030</v>
      </c>
      <c r="C633" s="4" t="s">
        <v>60</v>
      </c>
      <c r="D633" s="15">
        <v>45078.613263888903</v>
      </c>
      <c r="E633" s="15">
        <v>45078.618541666699</v>
      </c>
      <c r="F633" s="5" t="str">
        <f t="shared" si="36"/>
        <v>Jun</v>
      </c>
      <c r="G633" s="4" t="s">
        <v>20</v>
      </c>
      <c r="H633" s="15">
        <v>45078.650451388901</v>
      </c>
      <c r="I633" s="4" t="s">
        <v>146</v>
      </c>
      <c r="J633" s="4" t="s">
        <v>41</v>
      </c>
      <c r="K633" s="4" t="s">
        <v>32</v>
      </c>
      <c r="L633" s="4" t="str">
        <f>VLOOKUP(K633,'Lookup table'!A$6:B$15,2,0)</f>
        <v>Transportation</v>
      </c>
      <c r="M633" s="6">
        <f t="shared" si="37"/>
        <v>0</v>
      </c>
      <c r="N633" s="7" t="str">
        <f t="shared" si="38"/>
        <v>&lt;=1</v>
      </c>
      <c r="O633" t="str">
        <f t="shared" si="39"/>
        <v>met</v>
      </c>
    </row>
    <row r="634" spans="1:15" ht="22.5" x14ac:dyDescent="0.35">
      <c r="A634" s="3">
        <v>0</v>
      </c>
      <c r="B634" s="4" t="s">
        <v>193</v>
      </c>
      <c r="C634" s="4" t="s">
        <v>70</v>
      </c>
      <c r="D634" s="15">
        <v>45079.4077777778</v>
      </c>
      <c r="E634" s="15">
        <v>45079.407638888901</v>
      </c>
      <c r="F634" s="5" t="str">
        <f t="shared" si="36"/>
        <v>Jun</v>
      </c>
      <c r="G634" s="4" t="s">
        <v>20</v>
      </c>
      <c r="H634" s="15">
        <v>45079.945833333302</v>
      </c>
      <c r="I634" s="4" t="s">
        <v>1031</v>
      </c>
      <c r="J634" s="4" t="s">
        <v>62</v>
      </c>
      <c r="K634" s="4" t="s">
        <v>36</v>
      </c>
      <c r="L634" s="4" t="str">
        <f>VLOOKUP(K634,'Lookup table'!A$6:B$15,2,0)</f>
        <v>QA</v>
      </c>
      <c r="M634" s="6">
        <f t="shared" si="37"/>
        <v>0</v>
      </c>
      <c r="N634" s="7" t="str">
        <f t="shared" si="38"/>
        <v>&lt;=1</v>
      </c>
      <c r="O634" t="str">
        <f t="shared" si="39"/>
        <v>met</v>
      </c>
    </row>
    <row r="635" spans="1:15" ht="45" x14ac:dyDescent="0.35">
      <c r="A635" s="3">
        <v>0</v>
      </c>
      <c r="B635" s="4" t="s">
        <v>283</v>
      </c>
      <c r="C635" s="4" t="s">
        <v>144</v>
      </c>
      <c r="D635" s="15">
        <v>45082.290555555599</v>
      </c>
      <c r="E635" s="15">
        <v>45082.386076388902</v>
      </c>
      <c r="F635" s="5" t="str">
        <f t="shared" si="36"/>
        <v>Jun</v>
      </c>
      <c r="G635" s="4" t="s">
        <v>20</v>
      </c>
      <c r="H635" s="15">
        <v>45082.401747685202</v>
      </c>
      <c r="I635" s="4" t="s">
        <v>148</v>
      </c>
      <c r="J635" s="4" t="s">
        <v>92</v>
      </c>
      <c r="K635" s="4" t="s">
        <v>32</v>
      </c>
      <c r="L635" s="4" t="str">
        <f>VLOOKUP(K635,'Lookup table'!A$6:B$15,2,0)</f>
        <v>Transportation</v>
      </c>
      <c r="M635" s="6">
        <f t="shared" si="37"/>
        <v>0</v>
      </c>
      <c r="N635" s="7" t="str">
        <f t="shared" si="38"/>
        <v>&lt;=1</v>
      </c>
      <c r="O635" t="str">
        <f t="shared" si="39"/>
        <v>met</v>
      </c>
    </row>
    <row r="636" spans="1:15" ht="22.5" x14ac:dyDescent="0.35">
      <c r="A636" s="3">
        <v>0</v>
      </c>
      <c r="B636" s="4" t="s">
        <v>366</v>
      </c>
      <c r="C636" s="4" t="s">
        <v>38</v>
      </c>
      <c r="D636" s="15">
        <v>45083.434606481504</v>
      </c>
      <c r="E636" s="15">
        <v>45083.434733796297</v>
      </c>
      <c r="F636" s="5" t="str">
        <f t="shared" si="36"/>
        <v>Jun</v>
      </c>
      <c r="G636" s="4" t="s">
        <v>20</v>
      </c>
      <c r="H636" s="15">
        <v>45083.436435185198</v>
      </c>
      <c r="I636" s="4" t="s">
        <v>210</v>
      </c>
      <c r="J636" s="4" t="s">
        <v>17</v>
      </c>
      <c r="K636" s="4" t="s">
        <v>36</v>
      </c>
      <c r="L636" s="4" t="str">
        <f>VLOOKUP(K636,'Lookup table'!A$6:B$15,2,0)</f>
        <v>QA</v>
      </c>
      <c r="M636" s="6">
        <f t="shared" si="37"/>
        <v>0</v>
      </c>
      <c r="N636" s="7" t="str">
        <f t="shared" si="38"/>
        <v>&lt;=1</v>
      </c>
      <c r="O636" t="str">
        <f t="shared" si="39"/>
        <v>met</v>
      </c>
    </row>
    <row r="637" spans="1:15" ht="45" x14ac:dyDescent="0.35">
      <c r="A637" s="3">
        <v>0</v>
      </c>
      <c r="B637" s="4" t="s">
        <v>830</v>
      </c>
      <c r="C637" s="4" t="s">
        <v>323</v>
      </c>
      <c r="D637" s="15">
        <v>45084.392303240696</v>
      </c>
      <c r="E637" s="15">
        <v>45084.400694444397</v>
      </c>
      <c r="F637" s="5" t="str">
        <f t="shared" si="36"/>
        <v>Jun</v>
      </c>
      <c r="G637" s="4" t="s">
        <v>20</v>
      </c>
      <c r="H637" s="15">
        <v>45084.430555555598</v>
      </c>
      <c r="I637" s="4" t="s">
        <v>812</v>
      </c>
      <c r="J637" s="4" t="s">
        <v>57</v>
      </c>
      <c r="K637" s="4" t="s">
        <v>32</v>
      </c>
      <c r="L637" s="4" t="str">
        <f>VLOOKUP(K637,'Lookup table'!A$6:B$15,2,0)</f>
        <v>Transportation</v>
      </c>
      <c r="M637" s="6">
        <f t="shared" si="37"/>
        <v>0</v>
      </c>
      <c r="N637" s="7" t="str">
        <f t="shared" si="38"/>
        <v>&lt;=1</v>
      </c>
      <c r="O637" t="str">
        <f t="shared" si="39"/>
        <v>met</v>
      </c>
    </row>
    <row r="638" spans="1:15" ht="33.75" x14ac:dyDescent="0.35">
      <c r="A638" s="3">
        <v>0</v>
      </c>
      <c r="B638" s="4" t="s">
        <v>719</v>
      </c>
      <c r="C638" s="4" t="s">
        <v>85</v>
      </c>
      <c r="D638" s="15">
        <v>45084.482476851903</v>
      </c>
      <c r="E638" s="15">
        <v>45084.571157407401</v>
      </c>
      <c r="F638" s="5" t="str">
        <f t="shared" si="36"/>
        <v>Jun</v>
      </c>
      <c r="G638" s="4" t="s">
        <v>20</v>
      </c>
      <c r="H638" s="15">
        <v>45084</v>
      </c>
      <c r="I638" s="4" t="s">
        <v>1032</v>
      </c>
      <c r="J638" s="4" t="s">
        <v>57</v>
      </c>
      <c r="K638" s="4" t="s">
        <v>87</v>
      </c>
      <c r="L638" s="4" t="str">
        <f>VLOOKUP(K638,'Lookup table'!A$6:B$15,2,0)</f>
        <v>Planning</v>
      </c>
      <c r="M638" s="6">
        <f t="shared" si="37"/>
        <v>0</v>
      </c>
      <c r="N638" s="7" t="str">
        <f t="shared" si="38"/>
        <v>&lt;=1</v>
      </c>
      <c r="O638" t="str">
        <f t="shared" si="39"/>
        <v>met</v>
      </c>
    </row>
    <row r="639" spans="1:15" ht="22.5" x14ac:dyDescent="0.35">
      <c r="A639" s="3">
        <v>0</v>
      </c>
      <c r="B639" s="4" t="s">
        <v>833</v>
      </c>
      <c r="C639" s="4" t="s">
        <v>619</v>
      </c>
      <c r="D639" s="15">
        <v>45084.562824074099</v>
      </c>
      <c r="E639" s="15">
        <v>45084.577384259297</v>
      </c>
      <c r="F639" s="5" t="str">
        <f t="shared" si="36"/>
        <v>Jun</v>
      </c>
      <c r="G639" s="4" t="s">
        <v>20</v>
      </c>
      <c r="H639" s="15">
        <v>45084.625</v>
      </c>
      <c r="I639" s="4" t="s">
        <v>813</v>
      </c>
      <c r="J639" s="4" t="s">
        <v>14</v>
      </c>
      <c r="K639" s="4" t="s">
        <v>87</v>
      </c>
      <c r="L639" s="4" t="str">
        <f>VLOOKUP(K639,'Lookup table'!A$6:B$15,2,0)</f>
        <v>Planning</v>
      </c>
      <c r="M639" s="6">
        <f t="shared" si="37"/>
        <v>0</v>
      </c>
      <c r="N639" s="7" t="str">
        <f t="shared" si="38"/>
        <v>&lt;=1</v>
      </c>
      <c r="O639" t="str">
        <f t="shared" si="39"/>
        <v>met</v>
      </c>
    </row>
    <row r="640" spans="1:15" ht="33.75" x14ac:dyDescent="0.35">
      <c r="A640" s="3">
        <v>0</v>
      </c>
      <c r="B640" s="4" t="s">
        <v>1033</v>
      </c>
      <c r="C640" s="4" t="s">
        <v>602</v>
      </c>
      <c r="D640" s="15">
        <v>45084.5790277778</v>
      </c>
      <c r="E640" s="15">
        <v>45084.590208333299</v>
      </c>
      <c r="F640" s="5" t="str">
        <f t="shared" si="36"/>
        <v>Jun</v>
      </c>
      <c r="G640" s="4" t="s">
        <v>20</v>
      </c>
      <c r="H640" s="15">
        <v>45084.604166666701</v>
      </c>
      <c r="I640" s="4" t="s">
        <v>1034</v>
      </c>
      <c r="J640" s="4" t="s">
        <v>28</v>
      </c>
      <c r="K640" s="4" t="s">
        <v>642</v>
      </c>
      <c r="L640" s="4" t="e">
        <f>VLOOKUP(K640,'Lookup table'!A$6:B$15,2,0)</f>
        <v>#N/A</v>
      </c>
      <c r="M640" s="6">
        <f t="shared" si="37"/>
        <v>0</v>
      </c>
      <c r="N640" s="7" t="str">
        <f t="shared" si="38"/>
        <v>&lt;=1</v>
      </c>
      <c r="O640" t="str">
        <f t="shared" si="39"/>
        <v>met</v>
      </c>
    </row>
    <row r="641" spans="1:15" ht="22.5" x14ac:dyDescent="0.35">
      <c r="A641" s="3">
        <v>0</v>
      </c>
      <c r="B641" s="4" t="s">
        <v>138</v>
      </c>
      <c r="C641" s="4" t="s">
        <v>131</v>
      </c>
      <c r="D641" s="15">
        <v>45085.426817129599</v>
      </c>
      <c r="E641" s="15">
        <v>45085.4460763889</v>
      </c>
      <c r="F641" s="5" t="str">
        <f t="shared" si="36"/>
        <v>Jun</v>
      </c>
      <c r="G641" s="4" t="s">
        <v>20</v>
      </c>
      <c r="H641" s="15">
        <v>45085.5</v>
      </c>
      <c r="I641" s="4" t="s">
        <v>826</v>
      </c>
      <c r="J641" s="4" t="s">
        <v>17</v>
      </c>
      <c r="K641" s="4" t="s">
        <v>52</v>
      </c>
      <c r="L641" s="4" t="str">
        <f>VLOOKUP(K641,'Lookup table'!A$6:B$15,2,0)</f>
        <v>Distribution</v>
      </c>
      <c r="M641" s="6">
        <f t="shared" si="37"/>
        <v>0</v>
      </c>
      <c r="N641" s="7" t="str">
        <f t="shared" si="38"/>
        <v>&lt;=1</v>
      </c>
      <c r="O641" t="str">
        <f t="shared" si="39"/>
        <v>met</v>
      </c>
    </row>
    <row r="642" spans="1:15" ht="22.5" x14ac:dyDescent="0.35">
      <c r="A642" s="3">
        <v>0</v>
      </c>
      <c r="B642" s="4" t="s">
        <v>1035</v>
      </c>
      <c r="C642" s="4" t="s">
        <v>38</v>
      </c>
      <c r="D642" s="15">
        <v>45085.629907407398</v>
      </c>
      <c r="E642" s="15">
        <v>45085.629976851902</v>
      </c>
      <c r="F642" s="5" t="str">
        <f t="shared" si="36"/>
        <v>Jun</v>
      </c>
      <c r="G642" s="4" t="s">
        <v>20</v>
      </c>
      <c r="H642" s="15">
        <v>45085.629976851902</v>
      </c>
      <c r="I642" s="4"/>
      <c r="J642" s="4" t="s">
        <v>41</v>
      </c>
      <c r="K642" s="4" t="s">
        <v>36</v>
      </c>
      <c r="L642" s="4" t="str">
        <f>VLOOKUP(K642,'Lookup table'!A$6:B$15,2,0)</f>
        <v>QA</v>
      </c>
      <c r="M642" s="6">
        <f t="shared" si="37"/>
        <v>0</v>
      </c>
      <c r="N642" s="7" t="str">
        <f t="shared" si="38"/>
        <v>&lt;=1</v>
      </c>
      <c r="O642" t="str">
        <f t="shared" si="39"/>
        <v>met</v>
      </c>
    </row>
    <row r="643" spans="1:15" ht="22.5" x14ac:dyDescent="0.35">
      <c r="A643" s="3">
        <v>0</v>
      </c>
      <c r="B643" s="4" t="s">
        <v>1036</v>
      </c>
      <c r="C643" s="4" t="s">
        <v>133</v>
      </c>
      <c r="D643" s="15">
        <v>45086.487152777801</v>
      </c>
      <c r="E643" s="15">
        <v>45086.4868055556</v>
      </c>
      <c r="F643" s="5" t="str">
        <f t="shared" ref="F643:F706" si="40">TEXT(D643,"MMM")</f>
        <v>Jun</v>
      </c>
      <c r="G643" s="4" t="s">
        <v>20</v>
      </c>
      <c r="H643" s="15">
        <v>45086.961805555598</v>
      </c>
      <c r="I643" s="4" t="s">
        <v>814</v>
      </c>
      <c r="J643" s="4" t="s">
        <v>17</v>
      </c>
      <c r="K643" s="4" t="s">
        <v>36</v>
      </c>
      <c r="L643" s="4" t="str">
        <f>VLOOKUP(K643,'Lookup table'!A$6:B$15,2,0)</f>
        <v>QA</v>
      </c>
      <c r="M643" s="6">
        <f t="shared" ref="M643:M706" si="41">NETWORKDAYS.INTL(D643,E643,1,0)-1</f>
        <v>0</v>
      </c>
      <c r="N643" s="7" t="str">
        <f t="shared" ref="N643:N706" si="42">IF(M643&lt;2, "&lt;=1", IF(M643&lt;3, "&lt;=2", IF(M643&lt;4, "&lt;=3",IF(M643&lt;5,  "&lt;=4", "&gt;=5"))))</f>
        <v>&lt;=1</v>
      </c>
      <c r="O643" t="str">
        <f t="shared" ref="O643:O706" si="43">IF(M643&lt;=1, "met", "not met")</f>
        <v>met</v>
      </c>
    </row>
    <row r="644" spans="1:15" ht="45" x14ac:dyDescent="0.35">
      <c r="A644" s="3">
        <v>0</v>
      </c>
      <c r="B644" s="4" t="s">
        <v>1037</v>
      </c>
      <c r="C644" s="4" t="s">
        <v>144</v>
      </c>
      <c r="D644" s="15">
        <v>45086.510856481502</v>
      </c>
      <c r="E644" s="15">
        <v>45086.517662036997</v>
      </c>
      <c r="F644" s="5" t="str">
        <f t="shared" si="40"/>
        <v>Jun</v>
      </c>
      <c r="G644" s="4" t="s">
        <v>20</v>
      </c>
      <c r="H644" s="15">
        <v>45086.145833333299</v>
      </c>
      <c r="I644" s="4" t="s">
        <v>814</v>
      </c>
      <c r="J644" s="4" t="s">
        <v>17</v>
      </c>
      <c r="K644" s="4" t="s">
        <v>32</v>
      </c>
      <c r="L644" s="4" t="str">
        <f>VLOOKUP(K644,'Lookup table'!A$6:B$15,2,0)</f>
        <v>Transportation</v>
      </c>
      <c r="M644" s="6">
        <f t="shared" si="41"/>
        <v>0</v>
      </c>
      <c r="N644" s="7" t="str">
        <f t="shared" si="42"/>
        <v>&lt;=1</v>
      </c>
      <c r="O644" t="str">
        <f t="shared" si="43"/>
        <v>met</v>
      </c>
    </row>
    <row r="645" spans="1:15" ht="45" x14ac:dyDescent="0.35">
      <c r="A645" s="3">
        <v>0</v>
      </c>
      <c r="B645" s="4" t="s">
        <v>836</v>
      </c>
      <c r="C645" s="4" t="s">
        <v>323</v>
      </c>
      <c r="D645" s="15">
        <v>45089.350555555597</v>
      </c>
      <c r="E645" s="15">
        <v>45089.358078703699</v>
      </c>
      <c r="F645" s="5" t="str">
        <f t="shared" si="40"/>
        <v>Jun</v>
      </c>
      <c r="G645" s="4" t="s">
        <v>20</v>
      </c>
      <c r="H645" s="15">
        <v>45089.588194444397</v>
      </c>
      <c r="I645" s="4" t="s">
        <v>191</v>
      </c>
      <c r="J645" s="4" t="s">
        <v>57</v>
      </c>
      <c r="K645" s="4" t="s">
        <v>32</v>
      </c>
      <c r="L645" s="4" t="str">
        <f>VLOOKUP(K645,'Lookup table'!A$6:B$15,2,0)</f>
        <v>Transportation</v>
      </c>
      <c r="M645" s="6">
        <f t="shared" si="41"/>
        <v>0</v>
      </c>
      <c r="N645" s="7" t="str">
        <f t="shared" si="42"/>
        <v>&lt;=1</v>
      </c>
      <c r="O645" t="str">
        <f t="shared" si="43"/>
        <v>met</v>
      </c>
    </row>
    <row r="646" spans="1:15" ht="45" x14ac:dyDescent="0.35">
      <c r="A646" s="3">
        <v>0</v>
      </c>
      <c r="B646" s="4" t="s">
        <v>1038</v>
      </c>
      <c r="C646" s="4" t="s">
        <v>60</v>
      </c>
      <c r="D646" s="15">
        <v>45090.298159722202</v>
      </c>
      <c r="E646" s="15">
        <v>45090.386296296303</v>
      </c>
      <c r="F646" s="5" t="str">
        <f t="shared" si="40"/>
        <v>Jun</v>
      </c>
      <c r="G646" s="4" t="s">
        <v>20</v>
      </c>
      <c r="H646" s="15">
        <v>45090.479166666701</v>
      </c>
      <c r="I646" s="4" t="s">
        <v>816</v>
      </c>
      <c r="J646" s="4" t="s">
        <v>62</v>
      </c>
      <c r="K646" s="4" t="s">
        <v>32</v>
      </c>
      <c r="L646" s="4" t="str">
        <f>VLOOKUP(K646,'Lookup table'!A$6:B$15,2,0)</f>
        <v>Transportation</v>
      </c>
      <c r="M646" s="6">
        <f t="shared" si="41"/>
        <v>0</v>
      </c>
      <c r="N646" s="7" t="str">
        <f t="shared" si="42"/>
        <v>&lt;=1</v>
      </c>
      <c r="O646" t="str">
        <f t="shared" si="43"/>
        <v>met</v>
      </c>
    </row>
    <row r="647" spans="1:15" ht="33.75" x14ac:dyDescent="0.35">
      <c r="A647" s="3">
        <v>0</v>
      </c>
      <c r="B647" s="4" t="s">
        <v>837</v>
      </c>
      <c r="C647" s="4" t="s">
        <v>94</v>
      </c>
      <c r="D647" s="15">
        <v>45090.358356481498</v>
      </c>
      <c r="E647" s="15">
        <v>45090.361701388902</v>
      </c>
      <c r="F647" s="5" t="str">
        <f t="shared" si="40"/>
        <v>Jun</v>
      </c>
      <c r="G647" s="4" t="s">
        <v>20</v>
      </c>
      <c r="H647" s="15">
        <v>45090.5625</v>
      </c>
      <c r="I647" s="4" t="s">
        <v>818</v>
      </c>
      <c r="J647" s="4" t="s">
        <v>57</v>
      </c>
      <c r="K647" s="4" t="s">
        <v>87</v>
      </c>
      <c r="L647" s="4" t="str">
        <f>VLOOKUP(K647,'Lookup table'!A$6:B$15,2,0)</f>
        <v>Planning</v>
      </c>
      <c r="M647" s="6">
        <f t="shared" si="41"/>
        <v>0</v>
      </c>
      <c r="N647" s="7" t="str">
        <f t="shared" si="42"/>
        <v>&lt;=1</v>
      </c>
      <c r="O647" t="str">
        <f t="shared" si="43"/>
        <v>met</v>
      </c>
    </row>
    <row r="648" spans="1:15" ht="22.5" x14ac:dyDescent="0.35">
      <c r="A648" s="3">
        <v>0</v>
      </c>
      <c r="B648" s="4" t="s">
        <v>264</v>
      </c>
      <c r="C648" s="4" t="s">
        <v>59</v>
      </c>
      <c r="D648" s="15">
        <v>45090.4069212963</v>
      </c>
      <c r="E648" s="15">
        <v>45090.427187499998</v>
      </c>
      <c r="F648" s="5" t="str">
        <f t="shared" si="40"/>
        <v>Jun</v>
      </c>
      <c r="G648" s="4" t="s">
        <v>20</v>
      </c>
      <c r="H648" s="15">
        <v>45090.527025463001</v>
      </c>
      <c r="I648" s="4" t="s">
        <v>1039</v>
      </c>
      <c r="J648" s="4" t="s">
        <v>62</v>
      </c>
      <c r="K648" s="4" t="s">
        <v>52</v>
      </c>
      <c r="L648" s="4" t="str">
        <f>VLOOKUP(K648,'Lookup table'!A$6:B$15,2,0)</f>
        <v>Distribution</v>
      </c>
      <c r="M648" s="6">
        <f t="shared" si="41"/>
        <v>0</v>
      </c>
      <c r="N648" s="7" t="str">
        <f t="shared" si="42"/>
        <v>&lt;=1</v>
      </c>
      <c r="O648" t="str">
        <f t="shared" si="43"/>
        <v>met</v>
      </c>
    </row>
    <row r="649" spans="1:15" ht="45" x14ac:dyDescent="0.35">
      <c r="A649" s="3">
        <v>0</v>
      </c>
      <c r="B649" s="4" t="s">
        <v>1040</v>
      </c>
      <c r="C649" s="4" t="s">
        <v>60</v>
      </c>
      <c r="D649" s="15">
        <v>45090.433645833298</v>
      </c>
      <c r="E649" s="15">
        <v>45090.4385763889</v>
      </c>
      <c r="F649" s="5" t="str">
        <f t="shared" si="40"/>
        <v>Jun</v>
      </c>
      <c r="G649" s="4" t="s">
        <v>20</v>
      </c>
      <c r="H649" s="15">
        <v>45090.527141203696</v>
      </c>
      <c r="I649" s="4" t="s">
        <v>1039</v>
      </c>
      <c r="J649" s="4" t="s">
        <v>62</v>
      </c>
      <c r="K649" s="4" t="s">
        <v>32</v>
      </c>
      <c r="L649" s="4" t="str">
        <f>VLOOKUP(K649,'Lookup table'!A$6:B$15,2,0)</f>
        <v>Transportation</v>
      </c>
      <c r="M649" s="6">
        <f t="shared" si="41"/>
        <v>0</v>
      </c>
      <c r="N649" s="7" t="str">
        <f t="shared" si="42"/>
        <v>&lt;=1</v>
      </c>
      <c r="O649" t="str">
        <f t="shared" si="43"/>
        <v>met</v>
      </c>
    </row>
    <row r="650" spans="1:15" ht="33.75" x14ac:dyDescent="0.35">
      <c r="A650" s="3">
        <v>0</v>
      </c>
      <c r="B650" s="4" t="s">
        <v>1041</v>
      </c>
      <c r="C650" s="4" t="s">
        <v>619</v>
      </c>
      <c r="D650" s="15">
        <v>45091.554768518501</v>
      </c>
      <c r="E650" s="15">
        <v>45091.566377314797</v>
      </c>
      <c r="F650" s="5" t="str">
        <f t="shared" si="40"/>
        <v>Jun</v>
      </c>
      <c r="G650" s="4" t="s">
        <v>20</v>
      </c>
      <c r="H650" s="15">
        <v>45091.583333333299</v>
      </c>
      <c r="I650" s="4" t="s">
        <v>1042</v>
      </c>
      <c r="J650" s="4" t="s">
        <v>14</v>
      </c>
      <c r="K650" s="4" t="s">
        <v>29</v>
      </c>
      <c r="L650" s="4" t="str">
        <f>VLOOKUP(K650,'Lookup table'!A$6:B$15,2,0)</f>
        <v>Planning</v>
      </c>
      <c r="M650" s="6">
        <f t="shared" si="41"/>
        <v>0</v>
      </c>
      <c r="N650" s="7" t="str">
        <f t="shared" si="42"/>
        <v>&lt;=1</v>
      </c>
      <c r="O650" t="str">
        <f t="shared" si="43"/>
        <v>met</v>
      </c>
    </row>
    <row r="651" spans="1:15" ht="22.5" x14ac:dyDescent="0.35">
      <c r="A651" s="3">
        <v>0</v>
      </c>
      <c r="B651" s="4" t="s">
        <v>1043</v>
      </c>
      <c r="C651" s="4" t="s">
        <v>38</v>
      </c>
      <c r="D651" s="15">
        <v>45092.563275462999</v>
      </c>
      <c r="E651" s="15">
        <v>45092.5644791667</v>
      </c>
      <c r="F651" s="5" t="str">
        <f t="shared" si="40"/>
        <v>Jun</v>
      </c>
      <c r="G651" s="4" t="s">
        <v>20</v>
      </c>
      <c r="H651" s="15">
        <v>45092.563194444403</v>
      </c>
      <c r="I651" s="4" t="s">
        <v>625</v>
      </c>
      <c r="J651" s="4" t="s">
        <v>17</v>
      </c>
      <c r="K651" s="4" t="s">
        <v>36</v>
      </c>
      <c r="L651" s="4" t="str">
        <f>VLOOKUP(K651,'Lookup table'!A$6:B$15,2,0)</f>
        <v>QA</v>
      </c>
      <c r="M651" s="6">
        <f t="shared" si="41"/>
        <v>0</v>
      </c>
      <c r="N651" s="7" t="str">
        <f t="shared" si="42"/>
        <v>&lt;=1</v>
      </c>
      <c r="O651" t="str">
        <f t="shared" si="43"/>
        <v>met</v>
      </c>
    </row>
    <row r="652" spans="1:15" ht="22.5" x14ac:dyDescent="0.35">
      <c r="A652" s="3">
        <v>0</v>
      </c>
      <c r="B652" s="4" t="s">
        <v>1044</v>
      </c>
      <c r="C652" s="4" t="s">
        <v>38</v>
      </c>
      <c r="D652" s="15">
        <v>45092.583263888897</v>
      </c>
      <c r="E652" s="15">
        <v>45092.584178240701</v>
      </c>
      <c r="F652" s="5" t="str">
        <f t="shared" si="40"/>
        <v>Jun</v>
      </c>
      <c r="G652" s="4" t="s">
        <v>20</v>
      </c>
      <c r="H652" s="15">
        <v>45092.585115740701</v>
      </c>
      <c r="I652" s="4" t="s">
        <v>162</v>
      </c>
      <c r="J652" s="4" t="s">
        <v>62</v>
      </c>
      <c r="K652" s="4" t="s">
        <v>36</v>
      </c>
      <c r="L652" s="4" t="str">
        <f>VLOOKUP(K652,'Lookup table'!A$6:B$15,2,0)</f>
        <v>QA</v>
      </c>
      <c r="M652" s="6">
        <f t="shared" si="41"/>
        <v>0</v>
      </c>
      <c r="N652" s="7" t="str">
        <f t="shared" si="42"/>
        <v>&lt;=1</v>
      </c>
      <c r="O652" t="str">
        <f t="shared" si="43"/>
        <v>met</v>
      </c>
    </row>
    <row r="653" spans="1:15" ht="22.5" x14ac:dyDescent="0.35">
      <c r="A653" s="3">
        <v>0</v>
      </c>
      <c r="B653" s="4" t="s">
        <v>351</v>
      </c>
      <c r="C653" s="4" t="s">
        <v>408</v>
      </c>
      <c r="D653" s="15">
        <v>45093.389085648101</v>
      </c>
      <c r="E653" s="15">
        <v>45093.623796296299</v>
      </c>
      <c r="F653" s="5" t="str">
        <f t="shared" si="40"/>
        <v>Jun</v>
      </c>
      <c r="G653" s="4" t="s">
        <v>20</v>
      </c>
      <c r="H653" s="15">
        <v>45093.125</v>
      </c>
      <c r="I653" s="4" t="s">
        <v>628</v>
      </c>
      <c r="J653" s="4" t="s">
        <v>62</v>
      </c>
      <c r="K653" s="4" t="s">
        <v>87</v>
      </c>
      <c r="L653" s="4" t="str">
        <f>VLOOKUP(K653,'Lookup table'!A$6:B$15,2,0)</f>
        <v>Planning</v>
      </c>
      <c r="M653" s="6">
        <f t="shared" si="41"/>
        <v>0</v>
      </c>
      <c r="N653" s="7" t="str">
        <f t="shared" si="42"/>
        <v>&lt;=1</v>
      </c>
      <c r="O653" t="str">
        <f t="shared" si="43"/>
        <v>met</v>
      </c>
    </row>
    <row r="654" spans="1:15" ht="45" x14ac:dyDescent="0.35">
      <c r="A654" s="3">
        <v>0</v>
      </c>
      <c r="B654" s="4" t="s">
        <v>1045</v>
      </c>
      <c r="C654" s="4" t="s">
        <v>60</v>
      </c>
      <c r="D654" s="15">
        <v>45093.5075</v>
      </c>
      <c r="E654" s="15">
        <v>45093.515949074099</v>
      </c>
      <c r="F654" s="5" t="str">
        <f t="shared" si="40"/>
        <v>Jun</v>
      </c>
      <c r="G654" s="4" t="s">
        <v>20</v>
      </c>
      <c r="H654" s="15">
        <v>45093.572951388902</v>
      </c>
      <c r="I654" s="4" t="s">
        <v>283</v>
      </c>
      <c r="J654" s="4" t="s">
        <v>41</v>
      </c>
      <c r="K654" s="4" t="s">
        <v>32</v>
      </c>
      <c r="L654" s="4" t="str">
        <f>VLOOKUP(K654,'Lookup table'!A$6:B$15,2,0)</f>
        <v>Transportation</v>
      </c>
      <c r="M654" s="6">
        <f t="shared" si="41"/>
        <v>0</v>
      </c>
      <c r="N654" s="7" t="str">
        <f t="shared" si="42"/>
        <v>&lt;=1</v>
      </c>
      <c r="O654" t="str">
        <f t="shared" si="43"/>
        <v>met</v>
      </c>
    </row>
    <row r="655" spans="1:15" ht="45" x14ac:dyDescent="0.35">
      <c r="A655" s="3">
        <v>0</v>
      </c>
      <c r="B655" s="4" t="s">
        <v>1046</v>
      </c>
      <c r="C655" s="4" t="s">
        <v>315</v>
      </c>
      <c r="D655" s="15">
        <v>45096.3881944444</v>
      </c>
      <c r="E655" s="15">
        <v>45096.431469907402</v>
      </c>
      <c r="F655" s="5" t="str">
        <f t="shared" si="40"/>
        <v>Jun</v>
      </c>
      <c r="G655" s="4" t="s">
        <v>20</v>
      </c>
      <c r="H655" s="15">
        <v>45096.541666666701</v>
      </c>
      <c r="I655" s="4" t="s">
        <v>314</v>
      </c>
      <c r="J655" s="4" t="s">
        <v>28</v>
      </c>
      <c r="K655" s="4" t="s">
        <v>32</v>
      </c>
      <c r="L655" s="4" t="str">
        <f>VLOOKUP(K655,'Lookup table'!A$6:B$15,2,0)</f>
        <v>Transportation</v>
      </c>
      <c r="M655" s="6">
        <f t="shared" si="41"/>
        <v>0</v>
      </c>
      <c r="N655" s="7" t="str">
        <f t="shared" si="42"/>
        <v>&lt;=1</v>
      </c>
      <c r="O655" t="str">
        <f t="shared" si="43"/>
        <v>met</v>
      </c>
    </row>
    <row r="656" spans="1:15" ht="33.75" x14ac:dyDescent="0.35">
      <c r="A656" s="3">
        <v>0</v>
      </c>
      <c r="B656" s="4" t="s">
        <v>1047</v>
      </c>
      <c r="C656" s="4" t="s">
        <v>128</v>
      </c>
      <c r="D656" s="15">
        <v>45097.5725578704</v>
      </c>
      <c r="E656" s="15">
        <v>45097.5847222222</v>
      </c>
      <c r="F656" s="5" t="str">
        <f t="shared" si="40"/>
        <v>Jun</v>
      </c>
      <c r="G656" s="4" t="s">
        <v>20</v>
      </c>
      <c r="H656" s="15">
        <v>45097.624074074098</v>
      </c>
      <c r="I656" s="4" t="s">
        <v>165</v>
      </c>
      <c r="J656" s="4" t="s">
        <v>57</v>
      </c>
      <c r="K656" s="4" t="s">
        <v>52</v>
      </c>
      <c r="L656" s="4" t="str">
        <f>VLOOKUP(K656,'Lookup table'!A$6:B$15,2,0)</f>
        <v>Distribution</v>
      </c>
      <c r="M656" s="6">
        <f t="shared" si="41"/>
        <v>0</v>
      </c>
      <c r="N656" s="7" t="str">
        <f t="shared" si="42"/>
        <v>&lt;=1</v>
      </c>
      <c r="O656" t="str">
        <f t="shared" si="43"/>
        <v>met</v>
      </c>
    </row>
    <row r="657" spans="1:15" ht="45" x14ac:dyDescent="0.35">
      <c r="A657" s="3">
        <v>0</v>
      </c>
      <c r="B657" s="4" t="s">
        <v>1048</v>
      </c>
      <c r="C657" s="4" t="s">
        <v>323</v>
      </c>
      <c r="D657" s="15">
        <v>45097.588171296302</v>
      </c>
      <c r="E657" s="15">
        <v>45097.615543981497</v>
      </c>
      <c r="F657" s="5" t="str">
        <f t="shared" si="40"/>
        <v>Jun</v>
      </c>
      <c r="G657" s="4" t="s">
        <v>20</v>
      </c>
      <c r="H657" s="15">
        <v>45097.624224537001</v>
      </c>
      <c r="I657" s="4" t="s">
        <v>165</v>
      </c>
      <c r="J657" s="4" t="s">
        <v>57</v>
      </c>
      <c r="K657" s="4" t="s">
        <v>32</v>
      </c>
      <c r="L657" s="4" t="str">
        <f>VLOOKUP(K657,'Lookup table'!A$6:B$15,2,0)</f>
        <v>Transportation</v>
      </c>
      <c r="M657" s="6">
        <f t="shared" si="41"/>
        <v>0</v>
      </c>
      <c r="N657" s="7" t="str">
        <f t="shared" si="42"/>
        <v>&lt;=1</v>
      </c>
      <c r="O657" t="str">
        <f t="shared" si="43"/>
        <v>met</v>
      </c>
    </row>
    <row r="658" spans="1:15" ht="22.5" x14ac:dyDescent="0.35">
      <c r="A658" s="3">
        <v>0</v>
      </c>
      <c r="B658" s="4" t="s">
        <v>1049</v>
      </c>
      <c r="C658" s="4" t="s">
        <v>38</v>
      </c>
      <c r="D658" s="15">
        <v>45098.622037036999</v>
      </c>
      <c r="E658" s="15">
        <v>45098.6228819444</v>
      </c>
      <c r="F658" s="5" t="str">
        <f t="shared" si="40"/>
        <v>Jun</v>
      </c>
      <c r="G658" s="4" t="s">
        <v>20</v>
      </c>
      <c r="H658" s="15">
        <v>45098.624131944402</v>
      </c>
      <c r="I658" s="4" t="s">
        <v>1050</v>
      </c>
      <c r="J658" s="4" t="s">
        <v>62</v>
      </c>
      <c r="K658" s="4" t="s">
        <v>36</v>
      </c>
      <c r="L658" s="4" t="str">
        <f>VLOOKUP(K658,'Lookup table'!A$6:B$15,2,0)</f>
        <v>QA</v>
      </c>
      <c r="M658" s="6">
        <f t="shared" si="41"/>
        <v>0</v>
      </c>
      <c r="N658" s="7" t="str">
        <f t="shared" si="42"/>
        <v>&lt;=1</v>
      </c>
      <c r="O658" t="str">
        <f t="shared" si="43"/>
        <v>met</v>
      </c>
    </row>
    <row r="659" spans="1:15" ht="33.75" x14ac:dyDescent="0.35">
      <c r="A659" s="3">
        <v>0</v>
      </c>
      <c r="B659" s="4" t="s">
        <v>1051</v>
      </c>
      <c r="C659" s="4" t="s">
        <v>644</v>
      </c>
      <c r="D659" s="15">
        <v>45103.471655092602</v>
      </c>
      <c r="E659" s="15">
        <v>45103.4746759259</v>
      </c>
      <c r="F659" s="5" t="str">
        <f t="shared" si="40"/>
        <v>Jun</v>
      </c>
      <c r="G659" s="4" t="s">
        <v>20</v>
      </c>
      <c r="H659" s="15">
        <v>45103.479166666701</v>
      </c>
      <c r="I659" s="4" t="s">
        <v>713</v>
      </c>
      <c r="J659" s="4" t="s">
        <v>57</v>
      </c>
      <c r="K659" s="4" t="s">
        <v>29</v>
      </c>
      <c r="L659" s="4" t="str">
        <f>VLOOKUP(K659,'Lookup table'!A$6:B$15,2,0)</f>
        <v>Planning</v>
      </c>
      <c r="M659" s="6">
        <f t="shared" si="41"/>
        <v>0</v>
      </c>
      <c r="N659" s="7" t="str">
        <f t="shared" si="42"/>
        <v>&lt;=1</v>
      </c>
      <c r="O659" t="str">
        <f t="shared" si="43"/>
        <v>met</v>
      </c>
    </row>
    <row r="660" spans="1:15" ht="22.5" x14ac:dyDescent="0.35">
      <c r="A660" s="3">
        <v>0</v>
      </c>
      <c r="B660" s="4" t="s">
        <v>515</v>
      </c>
      <c r="C660" s="4" t="s">
        <v>38</v>
      </c>
      <c r="D660" s="15">
        <v>45103.475740740701</v>
      </c>
      <c r="E660" s="15">
        <v>45103.515011574098</v>
      </c>
      <c r="F660" s="5" t="str">
        <f t="shared" si="40"/>
        <v>Jun</v>
      </c>
      <c r="G660" s="4" t="s">
        <v>20</v>
      </c>
      <c r="H660" s="15">
        <v>45103.515659722201</v>
      </c>
      <c r="I660" s="4" t="s">
        <v>630</v>
      </c>
      <c r="J660" s="4" t="s">
        <v>92</v>
      </c>
      <c r="K660" s="4" t="s">
        <v>36</v>
      </c>
      <c r="L660" s="4" t="str">
        <f>VLOOKUP(K660,'Lookup table'!A$6:B$15,2,0)</f>
        <v>QA</v>
      </c>
      <c r="M660" s="6">
        <f t="shared" si="41"/>
        <v>0</v>
      </c>
      <c r="N660" s="7" t="str">
        <f t="shared" si="42"/>
        <v>&lt;=1</v>
      </c>
      <c r="O660" t="str">
        <f t="shared" si="43"/>
        <v>met</v>
      </c>
    </row>
    <row r="661" spans="1:15" ht="45" x14ac:dyDescent="0.35">
      <c r="A661" s="3">
        <v>0</v>
      </c>
      <c r="B661" s="4" t="s">
        <v>562</v>
      </c>
      <c r="C661" s="4" t="s">
        <v>60</v>
      </c>
      <c r="D661" s="15">
        <v>45104.385833333297</v>
      </c>
      <c r="E661" s="15">
        <v>45104.394050925897</v>
      </c>
      <c r="F661" s="5" t="str">
        <f t="shared" si="40"/>
        <v>Jun</v>
      </c>
      <c r="G661" s="4" t="s">
        <v>20</v>
      </c>
      <c r="H661" s="15">
        <v>45104.479166666701</v>
      </c>
      <c r="I661" s="4" t="s">
        <v>236</v>
      </c>
      <c r="J661" s="4" t="s">
        <v>62</v>
      </c>
      <c r="K661" s="4" t="s">
        <v>32</v>
      </c>
      <c r="L661" s="4" t="str">
        <f>VLOOKUP(K661,'Lookup table'!A$6:B$15,2,0)</f>
        <v>Transportation</v>
      </c>
      <c r="M661" s="6">
        <f t="shared" si="41"/>
        <v>0</v>
      </c>
      <c r="N661" s="7" t="str">
        <f t="shared" si="42"/>
        <v>&lt;=1</v>
      </c>
      <c r="O661" t="str">
        <f t="shared" si="43"/>
        <v>met</v>
      </c>
    </row>
    <row r="662" spans="1:15" ht="33.75" x14ac:dyDescent="0.35">
      <c r="A662" s="3">
        <v>0</v>
      </c>
      <c r="B662" s="4" t="s">
        <v>1052</v>
      </c>
      <c r="C662" s="4" t="s">
        <v>55</v>
      </c>
      <c r="D662" s="15">
        <v>45104.535370370402</v>
      </c>
      <c r="E662" s="15">
        <v>45104.564837963</v>
      </c>
      <c r="F662" s="5" t="str">
        <f t="shared" si="40"/>
        <v>Jun</v>
      </c>
      <c r="G662" s="4" t="s">
        <v>20</v>
      </c>
      <c r="H662" s="15">
        <v>45104</v>
      </c>
      <c r="I662" s="4" t="s">
        <v>822</v>
      </c>
      <c r="J662" s="4" t="s">
        <v>57</v>
      </c>
      <c r="K662" s="4" t="s">
        <v>52</v>
      </c>
      <c r="L662" s="4" t="str">
        <f>VLOOKUP(K662,'Lookup table'!A$6:B$15,2,0)</f>
        <v>Distribution</v>
      </c>
      <c r="M662" s="6">
        <f t="shared" si="41"/>
        <v>0</v>
      </c>
      <c r="N662" s="7" t="str">
        <f t="shared" si="42"/>
        <v>&lt;=1</v>
      </c>
      <c r="O662" t="str">
        <f t="shared" si="43"/>
        <v>met</v>
      </c>
    </row>
    <row r="663" spans="1:15" ht="45" x14ac:dyDescent="0.35">
      <c r="A663" s="3">
        <v>0</v>
      </c>
      <c r="B663" s="4" t="s">
        <v>1053</v>
      </c>
      <c r="C663" s="4" t="s">
        <v>323</v>
      </c>
      <c r="D663" s="15">
        <v>45104.596053240697</v>
      </c>
      <c r="E663" s="15">
        <v>45104.609988425902</v>
      </c>
      <c r="F663" s="5" t="str">
        <f t="shared" si="40"/>
        <v>Jun</v>
      </c>
      <c r="G663" s="4" t="s">
        <v>20</v>
      </c>
      <c r="H663" s="15">
        <v>45104</v>
      </c>
      <c r="I663" s="4" t="s">
        <v>822</v>
      </c>
      <c r="J663" s="4" t="s">
        <v>57</v>
      </c>
      <c r="K663" s="4" t="s">
        <v>32</v>
      </c>
      <c r="L663" s="4" t="str">
        <f>VLOOKUP(K663,'Lookup table'!A$6:B$15,2,0)</f>
        <v>Transportation</v>
      </c>
      <c r="M663" s="6">
        <f t="shared" si="41"/>
        <v>0</v>
      </c>
      <c r="N663" s="7" t="str">
        <f t="shared" si="42"/>
        <v>&lt;=1</v>
      </c>
      <c r="O663" t="str">
        <f t="shared" si="43"/>
        <v>met</v>
      </c>
    </row>
    <row r="664" spans="1:15" ht="22.5" x14ac:dyDescent="0.35">
      <c r="A664" s="3">
        <v>0</v>
      </c>
      <c r="B664" s="4" t="s">
        <v>201</v>
      </c>
      <c r="C664" s="4" t="s">
        <v>38</v>
      </c>
      <c r="D664" s="15">
        <v>45105.503125000003</v>
      </c>
      <c r="E664" s="15">
        <v>45105.512581018498</v>
      </c>
      <c r="F664" s="5" t="str">
        <f t="shared" si="40"/>
        <v>Jun</v>
      </c>
      <c r="G664" s="4" t="s">
        <v>20</v>
      </c>
      <c r="H664" s="15">
        <v>45105.502777777801</v>
      </c>
      <c r="I664" s="4" t="s">
        <v>823</v>
      </c>
      <c r="J664" s="4" t="s">
        <v>41</v>
      </c>
      <c r="K664" s="4" t="s">
        <v>36</v>
      </c>
      <c r="L664" s="4" t="str">
        <f>VLOOKUP(K664,'Lookup table'!A$6:B$15,2,0)</f>
        <v>QA</v>
      </c>
      <c r="M664" s="6">
        <f t="shared" si="41"/>
        <v>0</v>
      </c>
      <c r="N664" s="7" t="str">
        <f t="shared" si="42"/>
        <v>&lt;=1</v>
      </c>
      <c r="O664" t="str">
        <f t="shared" si="43"/>
        <v>met</v>
      </c>
    </row>
    <row r="665" spans="1:15" ht="22.5" x14ac:dyDescent="0.35">
      <c r="A665" s="3">
        <v>0</v>
      </c>
      <c r="B665" s="4" t="s">
        <v>851</v>
      </c>
      <c r="C665" s="4" t="s">
        <v>240</v>
      </c>
      <c r="D665" s="15">
        <v>45107.502870370401</v>
      </c>
      <c r="E665" s="15">
        <v>45107.510833333297</v>
      </c>
      <c r="F665" s="5" t="str">
        <f t="shared" si="40"/>
        <v>Jun</v>
      </c>
      <c r="G665" s="4" t="s">
        <v>20</v>
      </c>
      <c r="H665" s="15">
        <v>45107.520833333299</v>
      </c>
      <c r="I665" s="4" t="s">
        <v>632</v>
      </c>
      <c r="J665" s="4" t="s">
        <v>92</v>
      </c>
      <c r="K665" s="4" t="s">
        <v>52</v>
      </c>
      <c r="L665" s="4" t="str">
        <f>VLOOKUP(K665,'Lookup table'!A$6:B$15,2,0)</f>
        <v>Distribution</v>
      </c>
      <c r="M665" s="6">
        <f t="shared" si="41"/>
        <v>0</v>
      </c>
      <c r="N665" s="7" t="str">
        <f t="shared" si="42"/>
        <v>&lt;=1</v>
      </c>
      <c r="O665" t="str">
        <f t="shared" si="43"/>
        <v>met</v>
      </c>
    </row>
    <row r="666" spans="1:15" ht="33.75" x14ac:dyDescent="0.35">
      <c r="A666" s="3">
        <v>0</v>
      </c>
      <c r="B666" s="4" t="s">
        <v>1054</v>
      </c>
      <c r="C666" s="4" t="s">
        <v>55</v>
      </c>
      <c r="D666" s="15">
        <v>45107.586643518502</v>
      </c>
      <c r="E666" s="15">
        <v>45107.595150462999</v>
      </c>
      <c r="F666" s="5" t="str">
        <f t="shared" si="40"/>
        <v>Jun</v>
      </c>
      <c r="G666" s="4" t="s">
        <v>20</v>
      </c>
      <c r="H666" s="15">
        <v>45107.645833333299</v>
      </c>
      <c r="I666" s="4" t="s">
        <v>507</v>
      </c>
      <c r="J666" s="4" t="s">
        <v>57</v>
      </c>
      <c r="K666" s="4" t="s">
        <v>52</v>
      </c>
      <c r="L666" s="4" t="str">
        <f>VLOOKUP(K666,'Lookup table'!A$6:B$15,2,0)</f>
        <v>Distribution</v>
      </c>
      <c r="M666" s="6">
        <f t="shared" si="41"/>
        <v>0</v>
      </c>
      <c r="N666" s="7" t="str">
        <f t="shared" si="42"/>
        <v>&lt;=1</v>
      </c>
      <c r="O666" t="str">
        <f t="shared" si="43"/>
        <v>met</v>
      </c>
    </row>
    <row r="667" spans="1:15" ht="22.5" x14ac:dyDescent="0.35">
      <c r="A667" s="3">
        <v>0</v>
      </c>
      <c r="B667" s="4" t="s">
        <v>423</v>
      </c>
      <c r="C667" s="4" t="s">
        <v>38</v>
      </c>
      <c r="D667" s="15">
        <v>45107.600104166697</v>
      </c>
      <c r="E667" s="15">
        <v>45107.6</v>
      </c>
      <c r="F667" s="5" t="str">
        <f t="shared" si="40"/>
        <v>Jun</v>
      </c>
      <c r="G667" s="4" t="s">
        <v>20</v>
      </c>
      <c r="H667" s="15">
        <v>45107.646527777797</v>
      </c>
      <c r="I667" s="4" t="s">
        <v>825</v>
      </c>
      <c r="J667" s="4" t="s">
        <v>17</v>
      </c>
      <c r="K667" s="4" t="s">
        <v>36</v>
      </c>
      <c r="L667" s="4" t="str">
        <f>VLOOKUP(K667,'Lookup table'!A$6:B$15,2,0)</f>
        <v>QA</v>
      </c>
      <c r="M667" s="6">
        <f t="shared" si="41"/>
        <v>0</v>
      </c>
      <c r="N667" s="7" t="str">
        <f t="shared" si="42"/>
        <v>&lt;=1</v>
      </c>
      <c r="O667" t="str">
        <f t="shared" si="43"/>
        <v>met</v>
      </c>
    </row>
    <row r="668" spans="1:15" ht="45" x14ac:dyDescent="0.35">
      <c r="A668" s="3">
        <v>0</v>
      </c>
      <c r="B668" s="4" t="s">
        <v>1055</v>
      </c>
      <c r="C668" s="4" t="s">
        <v>144</v>
      </c>
      <c r="D668" s="15">
        <v>45110.376851851899</v>
      </c>
      <c r="E668" s="15">
        <v>45110.497048611098</v>
      </c>
      <c r="F668" s="5" t="str">
        <f t="shared" si="40"/>
        <v>Jul</v>
      </c>
      <c r="G668" s="4" t="s">
        <v>20</v>
      </c>
      <c r="H668" s="15">
        <v>45110.507442129601</v>
      </c>
      <c r="I668" s="4" t="s">
        <v>183</v>
      </c>
      <c r="J668" s="4" t="s">
        <v>41</v>
      </c>
      <c r="K668" s="4" t="s">
        <v>32</v>
      </c>
      <c r="L668" s="4" t="str">
        <f>VLOOKUP(K668,'Lookup table'!A$6:B$15,2,0)</f>
        <v>Transportation</v>
      </c>
      <c r="M668" s="6">
        <f t="shared" si="41"/>
        <v>0</v>
      </c>
      <c r="N668" s="7" t="str">
        <f t="shared" si="42"/>
        <v>&lt;=1</v>
      </c>
      <c r="O668" t="str">
        <f t="shared" si="43"/>
        <v>met</v>
      </c>
    </row>
    <row r="669" spans="1:15" ht="45" x14ac:dyDescent="0.35">
      <c r="A669" s="3">
        <v>0</v>
      </c>
      <c r="B669" s="4" t="s">
        <v>1056</v>
      </c>
      <c r="C669" s="4" t="s">
        <v>107</v>
      </c>
      <c r="D669" s="15">
        <v>45112.588078703702</v>
      </c>
      <c r="E669" s="15">
        <v>45112.600879629601</v>
      </c>
      <c r="F669" s="5" t="str">
        <f t="shared" si="40"/>
        <v>Jul</v>
      </c>
      <c r="G669" s="4" t="s">
        <v>20</v>
      </c>
      <c r="H669" s="15">
        <v>45112.604166666701</v>
      </c>
      <c r="I669" s="4" t="s">
        <v>632</v>
      </c>
      <c r="J669" s="4" t="s">
        <v>92</v>
      </c>
      <c r="K669" s="4" t="s">
        <v>32</v>
      </c>
      <c r="L669" s="4" t="str">
        <f>VLOOKUP(K669,'Lookup table'!A$6:B$15,2,0)</f>
        <v>Transportation</v>
      </c>
      <c r="M669" s="6">
        <f t="shared" si="41"/>
        <v>0</v>
      </c>
      <c r="N669" s="7" t="str">
        <f t="shared" si="42"/>
        <v>&lt;=1</v>
      </c>
      <c r="O669" t="str">
        <f t="shared" si="43"/>
        <v>met</v>
      </c>
    </row>
    <row r="670" spans="1:15" ht="45" x14ac:dyDescent="0.35">
      <c r="A670" s="3">
        <v>0</v>
      </c>
      <c r="B670" s="4" t="s">
        <v>1057</v>
      </c>
      <c r="C670" s="4" t="s">
        <v>107</v>
      </c>
      <c r="D670" s="15">
        <v>45113.332175925898</v>
      </c>
      <c r="E670" s="15">
        <v>45113.348668981504</v>
      </c>
      <c r="F670" s="5" t="str">
        <f t="shared" si="40"/>
        <v>Jul</v>
      </c>
      <c r="G670" s="4" t="s">
        <v>20</v>
      </c>
      <c r="H670" s="15">
        <v>45113.333333333299</v>
      </c>
      <c r="I670" s="4" t="s">
        <v>827</v>
      </c>
      <c r="J670" s="4" t="s">
        <v>92</v>
      </c>
      <c r="K670" s="4" t="s">
        <v>32</v>
      </c>
      <c r="L670" s="4" t="str">
        <f>VLOOKUP(K670,'Lookup table'!A$6:B$15,2,0)</f>
        <v>Transportation</v>
      </c>
      <c r="M670" s="6">
        <f t="shared" si="41"/>
        <v>0</v>
      </c>
      <c r="N670" s="7" t="str">
        <f t="shared" si="42"/>
        <v>&lt;=1</v>
      </c>
      <c r="O670" t="str">
        <f t="shared" si="43"/>
        <v>met</v>
      </c>
    </row>
    <row r="671" spans="1:15" ht="22.5" x14ac:dyDescent="0.35">
      <c r="A671" s="3">
        <v>0</v>
      </c>
      <c r="B671" s="4" t="s">
        <v>1058</v>
      </c>
      <c r="C671" s="4" t="s">
        <v>81</v>
      </c>
      <c r="D671" s="15">
        <v>45113.516643518502</v>
      </c>
      <c r="E671" s="15">
        <v>45113.5218634259</v>
      </c>
      <c r="F671" s="5" t="str">
        <f t="shared" si="40"/>
        <v>Jul</v>
      </c>
      <c r="G671" s="4" t="s">
        <v>20</v>
      </c>
      <c r="H671" s="15">
        <v>45113.589386574102</v>
      </c>
      <c r="I671" s="4" t="s">
        <v>508</v>
      </c>
      <c r="J671" s="4" t="s">
        <v>41</v>
      </c>
      <c r="K671" s="4" t="s">
        <v>52</v>
      </c>
      <c r="L671" s="4" t="str">
        <f>VLOOKUP(K671,'Lookup table'!A$6:B$15,2,0)</f>
        <v>Distribution</v>
      </c>
      <c r="M671" s="6">
        <f t="shared" si="41"/>
        <v>0</v>
      </c>
      <c r="N671" s="7" t="str">
        <f t="shared" si="42"/>
        <v>&lt;=1</v>
      </c>
      <c r="O671" t="str">
        <f t="shared" si="43"/>
        <v>met</v>
      </c>
    </row>
    <row r="672" spans="1:15" ht="22.5" x14ac:dyDescent="0.35">
      <c r="A672" s="3">
        <v>0</v>
      </c>
      <c r="B672" s="4" t="s">
        <v>1059</v>
      </c>
      <c r="C672" s="4" t="s">
        <v>449</v>
      </c>
      <c r="D672" s="15">
        <v>45117.403993055603</v>
      </c>
      <c r="E672" s="15">
        <v>45117.7952083333</v>
      </c>
      <c r="F672" s="5" t="str">
        <f t="shared" si="40"/>
        <v>Jul</v>
      </c>
      <c r="G672" s="4" t="s">
        <v>20</v>
      </c>
      <c r="H672" s="15">
        <v>45117.645833333299</v>
      </c>
      <c r="I672" s="4" t="s">
        <v>190</v>
      </c>
      <c r="J672" s="4" t="s">
        <v>92</v>
      </c>
      <c r="K672" s="4" t="s">
        <v>87</v>
      </c>
      <c r="L672" s="4" t="str">
        <f>VLOOKUP(K672,'Lookup table'!A$6:B$15,2,0)</f>
        <v>Planning</v>
      </c>
      <c r="M672" s="6">
        <f t="shared" si="41"/>
        <v>0</v>
      </c>
      <c r="N672" s="7" t="str">
        <f t="shared" si="42"/>
        <v>&lt;=1</v>
      </c>
      <c r="O672" t="str">
        <f t="shared" si="43"/>
        <v>met</v>
      </c>
    </row>
    <row r="673" spans="1:15" ht="22.5" x14ac:dyDescent="0.35">
      <c r="A673" s="3">
        <v>0</v>
      </c>
      <c r="B673" s="4" t="s">
        <v>1060</v>
      </c>
      <c r="C673" s="4" t="s">
        <v>39</v>
      </c>
      <c r="D673" s="15">
        <v>45117.577534722201</v>
      </c>
      <c r="E673" s="15">
        <v>45117.603645833296</v>
      </c>
      <c r="F673" s="5" t="str">
        <f t="shared" si="40"/>
        <v>Jul</v>
      </c>
      <c r="G673" s="4" t="s">
        <v>20</v>
      </c>
      <c r="H673" s="15">
        <v>45117.625</v>
      </c>
      <c r="I673" s="4" t="s">
        <v>1038</v>
      </c>
      <c r="J673" s="4" t="s">
        <v>41</v>
      </c>
      <c r="K673" s="4" t="s">
        <v>87</v>
      </c>
      <c r="L673" s="4" t="str">
        <f>VLOOKUP(K673,'Lookup table'!A$6:B$15,2,0)</f>
        <v>Planning</v>
      </c>
      <c r="M673" s="6">
        <f t="shared" si="41"/>
        <v>0</v>
      </c>
      <c r="N673" s="7" t="str">
        <f t="shared" si="42"/>
        <v>&lt;=1</v>
      </c>
      <c r="O673" t="str">
        <f t="shared" si="43"/>
        <v>met</v>
      </c>
    </row>
    <row r="674" spans="1:15" ht="45" x14ac:dyDescent="0.35">
      <c r="A674" s="3">
        <v>0</v>
      </c>
      <c r="B674" s="4" t="s">
        <v>1061</v>
      </c>
      <c r="C674" s="4" t="s">
        <v>60</v>
      </c>
      <c r="D674" s="15">
        <v>45118.586180555598</v>
      </c>
      <c r="E674" s="15">
        <v>45118.677627314799</v>
      </c>
      <c r="F674" s="5" t="str">
        <f t="shared" si="40"/>
        <v>Jul</v>
      </c>
      <c r="G674" s="4" t="s">
        <v>20</v>
      </c>
      <c r="H674" s="15">
        <v>45118.354166666701</v>
      </c>
      <c r="I674" s="4" t="s">
        <v>837</v>
      </c>
      <c r="J674" s="4" t="s">
        <v>62</v>
      </c>
      <c r="K674" s="4" t="s">
        <v>32</v>
      </c>
      <c r="L674" s="4" t="str">
        <f>VLOOKUP(K674,'Lookup table'!A$6:B$15,2,0)</f>
        <v>Transportation</v>
      </c>
      <c r="M674" s="6">
        <f t="shared" si="41"/>
        <v>0</v>
      </c>
      <c r="N674" s="7" t="str">
        <f t="shared" si="42"/>
        <v>&lt;=1</v>
      </c>
      <c r="O674" t="str">
        <f t="shared" si="43"/>
        <v>met</v>
      </c>
    </row>
    <row r="675" spans="1:15" ht="22.5" x14ac:dyDescent="0.35">
      <c r="A675" s="3">
        <v>0</v>
      </c>
      <c r="B675" s="4" t="s">
        <v>1062</v>
      </c>
      <c r="C675" s="4" t="s">
        <v>408</v>
      </c>
      <c r="D675" s="15">
        <v>45120.531909722202</v>
      </c>
      <c r="E675" s="15">
        <v>45120.540798611102</v>
      </c>
      <c r="F675" s="5" t="str">
        <f t="shared" si="40"/>
        <v>Jul</v>
      </c>
      <c r="G675" s="4" t="s">
        <v>20</v>
      </c>
      <c r="H675" s="15">
        <v>45120.541666666701</v>
      </c>
      <c r="I675" s="4" t="s">
        <v>1044</v>
      </c>
      <c r="J675" s="4" t="s">
        <v>62</v>
      </c>
      <c r="K675" s="4" t="s">
        <v>87</v>
      </c>
      <c r="L675" s="4" t="str">
        <f>VLOOKUP(K675,'Lookup table'!A$6:B$15,2,0)</f>
        <v>Planning</v>
      </c>
      <c r="M675" s="6">
        <f t="shared" si="41"/>
        <v>0</v>
      </c>
      <c r="N675" s="7" t="str">
        <f t="shared" si="42"/>
        <v>&lt;=1</v>
      </c>
      <c r="O675" t="str">
        <f t="shared" si="43"/>
        <v>met</v>
      </c>
    </row>
    <row r="676" spans="1:15" ht="22.5" x14ac:dyDescent="0.35">
      <c r="A676" s="3">
        <v>0</v>
      </c>
      <c r="B676" s="4" t="s">
        <v>1063</v>
      </c>
      <c r="C676" s="4" t="s">
        <v>38</v>
      </c>
      <c r="D676" s="15">
        <v>45121.376469907402</v>
      </c>
      <c r="E676" s="15">
        <v>45121.376388888901</v>
      </c>
      <c r="F676" s="5" t="str">
        <f t="shared" si="40"/>
        <v>Jul</v>
      </c>
      <c r="G676" s="4" t="s">
        <v>20</v>
      </c>
      <c r="H676" s="15">
        <v>45121.743055555598</v>
      </c>
      <c r="I676" s="4" t="s">
        <v>1064</v>
      </c>
      <c r="J676" s="4" t="s">
        <v>142</v>
      </c>
      <c r="K676" s="4" t="s">
        <v>36</v>
      </c>
      <c r="L676" s="4" t="str">
        <f>VLOOKUP(K676,'Lookup table'!A$6:B$15,2,0)</f>
        <v>QA</v>
      </c>
      <c r="M676" s="6">
        <f t="shared" si="41"/>
        <v>0</v>
      </c>
      <c r="N676" s="7" t="str">
        <f t="shared" si="42"/>
        <v>&lt;=1</v>
      </c>
      <c r="O676" t="str">
        <f t="shared" si="43"/>
        <v>met</v>
      </c>
    </row>
    <row r="677" spans="1:15" ht="33.75" x14ac:dyDescent="0.35">
      <c r="A677" s="3">
        <v>0</v>
      </c>
      <c r="B677" s="4" t="s">
        <v>865</v>
      </c>
      <c r="C677" s="4" t="s">
        <v>416</v>
      </c>
      <c r="D677" s="15">
        <v>45121.529490740701</v>
      </c>
      <c r="E677" s="15">
        <v>45121.537245370397</v>
      </c>
      <c r="F677" s="5" t="str">
        <f t="shared" si="40"/>
        <v>Jul</v>
      </c>
      <c r="G677" s="4" t="s">
        <v>20</v>
      </c>
      <c r="H677" s="15">
        <v>45121.582314814797</v>
      </c>
      <c r="I677" s="4" t="s">
        <v>282</v>
      </c>
      <c r="J677" s="4" t="s">
        <v>17</v>
      </c>
      <c r="K677" s="4" t="s">
        <v>29</v>
      </c>
      <c r="L677" s="4" t="str">
        <f>VLOOKUP(K677,'Lookup table'!A$6:B$15,2,0)</f>
        <v>Planning</v>
      </c>
      <c r="M677" s="6">
        <f t="shared" si="41"/>
        <v>0</v>
      </c>
      <c r="N677" s="7" t="str">
        <f t="shared" si="42"/>
        <v>&lt;=1</v>
      </c>
      <c r="O677" t="str">
        <f t="shared" si="43"/>
        <v>met</v>
      </c>
    </row>
    <row r="678" spans="1:15" ht="22.5" x14ac:dyDescent="0.35">
      <c r="A678" s="3">
        <v>0</v>
      </c>
      <c r="B678" s="4" t="s">
        <v>1065</v>
      </c>
      <c r="C678" s="4" t="s">
        <v>38</v>
      </c>
      <c r="D678" s="15">
        <v>45124.358229166697</v>
      </c>
      <c r="E678" s="15">
        <v>45124.358437499999</v>
      </c>
      <c r="F678" s="5" t="str">
        <f t="shared" si="40"/>
        <v>Jul</v>
      </c>
      <c r="G678" s="4" t="s">
        <v>20</v>
      </c>
      <c r="H678" s="15">
        <v>45124.358333333301</v>
      </c>
      <c r="I678" s="4" t="s">
        <v>1045</v>
      </c>
      <c r="J678" s="4" t="s">
        <v>41</v>
      </c>
      <c r="K678" s="4" t="s">
        <v>36</v>
      </c>
      <c r="L678" s="4" t="str">
        <f>VLOOKUP(K678,'Lookup table'!A$6:B$15,2,0)</f>
        <v>QA</v>
      </c>
      <c r="M678" s="6">
        <f t="shared" si="41"/>
        <v>0</v>
      </c>
      <c r="N678" s="7" t="str">
        <f t="shared" si="42"/>
        <v>&lt;=1</v>
      </c>
      <c r="O678" t="str">
        <f t="shared" si="43"/>
        <v>met</v>
      </c>
    </row>
    <row r="679" spans="1:15" ht="33.75" x14ac:dyDescent="0.35">
      <c r="A679" s="3">
        <v>0</v>
      </c>
      <c r="B679" s="4" t="s">
        <v>1066</v>
      </c>
      <c r="C679" s="4" t="s">
        <v>85</v>
      </c>
      <c r="D679" s="15">
        <v>45124.363449074102</v>
      </c>
      <c r="E679" s="15">
        <v>45124.457060185203</v>
      </c>
      <c r="F679" s="5" t="str">
        <f t="shared" si="40"/>
        <v>Jul</v>
      </c>
      <c r="G679" s="4" t="s">
        <v>20</v>
      </c>
      <c r="H679" s="15">
        <v>45124.5625</v>
      </c>
      <c r="I679" s="4" t="s">
        <v>1046</v>
      </c>
      <c r="J679" s="4" t="s">
        <v>57</v>
      </c>
      <c r="K679" s="4" t="s">
        <v>87</v>
      </c>
      <c r="L679" s="4" t="str">
        <f>VLOOKUP(K679,'Lookup table'!A$6:B$15,2,0)</f>
        <v>Planning</v>
      </c>
      <c r="M679" s="6">
        <f t="shared" si="41"/>
        <v>0</v>
      </c>
      <c r="N679" s="7" t="str">
        <f t="shared" si="42"/>
        <v>&lt;=1</v>
      </c>
      <c r="O679" t="str">
        <f t="shared" si="43"/>
        <v>met</v>
      </c>
    </row>
    <row r="680" spans="1:15" ht="22.5" x14ac:dyDescent="0.35">
      <c r="A680" s="3">
        <v>0</v>
      </c>
      <c r="B680" s="4" t="s">
        <v>1067</v>
      </c>
      <c r="C680" s="4" t="s">
        <v>38</v>
      </c>
      <c r="D680" s="15">
        <v>45125.380185185197</v>
      </c>
      <c r="E680" s="15">
        <v>45125.381782407399</v>
      </c>
      <c r="F680" s="5" t="str">
        <f t="shared" si="40"/>
        <v>Jul</v>
      </c>
      <c r="G680" s="4" t="s">
        <v>20</v>
      </c>
      <c r="H680" s="15">
        <v>45125.719745370399</v>
      </c>
      <c r="I680" s="4" t="s">
        <v>715</v>
      </c>
      <c r="J680" s="4" t="s">
        <v>62</v>
      </c>
      <c r="K680" s="4" t="s">
        <v>36</v>
      </c>
      <c r="L680" s="4" t="str">
        <f>VLOOKUP(K680,'Lookup table'!A$6:B$15,2,0)</f>
        <v>QA</v>
      </c>
      <c r="M680" s="6">
        <f t="shared" si="41"/>
        <v>0</v>
      </c>
      <c r="N680" s="7" t="str">
        <f t="shared" si="42"/>
        <v>&lt;=1</v>
      </c>
      <c r="O680" t="str">
        <f t="shared" si="43"/>
        <v>met</v>
      </c>
    </row>
    <row r="681" spans="1:15" ht="22.5" x14ac:dyDescent="0.35">
      <c r="A681" s="3">
        <v>0</v>
      </c>
      <c r="B681" s="4" t="s">
        <v>1068</v>
      </c>
      <c r="C681" s="4" t="s">
        <v>38</v>
      </c>
      <c r="D681" s="15">
        <v>45125.390682870398</v>
      </c>
      <c r="E681" s="15">
        <v>45125.392361111102</v>
      </c>
      <c r="F681" s="5" t="str">
        <f t="shared" si="40"/>
        <v>Jul</v>
      </c>
      <c r="G681" s="4" t="s">
        <v>20</v>
      </c>
      <c r="H681" s="15">
        <v>45125.718425925901</v>
      </c>
      <c r="I681" s="4" t="s">
        <v>1047</v>
      </c>
      <c r="J681" s="4" t="s">
        <v>62</v>
      </c>
      <c r="K681" s="4" t="s">
        <v>36</v>
      </c>
      <c r="L681" s="4" t="str">
        <f>VLOOKUP(K681,'Lookup table'!A$6:B$15,2,0)</f>
        <v>QA</v>
      </c>
      <c r="M681" s="6">
        <f t="shared" si="41"/>
        <v>0</v>
      </c>
      <c r="N681" s="7" t="str">
        <f t="shared" si="42"/>
        <v>&lt;=1</v>
      </c>
      <c r="O681" t="str">
        <f t="shared" si="43"/>
        <v>met</v>
      </c>
    </row>
    <row r="682" spans="1:15" ht="22.5" x14ac:dyDescent="0.35">
      <c r="A682" s="3">
        <v>0</v>
      </c>
      <c r="B682" s="4" t="s">
        <v>397</v>
      </c>
      <c r="C682" s="4" t="s">
        <v>38</v>
      </c>
      <c r="D682" s="15">
        <v>45125.394247685203</v>
      </c>
      <c r="E682" s="15">
        <v>45125.396585648101</v>
      </c>
      <c r="F682" s="5" t="str">
        <f t="shared" si="40"/>
        <v>Jul</v>
      </c>
      <c r="G682" s="4" t="s">
        <v>20</v>
      </c>
      <c r="H682" s="15">
        <v>45125.3965509259</v>
      </c>
      <c r="I682" s="4" t="s">
        <v>1048</v>
      </c>
      <c r="J682" s="4" t="s">
        <v>62</v>
      </c>
      <c r="K682" s="4" t="s">
        <v>36</v>
      </c>
      <c r="L682" s="4" t="str">
        <f>VLOOKUP(K682,'Lookup table'!A$6:B$15,2,0)</f>
        <v>QA</v>
      </c>
      <c r="M682" s="6">
        <f t="shared" si="41"/>
        <v>0</v>
      </c>
      <c r="N682" s="7" t="str">
        <f t="shared" si="42"/>
        <v>&lt;=1</v>
      </c>
      <c r="O682" t="str">
        <f t="shared" si="43"/>
        <v>met</v>
      </c>
    </row>
    <row r="683" spans="1:15" ht="22.5" x14ac:dyDescent="0.35">
      <c r="A683" s="3">
        <v>0</v>
      </c>
      <c r="B683" s="4" t="s">
        <v>262</v>
      </c>
      <c r="C683" s="4" t="s">
        <v>81</v>
      </c>
      <c r="D683" s="15">
        <v>45125.480567129598</v>
      </c>
      <c r="E683" s="15">
        <v>45125.518750000003</v>
      </c>
      <c r="F683" s="5" t="str">
        <f t="shared" si="40"/>
        <v>Jul</v>
      </c>
      <c r="G683" s="4" t="s">
        <v>20</v>
      </c>
      <c r="H683" s="15">
        <v>45125.520833333299</v>
      </c>
      <c r="I683" s="4" t="s">
        <v>320</v>
      </c>
      <c r="J683" s="4" t="s">
        <v>41</v>
      </c>
      <c r="K683" s="4" t="s">
        <v>52</v>
      </c>
      <c r="L683" s="4" t="str">
        <f>VLOOKUP(K683,'Lookup table'!A$6:B$15,2,0)</f>
        <v>Distribution</v>
      </c>
      <c r="M683" s="6">
        <f t="shared" si="41"/>
        <v>0</v>
      </c>
      <c r="N683" s="7" t="str">
        <f t="shared" si="42"/>
        <v>&lt;=1</v>
      </c>
      <c r="O683" t="str">
        <f t="shared" si="43"/>
        <v>met</v>
      </c>
    </row>
    <row r="684" spans="1:15" ht="22.5" x14ac:dyDescent="0.35">
      <c r="A684" s="3">
        <v>0</v>
      </c>
      <c r="B684" s="4" t="s">
        <v>870</v>
      </c>
      <c r="C684" s="4" t="s">
        <v>240</v>
      </c>
      <c r="D684" s="15">
        <v>45125.508275462998</v>
      </c>
      <c r="E684" s="15">
        <v>45126.519722222198</v>
      </c>
      <c r="F684" s="5" t="str">
        <f t="shared" si="40"/>
        <v>Jul</v>
      </c>
      <c r="G684" s="4" t="s">
        <v>12</v>
      </c>
      <c r="H684" s="15">
        <v>45125.041666666701</v>
      </c>
      <c r="I684" s="4" t="s">
        <v>369</v>
      </c>
      <c r="J684" s="4" t="s">
        <v>92</v>
      </c>
      <c r="K684" s="4" t="s">
        <v>78</v>
      </c>
      <c r="L684" s="4" t="str">
        <f>VLOOKUP(K684,'Lookup table'!A$6:B$15,2,0)</f>
        <v>Other</v>
      </c>
      <c r="M684" s="6">
        <f t="shared" si="41"/>
        <v>1</v>
      </c>
      <c r="N684" s="7" t="str">
        <f t="shared" si="42"/>
        <v>&lt;=1</v>
      </c>
      <c r="O684" t="str">
        <f t="shared" si="43"/>
        <v>met</v>
      </c>
    </row>
    <row r="685" spans="1:15" ht="22.5" x14ac:dyDescent="0.35">
      <c r="A685" s="3">
        <v>0</v>
      </c>
      <c r="B685" s="4" t="s">
        <v>1069</v>
      </c>
      <c r="C685" s="4" t="s">
        <v>131</v>
      </c>
      <c r="D685" s="15">
        <v>45126.409085648098</v>
      </c>
      <c r="E685" s="15">
        <v>45126.486909722204</v>
      </c>
      <c r="F685" s="5" t="str">
        <f t="shared" si="40"/>
        <v>Jul</v>
      </c>
      <c r="G685" s="4" t="s">
        <v>20</v>
      </c>
      <c r="H685" s="15">
        <v>45126</v>
      </c>
      <c r="I685" s="4" t="s">
        <v>501</v>
      </c>
      <c r="J685" s="4" t="s">
        <v>17</v>
      </c>
      <c r="K685" s="4" t="s">
        <v>52</v>
      </c>
      <c r="L685" s="4" t="str">
        <f>VLOOKUP(K685,'Lookup table'!A$6:B$15,2,0)</f>
        <v>Distribution</v>
      </c>
      <c r="M685" s="6">
        <f t="shared" si="41"/>
        <v>0</v>
      </c>
      <c r="N685" s="7" t="str">
        <f t="shared" si="42"/>
        <v>&lt;=1</v>
      </c>
      <c r="O685" t="str">
        <f t="shared" si="43"/>
        <v>met</v>
      </c>
    </row>
    <row r="686" spans="1:15" ht="45" x14ac:dyDescent="0.35">
      <c r="A686" s="3">
        <v>0</v>
      </c>
      <c r="B686" s="4" t="s">
        <v>1070</v>
      </c>
      <c r="C686" s="4" t="s">
        <v>31</v>
      </c>
      <c r="D686" s="15">
        <v>45126.491226851896</v>
      </c>
      <c r="E686" s="15">
        <v>45126.497777777797</v>
      </c>
      <c r="F686" s="5" t="str">
        <f t="shared" si="40"/>
        <v>Jul</v>
      </c>
      <c r="G686" s="4" t="s">
        <v>20</v>
      </c>
      <c r="H686" s="15">
        <v>45126.647743055597</v>
      </c>
      <c r="I686" s="4" t="s">
        <v>501</v>
      </c>
      <c r="J686" s="4" t="s">
        <v>17</v>
      </c>
      <c r="K686" s="4" t="s">
        <v>32</v>
      </c>
      <c r="L686" s="4" t="str">
        <f>VLOOKUP(K686,'Lookup table'!A$6:B$15,2,0)</f>
        <v>Transportation</v>
      </c>
      <c r="M686" s="6">
        <f t="shared" si="41"/>
        <v>0</v>
      </c>
      <c r="N686" s="7" t="str">
        <f t="shared" si="42"/>
        <v>&lt;=1</v>
      </c>
      <c r="O686" t="str">
        <f t="shared" si="43"/>
        <v>met</v>
      </c>
    </row>
    <row r="687" spans="1:15" ht="22.5" x14ac:dyDescent="0.35">
      <c r="A687" s="3">
        <v>0</v>
      </c>
      <c r="B687" s="4" t="s">
        <v>1071</v>
      </c>
      <c r="C687" s="4" t="s">
        <v>38</v>
      </c>
      <c r="D687" s="15">
        <v>45126.591122685197</v>
      </c>
      <c r="E687" s="15">
        <v>45126.591666666704</v>
      </c>
      <c r="F687" s="5" t="str">
        <f t="shared" si="40"/>
        <v>Jul</v>
      </c>
      <c r="G687" s="4" t="s">
        <v>20</v>
      </c>
      <c r="H687" s="15">
        <v>45126.591666666704</v>
      </c>
      <c r="I687" s="4" t="s">
        <v>503</v>
      </c>
      <c r="J687" s="4" t="s">
        <v>17</v>
      </c>
      <c r="K687" s="4" t="s">
        <v>36</v>
      </c>
      <c r="L687" s="4" t="str">
        <f>VLOOKUP(K687,'Lookup table'!A$6:B$15,2,0)</f>
        <v>QA</v>
      </c>
      <c r="M687" s="6">
        <f t="shared" si="41"/>
        <v>0</v>
      </c>
      <c r="N687" s="7" t="str">
        <f t="shared" si="42"/>
        <v>&lt;=1</v>
      </c>
      <c r="O687" t="str">
        <f t="shared" si="43"/>
        <v>met</v>
      </c>
    </row>
    <row r="688" spans="1:15" ht="22.5" x14ac:dyDescent="0.35">
      <c r="A688" s="3">
        <v>0</v>
      </c>
      <c r="B688" s="4" t="s">
        <v>1072</v>
      </c>
      <c r="C688" s="4" t="s">
        <v>38</v>
      </c>
      <c r="D688" s="15">
        <v>45126.594629629602</v>
      </c>
      <c r="E688" s="15">
        <v>45126.594756944403</v>
      </c>
      <c r="F688" s="5" t="str">
        <f t="shared" si="40"/>
        <v>Jul</v>
      </c>
      <c r="G688" s="4" t="s">
        <v>20</v>
      </c>
      <c r="H688" s="15">
        <v>45126.594444444403</v>
      </c>
      <c r="I688" s="4" t="s">
        <v>1073</v>
      </c>
      <c r="J688" s="4" t="s">
        <v>51</v>
      </c>
      <c r="K688" s="4" t="s">
        <v>36</v>
      </c>
      <c r="L688" s="4" t="str">
        <f>VLOOKUP(K688,'Lookup table'!A$6:B$15,2,0)</f>
        <v>QA</v>
      </c>
      <c r="M688" s="6">
        <f t="shared" si="41"/>
        <v>0</v>
      </c>
      <c r="N688" s="7" t="str">
        <f t="shared" si="42"/>
        <v>&lt;=1</v>
      </c>
      <c r="O688" t="str">
        <f t="shared" si="43"/>
        <v>met</v>
      </c>
    </row>
    <row r="689" spans="1:15" ht="22.5" x14ac:dyDescent="0.35">
      <c r="A689" s="3">
        <v>0</v>
      </c>
      <c r="B689" s="4" t="s">
        <v>871</v>
      </c>
      <c r="C689" s="4" t="s">
        <v>34</v>
      </c>
      <c r="D689" s="15">
        <v>45126.612476851798</v>
      </c>
      <c r="E689" s="15">
        <v>45126.613888888904</v>
      </c>
      <c r="F689" s="5" t="str">
        <f t="shared" si="40"/>
        <v>Jul</v>
      </c>
      <c r="G689" s="4" t="s">
        <v>20</v>
      </c>
      <c r="H689" s="15">
        <v>45126.615798611099</v>
      </c>
      <c r="I689" s="4" t="s">
        <v>504</v>
      </c>
      <c r="J689" s="4" t="s">
        <v>62</v>
      </c>
      <c r="K689" s="4" t="s">
        <v>36</v>
      </c>
      <c r="L689" s="4" t="str">
        <f>VLOOKUP(K689,'Lookup table'!A$6:B$15,2,0)</f>
        <v>QA</v>
      </c>
      <c r="M689" s="6">
        <f t="shared" si="41"/>
        <v>0</v>
      </c>
      <c r="N689" s="7" t="str">
        <f t="shared" si="42"/>
        <v>&lt;=1</v>
      </c>
      <c r="O689" t="str">
        <f t="shared" si="43"/>
        <v>met</v>
      </c>
    </row>
    <row r="690" spans="1:15" ht="22.5" x14ac:dyDescent="0.35">
      <c r="A690" s="3">
        <v>0</v>
      </c>
      <c r="B690" s="4" t="s">
        <v>1074</v>
      </c>
      <c r="C690" s="4" t="s">
        <v>59</v>
      </c>
      <c r="D690" s="15">
        <v>45131.347615740699</v>
      </c>
      <c r="E690" s="15">
        <v>45131.429918981499</v>
      </c>
      <c r="F690" s="5" t="str">
        <f t="shared" si="40"/>
        <v>Jul</v>
      </c>
      <c r="G690" s="4" t="s">
        <v>20</v>
      </c>
      <c r="H690" s="15">
        <v>45131.543055555601</v>
      </c>
      <c r="I690" s="4" t="s">
        <v>1052</v>
      </c>
      <c r="J690" s="4" t="s">
        <v>62</v>
      </c>
      <c r="K690" s="4" t="s">
        <v>78</v>
      </c>
      <c r="L690" s="4" t="str">
        <f>VLOOKUP(K690,'Lookup table'!A$6:B$15,2,0)</f>
        <v>Other</v>
      </c>
      <c r="M690" s="6">
        <f t="shared" si="41"/>
        <v>0</v>
      </c>
      <c r="N690" s="7" t="str">
        <f t="shared" si="42"/>
        <v>&lt;=1</v>
      </c>
      <c r="O690" t="str">
        <f t="shared" si="43"/>
        <v>met</v>
      </c>
    </row>
    <row r="691" spans="1:15" ht="22.5" x14ac:dyDescent="0.35">
      <c r="A691" s="3">
        <v>0</v>
      </c>
      <c r="B691" s="4" t="s">
        <v>1075</v>
      </c>
      <c r="C691" s="4" t="s">
        <v>59</v>
      </c>
      <c r="D691" s="15">
        <v>45131.393634259301</v>
      </c>
      <c r="E691" s="15">
        <v>45131.4272569444</v>
      </c>
      <c r="F691" s="5" t="str">
        <f t="shared" si="40"/>
        <v>Jul</v>
      </c>
      <c r="G691" s="4" t="s">
        <v>20</v>
      </c>
      <c r="H691" s="15">
        <v>45131.5444444444</v>
      </c>
      <c r="I691" s="4" t="s">
        <v>1053</v>
      </c>
      <c r="J691" s="4" t="s">
        <v>62</v>
      </c>
      <c r="K691" s="4" t="s">
        <v>78</v>
      </c>
      <c r="L691" s="4" t="str">
        <f>VLOOKUP(K691,'Lookup table'!A$6:B$15,2,0)</f>
        <v>Other</v>
      </c>
      <c r="M691" s="6">
        <f t="shared" si="41"/>
        <v>0</v>
      </c>
      <c r="N691" s="7" t="str">
        <f t="shared" si="42"/>
        <v>&lt;=1</v>
      </c>
      <c r="O691" t="str">
        <f t="shared" si="43"/>
        <v>met</v>
      </c>
    </row>
    <row r="692" spans="1:15" ht="45" x14ac:dyDescent="0.35">
      <c r="A692" s="3">
        <v>0</v>
      </c>
      <c r="B692" s="4" t="s">
        <v>1076</v>
      </c>
      <c r="C692" s="4" t="s">
        <v>60</v>
      </c>
      <c r="D692" s="15">
        <v>45131.4299537037</v>
      </c>
      <c r="E692" s="15">
        <v>45131.4445486111</v>
      </c>
      <c r="F692" s="5" t="str">
        <f t="shared" si="40"/>
        <v>Jul</v>
      </c>
      <c r="G692" s="4" t="s">
        <v>20</v>
      </c>
      <c r="H692" s="15">
        <v>45131.5444444444</v>
      </c>
      <c r="I692" s="4" t="s">
        <v>1053</v>
      </c>
      <c r="J692" s="4" t="s">
        <v>62</v>
      </c>
      <c r="K692" s="4" t="s">
        <v>32</v>
      </c>
      <c r="L692" s="4" t="str">
        <f>VLOOKUP(K692,'Lookup table'!A$6:B$15,2,0)</f>
        <v>Transportation</v>
      </c>
      <c r="M692" s="6">
        <f t="shared" si="41"/>
        <v>0</v>
      </c>
      <c r="N692" s="7" t="str">
        <f t="shared" si="42"/>
        <v>&lt;=1</v>
      </c>
      <c r="O692" t="str">
        <f t="shared" si="43"/>
        <v>met</v>
      </c>
    </row>
    <row r="693" spans="1:15" ht="45" x14ac:dyDescent="0.35">
      <c r="A693" s="3">
        <v>0</v>
      </c>
      <c r="B693" s="4" t="s">
        <v>1077</v>
      </c>
      <c r="C693" s="4" t="s">
        <v>60</v>
      </c>
      <c r="D693" s="15">
        <v>45131.431516203702</v>
      </c>
      <c r="E693" s="15">
        <v>45131.446446759299</v>
      </c>
      <c r="F693" s="5" t="str">
        <f t="shared" si="40"/>
        <v>Jul</v>
      </c>
      <c r="G693" s="4" t="s">
        <v>20</v>
      </c>
      <c r="H693" s="15">
        <v>45131.543055555601</v>
      </c>
      <c r="I693" s="4" t="s">
        <v>1052</v>
      </c>
      <c r="J693" s="4" t="s">
        <v>62</v>
      </c>
      <c r="K693" s="4" t="s">
        <v>32</v>
      </c>
      <c r="L693" s="4" t="str">
        <f>VLOOKUP(K693,'Lookup table'!A$6:B$15,2,0)</f>
        <v>Transportation</v>
      </c>
      <c r="M693" s="6">
        <f t="shared" si="41"/>
        <v>0</v>
      </c>
      <c r="N693" s="7" t="str">
        <f t="shared" si="42"/>
        <v>&lt;=1</v>
      </c>
      <c r="O693" t="str">
        <f t="shared" si="43"/>
        <v>met</v>
      </c>
    </row>
    <row r="694" spans="1:15" ht="22.5" x14ac:dyDescent="0.35">
      <c r="A694" s="3">
        <v>0</v>
      </c>
      <c r="B694" s="4" t="s">
        <v>1078</v>
      </c>
      <c r="C694" s="4" t="s">
        <v>240</v>
      </c>
      <c r="D694" s="15">
        <v>45131.530254629601</v>
      </c>
      <c r="E694" s="15">
        <v>45131.536481481497</v>
      </c>
      <c r="F694" s="5" t="str">
        <f t="shared" si="40"/>
        <v>Jul</v>
      </c>
      <c r="G694" s="4" t="s">
        <v>20</v>
      </c>
      <c r="H694" s="15">
        <v>45131.577777777798</v>
      </c>
      <c r="I694" s="4" t="s">
        <v>1079</v>
      </c>
      <c r="J694" s="4" t="s">
        <v>92</v>
      </c>
      <c r="K694" s="4" t="s">
        <v>52</v>
      </c>
      <c r="L694" s="4" t="str">
        <f>VLOOKUP(K694,'Lookup table'!A$6:B$15,2,0)</f>
        <v>Distribution</v>
      </c>
      <c r="M694" s="6">
        <f t="shared" si="41"/>
        <v>0</v>
      </c>
      <c r="N694" s="7" t="str">
        <f t="shared" si="42"/>
        <v>&lt;=1</v>
      </c>
      <c r="O694" t="str">
        <f t="shared" si="43"/>
        <v>met</v>
      </c>
    </row>
    <row r="695" spans="1:15" ht="45" x14ac:dyDescent="0.35">
      <c r="A695" s="3">
        <v>0</v>
      </c>
      <c r="B695" s="4" t="s">
        <v>1080</v>
      </c>
      <c r="C695" s="4" t="s">
        <v>119</v>
      </c>
      <c r="D695" s="15">
        <v>45131.541817129597</v>
      </c>
      <c r="E695" s="15">
        <v>45131.550138888902</v>
      </c>
      <c r="F695" s="5" t="str">
        <f t="shared" si="40"/>
        <v>Jul</v>
      </c>
      <c r="G695" s="4" t="s">
        <v>20</v>
      </c>
      <c r="H695" s="15">
        <v>45131.577083333301</v>
      </c>
      <c r="I695" s="4" t="s">
        <v>1079</v>
      </c>
      <c r="J695" s="4" t="s">
        <v>92</v>
      </c>
      <c r="K695" s="4" t="s">
        <v>32</v>
      </c>
      <c r="L695" s="4" t="str">
        <f>VLOOKUP(K695,'Lookup table'!A$6:B$15,2,0)</f>
        <v>Transportation</v>
      </c>
      <c r="M695" s="6">
        <f t="shared" si="41"/>
        <v>0</v>
      </c>
      <c r="N695" s="7" t="str">
        <f t="shared" si="42"/>
        <v>&lt;=1</v>
      </c>
      <c r="O695" t="str">
        <f t="shared" si="43"/>
        <v>met</v>
      </c>
    </row>
    <row r="696" spans="1:15" ht="45" x14ac:dyDescent="0.35">
      <c r="A696" s="3">
        <v>0</v>
      </c>
      <c r="B696" s="4" t="s">
        <v>254</v>
      </c>
      <c r="C696" s="4" t="s">
        <v>107</v>
      </c>
      <c r="D696" s="15">
        <v>45132.378854166702</v>
      </c>
      <c r="E696" s="15">
        <v>45132.425972222198</v>
      </c>
      <c r="F696" s="5" t="str">
        <f t="shared" si="40"/>
        <v>Jul</v>
      </c>
      <c r="G696" s="4" t="s">
        <v>20</v>
      </c>
      <c r="H696" s="15">
        <v>45132.493148148104</v>
      </c>
      <c r="I696" s="4" t="s">
        <v>351</v>
      </c>
      <c r="J696" s="4" t="s">
        <v>92</v>
      </c>
      <c r="K696" s="4" t="s">
        <v>32</v>
      </c>
      <c r="L696" s="4" t="str">
        <f>VLOOKUP(K696,'Lookup table'!A$6:B$15,2,0)</f>
        <v>Transportation</v>
      </c>
      <c r="M696" s="6">
        <f t="shared" si="41"/>
        <v>0</v>
      </c>
      <c r="N696" s="7" t="str">
        <f t="shared" si="42"/>
        <v>&lt;=1</v>
      </c>
      <c r="O696" t="str">
        <f t="shared" si="43"/>
        <v>met</v>
      </c>
    </row>
    <row r="697" spans="1:15" ht="22.5" x14ac:dyDescent="0.35">
      <c r="A697" s="3">
        <v>0</v>
      </c>
      <c r="B697" s="4" t="s">
        <v>1081</v>
      </c>
      <c r="C697" s="4" t="s">
        <v>38</v>
      </c>
      <c r="D697" s="15">
        <v>45134.4008217593</v>
      </c>
      <c r="E697" s="15">
        <v>45134.400891203702</v>
      </c>
      <c r="F697" s="5" t="str">
        <f t="shared" si="40"/>
        <v>Jul</v>
      </c>
      <c r="G697" s="4" t="s">
        <v>20</v>
      </c>
      <c r="H697" s="15">
        <v>45134.750694444403</v>
      </c>
      <c r="I697" s="4" t="s">
        <v>1082</v>
      </c>
      <c r="J697" s="4" t="s">
        <v>62</v>
      </c>
      <c r="K697" s="4" t="s">
        <v>36</v>
      </c>
      <c r="L697" s="4" t="str">
        <f>VLOOKUP(K697,'Lookup table'!A$6:B$15,2,0)</f>
        <v>QA</v>
      </c>
      <c r="M697" s="6">
        <f t="shared" si="41"/>
        <v>0</v>
      </c>
      <c r="N697" s="7" t="str">
        <f t="shared" si="42"/>
        <v>&lt;=1</v>
      </c>
      <c r="O697" t="str">
        <f t="shared" si="43"/>
        <v>met</v>
      </c>
    </row>
    <row r="698" spans="1:15" ht="33.75" x14ac:dyDescent="0.35">
      <c r="A698" s="3">
        <v>0</v>
      </c>
      <c r="B698" s="4" t="s">
        <v>1083</v>
      </c>
      <c r="C698" s="4" t="s">
        <v>55</v>
      </c>
      <c r="D698" s="15">
        <v>45134.506215277797</v>
      </c>
      <c r="E698" s="15">
        <v>45134.523877314801</v>
      </c>
      <c r="F698" s="5" t="str">
        <f t="shared" si="40"/>
        <v>Jul</v>
      </c>
      <c r="G698" s="4" t="s">
        <v>20</v>
      </c>
      <c r="H698" s="15">
        <v>45134.751203703701</v>
      </c>
      <c r="I698" s="4" t="s">
        <v>1056</v>
      </c>
      <c r="J698" s="4" t="s">
        <v>57</v>
      </c>
      <c r="K698" s="4" t="s">
        <v>52</v>
      </c>
      <c r="L698" s="4" t="str">
        <f>VLOOKUP(K698,'Lookup table'!A$6:B$15,2,0)</f>
        <v>Distribution</v>
      </c>
      <c r="M698" s="6">
        <f t="shared" si="41"/>
        <v>0</v>
      </c>
      <c r="N698" s="7" t="str">
        <f t="shared" si="42"/>
        <v>&lt;=1</v>
      </c>
      <c r="O698" t="str">
        <f t="shared" si="43"/>
        <v>met</v>
      </c>
    </row>
    <row r="699" spans="1:15" ht="45" x14ac:dyDescent="0.35">
      <c r="A699" s="3">
        <v>0</v>
      </c>
      <c r="B699" s="4" t="s">
        <v>1084</v>
      </c>
      <c r="C699" s="4" t="s">
        <v>59</v>
      </c>
      <c r="D699" s="15">
        <v>45135.346944444398</v>
      </c>
      <c r="E699" s="15">
        <v>45135.541712963</v>
      </c>
      <c r="F699" s="5" t="str">
        <f t="shared" si="40"/>
        <v>Jul</v>
      </c>
      <c r="G699" s="4" t="s">
        <v>20</v>
      </c>
      <c r="H699" s="15">
        <v>45135.597615740699</v>
      </c>
      <c r="I699" s="4" t="s">
        <v>1058</v>
      </c>
      <c r="J699" s="4" t="s">
        <v>62</v>
      </c>
      <c r="K699" s="4" t="s">
        <v>115</v>
      </c>
      <c r="L699" s="4" t="e">
        <f>VLOOKUP(K699,'Lookup table'!A$6:B$15,2,0)</f>
        <v>#N/A</v>
      </c>
      <c r="M699" s="6">
        <f t="shared" si="41"/>
        <v>0</v>
      </c>
      <c r="N699" s="7" t="str">
        <f t="shared" si="42"/>
        <v>&lt;=1</v>
      </c>
      <c r="O699" t="str">
        <f t="shared" si="43"/>
        <v>met</v>
      </c>
    </row>
    <row r="700" spans="1:15" ht="45" x14ac:dyDescent="0.35">
      <c r="A700" s="3">
        <v>0</v>
      </c>
      <c r="B700" s="4" t="s">
        <v>1085</v>
      </c>
      <c r="C700" s="4" t="s">
        <v>323</v>
      </c>
      <c r="D700" s="15">
        <v>45138.334930555597</v>
      </c>
      <c r="E700" s="15">
        <v>45138.359722222202</v>
      </c>
      <c r="F700" s="5" t="str">
        <f t="shared" si="40"/>
        <v>Jul</v>
      </c>
      <c r="G700" s="4" t="s">
        <v>20</v>
      </c>
      <c r="H700" s="15">
        <v>45138.402777777803</v>
      </c>
      <c r="I700" s="4" t="s">
        <v>556</v>
      </c>
      <c r="J700" s="4" t="s">
        <v>57</v>
      </c>
      <c r="K700" s="4" t="s">
        <v>32</v>
      </c>
      <c r="L700" s="4" t="str">
        <f>VLOOKUP(K700,'Lookup table'!A$6:B$15,2,0)</f>
        <v>Transportation</v>
      </c>
      <c r="M700" s="6">
        <f t="shared" si="41"/>
        <v>0</v>
      </c>
      <c r="N700" s="7" t="str">
        <f t="shared" si="42"/>
        <v>&lt;=1</v>
      </c>
      <c r="O700" t="str">
        <f t="shared" si="43"/>
        <v>met</v>
      </c>
    </row>
    <row r="701" spans="1:15" ht="33.75" x14ac:dyDescent="0.35">
      <c r="A701" s="3">
        <v>0</v>
      </c>
      <c r="B701" s="4" t="s">
        <v>1086</v>
      </c>
      <c r="C701" s="4" t="s">
        <v>94</v>
      </c>
      <c r="D701" s="15">
        <v>45138.457685185203</v>
      </c>
      <c r="E701" s="15">
        <v>45138.546655092599</v>
      </c>
      <c r="F701" s="5" t="str">
        <f t="shared" si="40"/>
        <v>Jul</v>
      </c>
      <c r="G701" s="4" t="s">
        <v>20</v>
      </c>
      <c r="H701" s="15">
        <v>45138.547511574099</v>
      </c>
      <c r="I701" s="4" t="s">
        <v>558</v>
      </c>
      <c r="J701" s="4" t="s">
        <v>57</v>
      </c>
      <c r="K701" s="4" t="s">
        <v>87</v>
      </c>
      <c r="L701" s="4" t="str">
        <f>VLOOKUP(K701,'Lookup table'!A$6:B$15,2,0)</f>
        <v>Planning</v>
      </c>
      <c r="M701" s="6">
        <f t="shared" si="41"/>
        <v>0</v>
      </c>
      <c r="N701" s="7" t="str">
        <f t="shared" si="42"/>
        <v>&lt;=1</v>
      </c>
      <c r="O701" t="str">
        <f t="shared" si="43"/>
        <v>met</v>
      </c>
    </row>
    <row r="702" spans="1:15" ht="22.5" x14ac:dyDescent="0.35">
      <c r="A702" s="3">
        <v>0</v>
      </c>
      <c r="B702" s="4" t="s">
        <v>1087</v>
      </c>
      <c r="C702" s="4" t="s">
        <v>131</v>
      </c>
      <c r="D702" s="15">
        <v>45138.740555555603</v>
      </c>
      <c r="E702" s="15">
        <v>45138.760254629597</v>
      </c>
      <c r="F702" s="5" t="str">
        <f t="shared" si="40"/>
        <v>Jul</v>
      </c>
      <c r="G702" s="4" t="s">
        <v>20</v>
      </c>
      <c r="H702" s="15">
        <v>45138.762499999997</v>
      </c>
      <c r="I702" s="4" t="s">
        <v>263</v>
      </c>
      <c r="J702" s="4" t="s">
        <v>17</v>
      </c>
      <c r="K702" s="4" t="s">
        <v>52</v>
      </c>
      <c r="L702" s="4" t="str">
        <f>VLOOKUP(K702,'Lookup table'!A$6:B$15,2,0)</f>
        <v>Distribution</v>
      </c>
      <c r="M702" s="6">
        <f t="shared" si="41"/>
        <v>0</v>
      </c>
      <c r="N702" s="7" t="str">
        <f t="shared" si="42"/>
        <v>&lt;=1</v>
      </c>
      <c r="O702" t="str">
        <f t="shared" si="43"/>
        <v>met</v>
      </c>
    </row>
    <row r="703" spans="1:15" ht="33.75" x14ac:dyDescent="0.35">
      <c r="A703" s="3">
        <v>0</v>
      </c>
      <c r="B703" s="4" t="s">
        <v>1088</v>
      </c>
      <c r="C703" s="4" t="s">
        <v>21</v>
      </c>
      <c r="D703" s="15">
        <v>45140.675914351901</v>
      </c>
      <c r="E703" s="15">
        <v>45140.684664351902</v>
      </c>
      <c r="F703" s="5" t="str">
        <f t="shared" si="40"/>
        <v>Aug</v>
      </c>
      <c r="G703" s="4" t="s">
        <v>20</v>
      </c>
      <c r="H703" s="15">
        <v>45140.709027777797</v>
      </c>
      <c r="I703" s="4" t="s">
        <v>1089</v>
      </c>
      <c r="J703" s="4" t="s">
        <v>17</v>
      </c>
      <c r="K703" s="4" t="s">
        <v>29</v>
      </c>
      <c r="L703" s="4" t="str">
        <f>VLOOKUP(K703,'Lookup table'!A$6:B$15,2,0)</f>
        <v>Planning</v>
      </c>
      <c r="M703" s="6">
        <f t="shared" si="41"/>
        <v>0</v>
      </c>
      <c r="N703" s="7" t="str">
        <f t="shared" si="42"/>
        <v>&lt;=1</v>
      </c>
      <c r="O703" t="str">
        <f t="shared" si="43"/>
        <v>met</v>
      </c>
    </row>
    <row r="704" spans="1:15" ht="45" x14ac:dyDescent="0.35">
      <c r="A704" s="3">
        <v>0</v>
      </c>
      <c r="B704" s="4" t="s">
        <v>1090</v>
      </c>
      <c r="C704" s="4" t="s">
        <v>144</v>
      </c>
      <c r="D704" s="15">
        <v>45141.018263888902</v>
      </c>
      <c r="E704" s="15">
        <v>45141.398611111101</v>
      </c>
      <c r="F704" s="5" t="str">
        <f t="shared" si="40"/>
        <v>Aug</v>
      </c>
      <c r="G704" s="4" t="s">
        <v>20</v>
      </c>
      <c r="H704" s="15">
        <v>45141.46875</v>
      </c>
      <c r="I704" s="4" t="s">
        <v>860</v>
      </c>
      <c r="J704" s="4" t="s">
        <v>41</v>
      </c>
      <c r="K704" s="4" t="s">
        <v>32</v>
      </c>
      <c r="L704" s="4" t="str">
        <f>VLOOKUP(K704,'Lookup table'!A$6:B$15,2,0)</f>
        <v>Transportation</v>
      </c>
      <c r="M704" s="6">
        <f t="shared" si="41"/>
        <v>0</v>
      </c>
      <c r="N704" s="7" t="str">
        <f t="shared" si="42"/>
        <v>&lt;=1</v>
      </c>
      <c r="O704" t="str">
        <f t="shared" si="43"/>
        <v>met</v>
      </c>
    </row>
    <row r="705" spans="1:15" ht="22.5" x14ac:dyDescent="0.35">
      <c r="A705" s="3">
        <v>0</v>
      </c>
      <c r="B705" s="4" t="s">
        <v>1091</v>
      </c>
      <c r="C705" s="4" t="s">
        <v>38</v>
      </c>
      <c r="D705" s="15">
        <v>45141.340219907397</v>
      </c>
      <c r="E705" s="15">
        <v>45141.340370370403</v>
      </c>
      <c r="F705" s="5" t="str">
        <f t="shared" si="40"/>
        <v>Aug</v>
      </c>
      <c r="G705" s="4" t="s">
        <v>20</v>
      </c>
      <c r="H705" s="15">
        <v>45141.341666666704</v>
      </c>
      <c r="I705" s="4" t="s">
        <v>1092</v>
      </c>
      <c r="J705" s="4" t="s">
        <v>14</v>
      </c>
      <c r="K705" s="4" t="s">
        <v>377</v>
      </c>
      <c r="L705" s="4" t="str">
        <f>VLOOKUP(K705,'Lookup table'!A$6:B$15,2,0)</f>
        <v>QA</v>
      </c>
      <c r="M705" s="6">
        <f t="shared" si="41"/>
        <v>0</v>
      </c>
      <c r="N705" s="7" t="str">
        <f t="shared" si="42"/>
        <v>&lt;=1</v>
      </c>
      <c r="O705" t="str">
        <f t="shared" si="43"/>
        <v>met</v>
      </c>
    </row>
    <row r="706" spans="1:15" ht="22.5" x14ac:dyDescent="0.35">
      <c r="A706" s="3">
        <v>0</v>
      </c>
      <c r="B706" s="4" t="s">
        <v>1093</v>
      </c>
      <c r="C706" s="4" t="s">
        <v>38</v>
      </c>
      <c r="D706" s="15">
        <v>45141.3417708333</v>
      </c>
      <c r="E706" s="15">
        <v>45141.341828703698</v>
      </c>
      <c r="F706" s="5" t="str">
        <f t="shared" si="40"/>
        <v>Aug</v>
      </c>
      <c r="G706" s="4" t="s">
        <v>20</v>
      </c>
      <c r="H706" s="15">
        <v>45141.343055555597</v>
      </c>
      <c r="I706" s="4" t="s">
        <v>1094</v>
      </c>
      <c r="J706" s="4" t="s">
        <v>14</v>
      </c>
      <c r="K706" s="4" t="s">
        <v>377</v>
      </c>
      <c r="L706" s="4" t="str">
        <f>VLOOKUP(K706,'Lookup table'!A$6:B$15,2,0)</f>
        <v>QA</v>
      </c>
      <c r="M706" s="6">
        <f t="shared" si="41"/>
        <v>0</v>
      </c>
      <c r="N706" s="7" t="str">
        <f t="shared" si="42"/>
        <v>&lt;=1</v>
      </c>
      <c r="O706" t="str">
        <f t="shared" si="43"/>
        <v>met</v>
      </c>
    </row>
    <row r="707" spans="1:15" ht="22.5" x14ac:dyDescent="0.35">
      <c r="A707" s="3">
        <v>0</v>
      </c>
      <c r="B707" s="4" t="s">
        <v>1095</v>
      </c>
      <c r="C707" s="4" t="s">
        <v>38</v>
      </c>
      <c r="D707" s="15">
        <v>45141.343217592599</v>
      </c>
      <c r="E707" s="15">
        <v>45141.343333333301</v>
      </c>
      <c r="F707" s="5" t="str">
        <f t="shared" ref="F707:F770" si="44">TEXT(D707,"MMM")</f>
        <v>Aug</v>
      </c>
      <c r="G707" s="4" t="s">
        <v>20</v>
      </c>
      <c r="H707" s="15">
        <v>45141.344444444403</v>
      </c>
      <c r="I707" s="4" t="s">
        <v>509</v>
      </c>
      <c r="J707" s="4" t="s">
        <v>14</v>
      </c>
      <c r="K707" s="4" t="s">
        <v>377</v>
      </c>
      <c r="L707" s="4" t="str">
        <f>VLOOKUP(K707,'Lookup table'!A$6:B$15,2,0)</f>
        <v>QA</v>
      </c>
      <c r="M707" s="6">
        <f t="shared" ref="M707:M770" si="45">NETWORKDAYS.INTL(D707,E707,1,0)-1</f>
        <v>0</v>
      </c>
      <c r="N707" s="7" t="str">
        <f t="shared" ref="N707:N770" si="46">IF(M707&lt;2, "&lt;=1", IF(M707&lt;3, "&lt;=2", IF(M707&lt;4, "&lt;=3",IF(M707&lt;5,  "&lt;=4", "&gt;=5"))))</f>
        <v>&lt;=1</v>
      </c>
      <c r="O707" t="str">
        <f t="shared" ref="O707:O770" si="47">IF(M707&lt;=1, "met", "not met")</f>
        <v>met</v>
      </c>
    </row>
    <row r="708" spans="1:15" ht="22.5" x14ac:dyDescent="0.35">
      <c r="A708" s="3">
        <v>0</v>
      </c>
      <c r="B708" s="4" t="s">
        <v>1096</v>
      </c>
      <c r="C708" s="4" t="s">
        <v>38</v>
      </c>
      <c r="D708" s="15">
        <v>45141.344907407401</v>
      </c>
      <c r="E708" s="15">
        <v>45141.344444444403</v>
      </c>
      <c r="F708" s="5" t="str">
        <f t="shared" si="44"/>
        <v>Aug</v>
      </c>
      <c r="G708" s="4" t="s">
        <v>20</v>
      </c>
      <c r="H708" s="15">
        <v>45141.345833333296</v>
      </c>
      <c r="I708" s="4" t="s">
        <v>511</v>
      </c>
      <c r="J708" s="4" t="s">
        <v>14</v>
      </c>
      <c r="K708" s="4" t="s">
        <v>377</v>
      </c>
      <c r="L708" s="4" t="str">
        <f>VLOOKUP(K708,'Lookup table'!A$6:B$15,2,0)</f>
        <v>QA</v>
      </c>
      <c r="M708" s="6">
        <f t="shared" si="45"/>
        <v>0</v>
      </c>
      <c r="N708" s="7" t="str">
        <f t="shared" si="46"/>
        <v>&lt;=1</v>
      </c>
      <c r="O708" t="str">
        <f t="shared" si="47"/>
        <v>met</v>
      </c>
    </row>
    <row r="709" spans="1:15" ht="22.5" x14ac:dyDescent="0.35">
      <c r="A709" s="3">
        <v>0</v>
      </c>
      <c r="B709" s="4" t="s">
        <v>1097</v>
      </c>
      <c r="C709" s="4" t="s">
        <v>59</v>
      </c>
      <c r="D709" s="15">
        <v>45141.439606481501</v>
      </c>
      <c r="E709" s="15">
        <v>45141.472685185203</v>
      </c>
      <c r="F709" s="5" t="str">
        <f t="shared" si="44"/>
        <v>Aug</v>
      </c>
      <c r="G709" s="4" t="s">
        <v>20</v>
      </c>
      <c r="H709" s="15">
        <v>45141.508333333302</v>
      </c>
      <c r="I709" s="4" t="s">
        <v>862</v>
      </c>
      <c r="J709" s="4" t="s">
        <v>62</v>
      </c>
      <c r="K709" s="4" t="s">
        <v>78</v>
      </c>
      <c r="L709" s="4" t="str">
        <f>VLOOKUP(K709,'Lookup table'!A$6:B$15,2,0)</f>
        <v>Other</v>
      </c>
      <c r="M709" s="6">
        <f t="shared" si="45"/>
        <v>0</v>
      </c>
      <c r="N709" s="7" t="str">
        <f t="shared" si="46"/>
        <v>&lt;=1</v>
      </c>
      <c r="O709" t="str">
        <f t="shared" si="47"/>
        <v>met</v>
      </c>
    </row>
    <row r="710" spans="1:15" ht="22.5" x14ac:dyDescent="0.35">
      <c r="A710" s="3">
        <v>0</v>
      </c>
      <c r="B710" s="4" t="s">
        <v>1098</v>
      </c>
      <c r="C710" s="4" t="s">
        <v>39</v>
      </c>
      <c r="D710" s="15">
        <v>45142.434976851902</v>
      </c>
      <c r="E710" s="15">
        <v>45142.531018518501</v>
      </c>
      <c r="F710" s="5" t="str">
        <f t="shared" si="44"/>
        <v>Aug</v>
      </c>
      <c r="G710" s="4" t="s">
        <v>20</v>
      </c>
      <c r="H710" s="15">
        <v>45142.541666666701</v>
      </c>
      <c r="I710" s="4" t="s">
        <v>1099</v>
      </c>
      <c r="J710" s="4" t="s">
        <v>41</v>
      </c>
      <c r="K710" s="4" t="s">
        <v>87</v>
      </c>
      <c r="L710" s="4" t="str">
        <f>VLOOKUP(K710,'Lookup table'!A$6:B$15,2,0)</f>
        <v>Planning</v>
      </c>
      <c r="M710" s="6">
        <f t="shared" si="45"/>
        <v>0</v>
      </c>
      <c r="N710" s="7" t="str">
        <f t="shared" si="46"/>
        <v>&lt;=1</v>
      </c>
      <c r="O710" t="str">
        <f t="shared" si="47"/>
        <v>met</v>
      </c>
    </row>
    <row r="711" spans="1:15" ht="22.5" x14ac:dyDescent="0.35">
      <c r="A711" s="3">
        <v>0</v>
      </c>
      <c r="B711" s="4" t="s">
        <v>1100</v>
      </c>
      <c r="C711" s="4" t="s">
        <v>81</v>
      </c>
      <c r="D711" s="15">
        <v>45142.618877314802</v>
      </c>
      <c r="E711" s="15">
        <v>45142.621527777803</v>
      </c>
      <c r="F711" s="5" t="str">
        <f t="shared" si="44"/>
        <v>Aug</v>
      </c>
      <c r="G711" s="4" t="s">
        <v>20</v>
      </c>
      <c r="H711" s="15">
        <v>45142.625</v>
      </c>
      <c r="I711" s="4" t="s">
        <v>649</v>
      </c>
      <c r="J711" s="4" t="s">
        <v>41</v>
      </c>
      <c r="K711" s="4" t="s">
        <v>52</v>
      </c>
      <c r="L711" s="4" t="str">
        <f>VLOOKUP(K711,'Lookup table'!A$6:B$15,2,0)</f>
        <v>Distribution</v>
      </c>
      <c r="M711" s="6">
        <f t="shared" si="45"/>
        <v>0</v>
      </c>
      <c r="N711" s="7" t="str">
        <f t="shared" si="46"/>
        <v>&lt;=1</v>
      </c>
      <c r="O711" t="str">
        <f t="shared" si="47"/>
        <v>met</v>
      </c>
    </row>
    <row r="712" spans="1:15" ht="22.5" x14ac:dyDescent="0.35">
      <c r="A712" s="3">
        <v>0</v>
      </c>
      <c r="B712" s="4" t="s">
        <v>1101</v>
      </c>
      <c r="C712" s="4" t="s">
        <v>59</v>
      </c>
      <c r="D712" s="15">
        <v>45145.316944444399</v>
      </c>
      <c r="E712" s="15">
        <v>45145.407384259299</v>
      </c>
      <c r="F712" s="5" t="str">
        <f t="shared" si="44"/>
        <v>Aug</v>
      </c>
      <c r="G712" s="4" t="s">
        <v>20</v>
      </c>
      <c r="H712" s="15">
        <v>45145.411111111098</v>
      </c>
      <c r="I712" s="4" t="s">
        <v>1102</v>
      </c>
      <c r="J712" s="4" t="s">
        <v>62</v>
      </c>
      <c r="K712" s="4" t="s">
        <v>78</v>
      </c>
      <c r="L712" s="4" t="str">
        <f>VLOOKUP(K712,'Lookup table'!A$6:B$15,2,0)</f>
        <v>Other</v>
      </c>
      <c r="M712" s="6">
        <f t="shared" si="45"/>
        <v>0</v>
      </c>
      <c r="N712" s="7" t="str">
        <f t="shared" si="46"/>
        <v>&lt;=1</v>
      </c>
      <c r="O712" t="str">
        <f t="shared" si="47"/>
        <v>met</v>
      </c>
    </row>
    <row r="713" spans="1:15" ht="22.5" x14ac:dyDescent="0.35">
      <c r="A713" s="3">
        <v>0</v>
      </c>
      <c r="B713" s="4" t="s">
        <v>1103</v>
      </c>
      <c r="C713" s="4" t="s">
        <v>81</v>
      </c>
      <c r="D713" s="15">
        <v>45145.410752314798</v>
      </c>
      <c r="E713" s="15">
        <v>45145.414247685199</v>
      </c>
      <c r="F713" s="5" t="str">
        <f t="shared" si="44"/>
        <v>Aug</v>
      </c>
      <c r="G713" s="4" t="s">
        <v>20</v>
      </c>
      <c r="H713" s="15">
        <v>45145.614583333299</v>
      </c>
      <c r="I713" s="4" t="s">
        <v>634</v>
      </c>
      <c r="J713" s="4" t="s">
        <v>41</v>
      </c>
      <c r="K713" s="4" t="s">
        <v>78</v>
      </c>
      <c r="L713" s="4" t="str">
        <f>VLOOKUP(K713,'Lookup table'!A$6:B$15,2,0)</f>
        <v>Other</v>
      </c>
      <c r="M713" s="6">
        <f t="shared" si="45"/>
        <v>0</v>
      </c>
      <c r="N713" s="7" t="str">
        <f t="shared" si="46"/>
        <v>&lt;=1</v>
      </c>
      <c r="O713" t="str">
        <f t="shared" si="47"/>
        <v>met</v>
      </c>
    </row>
    <row r="714" spans="1:15" ht="45" x14ac:dyDescent="0.35">
      <c r="A714" s="3">
        <v>0</v>
      </c>
      <c r="B714" s="4" t="s">
        <v>465</v>
      </c>
      <c r="C714" s="4" t="s">
        <v>144</v>
      </c>
      <c r="D714" s="15">
        <v>45145.412233796298</v>
      </c>
      <c r="E714" s="15">
        <v>45145.590243055602</v>
      </c>
      <c r="F714" s="5" t="str">
        <f t="shared" si="44"/>
        <v>Aug</v>
      </c>
      <c r="G714" s="4" t="s">
        <v>20</v>
      </c>
      <c r="H714" s="15">
        <v>45145.613194444399</v>
      </c>
      <c r="I714" s="4" t="s">
        <v>1102</v>
      </c>
      <c r="J714" s="4" t="s">
        <v>62</v>
      </c>
      <c r="K714" s="4" t="s">
        <v>32</v>
      </c>
      <c r="L714" s="4" t="str">
        <f>VLOOKUP(K714,'Lookup table'!A$6:B$15,2,0)</f>
        <v>Transportation</v>
      </c>
      <c r="M714" s="6">
        <f t="shared" si="45"/>
        <v>0</v>
      </c>
      <c r="N714" s="7" t="str">
        <f t="shared" si="46"/>
        <v>&lt;=1</v>
      </c>
      <c r="O714" t="str">
        <f t="shared" si="47"/>
        <v>met</v>
      </c>
    </row>
    <row r="715" spans="1:15" ht="45" x14ac:dyDescent="0.35">
      <c r="A715" s="3">
        <v>0</v>
      </c>
      <c r="B715" s="4" t="s">
        <v>1104</v>
      </c>
      <c r="C715" s="4" t="s">
        <v>31</v>
      </c>
      <c r="D715" s="15">
        <v>45145.582002314797</v>
      </c>
      <c r="E715" s="15">
        <v>45145.608009259297</v>
      </c>
      <c r="F715" s="5" t="str">
        <f t="shared" si="44"/>
        <v>Aug</v>
      </c>
      <c r="G715" s="4" t="s">
        <v>20</v>
      </c>
      <c r="H715" s="15">
        <v>45145.615277777797</v>
      </c>
      <c r="I715" s="4" t="s">
        <v>1067</v>
      </c>
      <c r="J715" s="4" t="s">
        <v>17</v>
      </c>
      <c r="K715" s="4" t="s">
        <v>32</v>
      </c>
      <c r="L715" s="4" t="str">
        <f>VLOOKUP(K715,'Lookup table'!A$6:B$15,2,0)</f>
        <v>Transportation</v>
      </c>
      <c r="M715" s="6">
        <f t="shared" si="45"/>
        <v>0</v>
      </c>
      <c r="N715" s="7" t="str">
        <f t="shared" si="46"/>
        <v>&lt;=1</v>
      </c>
      <c r="O715" t="str">
        <f t="shared" si="47"/>
        <v>met</v>
      </c>
    </row>
    <row r="716" spans="1:15" ht="45" x14ac:dyDescent="0.35">
      <c r="A716" s="3">
        <v>0</v>
      </c>
      <c r="B716" s="4" t="s">
        <v>1105</v>
      </c>
      <c r="C716" s="4" t="s">
        <v>323</v>
      </c>
      <c r="D716" s="15">
        <v>45146.332789351902</v>
      </c>
      <c r="E716" s="15">
        <v>45146.346527777801</v>
      </c>
      <c r="F716" s="5" t="str">
        <f t="shared" si="44"/>
        <v>Aug</v>
      </c>
      <c r="G716" s="4" t="s">
        <v>20</v>
      </c>
      <c r="H716" s="15">
        <v>45146.395833333299</v>
      </c>
      <c r="I716" s="4" t="s">
        <v>870</v>
      </c>
      <c r="J716" s="4" t="s">
        <v>57</v>
      </c>
      <c r="K716" s="4" t="s">
        <v>32</v>
      </c>
      <c r="L716" s="4" t="str">
        <f>VLOOKUP(K716,'Lookup table'!A$6:B$15,2,0)</f>
        <v>Transportation</v>
      </c>
      <c r="M716" s="6">
        <f t="shared" si="45"/>
        <v>0</v>
      </c>
      <c r="N716" s="7" t="str">
        <f t="shared" si="46"/>
        <v>&lt;=1</v>
      </c>
      <c r="O716" t="str">
        <f t="shared" si="47"/>
        <v>met</v>
      </c>
    </row>
    <row r="717" spans="1:15" ht="45" x14ac:dyDescent="0.35">
      <c r="A717" s="3">
        <v>0</v>
      </c>
      <c r="B717" s="4" t="s">
        <v>1106</v>
      </c>
      <c r="C717" s="4" t="s">
        <v>60</v>
      </c>
      <c r="D717" s="15">
        <v>45147.277581018498</v>
      </c>
      <c r="E717" s="15">
        <v>45147.339432870402</v>
      </c>
      <c r="F717" s="5" t="str">
        <f t="shared" si="44"/>
        <v>Aug</v>
      </c>
      <c r="G717" s="4" t="s">
        <v>20</v>
      </c>
      <c r="H717" s="15">
        <v>45147.343055555597</v>
      </c>
      <c r="I717" s="4" t="s">
        <v>871</v>
      </c>
      <c r="J717" s="4" t="s">
        <v>62</v>
      </c>
      <c r="K717" s="4" t="s">
        <v>32</v>
      </c>
      <c r="L717" s="4" t="str">
        <f>VLOOKUP(K717,'Lookup table'!A$6:B$15,2,0)</f>
        <v>Transportation</v>
      </c>
      <c r="M717" s="6">
        <f t="shared" si="45"/>
        <v>0</v>
      </c>
      <c r="N717" s="7" t="str">
        <f t="shared" si="46"/>
        <v>&lt;=1</v>
      </c>
      <c r="O717" t="str">
        <f t="shared" si="47"/>
        <v>met</v>
      </c>
    </row>
    <row r="718" spans="1:15" ht="22.5" x14ac:dyDescent="0.35">
      <c r="A718" s="3">
        <v>0</v>
      </c>
      <c r="B718" s="4" t="s">
        <v>1107</v>
      </c>
      <c r="C718" s="4" t="s">
        <v>38</v>
      </c>
      <c r="D718" s="15">
        <v>45147.4007291667</v>
      </c>
      <c r="E718" s="15">
        <v>45147.642523148097</v>
      </c>
      <c r="F718" s="5" t="str">
        <f t="shared" si="44"/>
        <v>Aug</v>
      </c>
      <c r="G718" s="4" t="s">
        <v>20</v>
      </c>
      <c r="H718" s="15">
        <v>45147.402777777803</v>
      </c>
      <c r="I718" s="4" t="s">
        <v>512</v>
      </c>
      <c r="J718" s="4" t="s">
        <v>142</v>
      </c>
      <c r="K718" s="4" t="s">
        <v>36</v>
      </c>
      <c r="L718" s="4" t="str">
        <f>VLOOKUP(K718,'Lookup table'!A$6:B$15,2,0)</f>
        <v>QA</v>
      </c>
      <c r="M718" s="6">
        <f t="shared" si="45"/>
        <v>0</v>
      </c>
      <c r="N718" s="7" t="str">
        <f t="shared" si="46"/>
        <v>&lt;=1</v>
      </c>
      <c r="O718" t="str">
        <f t="shared" si="47"/>
        <v>met</v>
      </c>
    </row>
    <row r="719" spans="1:15" ht="22.5" x14ac:dyDescent="0.35">
      <c r="A719" s="3">
        <v>0</v>
      </c>
      <c r="B719" s="4" t="s">
        <v>737</v>
      </c>
      <c r="C719" s="4" t="s">
        <v>38</v>
      </c>
      <c r="D719" s="15">
        <v>45147.639224537001</v>
      </c>
      <c r="E719" s="15">
        <v>45147.639340277798</v>
      </c>
      <c r="F719" s="5" t="str">
        <f t="shared" si="44"/>
        <v>Aug</v>
      </c>
      <c r="G719" s="4" t="s">
        <v>20</v>
      </c>
      <c r="H719" s="15">
        <v>45147.6405324074</v>
      </c>
      <c r="I719" s="4" t="s">
        <v>286</v>
      </c>
      <c r="J719" s="4" t="s">
        <v>51</v>
      </c>
      <c r="K719" s="4" t="s">
        <v>36</v>
      </c>
      <c r="L719" s="4" t="str">
        <f>VLOOKUP(K719,'Lookup table'!A$6:B$15,2,0)</f>
        <v>QA</v>
      </c>
      <c r="M719" s="6">
        <f t="shared" si="45"/>
        <v>0</v>
      </c>
      <c r="N719" s="7" t="str">
        <f t="shared" si="46"/>
        <v>&lt;=1</v>
      </c>
      <c r="O719" t="str">
        <f t="shared" si="47"/>
        <v>met</v>
      </c>
    </row>
    <row r="720" spans="1:15" ht="22.5" x14ac:dyDescent="0.35">
      <c r="A720" s="3">
        <v>0</v>
      </c>
      <c r="B720" s="4" t="s">
        <v>1108</v>
      </c>
      <c r="C720" s="4" t="s">
        <v>38</v>
      </c>
      <c r="D720" s="15">
        <v>45147.641469907401</v>
      </c>
      <c r="E720" s="15">
        <v>45147.641516203701</v>
      </c>
      <c r="F720" s="5" t="str">
        <f t="shared" si="44"/>
        <v>Aug</v>
      </c>
      <c r="G720" s="4" t="s">
        <v>20</v>
      </c>
      <c r="H720" s="15">
        <v>45147.642118055599</v>
      </c>
      <c r="I720" s="4" t="s">
        <v>1109</v>
      </c>
      <c r="J720" s="4" t="s">
        <v>142</v>
      </c>
      <c r="K720" s="4" t="s">
        <v>36</v>
      </c>
      <c r="L720" s="4" t="str">
        <f>VLOOKUP(K720,'Lookup table'!A$6:B$15,2,0)</f>
        <v>QA</v>
      </c>
      <c r="M720" s="6">
        <f t="shared" si="45"/>
        <v>0</v>
      </c>
      <c r="N720" s="7" t="str">
        <f t="shared" si="46"/>
        <v>&lt;=1</v>
      </c>
      <c r="O720" t="str">
        <f t="shared" si="47"/>
        <v>met</v>
      </c>
    </row>
    <row r="721" spans="1:15" ht="45" x14ac:dyDescent="0.35">
      <c r="A721" s="3">
        <v>0</v>
      </c>
      <c r="B721" s="4" t="s">
        <v>1110</v>
      </c>
      <c r="C721" s="4" t="s">
        <v>144</v>
      </c>
      <c r="D721" s="15">
        <v>45148.324502314797</v>
      </c>
      <c r="E721" s="15">
        <v>45148.441122685203</v>
      </c>
      <c r="F721" s="5" t="str">
        <f t="shared" si="44"/>
        <v>Aug</v>
      </c>
      <c r="G721" s="4" t="s">
        <v>20</v>
      </c>
      <c r="H721" s="15">
        <v>45148.461111111101</v>
      </c>
      <c r="I721" s="4" t="s">
        <v>399</v>
      </c>
      <c r="J721" s="4" t="s">
        <v>57</v>
      </c>
      <c r="K721" s="4" t="s">
        <v>32</v>
      </c>
      <c r="L721" s="4" t="str">
        <f>VLOOKUP(K721,'Lookup table'!A$6:B$15,2,0)</f>
        <v>Transportation</v>
      </c>
      <c r="M721" s="6">
        <f t="shared" si="45"/>
        <v>0</v>
      </c>
      <c r="N721" s="7" t="str">
        <f t="shared" si="46"/>
        <v>&lt;=1</v>
      </c>
      <c r="O721" t="str">
        <f t="shared" si="47"/>
        <v>met</v>
      </c>
    </row>
    <row r="722" spans="1:15" ht="22.5" x14ac:dyDescent="0.35">
      <c r="A722" s="3">
        <v>0</v>
      </c>
      <c r="B722" s="4" t="s">
        <v>1111</v>
      </c>
      <c r="C722" s="4" t="s">
        <v>38</v>
      </c>
      <c r="D722" s="15">
        <v>45148.4612037037</v>
      </c>
      <c r="E722" s="15">
        <v>45148.4613425926</v>
      </c>
      <c r="F722" s="5" t="str">
        <f t="shared" si="44"/>
        <v>Aug</v>
      </c>
      <c r="G722" s="4" t="s">
        <v>20</v>
      </c>
      <c r="H722" s="15">
        <v>45148.464178240698</v>
      </c>
      <c r="I722" s="4" t="s">
        <v>1076</v>
      </c>
      <c r="J722" s="4" t="s">
        <v>51</v>
      </c>
      <c r="K722" s="4" t="s">
        <v>36</v>
      </c>
      <c r="L722" s="4" t="str">
        <f>VLOOKUP(K722,'Lookup table'!A$6:B$15,2,0)</f>
        <v>QA</v>
      </c>
      <c r="M722" s="6">
        <f t="shared" si="45"/>
        <v>0</v>
      </c>
      <c r="N722" s="7" t="str">
        <f t="shared" si="46"/>
        <v>&lt;=1</v>
      </c>
      <c r="O722" t="str">
        <f t="shared" si="47"/>
        <v>met</v>
      </c>
    </row>
    <row r="723" spans="1:15" ht="22.5" x14ac:dyDescent="0.35">
      <c r="A723" s="3">
        <v>0</v>
      </c>
      <c r="B723" s="4" t="s">
        <v>1112</v>
      </c>
      <c r="C723" s="4" t="s">
        <v>38</v>
      </c>
      <c r="D723" s="15">
        <v>45152.586689814802</v>
      </c>
      <c r="E723" s="15">
        <v>45152.5867476852</v>
      </c>
      <c r="F723" s="5" t="str">
        <f t="shared" si="44"/>
        <v>Aug</v>
      </c>
      <c r="G723" s="4" t="s">
        <v>20</v>
      </c>
      <c r="H723" s="15">
        <v>45152.587939814803</v>
      </c>
      <c r="I723" s="4" t="s">
        <v>849</v>
      </c>
      <c r="J723" s="4" t="s">
        <v>142</v>
      </c>
      <c r="K723" s="4" t="s">
        <v>36</v>
      </c>
      <c r="L723" s="4" t="str">
        <f>VLOOKUP(K723,'Lookup table'!A$6:B$15,2,0)</f>
        <v>QA</v>
      </c>
      <c r="M723" s="6">
        <f t="shared" si="45"/>
        <v>0</v>
      </c>
      <c r="N723" s="7" t="str">
        <f t="shared" si="46"/>
        <v>&lt;=1</v>
      </c>
      <c r="O723" t="str">
        <f t="shared" si="47"/>
        <v>met</v>
      </c>
    </row>
    <row r="724" spans="1:15" ht="22.5" x14ac:dyDescent="0.35">
      <c r="A724" s="3">
        <v>0</v>
      </c>
      <c r="B724" s="4" t="s">
        <v>1113</v>
      </c>
      <c r="C724" s="4" t="s">
        <v>38</v>
      </c>
      <c r="D724" s="15">
        <v>45152.603379629603</v>
      </c>
      <c r="E724" s="15">
        <v>45153.396585648101</v>
      </c>
      <c r="F724" s="5" t="str">
        <f t="shared" si="44"/>
        <v>Aug</v>
      </c>
      <c r="G724" s="4" t="s">
        <v>12</v>
      </c>
      <c r="H724" s="15">
        <v>45152.604861111096</v>
      </c>
      <c r="I724" s="4" t="s">
        <v>850</v>
      </c>
      <c r="J724" s="4" t="s">
        <v>62</v>
      </c>
      <c r="K724" s="4" t="s">
        <v>36</v>
      </c>
      <c r="L724" s="4" t="str">
        <f>VLOOKUP(K724,'Lookup table'!A$6:B$15,2,0)</f>
        <v>QA</v>
      </c>
      <c r="M724" s="6">
        <f t="shared" si="45"/>
        <v>1</v>
      </c>
      <c r="N724" s="7" t="str">
        <f t="shared" si="46"/>
        <v>&lt;=1</v>
      </c>
      <c r="O724" t="str">
        <f t="shared" si="47"/>
        <v>met</v>
      </c>
    </row>
    <row r="725" spans="1:15" ht="22.5" x14ac:dyDescent="0.35">
      <c r="A725" s="3">
        <v>0</v>
      </c>
      <c r="B725" s="4" t="s">
        <v>1114</v>
      </c>
      <c r="C725" s="4" t="s">
        <v>38</v>
      </c>
      <c r="D725" s="15">
        <v>45152.635682870401</v>
      </c>
      <c r="E725" s="15">
        <v>45152.635775463001</v>
      </c>
      <c r="F725" s="5" t="str">
        <f t="shared" si="44"/>
        <v>Aug</v>
      </c>
      <c r="G725" s="4" t="s">
        <v>20</v>
      </c>
      <c r="H725" s="15">
        <v>45152.636493055601</v>
      </c>
      <c r="I725" s="4" t="s">
        <v>1115</v>
      </c>
      <c r="J725" s="4" t="s">
        <v>62</v>
      </c>
      <c r="K725" s="4" t="s">
        <v>36</v>
      </c>
      <c r="L725" s="4" t="str">
        <f>VLOOKUP(K725,'Lookup table'!A$6:B$15,2,0)</f>
        <v>QA</v>
      </c>
      <c r="M725" s="6">
        <f t="shared" si="45"/>
        <v>0</v>
      </c>
      <c r="N725" s="7" t="str">
        <f t="shared" si="46"/>
        <v>&lt;=1</v>
      </c>
      <c r="O725" t="str">
        <f t="shared" si="47"/>
        <v>met</v>
      </c>
    </row>
    <row r="726" spans="1:15" ht="22.5" x14ac:dyDescent="0.35">
      <c r="A726" s="3">
        <v>0</v>
      </c>
      <c r="B726" s="4" t="s">
        <v>1116</v>
      </c>
      <c r="C726" s="4" t="s">
        <v>38</v>
      </c>
      <c r="D726" s="15">
        <v>45152.639247685198</v>
      </c>
      <c r="E726" s="15">
        <v>45152.639351851903</v>
      </c>
      <c r="F726" s="5" t="str">
        <f t="shared" si="44"/>
        <v>Aug</v>
      </c>
      <c r="G726" s="4" t="s">
        <v>20</v>
      </c>
      <c r="H726" s="15">
        <v>45152.640833333302</v>
      </c>
      <c r="I726" s="4" t="s">
        <v>422</v>
      </c>
      <c r="J726" s="4" t="s">
        <v>62</v>
      </c>
      <c r="K726" s="4" t="s">
        <v>36</v>
      </c>
      <c r="L726" s="4" t="str">
        <f>VLOOKUP(K726,'Lookup table'!A$6:B$15,2,0)</f>
        <v>QA</v>
      </c>
      <c r="M726" s="6">
        <f t="shared" si="45"/>
        <v>0</v>
      </c>
      <c r="N726" s="7" t="str">
        <f t="shared" si="46"/>
        <v>&lt;=1</v>
      </c>
      <c r="O726" t="str">
        <f t="shared" si="47"/>
        <v>met</v>
      </c>
    </row>
    <row r="727" spans="1:15" ht="22.5" x14ac:dyDescent="0.35">
      <c r="A727" s="3">
        <v>0</v>
      </c>
      <c r="B727" s="4" t="s">
        <v>1117</v>
      </c>
      <c r="C727" s="4"/>
      <c r="D727" s="15">
        <v>45152.660370370402</v>
      </c>
      <c r="E727" s="15">
        <v>45152.660428240699</v>
      </c>
      <c r="F727" s="5" t="str">
        <f t="shared" si="44"/>
        <v>Aug</v>
      </c>
      <c r="G727" s="4" t="s">
        <v>20</v>
      </c>
      <c r="H727" s="15">
        <v>45152.661805555603</v>
      </c>
      <c r="I727" s="4" t="s">
        <v>1118</v>
      </c>
      <c r="J727" s="4" t="s">
        <v>62</v>
      </c>
      <c r="K727" s="4" t="s">
        <v>188</v>
      </c>
      <c r="L727" s="4" t="e">
        <f>VLOOKUP(K727,'Lookup table'!A$6:B$15,2,0)</f>
        <v>#N/A</v>
      </c>
      <c r="M727" s="6">
        <f t="shared" si="45"/>
        <v>0</v>
      </c>
      <c r="N727" s="7" t="str">
        <f t="shared" si="46"/>
        <v>&lt;=1</v>
      </c>
      <c r="O727" t="str">
        <f t="shared" si="47"/>
        <v>met</v>
      </c>
    </row>
    <row r="728" spans="1:15" ht="22.5" x14ac:dyDescent="0.35">
      <c r="A728" s="3">
        <v>0</v>
      </c>
      <c r="B728" s="4" t="s">
        <v>1119</v>
      </c>
      <c r="C728" s="4" t="s">
        <v>38</v>
      </c>
      <c r="D728" s="15">
        <v>45153.367268518501</v>
      </c>
      <c r="E728" s="15">
        <v>45153.367430555598</v>
      </c>
      <c r="F728" s="5" t="str">
        <f t="shared" si="44"/>
        <v>Aug</v>
      </c>
      <c r="G728" s="4" t="s">
        <v>20</v>
      </c>
      <c r="H728" s="15">
        <v>45153.368298611102</v>
      </c>
      <c r="I728" s="4" t="s">
        <v>1120</v>
      </c>
      <c r="J728" s="4" t="s">
        <v>62</v>
      </c>
      <c r="K728" s="4" t="s">
        <v>36</v>
      </c>
      <c r="L728" s="4" t="str">
        <f>VLOOKUP(K728,'Lookup table'!A$6:B$15,2,0)</f>
        <v>QA</v>
      </c>
      <c r="M728" s="6">
        <f t="shared" si="45"/>
        <v>0</v>
      </c>
      <c r="N728" s="7" t="str">
        <f t="shared" si="46"/>
        <v>&lt;=1</v>
      </c>
      <c r="O728" t="str">
        <f t="shared" si="47"/>
        <v>met</v>
      </c>
    </row>
    <row r="729" spans="1:15" ht="22.5" x14ac:dyDescent="0.35">
      <c r="A729" s="3">
        <v>0</v>
      </c>
      <c r="B729" s="4" t="s">
        <v>576</v>
      </c>
      <c r="C729" s="4" t="s">
        <v>38</v>
      </c>
      <c r="D729" s="15">
        <v>45153.486111111102</v>
      </c>
      <c r="E729" s="15">
        <v>45153.486238425903</v>
      </c>
      <c r="F729" s="5" t="str">
        <f t="shared" si="44"/>
        <v>Aug</v>
      </c>
      <c r="G729" s="4" t="s">
        <v>20</v>
      </c>
      <c r="H729" s="15">
        <v>45153.487858796303</v>
      </c>
      <c r="I729" s="4" t="s">
        <v>1121</v>
      </c>
      <c r="J729" s="4" t="s">
        <v>41</v>
      </c>
      <c r="K729" s="4" t="s">
        <v>36</v>
      </c>
      <c r="L729" s="4" t="str">
        <f>VLOOKUP(K729,'Lookup table'!A$6:B$15,2,0)</f>
        <v>QA</v>
      </c>
      <c r="M729" s="6">
        <f t="shared" si="45"/>
        <v>0</v>
      </c>
      <c r="N729" s="7" t="str">
        <f t="shared" si="46"/>
        <v>&lt;=1</v>
      </c>
      <c r="O729" t="str">
        <f t="shared" si="47"/>
        <v>met</v>
      </c>
    </row>
    <row r="730" spans="1:15" ht="22.5" x14ac:dyDescent="0.35">
      <c r="A730" s="3">
        <v>0</v>
      </c>
      <c r="B730" s="4" t="s">
        <v>655</v>
      </c>
      <c r="C730" s="4" t="s">
        <v>38</v>
      </c>
      <c r="D730" s="15">
        <v>45153.561898148102</v>
      </c>
      <c r="E730" s="15">
        <v>45153.562106481499</v>
      </c>
      <c r="F730" s="5" t="str">
        <f t="shared" si="44"/>
        <v>Aug</v>
      </c>
      <c r="G730" s="4" t="s">
        <v>20</v>
      </c>
      <c r="H730" s="15">
        <v>45153.5629976852</v>
      </c>
      <c r="I730" s="4" t="s">
        <v>299</v>
      </c>
      <c r="J730" s="4" t="s">
        <v>17</v>
      </c>
      <c r="K730" s="4" t="s">
        <v>36</v>
      </c>
      <c r="L730" s="4" t="str">
        <f>VLOOKUP(K730,'Lookup table'!A$6:B$15,2,0)</f>
        <v>QA</v>
      </c>
      <c r="M730" s="6">
        <f t="shared" si="45"/>
        <v>0</v>
      </c>
      <c r="N730" s="7" t="str">
        <f t="shared" si="46"/>
        <v>&lt;=1</v>
      </c>
      <c r="O730" t="str">
        <f t="shared" si="47"/>
        <v>met</v>
      </c>
    </row>
    <row r="731" spans="1:15" ht="22.5" x14ac:dyDescent="0.35">
      <c r="A731" s="3">
        <v>0</v>
      </c>
      <c r="B731" s="4" t="s">
        <v>1122</v>
      </c>
      <c r="C731" s="4" t="s">
        <v>449</v>
      </c>
      <c r="D731" s="15">
        <v>45154.482777777797</v>
      </c>
      <c r="E731" s="15">
        <v>45154.520833333299</v>
      </c>
      <c r="F731" s="5" t="str">
        <f t="shared" si="44"/>
        <v>Aug</v>
      </c>
      <c r="G731" s="4" t="s">
        <v>20</v>
      </c>
      <c r="H731" s="15">
        <v>45154.650613425903</v>
      </c>
      <c r="I731" s="4" t="s">
        <v>1087</v>
      </c>
      <c r="J731" s="4" t="s">
        <v>92</v>
      </c>
      <c r="K731" s="4" t="s">
        <v>87</v>
      </c>
      <c r="L731" s="4" t="str">
        <f>VLOOKUP(K731,'Lookup table'!A$6:B$15,2,0)</f>
        <v>Planning</v>
      </c>
      <c r="M731" s="6">
        <f t="shared" si="45"/>
        <v>0</v>
      </c>
      <c r="N731" s="7" t="str">
        <f t="shared" si="46"/>
        <v>&lt;=1</v>
      </c>
      <c r="O731" t="str">
        <f t="shared" si="47"/>
        <v>met</v>
      </c>
    </row>
    <row r="732" spans="1:15" ht="22.5" x14ac:dyDescent="0.35">
      <c r="A732" s="3">
        <v>0</v>
      </c>
      <c r="B732" s="4" t="s">
        <v>1123</v>
      </c>
      <c r="C732" s="4" t="s">
        <v>39</v>
      </c>
      <c r="D732" s="15">
        <v>45155.173553240696</v>
      </c>
      <c r="E732" s="15">
        <v>45155.2999305556</v>
      </c>
      <c r="F732" s="5" t="str">
        <f t="shared" si="44"/>
        <v>Aug</v>
      </c>
      <c r="G732" s="4" t="s">
        <v>20</v>
      </c>
      <c r="H732" s="15">
        <v>45155.4868055556</v>
      </c>
      <c r="I732" s="4" t="s">
        <v>176</v>
      </c>
      <c r="J732" s="4" t="s">
        <v>41</v>
      </c>
      <c r="K732" s="4" t="s">
        <v>87</v>
      </c>
      <c r="L732" s="4" t="str">
        <f>VLOOKUP(K732,'Lookup table'!A$6:B$15,2,0)</f>
        <v>Planning</v>
      </c>
      <c r="M732" s="6">
        <f t="shared" si="45"/>
        <v>0</v>
      </c>
      <c r="N732" s="7" t="str">
        <f t="shared" si="46"/>
        <v>&lt;=1</v>
      </c>
      <c r="O732" t="str">
        <f t="shared" si="47"/>
        <v>met</v>
      </c>
    </row>
    <row r="733" spans="1:15" ht="22.5" x14ac:dyDescent="0.35">
      <c r="A733" s="3">
        <v>0</v>
      </c>
      <c r="B733" s="4" t="s">
        <v>1124</v>
      </c>
      <c r="C733" s="4" t="s">
        <v>50</v>
      </c>
      <c r="D733" s="15">
        <v>45155.403287036999</v>
      </c>
      <c r="E733" s="15">
        <v>45155.403379629599</v>
      </c>
      <c r="F733" s="5" t="str">
        <f t="shared" si="44"/>
        <v>Aug</v>
      </c>
      <c r="G733" s="4" t="s">
        <v>20</v>
      </c>
      <c r="H733" s="15">
        <v>45155.405879629601</v>
      </c>
      <c r="I733" s="4" t="s">
        <v>1125</v>
      </c>
      <c r="J733" s="4" t="s">
        <v>62</v>
      </c>
      <c r="K733" s="4" t="s">
        <v>36</v>
      </c>
      <c r="L733" s="4" t="str">
        <f>VLOOKUP(K733,'Lookup table'!A$6:B$15,2,0)</f>
        <v>QA</v>
      </c>
      <c r="M733" s="6">
        <f t="shared" si="45"/>
        <v>0</v>
      </c>
      <c r="N733" s="7" t="str">
        <f t="shared" si="46"/>
        <v>&lt;=1</v>
      </c>
      <c r="O733" t="str">
        <f t="shared" si="47"/>
        <v>met</v>
      </c>
    </row>
    <row r="734" spans="1:15" ht="45" x14ac:dyDescent="0.35">
      <c r="A734" s="3">
        <v>0</v>
      </c>
      <c r="B734" s="4" t="s">
        <v>1126</v>
      </c>
      <c r="C734" s="4" t="s">
        <v>60</v>
      </c>
      <c r="D734" s="15">
        <v>45156.363819444399</v>
      </c>
      <c r="E734" s="15">
        <v>45156.370625000003</v>
      </c>
      <c r="F734" s="5" t="str">
        <f t="shared" si="44"/>
        <v>Aug</v>
      </c>
      <c r="G734" s="4" t="s">
        <v>20</v>
      </c>
      <c r="H734" s="15">
        <v>45156.656944444403</v>
      </c>
      <c r="I734" s="4" t="s">
        <v>861</v>
      </c>
      <c r="J734" s="4" t="s">
        <v>41</v>
      </c>
      <c r="K734" s="4" t="s">
        <v>32</v>
      </c>
      <c r="L734" s="4" t="str">
        <f>VLOOKUP(K734,'Lookup table'!A$6:B$15,2,0)</f>
        <v>Transportation</v>
      </c>
      <c r="M734" s="6">
        <f t="shared" si="45"/>
        <v>0</v>
      </c>
      <c r="N734" s="7" t="str">
        <f t="shared" si="46"/>
        <v>&lt;=1</v>
      </c>
      <c r="O734" t="str">
        <f t="shared" si="47"/>
        <v>met</v>
      </c>
    </row>
    <row r="735" spans="1:15" ht="22.5" x14ac:dyDescent="0.35">
      <c r="A735" s="3">
        <v>0</v>
      </c>
      <c r="B735" s="4" t="s">
        <v>1127</v>
      </c>
      <c r="C735" s="4" t="s">
        <v>21</v>
      </c>
      <c r="D735" s="15">
        <v>45159.496168981503</v>
      </c>
      <c r="E735" s="15">
        <v>45159.605555555601</v>
      </c>
      <c r="F735" s="5" t="str">
        <f t="shared" si="44"/>
        <v>Aug</v>
      </c>
      <c r="G735" s="4" t="s">
        <v>20</v>
      </c>
      <c r="H735" s="15">
        <v>45159.604166666701</v>
      </c>
      <c r="I735" s="4" t="s">
        <v>563</v>
      </c>
      <c r="J735" s="4" t="s">
        <v>17</v>
      </c>
      <c r="K735" s="4" t="s">
        <v>18</v>
      </c>
      <c r="L735" s="4" t="str">
        <f>VLOOKUP(K735,'Lookup table'!A$6:B$15,2,0)</f>
        <v>Planning</v>
      </c>
      <c r="M735" s="6">
        <f t="shared" si="45"/>
        <v>0</v>
      </c>
      <c r="N735" s="7" t="str">
        <f t="shared" si="46"/>
        <v>&lt;=1</v>
      </c>
      <c r="O735" t="str">
        <f t="shared" si="47"/>
        <v>met</v>
      </c>
    </row>
    <row r="736" spans="1:15" ht="22.5" x14ac:dyDescent="0.35">
      <c r="A736" s="3">
        <v>0</v>
      </c>
      <c r="B736" s="4" t="s">
        <v>1128</v>
      </c>
      <c r="C736" s="4" t="s">
        <v>81</v>
      </c>
      <c r="D736" s="15">
        <v>45159.645902777796</v>
      </c>
      <c r="E736" s="15">
        <v>45159.651388888902</v>
      </c>
      <c r="F736" s="5" t="str">
        <f t="shared" si="44"/>
        <v>Aug</v>
      </c>
      <c r="G736" s="4" t="s">
        <v>20</v>
      </c>
      <c r="H736" s="15">
        <v>45159.673611111102</v>
      </c>
      <c r="I736" s="4" t="s">
        <v>646</v>
      </c>
      <c r="J736" s="4" t="s">
        <v>41</v>
      </c>
      <c r="K736" s="4" t="s">
        <v>78</v>
      </c>
      <c r="L736" s="4" t="str">
        <f>VLOOKUP(K736,'Lookup table'!A$6:B$15,2,0)</f>
        <v>Other</v>
      </c>
      <c r="M736" s="6">
        <f t="shared" si="45"/>
        <v>0</v>
      </c>
      <c r="N736" s="7" t="str">
        <f t="shared" si="46"/>
        <v>&lt;=1</v>
      </c>
      <c r="O736" t="str">
        <f t="shared" si="47"/>
        <v>met</v>
      </c>
    </row>
    <row r="737" spans="1:15" ht="22.5" x14ac:dyDescent="0.35">
      <c r="A737" s="3">
        <v>0</v>
      </c>
      <c r="B737" s="4" t="s">
        <v>1129</v>
      </c>
      <c r="C737" s="4" t="s">
        <v>38</v>
      </c>
      <c r="D737" s="15">
        <v>45160.374212962997</v>
      </c>
      <c r="E737" s="15">
        <v>45160.374305555597</v>
      </c>
      <c r="F737" s="5" t="str">
        <f t="shared" si="44"/>
        <v>Aug</v>
      </c>
      <c r="G737" s="4" t="s">
        <v>20</v>
      </c>
      <c r="H737" s="15">
        <v>45160.375</v>
      </c>
      <c r="I737" s="4" t="s">
        <v>1101</v>
      </c>
      <c r="J737" s="4" t="s">
        <v>14</v>
      </c>
      <c r="K737" s="4" t="s">
        <v>36</v>
      </c>
      <c r="L737" s="4" t="str">
        <f>VLOOKUP(K737,'Lookup table'!A$6:B$15,2,0)</f>
        <v>QA</v>
      </c>
      <c r="M737" s="6">
        <f t="shared" si="45"/>
        <v>0</v>
      </c>
      <c r="N737" s="7" t="str">
        <f t="shared" si="46"/>
        <v>&lt;=1</v>
      </c>
      <c r="O737" t="str">
        <f t="shared" si="47"/>
        <v>met</v>
      </c>
    </row>
    <row r="738" spans="1:15" ht="33.75" x14ac:dyDescent="0.35">
      <c r="A738" s="3">
        <v>0</v>
      </c>
      <c r="B738" s="4" t="s">
        <v>1130</v>
      </c>
      <c r="C738" s="4" t="s">
        <v>84</v>
      </c>
      <c r="D738" s="15">
        <v>45161.4045833333</v>
      </c>
      <c r="E738" s="15">
        <v>45161.5140972222</v>
      </c>
      <c r="F738" s="5" t="str">
        <f t="shared" si="44"/>
        <v>Aug</v>
      </c>
      <c r="G738" s="4" t="s">
        <v>20</v>
      </c>
      <c r="H738" s="15">
        <v>45161.594444444403</v>
      </c>
      <c r="I738" s="4" t="s">
        <v>239</v>
      </c>
      <c r="J738" s="4" t="s">
        <v>57</v>
      </c>
      <c r="K738" s="4" t="s">
        <v>87</v>
      </c>
      <c r="L738" s="4" t="str">
        <f>VLOOKUP(K738,'Lookup table'!A$6:B$15,2,0)</f>
        <v>Planning</v>
      </c>
      <c r="M738" s="6">
        <f t="shared" si="45"/>
        <v>0</v>
      </c>
      <c r="N738" s="7" t="str">
        <f t="shared" si="46"/>
        <v>&lt;=1</v>
      </c>
      <c r="O738" t="str">
        <f t="shared" si="47"/>
        <v>met</v>
      </c>
    </row>
    <row r="739" spans="1:15" ht="22.5" x14ac:dyDescent="0.35">
      <c r="A739" s="3">
        <v>0</v>
      </c>
      <c r="B739" s="4" t="s">
        <v>1131</v>
      </c>
      <c r="C739" s="4" t="s">
        <v>21</v>
      </c>
      <c r="D739" s="15">
        <v>45161.665405092601</v>
      </c>
      <c r="E739" s="15">
        <v>45161.670925925901</v>
      </c>
      <c r="F739" s="5" t="str">
        <f t="shared" si="44"/>
        <v>Aug</v>
      </c>
      <c r="G739" s="4" t="s">
        <v>20</v>
      </c>
      <c r="H739" s="15">
        <v>45161.672870370399</v>
      </c>
      <c r="I739" s="4" t="s">
        <v>867</v>
      </c>
      <c r="J739" s="4" t="s">
        <v>17</v>
      </c>
      <c r="K739" s="4" t="s">
        <v>18</v>
      </c>
      <c r="L739" s="4" t="str">
        <f>VLOOKUP(K739,'Lookup table'!A$6:B$15,2,0)</f>
        <v>Planning</v>
      </c>
      <c r="M739" s="6">
        <f t="shared" si="45"/>
        <v>0</v>
      </c>
      <c r="N739" s="7" t="str">
        <f t="shared" si="46"/>
        <v>&lt;=1</v>
      </c>
      <c r="O739" t="str">
        <f t="shared" si="47"/>
        <v>met</v>
      </c>
    </row>
    <row r="740" spans="1:15" ht="22.5" x14ac:dyDescent="0.35">
      <c r="A740" s="3">
        <v>0</v>
      </c>
      <c r="B740" s="4" t="s">
        <v>1132</v>
      </c>
      <c r="C740" s="4" t="s">
        <v>81</v>
      </c>
      <c r="D740" s="15">
        <v>45166.320960648103</v>
      </c>
      <c r="E740" s="15">
        <v>45166.338888888902</v>
      </c>
      <c r="F740" s="5" t="str">
        <f t="shared" si="44"/>
        <v>Aug</v>
      </c>
      <c r="G740" s="4" t="s">
        <v>20</v>
      </c>
      <c r="H740" s="15">
        <v>45166.340277777803</v>
      </c>
      <c r="I740" s="4" t="s">
        <v>1133</v>
      </c>
      <c r="J740" s="4" t="s">
        <v>41</v>
      </c>
      <c r="K740" s="4" t="s">
        <v>78</v>
      </c>
      <c r="L740" s="4" t="str">
        <f>VLOOKUP(K740,'Lookup table'!A$6:B$15,2,0)</f>
        <v>Other</v>
      </c>
      <c r="M740" s="6">
        <f t="shared" si="45"/>
        <v>0</v>
      </c>
      <c r="N740" s="7" t="str">
        <f t="shared" si="46"/>
        <v>&lt;=1</v>
      </c>
      <c r="O740" t="str">
        <f t="shared" si="47"/>
        <v>met</v>
      </c>
    </row>
    <row r="741" spans="1:15" ht="45" x14ac:dyDescent="0.35">
      <c r="A741" s="3">
        <v>0</v>
      </c>
      <c r="B741" s="4" t="s">
        <v>1134</v>
      </c>
      <c r="C741" s="4" t="s">
        <v>60</v>
      </c>
      <c r="D741" s="15">
        <v>45166.340046296304</v>
      </c>
      <c r="E741" s="15">
        <v>45166.35</v>
      </c>
      <c r="F741" s="5" t="str">
        <f t="shared" si="44"/>
        <v>Aug</v>
      </c>
      <c r="G741" s="4" t="s">
        <v>20</v>
      </c>
      <c r="H741" s="15">
        <v>45166.434027777803</v>
      </c>
      <c r="I741" s="4" t="s">
        <v>1133</v>
      </c>
      <c r="J741" s="4" t="s">
        <v>41</v>
      </c>
      <c r="K741" s="4" t="s">
        <v>759</v>
      </c>
      <c r="L741" s="4" t="e">
        <f>VLOOKUP(K741,'Lookup table'!A$6:B$15,2,0)</f>
        <v>#N/A</v>
      </c>
      <c r="M741" s="6">
        <f t="shared" si="45"/>
        <v>0</v>
      </c>
      <c r="N741" s="7" t="str">
        <f t="shared" si="46"/>
        <v>&lt;=1</v>
      </c>
      <c r="O741" t="str">
        <f t="shared" si="47"/>
        <v>met</v>
      </c>
    </row>
    <row r="742" spans="1:15" ht="22.5" x14ac:dyDescent="0.35">
      <c r="A742" s="3">
        <v>0</v>
      </c>
      <c r="B742" s="4" t="s">
        <v>1135</v>
      </c>
      <c r="C742" s="4" t="s">
        <v>38</v>
      </c>
      <c r="D742" s="15">
        <v>45166.378831018497</v>
      </c>
      <c r="E742" s="15">
        <v>45166.378993055601</v>
      </c>
      <c r="F742" s="5" t="str">
        <f t="shared" si="44"/>
        <v>Aug</v>
      </c>
      <c r="G742" s="4" t="s">
        <v>20</v>
      </c>
      <c r="H742" s="15">
        <v>45166.379444444399</v>
      </c>
      <c r="I742" s="4" t="s">
        <v>1136</v>
      </c>
      <c r="J742" s="4" t="s">
        <v>142</v>
      </c>
      <c r="K742" s="4" t="s">
        <v>36</v>
      </c>
      <c r="L742" s="4" t="str">
        <f>VLOOKUP(K742,'Lookup table'!A$6:B$15,2,0)</f>
        <v>QA</v>
      </c>
      <c r="M742" s="6">
        <f t="shared" si="45"/>
        <v>0</v>
      </c>
      <c r="N742" s="7" t="str">
        <f t="shared" si="46"/>
        <v>&lt;=1</v>
      </c>
      <c r="O742" t="str">
        <f t="shared" si="47"/>
        <v>met</v>
      </c>
    </row>
    <row r="743" spans="1:15" ht="22.5" x14ac:dyDescent="0.35">
      <c r="A743" s="3">
        <v>0</v>
      </c>
      <c r="B743" s="4" t="s">
        <v>1137</v>
      </c>
      <c r="C743" s="4" t="s">
        <v>38</v>
      </c>
      <c r="D743" s="15">
        <v>45166.498993055597</v>
      </c>
      <c r="E743" s="15">
        <v>45166.4991435185</v>
      </c>
      <c r="F743" s="5" t="str">
        <f t="shared" si="44"/>
        <v>Aug</v>
      </c>
      <c r="G743" s="4" t="s">
        <v>20</v>
      </c>
      <c r="H743" s="15">
        <v>45166.500486111101</v>
      </c>
      <c r="I743" s="4" t="s">
        <v>1138</v>
      </c>
      <c r="J743" s="4" t="s">
        <v>41</v>
      </c>
      <c r="K743" s="4" t="s">
        <v>36</v>
      </c>
      <c r="L743" s="4" t="str">
        <f>VLOOKUP(K743,'Lookup table'!A$6:B$15,2,0)</f>
        <v>QA</v>
      </c>
      <c r="M743" s="6">
        <f t="shared" si="45"/>
        <v>0</v>
      </c>
      <c r="N743" s="7" t="str">
        <f t="shared" si="46"/>
        <v>&lt;=1</v>
      </c>
      <c r="O743" t="str">
        <f t="shared" si="47"/>
        <v>met</v>
      </c>
    </row>
    <row r="744" spans="1:15" ht="22.5" x14ac:dyDescent="0.35">
      <c r="A744" s="3">
        <v>0</v>
      </c>
      <c r="B744" s="4" t="s">
        <v>1139</v>
      </c>
      <c r="C744" s="4" t="s">
        <v>38</v>
      </c>
      <c r="D744" s="15">
        <v>45166.506840277798</v>
      </c>
      <c r="E744" s="15">
        <v>45166.506932870398</v>
      </c>
      <c r="F744" s="5" t="str">
        <f t="shared" si="44"/>
        <v>Aug</v>
      </c>
      <c r="G744" s="4" t="s">
        <v>20</v>
      </c>
      <c r="H744" s="15">
        <v>45166.507256944402</v>
      </c>
      <c r="I744" s="4" t="s">
        <v>261</v>
      </c>
      <c r="J744" s="4" t="s">
        <v>92</v>
      </c>
      <c r="K744" s="4" t="s">
        <v>36</v>
      </c>
      <c r="L744" s="4" t="str">
        <f>VLOOKUP(K744,'Lookup table'!A$6:B$15,2,0)</f>
        <v>QA</v>
      </c>
      <c r="M744" s="6">
        <f t="shared" si="45"/>
        <v>0</v>
      </c>
      <c r="N744" s="7" t="str">
        <f t="shared" si="46"/>
        <v>&lt;=1</v>
      </c>
      <c r="O744" t="str">
        <f t="shared" si="47"/>
        <v>met</v>
      </c>
    </row>
    <row r="745" spans="1:15" ht="45" x14ac:dyDescent="0.35">
      <c r="A745" s="3">
        <v>0</v>
      </c>
      <c r="B745" s="4" t="s">
        <v>1140</v>
      </c>
      <c r="C745" s="4" t="s">
        <v>323</v>
      </c>
      <c r="D745" s="15">
        <v>45167.520150463002</v>
      </c>
      <c r="E745" s="15">
        <v>45167.579988425903</v>
      </c>
      <c r="F745" s="5" t="str">
        <f t="shared" si="44"/>
        <v>Aug</v>
      </c>
      <c r="G745" s="4" t="s">
        <v>20</v>
      </c>
      <c r="H745" s="15">
        <v>45167.583333333299</v>
      </c>
      <c r="I745" s="4" t="s">
        <v>880</v>
      </c>
      <c r="J745" s="4" t="s">
        <v>57</v>
      </c>
      <c r="K745" s="4" t="s">
        <v>32</v>
      </c>
      <c r="L745" s="4" t="str">
        <f>VLOOKUP(K745,'Lookup table'!A$6:B$15,2,0)</f>
        <v>Transportation</v>
      </c>
      <c r="M745" s="6">
        <f t="shared" si="45"/>
        <v>0</v>
      </c>
      <c r="N745" s="7" t="str">
        <f t="shared" si="46"/>
        <v>&lt;=1</v>
      </c>
      <c r="O745" t="str">
        <f t="shared" si="47"/>
        <v>met</v>
      </c>
    </row>
    <row r="746" spans="1:15" ht="45" x14ac:dyDescent="0.35">
      <c r="A746" s="3">
        <v>0</v>
      </c>
      <c r="B746" s="4" t="s">
        <v>1141</v>
      </c>
      <c r="C746" s="4" t="s">
        <v>39</v>
      </c>
      <c r="D746" s="15">
        <v>45167.5291782407</v>
      </c>
      <c r="E746" s="15">
        <v>45167.556944444397</v>
      </c>
      <c r="F746" s="5" t="str">
        <f t="shared" si="44"/>
        <v>Aug</v>
      </c>
      <c r="G746" s="4" t="s">
        <v>20</v>
      </c>
      <c r="H746" s="15">
        <v>45167.579861111102</v>
      </c>
      <c r="I746" s="4" t="s">
        <v>872</v>
      </c>
      <c r="J746" s="4" t="s">
        <v>41</v>
      </c>
      <c r="K746" s="4" t="s">
        <v>177</v>
      </c>
      <c r="L746" s="4" t="e">
        <f>VLOOKUP(K746,'Lookup table'!A$6:B$15,2,0)</f>
        <v>#N/A</v>
      </c>
      <c r="M746" s="6">
        <f t="shared" si="45"/>
        <v>0</v>
      </c>
      <c r="N746" s="7" t="str">
        <f t="shared" si="46"/>
        <v>&lt;=1</v>
      </c>
      <c r="O746" t="str">
        <f t="shared" si="47"/>
        <v>met</v>
      </c>
    </row>
    <row r="747" spans="1:15" ht="33.75" x14ac:dyDescent="0.35">
      <c r="A747" s="3">
        <v>0</v>
      </c>
      <c r="B747" s="4" t="s">
        <v>755</v>
      </c>
      <c r="C747" s="4" t="s">
        <v>55</v>
      </c>
      <c r="D747" s="15">
        <v>45167.594837962999</v>
      </c>
      <c r="E747" s="15">
        <v>45167.604398148098</v>
      </c>
      <c r="F747" s="5" t="str">
        <f t="shared" si="44"/>
        <v>Aug</v>
      </c>
      <c r="G747" s="4" t="s">
        <v>20</v>
      </c>
      <c r="H747" s="15">
        <v>45167.604166666701</v>
      </c>
      <c r="I747" s="4" t="s">
        <v>880</v>
      </c>
      <c r="J747" s="4" t="s">
        <v>57</v>
      </c>
      <c r="K747" s="4" t="s">
        <v>52</v>
      </c>
      <c r="L747" s="4" t="str">
        <f>VLOOKUP(K747,'Lookup table'!A$6:B$15,2,0)</f>
        <v>Distribution</v>
      </c>
      <c r="M747" s="6">
        <f t="shared" si="45"/>
        <v>0</v>
      </c>
      <c r="N747" s="7" t="str">
        <f t="shared" si="46"/>
        <v>&lt;=1</v>
      </c>
      <c r="O747" t="str">
        <f t="shared" si="47"/>
        <v>met</v>
      </c>
    </row>
    <row r="748" spans="1:15" ht="22.5" x14ac:dyDescent="0.35">
      <c r="A748" s="3">
        <v>0</v>
      </c>
      <c r="B748" s="4" t="s">
        <v>1142</v>
      </c>
      <c r="C748" s="4" t="s">
        <v>38</v>
      </c>
      <c r="D748" s="15">
        <v>45167.6870949074</v>
      </c>
      <c r="E748" s="15">
        <v>45167.687303240702</v>
      </c>
      <c r="F748" s="5" t="str">
        <f t="shared" si="44"/>
        <v>Aug</v>
      </c>
      <c r="G748" s="4" t="s">
        <v>20</v>
      </c>
      <c r="H748" s="15">
        <v>45167.6878587963</v>
      </c>
      <c r="I748" s="4" t="s">
        <v>1106</v>
      </c>
      <c r="J748" s="4" t="s">
        <v>62</v>
      </c>
      <c r="K748" s="4" t="s">
        <v>36</v>
      </c>
      <c r="L748" s="4" t="str">
        <f>VLOOKUP(K748,'Lookup table'!A$6:B$15,2,0)</f>
        <v>QA</v>
      </c>
      <c r="M748" s="6">
        <f t="shared" si="45"/>
        <v>0</v>
      </c>
      <c r="N748" s="7" t="str">
        <f t="shared" si="46"/>
        <v>&lt;=1</v>
      </c>
      <c r="O748" t="str">
        <f t="shared" si="47"/>
        <v>met</v>
      </c>
    </row>
    <row r="749" spans="1:15" ht="22.5" x14ac:dyDescent="0.35">
      <c r="A749" s="3">
        <v>0</v>
      </c>
      <c r="B749" s="4" t="s">
        <v>580</v>
      </c>
      <c r="C749" s="4" t="s">
        <v>39</v>
      </c>
      <c r="D749" s="15">
        <v>45168.408020833303</v>
      </c>
      <c r="E749" s="15">
        <v>45168.411238425899</v>
      </c>
      <c r="F749" s="5" t="str">
        <f t="shared" si="44"/>
        <v>Aug</v>
      </c>
      <c r="G749" s="4" t="s">
        <v>20</v>
      </c>
      <c r="H749" s="15">
        <v>45168.577083333301</v>
      </c>
      <c r="I749" s="4" t="s">
        <v>1143</v>
      </c>
      <c r="J749" s="4" t="s">
        <v>41</v>
      </c>
      <c r="K749" s="4" t="s">
        <v>87</v>
      </c>
      <c r="L749" s="4" t="str">
        <f>VLOOKUP(K749,'Lookup table'!A$6:B$15,2,0)</f>
        <v>Planning</v>
      </c>
      <c r="M749" s="6">
        <f t="shared" si="45"/>
        <v>0</v>
      </c>
      <c r="N749" s="7" t="str">
        <f t="shared" si="46"/>
        <v>&lt;=1</v>
      </c>
      <c r="O749" t="str">
        <f t="shared" si="47"/>
        <v>met</v>
      </c>
    </row>
    <row r="750" spans="1:15" ht="33.75" x14ac:dyDescent="0.35">
      <c r="A750" s="3">
        <v>0</v>
      </c>
      <c r="B750" s="4" t="s">
        <v>1144</v>
      </c>
      <c r="C750" s="4" t="s">
        <v>644</v>
      </c>
      <c r="D750" s="15">
        <v>45168.4388078704</v>
      </c>
      <c r="E750" s="15">
        <v>45168.456886574102</v>
      </c>
      <c r="F750" s="5" t="str">
        <f t="shared" si="44"/>
        <v>Aug</v>
      </c>
      <c r="G750" s="4" t="s">
        <v>20</v>
      </c>
      <c r="H750" s="15">
        <v>45168.458333333299</v>
      </c>
      <c r="I750" s="4" t="s">
        <v>1145</v>
      </c>
      <c r="J750" s="4" t="s">
        <v>57</v>
      </c>
      <c r="K750" s="4" t="s">
        <v>87</v>
      </c>
      <c r="L750" s="4" t="str">
        <f>VLOOKUP(K750,'Lookup table'!A$6:B$15,2,0)</f>
        <v>Planning</v>
      </c>
      <c r="M750" s="6">
        <f t="shared" si="45"/>
        <v>0</v>
      </c>
      <c r="N750" s="7" t="str">
        <f t="shared" si="46"/>
        <v>&lt;=1</v>
      </c>
      <c r="O750" t="str">
        <f t="shared" si="47"/>
        <v>met</v>
      </c>
    </row>
    <row r="751" spans="1:15" ht="33.75" x14ac:dyDescent="0.35">
      <c r="A751" s="3">
        <v>0</v>
      </c>
      <c r="B751" s="4" t="s">
        <v>1146</v>
      </c>
      <c r="C751" s="4" t="s">
        <v>55</v>
      </c>
      <c r="D751" s="15">
        <v>45168.467858796299</v>
      </c>
      <c r="E751" s="15">
        <v>45168.472916666702</v>
      </c>
      <c r="F751" s="5" t="str">
        <f t="shared" si="44"/>
        <v>Aug</v>
      </c>
      <c r="G751" s="4" t="s">
        <v>20</v>
      </c>
      <c r="H751" s="15">
        <v>45168.475694444402</v>
      </c>
      <c r="I751" s="4" t="s">
        <v>246</v>
      </c>
      <c r="J751" s="4" t="s">
        <v>57</v>
      </c>
      <c r="K751" s="4" t="s">
        <v>52</v>
      </c>
      <c r="L751" s="4" t="str">
        <f>VLOOKUP(K751,'Lookup table'!A$6:B$15,2,0)</f>
        <v>Distribution</v>
      </c>
      <c r="M751" s="6">
        <f t="shared" si="45"/>
        <v>0</v>
      </c>
      <c r="N751" s="7" t="str">
        <f t="shared" si="46"/>
        <v>&lt;=1</v>
      </c>
      <c r="O751" t="str">
        <f t="shared" si="47"/>
        <v>met</v>
      </c>
    </row>
    <row r="752" spans="1:15" ht="45" x14ac:dyDescent="0.35">
      <c r="A752" s="3">
        <v>0</v>
      </c>
      <c r="B752" s="4" t="s">
        <v>318</v>
      </c>
      <c r="C752" s="4" t="s">
        <v>323</v>
      </c>
      <c r="D752" s="15">
        <v>45168.477083333302</v>
      </c>
      <c r="E752" s="15">
        <v>45168.484722222202</v>
      </c>
      <c r="F752" s="5" t="str">
        <f t="shared" si="44"/>
        <v>Aug</v>
      </c>
      <c r="G752" s="4" t="s">
        <v>20</v>
      </c>
      <c r="H752" s="15">
        <v>45168.548611111102</v>
      </c>
      <c r="I752" s="4" t="s">
        <v>246</v>
      </c>
      <c r="J752" s="4" t="s">
        <v>57</v>
      </c>
      <c r="K752" s="4" t="s">
        <v>32</v>
      </c>
      <c r="L752" s="4" t="str">
        <f>VLOOKUP(K752,'Lookup table'!A$6:B$15,2,0)</f>
        <v>Transportation</v>
      </c>
      <c r="M752" s="6">
        <f t="shared" si="45"/>
        <v>0</v>
      </c>
      <c r="N752" s="7" t="str">
        <f t="shared" si="46"/>
        <v>&lt;=1</v>
      </c>
      <c r="O752" t="str">
        <f t="shared" si="47"/>
        <v>met</v>
      </c>
    </row>
    <row r="753" spans="1:15" ht="22.5" x14ac:dyDescent="0.35">
      <c r="A753" s="3">
        <v>0</v>
      </c>
      <c r="B753" s="4" t="s">
        <v>1147</v>
      </c>
      <c r="C753" s="4" t="s">
        <v>38</v>
      </c>
      <c r="D753" s="15">
        <v>45169.352546296301</v>
      </c>
      <c r="E753" s="15">
        <v>45169.3526388889</v>
      </c>
      <c r="F753" s="5" t="str">
        <f t="shared" si="44"/>
        <v>Aug</v>
      </c>
      <c r="G753" s="4" t="s">
        <v>20</v>
      </c>
      <c r="H753" s="15">
        <v>45169.354166666701</v>
      </c>
      <c r="I753" s="4" t="s">
        <v>1148</v>
      </c>
      <c r="J753" s="4" t="s">
        <v>142</v>
      </c>
      <c r="K753" s="4" t="s">
        <v>36</v>
      </c>
      <c r="L753" s="4" t="str">
        <f>VLOOKUP(K753,'Lookup table'!A$6:B$15,2,0)</f>
        <v>QA</v>
      </c>
      <c r="M753" s="6">
        <f t="shared" si="45"/>
        <v>0</v>
      </c>
      <c r="N753" s="7" t="str">
        <f t="shared" si="46"/>
        <v>&lt;=1</v>
      </c>
      <c r="O753" t="str">
        <f t="shared" si="47"/>
        <v>met</v>
      </c>
    </row>
    <row r="754" spans="1:15" ht="33.75" x14ac:dyDescent="0.35">
      <c r="A754" s="3">
        <v>0</v>
      </c>
      <c r="B754" s="4" t="s">
        <v>904</v>
      </c>
      <c r="C754" s="4" t="s">
        <v>85</v>
      </c>
      <c r="D754" s="15">
        <v>45169.381620370397</v>
      </c>
      <c r="E754" s="15">
        <v>45169.558738425898</v>
      </c>
      <c r="F754" s="5" t="str">
        <f t="shared" si="44"/>
        <v>Aug</v>
      </c>
      <c r="G754" s="4" t="s">
        <v>20</v>
      </c>
      <c r="H754" s="15">
        <v>45169.504166666702</v>
      </c>
      <c r="I754" s="4" t="s">
        <v>1149</v>
      </c>
      <c r="J754" s="4" t="s">
        <v>57</v>
      </c>
      <c r="K754" s="4" t="s">
        <v>87</v>
      </c>
      <c r="L754" s="4" t="str">
        <f>VLOOKUP(K754,'Lookup table'!A$6:B$15,2,0)</f>
        <v>Planning</v>
      </c>
      <c r="M754" s="6">
        <f t="shared" si="45"/>
        <v>0</v>
      </c>
      <c r="N754" s="7" t="str">
        <f t="shared" si="46"/>
        <v>&lt;=1</v>
      </c>
      <c r="O754" t="str">
        <f t="shared" si="47"/>
        <v>met</v>
      </c>
    </row>
    <row r="755" spans="1:15" ht="22.5" x14ac:dyDescent="0.35">
      <c r="A755" s="3">
        <v>0</v>
      </c>
      <c r="B755" s="4" t="s">
        <v>1150</v>
      </c>
      <c r="C755" s="4" t="s">
        <v>38</v>
      </c>
      <c r="D755" s="15">
        <v>45174.374745370398</v>
      </c>
      <c r="E755" s="15">
        <v>45174.374872685199</v>
      </c>
      <c r="F755" s="5" t="str">
        <f t="shared" si="44"/>
        <v>Sep</v>
      </c>
      <c r="G755" s="4" t="s">
        <v>20</v>
      </c>
      <c r="H755" s="15">
        <v>45174.375590277799</v>
      </c>
      <c r="I755" s="4" t="s">
        <v>650</v>
      </c>
      <c r="J755" s="4" t="s">
        <v>62</v>
      </c>
      <c r="K755" s="4" t="s">
        <v>36</v>
      </c>
      <c r="L755" s="4" t="str">
        <f>VLOOKUP(K755,'Lookup table'!A$6:B$15,2,0)</f>
        <v>QA</v>
      </c>
      <c r="M755" s="6">
        <f t="shared" si="45"/>
        <v>0</v>
      </c>
      <c r="N755" s="7" t="str">
        <f t="shared" si="46"/>
        <v>&lt;=1</v>
      </c>
      <c r="O755" t="str">
        <f t="shared" si="47"/>
        <v>met</v>
      </c>
    </row>
    <row r="756" spans="1:15" ht="22.5" x14ac:dyDescent="0.35">
      <c r="A756" s="3">
        <v>0</v>
      </c>
      <c r="B756" s="4" t="s">
        <v>1151</v>
      </c>
      <c r="C756" s="4" t="s">
        <v>38</v>
      </c>
      <c r="D756" s="15">
        <v>45174.398472222201</v>
      </c>
      <c r="E756" s="15">
        <v>45174.398553240702</v>
      </c>
      <c r="F756" s="5" t="str">
        <f t="shared" si="44"/>
        <v>Sep</v>
      </c>
      <c r="G756" s="4" t="s">
        <v>20</v>
      </c>
      <c r="H756" s="15">
        <v>45174.398611111101</v>
      </c>
      <c r="I756" s="4" t="s">
        <v>253</v>
      </c>
      <c r="J756" s="4" t="s">
        <v>142</v>
      </c>
      <c r="K756" s="4" t="s">
        <v>36</v>
      </c>
      <c r="L756" s="4" t="str">
        <f>VLOOKUP(K756,'Lookup table'!A$6:B$15,2,0)</f>
        <v>QA</v>
      </c>
      <c r="M756" s="6">
        <f t="shared" si="45"/>
        <v>0</v>
      </c>
      <c r="N756" s="7" t="str">
        <f t="shared" si="46"/>
        <v>&lt;=1</v>
      </c>
      <c r="O756" t="str">
        <f t="shared" si="47"/>
        <v>met</v>
      </c>
    </row>
    <row r="757" spans="1:15" ht="33.75" x14ac:dyDescent="0.35">
      <c r="A757" s="3">
        <v>0</v>
      </c>
      <c r="B757" s="4" t="s">
        <v>1152</v>
      </c>
      <c r="C757" s="4" t="s">
        <v>38</v>
      </c>
      <c r="D757" s="15">
        <v>45174.434305555602</v>
      </c>
      <c r="E757" s="15">
        <v>45174.434548611098</v>
      </c>
      <c r="F757" s="5" t="str">
        <f t="shared" si="44"/>
        <v>Sep</v>
      </c>
      <c r="G757" s="4" t="s">
        <v>20</v>
      </c>
      <c r="H757" s="15">
        <v>45174.436111111099</v>
      </c>
      <c r="I757" s="4" t="s">
        <v>1153</v>
      </c>
      <c r="J757" s="4" t="s">
        <v>57</v>
      </c>
      <c r="K757" s="4" t="s">
        <v>36</v>
      </c>
      <c r="L757" s="4" t="str">
        <f>VLOOKUP(K757,'Lookup table'!A$6:B$15,2,0)</f>
        <v>QA</v>
      </c>
      <c r="M757" s="6">
        <f t="shared" si="45"/>
        <v>0</v>
      </c>
      <c r="N757" s="7" t="str">
        <f t="shared" si="46"/>
        <v>&lt;=1</v>
      </c>
      <c r="O757" t="str">
        <f t="shared" si="47"/>
        <v>met</v>
      </c>
    </row>
    <row r="758" spans="1:15" ht="22.5" x14ac:dyDescent="0.35">
      <c r="A758" s="3">
        <v>0</v>
      </c>
      <c r="B758" s="4" t="s">
        <v>1154</v>
      </c>
      <c r="C758" s="4" t="s">
        <v>38</v>
      </c>
      <c r="D758" s="15">
        <v>45174.453587962998</v>
      </c>
      <c r="E758" s="15">
        <v>45174.453703703701</v>
      </c>
      <c r="F758" s="5" t="str">
        <f t="shared" si="44"/>
        <v>Sep</v>
      </c>
      <c r="G758" s="4" t="s">
        <v>20</v>
      </c>
      <c r="H758" s="15">
        <v>45174.454548611102</v>
      </c>
      <c r="I758" s="4" t="s">
        <v>1155</v>
      </c>
      <c r="J758" s="4" t="s">
        <v>62</v>
      </c>
      <c r="K758" s="4" t="s">
        <v>36</v>
      </c>
      <c r="L758" s="4" t="str">
        <f>VLOOKUP(K758,'Lookup table'!A$6:B$15,2,0)</f>
        <v>QA</v>
      </c>
      <c r="M758" s="6">
        <f t="shared" si="45"/>
        <v>0</v>
      </c>
      <c r="N758" s="7" t="str">
        <f t="shared" si="46"/>
        <v>&lt;=1</v>
      </c>
      <c r="O758" t="str">
        <f t="shared" si="47"/>
        <v>met</v>
      </c>
    </row>
    <row r="759" spans="1:15" ht="22.5" x14ac:dyDescent="0.35">
      <c r="A759" s="3">
        <v>0</v>
      </c>
      <c r="B759" s="4" t="s">
        <v>925</v>
      </c>
      <c r="C759" s="4" t="s">
        <v>38</v>
      </c>
      <c r="D759" s="15">
        <v>45174.560312499998</v>
      </c>
      <c r="E759" s="15">
        <v>45174.560462963003</v>
      </c>
      <c r="F759" s="5" t="str">
        <f t="shared" si="44"/>
        <v>Sep</v>
      </c>
      <c r="G759" s="4" t="s">
        <v>20</v>
      </c>
      <c r="H759" s="15">
        <v>45174.561481481498</v>
      </c>
      <c r="I759" s="4" t="s">
        <v>1156</v>
      </c>
      <c r="J759" s="4" t="s">
        <v>41</v>
      </c>
      <c r="K759" s="4" t="s">
        <v>36</v>
      </c>
      <c r="L759" s="4" t="str">
        <f>VLOOKUP(K759,'Lookup table'!A$6:B$15,2,0)</f>
        <v>QA</v>
      </c>
      <c r="M759" s="6">
        <f t="shared" si="45"/>
        <v>0</v>
      </c>
      <c r="N759" s="7" t="str">
        <f t="shared" si="46"/>
        <v>&lt;=1</v>
      </c>
      <c r="O759" t="str">
        <f t="shared" si="47"/>
        <v>met</v>
      </c>
    </row>
    <row r="760" spans="1:15" ht="33.75" x14ac:dyDescent="0.35">
      <c r="A760" s="3">
        <v>0</v>
      </c>
      <c r="B760" s="4" t="s">
        <v>927</v>
      </c>
      <c r="C760" s="4" t="s">
        <v>390</v>
      </c>
      <c r="D760" s="15">
        <v>45175.543692129599</v>
      </c>
      <c r="E760" s="15">
        <v>45175.563194444403</v>
      </c>
      <c r="F760" s="5" t="str">
        <f t="shared" si="44"/>
        <v>Sep</v>
      </c>
      <c r="G760" s="4" t="s">
        <v>20</v>
      </c>
      <c r="H760" s="15">
        <v>45175.586805555598</v>
      </c>
      <c r="I760" s="4" t="s">
        <v>1157</v>
      </c>
      <c r="J760" s="4" t="s">
        <v>51</v>
      </c>
      <c r="K760" s="4" t="s">
        <v>29</v>
      </c>
      <c r="L760" s="4" t="str">
        <f>VLOOKUP(K760,'Lookup table'!A$6:B$15,2,0)</f>
        <v>Planning</v>
      </c>
      <c r="M760" s="6">
        <f t="shared" si="45"/>
        <v>0</v>
      </c>
      <c r="N760" s="7" t="str">
        <f t="shared" si="46"/>
        <v>&lt;=1</v>
      </c>
      <c r="O760" t="str">
        <f t="shared" si="47"/>
        <v>met</v>
      </c>
    </row>
    <row r="761" spans="1:15" ht="33.75" x14ac:dyDescent="0.35">
      <c r="A761" s="3">
        <v>0</v>
      </c>
      <c r="B761" s="4" t="s">
        <v>929</v>
      </c>
      <c r="C761" s="4" t="s">
        <v>390</v>
      </c>
      <c r="D761" s="15">
        <v>45175.544745370396</v>
      </c>
      <c r="E761" s="15">
        <v>45175.566666666702</v>
      </c>
      <c r="F761" s="5" t="str">
        <f t="shared" si="44"/>
        <v>Sep</v>
      </c>
      <c r="G761" s="4" t="s">
        <v>20</v>
      </c>
      <c r="H761" s="15">
        <v>45175.586805555598</v>
      </c>
      <c r="I761" s="4" t="s">
        <v>1157</v>
      </c>
      <c r="J761" s="4" t="s">
        <v>51</v>
      </c>
      <c r="K761" s="4" t="s">
        <v>29</v>
      </c>
      <c r="L761" s="4" t="str">
        <f>VLOOKUP(K761,'Lookup table'!A$6:B$15,2,0)</f>
        <v>Planning</v>
      </c>
      <c r="M761" s="6">
        <f t="shared" si="45"/>
        <v>0</v>
      </c>
      <c r="N761" s="7" t="str">
        <f t="shared" si="46"/>
        <v>&lt;=1</v>
      </c>
      <c r="O761" t="str">
        <f t="shared" si="47"/>
        <v>met</v>
      </c>
    </row>
    <row r="762" spans="1:15" ht="22.5" x14ac:dyDescent="0.35">
      <c r="A762" s="3">
        <v>0</v>
      </c>
      <c r="B762" s="4" t="s">
        <v>1158</v>
      </c>
      <c r="C762" s="4" t="s">
        <v>365</v>
      </c>
      <c r="D762" s="15">
        <v>45176.452280092599</v>
      </c>
      <c r="E762" s="15">
        <v>45176.452465277798</v>
      </c>
      <c r="F762" s="5" t="str">
        <f t="shared" si="44"/>
        <v>Sep</v>
      </c>
      <c r="G762" s="4" t="s">
        <v>20</v>
      </c>
      <c r="H762" s="15">
        <v>45176.453020833302</v>
      </c>
      <c r="I762" s="4" t="s">
        <v>1159</v>
      </c>
      <c r="J762" s="4" t="s">
        <v>28</v>
      </c>
      <c r="K762" s="4" t="s">
        <v>36</v>
      </c>
      <c r="L762" s="4" t="str">
        <f>VLOOKUP(K762,'Lookup table'!A$6:B$15,2,0)</f>
        <v>QA</v>
      </c>
      <c r="M762" s="6">
        <f t="shared" si="45"/>
        <v>0</v>
      </c>
      <c r="N762" s="7" t="str">
        <f t="shared" si="46"/>
        <v>&lt;=1</v>
      </c>
      <c r="O762" t="str">
        <f t="shared" si="47"/>
        <v>met</v>
      </c>
    </row>
    <row r="763" spans="1:15" ht="22.5" x14ac:dyDescent="0.35">
      <c r="A763" s="3">
        <v>0</v>
      </c>
      <c r="B763" s="4" t="s">
        <v>935</v>
      </c>
      <c r="C763" s="4" t="s">
        <v>38</v>
      </c>
      <c r="D763" s="15">
        <v>45176.4621990741</v>
      </c>
      <c r="E763" s="15">
        <v>45176.462303240703</v>
      </c>
      <c r="F763" s="5" t="str">
        <f t="shared" si="44"/>
        <v>Sep</v>
      </c>
      <c r="G763" s="4" t="s">
        <v>20</v>
      </c>
      <c r="H763" s="15">
        <v>45176.462754629603</v>
      </c>
      <c r="I763" s="4" t="s">
        <v>1160</v>
      </c>
      <c r="J763" s="4" t="s">
        <v>41</v>
      </c>
      <c r="K763" s="4" t="s">
        <v>36</v>
      </c>
      <c r="L763" s="4" t="str">
        <f>VLOOKUP(K763,'Lookup table'!A$6:B$15,2,0)</f>
        <v>QA</v>
      </c>
      <c r="M763" s="6">
        <f t="shared" si="45"/>
        <v>0</v>
      </c>
      <c r="N763" s="7" t="str">
        <f t="shared" si="46"/>
        <v>&lt;=1</v>
      </c>
      <c r="O763" t="str">
        <f t="shared" si="47"/>
        <v>met</v>
      </c>
    </row>
    <row r="764" spans="1:15" ht="22.5" x14ac:dyDescent="0.35">
      <c r="A764" s="3">
        <v>0</v>
      </c>
      <c r="B764" s="4" t="s">
        <v>1161</v>
      </c>
      <c r="C764" s="4" t="s">
        <v>131</v>
      </c>
      <c r="D764" s="15">
        <v>45176.577303240701</v>
      </c>
      <c r="E764" s="15">
        <v>45176.608090277798</v>
      </c>
      <c r="F764" s="5" t="str">
        <f t="shared" si="44"/>
        <v>Sep</v>
      </c>
      <c r="G764" s="4" t="s">
        <v>20</v>
      </c>
      <c r="H764" s="15">
        <v>45176.610057870399</v>
      </c>
      <c r="I764" s="4" t="s">
        <v>1162</v>
      </c>
      <c r="J764" s="4" t="s">
        <v>17</v>
      </c>
      <c r="K764" s="4" t="s">
        <v>52</v>
      </c>
      <c r="L764" s="4" t="str">
        <f>VLOOKUP(K764,'Lookup table'!A$6:B$15,2,0)</f>
        <v>Distribution</v>
      </c>
      <c r="M764" s="6">
        <f t="shared" si="45"/>
        <v>0</v>
      </c>
      <c r="N764" s="7" t="str">
        <f t="shared" si="46"/>
        <v>&lt;=1</v>
      </c>
      <c r="O764" t="str">
        <f t="shared" si="47"/>
        <v>met</v>
      </c>
    </row>
    <row r="765" spans="1:15" ht="45" x14ac:dyDescent="0.35">
      <c r="A765" s="3">
        <v>0</v>
      </c>
      <c r="B765" s="4" t="s">
        <v>1163</v>
      </c>
      <c r="C765" s="4" t="s">
        <v>323</v>
      </c>
      <c r="D765" s="15">
        <v>45177.3413657407</v>
      </c>
      <c r="E765" s="15">
        <v>45177.353206018503</v>
      </c>
      <c r="F765" s="5" t="str">
        <f t="shared" si="44"/>
        <v>Sep</v>
      </c>
      <c r="G765" s="4" t="s">
        <v>20</v>
      </c>
      <c r="H765" s="15">
        <v>45177.489456018498</v>
      </c>
      <c r="I765" s="4" t="s">
        <v>893</v>
      </c>
      <c r="J765" s="4" t="s">
        <v>57</v>
      </c>
      <c r="K765" s="4" t="s">
        <v>32</v>
      </c>
      <c r="L765" s="4" t="str">
        <f>VLOOKUP(K765,'Lookup table'!A$6:B$15,2,0)</f>
        <v>Transportation</v>
      </c>
      <c r="M765" s="6">
        <f t="shared" si="45"/>
        <v>0</v>
      </c>
      <c r="N765" s="7" t="str">
        <f t="shared" si="46"/>
        <v>&lt;=1</v>
      </c>
      <c r="O765" t="str">
        <f t="shared" si="47"/>
        <v>met</v>
      </c>
    </row>
    <row r="766" spans="1:15" ht="22.5" x14ac:dyDescent="0.35">
      <c r="A766" s="3">
        <v>0</v>
      </c>
      <c r="B766" s="4" t="s">
        <v>1164</v>
      </c>
      <c r="C766" s="4" t="s">
        <v>60</v>
      </c>
      <c r="D766" s="15">
        <v>45180.473263888904</v>
      </c>
      <c r="E766" s="15">
        <v>45180.477488425902</v>
      </c>
      <c r="F766" s="5" t="str">
        <f t="shared" si="44"/>
        <v>Sep</v>
      </c>
      <c r="G766" s="4" t="s">
        <v>20</v>
      </c>
      <c r="H766" s="15">
        <v>45180.479317129597</v>
      </c>
      <c r="I766" s="4" t="s">
        <v>747</v>
      </c>
      <c r="J766" s="4" t="s">
        <v>62</v>
      </c>
      <c r="K766" s="4" t="s">
        <v>52</v>
      </c>
      <c r="L766" s="4" t="str">
        <f>VLOOKUP(K766,'Lookup table'!A$6:B$15,2,0)</f>
        <v>Distribution</v>
      </c>
      <c r="M766" s="6">
        <f t="shared" si="45"/>
        <v>0</v>
      </c>
      <c r="N766" s="7" t="str">
        <f t="shared" si="46"/>
        <v>&lt;=1</v>
      </c>
      <c r="O766" t="str">
        <f t="shared" si="47"/>
        <v>met</v>
      </c>
    </row>
    <row r="767" spans="1:15" ht="33.75" x14ac:dyDescent="0.35">
      <c r="A767" s="3">
        <v>0</v>
      </c>
      <c r="B767" s="4" t="s">
        <v>1165</v>
      </c>
      <c r="C767" s="4" t="s">
        <v>602</v>
      </c>
      <c r="D767" s="15">
        <v>45181.546747685199</v>
      </c>
      <c r="E767" s="15">
        <v>45181.560034722199</v>
      </c>
      <c r="F767" s="5" t="str">
        <f t="shared" si="44"/>
        <v>Sep</v>
      </c>
      <c r="G767" s="4" t="s">
        <v>20</v>
      </c>
      <c r="H767" s="15">
        <v>45181.703090277799</v>
      </c>
      <c r="I767" s="4" t="s">
        <v>1166</v>
      </c>
      <c r="J767" s="4" t="s">
        <v>28</v>
      </c>
      <c r="K767" s="4" t="s">
        <v>29</v>
      </c>
      <c r="L767" s="4" t="str">
        <f>VLOOKUP(K767,'Lookup table'!A$6:B$15,2,0)</f>
        <v>Planning</v>
      </c>
      <c r="M767" s="6">
        <f t="shared" si="45"/>
        <v>0</v>
      </c>
      <c r="N767" s="7" t="str">
        <f t="shared" si="46"/>
        <v>&lt;=1</v>
      </c>
      <c r="O767" t="str">
        <f t="shared" si="47"/>
        <v>met</v>
      </c>
    </row>
    <row r="768" spans="1:15" ht="45" x14ac:dyDescent="0.35">
      <c r="A768" s="3">
        <v>0</v>
      </c>
      <c r="B768" s="4" t="s">
        <v>1167</v>
      </c>
      <c r="C768" s="4" t="s">
        <v>55</v>
      </c>
      <c r="D768" s="15">
        <v>45182.327118055597</v>
      </c>
      <c r="E768" s="15">
        <v>45182.3308680556</v>
      </c>
      <c r="F768" s="5" t="str">
        <f t="shared" si="44"/>
        <v>Sep</v>
      </c>
      <c r="G768" s="4" t="s">
        <v>20</v>
      </c>
      <c r="H768" s="15">
        <v>45182.6099189815</v>
      </c>
      <c r="I768" s="4" t="s">
        <v>1168</v>
      </c>
      <c r="J768" s="4" t="s">
        <v>57</v>
      </c>
      <c r="K768" s="4" t="s">
        <v>32</v>
      </c>
      <c r="L768" s="4" t="str">
        <f>VLOOKUP(K768,'Lookup table'!A$6:B$15,2,0)</f>
        <v>Transportation</v>
      </c>
      <c r="M768" s="6">
        <f t="shared" si="45"/>
        <v>0</v>
      </c>
      <c r="N768" s="7" t="str">
        <f t="shared" si="46"/>
        <v>&lt;=1</v>
      </c>
      <c r="O768" t="str">
        <f t="shared" si="47"/>
        <v>met</v>
      </c>
    </row>
    <row r="769" spans="1:15" ht="22.5" x14ac:dyDescent="0.35">
      <c r="A769" s="3">
        <v>0</v>
      </c>
      <c r="B769" s="4" t="s">
        <v>1169</v>
      </c>
      <c r="C769" s="4" t="s">
        <v>140</v>
      </c>
      <c r="D769" s="15">
        <v>45182.524432870399</v>
      </c>
      <c r="E769" s="15">
        <v>45182.549560185202</v>
      </c>
      <c r="F769" s="5" t="str">
        <f t="shared" si="44"/>
        <v>Sep</v>
      </c>
      <c r="G769" s="4" t="s">
        <v>20</v>
      </c>
      <c r="H769" s="15">
        <v>45182.568298611099</v>
      </c>
      <c r="I769" s="4" t="s">
        <v>1170</v>
      </c>
      <c r="J769" s="4" t="s">
        <v>142</v>
      </c>
      <c r="K769" s="4" t="s">
        <v>18</v>
      </c>
      <c r="L769" s="4" t="str">
        <f>VLOOKUP(K769,'Lookup table'!A$6:B$15,2,0)</f>
        <v>Planning</v>
      </c>
      <c r="M769" s="6">
        <f t="shared" si="45"/>
        <v>0</v>
      </c>
      <c r="N769" s="7" t="str">
        <f t="shared" si="46"/>
        <v>&lt;=1</v>
      </c>
      <c r="O769" t="str">
        <f t="shared" si="47"/>
        <v>met</v>
      </c>
    </row>
    <row r="770" spans="1:15" ht="45" x14ac:dyDescent="0.35">
      <c r="A770" s="3">
        <v>0</v>
      </c>
      <c r="B770" s="4" t="s">
        <v>1171</v>
      </c>
      <c r="C770" s="4" t="s">
        <v>323</v>
      </c>
      <c r="D770" s="15">
        <v>45182.603067129603</v>
      </c>
      <c r="E770" s="15">
        <v>45182.606643518498</v>
      </c>
      <c r="F770" s="5" t="str">
        <f t="shared" si="44"/>
        <v>Sep</v>
      </c>
      <c r="G770" s="4" t="s">
        <v>20</v>
      </c>
      <c r="H770" s="15">
        <v>45182.608587962997</v>
      </c>
      <c r="I770" s="4" t="s">
        <v>1168</v>
      </c>
      <c r="J770" s="4" t="s">
        <v>57</v>
      </c>
      <c r="K770" s="4" t="s">
        <v>32</v>
      </c>
      <c r="L770" s="4" t="str">
        <f>VLOOKUP(K770,'Lookup table'!A$6:B$15,2,0)</f>
        <v>Transportation</v>
      </c>
      <c r="M770" s="6">
        <f t="shared" si="45"/>
        <v>0</v>
      </c>
      <c r="N770" s="7" t="str">
        <f t="shared" si="46"/>
        <v>&lt;=1</v>
      </c>
      <c r="O770" t="str">
        <f t="shared" si="47"/>
        <v>met</v>
      </c>
    </row>
    <row r="771" spans="1:15" ht="33.75" x14ac:dyDescent="0.35">
      <c r="A771" s="3">
        <v>0</v>
      </c>
      <c r="B771" s="4" t="s">
        <v>1172</v>
      </c>
      <c r="C771" s="4" t="s">
        <v>365</v>
      </c>
      <c r="D771" s="15">
        <v>45183.401030092602</v>
      </c>
      <c r="E771" s="15">
        <v>45183.414097222201</v>
      </c>
      <c r="F771" s="5" t="str">
        <f t="shared" ref="F771:F834" si="48">TEXT(D771,"MMM")</f>
        <v>Sep</v>
      </c>
      <c r="G771" s="4" t="s">
        <v>20</v>
      </c>
      <c r="H771" s="15">
        <v>45183.624039351896</v>
      </c>
      <c r="I771" s="4" t="s">
        <v>895</v>
      </c>
      <c r="J771" s="4" t="s">
        <v>92</v>
      </c>
      <c r="K771" s="4" t="s">
        <v>245</v>
      </c>
      <c r="L771" s="4" t="str">
        <f>VLOOKUP(K771,'Lookup table'!A$6:B$15,2,0)</f>
        <v>Transportation</v>
      </c>
      <c r="M771" s="6">
        <f t="shared" ref="M771:M834" si="49">NETWORKDAYS.INTL(D771,E771,1,0)-1</f>
        <v>0</v>
      </c>
      <c r="N771" s="7" t="str">
        <f t="shared" ref="N771:N834" si="50">IF(M771&lt;2, "&lt;=1", IF(M771&lt;3, "&lt;=2", IF(M771&lt;4, "&lt;=3",IF(M771&lt;5,  "&lt;=4", "&gt;=5"))))</f>
        <v>&lt;=1</v>
      </c>
      <c r="O771" t="str">
        <f t="shared" ref="O771:O834" si="51">IF(M771&lt;=1, "met", "not met")</f>
        <v>met</v>
      </c>
    </row>
    <row r="772" spans="1:15" ht="33.75" x14ac:dyDescent="0.35">
      <c r="A772" s="3">
        <v>0</v>
      </c>
      <c r="B772" s="4" t="s">
        <v>944</v>
      </c>
      <c r="C772" s="4" t="s">
        <v>168</v>
      </c>
      <c r="D772" s="15">
        <v>45183.409953703696</v>
      </c>
      <c r="E772" s="15">
        <v>45183.521273148202</v>
      </c>
      <c r="F772" s="5" t="str">
        <f t="shared" si="48"/>
        <v>Sep</v>
      </c>
      <c r="G772" s="4" t="s">
        <v>20</v>
      </c>
      <c r="H772" s="15">
        <v>45183.604456018496</v>
      </c>
      <c r="I772" s="4" t="s">
        <v>567</v>
      </c>
      <c r="J772" s="4" t="s">
        <v>57</v>
      </c>
      <c r="K772" s="4" t="s">
        <v>52</v>
      </c>
      <c r="L772" s="4" t="str">
        <f>VLOOKUP(K772,'Lookup table'!A$6:B$15,2,0)</f>
        <v>Distribution</v>
      </c>
      <c r="M772" s="6">
        <f t="shared" si="49"/>
        <v>0</v>
      </c>
      <c r="N772" s="7" t="str">
        <f t="shared" si="50"/>
        <v>&lt;=1</v>
      </c>
      <c r="O772" t="str">
        <f t="shared" si="51"/>
        <v>met</v>
      </c>
    </row>
    <row r="773" spans="1:15" ht="33.75" x14ac:dyDescent="0.35">
      <c r="A773" s="3">
        <v>0</v>
      </c>
      <c r="B773" s="4" t="s">
        <v>1173</v>
      </c>
      <c r="C773" s="4" t="s">
        <v>416</v>
      </c>
      <c r="D773" s="15">
        <v>45183.412662037001</v>
      </c>
      <c r="E773" s="15">
        <v>45183.417210648098</v>
      </c>
      <c r="F773" s="5" t="str">
        <f t="shared" si="48"/>
        <v>Sep</v>
      </c>
      <c r="G773" s="4" t="s">
        <v>20</v>
      </c>
      <c r="H773" s="15">
        <v>45183.421238425901</v>
      </c>
      <c r="I773" s="4" t="s">
        <v>1174</v>
      </c>
      <c r="J773" s="4" t="s">
        <v>17</v>
      </c>
      <c r="K773" s="4" t="s">
        <v>642</v>
      </c>
      <c r="L773" s="4" t="e">
        <f>VLOOKUP(K773,'Lookup table'!A$6:B$15,2,0)</f>
        <v>#N/A</v>
      </c>
      <c r="M773" s="6">
        <f t="shared" si="49"/>
        <v>0</v>
      </c>
      <c r="N773" s="7" t="str">
        <f t="shared" si="50"/>
        <v>&lt;=1</v>
      </c>
      <c r="O773" t="str">
        <f t="shared" si="51"/>
        <v>met</v>
      </c>
    </row>
    <row r="774" spans="1:15" ht="45" x14ac:dyDescent="0.35">
      <c r="A774" s="3">
        <v>0</v>
      </c>
      <c r="B774" s="4" t="s">
        <v>1175</v>
      </c>
      <c r="C774" s="4" t="s">
        <v>34</v>
      </c>
      <c r="D774" s="15">
        <v>45183.422395833302</v>
      </c>
      <c r="E774" s="15">
        <v>45183.5077662037</v>
      </c>
      <c r="F774" s="5" t="str">
        <f t="shared" si="48"/>
        <v>Sep</v>
      </c>
      <c r="G774" s="4" t="s">
        <v>20</v>
      </c>
      <c r="H774" s="15">
        <v>45183.624178240701</v>
      </c>
      <c r="I774" s="4" t="s">
        <v>895</v>
      </c>
      <c r="J774" s="4" t="s">
        <v>92</v>
      </c>
      <c r="K774" s="4" t="s">
        <v>32</v>
      </c>
      <c r="L774" s="4" t="str">
        <f>VLOOKUP(K774,'Lookup table'!A$6:B$15,2,0)</f>
        <v>Transportation</v>
      </c>
      <c r="M774" s="6">
        <f t="shared" si="49"/>
        <v>0</v>
      </c>
      <c r="N774" s="7" t="str">
        <f t="shared" si="50"/>
        <v>&lt;=1</v>
      </c>
      <c r="O774" t="str">
        <f t="shared" si="51"/>
        <v>met</v>
      </c>
    </row>
    <row r="775" spans="1:15" ht="45" x14ac:dyDescent="0.35">
      <c r="A775" s="3">
        <v>0</v>
      </c>
      <c r="B775" s="4" t="s">
        <v>1176</v>
      </c>
      <c r="C775" s="4" t="s">
        <v>60</v>
      </c>
      <c r="D775" s="15">
        <v>45183.464016203703</v>
      </c>
      <c r="E775" s="15">
        <v>45183.574756944399</v>
      </c>
      <c r="F775" s="5" t="str">
        <f t="shared" si="48"/>
        <v>Sep</v>
      </c>
      <c r="G775" s="4" t="s">
        <v>20</v>
      </c>
      <c r="H775" s="15">
        <v>45183.5782175926</v>
      </c>
      <c r="I775" s="4" t="s">
        <v>749</v>
      </c>
      <c r="J775" s="4" t="s">
        <v>62</v>
      </c>
      <c r="K775" s="4" t="s">
        <v>32</v>
      </c>
      <c r="L775" s="4" t="str">
        <f>VLOOKUP(K775,'Lookup table'!A$6:B$15,2,0)</f>
        <v>Transportation</v>
      </c>
      <c r="M775" s="6">
        <f t="shared" si="49"/>
        <v>0</v>
      </c>
      <c r="N775" s="7" t="str">
        <f t="shared" si="50"/>
        <v>&lt;=1</v>
      </c>
      <c r="O775" t="str">
        <f t="shared" si="51"/>
        <v>met</v>
      </c>
    </row>
    <row r="776" spans="1:15" ht="45" x14ac:dyDescent="0.35">
      <c r="A776" s="3">
        <v>0</v>
      </c>
      <c r="B776" s="4" t="s">
        <v>1177</v>
      </c>
      <c r="C776" s="4" t="s">
        <v>323</v>
      </c>
      <c r="D776" s="15">
        <v>45183.531087962998</v>
      </c>
      <c r="E776" s="15">
        <v>45183.599143518499</v>
      </c>
      <c r="F776" s="5" t="str">
        <f t="shared" si="48"/>
        <v>Sep</v>
      </c>
      <c r="G776" s="4" t="s">
        <v>20</v>
      </c>
      <c r="H776" s="15">
        <v>45183.604583333297</v>
      </c>
      <c r="I776" s="4" t="s">
        <v>567</v>
      </c>
      <c r="J776" s="4" t="s">
        <v>57</v>
      </c>
      <c r="K776" s="4" t="s">
        <v>32</v>
      </c>
      <c r="L776" s="4" t="str">
        <f>VLOOKUP(K776,'Lookup table'!A$6:B$15,2,0)</f>
        <v>Transportation</v>
      </c>
      <c r="M776" s="6">
        <f t="shared" si="49"/>
        <v>0</v>
      </c>
      <c r="N776" s="7" t="str">
        <f t="shared" si="50"/>
        <v>&lt;=1</v>
      </c>
      <c r="O776" t="str">
        <f t="shared" si="51"/>
        <v>met</v>
      </c>
    </row>
    <row r="777" spans="1:15" ht="22.5" x14ac:dyDescent="0.35">
      <c r="A777" s="3">
        <v>0</v>
      </c>
      <c r="B777" s="4" t="s">
        <v>1178</v>
      </c>
      <c r="C777" s="4" t="s">
        <v>59</v>
      </c>
      <c r="D777" s="15">
        <v>45183.559733796297</v>
      </c>
      <c r="E777" s="15">
        <v>45183.6073958333</v>
      </c>
      <c r="F777" s="5" t="str">
        <f t="shared" si="48"/>
        <v>Sep</v>
      </c>
      <c r="G777" s="4" t="s">
        <v>20</v>
      </c>
      <c r="H777" s="15">
        <v>45183.633993055599</v>
      </c>
      <c r="I777" s="4" t="s">
        <v>751</v>
      </c>
      <c r="J777" s="4" t="s">
        <v>62</v>
      </c>
      <c r="K777" s="4" t="s">
        <v>52</v>
      </c>
      <c r="L777" s="4" t="str">
        <f>VLOOKUP(K777,'Lookup table'!A$6:B$15,2,0)</f>
        <v>Distribution</v>
      </c>
      <c r="M777" s="6">
        <f t="shared" si="49"/>
        <v>0</v>
      </c>
      <c r="N777" s="7" t="str">
        <f t="shared" si="50"/>
        <v>&lt;=1</v>
      </c>
      <c r="O777" t="str">
        <f t="shared" si="51"/>
        <v>met</v>
      </c>
    </row>
    <row r="778" spans="1:15" ht="45" x14ac:dyDescent="0.35">
      <c r="A778" s="3">
        <v>0</v>
      </c>
      <c r="B778" s="4" t="s">
        <v>1179</v>
      </c>
      <c r="C778" s="4" t="s">
        <v>60</v>
      </c>
      <c r="D778" s="15">
        <v>45183.609583333302</v>
      </c>
      <c r="E778" s="15">
        <v>45183.615243055603</v>
      </c>
      <c r="F778" s="5" t="str">
        <f t="shared" si="48"/>
        <v>Sep</v>
      </c>
      <c r="G778" s="4" t="s">
        <v>20</v>
      </c>
      <c r="H778" s="15">
        <v>45183.634131944404</v>
      </c>
      <c r="I778" s="4" t="s">
        <v>751</v>
      </c>
      <c r="J778" s="4" t="s">
        <v>62</v>
      </c>
      <c r="K778" s="4" t="s">
        <v>32</v>
      </c>
      <c r="L778" s="4" t="str">
        <f>VLOOKUP(K778,'Lookup table'!A$6:B$15,2,0)</f>
        <v>Transportation</v>
      </c>
      <c r="M778" s="6">
        <f t="shared" si="49"/>
        <v>0</v>
      </c>
      <c r="N778" s="7" t="str">
        <f t="shared" si="50"/>
        <v>&lt;=1</v>
      </c>
      <c r="O778" t="str">
        <f t="shared" si="51"/>
        <v>met</v>
      </c>
    </row>
    <row r="779" spans="1:15" ht="22.5" x14ac:dyDescent="0.35">
      <c r="A779" s="3">
        <v>0</v>
      </c>
      <c r="B779" s="4" t="s">
        <v>1180</v>
      </c>
      <c r="C779" s="4" t="s">
        <v>81</v>
      </c>
      <c r="D779" s="15">
        <v>45184.504571759302</v>
      </c>
      <c r="E779" s="15">
        <v>45184.509965277801</v>
      </c>
      <c r="F779" s="5" t="str">
        <f t="shared" si="48"/>
        <v>Sep</v>
      </c>
      <c r="G779" s="4" t="s">
        <v>20</v>
      </c>
      <c r="H779" s="15">
        <v>45184.566874999997</v>
      </c>
      <c r="I779" s="4" t="s">
        <v>1181</v>
      </c>
      <c r="J779" s="4" t="s">
        <v>41</v>
      </c>
      <c r="K779" s="4" t="s">
        <v>52</v>
      </c>
      <c r="L779" s="4" t="str">
        <f>VLOOKUP(K779,'Lookup table'!A$6:B$15,2,0)</f>
        <v>Distribution</v>
      </c>
      <c r="M779" s="6">
        <f t="shared" si="49"/>
        <v>0</v>
      </c>
      <c r="N779" s="7" t="str">
        <f t="shared" si="50"/>
        <v>&lt;=1</v>
      </c>
      <c r="O779" t="str">
        <f t="shared" si="51"/>
        <v>met</v>
      </c>
    </row>
    <row r="780" spans="1:15" ht="33.75" x14ac:dyDescent="0.35">
      <c r="A780" s="3">
        <v>0</v>
      </c>
      <c r="B780" s="4" t="s">
        <v>951</v>
      </c>
      <c r="C780" s="4" t="s">
        <v>75</v>
      </c>
      <c r="D780" s="15">
        <v>45184.668726851902</v>
      </c>
      <c r="E780" s="15">
        <v>45184.684374999997</v>
      </c>
      <c r="F780" s="5" t="str">
        <f t="shared" si="48"/>
        <v>Sep</v>
      </c>
      <c r="G780" s="4" t="s">
        <v>20</v>
      </c>
      <c r="H780" s="15">
        <v>45184.715277777803</v>
      </c>
      <c r="I780" s="4" t="s">
        <v>878</v>
      </c>
      <c r="J780" s="4" t="s">
        <v>17</v>
      </c>
      <c r="K780" s="4" t="s">
        <v>29</v>
      </c>
      <c r="L780" s="4" t="str">
        <f>VLOOKUP(K780,'Lookup table'!A$6:B$15,2,0)</f>
        <v>Planning</v>
      </c>
      <c r="M780" s="6">
        <f t="shared" si="49"/>
        <v>0</v>
      </c>
      <c r="N780" s="7" t="str">
        <f t="shared" si="50"/>
        <v>&lt;=1</v>
      </c>
      <c r="O780" t="str">
        <f t="shared" si="51"/>
        <v>met</v>
      </c>
    </row>
    <row r="781" spans="1:15" ht="33.75" x14ac:dyDescent="0.35">
      <c r="A781" s="3">
        <v>0</v>
      </c>
      <c r="B781" s="4" t="s">
        <v>1182</v>
      </c>
      <c r="C781" s="4" t="s">
        <v>55</v>
      </c>
      <c r="D781" s="15">
        <v>45187.316469907397</v>
      </c>
      <c r="E781" s="15">
        <v>45187.352291666699</v>
      </c>
      <c r="F781" s="5" t="str">
        <f t="shared" si="48"/>
        <v>Sep</v>
      </c>
      <c r="G781" s="4" t="s">
        <v>20</v>
      </c>
      <c r="H781" s="15">
        <v>45187.543287036999</v>
      </c>
      <c r="I781" s="4" t="s">
        <v>1183</v>
      </c>
      <c r="J781" s="4" t="s">
        <v>57</v>
      </c>
      <c r="K781" s="4" t="s">
        <v>78</v>
      </c>
      <c r="L781" s="4" t="str">
        <f>VLOOKUP(K781,'Lookup table'!A$6:B$15,2,0)</f>
        <v>Other</v>
      </c>
      <c r="M781" s="6">
        <f t="shared" si="49"/>
        <v>0</v>
      </c>
      <c r="N781" s="7" t="str">
        <f t="shared" si="50"/>
        <v>&lt;=1</v>
      </c>
      <c r="O781" t="str">
        <f t="shared" si="51"/>
        <v>met</v>
      </c>
    </row>
    <row r="782" spans="1:15" ht="45" x14ac:dyDescent="0.35">
      <c r="A782" s="3">
        <v>0</v>
      </c>
      <c r="B782" s="4" t="s">
        <v>1184</v>
      </c>
      <c r="C782" s="4" t="s">
        <v>323</v>
      </c>
      <c r="D782" s="15">
        <v>45187.458900463003</v>
      </c>
      <c r="E782" s="15">
        <v>45187.465636574103</v>
      </c>
      <c r="F782" s="5" t="str">
        <f t="shared" si="48"/>
        <v>Sep</v>
      </c>
      <c r="G782" s="4" t="s">
        <v>20</v>
      </c>
      <c r="H782" s="15">
        <v>45187.543425925898</v>
      </c>
      <c r="I782" s="4" t="s">
        <v>1183</v>
      </c>
      <c r="J782" s="4" t="s">
        <v>57</v>
      </c>
      <c r="K782" s="4" t="s">
        <v>32</v>
      </c>
      <c r="L782" s="4" t="str">
        <f>VLOOKUP(K782,'Lookup table'!A$6:B$15,2,0)</f>
        <v>Transportation</v>
      </c>
      <c r="M782" s="6">
        <f t="shared" si="49"/>
        <v>0</v>
      </c>
      <c r="N782" s="7" t="str">
        <f t="shared" si="50"/>
        <v>&lt;=1</v>
      </c>
      <c r="O782" t="str">
        <f t="shared" si="51"/>
        <v>met</v>
      </c>
    </row>
    <row r="783" spans="1:15" ht="33.75" x14ac:dyDescent="0.35">
      <c r="A783" s="3">
        <v>0</v>
      </c>
      <c r="B783" s="4" t="s">
        <v>1185</v>
      </c>
      <c r="C783" s="4" t="s">
        <v>644</v>
      </c>
      <c r="D783" s="15">
        <v>45187.474328703698</v>
      </c>
      <c r="E783" s="15">
        <v>45187.483263888898</v>
      </c>
      <c r="F783" s="5" t="str">
        <f t="shared" si="48"/>
        <v>Sep</v>
      </c>
      <c r="G783" s="4" t="s">
        <v>20</v>
      </c>
      <c r="H783" s="15">
        <v>45187.493368055599</v>
      </c>
      <c r="I783" s="4" t="s">
        <v>1186</v>
      </c>
      <c r="J783" s="4" t="s">
        <v>57</v>
      </c>
      <c r="K783" s="4" t="s">
        <v>87</v>
      </c>
      <c r="L783" s="4" t="str">
        <f>VLOOKUP(K783,'Lookup table'!A$6:B$15,2,0)</f>
        <v>Planning</v>
      </c>
      <c r="M783" s="6">
        <f t="shared" si="49"/>
        <v>0</v>
      </c>
      <c r="N783" s="7" t="str">
        <f t="shared" si="50"/>
        <v>&lt;=1</v>
      </c>
      <c r="O783" t="str">
        <f t="shared" si="51"/>
        <v>met</v>
      </c>
    </row>
    <row r="784" spans="1:15" ht="33.75" x14ac:dyDescent="0.35">
      <c r="A784" s="3">
        <v>0</v>
      </c>
      <c r="B784" s="4" t="s">
        <v>1187</v>
      </c>
      <c r="C784" s="4" t="s">
        <v>302</v>
      </c>
      <c r="D784" s="15">
        <v>45188.490810185198</v>
      </c>
      <c r="E784" s="15">
        <v>45188.504224536999</v>
      </c>
      <c r="F784" s="5" t="str">
        <f t="shared" si="48"/>
        <v>Sep</v>
      </c>
      <c r="G784" s="4" t="s">
        <v>20</v>
      </c>
      <c r="H784" s="15">
        <v>45188.576747685198</v>
      </c>
      <c r="I784" s="4" t="s">
        <v>404</v>
      </c>
      <c r="J784" s="4" t="s">
        <v>41</v>
      </c>
      <c r="K784" s="4" t="s">
        <v>29</v>
      </c>
      <c r="L784" s="4" t="str">
        <f>VLOOKUP(K784,'Lookup table'!A$6:B$15,2,0)</f>
        <v>Planning</v>
      </c>
      <c r="M784" s="6">
        <f t="shared" si="49"/>
        <v>0</v>
      </c>
      <c r="N784" s="7" t="str">
        <f t="shared" si="50"/>
        <v>&lt;=1</v>
      </c>
      <c r="O784" t="str">
        <f t="shared" si="51"/>
        <v>met</v>
      </c>
    </row>
    <row r="785" spans="1:15" ht="22.5" x14ac:dyDescent="0.35">
      <c r="A785" s="3">
        <v>0</v>
      </c>
      <c r="B785" s="4" t="s">
        <v>1188</v>
      </c>
      <c r="C785" s="4" t="s">
        <v>39</v>
      </c>
      <c r="D785" s="15">
        <v>45188.574513888903</v>
      </c>
      <c r="E785" s="15">
        <v>45188.602164351898</v>
      </c>
      <c r="F785" s="5" t="str">
        <f t="shared" si="48"/>
        <v>Sep</v>
      </c>
      <c r="G785" s="4" t="s">
        <v>20</v>
      </c>
      <c r="H785" s="15">
        <v>45188.614247685196</v>
      </c>
      <c r="I785" s="4" t="s">
        <v>1189</v>
      </c>
      <c r="J785" s="4" t="s">
        <v>41</v>
      </c>
      <c r="K785" s="4" t="s">
        <v>87</v>
      </c>
      <c r="L785" s="4" t="str">
        <f>VLOOKUP(K785,'Lookup table'!A$6:B$15,2,0)</f>
        <v>Planning</v>
      </c>
      <c r="M785" s="6">
        <f t="shared" si="49"/>
        <v>0</v>
      </c>
      <c r="N785" s="7" t="str">
        <f t="shared" si="50"/>
        <v>&lt;=1</v>
      </c>
      <c r="O785" t="str">
        <f t="shared" si="51"/>
        <v>met</v>
      </c>
    </row>
    <row r="786" spans="1:15" ht="33.75" x14ac:dyDescent="0.35">
      <c r="A786" s="3">
        <v>0</v>
      </c>
      <c r="B786" s="4" t="s">
        <v>1190</v>
      </c>
      <c r="C786" s="4" t="s">
        <v>128</v>
      </c>
      <c r="D786" s="15">
        <v>45189.2949421296</v>
      </c>
      <c r="E786" s="15">
        <v>45189.424513888902</v>
      </c>
      <c r="F786" s="5" t="str">
        <f t="shared" si="48"/>
        <v>Sep</v>
      </c>
      <c r="G786" s="4" t="s">
        <v>20</v>
      </c>
      <c r="H786" s="15">
        <v>45189.608715277798</v>
      </c>
      <c r="I786" s="4" t="s">
        <v>1191</v>
      </c>
      <c r="J786" s="4" t="s">
        <v>57</v>
      </c>
      <c r="K786" s="4" t="s">
        <v>52</v>
      </c>
      <c r="L786" s="4" t="str">
        <f>VLOOKUP(K786,'Lookup table'!A$6:B$15,2,0)</f>
        <v>Distribution</v>
      </c>
      <c r="M786" s="6">
        <f t="shared" si="49"/>
        <v>0</v>
      </c>
      <c r="N786" s="7" t="str">
        <f t="shared" si="50"/>
        <v>&lt;=1</v>
      </c>
      <c r="O786" t="str">
        <f t="shared" si="51"/>
        <v>met</v>
      </c>
    </row>
    <row r="787" spans="1:15" ht="22.5" x14ac:dyDescent="0.35">
      <c r="A787" s="3">
        <v>0</v>
      </c>
      <c r="B787" s="4" t="s">
        <v>954</v>
      </c>
      <c r="C787" s="4" t="s">
        <v>70</v>
      </c>
      <c r="D787" s="15">
        <v>45189.333541666703</v>
      </c>
      <c r="E787" s="15">
        <v>45189.334189814799</v>
      </c>
      <c r="F787" s="5" t="str">
        <f t="shared" si="48"/>
        <v>Sep</v>
      </c>
      <c r="G787" s="4" t="s">
        <v>20</v>
      </c>
      <c r="H787" s="15">
        <v>45189.335046296299</v>
      </c>
      <c r="I787" s="4" t="s">
        <v>1192</v>
      </c>
      <c r="J787" s="4" t="s">
        <v>62</v>
      </c>
      <c r="K787" s="4" t="s">
        <v>36</v>
      </c>
      <c r="L787" s="4" t="str">
        <f>VLOOKUP(K787,'Lookup table'!A$6:B$15,2,0)</f>
        <v>QA</v>
      </c>
      <c r="M787" s="6">
        <f t="shared" si="49"/>
        <v>0</v>
      </c>
      <c r="N787" s="7" t="str">
        <f t="shared" si="50"/>
        <v>&lt;=1</v>
      </c>
      <c r="O787" t="str">
        <f t="shared" si="51"/>
        <v>met</v>
      </c>
    </row>
    <row r="788" spans="1:15" ht="22.5" x14ac:dyDescent="0.35">
      <c r="A788" s="3">
        <v>0</v>
      </c>
      <c r="B788" s="4" t="s">
        <v>1193</v>
      </c>
      <c r="C788" s="4" t="s">
        <v>140</v>
      </c>
      <c r="D788" s="15">
        <v>45190.4432407407</v>
      </c>
      <c r="E788" s="15">
        <v>45190.447442129604</v>
      </c>
      <c r="F788" s="5" t="str">
        <f t="shared" si="48"/>
        <v>Sep</v>
      </c>
      <c r="G788" s="4" t="s">
        <v>20</v>
      </c>
      <c r="H788" s="15">
        <v>45190.457245370402</v>
      </c>
      <c r="I788" s="4" t="s">
        <v>1194</v>
      </c>
      <c r="J788" s="4" t="s">
        <v>142</v>
      </c>
      <c r="K788" s="4" t="s">
        <v>18</v>
      </c>
      <c r="L788" s="4" t="str">
        <f>VLOOKUP(K788,'Lookup table'!A$6:B$15,2,0)</f>
        <v>Planning</v>
      </c>
      <c r="M788" s="6">
        <f t="shared" si="49"/>
        <v>0</v>
      </c>
      <c r="N788" s="7" t="str">
        <f t="shared" si="50"/>
        <v>&lt;=1</v>
      </c>
      <c r="O788" t="str">
        <f t="shared" si="51"/>
        <v>met</v>
      </c>
    </row>
    <row r="789" spans="1:15" ht="33.75" x14ac:dyDescent="0.35">
      <c r="A789" s="3">
        <v>0</v>
      </c>
      <c r="B789" s="4" t="s">
        <v>957</v>
      </c>
      <c r="C789" s="4" t="s">
        <v>117</v>
      </c>
      <c r="D789" s="15">
        <v>45190.502418981501</v>
      </c>
      <c r="E789" s="15">
        <v>45190.599953703699</v>
      </c>
      <c r="F789" s="5" t="str">
        <f t="shared" si="48"/>
        <v>Sep</v>
      </c>
      <c r="G789" s="4" t="s">
        <v>20</v>
      </c>
      <c r="H789" s="15">
        <v>45190.707083333298</v>
      </c>
      <c r="I789" s="4"/>
      <c r="J789" s="4" t="s">
        <v>17</v>
      </c>
      <c r="K789" s="4" t="s">
        <v>642</v>
      </c>
      <c r="L789" s="4" t="e">
        <f>VLOOKUP(K789,'Lookup table'!A$6:B$15,2,0)</f>
        <v>#N/A</v>
      </c>
      <c r="M789" s="6">
        <f t="shared" si="49"/>
        <v>0</v>
      </c>
      <c r="N789" s="7" t="str">
        <f t="shared" si="50"/>
        <v>&lt;=1</v>
      </c>
      <c r="O789" t="str">
        <f t="shared" si="51"/>
        <v>met</v>
      </c>
    </row>
    <row r="790" spans="1:15" ht="45" x14ac:dyDescent="0.35">
      <c r="A790" s="3">
        <v>0</v>
      </c>
      <c r="B790" s="4" t="s">
        <v>787</v>
      </c>
      <c r="C790" s="4" t="s">
        <v>107</v>
      </c>
      <c r="D790" s="15">
        <v>45194.591412037</v>
      </c>
      <c r="E790" s="15">
        <v>45194.624247685198</v>
      </c>
      <c r="F790" s="5" t="str">
        <f t="shared" si="48"/>
        <v>Sep</v>
      </c>
      <c r="G790" s="4" t="s">
        <v>20</v>
      </c>
      <c r="H790" s="15">
        <v>45194.642071759299</v>
      </c>
      <c r="I790" s="4" t="s">
        <v>1195</v>
      </c>
      <c r="J790" s="4" t="s">
        <v>92</v>
      </c>
      <c r="K790" s="4" t="s">
        <v>32</v>
      </c>
      <c r="L790" s="4" t="str">
        <f>VLOOKUP(K790,'Lookup table'!A$6:B$15,2,0)</f>
        <v>Transportation</v>
      </c>
      <c r="M790" s="6">
        <f t="shared" si="49"/>
        <v>0</v>
      </c>
      <c r="N790" s="7" t="str">
        <f t="shared" si="50"/>
        <v>&lt;=1</v>
      </c>
      <c r="O790" t="str">
        <f t="shared" si="51"/>
        <v>met</v>
      </c>
    </row>
    <row r="791" spans="1:15" ht="22.5" x14ac:dyDescent="0.35">
      <c r="A791" s="3">
        <v>0</v>
      </c>
      <c r="B791" s="4" t="s">
        <v>968</v>
      </c>
      <c r="C791" s="4" t="s">
        <v>240</v>
      </c>
      <c r="D791" s="15">
        <v>45195.293229166702</v>
      </c>
      <c r="E791" s="15">
        <v>45195.308101851799</v>
      </c>
      <c r="F791" s="5" t="str">
        <f t="shared" si="48"/>
        <v>Sep</v>
      </c>
      <c r="G791" s="4" t="s">
        <v>20</v>
      </c>
      <c r="H791" s="15">
        <v>45195.447581018503</v>
      </c>
      <c r="I791" s="4" t="s">
        <v>1196</v>
      </c>
      <c r="J791" s="4" t="s">
        <v>92</v>
      </c>
      <c r="K791" s="4" t="s">
        <v>78</v>
      </c>
      <c r="L791" s="4" t="str">
        <f>VLOOKUP(K791,'Lookup table'!A$6:B$15,2,0)</f>
        <v>Other</v>
      </c>
      <c r="M791" s="6">
        <f t="shared" si="49"/>
        <v>0</v>
      </c>
      <c r="N791" s="7" t="str">
        <f t="shared" si="50"/>
        <v>&lt;=1</v>
      </c>
      <c r="O791" t="str">
        <f t="shared" si="51"/>
        <v>met</v>
      </c>
    </row>
    <row r="792" spans="1:15" ht="45" x14ac:dyDescent="0.35">
      <c r="A792" s="3">
        <v>0</v>
      </c>
      <c r="B792" s="4" t="s">
        <v>1197</v>
      </c>
      <c r="C792" s="4" t="s">
        <v>80</v>
      </c>
      <c r="D792" s="15">
        <v>45195.320057870398</v>
      </c>
      <c r="E792" s="15">
        <v>45195.468506944402</v>
      </c>
      <c r="F792" s="5" t="str">
        <f t="shared" si="48"/>
        <v>Sep</v>
      </c>
      <c r="G792" s="4" t="s">
        <v>20</v>
      </c>
      <c r="H792" s="15">
        <v>45195.447222222203</v>
      </c>
      <c r="I792" s="4" t="s">
        <v>1196</v>
      </c>
      <c r="J792" s="4" t="s">
        <v>92</v>
      </c>
      <c r="K792" s="4" t="s">
        <v>32</v>
      </c>
      <c r="L792" s="4" t="str">
        <f>VLOOKUP(K792,'Lookup table'!A$6:B$15,2,0)</f>
        <v>Transportation</v>
      </c>
      <c r="M792" s="6">
        <f t="shared" si="49"/>
        <v>0</v>
      </c>
      <c r="N792" s="7" t="str">
        <f t="shared" si="50"/>
        <v>&lt;=1</v>
      </c>
      <c r="O792" t="str">
        <f t="shared" si="51"/>
        <v>met</v>
      </c>
    </row>
    <row r="793" spans="1:15" ht="22.5" x14ac:dyDescent="0.35">
      <c r="A793" s="3">
        <v>0</v>
      </c>
      <c r="B793" s="4" t="s">
        <v>789</v>
      </c>
      <c r="C793" s="4" t="s">
        <v>38</v>
      </c>
      <c r="D793" s="15">
        <v>45195.635972222197</v>
      </c>
      <c r="E793" s="15">
        <v>45195.636238425897</v>
      </c>
      <c r="F793" s="5" t="str">
        <f t="shared" si="48"/>
        <v>Sep</v>
      </c>
      <c r="G793" s="4" t="s">
        <v>20</v>
      </c>
      <c r="H793" s="15">
        <v>45195.636111111096</v>
      </c>
      <c r="I793" s="4" t="s">
        <v>1198</v>
      </c>
      <c r="J793" s="4" t="s">
        <v>62</v>
      </c>
      <c r="K793" s="4" t="s">
        <v>36</v>
      </c>
      <c r="L793" s="4" t="str">
        <f>VLOOKUP(K793,'Lookup table'!A$6:B$15,2,0)</f>
        <v>QA</v>
      </c>
      <c r="M793" s="6">
        <f t="shared" si="49"/>
        <v>0</v>
      </c>
      <c r="N793" s="7" t="str">
        <f t="shared" si="50"/>
        <v>&lt;=1</v>
      </c>
      <c r="O793" t="str">
        <f t="shared" si="51"/>
        <v>met</v>
      </c>
    </row>
    <row r="794" spans="1:15" ht="22.5" x14ac:dyDescent="0.35">
      <c r="A794" s="3">
        <v>0</v>
      </c>
      <c r="B794" s="4" t="s">
        <v>1199</v>
      </c>
      <c r="C794" s="4" t="s">
        <v>390</v>
      </c>
      <c r="D794" s="15">
        <v>45198.3274074074</v>
      </c>
      <c r="E794" s="15">
        <v>45198.408796296302</v>
      </c>
      <c r="F794" s="5" t="str">
        <f t="shared" si="48"/>
        <v>Sep</v>
      </c>
      <c r="G794" s="4" t="s">
        <v>20</v>
      </c>
      <c r="H794" s="15">
        <v>45198.597569444399</v>
      </c>
      <c r="I794" s="4" t="s">
        <v>1200</v>
      </c>
      <c r="J794" s="4" t="s">
        <v>51</v>
      </c>
      <c r="K794" s="4" t="s">
        <v>87</v>
      </c>
      <c r="L794" s="4" t="str">
        <f>VLOOKUP(K794,'Lookup table'!A$6:B$15,2,0)</f>
        <v>Planning</v>
      </c>
      <c r="M794" s="6">
        <f t="shared" si="49"/>
        <v>0</v>
      </c>
      <c r="N794" s="7" t="str">
        <f t="shared" si="50"/>
        <v>&lt;=1</v>
      </c>
      <c r="O794" t="str">
        <f t="shared" si="51"/>
        <v>met</v>
      </c>
    </row>
    <row r="795" spans="1:15" ht="45" x14ac:dyDescent="0.35">
      <c r="A795" s="3">
        <v>0</v>
      </c>
      <c r="B795" s="4" t="s">
        <v>1201</v>
      </c>
      <c r="C795" s="4" t="s">
        <v>323</v>
      </c>
      <c r="D795" s="15">
        <v>45198.3534953704</v>
      </c>
      <c r="E795" s="15">
        <v>45198.379097222198</v>
      </c>
      <c r="F795" s="5" t="str">
        <f t="shared" si="48"/>
        <v>Sep</v>
      </c>
      <c r="G795" s="4" t="s">
        <v>20</v>
      </c>
      <c r="H795" s="15">
        <v>45198.469907407401</v>
      </c>
      <c r="I795" s="4" t="s">
        <v>918</v>
      </c>
      <c r="J795" s="4" t="s">
        <v>57</v>
      </c>
      <c r="K795" s="4" t="s">
        <v>32</v>
      </c>
      <c r="L795" s="4" t="str">
        <f>VLOOKUP(K795,'Lookup table'!A$6:B$15,2,0)</f>
        <v>Transportation</v>
      </c>
      <c r="M795" s="6">
        <f t="shared" si="49"/>
        <v>0</v>
      </c>
      <c r="N795" s="7" t="str">
        <f t="shared" si="50"/>
        <v>&lt;=1</v>
      </c>
      <c r="O795" t="str">
        <f t="shared" si="51"/>
        <v>met</v>
      </c>
    </row>
    <row r="796" spans="1:15" ht="22.5" x14ac:dyDescent="0.35">
      <c r="A796" s="3">
        <v>0</v>
      </c>
      <c r="B796" s="4" t="s">
        <v>983</v>
      </c>
      <c r="C796" s="4" t="s">
        <v>48</v>
      </c>
      <c r="D796" s="15">
        <v>45201.369085648097</v>
      </c>
      <c r="E796" s="15">
        <v>45201.421793981499</v>
      </c>
      <c r="F796" s="5" t="str">
        <f t="shared" si="48"/>
        <v>Oct</v>
      </c>
      <c r="G796" s="4" t="s">
        <v>20</v>
      </c>
      <c r="H796" s="15">
        <v>45201.589074074102</v>
      </c>
      <c r="I796" s="4" t="s">
        <v>1202</v>
      </c>
      <c r="J796" s="4" t="s">
        <v>51</v>
      </c>
      <c r="K796" s="4" t="s">
        <v>52</v>
      </c>
      <c r="L796" s="4" t="str">
        <f>VLOOKUP(K796,'Lookup table'!A$6:B$15,2,0)</f>
        <v>Distribution</v>
      </c>
      <c r="M796" s="6">
        <f t="shared" si="49"/>
        <v>0</v>
      </c>
      <c r="N796" s="7" t="str">
        <f t="shared" si="50"/>
        <v>&lt;=1</v>
      </c>
      <c r="O796" t="str">
        <f t="shared" si="51"/>
        <v>met</v>
      </c>
    </row>
    <row r="797" spans="1:15" ht="22.5" x14ac:dyDescent="0.35">
      <c r="A797" s="3">
        <v>0</v>
      </c>
      <c r="B797" s="4" t="s">
        <v>1203</v>
      </c>
      <c r="C797" s="4" t="s">
        <v>25</v>
      </c>
      <c r="D797" s="15">
        <v>45201.487962963001</v>
      </c>
      <c r="E797" s="15">
        <v>45201.606134259302</v>
      </c>
      <c r="F797" s="5" t="str">
        <f t="shared" si="48"/>
        <v>Oct</v>
      </c>
      <c r="G797" s="4" t="s">
        <v>20</v>
      </c>
      <c r="H797" s="15">
        <v>45201.691793981503</v>
      </c>
      <c r="I797" s="4" t="s">
        <v>1152</v>
      </c>
      <c r="J797" s="4" t="s">
        <v>28</v>
      </c>
      <c r="K797" s="4" t="s">
        <v>87</v>
      </c>
      <c r="L797" s="4" t="str">
        <f>VLOOKUP(K797,'Lookup table'!A$6:B$15,2,0)</f>
        <v>Planning</v>
      </c>
      <c r="M797" s="6">
        <f t="shared" si="49"/>
        <v>0</v>
      </c>
      <c r="N797" s="7" t="str">
        <f t="shared" si="50"/>
        <v>&lt;=1</v>
      </c>
      <c r="O797" t="str">
        <f t="shared" si="51"/>
        <v>met</v>
      </c>
    </row>
    <row r="798" spans="1:15" ht="45" x14ac:dyDescent="0.35">
      <c r="A798" s="3">
        <v>0</v>
      </c>
      <c r="B798" s="4" t="s">
        <v>1204</v>
      </c>
      <c r="C798" s="4" t="s">
        <v>195</v>
      </c>
      <c r="D798" s="15">
        <v>45201.555219907401</v>
      </c>
      <c r="E798" s="15">
        <v>45201.578807870399</v>
      </c>
      <c r="F798" s="5" t="str">
        <f t="shared" si="48"/>
        <v>Oct</v>
      </c>
      <c r="G798" s="4" t="s">
        <v>20</v>
      </c>
      <c r="H798" s="15">
        <v>45201.589201388902</v>
      </c>
      <c r="I798" s="4" t="s">
        <v>1202</v>
      </c>
      <c r="J798" s="4" t="s">
        <v>51</v>
      </c>
      <c r="K798" s="4" t="s">
        <v>32</v>
      </c>
      <c r="L798" s="4" t="str">
        <f>VLOOKUP(K798,'Lookup table'!A$6:B$15,2,0)</f>
        <v>Transportation</v>
      </c>
      <c r="M798" s="6">
        <f t="shared" si="49"/>
        <v>0</v>
      </c>
      <c r="N798" s="7" t="str">
        <f t="shared" si="50"/>
        <v>&lt;=1</v>
      </c>
      <c r="O798" t="str">
        <f t="shared" si="51"/>
        <v>met</v>
      </c>
    </row>
    <row r="799" spans="1:15" ht="22.5" x14ac:dyDescent="0.35">
      <c r="A799" s="3">
        <v>0</v>
      </c>
      <c r="B799" s="4" t="s">
        <v>1205</v>
      </c>
      <c r="C799" s="4" t="s">
        <v>38</v>
      </c>
      <c r="D799" s="15">
        <v>45201.566805555602</v>
      </c>
      <c r="E799" s="15">
        <v>45201.567094907397</v>
      </c>
      <c r="F799" s="5" t="str">
        <f t="shared" si="48"/>
        <v>Oct</v>
      </c>
      <c r="G799" s="4" t="s">
        <v>20</v>
      </c>
      <c r="H799" s="15">
        <v>45201.567129629599</v>
      </c>
      <c r="I799" s="4" t="s">
        <v>1206</v>
      </c>
      <c r="J799" s="4" t="s">
        <v>142</v>
      </c>
      <c r="K799" s="4" t="s">
        <v>36</v>
      </c>
      <c r="L799" s="4" t="str">
        <f>VLOOKUP(K799,'Lookup table'!A$6:B$15,2,0)</f>
        <v>QA</v>
      </c>
      <c r="M799" s="6">
        <f t="shared" si="49"/>
        <v>0</v>
      </c>
      <c r="N799" s="7" t="str">
        <f t="shared" si="50"/>
        <v>&lt;=1</v>
      </c>
      <c r="O799" t="str">
        <f t="shared" si="51"/>
        <v>met</v>
      </c>
    </row>
    <row r="800" spans="1:15" ht="22.5" x14ac:dyDescent="0.35">
      <c r="A800" s="3">
        <v>0</v>
      </c>
      <c r="B800" s="4" t="s">
        <v>1207</v>
      </c>
      <c r="C800" s="4" t="s">
        <v>21</v>
      </c>
      <c r="D800" s="15">
        <v>45201.6551736111</v>
      </c>
      <c r="E800" s="15">
        <v>45201.6945949074</v>
      </c>
      <c r="F800" s="5" t="str">
        <f t="shared" si="48"/>
        <v>Oct</v>
      </c>
      <c r="G800" s="4" t="s">
        <v>20</v>
      </c>
      <c r="H800" s="15">
        <v>45201.732210648202</v>
      </c>
      <c r="I800" s="4" t="s">
        <v>1208</v>
      </c>
      <c r="J800" s="4" t="s">
        <v>17</v>
      </c>
      <c r="K800" s="4" t="s">
        <v>18</v>
      </c>
      <c r="L800" s="4" t="str">
        <f>VLOOKUP(K800,'Lookup table'!A$6:B$15,2,0)</f>
        <v>Planning</v>
      </c>
      <c r="M800" s="6">
        <f t="shared" si="49"/>
        <v>0</v>
      </c>
      <c r="N800" s="7" t="str">
        <f t="shared" si="50"/>
        <v>&lt;=1</v>
      </c>
      <c r="O800" t="str">
        <f t="shared" si="51"/>
        <v>met</v>
      </c>
    </row>
    <row r="801" spans="1:15" x14ac:dyDescent="0.35">
      <c r="A801" s="3">
        <v>0</v>
      </c>
      <c r="B801" s="4" t="s">
        <v>1209</v>
      </c>
      <c r="C801" s="4" t="s">
        <v>690</v>
      </c>
      <c r="D801" s="15">
        <v>45202.4003240741</v>
      </c>
      <c r="E801" s="15">
        <v>45202.691689814797</v>
      </c>
      <c r="F801" s="5" t="str">
        <f t="shared" si="48"/>
        <v>Oct</v>
      </c>
      <c r="G801" s="4" t="s">
        <v>20</v>
      </c>
      <c r="H801" s="15">
        <v>45202.705949074101</v>
      </c>
      <c r="I801" s="4" t="s">
        <v>1210</v>
      </c>
      <c r="J801" s="4" t="s">
        <v>17</v>
      </c>
      <c r="K801" s="4" t="s">
        <v>377</v>
      </c>
      <c r="L801" s="4" t="str">
        <f>VLOOKUP(K801,'Lookup table'!A$6:B$15,2,0)</f>
        <v>QA</v>
      </c>
      <c r="M801" s="6">
        <f t="shared" si="49"/>
        <v>0</v>
      </c>
      <c r="N801" s="7" t="str">
        <f t="shared" si="50"/>
        <v>&lt;=1</v>
      </c>
      <c r="O801" t="str">
        <f t="shared" si="51"/>
        <v>met</v>
      </c>
    </row>
    <row r="802" spans="1:15" ht="22.5" x14ac:dyDescent="0.35">
      <c r="A802" s="3">
        <v>0</v>
      </c>
      <c r="B802" s="4" t="s">
        <v>1211</v>
      </c>
      <c r="C802" s="4" t="s">
        <v>141</v>
      </c>
      <c r="D802" s="15">
        <v>45202.615231481497</v>
      </c>
      <c r="E802" s="15">
        <v>45202.6333101852</v>
      </c>
      <c r="F802" s="5" t="str">
        <f t="shared" si="48"/>
        <v>Oct</v>
      </c>
      <c r="G802" s="4" t="s">
        <v>20</v>
      </c>
      <c r="H802" s="15">
        <v>45202.6433680556</v>
      </c>
      <c r="I802" s="4" t="s">
        <v>1212</v>
      </c>
      <c r="J802" s="4" t="s">
        <v>41</v>
      </c>
      <c r="K802" s="4" t="s">
        <v>18</v>
      </c>
      <c r="L802" s="4" t="str">
        <f>VLOOKUP(K802,'Lookup table'!A$6:B$15,2,0)</f>
        <v>Planning</v>
      </c>
      <c r="M802" s="6">
        <f t="shared" si="49"/>
        <v>0</v>
      </c>
      <c r="N802" s="7" t="str">
        <f t="shared" si="50"/>
        <v>&lt;=1</v>
      </c>
      <c r="O802" t="str">
        <f t="shared" si="51"/>
        <v>met</v>
      </c>
    </row>
    <row r="803" spans="1:15" ht="33.75" x14ac:dyDescent="0.35">
      <c r="A803" s="3">
        <v>0</v>
      </c>
      <c r="B803" s="4" t="s">
        <v>1213</v>
      </c>
      <c r="C803" s="4" t="s">
        <v>619</v>
      </c>
      <c r="D803" s="15">
        <v>45204.471782407403</v>
      </c>
      <c r="E803" s="15">
        <v>45204.479594907403</v>
      </c>
      <c r="F803" s="5" t="str">
        <f t="shared" si="48"/>
        <v>Oct</v>
      </c>
      <c r="G803" s="4" t="s">
        <v>20</v>
      </c>
      <c r="H803" s="15">
        <v>45204.7655787037</v>
      </c>
      <c r="I803" s="4" t="s">
        <v>1214</v>
      </c>
      <c r="J803" s="4" t="s">
        <v>14</v>
      </c>
      <c r="K803" s="4" t="s">
        <v>29</v>
      </c>
      <c r="L803" s="4" t="str">
        <f>VLOOKUP(K803,'Lookup table'!A$6:B$15,2,0)</f>
        <v>Planning</v>
      </c>
      <c r="M803" s="6">
        <f t="shared" si="49"/>
        <v>0</v>
      </c>
      <c r="N803" s="7" t="str">
        <f t="shared" si="50"/>
        <v>&lt;=1</v>
      </c>
      <c r="O803" t="str">
        <f t="shared" si="51"/>
        <v>met</v>
      </c>
    </row>
    <row r="804" spans="1:15" ht="22.5" x14ac:dyDescent="0.35">
      <c r="A804" s="3">
        <v>0</v>
      </c>
      <c r="B804" s="4" t="s">
        <v>1215</v>
      </c>
      <c r="C804" s="4" t="s">
        <v>13</v>
      </c>
      <c r="D804" s="15">
        <v>45204.473460648202</v>
      </c>
      <c r="E804" s="15">
        <v>45204.7640509259</v>
      </c>
      <c r="F804" s="5" t="str">
        <f t="shared" si="48"/>
        <v>Oct</v>
      </c>
      <c r="G804" s="4" t="s">
        <v>20</v>
      </c>
      <c r="H804" s="15">
        <v>45204.765694444402</v>
      </c>
      <c r="I804" s="4" t="s">
        <v>1214</v>
      </c>
      <c r="J804" s="4" t="s">
        <v>14</v>
      </c>
      <c r="K804" s="4" t="s">
        <v>18</v>
      </c>
      <c r="L804" s="4" t="str">
        <f>VLOOKUP(K804,'Lookup table'!A$6:B$15,2,0)</f>
        <v>Planning</v>
      </c>
      <c r="M804" s="6">
        <f t="shared" si="49"/>
        <v>0</v>
      </c>
      <c r="N804" s="7" t="str">
        <f t="shared" si="50"/>
        <v>&lt;=1</v>
      </c>
      <c r="O804" t="str">
        <f t="shared" si="51"/>
        <v>met</v>
      </c>
    </row>
    <row r="805" spans="1:15" ht="22.5" x14ac:dyDescent="0.35">
      <c r="A805" s="3">
        <v>0</v>
      </c>
      <c r="B805" s="4" t="s">
        <v>1216</v>
      </c>
      <c r="C805" s="4" t="s">
        <v>59</v>
      </c>
      <c r="D805" s="15">
        <v>45205.393032407403</v>
      </c>
      <c r="E805" s="15">
        <v>45205.469432870399</v>
      </c>
      <c r="F805" s="5" t="str">
        <f t="shared" si="48"/>
        <v>Oct</v>
      </c>
      <c r="G805" s="4" t="s">
        <v>20</v>
      </c>
      <c r="H805" s="15">
        <v>45205.535046296303</v>
      </c>
      <c r="I805" s="4" t="s">
        <v>654</v>
      </c>
      <c r="J805" s="4" t="s">
        <v>62</v>
      </c>
      <c r="K805" s="4" t="s">
        <v>52</v>
      </c>
      <c r="L805" s="4" t="str">
        <f>VLOOKUP(K805,'Lookup table'!A$6:B$15,2,0)</f>
        <v>Distribution</v>
      </c>
      <c r="M805" s="6">
        <f t="shared" si="49"/>
        <v>0</v>
      </c>
      <c r="N805" s="7" t="str">
        <f t="shared" si="50"/>
        <v>&lt;=1</v>
      </c>
      <c r="O805" t="str">
        <f t="shared" si="51"/>
        <v>met</v>
      </c>
    </row>
    <row r="806" spans="1:15" ht="45" x14ac:dyDescent="0.35">
      <c r="A806" s="3">
        <v>0</v>
      </c>
      <c r="B806" s="4" t="s">
        <v>1217</v>
      </c>
      <c r="C806" s="4" t="s">
        <v>31</v>
      </c>
      <c r="D806" s="15">
        <v>45205.445509259298</v>
      </c>
      <c r="E806" s="15">
        <v>45205.480162036998</v>
      </c>
      <c r="F806" s="5" t="str">
        <f t="shared" si="48"/>
        <v>Oct</v>
      </c>
      <c r="G806" s="4" t="s">
        <v>20</v>
      </c>
      <c r="H806" s="15">
        <v>45205.494953703703</v>
      </c>
      <c r="I806" s="4" t="s">
        <v>768</v>
      </c>
      <c r="J806" s="4" t="s">
        <v>17</v>
      </c>
      <c r="K806" s="4" t="s">
        <v>32</v>
      </c>
      <c r="L806" s="4" t="str">
        <f>VLOOKUP(K806,'Lookup table'!A$6:B$15,2,0)</f>
        <v>Transportation</v>
      </c>
      <c r="M806" s="6">
        <f t="shared" si="49"/>
        <v>0</v>
      </c>
      <c r="N806" s="7" t="str">
        <f t="shared" si="50"/>
        <v>&lt;=1</v>
      </c>
      <c r="O806" t="str">
        <f t="shared" si="51"/>
        <v>met</v>
      </c>
    </row>
    <row r="807" spans="1:15" ht="45" x14ac:dyDescent="0.35">
      <c r="A807" s="3">
        <v>0</v>
      </c>
      <c r="B807" s="4" t="s">
        <v>1218</v>
      </c>
      <c r="C807" s="4" t="s">
        <v>60</v>
      </c>
      <c r="D807" s="15">
        <v>45208.295902777798</v>
      </c>
      <c r="E807" s="15">
        <v>45208.321053240703</v>
      </c>
      <c r="F807" s="5" t="str">
        <f t="shared" si="48"/>
        <v>Oct</v>
      </c>
      <c r="G807" s="4" t="s">
        <v>20</v>
      </c>
      <c r="H807" s="15">
        <v>45208.3725694444</v>
      </c>
      <c r="I807" s="4" t="s">
        <v>575</v>
      </c>
      <c r="J807" s="4" t="s">
        <v>62</v>
      </c>
      <c r="K807" s="4" t="s">
        <v>32</v>
      </c>
      <c r="L807" s="4" t="str">
        <f>VLOOKUP(K807,'Lookup table'!A$6:B$15,2,0)</f>
        <v>Transportation</v>
      </c>
      <c r="M807" s="6">
        <f t="shared" si="49"/>
        <v>0</v>
      </c>
      <c r="N807" s="7" t="str">
        <f t="shared" si="50"/>
        <v>&lt;=1</v>
      </c>
      <c r="O807" t="str">
        <f t="shared" si="51"/>
        <v>met</v>
      </c>
    </row>
    <row r="808" spans="1:15" ht="45" x14ac:dyDescent="0.35">
      <c r="A808" s="3">
        <v>0</v>
      </c>
      <c r="B808" s="4" t="s">
        <v>1219</v>
      </c>
      <c r="C808" s="4" t="s">
        <v>60</v>
      </c>
      <c r="D808" s="15">
        <v>45208.393043981501</v>
      </c>
      <c r="E808" s="15">
        <v>45208.397997685199</v>
      </c>
      <c r="F808" s="5" t="str">
        <f t="shared" si="48"/>
        <v>Oct</v>
      </c>
      <c r="G808" s="4" t="s">
        <v>20</v>
      </c>
      <c r="H808" s="15">
        <v>45208.4239467593</v>
      </c>
      <c r="I808" s="4" t="s">
        <v>654</v>
      </c>
      <c r="J808" s="4" t="s">
        <v>62</v>
      </c>
      <c r="K808" s="4" t="s">
        <v>32</v>
      </c>
      <c r="L808" s="4" t="str">
        <f>VLOOKUP(K808,'Lookup table'!A$6:B$15,2,0)</f>
        <v>Transportation</v>
      </c>
      <c r="M808" s="6">
        <f t="shared" si="49"/>
        <v>0</v>
      </c>
      <c r="N808" s="7" t="str">
        <f t="shared" si="50"/>
        <v>&lt;=1</v>
      </c>
      <c r="O808" t="str">
        <f t="shared" si="51"/>
        <v>met</v>
      </c>
    </row>
    <row r="809" spans="1:15" ht="22.5" x14ac:dyDescent="0.35">
      <c r="A809" s="3">
        <v>0</v>
      </c>
      <c r="B809" s="4" t="s">
        <v>1220</v>
      </c>
      <c r="C809" s="4" t="s">
        <v>131</v>
      </c>
      <c r="D809" s="15">
        <v>45208.472696759301</v>
      </c>
      <c r="E809" s="15">
        <v>45208.586168981499</v>
      </c>
      <c r="F809" s="5" t="str">
        <f t="shared" si="48"/>
        <v>Oct</v>
      </c>
      <c r="G809" s="4" t="s">
        <v>20</v>
      </c>
      <c r="H809" s="15">
        <v>45208.644895833299</v>
      </c>
      <c r="I809" s="4" t="s">
        <v>1221</v>
      </c>
      <c r="J809" s="4" t="s">
        <v>17</v>
      </c>
      <c r="K809" s="4" t="s">
        <v>52</v>
      </c>
      <c r="L809" s="4" t="str">
        <f>VLOOKUP(K809,'Lookup table'!A$6:B$15,2,0)</f>
        <v>Distribution</v>
      </c>
      <c r="M809" s="6">
        <f t="shared" si="49"/>
        <v>0</v>
      </c>
      <c r="N809" s="7" t="str">
        <f t="shared" si="50"/>
        <v>&lt;=1</v>
      </c>
      <c r="O809" t="str">
        <f t="shared" si="51"/>
        <v>met</v>
      </c>
    </row>
    <row r="810" spans="1:15" ht="45" x14ac:dyDescent="0.35">
      <c r="A810" s="3">
        <v>0</v>
      </c>
      <c r="B810" s="4" t="s">
        <v>1222</v>
      </c>
      <c r="C810" s="4" t="s">
        <v>107</v>
      </c>
      <c r="D810" s="15">
        <v>45208.514328703699</v>
      </c>
      <c r="E810" s="15">
        <v>45208.559097222198</v>
      </c>
      <c r="F810" s="5" t="str">
        <f t="shared" si="48"/>
        <v>Oct</v>
      </c>
      <c r="G810" s="4" t="s">
        <v>20</v>
      </c>
      <c r="H810" s="15">
        <v>45208.560590277797</v>
      </c>
      <c r="I810" s="4" t="s">
        <v>589</v>
      </c>
      <c r="J810" s="4" t="s">
        <v>92</v>
      </c>
      <c r="K810" s="4" t="s">
        <v>32</v>
      </c>
      <c r="L810" s="4" t="str">
        <f>VLOOKUP(K810,'Lookup table'!A$6:B$15,2,0)</f>
        <v>Transportation</v>
      </c>
      <c r="M810" s="6">
        <f t="shared" si="49"/>
        <v>0</v>
      </c>
      <c r="N810" s="7" t="str">
        <f t="shared" si="50"/>
        <v>&lt;=1</v>
      </c>
      <c r="O810" t="str">
        <f t="shared" si="51"/>
        <v>met</v>
      </c>
    </row>
    <row r="811" spans="1:15" ht="45" x14ac:dyDescent="0.35">
      <c r="A811" s="3">
        <v>0</v>
      </c>
      <c r="B811" s="4" t="s">
        <v>1223</v>
      </c>
      <c r="C811" s="4" t="s">
        <v>31</v>
      </c>
      <c r="D811" s="15">
        <v>45208.578275462998</v>
      </c>
      <c r="E811" s="15">
        <v>45208.629421296297</v>
      </c>
      <c r="F811" s="5" t="str">
        <f t="shared" si="48"/>
        <v>Oct</v>
      </c>
      <c r="G811" s="4" t="s">
        <v>20</v>
      </c>
      <c r="H811" s="15">
        <v>45208.656053240702</v>
      </c>
      <c r="I811" s="4" t="s">
        <v>666</v>
      </c>
      <c r="J811" s="4" t="s">
        <v>17</v>
      </c>
      <c r="K811" s="4" t="s">
        <v>32</v>
      </c>
      <c r="L811" s="4" t="str">
        <f>VLOOKUP(K811,'Lookup table'!A$6:B$15,2,0)</f>
        <v>Transportation</v>
      </c>
      <c r="M811" s="6">
        <f t="shared" si="49"/>
        <v>0</v>
      </c>
      <c r="N811" s="7" t="str">
        <f t="shared" si="50"/>
        <v>&lt;=1</v>
      </c>
      <c r="O811" t="str">
        <f t="shared" si="51"/>
        <v>met</v>
      </c>
    </row>
    <row r="812" spans="1:15" ht="45" x14ac:dyDescent="0.35">
      <c r="A812" s="3">
        <v>0</v>
      </c>
      <c r="B812" s="4" t="s">
        <v>1224</v>
      </c>
      <c r="C812" s="4" t="s">
        <v>31</v>
      </c>
      <c r="D812" s="15">
        <v>45208.5881828704</v>
      </c>
      <c r="E812" s="15">
        <v>45208.641736111102</v>
      </c>
      <c r="F812" s="5" t="str">
        <f t="shared" si="48"/>
        <v>Oct</v>
      </c>
      <c r="G812" s="4" t="s">
        <v>20</v>
      </c>
      <c r="H812" s="15">
        <v>45208.645069444399</v>
      </c>
      <c r="I812" s="4" t="s">
        <v>1221</v>
      </c>
      <c r="J812" s="4" t="s">
        <v>17</v>
      </c>
      <c r="K812" s="4" t="s">
        <v>32</v>
      </c>
      <c r="L812" s="4" t="str">
        <f>VLOOKUP(K812,'Lookup table'!A$6:B$15,2,0)</f>
        <v>Transportation</v>
      </c>
      <c r="M812" s="6">
        <f t="shared" si="49"/>
        <v>0</v>
      </c>
      <c r="N812" s="7" t="str">
        <f t="shared" si="50"/>
        <v>&lt;=1</v>
      </c>
      <c r="O812" t="str">
        <f t="shared" si="51"/>
        <v>met</v>
      </c>
    </row>
    <row r="813" spans="1:15" ht="22.5" x14ac:dyDescent="0.35">
      <c r="A813" s="3">
        <v>0</v>
      </c>
      <c r="B813" s="4" t="s">
        <v>1225</v>
      </c>
      <c r="C813" s="4" t="s">
        <v>38</v>
      </c>
      <c r="D813" s="15">
        <v>45209.357037037</v>
      </c>
      <c r="E813" s="15">
        <v>45209.3571296296</v>
      </c>
      <c r="F813" s="5" t="str">
        <f t="shared" si="48"/>
        <v>Oct</v>
      </c>
      <c r="G813" s="4" t="s">
        <v>20</v>
      </c>
      <c r="H813" s="15">
        <v>45209.358645833301</v>
      </c>
      <c r="I813" s="4" t="s">
        <v>1226</v>
      </c>
      <c r="J813" s="4" t="s">
        <v>62</v>
      </c>
      <c r="K813" s="4" t="s">
        <v>36</v>
      </c>
      <c r="L813" s="4" t="str">
        <f>VLOOKUP(K813,'Lookup table'!A$6:B$15,2,0)</f>
        <v>QA</v>
      </c>
      <c r="M813" s="6">
        <f t="shared" si="49"/>
        <v>0</v>
      </c>
      <c r="N813" s="7" t="str">
        <f t="shared" si="50"/>
        <v>&lt;=1</v>
      </c>
      <c r="O813" t="str">
        <f t="shared" si="51"/>
        <v>met</v>
      </c>
    </row>
    <row r="814" spans="1:15" ht="22.5" x14ac:dyDescent="0.35">
      <c r="A814" s="3">
        <v>0</v>
      </c>
      <c r="B814" s="4" t="s">
        <v>1227</v>
      </c>
      <c r="C814" s="4" t="s">
        <v>38</v>
      </c>
      <c r="D814" s="15">
        <v>45209.589965277803</v>
      </c>
      <c r="E814" s="15">
        <v>45209.590081018498</v>
      </c>
      <c r="F814" s="5" t="str">
        <f t="shared" si="48"/>
        <v>Oct</v>
      </c>
      <c r="G814" s="4" t="s">
        <v>20</v>
      </c>
      <c r="H814" s="15">
        <v>45209.592060185198</v>
      </c>
      <c r="I814" s="4" t="s">
        <v>1228</v>
      </c>
      <c r="J814" s="4" t="s">
        <v>62</v>
      </c>
      <c r="K814" s="4" t="s">
        <v>36</v>
      </c>
      <c r="L814" s="4" t="str">
        <f>VLOOKUP(K814,'Lookup table'!A$6:B$15,2,0)</f>
        <v>QA</v>
      </c>
      <c r="M814" s="6">
        <f t="shared" si="49"/>
        <v>0</v>
      </c>
      <c r="N814" s="7" t="str">
        <f t="shared" si="50"/>
        <v>&lt;=1</v>
      </c>
      <c r="O814" t="str">
        <f t="shared" si="51"/>
        <v>met</v>
      </c>
    </row>
    <row r="815" spans="1:15" ht="22.5" x14ac:dyDescent="0.35">
      <c r="A815" s="3">
        <v>0</v>
      </c>
      <c r="B815" s="4" t="s">
        <v>1229</v>
      </c>
      <c r="C815" s="4" t="s">
        <v>137</v>
      </c>
      <c r="D815" s="15">
        <v>45210.409062500003</v>
      </c>
      <c r="E815" s="15">
        <v>45210.411516203698</v>
      </c>
      <c r="F815" s="5" t="str">
        <f t="shared" si="48"/>
        <v>Oct</v>
      </c>
      <c r="G815" s="4" t="s">
        <v>20</v>
      </c>
      <c r="H815" s="15">
        <v>45210.416863425897</v>
      </c>
      <c r="I815" s="4" t="s">
        <v>1230</v>
      </c>
      <c r="J815" s="4" t="s">
        <v>99</v>
      </c>
      <c r="K815" s="4" t="s">
        <v>87</v>
      </c>
      <c r="L815" s="4" t="str">
        <f>VLOOKUP(K815,'Lookup table'!A$6:B$15,2,0)</f>
        <v>Planning</v>
      </c>
      <c r="M815" s="6">
        <f t="shared" si="49"/>
        <v>0</v>
      </c>
      <c r="N815" s="7" t="str">
        <f t="shared" si="50"/>
        <v>&lt;=1</v>
      </c>
      <c r="O815" t="str">
        <f t="shared" si="51"/>
        <v>met</v>
      </c>
    </row>
    <row r="816" spans="1:15" ht="33.75" x14ac:dyDescent="0.35">
      <c r="A816" s="3">
        <v>0</v>
      </c>
      <c r="B816" s="4" t="s">
        <v>1231</v>
      </c>
      <c r="C816" s="4" t="s">
        <v>85</v>
      </c>
      <c r="D816" s="15">
        <v>45211.401099536997</v>
      </c>
      <c r="E816" s="15">
        <v>45211.590081018498</v>
      </c>
      <c r="F816" s="5" t="str">
        <f t="shared" si="48"/>
        <v>Oct</v>
      </c>
      <c r="G816" s="4" t="s">
        <v>20</v>
      </c>
      <c r="H816" s="15">
        <v>45211.594733796301</v>
      </c>
      <c r="I816" s="4" t="s">
        <v>1232</v>
      </c>
      <c r="J816" s="4" t="s">
        <v>57</v>
      </c>
      <c r="K816" s="4" t="s">
        <v>87</v>
      </c>
      <c r="L816" s="4" t="str">
        <f>VLOOKUP(K816,'Lookup table'!A$6:B$15,2,0)</f>
        <v>Planning</v>
      </c>
      <c r="M816" s="6">
        <f t="shared" si="49"/>
        <v>0</v>
      </c>
      <c r="N816" s="7" t="str">
        <f t="shared" si="50"/>
        <v>&lt;=1</v>
      </c>
      <c r="O816" t="str">
        <f t="shared" si="51"/>
        <v>met</v>
      </c>
    </row>
    <row r="817" spans="1:15" ht="45" x14ac:dyDescent="0.35">
      <c r="A817" s="3">
        <v>0</v>
      </c>
      <c r="B817" s="4" t="s">
        <v>1233</v>
      </c>
      <c r="C817" s="4" t="s">
        <v>80</v>
      </c>
      <c r="D817" s="15">
        <v>45211.419976851903</v>
      </c>
      <c r="E817" s="15">
        <v>45211.4433333333</v>
      </c>
      <c r="F817" s="5" t="str">
        <f t="shared" si="48"/>
        <v>Oct</v>
      </c>
      <c r="G817" s="4" t="s">
        <v>20</v>
      </c>
      <c r="H817" s="15">
        <v>45211.488194444399</v>
      </c>
      <c r="I817" s="4" t="s">
        <v>941</v>
      </c>
      <c r="J817" s="4" t="s">
        <v>92</v>
      </c>
      <c r="K817" s="4" t="s">
        <v>32</v>
      </c>
      <c r="L817" s="4" t="str">
        <f>VLOOKUP(K817,'Lookup table'!A$6:B$15,2,0)</f>
        <v>Transportation</v>
      </c>
      <c r="M817" s="6">
        <f t="shared" si="49"/>
        <v>0</v>
      </c>
      <c r="N817" s="7" t="str">
        <f t="shared" si="50"/>
        <v>&lt;=1</v>
      </c>
      <c r="O817" t="str">
        <f t="shared" si="51"/>
        <v>met</v>
      </c>
    </row>
    <row r="818" spans="1:15" ht="22.5" x14ac:dyDescent="0.35">
      <c r="A818" s="3">
        <v>0</v>
      </c>
      <c r="B818" s="4" t="s">
        <v>1234</v>
      </c>
      <c r="C818" s="4" t="s">
        <v>13</v>
      </c>
      <c r="D818" s="15">
        <v>45211.571921296301</v>
      </c>
      <c r="E818" s="15">
        <v>45211.6021064815</v>
      </c>
      <c r="F818" s="5" t="str">
        <f t="shared" si="48"/>
        <v>Oct</v>
      </c>
      <c r="G818" s="4" t="s">
        <v>20</v>
      </c>
      <c r="H818" s="15">
        <v>45211.671134259297</v>
      </c>
      <c r="I818" s="4" t="s">
        <v>1235</v>
      </c>
      <c r="J818" s="4" t="s">
        <v>14</v>
      </c>
      <c r="K818" s="4" t="s">
        <v>18</v>
      </c>
      <c r="L818" s="4" t="str">
        <f>VLOOKUP(K818,'Lookup table'!A$6:B$15,2,0)</f>
        <v>Planning</v>
      </c>
      <c r="M818" s="6">
        <f t="shared" si="49"/>
        <v>0</v>
      </c>
      <c r="N818" s="7" t="str">
        <f t="shared" si="50"/>
        <v>&lt;=1</v>
      </c>
      <c r="O818" t="str">
        <f t="shared" si="51"/>
        <v>met</v>
      </c>
    </row>
    <row r="819" spans="1:15" ht="22.5" x14ac:dyDescent="0.35">
      <c r="A819" s="3">
        <v>0</v>
      </c>
      <c r="B819" s="4" t="s">
        <v>1236</v>
      </c>
      <c r="C819" s="4" t="s">
        <v>117</v>
      </c>
      <c r="D819" s="15">
        <v>45211.683275463001</v>
      </c>
      <c r="E819" s="15">
        <v>45211.6871875</v>
      </c>
      <c r="F819" s="5" t="str">
        <f t="shared" si="48"/>
        <v>Oct</v>
      </c>
      <c r="G819" s="4" t="s">
        <v>20</v>
      </c>
      <c r="H819" s="15">
        <v>45211.700370370403</v>
      </c>
      <c r="I819" s="4" t="s">
        <v>1237</v>
      </c>
      <c r="J819" s="4" t="s">
        <v>17</v>
      </c>
      <c r="K819" s="4" t="s">
        <v>87</v>
      </c>
      <c r="L819" s="4" t="str">
        <f>VLOOKUP(K819,'Lookup table'!A$6:B$15,2,0)</f>
        <v>Planning</v>
      </c>
      <c r="M819" s="6">
        <f t="shared" si="49"/>
        <v>0</v>
      </c>
      <c r="N819" s="7" t="str">
        <f t="shared" si="50"/>
        <v>&lt;=1</v>
      </c>
      <c r="O819" t="str">
        <f t="shared" si="51"/>
        <v>met</v>
      </c>
    </row>
    <row r="820" spans="1:15" ht="22.5" x14ac:dyDescent="0.35">
      <c r="A820" s="3">
        <v>0</v>
      </c>
      <c r="B820" s="4" t="s">
        <v>1238</v>
      </c>
      <c r="C820" s="4" t="s">
        <v>38</v>
      </c>
      <c r="D820" s="15">
        <v>45212.6473148148</v>
      </c>
      <c r="E820" s="15">
        <v>45212.647442129601</v>
      </c>
      <c r="F820" s="5" t="str">
        <f t="shared" si="48"/>
        <v>Oct</v>
      </c>
      <c r="G820" s="4" t="s">
        <v>20</v>
      </c>
      <c r="H820" s="15">
        <v>45212.648773148103</v>
      </c>
      <c r="I820" s="4" t="s">
        <v>1239</v>
      </c>
      <c r="J820" s="4" t="s">
        <v>62</v>
      </c>
      <c r="K820" s="4" t="s">
        <v>36</v>
      </c>
      <c r="L820" s="4" t="str">
        <f>VLOOKUP(K820,'Lookup table'!A$6:B$15,2,0)</f>
        <v>QA</v>
      </c>
      <c r="M820" s="6">
        <f t="shared" si="49"/>
        <v>0</v>
      </c>
      <c r="N820" s="7" t="str">
        <f t="shared" si="50"/>
        <v>&lt;=1</v>
      </c>
      <c r="O820" t="str">
        <f t="shared" si="51"/>
        <v>met</v>
      </c>
    </row>
    <row r="821" spans="1:15" ht="22.5" x14ac:dyDescent="0.35">
      <c r="A821" s="3">
        <v>0</v>
      </c>
      <c r="B821" s="4" t="s">
        <v>1240</v>
      </c>
      <c r="C821" s="4" t="s">
        <v>105</v>
      </c>
      <c r="D821" s="15">
        <v>45215.492037037002</v>
      </c>
      <c r="E821" s="15">
        <v>45215.653657407398</v>
      </c>
      <c r="F821" s="5" t="str">
        <f t="shared" si="48"/>
        <v>Oct</v>
      </c>
      <c r="G821" s="4" t="s">
        <v>20</v>
      </c>
      <c r="H821" s="15">
        <v>45215.673611111102</v>
      </c>
      <c r="I821" s="4" t="s">
        <v>1175</v>
      </c>
      <c r="J821" s="4" t="s">
        <v>62</v>
      </c>
      <c r="K821" s="4" t="s">
        <v>87</v>
      </c>
      <c r="L821" s="4" t="str">
        <f>VLOOKUP(K821,'Lookup table'!A$6:B$15,2,0)</f>
        <v>Planning</v>
      </c>
      <c r="M821" s="6">
        <f t="shared" si="49"/>
        <v>0</v>
      </c>
      <c r="N821" s="7" t="str">
        <f t="shared" si="50"/>
        <v>&lt;=1</v>
      </c>
      <c r="O821" t="str">
        <f t="shared" si="51"/>
        <v>met</v>
      </c>
    </row>
    <row r="822" spans="1:15" ht="33.75" x14ac:dyDescent="0.35">
      <c r="A822" s="3">
        <v>0</v>
      </c>
      <c r="B822" s="4" t="s">
        <v>1241</v>
      </c>
      <c r="C822" s="4" t="s">
        <v>540</v>
      </c>
      <c r="D822" s="15">
        <v>45216.321342592601</v>
      </c>
      <c r="E822" s="15">
        <v>45216.342013888898</v>
      </c>
      <c r="F822" s="5" t="str">
        <f t="shared" si="48"/>
        <v>Oct</v>
      </c>
      <c r="G822" s="4" t="s">
        <v>20</v>
      </c>
      <c r="H822" s="15">
        <v>45216.345081018502</v>
      </c>
      <c r="I822" s="4" t="s">
        <v>1173</v>
      </c>
      <c r="J822" s="4" t="s">
        <v>57</v>
      </c>
      <c r="K822" s="4" t="s">
        <v>377</v>
      </c>
      <c r="L822" s="4" t="str">
        <f>VLOOKUP(K822,'Lookup table'!A$6:B$15,2,0)</f>
        <v>QA</v>
      </c>
      <c r="M822" s="6">
        <f t="shared" si="49"/>
        <v>0</v>
      </c>
      <c r="N822" s="7" t="str">
        <f t="shared" si="50"/>
        <v>&lt;=1</v>
      </c>
      <c r="O822" t="str">
        <f t="shared" si="51"/>
        <v>met</v>
      </c>
    </row>
    <row r="823" spans="1:15" ht="22.5" x14ac:dyDescent="0.35">
      <c r="A823" s="3">
        <v>0</v>
      </c>
      <c r="B823" s="4" t="s">
        <v>1242</v>
      </c>
      <c r="C823" s="4" t="s">
        <v>38</v>
      </c>
      <c r="D823" s="15">
        <v>45216.397638888899</v>
      </c>
      <c r="E823" s="15">
        <v>45216.398206018501</v>
      </c>
      <c r="F823" s="5" t="str">
        <f t="shared" si="48"/>
        <v>Oct</v>
      </c>
      <c r="G823" s="4" t="s">
        <v>20</v>
      </c>
      <c r="H823" s="15">
        <v>45216.399224537003</v>
      </c>
      <c r="I823" s="4" t="s">
        <v>577</v>
      </c>
      <c r="J823" s="4" t="s">
        <v>62</v>
      </c>
      <c r="K823" s="4" t="s">
        <v>36</v>
      </c>
      <c r="L823" s="4" t="str">
        <f>VLOOKUP(K823,'Lookup table'!A$6:B$15,2,0)</f>
        <v>QA</v>
      </c>
      <c r="M823" s="6">
        <f t="shared" si="49"/>
        <v>0</v>
      </c>
      <c r="N823" s="7" t="str">
        <f t="shared" si="50"/>
        <v>&lt;=1</v>
      </c>
      <c r="O823" t="str">
        <f t="shared" si="51"/>
        <v>met</v>
      </c>
    </row>
    <row r="824" spans="1:15" ht="22.5" x14ac:dyDescent="0.35">
      <c r="A824" s="3">
        <v>0</v>
      </c>
      <c r="B824" s="4" t="s">
        <v>1243</v>
      </c>
      <c r="C824" s="4" t="s">
        <v>308</v>
      </c>
      <c r="D824" s="15">
        <v>45216.4384027778</v>
      </c>
      <c r="E824" s="15">
        <v>45216.557569444398</v>
      </c>
      <c r="F824" s="5" t="str">
        <f t="shared" si="48"/>
        <v>Oct</v>
      </c>
      <c r="G824" s="4" t="s">
        <v>20</v>
      </c>
      <c r="H824" s="15">
        <v>45216.571180555598</v>
      </c>
      <c r="I824" s="4" t="s">
        <v>1244</v>
      </c>
      <c r="J824" s="4" t="s">
        <v>142</v>
      </c>
      <c r="K824" s="4" t="s">
        <v>87</v>
      </c>
      <c r="L824" s="4" t="str">
        <f>VLOOKUP(K824,'Lookup table'!A$6:B$15,2,0)</f>
        <v>Planning</v>
      </c>
      <c r="M824" s="6">
        <f t="shared" si="49"/>
        <v>0</v>
      </c>
      <c r="N824" s="7" t="str">
        <f t="shared" si="50"/>
        <v>&lt;=1</v>
      </c>
      <c r="O824" t="str">
        <f t="shared" si="51"/>
        <v>met</v>
      </c>
    </row>
    <row r="825" spans="1:15" ht="22.5" x14ac:dyDescent="0.35">
      <c r="A825" s="3">
        <v>0</v>
      </c>
      <c r="B825" s="4" t="s">
        <v>1245</v>
      </c>
      <c r="C825" s="4" t="s">
        <v>38</v>
      </c>
      <c r="D825" s="15">
        <v>45217.625277777799</v>
      </c>
      <c r="E825" s="15">
        <v>45217.6254050926</v>
      </c>
      <c r="F825" s="5" t="str">
        <f t="shared" si="48"/>
        <v>Oct</v>
      </c>
      <c r="G825" s="4" t="s">
        <v>20</v>
      </c>
      <c r="H825" s="15">
        <v>45217.626562500001</v>
      </c>
      <c r="I825" s="4" t="s">
        <v>752</v>
      </c>
      <c r="J825" s="4" t="s">
        <v>17</v>
      </c>
      <c r="K825" s="4" t="s">
        <v>36</v>
      </c>
      <c r="L825" s="4" t="str">
        <f>VLOOKUP(K825,'Lookup table'!A$6:B$15,2,0)</f>
        <v>QA</v>
      </c>
      <c r="M825" s="6">
        <f t="shared" si="49"/>
        <v>0</v>
      </c>
      <c r="N825" s="7" t="str">
        <f t="shared" si="50"/>
        <v>&lt;=1</v>
      </c>
      <c r="O825" t="str">
        <f t="shared" si="51"/>
        <v>met</v>
      </c>
    </row>
    <row r="826" spans="1:15" ht="22.5" x14ac:dyDescent="0.35">
      <c r="A826" s="3">
        <v>0</v>
      </c>
      <c r="B826" s="4" t="s">
        <v>1246</v>
      </c>
      <c r="C826" s="4" t="s">
        <v>38</v>
      </c>
      <c r="D826" s="15">
        <v>45218.441620370402</v>
      </c>
      <c r="E826" s="15">
        <v>45218.441759259302</v>
      </c>
      <c r="F826" s="5" t="str">
        <f t="shared" si="48"/>
        <v>Oct</v>
      </c>
      <c r="G826" s="4" t="s">
        <v>20</v>
      </c>
      <c r="H826" s="15">
        <v>45218.443055555603</v>
      </c>
      <c r="I826" s="4" t="s">
        <v>1247</v>
      </c>
      <c r="J826" s="4" t="s">
        <v>62</v>
      </c>
      <c r="K826" s="4" t="s">
        <v>36</v>
      </c>
      <c r="L826" s="4" t="str">
        <f>VLOOKUP(K826,'Lookup table'!A$6:B$15,2,0)</f>
        <v>QA</v>
      </c>
      <c r="M826" s="6">
        <f t="shared" si="49"/>
        <v>0</v>
      </c>
      <c r="N826" s="7" t="str">
        <f t="shared" si="50"/>
        <v>&lt;=1</v>
      </c>
      <c r="O826" t="str">
        <f t="shared" si="51"/>
        <v>met</v>
      </c>
    </row>
    <row r="827" spans="1:15" ht="22.5" x14ac:dyDescent="0.35">
      <c r="A827" s="3">
        <v>0</v>
      </c>
      <c r="B827" s="4" t="s">
        <v>1248</v>
      </c>
      <c r="C827" s="4" t="s">
        <v>50</v>
      </c>
      <c r="D827" s="15">
        <v>45219.596608796302</v>
      </c>
      <c r="E827" s="15">
        <v>45219.597407407397</v>
      </c>
      <c r="F827" s="5" t="str">
        <f t="shared" si="48"/>
        <v>Oct</v>
      </c>
      <c r="G827" s="4" t="s">
        <v>20</v>
      </c>
      <c r="H827" s="15">
        <v>45219.599236111098</v>
      </c>
      <c r="I827" s="4" t="s">
        <v>1249</v>
      </c>
      <c r="J827" s="4" t="s">
        <v>17</v>
      </c>
      <c r="K827" s="4" t="s">
        <v>36</v>
      </c>
      <c r="L827" s="4" t="str">
        <f>VLOOKUP(K827,'Lookup table'!A$6:B$15,2,0)</f>
        <v>QA</v>
      </c>
      <c r="M827" s="6">
        <f t="shared" si="49"/>
        <v>0</v>
      </c>
      <c r="N827" s="7" t="str">
        <f t="shared" si="50"/>
        <v>&lt;=1</v>
      </c>
      <c r="O827" t="str">
        <f t="shared" si="51"/>
        <v>met</v>
      </c>
    </row>
    <row r="828" spans="1:15" ht="22.5" x14ac:dyDescent="0.35">
      <c r="A828" s="3">
        <v>0</v>
      </c>
      <c r="B828" s="4" t="s">
        <v>1250</v>
      </c>
      <c r="C828" s="4" t="s">
        <v>50</v>
      </c>
      <c r="D828" s="15">
        <v>45219.599398148202</v>
      </c>
      <c r="E828" s="15">
        <v>45219.599548611099</v>
      </c>
      <c r="F828" s="5" t="str">
        <f t="shared" si="48"/>
        <v>Oct</v>
      </c>
      <c r="G828" s="4" t="s">
        <v>20</v>
      </c>
      <c r="H828" s="15">
        <v>45219.601689814801</v>
      </c>
      <c r="I828" s="4" t="s">
        <v>1251</v>
      </c>
      <c r="J828" s="4" t="s">
        <v>17</v>
      </c>
      <c r="K828" s="4" t="s">
        <v>36</v>
      </c>
      <c r="L828" s="4" t="str">
        <f>VLOOKUP(K828,'Lookup table'!A$6:B$15,2,0)</f>
        <v>QA</v>
      </c>
      <c r="M828" s="6">
        <f t="shared" si="49"/>
        <v>0</v>
      </c>
      <c r="N828" s="7" t="str">
        <f t="shared" si="50"/>
        <v>&lt;=1</v>
      </c>
      <c r="O828" t="str">
        <f t="shared" si="51"/>
        <v>met</v>
      </c>
    </row>
    <row r="829" spans="1:15" ht="22.5" x14ac:dyDescent="0.35">
      <c r="A829" s="3">
        <v>0</v>
      </c>
      <c r="B829" s="4" t="s">
        <v>1252</v>
      </c>
      <c r="C829" s="4" t="s">
        <v>50</v>
      </c>
      <c r="D829" s="15">
        <v>45219.6016550926</v>
      </c>
      <c r="E829" s="15">
        <v>45219.601747685199</v>
      </c>
      <c r="F829" s="5" t="str">
        <f t="shared" si="48"/>
        <v>Oct</v>
      </c>
      <c r="G829" s="4" t="s">
        <v>20</v>
      </c>
      <c r="H829" s="15">
        <v>45219.603275463</v>
      </c>
      <c r="I829" s="4" t="s">
        <v>1253</v>
      </c>
      <c r="J829" s="4" t="s">
        <v>17</v>
      </c>
      <c r="K829" s="4" t="s">
        <v>36</v>
      </c>
      <c r="L829" s="4" t="str">
        <f>VLOOKUP(K829,'Lookup table'!A$6:B$15,2,0)</f>
        <v>QA</v>
      </c>
      <c r="M829" s="6">
        <f t="shared" si="49"/>
        <v>0</v>
      </c>
      <c r="N829" s="7" t="str">
        <f t="shared" si="50"/>
        <v>&lt;=1</v>
      </c>
      <c r="O829" t="str">
        <f t="shared" si="51"/>
        <v>met</v>
      </c>
    </row>
    <row r="830" spans="1:15" ht="22.5" x14ac:dyDescent="0.35">
      <c r="A830" s="3">
        <v>0</v>
      </c>
      <c r="B830" s="4" t="s">
        <v>1254</v>
      </c>
      <c r="C830" s="4" t="s">
        <v>39</v>
      </c>
      <c r="D830" s="15">
        <v>45222.474652777797</v>
      </c>
      <c r="E830" s="15">
        <v>45222.599016203698</v>
      </c>
      <c r="F830" s="5" t="str">
        <f t="shared" si="48"/>
        <v>Oct</v>
      </c>
      <c r="G830" s="4" t="s">
        <v>20</v>
      </c>
      <c r="H830" s="15">
        <v>45222.717002314799</v>
      </c>
      <c r="I830" s="4" t="s">
        <v>1255</v>
      </c>
      <c r="J830" s="4" t="s">
        <v>41</v>
      </c>
      <c r="K830" s="4" t="s">
        <v>87</v>
      </c>
      <c r="L830" s="4" t="str">
        <f>VLOOKUP(K830,'Lookup table'!A$6:B$15,2,0)</f>
        <v>Planning</v>
      </c>
      <c r="M830" s="6">
        <f t="shared" si="49"/>
        <v>0</v>
      </c>
      <c r="N830" s="7" t="str">
        <f t="shared" si="50"/>
        <v>&lt;=1</v>
      </c>
      <c r="O830" t="str">
        <f t="shared" si="51"/>
        <v>met</v>
      </c>
    </row>
    <row r="831" spans="1:15" ht="33.75" x14ac:dyDescent="0.35">
      <c r="A831" s="3">
        <v>0</v>
      </c>
      <c r="B831" s="4" t="s">
        <v>1256</v>
      </c>
      <c r="C831" s="4" t="s">
        <v>75</v>
      </c>
      <c r="D831" s="15">
        <v>45222.507187499999</v>
      </c>
      <c r="E831" s="15">
        <v>45222.512372685203</v>
      </c>
      <c r="F831" s="5" t="str">
        <f t="shared" si="48"/>
        <v>Oct</v>
      </c>
      <c r="G831" s="4" t="s">
        <v>20</v>
      </c>
      <c r="H831" s="15">
        <v>45222.530821759297</v>
      </c>
      <c r="I831" s="4" t="s">
        <v>1257</v>
      </c>
      <c r="J831" s="4" t="s">
        <v>17</v>
      </c>
      <c r="K831" s="4" t="s">
        <v>29</v>
      </c>
      <c r="L831" s="4" t="str">
        <f>VLOOKUP(K831,'Lookup table'!A$6:B$15,2,0)</f>
        <v>Planning</v>
      </c>
      <c r="M831" s="6">
        <f t="shared" si="49"/>
        <v>0</v>
      </c>
      <c r="N831" s="7" t="str">
        <f t="shared" si="50"/>
        <v>&lt;=1</v>
      </c>
      <c r="O831" t="str">
        <f t="shared" si="51"/>
        <v>met</v>
      </c>
    </row>
    <row r="832" spans="1:15" ht="33.75" x14ac:dyDescent="0.35">
      <c r="A832" s="3">
        <v>0</v>
      </c>
      <c r="B832" s="4" t="s">
        <v>1258</v>
      </c>
      <c r="C832" s="4" t="s">
        <v>55</v>
      </c>
      <c r="D832" s="15">
        <v>45222.521168981497</v>
      </c>
      <c r="E832" s="15">
        <v>45222.552546296298</v>
      </c>
      <c r="F832" s="5" t="str">
        <f t="shared" si="48"/>
        <v>Oct</v>
      </c>
      <c r="G832" s="4" t="s">
        <v>20</v>
      </c>
      <c r="H832" s="15">
        <v>45222.619733796302</v>
      </c>
      <c r="I832" s="4" t="s">
        <v>370</v>
      </c>
      <c r="J832" s="4" t="s">
        <v>57</v>
      </c>
      <c r="K832" s="4" t="s">
        <v>52</v>
      </c>
      <c r="L832" s="4" t="str">
        <f>VLOOKUP(K832,'Lookup table'!A$6:B$15,2,0)</f>
        <v>Distribution</v>
      </c>
      <c r="M832" s="6">
        <f t="shared" si="49"/>
        <v>0</v>
      </c>
      <c r="N832" s="7" t="str">
        <f t="shared" si="50"/>
        <v>&lt;=1</v>
      </c>
      <c r="O832" t="str">
        <f t="shared" si="51"/>
        <v>met</v>
      </c>
    </row>
    <row r="833" spans="1:15" ht="45" x14ac:dyDescent="0.35">
      <c r="A833" s="3">
        <v>0</v>
      </c>
      <c r="B833" s="4" t="s">
        <v>1259</v>
      </c>
      <c r="C833" s="4" t="s">
        <v>50</v>
      </c>
      <c r="D833" s="15">
        <v>45222.522650462997</v>
      </c>
      <c r="E833" s="15">
        <v>45222.574745370403</v>
      </c>
      <c r="F833" s="5" t="str">
        <f t="shared" si="48"/>
        <v>Oct</v>
      </c>
      <c r="G833" s="4" t="s">
        <v>20</v>
      </c>
      <c r="H833" s="15">
        <v>45222.707291666702</v>
      </c>
      <c r="I833" s="4" t="s">
        <v>1188</v>
      </c>
      <c r="J833" s="4" t="s">
        <v>92</v>
      </c>
      <c r="K833" s="4" t="s">
        <v>32</v>
      </c>
      <c r="L833" s="4" t="str">
        <f>VLOOKUP(K833,'Lookup table'!A$6:B$15,2,0)</f>
        <v>Transportation</v>
      </c>
      <c r="M833" s="6">
        <f t="shared" si="49"/>
        <v>0</v>
      </c>
      <c r="N833" s="7" t="str">
        <f t="shared" si="50"/>
        <v>&lt;=1</v>
      </c>
      <c r="O833" t="str">
        <f t="shared" si="51"/>
        <v>met</v>
      </c>
    </row>
    <row r="834" spans="1:15" ht="33.75" x14ac:dyDescent="0.35">
      <c r="A834" s="3">
        <v>0</v>
      </c>
      <c r="B834" s="4" t="s">
        <v>1260</v>
      </c>
      <c r="C834" s="4" t="s">
        <v>55</v>
      </c>
      <c r="D834" s="15">
        <v>45222.576122685197</v>
      </c>
      <c r="E834" s="15">
        <v>45222.5854861111</v>
      </c>
      <c r="F834" s="5" t="str">
        <f t="shared" si="48"/>
        <v>Oct</v>
      </c>
      <c r="G834" s="4" t="s">
        <v>20</v>
      </c>
      <c r="H834" s="15">
        <v>45222.612986111097</v>
      </c>
      <c r="I834" s="4" t="s">
        <v>407</v>
      </c>
      <c r="J834" s="4" t="s">
        <v>57</v>
      </c>
      <c r="K834" s="4" t="s">
        <v>52</v>
      </c>
      <c r="L834" s="4" t="str">
        <f>VLOOKUP(K834,'Lookup table'!A$6:B$15,2,0)</f>
        <v>Distribution</v>
      </c>
      <c r="M834" s="6">
        <f t="shared" si="49"/>
        <v>0</v>
      </c>
      <c r="N834" s="7" t="str">
        <f t="shared" si="50"/>
        <v>&lt;=1</v>
      </c>
      <c r="O834" t="str">
        <f t="shared" si="51"/>
        <v>met</v>
      </c>
    </row>
    <row r="835" spans="1:15" ht="45" x14ac:dyDescent="0.35">
      <c r="A835" s="3">
        <v>0</v>
      </c>
      <c r="B835" s="4" t="s">
        <v>1261</v>
      </c>
      <c r="C835" s="4" t="s">
        <v>323</v>
      </c>
      <c r="D835" s="15">
        <v>45222.5926273148</v>
      </c>
      <c r="E835" s="15">
        <v>45222.599537037</v>
      </c>
      <c r="F835" s="5" t="str">
        <f t="shared" ref="F835:F898" si="52">TEXT(D835,"MMM")</f>
        <v>Oct</v>
      </c>
      <c r="G835" s="4" t="s">
        <v>20</v>
      </c>
      <c r="H835" s="15">
        <v>45222.613090277802</v>
      </c>
      <c r="I835" s="4" t="s">
        <v>407</v>
      </c>
      <c r="J835" s="4" t="s">
        <v>57</v>
      </c>
      <c r="K835" s="4" t="s">
        <v>32</v>
      </c>
      <c r="L835" s="4" t="str">
        <f>VLOOKUP(K835,'Lookup table'!A$6:B$15,2,0)</f>
        <v>Transportation</v>
      </c>
      <c r="M835" s="6">
        <f t="shared" ref="M835:M898" si="53">NETWORKDAYS.INTL(D835,E835,1,0)-1</f>
        <v>0</v>
      </c>
      <c r="N835" s="7" t="str">
        <f t="shared" ref="N835:N898" si="54">IF(M835&lt;2, "&lt;=1", IF(M835&lt;3, "&lt;=2", IF(M835&lt;4, "&lt;=3",IF(M835&lt;5,  "&lt;=4", "&gt;=5"))))</f>
        <v>&lt;=1</v>
      </c>
      <c r="O835" t="str">
        <f t="shared" ref="O835:O898" si="55">IF(M835&lt;=1, "met", "not met")</f>
        <v>met</v>
      </c>
    </row>
    <row r="836" spans="1:15" ht="45" x14ac:dyDescent="0.35">
      <c r="A836" s="3">
        <v>0</v>
      </c>
      <c r="B836" s="4" t="s">
        <v>1262</v>
      </c>
      <c r="C836" s="4" t="s">
        <v>323</v>
      </c>
      <c r="D836" s="15">
        <v>45222.609895833302</v>
      </c>
      <c r="E836" s="15">
        <v>45222.616678240702</v>
      </c>
      <c r="F836" s="5" t="str">
        <f t="shared" si="52"/>
        <v>Oct</v>
      </c>
      <c r="G836" s="4" t="s">
        <v>20</v>
      </c>
      <c r="H836" s="15">
        <v>45222.6198842593</v>
      </c>
      <c r="I836" s="4" t="s">
        <v>370</v>
      </c>
      <c r="J836" s="4" t="s">
        <v>57</v>
      </c>
      <c r="K836" s="4" t="s">
        <v>32</v>
      </c>
      <c r="L836" s="4" t="str">
        <f>VLOOKUP(K836,'Lookup table'!A$6:B$15,2,0)</f>
        <v>Transportation</v>
      </c>
      <c r="M836" s="6">
        <f t="shared" si="53"/>
        <v>0</v>
      </c>
      <c r="N836" s="7" t="str">
        <f t="shared" si="54"/>
        <v>&lt;=1</v>
      </c>
      <c r="O836" t="str">
        <f t="shared" si="55"/>
        <v>met</v>
      </c>
    </row>
    <row r="837" spans="1:15" x14ac:dyDescent="0.35">
      <c r="A837" s="3">
        <v>0</v>
      </c>
      <c r="B837" s="4" t="s">
        <v>1263</v>
      </c>
      <c r="C837" s="4" t="s">
        <v>690</v>
      </c>
      <c r="D837" s="15">
        <v>45223.449074074102</v>
      </c>
      <c r="E837" s="15">
        <v>45223.655659722201</v>
      </c>
      <c r="F837" s="5" t="str">
        <f t="shared" si="52"/>
        <v>Oct</v>
      </c>
      <c r="G837" s="4" t="s">
        <v>20</v>
      </c>
      <c r="H837" s="15">
        <v>45223.662824074097</v>
      </c>
      <c r="I837" s="4" t="s">
        <v>432</v>
      </c>
      <c r="J837" s="4" t="s">
        <v>142</v>
      </c>
      <c r="K837" s="4" t="s">
        <v>377</v>
      </c>
      <c r="L837" s="4" t="str">
        <f>VLOOKUP(K837,'Lookup table'!A$6:B$15,2,0)</f>
        <v>QA</v>
      </c>
      <c r="M837" s="6">
        <f t="shared" si="53"/>
        <v>0</v>
      </c>
      <c r="N837" s="7" t="str">
        <f t="shared" si="54"/>
        <v>&lt;=1</v>
      </c>
      <c r="O837" t="str">
        <f t="shared" si="55"/>
        <v>met</v>
      </c>
    </row>
    <row r="838" spans="1:15" x14ac:dyDescent="0.35">
      <c r="A838" s="3">
        <v>0</v>
      </c>
      <c r="B838" s="4" t="s">
        <v>1264</v>
      </c>
      <c r="C838" s="4" t="s">
        <v>690</v>
      </c>
      <c r="D838" s="15">
        <v>45223.4520023148</v>
      </c>
      <c r="E838" s="15">
        <v>45223.656851851898</v>
      </c>
      <c r="F838" s="5" t="str">
        <f t="shared" si="52"/>
        <v>Oct</v>
      </c>
      <c r="G838" s="4" t="s">
        <v>20</v>
      </c>
      <c r="H838" s="15">
        <v>45223.663032407399</v>
      </c>
      <c r="I838" s="4" t="s">
        <v>899</v>
      </c>
      <c r="J838" s="4" t="s">
        <v>142</v>
      </c>
      <c r="K838" s="4" t="s">
        <v>377</v>
      </c>
      <c r="L838" s="4" t="str">
        <f>VLOOKUP(K838,'Lookup table'!A$6:B$15,2,0)</f>
        <v>QA</v>
      </c>
      <c r="M838" s="6">
        <f t="shared" si="53"/>
        <v>0</v>
      </c>
      <c r="N838" s="7" t="str">
        <f t="shared" si="54"/>
        <v>&lt;=1</v>
      </c>
      <c r="O838" t="str">
        <f t="shared" si="55"/>
        <v>met</v>
      </c>
    </row>
    <row r="839" spans="1:15" ht="22.5" x14ac:dyDescent="0.35">
      <c r="A839" s="3">
        <v>0</v>
      </c>
      <c r="B839" s="4" t="s">
        <v>1265</v>
      </c>
      <c r="C839" s="4" t="s">
        <v>50</v>
      </c>
      <c r="D839" s="15">
        <v>45223.478831018503</v>
      </c>
      <c r="E839" s="15">
        <v>45223.479201388902</v>
      </c>
      <c r="F839" s="5" t="str">
        <f t="shared" si="52"/>
        <v>Oct</v>
      </c>
      <c r="G839" s="4" t="s">
        <v>20</v>
      </c>
      <c r="H839" s="15">
        <v>45223.480983796297</v>
      </c>
      <c r="I839" s="4" t="s">
        <v>1266</v>
      </c>
      <c r="J839" s="4" t="s">
        <v>62</v>
      </c>
      <c r="K839" s="4" t="s">
        <v>36</v>
      </c>
      <c r="L839" s="4" t="str">
        <f>VLOOKUP(K839,'Lookup table'!A$6:B$15,2,0)</f>
        <v>QA</v>
      </c>
      <c r="M839" s="6">
        <f t="shared" si="53"/>
        <v>0</v>
      </c>
      <c r="N839" s="7" t="str">
        <f t="shared" si="54"/>
        <v>&lt;=1</v>
      </c>
      <c r="O839" t="str">
        <f t="shared" si="55"/>
        <v>met</v>
      </c>
    </row>
    <row r="840" spans="1:15" ht="22.5" x14ac:dyDescent="0.35">
      <c r="A840" s="3">
        <v>0</v>
      </c>
      <c r="B840" s="4" t="s">
        <v>1267</v>
      </c>
      <c r="C840" s="4" t="s">
        <v>39</v>
      </c>
      <c r="D840" s="15">
        <v>45224.4921875</v>
      </c>
      <c r="E840" s="15">
        <v>45224.6343402778</v>
      </c>
      <c r="F840" s="5" t="str">
        <f t="shared" si="52"/>
        <v>Oct</v>
      </c>
      <c r="G840" s="4" t="s">
        <v>20</v>
      </c>
      <c r="H840" s="15">
        <v>45224.6558449074</v>
      </c>
      <c r="I840" s="4" t="s">
        <v>1268</v>
      </c>
      <c r="J840" s="4" t="s">
        <v>41</v>
      </c>
      <c r="K840" s="4" t="s">
        <v>87</v>
      </c>
      <c r="L840" s="4" t="str">
        <f>VLOOKUP(K840,'Lookup table'!A$6:B$15,2,0)</f>
        <v>Planning</v>
      </c>
      <c r="M840" s="6">
        <f t="shared" si="53"/>
        <v>0</v>
      </c>
      <c r="N840" s="7" t="str">
        <f t="shared" si="54"/>
        <v>&lt;=1</v>
      </c>
      <c r="O840" t="str">
        <f t="shared" si="55"/>
        <v>met</v>
      </c>
    </row>
    <row r="841" spans="1:15" ht="22.5" x14ac:dyDescent="0.35">
      <c r="A841" s="3">
        <v>0</v>
      </c>
      <c r="B841" s="4" t="s">
        <v>1269</v>
      </c>
      <c r="C841" s="4" t="s">
        <v>70</v>
      </c>
      <c r="D841" s="15">
        <v>45226.319166666697</v>
      </c>
      <c r="E841" s="15">
        <v>45226.319282407399</v>
      </c>
      <c r="F841" s="5" t="str">
        <f t="shared" si="52"/>
        <v>Oct</v>
      </c>
      <c r="G841" s="4" t="s">
        <v>20</v>
      </c>
      <c r="H841" s="15">
        <v>45226.321342592601</v>
      </c>
      <c r="I841" s="4" t="s">
        <v>756</v>
      </c>
      <c r="J841" s="4" t="s">
        <v>62</v>
      </c>
      <c r="K841" s="4" t="s">
        <v>36</v>
      </c>
      <c r="L841" s="4" t="str">
        <f>VLOOKUP(K841,'Lookup table'!A$6:B$15,2,0)</f>
        <v>QA</v>
      </c>
      <c r="M841" s="6">
        <f t="shared" si="53"/>
        <v>0</v>
      </c>
      <c r="N841" s="7" t="str">
        <f t="shared" si="54"/>
        <v>&lt;=1</v>
      </c>
      <c r="O841" t="str">
        <f t="shared" si="55"/>
        <v>met</v>
      </c>
    </row>
    <row r="842" spans="1:15" ht="22.5" x14ac:dyDescent="0.35">
      <c r="A842" s="3">
        <v>0</v>
      </c>
      <c r="B842" s="4" t="s">
        <v>1270</v>
      </c>
      <c r="C842" s="4" t="s">
        <v>50</v>
      </c>
      <c r="D842" s="15">
        <v>45226.648067129601</v>
      </c>
      <c r="E842" s="15">
        <v>45226.648217592599</v>
      </c>
      <c r="F842" s="5" t="str">
        <f t="shared" si="52"/>
        <v>Oct</v>
      </c>
      <c r="G842" s="4" t="s">
        <v>20</v>
      </c>
      <c r="H842" s="15">
        <v>45226.650335648097</v>
      </c>
      <c r="I842" s="4" t="s">
        <v>1193</v>
      </c>
      <c r="J842" s="4" t="s">
        <v>17</v>
      </c>
      <c r="K842" s="4" t="s">
        <v>36</v>
      </c>
      <c r="L842" s="4" t="str">
        <f>VLOOKUP(K842,'Lookup table'!A$6:B$15,2,0)</f>
        <v>QA</v>
      </c>
      <c r="M842" s="6">
        <f t="shared" si="53"/>
        <v>0</v>
      </c>
      <c r="N842" s="7" t="str">
        <f t="shared" si="54"/>
        <v>&lt;=1</v>
      </c>
      <c r="O842" t="str">
        <f t="shared" si="55"/>
        <v>met</v>
      </c>
    </row>
    <row r="843" spans="1:15" ht="22.5" x14ac:dyDescent="0.35">
      <c r="A843" s="3">
        <v>0</v>
      </c>
      <c r="B843" s="4" t="s">
        <v>1271</v>
      </c>
      <c r="C843" s="4" t="s">
        <v>50</v>
      </c>
      <c r="D843" s="15">
        <v>45226.6484837963</v>
      </c>
      <c r="E843" s="15">
        <v>45226.648611111101</v>
      </c>
      <c r="F843" s="5" t="str">
        <f t="shared" si="52"/>
        <v>Oct</v>
      </c>
      <c r="G843" s="4" t="s">
        <v>20</v>
      </c>
      <c r="H843" s="15">
        <v>45226.648784722202</v>
      </c>
      <c r="I843" s="4" t="s">
        <v>1193</v>
      </c>
      <c r="J843" s="4" t="s">
        <v>17</v>
      </c>
      <c r="K843" s="4" t="s">
        <v>36</v>
      </c>
      <c r="L843" s="4" t="str">
        <f>VLOOKUP(K843,'Lookup table'!A$6:B$15,2,0)</f>
        <v>QA</v>
      </c>
      <c r="M843" s="6">
        <f t="shared" si="53"/>
        <v>0</v>
      </c>
      <c r="N843" s="7" t="str">
        <f t="shared" si="54"/>
        <v>&lt;=1</v>
      </c>
      <c r="O843" t="str">
        <f t="shared" si="55"/>
        <v>met</v>
      </c>
    </row>
    <row r="844" spans="1:15" ht="33.75" x14ac:dyDescent="0.35">
      <c r="A844" s="3">
        <v>0</v>
      </c>
      <c r="B844" s="4" t="s">
        <v>1272</v>
      </c>
      <c r="C844" s="4" t="s">
        <v>168</v>
      </c>
      <c r="D844" s="15">
        <v>45229.3370138889</v>
      </c>
      <c r="E844" s="15">
        <v>45229.351643518501</v>
      </c>
      <c r="F844" s="5" t="str">
        <f t="shared" si="52"/>
        <v>Oct</v>
      </c>
      <c r="G844" s="4" t="s">
        <v>20</v>
      </c>
      <c r="H844" s="15">
        <v>45229.443576388898</v>
      </c>
      <c r="I844" s="4" t="s">
        <v>535</v>
      </c>
      <c r="J844" s="4" t="s">
        <v>57</v>
      </c>
      <c r="K844" s="4" t="s">
        <v>78</v>
      </c>
      <c r="L844" s="4" t="str">
        <f>VLOOKUP(K844,'Lookup table'!A$6:B$15,2,0)</f>
        <v>Other</v>
      </c>
      <c r="M844" s="6">
        <f t="shared" si="53"/>
        <v>0</v>
      </c>
      <c r="N844" s="7" t="str">
        <f t="shared" si="54"/>
        <v>&lt;=1</v>
      </c>
      <c r="O844" t="str">
        <f t="shared" si="55"/>
        <v>met</v>
      </c>
    </row>
    <row r="845" spans="1:15" ht="45" x14ac:dyDescent="0.35">
      <c r="A845" s="3">
        <v>0</v>
      </c>
      <c r="B845" s="4" t="s">
        <v>1273</v>
      </c>
      <c r="C845" s="4" t="s">
        <v>323</v>
      </c>
      <c r="D845" s="15">
        <v>45229.345671296302</v>
      </c>
      <c r="E845" s="15">
        <v>45229.374675925901</v>
      </c>
      <c r="F845" s="5" t="str">
        <f t="shared" si="52"/>
        <v>Oct</v>
      </c>
      <c r="G845" s="4" t="s">
        <v>20</v>
      </c>
      <c r="H845" s="15">
        <v>45229.400451388901</v>
      </c>
      <c r="I845" s="4" t="s">
        <v>680</v>
      </c>
      <c r="J845" s="4" t="s">
        <v>57</v>
      </c>
      <c r="K845" s="4" t="s">
        <v>32</v>
      </c>
      <c r="L845" s="4" t="str">
        <f>VLOOKUP(K845,'Lookup table'!A$6:B$15,2,0)</f>
        <v>Transportation</v>
      </c>
      <c r="M845" s="6">
        <f t="shared" si="53"/>
        <v>0</v>
      </c>
      <c r="N845" s="7" t="str">
        <f t="shared" si="54"/>
        <v>&lt;=1</v>
      </c>
      <c r="O845" t="str">
        <f t="shared" si="55"/>
        <v>met</v>
      </c>
    </row>
    <row r="846" spans="1:15" ht="45" x14ac:dyDescent="0.35">
      <c r="A846" s="3">
        <v>0</v>
      </c>
      <c r="B846" s="4" t="s">
        <v>1274</v>
      </c>
      <c r="C846" s="4" t="s">
        <v>323</v>
      </c>
      <c r="D846" s="15">
        <v>45229.4639930556</v>
      </c>
      <c r="E846" s="15">
        <v>45229.468124999999</v>
      </c>
      <c r="F846" s="5" t="str">
        <f t="shared" si="52"/>
        <v>Oct</v>
      </c>
      <c r="G846" s="4" t="s">
        <v>20</v>
      </c>
      <c r="H846" s="15">
        <v>45229.707245370402</v>
      </c>
      <c r="I846" s="4" t="s">
        <v>581</v>
      </c>
      <c r="J846" s="4" t="s">
        <v>57</v>
      </c>
      <c r="K846" s="4" t="s">
        <v>32</v>
      </c>
      <c r="L846" s="4" t="str">
        <f>VLOOKUP(K846,'Lookup table'!A$6:B$15,2,0)</f>
        <v>Transportation</v>
      </c>
      <c r="M846" s="6">
        <f t="shared" si="53"/>
        <v>0</v>
      </c>
      <c r="N846" s="7" t="str">
        <f t="shared" si="54"/>
        <v>&lt;=1</v>
      </c>
      <c r="O846" t="str">
        <f t="shared" si="55"/>
        <v>met</v>
      </c>
    </row>
    <row r="847" spans="1:15" ht="22.5" x14ac:dyDescent="0.35">
      <c r="A847" s="3">
        <v>0</v>
      </c>
      <c r="B847" s="4" t="s">
        <v>1275</v>
      </c>
      <c r="C847" s="4" t="s">
        <v>38</v>
      </c>
      <c r="D847" s="15">
        <v>45229.605104166701</v>
      </c>
      <c r="E847" s="15">
        <v>45229.605532407397</v>
      </c>
      <c r="F847" s="5" t="str">
        <f t="shared" si="52"/>
        <v>Oct</v>
      </c>
      <c r="G847" s="4" t="s">
        <v>20</v>
      </c>
      <c r="H847" s="15">
        <v>45229.6072569444</v>
      </c>
      <c r="I847" s="4" t="s">
        <v>316</v>
      </c>
      <c r="J847" s="4" t="s">
        <v>62</v>
      </c>
      <c r="K847" s="4" t="s">
        <v>36</v>
      </c>
      <c r="L847" s="4" t="str">
        <f>VLOOKUP(K847,'Lookup table'!A$6:B$15,2,0)</f>
        <v>QA</v>
      </c>
      <c r="M847" s="6">
        <f t="shared" si="53"/>
        <v>0</v>
      </c>
      <c r="N847" s="7" t="str">
        <f t="shared" si="54"/>
        <v>&lt;=1</v>
      </c>
      <c r="O847" t="str">
        <f t="shared" si="55"/>
        <v>met</v>
      </c>
    </row>
    <row r="848" spans="1:15" ht="22.5" x14ac:dyDescent="0.35">
      <c r="A848" s="3">
        <v>0</v>
      </c>
      <c r="B848" s="4" t="s">
        <v>1276</v>
      </c>
      <c r="C848" s="4" t="s">
        <v>38</v>
      </c>
      <c r="D848" s="15">
        <v>45230.382037037001</v>
      </c>
      <c r="E848" s="15">
        <v>45230.382175925901</v>
      </c>
      <c r="F848" s="5" t="str">
        <f t="shared" si="52"/>
        <v>Oct</v>
      </c>
      <c r="G848" s="4" t="s">
        <v>20</v>
      </c>
      <c r="H848" s="15">
        <v>45230.383599537003</v>
      </c>
      <c r="I848" s="4" t="s">
        <v>905</v>
      </c>
      <c r="J848" s="4" t="s">
        <v>62</v>
      </c>
      <c r="K848" s="4" t="s">
        <v>36</v>
      </c>
      <c r="L848" s="4" t="str">
        <f>VLOOKUP(K848,'Lookup table'!A$6:B$15,2,0)</f>
        <v>QA</v>
      </c>
      <c r="M848" s="6">
        <f t="shared" si="53"/>
        <v>0</v>
      </c>
      <c r="N848" s="7" t="str">
        <f t="shared" si="54"/>
        <v>&lt;=1</v>
      </c>
      <c r="O848" t="str">
        <f t="shared" si="55"/>
        <v>met</v>
      </c>
    </row>
    <row r="849" spans="1:15" ht="22.5" x14ac:dyDescent="0.35">
      <c r="A849" s="3">
        <v>0</v>
      </c>
      <c r="B849" s="4" t="s">
        <v>1277</v>
      </c>
      <c r="C849" s="4" t="s">
        <v>13</v>
      </c>
      <c r="D849" s="15">
        <v>45230.601585648103</v>
      </c>
      <c r="E849" s="15">
        <v>45230.622048611098</v>
      </c>
      <c r="F849" s="5" t="str">
        <f t="shared" si="52"/>
        <v>Oct</v>
      </c>
      <c r="G849" s="4" t="s">
        <v>20</v>
      </c>
      <c r="H849" s="15">
        <v>45230.637858796297</v>
      </c>
      <c r="I849" s="4" t="s">
        <v>1278</v>
      </c>
      <c r="J849" s="4" t="s">
        <v>17</v>
      </c>
      <c r="K849" s="4" t="s">
        <v>18</v>
      </c>
      <c r="L849" s="4" t="str">
        <f>VLOOKUP(K849,'Lookup table'!A$6:B$15,2,0)</f>
        <v>Planning</v>
      </c>
      <c r="M849" s="6">
        <f t="shared" si="53"/>
        <v>0</v>
      </c>
      <c r="N849" s="7" t="str">
        <f t="shared" si="54"/>
        <v>&lt;=1</v>
      </c>
      <c r="O849" t="str">
        <f t="shared" si="55"/>
        <v>met</v>
      </c>
    </row>
    <row r="850" spans="1:15" ht="22.5" x14ac:dyDescent="0.35">
      <c r="A850" s="3">
        <v>0</v>
      </c>
      <c r="B850" s="4" t="s">
        <v>1279</v>
      </c>
      <c r="C850" s="4" t="s">
        <v>21</v>
      </c>
      <c r="D850" s="15">
        <v>45232.527499999997</v>
      </c>
      <c r="E850" s="15">
        <v>45232.535358796304</v>
      </c>
      <c r="F850" s="5" t="str">
        <f t="shared" si="52"/>
        <v>Nov</v>
      </c>
      <c r="G850" s="4" t="s">
        <v>20</v>
      </c>
      <c r="H850" s="15">
        <v>45232.768275463</v>
      </c>
      <c r="I850" s="4" t="s">
        <v>1280</v>
      </c>
      <c r="J850" s="4" t="s">
        <v>17</v>
      </c>
      <c r="K850" s="4" t="s">
        <v>18</v>
      </c>
      <c r="L850" s="4" t="str">
        <f>VLOOKUP(K850,'Lookup table'!A$6:B$15,2,0)</f>
        <v>Planning</v>
      </c>
      <c r="M850" s="6">
        <f t="shared" si="53"/>
        <v>0</v>
      </c>
      <c r="N850" s="7" t="str">
        <f t="shared" si="54"/>
        <v>&lt;=1</v>
      </c>
      <c r="O850" t="str">
        <f t="shared" si="55"/>
        <v>met</v>
      </c>
    </row>
    <row r="851" spans="1:15" ht="22.5" x14ac:dyDescent="0.35">
      <c r="A851" s="3">
        <v>0</v>
      </c>
      <c r="B851" s="4" t="s">
        <v>1281</v>
      </c>
      <c r="C851" s="4" t="s">
        <v>131</v>
      </c>
      <c r="D851" s="15">
        <v>45233.374050925901</v>
      </c>
      <c r="E851" s="15">
        <v>45233.412476851903</v>
      </c>
      <c r="F851" s="5" t="str">
        <f t="shared" si="52"/>
        <v>Nov</v>
      </c>
      <c r="G851" s="4" t="s">
        <v>20</v>
      </c>
      <c r="H851" s="15">
        <v>45233.516979166699</v>
      </c>
      <c r="I851" s="4" t="s">
        <v>1282</v>
      </c>
      <c r="J851" s="4" t="s">
        <v>17</v>
      </c>
      <c r="K851" s="4" t="s">
        <v>52</v>
      </c>
      <c r="L851" s="4" t="str">
        <f>VLOOKUP(K851,'Lookup table'!A$6:B$15,2,0)</f>
        <v>Distribution</v>
      </c>
      <c r="M851" s="6">
        <f t="shared" si="53"/>
        <v>0</v>
      </c>
      <c r="N851" s="7" t="str">
        <f t="shared" si="54"/>
        <v>&lt;=1</v>
      </c>
      <c r="O851" t="str">
        <f t="shared" si="55"/>
        <v>met</v>
      </c>
    </row>
    <row r="852" spans="1:15" ht="45" x14ac:dyDescent="0.35">
      <c r="A852" s="3">
        <v>0</v>
      </c>
      <c r="B852" s="4" t="s">
        <v>1283</v>
      </c>
      <c r="C852" s="4" t="s">
        <v>31</v>
      </c>
      <c r="D852" s="15">
        <v>45233.441307870402</v>
      </c>
      <c r="E852" s="15">
        <v>45233.469317129602</v>
      </c>
      <c r="F852" s="5" t="str">
        <f t="shared" si="52"/>
        <v>Nov</v>
      </c>
      <c r="G852" s="4" t="s">
        <v>20</v>
      </c>
      <c r="H852" s="15">
        <v>45233.517094907402</v>
      </c>
      <c r="I852" s="4" t="s">
        <v>1282</v>
      </c>
      <c r="J852" s="4" t="s">
        <v>17</v>
      </c>
      <c r="K852" s="4" t="s">
        <v>32</v>
      </c>
      <c r="L852" s="4" t="str">
        <f>VLOOKUP(K852,'Lookup table'!A$6:B$15,2,0)</f>
        <v>Transportation</v>
      </c>
      <c r="M852" s="6">
        <f t="shared" si="53"/>
        <v>0</v>
      </c>
      <c r="N852" s="7" t="str">
        <f t="shared" si="54"/>
        <v>&lt;=1</v>
      </c>
      <c r="O852" t="str">
        <f t="shared" si="55"/>
        <v>met</v>
      </c>
    </row>
    <row r="853" spans="1:15" ht="22.5" x14ac:dyDescent="0.35">
      <c r="A853" s="3">
        <v>0</v>
      </c>
      <c r="B853" s="4" t="s">
        <v>1284</v>
      </c>
      <c r="C853" s="4" t="s">
        <v>240</v>
      </c>
      <c r="D853" s="15">
        <v>45236.319317129601</v>
      </c>
      <c r="E853" s="15">
        <v>45236.339814814797</v>
      </c>
      <c r="F853" s="5" t="str">
        <f t="shared" si="52"/>
        <v>Nov</v>
      </c>
      <c r="G853" s="4" t="s">
        <v>20</v>
      </c>
      <c r="H853" s="15">
        <v>45236.342835648102</v>
      </c>
      <c r="I853" s="4" t="s">
        <v>1285</v>
      </c>
      <c r="J853" s="4" t="s">
        <v>92</v>
      </c>
      <c r="K853" s="4" t="s">
        <v>52</v>
      </c>
      <c r="L853" s="4" t="str">
        <f>VLOOKUP(K853,'Lookup table'!A$6:B$15,2,0)</f>
        <v>Distribution</v>
      </c>
      <c r="M853" s="6">
        <f t="shared" si="53"/>
        <v>0</v>
      </c>
      <c r="N853" s="7" t="str">
        <f t="shared" si="54"/>
        <v>&lt;=1</v>
      </c>
      <c r="O853" t="str">
        <f t="shared" si="55"/>
        <v>met</v>
      </c>
    </row>
    <row r="854" spans="1:15" ht="22.5" x14ac:dyDescent="0.35">
      <c r="A854" s="3">
        <v>0</v>
      </c>
      <c r="B854" s="4" t="s">
        <v>1286</v>
      </c>
      <c r="C854" s="4" t="s">
        <v>39</v>
      </c>
      <c r="D854" s="15">
        <v>45237.359201388899</v>
      </c>
      <c r="E854" s="15">
        <v>45237.371261574102</v>
      </c>
      <c r="F854" s="5" t="str">
        <f t="shared" si="52"/>
        <v>Nov</v>
      </c>
      <c r="G854" s="4" t="s">
        <v>20</v>
      </c>
      <c r="H854" s="15">
        <v>45237.430671296301</v>
      </c>
      <c r="I854" s="4" t="s">
        <v>764</v>
      </c>
      <c r="J854" s="4" t="s">
        <v>41</v>
      </c>
      <c r="K854" s="4" t="s">
        <v>87</v>
      </c>
      <c r="L854" s="4" t="str">
        <f>VLOOKUP(K854,'Lookup table'!A$6:B$15,2,0)</f>
        <v>Planning</v>
      </c>
      <c r="M854" s="6">
        <f t="shared" si="53"/>
        <v>0</v>
      </c>
      <c r="N854" s="7" t="str">
        <f t="shared" si="54"/>
        <v>&lt;=1</v>
      </c>
      <c r="O854" t="str">
        <f t="shared" si="55"/>
        <v>met</v>
      </c>
    </row>
    <row r="855" spans="1:15" ht="22.5" x14ac:dyDescent="0.35">
      <c r="A855" s="3">
        <v>0</v>
      </c>
      <c r="B855" s="4" t="s">
        <v>1287</v>
      </c>
      <c r="C855" s="4" t="s">
        <v>81</v>
      </c>
      <c r="D855" s="15">
        <v>45237.5051157407</v>
      </c>
      <c r="E855" s="15">
        <v>45237.517187500001</v>
      </c>
      <c r="F855" s="5" t="str">
        <f t="shared" si="52"/>
        <v>Nov</v>
      </c>
      <c r="G855" s="4" t="s">
        <v>20</v>
      </c>
      <c r="H855" s="15">
        <v>45237.594236111101</v>
      </c>
      <c r="I855" s="4" t="s">
        <v>919</v>
      </c>
      <c r="J855" s="4" t="s">
        <v>41</v>
      </c>
      <c r="K855" s="4" t="s">
        <v>78</v>
      </c>
      <c r="L855" s="4" t="str">
        <f>VLOOKUP(K855,'Lookup table'!A$6:B$15,2,0)</f>
        <v>Other</v>
      </c>
      <c r="M855" s="6">
        <f t="shared" si="53"/>
        <v>0</v>
      </c>
      <c r="N855" s="7" t="str">
        <f t="shared" si="54"/>
        <v>&lt;=1</v>
      </c>
      <c r="O855" t="str">
        <f t="shared" si="55"/>
        <v>met</v>
      </c>
    </row>
    <row r="856" spans="1:15" ht="22.5" x14ac:dyDescent="0.35">
      <c r="A856" s="3">
        <v>0</v>
      </c>
      <c r="B856" s="4" t="s">
        <v>1288</v>
      </c>
      <c r="C856" s="4" t="s">
        <v>131</v>
      </c>
      <c r="D856" s="15">
        <v>45237.507025462997</v>
      </c>
      <c r="E856" s="15">
        <v>45237.528854166703</v>
      </c>
      <c r="F856" s="5" t="str">
        <f t="shared" si="52"/>
        <v>Nov</v>
      </c>
      <c r="G856" s="4" t="s">
        <v>20</v>
      </c>
      <c r="H856" s="15">
        <v>45237.615763888898</v>
      </c>
      <c r="I856" s="4" t="s">
        <v>586</v>
      </c>
      <c r="J856" s="4" t="s">
        <v>17</v>
      </c>
      <c r="K856" s="4" t="s">
        <v>52</v>
      </c>
      <c r="L856" s="4" t="str">
        <f>VLOOKUP(K856,'Lookup table'!A$6:B$15,2,0)</f>
        <v>Distribution</v>
      </c>
      <c r="M856" s="6">
        <f t="shared" si="53"/>
        <v>0</v>
      </c>
      <c r="N856" s="7" t="str">
        <f t="shared" si="54"/>
        <v>&lt;=1</v>
      </c>
      <c r="O856" t="str">
        <f t="shared" si="55"/>
        <v>met</v>
      </c>
    </row>
    <row r="857" spans="1:15" ht="33.75" x14ac:dyDescent="0.35">
      <c r="A857" s="3">
        <v>0</v>
      </c>
      <c r="B857" s="4" t="s">
        <v>1289</v>
      </c>
      <c r="C857" s="4" t="s">
        <v>75</v>
      </c>
      <c r="D857" s="15">
        <v>45237.5213657407</v>
      </c>
      <c r="E857" s="15">
        <v>45237.541550925896</v>
      </c>
      <c r="F857" s="5" t="str">
        <f t="shared" si="52"/>
        <v>Nov</v>
      </c>
      <c r="G857" s="4" t="s">
        <v>20</v>
      </c>
      <c r="H857" s="15">
        <v>45237.6017013889</v>
      </c>
      <c r="I857" s="4" t="s">
        <v>1290</v>
      </c>
      <c r="J857" s="4" t="s">
        <v>17</v>
      </c>
      <c r="K857" s="4" t="s">
        <v>29</v>
      </c>
      <c r="L857" s="4" t="str">
        <f>VLOOKUP(K857,'Lookup table'!A$6:B$15,2,0)</f>
        <v>Planning</v>
      </c>
      <c r="M857" s="6">
        <f t="shared" si="53"/>
        <v>0</v>
      </c>
      <c r="N857" s="7" t="str">
        <f t="shared" si="54"/>
        <v>&lt;=1</v>
      </c>
      <c r="O857" t="str">
        <f t="shared" si="55"/>
        <v>met</v>
      </c>
    </row>
    <row r="858" spans="1:15" ht="45" x14ac:dyDescent="0.35">
      <c r="A858" s="3">
        <v>0</v>
      </c>
      <c r="B858" s="4" t="s">
        <v>1291</v>
      </c>
      <c r="C858" s="4" t="s">
        <v>60</v>
      </c>
      <c r="D858" s="15">
        <v>45237.594097222202</v>
      </c>
      <c r="E858" s="15">
        <v>45237.624444444402</v>
      </c>
      <c r="F858" s="5" t="str">
        <f t="shared" si="52"/>
        <v>Nov</v>
      </c>
      <c r="G858" s="4" t="s">
        <v>20</v>
      </c>
      <c r="H858" s="15">
        <v>45237.636608796303</v>
      </c>
      <c r="I858" s="4" t="s">
        <v>919</v>
      </c>
      <c r="J858" s="4" t="s">
        <v>41</v>
      </c>
      <c r="K858" s="4" t="s">
        <v>32</v>
      </c>
      <c r="L858" s="4" t="str">
        <f>VLOOKUP(K858,'Lookup table'!A$6:B$15,2,0)</f>
        <v>Transportation</v>
      </c>
      <c r="M858" s="6">
        <f t="shared" si="53"/>
        <v>0</v>
      </c>
      <c r="N858" s="7" t="str">
        <f t="shared" si="54"/>
        <v>&lt;=1</v>
      </c>
      <c r="O858" t="str">
        <f t="shared" si="55"/>
        <v>met</v>
      </c>
    </row>
    <row r="859" spans="1:15" ht="45" x14ac:dyDescent="0.35">
      <c r="A859" s="3">
        <v>0</v>
      </c>
      <c r="B859" s="4" t="s">
        <v>1292</v>
      </c>
      <c r="C859" s="4" t="s">
        <v>323</v>
      </c>
      <c r="D859" s="15">
        <v>44972.359259259298</v>
      </c>
      <c r="E859" s="15">
        <v>44972.415972222203</v>
      </c>
      <c r="F859" s="5" t="str">
        <f t="shared" si="52"/>
        <v>Feb</v>
      </c>
      <c r="G859" s="4" t="s">
        <v>20</v>
      </c>
      <c r="H859" s="15">
        <v>44972.65</v>
      </c>
      <c r="I859" s="4" t="s">
        <v>985</v>
      </c>
      <c r="J859" s="4" t="s">
        <v>57</v>
      </c>
      <c r="K859" s="4" t="s">
        <v>32</v>
      </c>
      <c r="L859" s="4" t="str">
        <f>VLOOKUP(K859,'Lookup table'!A$6:B$15,2,0)</f>
        <v>Transportation</v>
      </c>
      <c r="M859" s="6">
        <f t="shared" si="53"/>
        <v>0</v>
      </c>
      <c r="N859" s="7" t="str">
        <f t="shared" si="54"/>
        <v>&lt;=1</v>
      </c>
      <c r="O859" t="str">
        <f t="shared" si="55"/>
        <v>met</v>
      </c>
    </row>
    <row r="860" spans="1:15" ht="22.5" x14ac:dyDescent="0.35">
      <c r="A860" s="3">
        <v>0</v>
      </c>
      <c r="B860" s="4" t="s">
        <v>1293</v>
      </c>
      <c r="C860" s="4" t="s">
        <v>408</v>
      </c>
      <c r="D860" s="15">
        <v>44972.463043981501</v>
      </c>
      <c r="E860" s="15">
        <v>44972.6118055556</v>
      </c>
      <c r="F860" s="5" t="str">
        <f t="shared" si="52"/>
        <v>Feb</v>
      </c>
      <c r="G860" s="4" t="s">
        <v>20</v>
      </c>
      <c r="H860" s="15">
        <v>44972.654166666704</v>
      </c>
      <c r="I860" s="4" t="s">
        <v>797</v>
      </c>
      <c r="J860" s="4" t="s">
        <v>62</v>
      </c>
      <c r="K860" s="4" t="s">
        <v>87</v>
      </c>
      <c r="L860" s="4" t="str">
        <f>VLOOKUP(K860,'Lookup table'!A$6:B$15,2,0)</f>
        <v>Planning</v>
      </c>
      <c r="M860" s="6">
        <f t="shared" si="53"/>
        <v>0</v>
      </c>
      <c r="N860" s="7" t="str">
        <f t="shared" si="54"/>
        <v>&lt;=1</v>
      </c>
      <c r="O860" t="str">
        <f t="shared" si="55"/>
        <v>met</v>
      </c>
    </row>
    <row r="861" spans="1:15" ht="45" x14ac:dyDescent="0.35">
      <c r="A861" s="3">
        <v>0</v>
      </c>
      <c r="B861" s="4" t="s">
        <v>1294</v>
      </c>
      <c r="C861" s="4" t="s">
        <v>60</v>
      </c>
      <c r="D861" s="15">
        <v>44973.476284722201</v>
      </c>
      <c r="E861" s="15">
        <v>44973.540972222203</v>
      </c>
      <c r="F861" s="5" t="str">
        <f t="shared" si="52"/>
        <v>Feb</v>
      </c>
      <c r="G861" s="4" t="s">
        <v>20</v>
      </c>
      <c r="H861" s="15">
        <v>44973.6784722222</v>
      </c>
      <c r="I861" s="4" t="s">
        <v>791</v>
      </c>
      <c r="J861" s="4" t="s">
        <v>62</v>
      </c>
      <c r="K861" s="4" t="s">
        <v>32</v>
      </c>
      <c r="L861" s="4" t="str">
        <f>VLOOKUP(K861,'Lookup table'!A$6:B$15,2,0)</f>
        <v>Transportation</v>
      </c>
      <c r="M861" s="6">
        <f t="shared" si="53"/>
        <v>0</v>
      </c>
      <c r="N861" s="7" t="str">
        <f t="shared" si="54"/>
        <v>&lt;=1</v>
      </c>
      <c r="O861" t="str">
        <f t="shared" si="55"/>
        <v>met</v>
      </c>
    </row>
    <row r="862" spans="1:15" ht="22.5" x14ac:dyDescent="0.35">
      <c r="A862" s="3">
        <v>0</v>
      </c>
      <c r="B862" s="4" t="s">
        <v>1295</v>
      </c>
      <c r="C862" s="4" t="s">
        <v>365</v>
      </c>
      <c r="D862" s="15">
        <v>44974.704861111102</v>
      </c>
      <c r="E862" s="15">
        <v>44974.704861111102</v>
      </c>
      <c r="F862" s="5" t="str">
        <f t="shared" si="52"/>
        <v>Feb</v>
      </c>
      <c r="G862" s="4" t="s">
        <v>20</v>
      </c>
      <c r="H862" s="15">
        <v>44974.912499999999</v>
      </c>
      <c r="I862" s="4" t="s">
        <v>326</v>
      </c>
      <c r="J862" s="4" t="s">
        <v>62</v>
      </c>
      <c r="K862" s="4" t="s">
        <v>36</v>
      </c>
      <c r="L862" s="4" t="str">
        <f>VLOOKUP(K862,'Lookup table'!A$6:B$15,2,0)</f>
        <v>QA</v>
      </c>
      <c r="M862" s="6">
        <f t="shared" si="53"/>
        <v>0</v>
      </c>
      <c r="N862" s="7" t="str">
        <f t="shared" si="54"/>
        <v>&lt;=1</v>
      </c>
      <c r="O862" t="str">
        <f t="shared" si="55"/>
        <v>met</v>
      </c>
    </row>
    <row r="863" spans="1:15" ht="22.5" x14ac:dyDescent="0.35">
      <c r="A863" s="3">
        <v>0</v>
      </c>
      <c r="B863" s="4" t="s">
        <v>1296</v>
      </c>
      <c r="C863" s="4" t="s">
        <v>34</v>
      </c>
      <c r="D863" s="15">
        <v>44978.357905092598</v>
      </c>
      <c r="E863" s="15">
        <v>44978.357638888898</v>
      </c>
      <c r="F863" s="5" t="str">
        <f t="shared" si="52"/>
        <v>Feb</v>
      </c>
      <c r="G863" s="4" t="s">
        <v>20</v>
      </c>
      <c r="H863" s="15">
        <v>44978.654861111099</v>
      </c>
      <c r="I863" s="4" t="s">
        <v>380</v>
      </c>
      <c r="J863" s="4" t="s">
        <v>41</v>
      </c>
      <c r="K863" s="4" t="s">
        <v>36</v>
      </c>
      <c r="L863" s="4" t="str">
        <f>VLOOKUP(K863,'Lookup table'!A$6:B$15,2,0)</f>
        <v>QA</v>
      </c>
      <c r="M863" s="6">
        <f t="shared" si="53"/>
        <v>0</v>
      </c>
      <c r="N863" s="7" t="str">
        <f t="shared" si="54"/>
        <v>&lt;=1</v>
      </c>
      <c r="O863" t="str">
        <f t="shared" si="55"/>
        <v>met</v>
      </c>
    </row>
    <row r="864" spans="1:15" ht="22.5" x14ac:dyDescent="0.35">
      <c r="A864" s="3">
        <v>0</v>
      </c>
      <c r="B864" s="4" t="s">
        <v>1297</v>
      </c>
      <c r="C864" s="4" t="s">
        <v>505</v>
      </c>
      <c r="D864" s="15">
        <v>44978.417824074102</v>
      </c>
      <c r="E864" s="15">
        <v>44978.657638888901</v>
      </c>
      <c r="F864" s="5" t="str">
        <f t="shared" si="52"/>
        <v>Feb</v>
      </c>
      <c r="G864" s="4" t="s">
        <v>20</v>
      </c>
      <c r="H864" s="15">
        <v>44978.938888888901</v>
      </c>
      <c r="I864" s="4" t="s">
        <v>479</v>
      </c>
      <c r="J864" s="4" t="s">
        <v>51</v>
      </c>
      <c r="K864" s="4" t="s">
        <v>87</v>
      </c>
      <c r="L864" s="4" t="str">
        <f>VLOOKUP(K864,'Lookup table'!A$6:B$15,2,0)</f>
        <v>Planning</v>
      </c>
      <c r="M864" s="6">
        <f t="shared" si="53"/>
        <v>0</v>
      </c>
      <c r="N864" s="7" t="str">
        <f t="shared" si="54"/>
        <v>&lt;=1</v>
      </c>
      <c r="O864" t="str">
        <f t="shared" si="55"/>
        <v>met</v>
      </c>
    </row>
    <row r="865" spans="1:15" ht="22.5" x14ac:dyDescent="0.35">
      <c r="A865" s="3">
        <v>0</v>
      </c>
      <c r="B865" s="4" t="s">
        <v>1298</v>
      </c>
      <c r="C865" s="4" t="s">
        <v>38</v>
      </c>
      <c r="D865" s="15">
        <v>44978.510763888902</v>
      </c>
      <c r="E865" s="15">
        <v>44978.511805555601</v>
      </c>
      <c r="F865" s="5" t="str">
        <f t="shared" si="52"/>
        <v>Feb</v>
      </c>
      <c r="G865" s="4" t="s">
        <v>20</v>
      </c>
      <c r="H865" s="15">
        <v>44978.980555555601</v>
      </c>
      <c r="I865" s="4" t="s">
        <v>251</v>
      </c>
      <c r="J865" s="4" t="s">
        <v>62</v>
      </c>
      <c r="K865" s="4" t="s">
        <v>377</v>
      </c>
      <c r="L865" s="4" t="str">
        <f>VLOOKUP(K865,'Lookup table'!A$6:B$15,2,0)</f>
        <v>QA</v>
      </c>
      <c r="M865" s="6">
        <f t="shared" si="53"/>
        <v>0</v>
      </c>
      <c r="N865" s="7" t="str">
        <f t="shared" si="54"/>
        <v>&lt;=1</v>
      </c>
      <c r="O865" t="str">
        <f t="shared" si="55"/>
        <v>met</v>
      </c>
    </row>
    <row r="866" spans="1:15" ht="22.5" x14ac:dyDescent="0.35">
      <c r="A866" s="3">
        <v>0</v>
      </c>
      <c r="B866" s="4" t="s">
        <v>1299</v>
      </c>
      <c r="C866" s="4" t="s">
        <v>13</v>
      </c>
      <c r="D866" s="15">
        <v>44979.433101851799</v>
      </c>
      <c r="E866" s="15">
        <v>44979.641666666699</v>
      </c>
      <c r="F866" s="5" t="str">
        <f t="shared" si="52"/>
        <v>Feb</v>
      </c>
      <c r="G866" s="4" t="s">
        <v>20</v>
      </c>
      <c r="H866" s="15">
        <v>44979.9777777778</v>
      </c>
      <c r="I866" s="4" t="s">
        <v>542</v>
      </c>
      <c r="J866" s="4" t="s">
        <v>17</v>
      </c>
      <c r="K866" s="4" t="s">
        <v>18</v>
      </c>
      <c r="L866" s="4" t="str">
        <f>VLOOKUP(K866,'Lookup table'!A$6:B$15,2,0)</f>
        <v>Planning</v>
      </c>
      <c r="M866" s="6">
        <f t="shared" si="53"/>
        <v>0</v>
      </c>
      <c r="N866" s="7" t="str">
        <f t="shared" si="54"/>
        <v>&lt;=1</v>
      </c>
      <c r="O866" t="str">
        <f t="shared" si="55"/>
        <v>met</v>
      </c>
    </row>
    <row r="867" spans="1:15" ht="22.5" x14ac:dyDescent="0.35">
      <c r="A867" s="3">
        <v>0</v>
      </c>
      <c r="B867" s="4" t="s">
        <v>1300</v>
      </c>
      <c r="C867" s="4" t="s">
        <v>365</v>
      </c>
      <c r="D867" s="15">
        <v>44984.722847222198</v>
      </c>
      <c r="E867" s="15">
        <v>44984</v>
      </c>
      <c r="F867" s="5" t="str">
        <f t="shared" si="52"/>
        <v>Feb</v>
      </c>
      <c r="G867" s="4" t="s">
        <v>20</v>
      </c>
      <c r="H867" s="15">
        <v>44984.000694444403</v>
      </c>
      <c r="I867" s="4" t="s">
        <v>1301</v>
      </c>
      <c r="J867" s="4" t="s">
        <v>62</v>
      </c>
      <c r="K867" s="4" t="s">
        <v>36</v>
      </c>
      <c r="L867" s="4" t="str">
        <f>VLOOKUP(K867,'Lookup table'!A$6:B$15,2,0)</f>
        <v>QA</v>
      </c>
      <c r="M867" s="6">
        <f t="shared" si="53"/>
        <v>0</v>
      </c>
      <c r="N867" s="7" t="str">
        <f t="shared" si="54"/>
        <v>&lt;=1</v>
      </c>
      <c r="O867" t="str">
        <f t="shared" si="55"/>
        <v>met</v>
      </c>
    </row>
    <row r="868" spans="1:15" ht="22.5" x14ac:dyDescent="0.35">
      <c r="A868" s="3">
        <v>0</v>
      </c>
      <c r="B868" s="4" t="s">
        <v>541</v>
      </c>
      <c r="C868" s="4" t="s">
        <v>59</v>
      </c>
      <c r="D868" s="15">
        <v>44999.341597222199</v>
      </c>
      <c r="E868" s="15">
        <v>44999.447916666701</v>
      </c>
      <c r="F868" s="5" t="str">
        <f t="shared" si="52"/>
        <v>Mar</v>
      </c>
      <c r="G868" s="4" t="s">
        <v>20</v>
      </c>
      <c r="H868" s="15">
        <v>44999.479166666701</v>
      </c>
      <c r="I868" s="4" t="s">
        <v>1302</v>
      </c>
      <c r="J868" s="4" t="s">
        <v>62</v>
      </c>
      <c r="K868" s="4" t="s">
        <v>78</v>
      </c>
      <c r="L868" s="4" t="str">
        <f>VLOOKUP(K868,'Lookup table'!A$6:B$15,2,0)</f>
        <v>Other</v>
      </c>
      <c r="M868" s="6">
        <f t="shared" si="53"/>
        <v>0</v>
      </c>
      <c r="N868" s="7" t="str">
        <f t="shared" si="54"/>
        <v>&lt;=1</v>
      </c>
      <c r="O868" t="str">
        <f t="shared" si="55"/>
        <v>met</v>
      </c>
    </row>
    <row r="869" spans="1:15" ht="45" x14ac:dyDescent="0.35">
      <c r="A869" s="3">
        <v>0</v>
      </c>
      <c r="B869" s="4" t="s">
        <v>1301</v>
      </c>
      <c r="C869" s="4" t="s">
        <v>60</v>
      </c>
      <c r="D869" s="15">
        <v>44999.498680555596</v>
      </c>
      <c r="E869" s="15">
        <v>44999.513888888898</v>
      </c>
      <c r="F869" s="5" t="str">
        <f t="shared" si="52"/>
        <v>Mar</v>
      </c>
      <c r="G869" s="4" t="s">
        <v>20</v>
      </c>
      <c r="H869" s="15">
        <v>44999.520833333299</v>
      </c>
      <c r="I869" s="4" t="s">
        <v>1302</v>
      </c>
      <c r="J869" s="4" t="s">
        <v>62</v>
      </c>
      <c r="K869" s="4" t="s">
        <v>32</v>
      </c>
      <c r="L869" s="4" t="str">
        <f>VLOOKUP(K869,'Lookup table'!A$6:B$15,2,0)</f>
        <v>Transportation</v>
      </c>
      <c r="M869" s="6">
        <f t="shared" si="53"/>
        <v>0</v>
      </c>
      <c r="N869" s="7" t="str">
        <f t="shared" si="54"/>
        <v>&lt;=1</v>
      </c>
      <c r="O869" t="str">
        <f t="shared" si="55"/>
        <v>met</v>
      </c>
    </row>
    <row r="870" spans="1:15" ht="22.5" x14ac:dyDescent="0.35">
      <c r="A870" s="3">
        <v>0</v>
      </c>
      <c r="B870" s="4" t="s">
        <v>989</v>
      </c>
      <c r="C870" s="4" t="s">
        <v>408</v>
      </c>
      <c r="D870" s="15">
        <v>45005.480138888903</v>
      </c>
      <c r="E870" s="15">
        <v>45005.720138888901</v>
      </c>
      <c r="F870" s="5" t="str">
        <f t="shared" si="52"/>
        <v>Mar</v>
      </c>
      <c r="G870" s="4" t="s">
        <v>20</v>
      </c>
      <c r="H870" s="15">
        <v>45005.590277777803</v>
      </c>
      <c r="I870" s="4" t="s">
        <v>994</v>
      </c>
      <c r="J870" s="4" t="s">
        <v>62</v>
      </c>
      <c r="K870" s="4" t="s">
        <v>87</v>
      </c>
      <c r="L870" s="4" t="str">
        <f>VLOOKUP(K870,'Lookup table'!A$6:B$15,2,0)</f>
        <v>Planning</v>
      </c>
      <c r="M870" s="6">
        <f t="shared" si="53"/>
        <v>0</v>
      </c>
      <c r="N870" s="7" t="str">
        <f t="shared" si="54"/>
        <v>&lt;=1</v>
      </c>
      <c r="O870" t="str">
        <f t="shared" si="55"/>
        <v>met</v>
      </c>
    </row>
    <row r="871" spans="1:15" ht="33.75" x14ac:dyDescent="0.35">
      <c r="A871" s="3">
        <v>0</v>
      </c>
      <c r="B871" s="4" t="s">
        <v>1302</v>
      </c>
      <c r="C871" s="4" t="s">
        <v>84</v>
      </c>
      <c r="D871" s="15">
        <v>45009.385937500003</v>
      </c>
      <c r="E871" s="15">
        <v>45009.538888888899</v>
      </c>
      <c r="F871" s="5" t="str">
        <f t="shared" si="52"/>
        <v>Mar</v>
      </c>
      <c r="G871" s="4" t="s">
        <v>20</v>
      </c>
      <c r="H871" s="15">
        <v>45009.5402777778</v>
      </c>
      <c r="I871" s="4" t="s">
        <v>341</v>
      </c>
      <c r="J871" s="4" t="s">
        <v>57</v>
      </c>
      <c r="K871" s="4" t="s">
        <v>87</v>
      </c>
      <c r="L871" s="4" t="str">
        <f>VLOOKUP(K871,'Lookup table'!A$6:B$15,2,0)</f>
        <v>Planning</v>
      </c>
      <c r="M871" s="6">
        <f t="shared" si="53"/>
        <v>0</v>
      </c>
      <c r="N871" s="7" t="str">
        <f t="shared" si="54"/>
        <v>&lt;=1</v>
      </c>
      <c r="O871" t="str">
        <f t="shared" si="55"/>
        <v>met</v>
      </c>
    </row>
    <row r="872" spans="1:15" ht="45" x14ac:dyDescent="0.35">
      <c r="A872" s="3">
        <v>0</v>
      </c>
      <c r="B872" s="4" t="s">
        <v>480</v>
      </c>
      <c r="C872" s="4" t="s">
        <v>31</v>
      </c>
      <c r="D872" s="15">
        <v>45009.6118055556</v>
      </c>
      <c r="E872" s="15">
        <v>45009.617361111101</v>
      </c>
      <c r="F872" s="5" t="str">
        <f t="shared" si="52"/>
        <v>Mar</v>
      </c>
      <c r="G872" s="4" t="s">
        <v>20</v>
      </c>
      <c r="H872" s="15">
        <v>45009.5402777778</v>
      </c>
      <c r="I872" s="4" t="s">
        <v>1303</v>
      </c>
      <c r="J872" s="4" t="s">
        <v>17</v>
      </c>
      <c r="K872" s="4" t="s">
        <v>32</v>
      </c>
      <c r="L872" s="4" t="str">
        <f>VLOOKUP(K872,'Lookup table'!A$6:B$15,2,0)</f>
        <v>Transportation</v>
      </c>
      <c r="M872" s="6">
        <f t="shared" si="53"/>
        <v>0</v>
      </c>
      <c r="N872" s="7" t="str">
        <f t="shared" si="54"/>
        <v>&lt;=1</v>
      </c>
      <c r="O872" t="str">
        <f t="shared" si="55"/>
        <v>met</v>
      </c>
    </row>
    <row r="873" spans="1:15" ht="22.5" x14ac:dyDescent="0.35">
      <c r="A873" s="3">
        <v>0</v>
      </c>
      <c r="B873" s="4" t="s">
        <v>481</v>
      </c>
      <c r="C873" s="4" t="s">
        <v>21</v>
      </c>
      <c r="D873" s="15">
        <v>45012.445740740703</v>
      </c>
      <c r="E873" s="15">
        <v>45012.640277777798</v>
      </c>
      <c r="F873" s="5" t="str">
        <f t="shared" si="52"/>
        <v>Mar</v>
      </c>
      <c r="G873" s="4" t="s">
        <v>20</v>
      </c>
      <c r="H873" s="15">
        <v>45012.536111111098</v>
      </c>
      <c r="I873" s="4" t="s">
        <v>1304</v>
      </c>
      <c r="J873" s="4" t="s">
        <v>14</v>
      </c>
      <c r="K873" s="4" t="s">
        <v>18</v>
      </c>
      <c r="L873" s="4" t="str">
        <f>VLOOKUP(K873,'Lookup table'!A$6:B$15,2,0)</f>
        <v>Planning</v>
      </c>
      <c r="M873" s="6">
        <f t="shared" si="53"/>
        <v>0</v>
      </c>
      <c r="N873" s="7" t="str">
        <f t="shared" si="54"/>
        <v>&lt;=1</v>
      </c>
      <c r="O873" t="str">
        <f t="shared" si="55"/>
        <v>met</v>
      </c>
    </row>
    <row r="874" spans="1:15" ht="22.5" x14ac:dyDescent="0.35">
      <c r="A874" s="3">
        <v>0</v>
      </c>
      <c r="B874" s="4" t="s">
        <v>1304</v>
      </c>
      <c r="C874" s="4" t="s">
        <v>70</v>
      </c>
      <c r="D874" s="15">
        <v>45015.420219907399</v>
      </c>
      <c r="E874" s="15">
        <v>45015.420833333301</v>
      </c>
      <c r="F874" s="5" t="str">
        <f t="shared" si="52"/>
        <v>Mar</v>
      </c>
      <c r="G874" s="4" t="s">
        <v>20</v>
      </c>
      <c r="H874" s="15">
        <v>45015.145833333299</v>
      </c>
      <c r="I874" s="4" t="s">
        <v>296</v>
      </c>
      <c r="J874" s="4" t="s">
        <v>62</v>
      </c>
      <c r="K874" s="4" t="s">
        <v>36</v>
      </c>
      <c r="L874" s="4" t="str">
        <f>VLOOKUP(K874,'Lookup table'!A$6:B$15,2,0)</f>
        <v>QA</v>
      </c>
      <c r="M874" s="6">
        <f t="shared" si="53"/>
        <v>0</v>
      </c>
      <c r="N874" s="7" t="str">
        <f t="shared" si="54"/>
        <v>&lt;=1</v>
      </c>
      <c r="O874" t="str">
        <f t="shared" si="55"/>
        <v>met</v>
      </c>
    </row>
    <row r="875" spans="1:15" ht="22.5" x14ac:dyDescent="0.35">
      <c r="A875" s="3">
        <v>0</v>
      </c>
      <c r="B875" s="4" t="s">
        <v>698</v>
      </c>
      <c r="C875" s="4" t="s">
        <v>70</v>
      </c>
      <c r="D875" s="15">
        <v>45015.441168981502</v>
      </c>
      <c r="E875" s="15">
        <v>45015.440972222197</v>
      </c>
      <c r="F875" s="5" t="str">
        <f t="shared" si="52"/>
        <v>Mar</v>
      </c>
      <c r="G875" s="4" t="s">
        <v>20</v>
      </c>
      <c r="H875" s="15">
        <v>45015.509722222203</v>
      </c>
      <c r="I875" s="4" t="s">
        <v>1305</v>
      </c>
      <c r="J875" s="4" t="s">
        <v>62</v>
      </c>
      <c r="K875" s="4" t="s">
        <v>36</v>
      </c>
      <c r="L875" s="4" t="str">
        <f>VLOOKUP(K875,'Lookup table'!A$6:B$15,2,0)</f>
        <v>QA</v>
      </c>
      <c r="M875" s="6">
        <f t="shared" si="53"/>
        <v>0</v>
      </c>
      <c r="N875" s="7" t="str">
        <f t="shared" si="54"/>
        <v>&lt;=1</v>
      </c>
      <c r="O875" t="str">
        <f t="shared" si="55"/>
        <v>met</v>
      </c>
    </row>
    <row r="876" spans="1:15" ht="22.5" x14ac:dyDescent="0.35">
      <c r="A876" s="3">
        <v>0</v>
      </c>
      <c r="B876" s="4" t="s">
        <v>998</v>
      </c>
      <c r="C876" s="4" t="s">
        <v>70</v>
      </c>
      <c r="D876" s="15">
        <v>45015.446678240703</v>
      </c>
      <c r="E876" s="15">
        <v>45015.4465277778</v>
      </c>
      <c r="F876" s="5" t="str">
        <f t="shared" si="52"/>
        <v>Mar</v>
      </c>
      <c r="G876" s="4" t="s">
        <v>20</v>
      </c>
      <c r="H876" s="15">
        <v>45015.4777777778</v>
      </c>
      <c r="I876" s="4" t="s">
        <v>413</v>
      </c>
      <c r="J876" s="4" t="s">
        <v>62</v>
      </c>
      <c r="K876" s="4" t="s">
        <v>36</v>
      </c>
      <c r="L876" s="4" t="str">
        <f>VLOOKUP(K876,'Lookup table'!A$6:B$15,2,0)</f>
        <v>QA</v>
      </c>
      <c r="M876" s="6">
        <f t="shared" si="53"/>
        <v>0</v>
      </c>
      <c r="N876" s="7" t="str">
        <f t="shared" si="54"/>
        <v>&lt;=1</v>
      </c>
      <c r="O876" t="str">
        <f t="shared" si="55"/>
        <v>met</v>
      </c>
    </row>
    <row r="877" spans="1:15" ht="22.5" x14ac:dyDescent="0.35">
      <c r="A877" s="3">
        <v>0</v>
      </c>
      <c r="B877" s="4" t="s">
        <v>118</v>
      </c>
      <c r="C877" s="4" t="s">
        <v>70</v>
      </c>
      <c r="D877" s="15">
        <v>45015.449606481503</v>
      </c>
      <c r="E877" s="15">
        <v>45015.449305555601</v>
      </c>
      <c r="F877" s="5" t="str">
        <f t="shared" si="52"/>
        <v>Mar</v>
      </c>
      <c r="G877" s="4" t="s">
        <v>20</v>
      </c>
      <c r="H877" s="15">
        <v>45015.510416666701</v>
      </c>
      <c r="I877" s="4" t="s">
        <v>1306</v>
      </c>
      <c r="J877" s="4" t="s">
        <v>62</v>
      </c>
      <c r="K877" s="4" t="s">
        <v>36</v>
      </c>
      <c r="L877" s="4" t="str">
        <f>VLOOKUP(K877,'Lookup table'!A$6:B$15,2,0)</f>
        <v>QA</v>
      </c>
      <c r="M877" s="6">
        <f t="shared" si="53"/>
        <v>0</v>
      </c>
      <c r="N877" s="7" t="str">
        <f t="shared" si="54"/>
        <v>&lt;=1</v>
      </c>
      <c r="O877" t="str">
        <f t="shared" si="55"/>
        <v>met</v>
      </c>
    </row>
    <row r="878" spans="1:15" ht="22.5" x14ac:dyDescent="0.35">
      <c r="A878" s="3">
        <v>0</v>
      </c>
      <c r="B878" s="4" t="s">
        <v>347</v>
      </c>
      <c r="C878" s="4" t="s">
        <v>70</v>
      </c>
      <c r="D878" s="15">
        <v>45021.381203703699</v>
      </c>
      <c r="E878" s="15">
        <v>45021.375</v>
      </c>
      <c r="F878" s="5" t="str">
        <f t="shared" si="52"/>
        <v>Apr</v>
      </c>
      <c r="G878" s="4" t="s">
        <v>20</v>
      </c>
      <c r="H878" s="15">
        <v>45021.381249999999</v>
      </c>
      <c r="I878" s="4"/>
      <c r="J878" s="4" t="s">
        <v>62</v>
      </c>
      <c r="K878" s="4" t="s">
        <v>36</v>
      </c>
      <c r="L878" s="4" t="str">
        <f>VLOOKUP(K878,'Lookup table'!A$6:B$15,2,0)</f>
        <v>QA</v>
      </c>
      <c r="M878" s="6">
        <f t="shared" si="53"/>
        <v>0</v>
      </c>
      <c r="N878" s="7" t="str">
        <f t="shared" si="54"/>
        <v>&lt;=1</v>
      </c>
      <c r="O878" t="str">
        <f t="shared" si="55"/>
        <v>met</v>
      </c>
    </row>
    <row r="879" spans="1:15" ht="22.5" x14ac:dyDescent="0.35">
      <c r="A879" s="3">
        <v>0</v>
      </c>
      <c r="B879" s="4" t="s">
        <v>126</v>
      </c>
      <c r="C879" s="4" t="s">
        <v>38</v>
      </c>
      <c r="D879" s="15">
        <v>45022.600185185198</v>
      </c>
      <c r="E879" s="15">
        <v>45022.6027777778</v>
      </c>
      <c r="F879" s="5" t="str">
        <f t="shared" si="52"/>
        <v>Apr</v>
      </c>
      <c r="G879" s="4" t="s">
        <v>20</v>
      </c>
      <c r="H879" s="15">
        <v>45022.836805555598</v>
      </c>
      <c r="I879" s="4" t="s">
        <v>448</v>
      </c>
      <c r="J879" s="4" t="s">
        <v>41</v>
      </c>
      <c r="K879" s="4" t="s">
        <v>36</v>
      </c>
      <c r="L879" s="4" t="str">
        <f>VLOOKUP(K879,'Lookup table'!A$6:B$15,2,0)</f>
        <v>QA</v>
      </c>
      <c r="M879" s="6">
        <f t="shared" si="53"/>
        <v>0</v>
      </c>
      <c r="N879" s="7" t="str">
        <f t="shared" si="54"/>
        <v>&lt;=1</v>
      </c>
      <c r="O879" t="str">
        <f t="shared" si="55"/>
        <v>met</v>
      </c>
    </row>
    <row r="880" spans="1:15" ht="45" x14ac:dyDescent="0.35">
      <c r="A880" s="3">
        <v>0</v>
      </c>
      <c r="B880" s="4" t="s">
        <v>385</v>
      </c>
      <c r="C880" s="4" t="s">
        <v>60</v>
      </c>
      <c r="D880" s="15">
        <v>45028.482638888898</v>
      </c>
      <c r="E880" s="15">
        <v>45028.552777777797</v>
      </c>
      <c r="F880" s="5" t="str">
        <f t="shared" si="52"/>
        <v>Apr</v>
      </c>
      <c r="G880" s="4" t="s">
        <v>20</v>
      </c>
      <c r="H880" s="15">
        <v>45028.908333333296</v>
      </c>
      <c r="I880" s="4" t="s">
        <v>488</v>
      </c>
      <c r="J880" s="4" t="s">
        <v>62</v>
      </c>
      <c r="K880" s="4" t="s">
        <v>32</v>
      </c>
      <c r="L880" s="4" t="str">
        <f>VLOOKUP(K880,'Lookup table'!A$6:B$15,2,0)</f>
        <v>Transportation</v>
      </c>
      <c r="M880" s="6">
        <f t="shared" si="53"/>
        <v>0</v>
      </c>
      <c r="N880" s="7" t="str">
        <f t="shared" si="54"/>
        <v>&lt;=1</v>
      </c>
      <c r="O880" t="str">
        <f t="shared" si="55"/>
        <v>met</v>
      </c>
    </row>
    <row r="881" spans="1:15" ht="22.5" x14ac:dyDescent="0.35">
      <c r="A881" s="3">
        <v>0</v>
      </c>
      <c r="B881" s="4" t="s">
        <v>267</v>
      </c>
      <c r="C881" s="4" t="s">
        <v>38</v>
      </c>
      <c r="D881" s="15">
        <v>45029.540381944404</v>
      </c>
      <c r="E881" s="15">
        <v>45029.5402777778</v>
      </c>
      <c r="F881" s="5" t="str">
        <f t="shared" si="52"/>
        <v>Apr</v>
      </c>
      <c r="G881" s="4" t="s">
        <v>20</v>
      </c>
      <c r="H881" s="15">
        <v>45029.913888888899</v>
      </c>
      <c r="I881" s="4" t="s">
        <v>491</v>
      </c>
      <c r="J881" s="4" t="s">
        <v>62</v>
      </c>
      <c r="K881" s="4" t="s">
        <v>36</v>
      </c>
      <c r="L881" s="4" t="str">
        <f>VLOOKUP(K881,'Lookup table'!A$6:B$15,2,0)</f>
        <v>QA</v>
      </c>
      <c r="M881" s="6">
        <f t="shared" si="53"/>
        <v>0</v>
      </c>
      <c r="N881" s="7" t="str">
        <f t="shared" si="54"/>
        <v>&lt;=1</v>
      </c>
      <c r="O881" t="str">
        <f t="shared" si="55"/>
        <v>met</v>
      </c>
    </row>
    <row r="882" spans="1:15" ht="22.5" x14ac:dyDescent="0.35">
      <c r="A882" s="3">
        <v>0</v>
      </c>
      <c r="B882" s="4" t="s">
        <v>489</v>
      </c>
      <c r="C882" s="4" t="s">
        <v>38</v>
      </c>
      <c r="D882" s="15">
        <v>45029.629699074103</v>
      </c>
      <c r="E882" s="15">
        <v>45029.629166666702</v>
      </c>
      <c r="F882" s="5" t="str">
        <f t="shared" si="52"/>
        <v>Apr</v>
      </c>
      <c r="G882" s="4" t="s">
        <v>20</v>
      </c>
      <c r="H882" s="15">
        <v>45029.836805555598</v>
      </c>
      <c r="I882" s="4" t="s">
        <v>45</v>
      </c>
      <c r="J882" s="4" t="s">
        <v>62</v>
      </c>
      <c r="K882" s="4" t="s">
        <v>36</v>
      </c>
      <c r="L882" s="4" t="str">
        <f>VLOOKUP(K882,'Lookup table'!A$6:B$15,2,0)</f>
        <v>QA</v>
      </c>
      <c r="M882" s="6">
        <f t="shared" si="53"/>
        <v>0</v>
      </c>
      <c r="N882" s="7" t="str">
        <f t="shared" si="54"/>
        <v>&lt;=1</v>
      </c>
      <c r="O882" t="str">
        <f t="shared" si="55"/>
        <v>met</v>
      </c>
    </row>
    <row r="883" spans="1:15" ht="22.5" x14ac:dyDescent="0.35">
      <c r="A883" s="3">
        <v>0</v>
      </c>
      <c r="B883" s="4" t="s">
        <v>1307</v>
      </c>
      <c r="C883" s="4" t="s">
        <v>38</v>
      </c>
      <c r="D883" s="15">
        <v>45029.653935185197</v>
      </c>
      <c r="E883" s="15">
        <v>45029.653472222199</v>
      </c>
      <c r="F883" s="5" t="str">
        <f t="shared" si="52"/>
        <v>Apr</v>
      </c>
      <c r="G883" s="4" t="s">
        <v>20</v>
      </c>
      <c r="H883" s="15">
        <v>45029.836805555598</v>
      </c>
      <c r="I883" s="4" t="s">
        <v>618</v>
      </c>
      <c r="J883" s="4" t="s">
        <v>51</v>
      </c>
      <c r="K883" s="4" t="s">
        <v>36</v>
      </c>
      <c r="L883" s="4" t="str">
        <f>VLOOKUP(K883,'Lookup table'!A$6:B$15,2,0)</f>
        <v>QA</v>
      </c>
      <c r="M883" s="6">
        <f t="shared" si="53"/>
        <v>0</v>
      </c>
      <c r="N883" s="7" t="str">
        <f t="shared" si="54"/>
        <v>&lt;=1</v>
      </c>
      <c r="O883" t="str">
        <f t="shared" si="55"/>
        <v>met</v>
      </c>
    </row>
    <row r="884" spans="1:15" ht="22.5" x14ac:dyDescent="0.35">
      <c r="A884" s="3">
        <v>0</v>
      </c>
      <c r="B884" s="4" t="s">
        <v>1308</v>
      </c>
      <c r="C884" s="4" t="s">
        <v>38</v>
      </c>
      <c r="D884" s="15">
        <v>45033.4683449074</v>
      </c>
      <c r="E884" s="15">
        <v>45033.468055555597</v>
      </c>
      <c r="F884" s="5" t="str">
        <f t="shared" si="52"/>
        <v>Apr</v>
      </c>
      <c r="G884" s="4" t="s">
        <v>20</v>
      </c>
      <c r="H884" s="15">
        <v>45033.859722222202</v>
      </c>
      <c r="I884" s="4" t="s">
        <v>1004</v>
      </c>
      <c r="J884" s="4" t="s">
        <v>62</v>
      </c>
      <c r="K884" s="4" t="s">
        <v>36</v>
      </c>
      <c r="L884" s="4" t="str">
        <f>VLOOKUP(K884,'Lookup table'!A$6:B$15,2,0)</f>
        <v>QA</v>
      </c>
      <c r="M884" s="6">
        <f t="shared" si="53"/>
        <v>0</v>
      </c>
      <c r="N884" s="7" t="str">
        <f t="shared" si="54"/>
        <v>&lt;=1</v>
      </c>
      <c r="O884" t="str">
        <f t="shared" si="55"/>
        <v>met</v>
      </c>
    </row>
    <row r="885" spans="1:15" ht="22.5" x14ac:dyDescent="0.35">
      <c r="A885" s="3">
        <v>0</v>
      </c>
      <c r="B885" s="4" t="s">
        <v>1309</v>
      </c>
      <c r="C885" s="4" t="s">
        <v>38</v>
      </c>
      <c r="D885" s="15">
        <v>45033.493750000001</v>
      </c>
      <c r="E885" s="15">
        <v>45033.493750000001</v>
      </c>
      <c r="F885" s="5" t="str">
        <f t="shared" si="52"/>
        <v>Apr</v>
      </c>
      <c r="G885" s="4" t="s">
        <v>20</v>
      </c>
      <c r="H885" s="15">
        <v>45033.808333333298</v>
      </c>
      <c r="I885" s="4" t="s">
        <v>58</v>
      </c>
      <c r="J885" s="4" t="s">
        <v>62</v>
      </c>
      <c r="K885" s="4" t="s">
        <v>36</v>
      </c>
      <c r="L885" s="4" t="str">
        <f>VLOOKUP(K885,'Lookup table'!A$6:B$15,2,0)</f>
        <v>QA</v>
      </c>
      <c r="M885" s="6">
        <f t="shared" si="53"/>
        <v>0</v>
      </c>
      <c r="N885" s="7" t="str">
        <f t="shared" si="54"/>
        <v>&lt;=1</v>
      </c>
      <c r="O885" t="str">
        <f t="shared" si="55"/>
        <v>met</v>
      </c>
    </row>
    <row r="886" spans="1:15" ht="22.5" x14ac:dyDescent="0.35">
      <c r="A886" s="3">
        <v>0</v>
      </c>
      <c r="B886" s="4" t="s">
        <v>46</v>
      </c>
      <c r="C886" s="4" t="s">
        <v>38</v>
      </c>
      <c r="D886" s="15">
        <v>45033.559293981503</v>
      </c>
      <c r="E886" s="15">
        <v>45033.559027777803</v>
      </c>
      <c r="F886" s="5" t="str">
        <f t="shared" si="52"/>
        <v>Apr</v>
      </c>
      <c r="G886" s="4" t="s">
        <v>20</v>
      </c>
      <c r="H886" s="15">
        <v>45033.861111111102</v>
      </c>
      <c r="I886" s="4" t="s">
        <v>63</v>
      </c>
      <c r="J886" s="4" t="s">
        <v>62</v>
      </c>
      <c r="K886" s="4" t="s">
        <v>36</v>
      </c>
      <c r="L886" s="4" t="str">
        <f>VLOOKUP(K886,'Lookup table'!A$6:B$15,2,0)</f>
        <v>QA</v>
      </c>
      <c r="M886" s="6">
        <f t="shared" si="53"/>
        <v>0</v>
      </c>
      <c r="N886" s="7" t="str">
        <f t="shared" si="54"/>
        <v>&lt;=1</v>
      </c>
      <c r="O886" t="str">
        <f t="shared" si="55"/>
        <v>met</v>
      </c>
    </row>
    <row r="887" spans="1:15" ht="22.5" x14ac:dyDescent="0.35">
      <c r="A887" s="3">
        <v>0</v>
      </c>
      <c r="B887" s="4" t="s">
        <v>1310</v>
      </c>
      <c r="C887" s="4" t="s">
        <v>38</v>
      </c>
      <c r="D887" s="15">
        <v>45033.640740740702</v>
      </c>
      <c r="E887" s="15">
        <v>45033.640277777798</v>
      </c>
      <c r="F887" s="5" t="str">
        <f t="shared" si="52"/>
        <v>Apr</v>
      </c>
      <c r="G887" s="4" t="s">
        <v>20</v>
      </c>
      <c r="H887" s="15">
        <v>45033.804166666698</v>
      </c>
      <c r="I887" s="4" t="s">
        <v>1311</v>
      </c>
      <c r="J887" s="4" t="s">
        <v>41</v>
      </c>
      <c r="K887" s="4" t="s">
        <v>36</v>
      </c>
      <c r="L887" s="4" t="str">
        <f>VLOOKUP(K887,'Lookup table'!A$6:B$15,2,0)</f>
        <v>QA</v>
      </c>
      <c r="M887" s="6">
        <f t="shared" si="53"/>
        <v>0</v>
      </c>
      <c r="N887" s="7" t="str">
        <f t="shared" si="54"/>
        <v>&lt;=1</v>
      </c>
      <c r="O887" t="str">
        <f t="shared" si="55"/>
        <v>met</v>
      </c>
    </row>
    <row r="888" spans="1:15" ht="22.5" x14ac:dyDescent="0.35">
      <c r="A888" s="3">
        <v>0</v>
      </c>
      <c r="B888" s="4" t="s">
        <v>1311</v>
      </c>
      <c r="C888" s="4" t="s">
        <v>38</v>
      </c>
      <c r="D888" s="15">
        <v>45035.609583333302</v>
      </c>
      <c r="E888" s="15">
        <v>45035.609027777798</v>
      </c>
      <c r="F888" s="5" t="str">
        <f t="shared" si="52"/>
        <v>Apr</v>
      </c>
      <c r="G888" s="4" t="s">
        <v>20</v>
      </c>
      <c r="H888" s="15">
        <v>45035.837500000001</v>
      </c>
      <c r="I888" s="4" t="s">
        <v>109</v>
      </c>
      <c r="J888" s="4" t="s">
        <v>62</v>
      </c>
      <c r="K888" s="4" t="s">
        <v>36</v>
      </c>
      <c r="L888" s="4" t="str">
        <f>VLOOKUP(K888,'Lookup table'!A$6:B$15,2,0)</f>
        <v>QA</v>
      </c>
      <c r="M888" s="6">
        <f t="shared" si="53"/>
        <v>0</v>
      </c>
      <c r="N888" s="7" t="str">
        <f t="shared" si="54"/>
        <v>&lt;=1</v>
      </c>
      <c r="O888" t="str">
        <f t="shared" si="55"/>
        <v>met</v>
      </c>
    </row>
    <row r="889" spans="1:15" ht="45" x14ac:dyDescent="0.35">
      <c r="A889" s="3">
        <v>0</v>
      </c>
      <c r="B889" s="4" t="s">
        <v>1312</v>
      </c>
      <c r="C889" s="4" t="s">
        <v>27</v>
      </c>
      <c r="D889" s="15">
        <v>45037.315868055601</v>
      </c>
      <c r="E889" s="15">
        <v>45037.382326388899</v>
      </c>
      <c r="F889" s="5" t="str">
        <f t="shared" si="52"/>
        <v>Apr</v>
      </c>
      <c r="G889" s="4" t="s">
        <v>20</v>
      </c>
      <c r="H889" s="15">
        <v>45037.428171296298</v>
      </c>
      <c r="I889" s="4" t="s">
        <v>452</v>
      </c>
      <c r="J889" s="4" t="s">
        <v>92</v>
      </c>
      <c r="K889" s="4" t="s">
        <v>32</v>
      </c>
      <c r="L889" s="4" t="str">
        <f>VLOOKUP(K889,'Lookup table'!A$6:B$15,2,0)</f>
        <v>Transportation</v>
      </c>
      <c r="M889" s="6">
        <f t="shared" si="53"/>
        <v>0</v>
      </c>
      <c r="N889" s="7" t="str">
        <f t="shared" si="54"/>
        <v>&lt;=1</v>
      </c>
      <c r="O889" t="str">
        <f t="shared" si="55"/>
        <v>met</v>
      </c>
    </row>
    <row r="890" spans="1:15" ht="22.5" x14ac:dyDescent="0.35">
      <c r="A890" s="3">
        <v>0</v>
      </c>
      <c r="B890" s="4" t="s">
        <v>279</v>
      </c>
      <c r="C890" s="4" t="s">
        <v>131</v>
      </c>
      <c r="D890" s="15">
        <v>45037.437708333302</v>
      </c>
      <c r="E890" s="15">
        <v>45037.500937500001</v>
      </c>
      <c r="F890" s="5" t="str">
        <f t="shared" si="52"/>
        <v>Apr</v>
      </c>
      <c r="G890" s="4" t="s">
        <v>20</v>
      </c>
      <c r="H890" s="15">
        <v>45037.541666666701</v>
      </c>
      <c r="I890" s="4"/>
      <c r="J890" s="4" t="s">
        <v>17</v>
      </c>
      <c r="K890" s="4" t="s">
        <v>52</v>
      </c>
      <c r="L890" s="4" t="str">
        <f>VLOOKUP(K890,'Lookup table'!A$6:B$15,2,0)</f>
        <v>Distribution</v>
      </c>
      <c r="M890" s="6">
        <f t="shared" si="53"/>
        <v>0</v>
      </c>
      <c r="N890" s="7" t="str">
        <f t="shared" si="54"/>
        <v>&lt;=1</v>
      </c>
      <c r="O890" t="str">
        <f t="shared" si="55"/>
        <v>met</v>
      </c>
    </row>
    <row r="891" spans="1:15" ht="33.75" x14ac:dyDescent="0.35">
      <c r="A891" s="3">
        <v>0</v>
      </c>
      <c r="B891" s="4" t="s">
        <v>704</v>
      </c>
      <c r="C891" s="4" t="s">
        <v>27</v>
      </c>
      <c r="D891" s="15">
        <v>45040.318634259304</v>
      </c>
      <c r="E891" s="15">
        <v>45040.343229166698</v>
      </c>
      <c r="F891" s="5" t="str">
        <f t="shared" si="52"/>
        <v>Apr</v>
      </c>
      <c r="G891" s="4" t="s">
        <v>20</v>
      </c>
      <c r="H891" s="15">
        <v>45040.344849537003</v>
      </c>
      <c r="I891" s="4" t="s">
        <v>1006</v>
      </c>
      <c r="J891" s="4" t="s">
        <v>92</v>
      </c>
      <c r="K891" s="4" t="s">
        <v>29</v>
      </c>
      <c r="L891" s="4" t="str">
        <f>VLOOKUP(K891,'Lookup table'!A$6:B$15,2,0)</f>
        <v>Planning</v>
      </c>
      <c r="M891" s="6">
        <f t="shared" si="53"/>
        <v>0</v>
      </c>
      <c r="N891" s="7" t="str">
        <f t="shared" si="54"/>
        <v>&lt;=1</v>
      </c>
      <c r="O891" t="str">
        <f t="shared" si="55"/>
        <v>met</v>
      </c>
    </row>
    <row r="892" spans="1:15" ht="22.5" x14ac:dyDescent="0.35">
      <c r="A892" s="3">
        <v>0</v>
      </c>
      <c r="B892" s="4" t="s">
        <v>73</v>
      </c>
      <c r="C892" s="4" t="s">
        <v>141</v>
      </c>
      <c r="D892" s="15">
        <v>45040.522905092599</v>
      </c>
      <c r="E892" s="15">
        <v>45040.639571759297</v>
      </c>
      <c r="F892" s="5" t="str">
        <f t="shared" si="52"/>
        <v>Apr</v>
      </c>
      <c r="G892" s="4" t="s">
        <v>20</v>
      </c>
      <c r="H892" s="15">
        <v>45040.758333333302</v>
      </c>
      <c r="I892" s="4" t="s">
        <v>800</v>
      </c>
      <c r="J892" s="4" t="s">
        <v>142</v>
      </c>
      <c r="K892" s="4" t="s">
        <v>891</v>
      </c>
      <c r="L892" s="4" t="e">
        <f>VLOOKUP(K892,'Lookup table'!A$6:B$15,2,0)</f>
        <v>#N/A</v>
      </c>
      <c r="M892" s="6">
        <f t="shared" si="53"/>
        <v>0</v>
      </c>
      <c r="N892" s="7" t="str">
        <f t="shared" si="54"/>
        <v>&lt;=1</v>
      </c>
      <c r="O892" t="str">
        <f t="shared" si="55"/>
        <v>met</v>
      </c>
    </row>
    <row r="893" spans="1:15" ht="22.5" x14ac:dyDescent="0.35">
      <c r="A893" s="3">
        <v>0</v>
      </c>
      <c r="B893" s="4" t="s">
        <v>801</v>
      </c>
      <c r="C893" s="4" t="s">
        <v>59</v>
      </c>
      <c r="D893" s="15">
        <v>45041.363865740699</v>
      </c>
      <c r="E893" s="15">
        <v>45041.463506944398</v>
      </c>
      <c r="F893" s="5" t="str">
        <f t="shared" si="52"/>
        <v>Apr</v>
      </c>
      <c r="G893" s="4" t="s">
        <v>20</v>
      </c>
      <c r="H893" s="15">
        <v>45041.568356481497</v>
      </c>
      <c r="I893" s="4" t="s">
        <v>1313</v>
      </c>
      <c r="J893" s="4" t="s">
        <v>62</v>
      </c>
      <c r="K893" s="4" t="s">
        <v>52</v>
      </c>
      <c r="L893" s="4" t="str">
        <f>VLOOKUP(K893,'Lookup table'!A$6:B$15,2,0)</f>
        <v>Distribution</v>
      </c>
      <c r="M893" s="6">
        <f t="shared" si="53"/>
        <v>0</v>
      </c>
      <c r="N893" s="7" t="str">
        <f t="shared" si="54"/>
        <v>&lt;=1</v>
      </c>
      <c r="O893" t="str">
        <f t="shared" si="55"/>
        <v>met</v>
      </c>
    </row>
    <row r="894" spans="1:15" ht="22.5" x14ac:dyDescent="0.35">
      <c r="A894" s="3">
        <v>0</v>
      </c>
      <c r="B894" s="4" t="s">
        <v>1314</v>
      </c>
      <c r="C894" s="4" t="s">
        <v>34</v>
      </c>
      <c r="D894" s="15">
        <v>45041.440486111103</v>
      </c>
      <c r="E894" s="15">
        <v>45041.440277777801</v>
      </c>
      <c r="F894" s="5" t="str">
        <f t="shared" si="52"/>
        <v>Apr</v>
      </c>
      <c r="G894" s="4" t="s">
        <v>20</v>
      </c>
      <c r="H894" s="15">
        <v>45041.7902777778</v>
      </c>
      <c r="I894" s="4" t="s">
        <v>1314</v>
      </c>
      <c r="J894" s="4" t="s">
        <v>17</v>
      </c>
      <c r="K894" s="4" t="s">
        <v>36</v>
      </c>
      <c r="L894" s="4" t="str">
        <f>VLOOKUP(K894,'Lookup table'!A$6:B$15,2,0)</f>
        <v>QA</v>
      </c>
      <c r="M894" s="6">
        <f t="shared" si="53"/>
        <v>0</v>
      </c>
      <c r="N894" s="7" t="str">
        <f t="shared" si="54"/>
        <v>&lt;=1</v>
      </c>
      <c r="O894" t="str">
        <f t="shared" si="55"/>
        <v>met</v>
      </c>
    </row>
    <row r="895" spans="1:15" ht="45" x14ac:dyDescent="0.35">
      <c r="A895" s="3">
        <v>0</v>
      </c>
      <c r="B895" s="4" t="s">
        <v>289</v>
      </c>
      <c r="C895" s="4" t="s">
        <v>60</v>
      </c>
      <c r="D895" s="15">
        <v>45041.472442129598</v>
      </c>
      <c r="E895" s="15">
        <v>45041.527523148201</v>
      </c>
      <c r="F895" s="5" t="str">
        <f t="shared" si="52"/>
        <v>Apr</v>
      </c>
      <c r="G895" s="4" t="s">
        <v>20</v>
      </c>
      <c r="H895" s="15">
        <v>45041.568483796298</v>
      </c>
      <c r="I895" s="4" t="s">
        <v>1313</v>
      </c>
      <c r="J895" s="4" t="s">
        <v>62</v>
      </c>
      <c r="K895" s="4" t="s">
        <v>32</v>
      </c>
      <c r="L895" s="4" t="str">
        <f>VLOOKUP(K895,'Lookup table'!A$6:B$15,2,0)</f>
        <v>Transportation</v>
      </c>
      <c r="M895" s="6">
        <f t="shared" si="53"/>
        <v>0</v>
      </c>
      <c r="N895" s="7" t="str">
        <f t="shared" si="54"/>
        <v>&lt;=1</v>
      </c>
      <c r="O895" t="str">
        <f t="shared" si="55"/>
        <v>met</v>
      </c>
    </row>
    <row r="896" spans="1:15" ht="33.75" x14ac:dyDescent="0.35">
      <c r="A896" s="3">
        <v>0</v>
      </c>
      <c r="B896" s="4" t="s">
        <v>82</v>
      </c>
      <c r="C896" s="4" t="s">
        <v>85</v>
      </c>
      <c r="D896" s="15">
        <v>45042.410775463002</v>
      </c>
      <c r="E896" s="15">
        <v>45042.497025463003</v>
      </c>
      <c r="F896" s="5" t="str">
        <f t="shared" si="52"/>
        <v>Apr</v>
      </c>
      <c r="G896" s="4" t="s">
        <v>20</v>
      </c>
      <c r="H896" s="15">
        <v>45042.662881944401</v>
      </c>
      <c r="I896" s="4" t="s">
        <v>288</v>
      </c>
      <c r="J896" s="4" t="s">
        <v>57</v>
      </c>
      <c r="K896" s="4" t="s">
        <v>87</v>
      </c>
      <c r="L896" s="4" t="str">
        <f>VLOOKUP(K896,'Lookup table'!A$6:B$15,2,0)</f>
        <v>Planning</v>
      </c>
      <c r="M896" s="6">
        <f t="shared" si="53"/>
        <v>0</v>
      </c>
      <c r="N896" s="7" t="str">
        <f t="shared" si="54"/>
        <v>&lt;=1</v>
      </c>
      <c r="O896" t="str">
        <f t="shared" si="55"/>
        <v>met</v>
      </c>
    </row>
    <row r="897" spans="1:15" ht="45" x14ac:dyDescent="0.35">
      <c r="A897" s="3">
        <v>0</v>
      </c>
      <c r="B897" s="4" t="s">
        <v>1014</v>
      </c>
      <c r="C897" s="4" t="s">
        <v>1315</v>
      </c>
      <c r="D897" s="15">
        <v>45044.541504629597</v>
      </c>
      <c r="E897" s="15">
        <v>45044.772696759297</v>
      </c>
      <c r="F897" s="5" t="str">
        <f t="shared" si="52"/>
        <v>Apr</v>
      </c>
      <c r="G897" s="4" t="s">
        <v>20</v>
      </c>
      <c r="H897" s="15">
        <v>45044.773912037002</v>
      </c>
      <c r="I897" s="4" t="s">
        <v>1316</v>
      </c>
      <c r="J897" s="4" t="s">
        <v>57</v>
      </c>
      <c r="K897" s="4" t="s">
        <v>115</v>
      </c>
      <c r="L897" s="4" t="e">
        <f>VLOOKUP(K897,'Lookup table'!A$6:B$15,2,0)</f>
        <v>#N/A</v>
      </c>
      <c r="M897" s="6">
        <f t="shared" si="53"/>
        <v>0</v>
      </c>
      <c r="N897" s="7" t="str">
        <f t="shared" si="54"/>
        <v>&lt;=1</v>
      </c>
      <c r="O897" t="str">
        <f t="shared" si="55"/>
        <v>met</v>
      </c>
    </row>
    <row r="898" spans="1:15" ht="45" x14ac:dyDescent="0.35">
      <c r="A898" s="3">
        <v>0</v>
      </c>
      <c r="B898" s="4" t="s">
        <v>1317</v>
      </c>
      <c r="C898" s="4" t="s">
        <v>60</v>
      </c>
      <c r="D898" s="15">
        <v>45047.318449074097</v>
      </c>
      <c r="E898" s="15">
        <v>45047.338402777801</v>
      </c>
      <c r="F898" s="5" t="str">
        <f t="shared" si="52"/>
        <v>May</v>
      </c>
      <c r="G898" s="4" t="s">
        <v>20</v>
      </c>
      <c r="H898" s="15">
        <v>45047.342094907399</v>
      </c>
      <c r="I898" s="4" t="s">
        <v>708</v>
      </c>
      <c r="J898" s="4" t="s">
        <v>62</v>
      </c>
      <c r="K898" s="4" t="s">
        <v>32</v>
      </c>
      <c r="L898" s="4" t="str">
        <f>VLOOKUP(K898,'Lookup table'!A$6:B$15,2,0)</f>
        <v>Transportation</v>
      </c>
      <c r="M898" s="6">
        <f t="shared" si="53"/>
        <v>0</v>
      </c>
      <c r="N898" s="7" t="str">
        <f t="shared" si="54"/>
        <v>&lt;=1</v>
      </c>
      <c r="O898" t="str">
        <f t="shared" si="55"/>
        <v>met</v>
      </c>
    </row>
    <row r="899" spans="1:15" ht="22.5" x14ac:dyDescent="0.35">
      <c r="A899" s="3">
        <v>0</v>
      </c>
      <c r="B899" s="4" t="s">
        <v>1318</v>
      </c>
      <c r="C899" s="4" t="s">
        <v>131</v>
      </c>
      <c r="D899" s="15">
        <v>45047.372534722199</v>
      </c>
      <c r="E899" s="15">
        <v>45047.749259259297</v>
      </c>
      <c r="F899" s="5" t="str">
        <f t="shared" ref="F899:F929" si="56">TEXT(D899,"MMM")</f>
        <v>May</v>
      </c>
      <c r="G899" s="4" t="s">
        <v>20</v>
      </c>
      <c r="H899" s="15">
        <v>45047.702777777798</v>
      </c>
      <c r="I899" s="4" t="s">
        <v>706</v>
      </c>
      <c r="J899" s="4" t="s">
        <v>17</v>
      </c>
      <c r="K899" s="4" t="s">
        <v>18</v>
      </c>
      <c r="L899" s="4" t="str">
        <f>VLOOKUP(K899,'Lookup table'!A$6:B$15,2,0)</f>
        <v>Planning</v>
      </c>
      <c r="M899" s="6">
        <f t="shared" ref="M899:M929" si="57">NETWORKDAYS.INTL(D899,E899,1,0)-1</f>
        <v>0</v>
      </c>
      <c r="N899" s="7" t="str">
        <f t="shared" ref="N899:N929" si="58">IF(M899&lt;2, "&lt;=1", IF(M899&lt;3, "&lt;=2", IF(M899&lt;4, "&lt;=3",IF(M899&lt;5,  "&lt;=4", "&gt;=5"))))</f>
        <v>&lt;=1</v>
      </c>
      <c r="O899" t="str">
        <f t="shared" ref="O899:O929" si="59">IF(M899&lt;=1, "met", "not met")</f>
        <v>met</v>
      </c>
    </row>
    <row r="900" spans="1:15" ht="22.5" x14ac:dyDescent="0.35">
      <c r="A900" s="3">
        <v>0</v>
      </c>
      <c r="B900" s="4" t="s">
        <v>1319</v>
      </c>
      <c r="C900" s="4" t="s">
        <v>38</v>
      </c>
      <c r="D900" s="15">
        <v>45047.489675925899</v>
      </c>
      <c r="E900" s="15">
        <v>45047.489583333299</v>
      </c>
      <c r="F900" s="5" t="str">
        <f t="shared" si="56"/>
        <v>May</v>
      </c>
      <c r="G900" s="4" t="s">
        <v>20</v>
      </c>
      <c r="H900" s="15">
        <v>45047.956250000003</v>
      </c>
      <c r="I900" s="4" t="s">
        <v>1320</v>
      </c>
      <c r="J900" s="4" t="s">
        <v>17</v>
      </c>
      <c r="K900" s="4" t="s">
        <v>36</v>
      </c>
      <c r="L900" s="4" t="str">
        <f>VLOOKUP(K900,'Lookup table'!A$6:B$15,2,0)</f>
        <v>QA</v>
      </c>
      <c r="M900" s="6">
        <f t="shared" si="57"/>
        <v>0</v>
      </c>
      <c r="N900" s="7" t="str">
        <f t="shared" si="58"/>
        <v>&lt;=1</v>
      </c>
      <c r="O900" t="str">
        <f t="shared" si="59"/>
        <v>met</v>
      </c>
    </row>
    <row r="901" spans="1:15" ht="22.5" x14ac:dyDescent="0.35">
      <c r="A901" s="3">
        <v>0</v>
      </c>
      <c r="B901" s="4" t="s">
        <v>1321</v>
      </c>
      <c r="C901" s="4" t="s">
        <v>187</v>
      </c>
      <c r="D901" s="15">
        <v>45047.490474537</v>
      </c>
      <c r="E901" s="15">
        <v>45047.490277777797</v>
      </c>
      <c r="F901" s="5" t="str">
        <f t="shared" si="56"/>
        <v>May</v>
      </c>
      <c r="G901" s="4" t="s">
        <v>20</v>
      </c>
      <c r="H901" s="15">
        <v>45047.75</v>
      </c>
      <c r="I901" s="4" t="s">
        <v>1322</v>
      </c>
      <c r="J901" s="4" t="s">
        <v>17</v>
      </c>
      <c r="K901" s="4" t="s">
        <v>36</v>
      </c>
      <c r="L901" s="4" t="str">
        <f>VLOOKUP(K901,'Lookup table'!A$6:B$15,2,0)</f>
        <v>QA</v>
      </c>
      <c r="M901" s="6">
        <f t="shared" si="57"/>
        <v>0</v>
      </c>
      <c r="N901" s="7" t="str">
        <f t="shared" si="58"/>
        <v>&lt;=1</v>
      </c>
      <c r="O901" t="str">
        <f t="shared" si="59"/>
        <v>met</v>
      </c>
    </row>
    <row r="902" spans="1:15" ht="33.75" x14ac:dyDescent="0.35">
      <c r="A902" s="3">
        <v>0</v>
      </c>
      <c r="B902" s="4" t="s">
        <v>1323</v>
      </c>
      <c r="C902" s="4" t="s">
        <v>75</v>
      </c>
      <c r="D902" s="15">
        <v>45047.606041666702</v>
      </c>
      <c r="E902" s="15">
        <v>45047.678796296299</v>
      </c>
      <c r="F902" s="5" t="str">
        <f t="shared" si="56"/>
        <v>May</v>
      </c>
      <c r="G902" s="4" t="s">
        <v>20</v>
      </c>
      <c r="H902" s="15">
        <v>45047.700636574104</v>
      </c>
      <c r="I902" s="4" t="s">
        <v>1324</v>
      </c>
      <c r="J902" s="4" t="s">
        <v>17</v>
      </c>
      <c r="K902" s="4" t="s">
        <v>1325</v>
      </c>
      <c r="L902" s="4" t="e">
        <f>VLOOKUP(K902,'Lookup table'!A$6:B$15,2,0)</f>
        <v>#N/A</v>
      </c>
      <c r="M902" s="6">
        <f t="shared" si="57"/>
        <v>0</v>
      </c>
      <c r="N902" s="7" t="str">
        <f t="shared" si="58"/>
        <v>&lt;=1</v>
      </c>
      <c r="O902" t="str">
        <f t="shared" si="59"/>
        <v>met</v>
      </c>
    </row>
    <row r="903" spans="1:15" ht="22.5" x14ac:dyDescent="0.35">
      <c r="A903" s="3">
        <v>0</v>
      </c>
      <c r="B903" s="4" t="s">
        <v>1016</v>
      </c>
      <c r="C903" s="4" t="s">
        <v>38</v>
      </c>
      <c r="D903" s="15">
        <v>45048.55</v>
      </c>
      <c r="E903" s="15">
        <v>45048.55</v>
      </c>
      <c r="F903" s="5" t="str">
        <f t="shared" si="56"/>
        <v>May</v>
      </c>
      <c r="G903" s="4" t="s">
        <v>20</v>
      </c>
      <c r="H903" s="15">
        <v>45048.957638888904</v>
      </c>
      <c r="I903" s="4" t="s">
        <v>1321</v>
      </c>
      <c r="J903" s="4" t="s">
        <v>62</v>
      </c>
      <c r="K903" s="4" t="s">
        <v>36</v>
      </c>
      <c r="L903" s="4" t="str">
        <f>VLOOKUP(K903,'Lookup table'!A$6:B$15,2,0)</f>
        <v>QA</v>
      </c>
      <c r="M903" s="6">
        <f t="shared" si="57"/>
        <v>0</v>
      </c>
      <c r="N903" s="7" t="str">
        <f t="shared" si="58"/>
        <v>&lt;=1</v>
      </c>
      <c r="O903" t="str">
        <f t="shared" si="59"/>
        <v>met</v>
      </c>
    </row>
    <row r="904" spans="1:15" ht="33.75" x14ac:dyDescent="0.35">
      <c r="A904" s="3">
        <v>0</v>
      </c>
      <c r="B904" s="4" t="s">
        <v>106</v>
      </c>
      <c r="C904" s="4" t="s">
        <v>34</v>
      </c>
      <c r="D904" s="15">
        <v>45049.337453703702</v>
      </c>
      <c r="E904" s="15">
        <v>45049.337500000001</v>
      </c>
      <c r="F904" s="5" t="str">
        <f t="shared" si="56"/>
        <v>May</v>
      </c>
      <c r="G904" s="4" t="s">
        <v>20</v>
      </c>
      <c r="H904" s="15">
        <v>45049.945138888899</v>
      </c>
      <c r="I904" s="4" t="s">
        <v>1326</v>
      </c>
      <c r="J904" s="4" t="s">
        <v>57</v>
      </c>
      <c r="K904" s="4" t="s">
        <v>36</v>
      </c>
      <c r="L904" s="4" t="str">
        <f>VLOOKUP(K904,'Lookup table'!A$6:B$15,2,0)</f>
        <v>QA</v>
      </c>
      <c r="M904" s="6">
        <f t="shared" si="57"/>
        <v>0</v>
      </c>
      <c r="N904" s="7" t="str">
        <f t="shared" si="58"/>
        <v>&lt;=1</v>
      </c>
      <c r="O904" t="str">
        <f t="shared" si="59"/>
        <v>met</v>
      </c>
    </row>
    <row r="905" spans="1:15" ht="22.5" x14ac:dyDescent="0.35">
      <c r="A905" s="3">
        <v>0</v>
      </c>
      <c r="B905" s="4" t="s">
        <v>1327</v>
      </c>
      <c r="C905" s="4" t="s">
        <v>34</v>
      </c>
      <c r="D905" s="15">
        <v>45049.340300925898</v>
      </c>
      <c r="E905" s="15">
        <v>45049.340277777803</v>
      </c>
      <c r="F905" s="5" t="str">
        <f t="shared" si="56"/>
        <v>May</v>
      </c>
      <c r="G905" s="4" t="s">
        <v>20</v>
      </c>
      <c r="H905" s="15">
        <v>45049.945138888899</v>
      </c>
      <c r="I905" s="4" t="s">
        <v>1328</v>
      </c>
      <c r="J905" s="4" t="s">
        <v>17</v>
      </c>
      <c r="K905" s="4" t="s">
        <v>36</v>
      </c>
      <c r="L905" s="4" t="str">
        <f>VLOOKUP(K905,'Lookup table'!A$6:B$15,2,0)</f>
        <v>QA</v>
      </c>
      <c r="M905" s="6">
        <f t="shared" si="57"/>
        <v>0</v>
      </c>
      <c r="N905" s="7" t="str">
        <f t="shared" si="58"/>
        <v>&lt;=1</v>
      </c>
      <c r="O905" t="str">
        <f t="shared" si="59"/>
        <v>met</v>
      </c>
    </row>
    <row r="906" spans="1:15" ht="22.5" x14ac:dyDescent="0.35">
      <c r="A906" s="3">
        <v>0</v>
      </c>
      <c r="B906" s="4" t="s">
        <v>349</v>
      </c>
      <c r="C906" s="4" t="s">
        <v>141</v>
      </c>
      <c r="D906" s="15">
        <v>45049.5488541667</v>
      </c>
      <c r="E906" s="15">
        <v>45049.668020833298</v>
      </c>
      <c r="F906" s="5" t="str">
        <f t="shared" si="56"/>
        <v>May</v>
      </c>
      <c r="G906" s="4" t="s">
        <v>20</v>
      </c>
      <c r="H906" s="15">
        <v>45049.680914351899</v>
      </c>
      <c r="I906" s="4" t="s">
        <v>1329</v>
      </c>
      <c r="J906" s="4" t="s">
        <v>142</v>
      </c>
      <c r="K906" s="4" t="s">
        <v>18</v>
      </c>
      <c r="L906" s="4" t="str">
        <f>VLOOKUP(K906,'Lookup table'!A$6:B$15,2,0)</f>
        <v>Planning</v>
      </c>
      <c r="M906" s="6">
        <f t="shared" si="57"/>
        <v>0</v>
      </c>
      <c r="N906" s="7" t="str">
        <f t="shared" si="58"/>
        <v>&lt;=1</v>
      </c>
      <c r="O906" t="str">
        <f t="shared" si="59"/>
        <v>met</v>
      </c>
    </row>
    <row r="907" spans="1:15" ht="22.5" x14ac:dyDescent="0.35">
      <c r="A907" s="3">
        <v>0</v>
      </c>
      <c r="B907" s="4" t="s">
        <v>805</v>
      </c>
      <c r="C907" s="4" t="s">
        <v>131</v>
      </c>
      <c r="D907" s="15">
        <v>45050.394421296303</v>
      </c>
      <c r="E907" s="15">
        <v>45050.406724537002</v>
      </c>
      <c r="F907" s="5" t="str">
        <f t="shared" si="56"/>
        <v>May</v>
      </c>
      <c r="G907" s="4" t="s">
        <v>20</v>
      </c>
      <c r="H907" s="15">
        <v>45050.651805555601</v>
      </c>
      <c r="I907" s="4" t="s">
        <v>1330</v>
      </c>
      <c r="J907" s="4" t="s">
        <v>17</v>
      </c>
      <c r="K907" s="4" t="s">
        <v>52</v>
      </c>
      <c r="L907" s="4" t="str">
        <f>VLOOKUP(K907,'Lookup table'!A$6:B$15,2,0)</f>
        <v>Distribution</v>
      </c>
      <c r="M907" s="6">
        <f t="shared" si="57"/>
        <v>0</v>
      </c>
      <c r="N907" s="7" t="str">
        <f t="shared" si="58"/>
        <v>&lt;=1</v>
      </c>
      <c r="O907" t="str">
        <f t="shared" si="59"/>
        <v>met</v>
      </c>
    </row>
    <row r="908" spans="1:15" ht="33.75" x14ac:dyDescent="0.35">
      <c r="A908" s="3">
        <v>0</v>
      </c>
      <c r="B908" s="4" t="s">
        <v>1331</v>
      </c>
      <c r="C908" s="4" t="s">
        <v>84</v>
      </c>
      <c r="D908" s="15">
        <v>45050.506018518499</v>
      </c>
      <c r="E908" s="15">
        <v>45050.525000000001</v>
      </c>
      <c r="F908" s="5" t="str">
        <f t="shared" si="56"/>
        <v>May</v>
      </c>
      <c r="G908" s="4" t="s">
        <v>20</v>
      </c>
      <c r="H908" s="15">
        <v>45050.383333333302</v>
      </c>
      <c r="I908" s="4" t="s">
        <v>455</v>
      </c>
      <c r="J908" s="4" t="s">
        <v>57</v>
      </c>
      <c r="K908" s="4" t="s">
        <v>52</v>
      </c>
      <c r="L908" s="4" t="str">
        <f>VLOOKUP(K908,'Lookup table'!A$6:B$15,2,0)</f>
        <v>Distribution</v>
      </c>
      <c r="M908" s="6">
        <f t="shared" si="57"/>
        <v>0</v>
      </c>
      <c r="N908" s="7" t="str">
        <f t="shared" si="58"/>
        <v>&lt;=1</v>
      </c>
      <c r="O908" t="str">
        <f t="shared" si="59"/>
        <v>met</v>
      </c>
    </row>
    <row r="909" spans="1:15" ht="22.5" x14ac:dyDescent="0.35">
      <c r="A909" s="3">
        <v>0</v>
      </c>
      <c r="B909" s="4" t="s">
        <v>1332</v>
      </c>
      <c r="C909" s="4" t="s">
        <v>13</v>
      </c>
      <c r="D909" s="15">
        <v>45051.448229166701</v>
      </c>
      <c r="E909" s="15">
        <v>45051.543460648201</v>
      </c>
      <c r="F909" s="5" t="str">
        <f t="shared" si="56"/>
        <v>May</v>
      </c>
      <c r="G909" s="4" t="s">
        <v>20</v>
      </c>
      <c r="H909" s="15">
        <v>45051.551770833299</v>
      </c>
      <c r="I909" s="4" t="s">
        <v>492</v>
      </c>
      <c r="J909" s="4" t="s">
        <v>17</v>
      </c>
      <c r="K909" s="4" t="s">
        <v>18</v>
      </c>
      <c r="L909" s="4" t="str">
        <f>VLOOKUP(K909,'Lookup table'!A$6:B$15,2,0)</f>
        <v>Planning</v>
      </c>
      <c r="M909" s="6">
        <f t="shared" si="57"/>
        <v>0</v>
      </c>
      <c r="N909" s="7" t="str">
        <f t="shared" si="58"/>
        <v>&lt;=1</v>
      </c>
      <c r="O909" t="str">
        <f t="shared" si="59"/>
        <v>met</v>
      </c>
    </row>
    <row r="910" spans="1:15" ht="22.5" x14ac:dyDescent="0.35">
      <c r="A910" s="3">
        <v>0</v>
      </c>
      <c r="B910" s="4" t="s">
        <v>1333</v>
      </c>
      <c r="C910" s="4" t="s">
        <v>21</v>
      </c>
      <c r="D910" s="15">
        <v>45054.508854166699</v>
      </c>
      <c r="E910" s="15">
        <v>45054.527280092603</v>
      </c>
      <c r="F910" s="5" t="str">
        <f t="shared" si="56"/>
        <v>May</v>
      </c>
      <c r="G910" s="4" t="s">
        <v>20</v>
      </c>
      <c r="H910" s="15">
        <v>45054.5545486111</v>
      </c>
      <c r="I910" s="4" t="s">
        <v>1015</v>
      </c>
      <c r="J910" s="4" t="s">
        <v>17</v>
      </c>
      <c r="K910" s="4" t="s">
        <v>18</v>
      </c>
      <c r="L910" s="4" t="str">
        <f>VLOOKUP(K910,'Lookup table'!A$6:B$15,2,0)</f>
        <v>Planning</v>
      </c>
      <c r="M910" s="6">
        <f t="shared" si="57"/>
        <v>0</v>
      </c>
      <c r="N910" s="7" t="str">
        <f t="shared" si="58"/>
        <v>&lt;=1</v>
      </c>
      <c r="O910" t="str">
        <f t="shared" si="59"/>
        <v>met</v>
      </c>
    </row>
    <row r="911" spans="1:15" ht="33.75" x14ac:dyDescent="0.35">
      <c r="A911" s="3">
        <v>0</v>
      </c>
      <c r="B911" s="4" t="s">
        <v>1334</v>
      </c>
      <c r="C911" s="4" t="s">
        <v>55</v>
      </c>
      <c r="D911" s="15">
        <v>45055.393912036998</v>
      </c>
      <c r="E911" s="15">
        <v>45055.414212962998</v>
      </c>
      <c r="F911" s="5" t="str">
        <f t="shared" si="56"/>
        <v>May</v>
      </c>
      <c r="G911" s="4" t="s">
        <v>20</v>
      </c>
      <c r="H911" s="15">
        <v>45055.418414351901</v>
      </c>
      <c r="I911" s="4" t="s">
        <v>453</v>
      </c>
      <c r="J911" s="4" t="s">
        <v>57</v>
      </c>
      <c r="K911" s="4" t="s">
        <v>52</v>
      </c>
      <c r="L911" s="4" t="str">
        <f>VLOOKUP(K911,'Lookup table'!A$6:B$15,2,0)</f>
        <v>Distribution</v>
      </c>
      <c r="M911" s="6">
        <f t="shared" si="57"/>
        <v>0</v>
      </c>
      <c r="N911" s="7" t="str">
        <f t="shared" si="58"/>
        <v>&lt;=1</v>
      </c>
      <c r="O911" t="str">
        <f t="shared" si="59"/>
        <v>met</v>
      </c>
    </row>
    <row r="912" spans="1:15" ht="45" x14ac:dyDescent="0.35">
      <c r="A912" s="3">
        <v>0</v>
      </c>
      <c r="B912" s="4" t="s">
        <v>1335</v>
      </c>
      <c r="C912" s="4" t="s">
        <v>60</v>
      </c>
      <c r="D912" s="15">
        <v>45056.288067129601</v>
      </c>
      <c r="E912" s="15">
        <v>45056.340682870403</v>
      </c>
      <c r="F912" s="5" t="str">
        <f t="shared" si="56"/>
        <v>May</v>
      </c>
      <c r="G912" s="4" t="s">
        <v>20</v>
      </c>
      <c r="H912" s="15">
        <v>45056.408333333296</v>
      </c>
      <c r="I912" s="4" t="s">
        <v>805</v>
      </c>
      <c r="J912" s="4" t="s">
        <v>62</v>
      </c>
      <c r="K912" s="4" t="s">
        <v>32</v>
      </c>
      <c r="L912" s="4" t="str">
        <f>VLOOKUP(K912,'Lookup table'!A$6:B$15,2,0)</f>
        <v>Transportation</v>
      </c>
      <c r="M912" s="6">
        <f t="shared" si="57"/>
        <v>0</v>
      </c>
      <c r="N912" s="7" t="str">
        <f t="shared" si="58"/>
        <v>&lt;=1</v>
      </c>
      <c r="O912" t="str">
        <f t="shared" si="59"/>
        <v>met</v>
      </c>
    </row>
    <row r="913" spans="1:15" ht="22.5" x14ac:dyDescent="0.35">
      <c r="A913" s="3">
        <v>0</v>
      </c>
      <c r="B913" s="4" t="s">
        <v>1336</v>
      </c>
      <c r="C913" s="4" t="s">
        <v>59</v>
      </c>
      <c r="D913" s="15">
        <v>45056.320960648103</v>
      </c>
      <c r="E913" s="15">
        <v>45056.465324074103</v>
      </c>
      <c r="F913" s="5" t="str">
        <f t="shared" si="56"/>
        <v>May</v>
      </c>
      <c r="G913" s="4" t="s">
        <v>20</v>
      </c>
      <c r="H913" s="15">
        <v>45056.643437500003</v>
      </c>
      <c r="I913" s="4" t="s">
        <v>621</v>
      </c>
      <c r="J913" s="4" t="s">
        <v>62</v>
      </c>
      <c r="K913" s="4" t="s">
        <v>52</v>
      </c>
      <c r="L913" s="4" t="str">
        <f>VLOOKUP(K913,'Lookup table'!A$6:B$15,2,0)</f>
        <v>Distribution</v>
      </c>
      <c r="M913" s="6">
        <f t="shared" si="57"/>
        <v>0</v>
      </c>
      <c r="N913" s="7" t="str">
        <f t="shared" si="58"/>
        <v>&lt;=1</v>
      </c>
      <c r="O913" t="str">
        <f t="shared" si="59"/>
        <v>met</v>
      </c>
    </row>
    <row r="914" spans="1:15" ht="22.5" x14ac:dyDescent="0.35">
      <c r="A914" s="3">
        <v>0</v>
      </c>
      <c r="B914" s="4" t="s">
        <v>1337</v>
      </c>
      <c r="C914" s="4" t="s">
        <v>21</v>
      </c>
      <c r="D914" s="15">
        <v>45056.497268518498</v>
      </c>
      <c r="E914" s="15">
        <v>45056.638888888898</v>
      </c>
      <c r="F914" s="5" t="str">
        <f t="shared" si="56"/>
        <v>May</v>
      </c>
      <c r="G914" s="4" t="s">
        <v>20</v>
      </c>
      <c r="H914" s="15">
        <v>45056.684722222199</v>
      </c>
      <c r="I914" s="4" t="s">
        <v>1332</v>
      </c>
      <c r="J914" s="4" t="s">
        <v>17</v>
      </c>
      <c r="K914" s="4" t="s">
        <v>18</v>
      </c>
      <c r="L914" s="4" t="str">
        <f>VLOOKUP(K914,'Lookup table'!A$6:B$15,2,0)</f>
        <v>Planning</v>
      </c>
      <c r="M914" s="6">
        <f t="shared" si="57"/>
        <v>0</v>
      </c>
      <c r="N914" s="7" t="str">
        <f t="shared" si="58"/>
        <v>&lt;=1</v>
      </c>
      <c r="O914" t="str">
        <f t="shared" si="59"/>
        <v>met</v>
      </c>
    </row>
    <row r="915" spans="1:15" ht="33.75" x14ac:dyDescent="0.35">
      <c r="A915" s="3">
        <v>0</v>
      </c>
      <c r="B915" s="4" t="s">
        <v>1338</v>
      </c>
      <c r="C915" s="4" t="s">
        <v>430</v>
      </c>
      <c r="D915" s="15">
        <v>45057.4231828704</v>
      </c>
      <c r="E915" s="15">
        <v>45057.438287037003</v>
      </c>
      <c r="F915" s="5" t="str">
        <f t="shared" si="56"/>
        <v>May</v>
      </c>
      <c r="G915" s="4" t="s">
        <v>20</v>
      </c>
      <c r="H915" s="15">
        <v>45057.508726851898</v>
      </c>
      <c r="I915" s="4" t="s">
        <v>804</v>
      </c>
      <c r="J915" s="4" t="s">
        <v>62</v>
      </c>
      <c r="K915" s="4" t="s">
        <v>29</v>
      </c>
      <c r="L915" s="4" t="str">
        <f>VLOOKUP(K915,'Lookup table'!A$6:B$15,2,0)</f>
        <v>Planning</v>
      </c>
      <c r="M915" s="6">
        <f t="shared" si="57"/>
        <v>0</v>
      </c>
      <c r="N915" s="7" t="str">
        <f t="shared" si="58"/>
        <v>&lt;=1</v>
      </c>
      <c r="O915" t="str">
        <f t="shared" si="59"/>
        <v>met</v>
      </c>
    </row>
    <row r="916" spans="1:15" ht="22.5" x14ac:dyDescent="0.35">
      <c r="A916" s="3">
        <v>0</v>
      </c>
      <c r="B916" s="4" t="s">
        <v>1023</v>
      </c>
      <c r="C916" s="4" t="s">
        <v>75</v>
      </c>
      <c r="D916" s="15">
        <v>45057.522523148102</v>
      </c>
      <c r="E916" s="15">
        <v>45057.5255555556</v>
      </c>
      <c r="F916" s="5" t="str">
        <f t="shared" si="56"/>
        <v>May</v>
      </c>
      <c r="G916" s="4" t="s">
        <v>20</v>
      </c>
      <c r="H916" s="15">
        <v>45057.528287036999</v>
      </c>
      <c r="I916" s="4" t="s">
        <v>1339</v>
      </c>
      <c r="J916" s="4" t="s">
        <v>17</v>
      </c>
      <c r="K916" s="4" t="s">
        <v>87</v>
      </c>
      <c r="L916" s="4" t="str">
        <f>VLOOKUP(K916,'Lookup table'!A$6:B$15,2,0)</f>
        <v>Planning</v>
      </c>
      <c r="M916" s="6">
        <f t="shared" si="57"/>
        <v>0</v>
      </c>
      <c r="N916" s="7" t="str">
        <f t="shared" si="58"/>
        <v>&lt;=1</v>
      </c>
      <c r="O916" t="str">
        <f t="shared" si="59"/>
        <v>met</v>
      </c>
    </row>
    <row r="917" spans="1:15" ht="45" x14ac:dyDescent="0.35">
      <c r="A917" s="3">
        <v>0</v>
      </c>
      <c r="B917" s="4" t="s">
        <v>1340</v>
      </c>
      <c r="C917" s="4" t="s">
        <v>60</v>
      </c>
      <c r="D917" s="15">
        <v>45057.570277777799</v>
      </c>
      <c r="E917" s="15">
        <v>45057.572789351798</v>
      </c>
      <c r="F917" s="5" t="str">
        <f t="shared" si="56"/>
        <v>May</v>
      </c>
      <c r="G917" s="4" t="s">
        <v>20</v>
      </c>
      <c r="H917" s="15">
        <v>45057.570138888899</v>
      </c>
      <c r="I917" s="4" t="s">
        <v>88</v>
      </c>
      <c r="J917" s="4" t="s">
        <v>62</v>
      </c>
      <c r="K917" s="4" t="s">
        <v>32</v>
      </c>
      <c r="L917" s="4" t="str">
        <f>VLOOKUP(K917,'Lookup table'!A$6:B$15,2,0)</f>
        <v>Transportation</v>
      </c>
      <c r="M917" s="6">
        <f t="shared" si="57"/>
        <v>0</v>
      </c>
      <c r="N917" s="7" t="str">
        <f t="shared" si="58"/>
        <v>&lt;=1</v>
      </c>
      <c r="O917" t="str">
        <f t="shared" si="59"/>
        <v>met</v>
      </c>
    </row>
    <row r="918" spans="1:15" ht="22.5" x14ac:dyDescent="0.35">
      <c r="A918" s="3">
        <v>0</v>
      </c>
      <c r="B918" s="4" t="s">
        <v>1024</v>
      </c>
      <c r="C918" s="4" t="s">
        <v>38</v>
      </c>
      <c r="D918" s="15">
        <v>45057.599166666703</v>
      </c>
      <c r="E918" s="15">
        <v>45057.601388888899</v>
      </c>
      <c r="F918" s="5" t="str">
        <f t="shared" si="56"/>
        <v>May</v>
      </c>
      <c r="G918" s="4" t="s">
        <v>20</v>
      </c>
      <c r="H918" s="15">
        <v>45057.959027777797</v>
      </c>
      <c r="I918" s="4" t="s">
        <v>1335</v>
      </c>
      <c r="J918" s="4" t="s">
        <v>62</v>
      </c>
      <c r="K918" s="4" t="s">
        <v>36</v>
      </c>
      <c r="L918" s="4" t="str">
        <f>VLOOKUP(K918,'Lookup table'!A$6:B$15,2,0)</f>
        <v>QA</v>
      </c>
      <c r="M918" s="6">
        <f t="shared" si="57"/>
        <v>0</v>
      </c>
      <c r="N918" s="7" t="str">
        <f t="shared" si="58"/>
        <v>&lt;=1</v>
      </c>
      <c r="O918" t="str">
        <f t="shared" si="59"/>
        <v>met</v>
      </c>
    </row>
    <row r="919" spans="1:15" ht="22.5" x14ac:dyDescent="0.35">
      <c r="A919" s="3">
        <v>0</v>
      </c>
      <c r="B919" s="4" t="s">
        <v>1341</v>
      </c>
      <c r="C919" s="4" t="s">
        <v>38</v>
      </c>
      <c r="D919" s="15">
        <v>45058.404027777797</v>
      </c>
      <c r="E919" s="15">
        <v>45058.403472222199</v>
      </c>
      <c r="F919" s="5" t="str">
        <f t="shared" si="56"/>
        <v>May</v>
      </c>
      <c r="G919" s="4" t="s">
        <v>20</v>
      </c>
      <c r="H919" s="15">
        <v>45058.809027777803</v>
      </c>
      <c r="I919" s="4" t="s">
        <v>108</v>
      </c>
      <c r="J919" s="4" t="s">
        <v>62</v>
      </c>
      <c r="K919" s="4" t="s">
        <v>36</v>
      </c>
      <c r="L919" s="4" t="str">
        <f>VLOOKUP(K919,'Lookup table'!A$6:B$15,2,0)</f>
        <v>QA</v>
      </c>
      <c r="M919" s="6">
        <f t="shared" si="57"/>
        <v>0</v>
      </c>
      <c r="N919" s="7" t="str">
        <f t="shared" si="58"/>
        <v>&lt;=1</v>
      </c>
      <c r="O919" t="str">
        <f t="shared" si="59"/>
        <v>met</v>
      </c>
    </row>
    <row r="920" spans="1:15" ht="22.5" x14ac:dyDescent="0.35">
      <c r="A920" s="3">
        <v>0</v>
      </c>
      <c r="B920" s="4" t="s">
        <v>1342</v>
      </c>
      <c r="C920" s="4" t="s">
        <v>38</v>
      </c>
      <c r="D920" s="15">
        <v>45058.410601851901</v>
      </c>
      <c r="E920" s="15">
        <v>45058.410891203697</v>
      </c>
      <c r="F920" s="5" t="str">
        <f t="shared" si="56"/>
        <v>May</v>
      </c>
      <c r="G920" s="4" t="s">
        <v>20</v>
      </c>
      <c r="H920" s="15">
        <v>45058.414212962998</v>
      </c>
      <c r="I920" s="4" t="s">
        <v>1337</v>
      </c>
      <c r="J920" s="4" t="s">
        <v>62</v>
      </c>
      <c r="K920" s="4" t="s">
        <v>36</v>
      </c>
      <c r="L920" s="4" t="str">
        <f>VLOOKUP(K920,'Lookup table'!A$6:B$15,2,0)</f>
        <v>QA</v>
      </c>
      <c r="M920" s="6">
        <f t="shared" si="57"/>
        <v>0</v>
      </c>
      <c r="N920" s="7" t="str">
        <f t="shared" si="58"/>
        <v>&lt;=1</v>
      </c>
      <c r="O920" t="str">
        <f t="shared" si="59"/>
        <v>met</v>
      </c>
    </row>
    <row r="921" spans="1:15" ht="33.75" x14ac:dyDescent="0.35">
      <c r="A921" s="3">
        <v>0</v>
      </c>
      <c r="B921" s="4" t="s">
        <v>1343</v>
      </c>
      <c r="C921" s="4" t="s">
        <v>21</v>
      </c>
      <c r="D921" s="15">
        <v>45058.659699074102</v>
      </c>
      <c r="E921" s="15">
        <v>45058.681504629603</v>
      </c>
      <c r="F921" s="5" t="str">
        <f t="shared" si="56"/>
        <v>May</v>
      </c>
      <c r="G921" s="4" t="s">
        <v>20</v>
      </c>
      <c r="H921" s="15">
        <v>45058.6850694444</v>
      </c>
      <c r="I921" s="4" t="s">
        <v>456</v>
      </c>
      <c r="J921" s="4" t="s">
        <v>17</v>
      </c>
      <c r="K921" s="4" t="s">
        <v>29</v>
      </c>
      <c r="L921" s="4" t="str">
        <f>VLOOKUP(K921,'Lookup table'!A$6:B$15,2,0)</f>
        <v>Planning</v>
      </c>
      <c r="M921" s="6">
        <f t="shared" si="57"/>
        <v>0</v>
      </c>
      <c r="N921" s="7" t="str">
        <f t="shared" si="58"/>
        <v>&lt;=1</v>
      </c>
      <c r="O921" t="str">
        <f t="shared" si="59"/>
        <v>met</v>
      </c>
    </row>
    <row r="922" spans="1:15" ht="22.5" x14ac:dyDescent="0.35">
      <c r="A922" s="3">
        <v>0</v>
      </c>
      <c r="B922" s="4" t="s">
        <v>1344</v>
      </c>
      <c r="C922" s="4" t="s">
        <v>13</v>
      </c>
      <c r="D922" s="15">
        <v>45062.563437500001</v>
      </c>
      <c r="E922" s="15">
        <v>45062.651898148099</v>
      </c>
      <c r="F922" s="5" t="str">
        <f t="shared" si="56"/>
        <v>May</v>
      </c>
      <c r="G922" s="4" t="s">
        <v>20</v>
      </c>
      <c r="H922" s="15">
        <v>45062.664212962998</v>
      </c>
      <c r="I922" s="4" t="s">
        <v>1345</v>
      </c>
      <c r="J922" s="4" t="s">
        <v>17</v>
      </c>
      <c r="K922" s="4" t="s">
        <v>18</v>
      </c>
      <c r="L922" s="4" t="str">
        <f>VLOOKUP(K922,'Lookup table'!A$6:B$15,2,0)</f>
        <v>Planning</v>
      </c>
      <c r="M922" s="6">
        <f t="shared" si="57"/>
        <v>0</v>
      </c>
      <c r="N922" s="7" t="str">
        <f t="shared" si="58"/>
        <v>&lt;=1</v>
      </c>
      <c r="O922" t="str">
        <f t="shared" si="59"/>
        <v>met</v>
      </c>
    </row>
    <row r="923" spans="1:15" ht="33.75" x14ac:dyDescent="0.35">
      <c r="A923" s="3">
        <v>0</v>
      </c>
      <c r="B923" s="4" t="s">
        <v>1346</v>
      </c>
      <c r="C923" s="4" t="s">
        <v>55</v>
      </c>
      <c r="D923" s="15">
        <v>45063.379351851901</v>
      </c>
      <c r="E923" s="15">
        <v>45063.401828703703</v>
      </c>
      <c r="F923" s="5" t="str">
        <f t="shared" si="56"/>
        <v>May</v>
      </c>
      <c r="G923" s="4" t="s">
        <v>20</v>
      </c>
      <c r="H923" s="15">
        <v>45063.637789351902</v>
      </c>
      <c r="I923" s="4" t="s">
        <v>1347</v>
      </c>
      <c r="J923" s="4" t="s">
        <v>57</v>
      </c>
      <c r="K923" s="4" t="s">
        <v>52</v>
      </c>
      <c r="L923" s="4" t="str">
        <f>VLOOKUP(K923,'Lookup table'!A$6:B$15,2,0)</f>
        <v>Distribution</v>
      </c>
      <c r="M923" s="6">
        <f t="shared" si="57"/>
        <v>0</v>
      </c>
      <c r="N923" s="7" t="str">
        <f t="shared" si="58"/>
        <v>&lt;=1</v>
      </c>
      <c r="O923" t="str">
        <f t="shared" si="59"/>
        <v>met</v>
      </c>
    </row>
    <row r="924" spans="1:15" ht="33.75" x14ac:dyDescent="0.35">
      <c r="A924" s="3">
        <v>0</v>
      </c>
      <c r="B924" s="4" t="s">
        <v>1348</v>
      </c>
      <c r="C924" s="4" t="s">
        <v>55</v>
      </c>
      <c r="D924" s="15">
        <v>45063.402152777802</v>
      </c>
      <c r="E924" s="15">
        <v>45063.420995370398</v>
      </c>
      <c r="F924" s="5" t="str">
        <f t="shared" si="56"/>
        <v>May</v>
      </c>
      <c r="G924" s="4" t="s">
        <v>20</v>
      </c>
      <c r="H924" s="15">
        <v>45063.639467592599</v>
      </c>
      <c r="I924" s="4" t="s">
        <v>1347</v>
      </c>
      <c r="J924" s="4" t="s">
        <v>57</v>
      </c>
      <c r="K924" s="4" t="s">
        <v>52</v>
      </c>
      <c r="L924" s="4" t="str">
        <f>VLOOKUP(K924,'Lookup table'!A$6:B$15,2,0)</f>
        <v>Distribution</v>
      </c>
      <c r="M924" s="6">
        <f t="shared" si="57"/>
        <v>0</v>
      </c>
      <c r="N924" s="7" t="str">
        <f t="shared" si="58"/>
        <v>&lt;=1</v>
      </c>
      <c r="O924" t="str">
        <f t="shared" si="59"/>
        <v>met</v>
      </c>
    </row>
    <row r="925" spans="1:15" ht="22.5" x14ac:dyDescent="0.35">
      <c r="A925" s="3">
        <v>0</v>
      </c>
      <c r="B925" s="4" t="s">
        <v>1349</v>
      </c>
      <c r="C925" s="4" t="s">
        <v>302</v>
      </c>
      <c r="D925" s="15">
        <v>45063.402685185203</v>
      </c>
      <c r="E925" s="15">
        <v>45063.413194444402</v>
      </c>
      <c r="F925" s="5" t="str">
        <f t="shared" si="56"/>
        <v>May</v>
      </c>
      <c r="G925" s="4" t="s">
        <v>20</v>
      </c>
      <c r="H925" s="15">
        <v>45063.418414351901</v>
      </c>
      <c r="I925" s="4" t="s">
        <v>111</v>
      </c>
      <c r="J925" s="4" t="s">
        <v>62</v>
      </c>
      <c r="K925" s="4" t="s">
        <v>18</v>
      </c>
      <c r="L925" s="4" t="str">
        <f>VLOOKUP(K925,'Lookup table'!A$6:B$15,2,0)</f>
        <v>Planning</v>
      </c>
      <c r="M925" s="6">
        <f t="shared" si="57"/>
        <v>0</v>
      </c>
      <c r="N925" s="7" t="str">
        <f t="shared" si="58"/>
        <v>&lt;=1</v>
      </c>
      <c r="O925" t="str">
        <f t="shared" si="59"/>
        <v>met</v>
      </c>
    </row>
    <row r="926" spans="1:15" ht="33.75" x14ac:dyDescent="0.35">
      <c r="A926" s="3">
        <v>0</v>
      </c>
      <c r="B926" s="4" t="s">
        <v>1350</v>
      </c>
      <c r="C926" s="4" t="s">
        <v>215</v>
      </c>
      <c r="D926" s="15">
        <v>45063.532037037003</v>
      </c>
      <c r="E926" s="15">
        <v>45063.639687499999</v>
      </c>
      <c r="F926" s="5" t="str">
        <f t="shared" si="56"/>
        <v>May</v>
      </c>
      <c r="G926" s="4" t="s">
        <v>20</v>
      </c>
      <c r="H926" s="15">
        <v>45063.641967592601</v>
      </c>
      <c r="I926" s="4" t="s">
        <v>1341</v>
      </c>
      <c r="J926" s="4" t="s">
        <v>17</v>
      </c>
      <c r="K926" s="4" t="s">
        <v>29</v>
      </c>
      <c r="L926" s="4" t="str">
        <f>VLOOKUP(K926,'Lookup table'!A$6:B$15,2,0)</f>
        <v>Planning</v>
      </c>
      <c r="M926" s="6">
        <f t="shared" si="57"/>
        <v>0</v>
      </c>
      <c r="N926" s="7" t="str">
        <f t="shared" si="58"/>
        <v>&lt;=1</v>
      </c>
      <c r="O926" t="str">
        <f t="shared" si="59"/>
        <v>met</v>
      </c>
    </row>
    <row r="927" spans="1:15" ht="33.75" x14ac:dyDescent="0.35">
      <c r="A927" s="3">
        <v>0</v>
      </c>
      <c r="B927" s="4" t="s">
        <v>257</v>
      </c>
      <c r="C927" s="4" t="s">
        <v>75</v>
      </c>
      <c r="D927" s="15">
        <v>45064.578067129602</v>
      </c>
      <c r="E927" s="15">
        <v>45064.635590277801</v>
      </c>
      <c r="F927" s="5" t="str">
        <f t="shared" si="56"/>
        <v>May</v>
      </c>
      <c r="G927" s="4" t="s">
        <v>20</v>
      </c>
      <c r="H927" s="15">
        <v>45064.666666666701</v>
      </c>
      <c r="I927" s="4" t="s">
        <v>1351</v>
      </c>
      <c r="J927" s="4" t="s">
        <v>17</v>
      </c>
      <c r="K927" s="4" t="s">
        <v>29</v>
      </c>
      <c r="L927" s="4" t="str">
        <f>VLOOKUP(K927,'Lookup table'!A$6:B$15,2,0)</f>
        <v>Planning</v>
      </c>
      <c r="M927" s="6">
        <f t="shared" si="57"/>
        <v>0</v>
      </c>
      <c r="N927" s="7" t="str">
        <f t="shared" si="58"/>
        <v>&lt;=1</v>
      </c>
      <c r="O927" t="str">
        <f t="shared" si="59"/>
        <v>met</v>
      </c>
    </row>
    <row r="928" spans="1:15" ht="22.5" x14ac:dyDescent="0.35">
      <c r="A928" s="3">
        <v>0</v>
      </c>
      <c r="B928" s="4" t="s">
        <v>1352</v>
      </c>
      <c r="C928" s="4" t="s">
        <v>38</v>
      </c>
      <c r="D928" s="15">
        <v>45065.578831018502</v>
      </c>
      <c r="E928" s="15">
        <v>45065.579675925903</v>
      </c>
      <c r="F928" s="5" t="str">
        <f t="shared" si="56"/>
        <v>May</v>
      </c>
      <c r="G928" s="4" t="s">
        <v>20</v>
      </c>
      <c r="H928" s="15">
        <v>45065.581030092602</v>
      </c>
      <c r="I928" s="4" t="s">
        <v>1346</v>
      </c>
      <c r="J928" s="4" t="s">
        <v>62</v>
      </c>
      <c r="K928" s="4" t="s">
        <v>36</v>
      </c>
      <c r="L928" s="4" t="str">
        <f>VLOOKUP(K928,'Lookup table'!A$6:B$15,2,0)</f>
        <v>QA</v>
      </c>
      <c r="M928" s="6">
        <f t="shared" si="57"/>
        <v>0</v>
      </c>
      <c r="N928" s="7" t="str">
        <f t="shared" si="58"/>
        <v>&lt;=1</v>
      </c>
      <c r="O928" t="str">
        <f t="shared" si="59"/>
        <v>met</v>
      </c>
    </row>
    <row r="929" spans="1:15" ht="22.5" x14ac:dyDescent="0.35">
      <c r="A929" s="3">
        <v>0</v>
      </c>
      <c r="B929" s="4" t="s">
        <v>1353</v>
      </c>
      <c r="C929" s="4" t="s">
        <v>34</v>
      </c>
      <c r="D929" s="15">
        <v>45065.665775463</v>
      </c>
      <c r="E929" s="15">
        <v>45065.6652777778</v>
      </c>
      <c r="F929" s="5" t="str">
        <f t="shared" si="56"/>
        <v>May</v>
      </c>
      <c r="G929" s="4" t="s">
        <v>20</v>
      </c>
      <c r="H929" s="15">
        <v>45065.961111111101</v>
      </c>
      <c r="I929" s="4" t="s">
        <v>1348</v>
      </c>
      <c r="J929" s="4" t="s">
        <v>17</v>
      </c>
      <c r="K929" s="4" t="s">
        <v>36</v>
      </c>
      <c r="L929" s="4" t="str">
        <f>VLOOKUP(K929,'Lookup table'!A$6:B$15,2,0)</f>
        <v>QA</v>
      </c>
      <c r="M929" s="6">
        <f t="shared" si="57"/>
        <v>0</v>
      </c>
      <c r="N929" s="7" t="str">
        <f t="shared" si="58"/>
        <v>&lt;=1</v>
      </c>
      <c r="O929" t="str">
        <f t="shared" si="59"/>
        <v>met</v>
      </c>
    </row>
    <row r="1048551" spans="14:14" x14ac:dyDescent="0.35">
      <c r="N1048551" s="9"/>
    </row>
  </sheetData>
  <autoFilter ref="A1:N92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KPIs</vt:lpstr>
      <vt:lpstr>Lookup table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Kohli, Kunal</dc:creator>
  <cp:lastModifiedBy>Lee, Stan</cp:lastModifiedBy>
  <dcterms:created xsi:type="dcterms:W3CDTF">2023-11-08T03:06:09Z</dcterms:created>
  <dcterms:modified xsi:type="dcterms:W3CDTF">2024-01-04T22:07:17Z</dcterms:modified>
</cp:coreProperties>
</file>