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Projects\Project BI\Sales Forecasting\"/>
    </mc:Choice>
  </mc:AlternateContent>
  <xr:revisionPtr revIDLastSave="0" documentId="13_ncr:1_{B480C4DA-2CE4-4FB1-8950-D4EF215CA0A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using formul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2" l="1"/>
  <c r="E29" i="2"/>
  <c r="E30" i="2"/>
  <c r="E31" i="2"/>
  <c r="E32" i="2"/>
  <c r="E33" i="2"/>
  <c r="E34" i="2"/>
  <c r="E35" i="2"/>
  <c r="E36" i="2"/>
  <c r="E37" i="2"/>
  <c r="E38" i="2"/>
  <c r="E39" i="2"/>
  <c r="E28" i="2"/>
  <c r="D29" i="2"/>
  <c r="D30" i="2"/>
  <c r="D31" i="2"/>
  <c r="D32" i="2"/>
  <c r="D33" i="2"/>
  <c r="D34" i="2"/>
  <c r="D35" i="2"/>
  <c r="D36" i="2"/>
  <c r="D37" i="2"/>
  <c r="D38" i="2"/>
  <c r="D39" i="2"/>
  <c r="D28" i="2"/>
  <c r="B29" i="2"/>
  <c r="B30" i="2"/>
  <c r="B31" i="2"/>
  <c r="B32" i="2"/>
  <c r="B33" i="2"/>
  <c r="B34" i="2"/>
  <c r="B35" i="2"/>
  <c r="B36" i="2"/>
  <c r="B37" i="2"/>
  <c r="B38" i="2"/>
  <c r="B39" i="2"/>
  <c r="B28" i="2"/>
  <c r="D16" i="1"/>
  <c r="D17" i="1"/>
  <c r="D18" i="1" s="1"/>
  <c r="D15" i="1"/>
  <c r="C16" i="1"/>
  <c r="C15" i="1"/>
  <c r="C38" i="2"/>
  <c r="C37" i="2"/>
  <c r="C36" i="2"/>
  <c r="C35" i="2"/>
  <c r="C34" i="2"/>
  <c r="C32" i="2"/>
  <c r="C31" i="2"/>
  <c r="C28" i="2"/>
  <c r="C39" i="2"/>
  <c r="C33" i="2"/>
  <c r="C30" i="2"/>
  <c r="C29" i="2"/>
  <c r="C12" i="2"/>
  <c r="C18" i="2"/>
  <c r="C13" i="2"/>
  <c r="C14" i="2"/>
  <c r="C15" i="2"/>
  <c r="C16" i="2"/>
  <c r="C17" i="2"/>
  <c r="C19" i="2"/>
  <c r="C20" i="2"/>
  <c r="C22" i="2"/>
  <c r="C21" i="2"/>
  <c r="C23" i="2"/>
  <c r="D20" i="1" l="1"/>
  <c r="D19" i="1"/>
  <c r="C17" i="1"/>
  <c r="E23" i="2"/>
  <c r="E14" i="2"/>
  <c r="D14" i="2"/>
  <c r="E13" i="2"/>
  <c r="D13" i="2"/>
  <c r="D18" i="2"/>
  <c r="D22" i="2"/>
  <c r="D20" i="2"/>
  <c r="D16" i="2"/>
  <c r="D23" i="2"/>
  <c r="E18" i="2"/>
  <c r="E12" i="2"/>
  <c r="D19" i="2"/>
  <c r="E17" i="2"/>
  <c r="E21" i="2"/>
  <c r="E20" i="2"/>
  <c r="D12" i="2"/>
  <c r="D17" i="2"/>
  <c r="D15" i="2"/>
  <c r="D21" i="2"/>
  <c r="E19" i="2"/>
  <c r="E16" i="2"/>
  <c r="E22" i="2"/>
  <c r="E15" i="2"/>
  <c r="D21" i="1" l="1"/>
  <c r="C18" i="1"/>
  <c r="D22" i="1" l="1"/>
  <c r="D23" i="1" s="1"/>
  <c r="C19" i="1"/>
  <c r="D24" i="1" l="1"/>
  <c r="D26" i="1" s="1"/>
  <c r="D25" i="1"/>
  <c r="C21" i="1"/>
  <c r="C20" i="1"/>
  <c r="C22" i="1" l="1"/>
  <c r="C23" i="1" s="1"/>
  <c r="C24" i="1" s="1"/>
  <c r="C25" i="1" s="1"/>
  <c r="C26" i="1" s="1"/>
</calcChain>
</file>

<file path=xl/sharedStrings.xml><?xml version="1.0" encoding="utf-8"?>
<sst xmlns="http://schemas.openxmlformats.org/spreadsheetml/2006/main" count="39" uniqueCount="16">
  <si>
    <t>Date</t>
  </si>
  <si>
    <t>Part 1 Sale</t>
  </si>
  <si>
    <t>Part 2 Sale</t>
  </si>
  <si>
    <t>Given</t>
  </si>
  <si>
    <t>Predicted Using Formula</t>
  </si>
  <si>
    <t>Forecast(Part 1 Sale)</t>
  </si>
  <si>
    <t>Lower Confidence Bound(Part 1 Sale)</t>
  </si>
  <si>
    <t>Upper Confidence Bound(Part 1 Sale)</t>
  </si>
  <si>
    <t>Assuming these are acutal values</t>
  </si>
  <si>
    <t>Predicted</t>
  </si>
  <si>
    <t>ABS</t>
  </si>
  <si>
    <t>AVG</t>
  </si>
  <si>
    <r>
      <t>&lt; 10%</t>
    </r>
    <r>
      <rPr>
        <sz val="11"/>
        <color theme="1"/>
        <rFont val="Calibri"/>
        <family val="2"/>
        <scheme val="minor"/>
      </rPr>
      <t>: Excellent forecasting accuracy.</t>
    </r>
  </si>
  <si>
    <r>
      <t>10% to 20%</t>
    </r>
    <r>
      <rPr>
        <sz val="11"/>
        <color theme="1"/>
        <rFont val="Calibri"/>
        <family val="2"/>
        <scheme val="minor"/>
      </rPr>
      <t>: Good accuracy.</t>
    </r>
  </si>
  <si>
    <r>
      <t>20% to 50%</t>
    </r>
    <r>
      <rPr>
        <sz val="11"/>
        <color theme="1"/>
        <rFont val="Calibri"/>
        <family val="2"/>
        <scheme val="minor"/>
      </rPr>
      <t>: Reasonable accuracy.</t>
    </r>
  </si>
  <si>
    <r>
      <t>&gt; 50%</t>
    </r>
    <r>
      <rPr>
        <sz val="11"/>
        <color theme="1"/>
        <rFont val="Calibri"/>
        <family val="2"/>
        <scheme val="minor"/>
      </rPr>
      <t>: Poor accuracy.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</si>
</sst>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" fontId="0" fillId="2" borderId="0" xfId="0" applyNumberFormat="1" applyFill="1"/>
    <xf numFmtId="14" fontId="0" fillId="0" borderId="0" xfId="0" applyNumberFormat="1"/>
    <xf numFmtId="1" fontId="0" fillId="0" borderId="0" xfId="0" applyNumberFormat="1"/>
    <xf numFmtId="1" fontId="0" fillId="3" borderId="1" xfId="0" applyNumberFormat="1" applyFont="1" applyFill="1" applyBorder="1"/>
    <xf numFmtId="1" fontId="0" fillId="0" borderId="1" xfId="0" applyNumberFormat="1" applyFont="1" applyBorder="1"/>
    <xf numFmtId="0" fontId="0" fillId="4" borderId="0" xfId="0" applyFill="1"/>
    <xf numFmtId="0" fontId="1" fillId="0" borderId="0" xfId="0" applyFont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Part 1 Sale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Sheet1!$B$2:$B$23</c:f>
              <c:numCache>
                <c:formatCode>General</c:formatCode>
                <c:ptCount val="22"/>
                <c:pt idx="0">
                  <c:v>150</c:v>
                </c:pt>
                <c:pt idx="1">
                  <c:v>130</c:v>
                </c:pt>
                <c:pt idx="2">
                  <c:v>160</c:v>
                </c:pt>
                <c:pt idx="3">
                  <c:v>170</c:v>
                </c:pt>
                <c:pt idx="4">
                  <c:v>155</c:v>
                </c:pt>
                <c:pt idx="5">
                  <c:v>180</c:v>
                </c:pt>
                <c:pt idx="6">
                  <c:v>190</c:v>
                </c:pt>
                <c:pt idx="7">
                  <c:v>175</c:v>
                </c:pt>
                <c:pt idx="8">
                  <c:v>165</c:v>
                </c:pt>
                <c:pt idx="9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9B-413B-8525-64A971DCE21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Forecast(Part 1 Sale)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</c:f>
              <c:numCache>
                <c:formatCode>m/d/yyyy</c:formatCode>
                <c:ptCount val="22"/>
                <c:pt idx="0">
                  <c:v>45536</c:v>
                </c:pt>
                <c:pt idx="1">
                  <c:v>45537</c:v>
                </c:pt>
                <c:pt idx="2">
                  <c:v>45538</c:v>
                </c:pt>
                <c:pt idx="3">
                  <c:v>45539</c:v>
                </c:pt>
                <c:pt idx="4">
                  <c:v>45540</c:v>
                </c:pt>
                <c:pt idx="5">
                  <c:v>45541</c:v>
                </c:pt>
                <c:pt idx="6">
                  <c:v>45542</c:v>
                </c:pt>
                <c:pt idx="7">
                  <c:v>45543</c:v>
                </c:pt>
                <c:pt idx="8">
                  <c:v>45544</c:v>
                </c:pt>
                <c:pt idx="9">
                  <c:v>45545</c:v>
                </c:pt>
                <c:pt idx="10">
                  <c:v>45546</c:v>
                </c:pt>
                <c:pt idx="11">
                  <c:v>45547</c:v>
                </c:pt>
                <c:pt idx="12">
                  <c:v>45548</c:v>
                </c:pt>
                <c:pt idx="13">
                  <c:v>45549</c:v>
                </c:pt>
                <c:pt idx="14">
                  <c:v>45550</c:v>
                </c:pt>
                <c:pt idx="15">
                  <c:v>45551</c:v>
                </c:pt>
                <c:pt idx="16">
                  <c:v>45552</c:v>
                </c:pt>
                <c:pt idx="17">
                  <c:v>45553</c:v>
                </c:pt>
                <c:pt idx="18">
                  <c:v>45554</c:v>
                </c:pt>
                <c:pt idx="19">
                  <c:v>45555</c:v>
                </c:pt>
                <c:pt idx="20">
                  <c:v>45556</c:v>
                </c:pt>
                <c:pt idx="21">
                  <c:v>45557</c:v>
                </c:pt>
              </c:numCache>
            </c:numRef>
          </c:cat>
          <c:val>
            <c:numRef>
              <c:f>Sheet1!$C$2:$C$23</c:f>
              <c:numCache>
                <c:formatCode>General</c:formatCode>
                <c:ptCount val="22"/>
                <c:pt idx="9">
                  <c:v>150</c:v>
                </c:pt>
                <c:pt idx="10" formatCode="0">
                  <c:v>174.65583975805174</c:v>
                </c:pt>
                <c:pt idx="11" formatCode="0">
                  <c:v>177.12491722598537</c:v>
                </c:pt>
                <c:pt idx="12" formatCode="0">
                  <c:v>179.593994693919</c:v>
                </c:pt>
                <c:pt idx="13" formatCode="0">
                  <c:v>182.06307216185263</c:v>
                </c:pt>
                <c:pt idx="14" formatCode="0">
                  <c:v>184.53214962978626</c:v>
                </c:pt>
                <c:pt idx="15" formatCode="0">
                  <c:v>187.00122709771989</c:v>
                </c:pt>
                <c:pt idx="16" formatCode="0">
                  <c:v>189.47030456565352</c:v>
                </c:pt>
                <c:pt idx="17" formatCode="0">
                  <c:v>191.93938203358715</c:v>
                </c:pt>
                <c:pt idx="18" formatCode="0">
                  <c:v>194.40845950152078</c:v>
                </c:pt>
                <c:pt idx="19" formatCode="0">
                  <c:v>196.87753696945441</c:v>
                </c:pt>
                <c:pt idx="20" formatCode="0">
                  <c:v>199.34661443738804</c:v>
                </c:pt>
                <c:pt idx="21" formatCode="0">
                  <c:v>201.81569190532167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9B-413B-8525-64A971DCE21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Bound(Part 1 Sale)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Sheet1!$A$2:$A$23</c:f>
              <c:numCache>
                <c:formatCode>m/d/yyyy</c:formatCode>
                <c:ptCount val="22"/>
                <c:pt idx="0">
                  <c:v>45536</c:v>
                </c:pt>
                <c:pt idx="1">
                  <c:v>45537</c:v>
                </c:pt>
                <c:pt idx="2">
                  <c:v>45538</c:v>
                </c:pt>
                <c:pt idx="3">
                  <c:v>45539</c:v>
                </c:pt>
                <c:pt idx="4">
                  <c:v>45540</c:v>
                </c:pt>
                <c:pt idx="5">
                  <c:v>45541</c:v>
                </c:pt>
                <c:pt idx="6">
                  <c:v>45542</c:v>
                </c:pt>
                <c:pt idx="7">
                  <c:v>45543</c:v>
                </c:pt>
                <c:pt idx="8">
                  <c:v>45544</c:v>
                </c:pt>
                <c:pt idx="9">
                  <c:v>45545</c:v>
                </c:pt>
                <c:pt idx="10">
                  <c:v>45546</c:v>
                </c:pt>
                <c:pt idx="11">
                  <c:v>45547</c:v>
                </c:pt>
                <c:pt idx="12">
                  <c:v>45548</c:v>
                </c:pt>
                <c:pt idx="13">
                  <c:v>45549</c:v>
                </c:pt>
                <c:pt idx="14">
                  <c:v>45550</c:v>
                </c:pt>
                <c:pt idx="15">
                  <c:v>45551</c:v>
                </c:pt>
                <c:pt idx="16">
                  <c:v>45552</c:v>
                </c:pt>
                <c:pt idx="17">
                  <c:v>45553</c:v>
                </c:pt>
                <c:pt idx="18">
                  <c:v>45554</c:v>
                </c:pt>
                <c:pt idx="19">
                  <c:v>45555</c:v>
                </c:pt>
                <c:pt idx="20">
                  <c:v>45556</c:v>
                </c:pt>
                <c:pt idx="21">
                  <c:v>45557</c:v>
                </c:pt>
              </c:numCache>
            </c:numRef>
          </c:cat>
          <c:val>
            <c:numRef>
              <c:f>Sheet1!$D$2:$D$23</c:f>
              <c:numCache>
                <c:formatCode>General</c:formatCode>
                <c:ptCount val="22"/>
                <c:pt idx="9" formatCode="0">
                  <c:v>150</c:v>
                </c:pt>
                <c:pt idx="10" formatCode="0">
                  <c:v>145.26235237388968</c:v>
                </c:pt>
                <c:pt idx="11" formatCode="0">
                  <c:v>147.73129757142772</c:v>
                </c:pt>
                <c:pt idx="12" formatCode="0">
                  <c:v>150.200139893461</c:v>
                </c:pt>
                <c:pt idx="13" formatCode="0">
                  <c:v>152.66884994969121</c:v>
                </c:pt>
                <c:pt idx="14" formatCode="0">
                  <c:v>155.1373983528398</c:v>
                </c:pt>
                <c:pt idx="15" formatCode="0">
                  <c:v>157.60575572011692</c:v>
                </c:pt>
                <c:pt idx="16" formatCode="0">
                  <c:v>160.07389267498371</c:v>
                </c:pt>
                <c:pt idx="17" formatCode="0">
                  <c:v>162.54177984920716</c:v>
                </c:pt>
                <c:pt idx="18" formatCode="0">
                  <c:v>165.00938788520742</c:v>
                </c:pt>
                <c:pt idx="19" formatCode="0">
                  <c:v>167.47668743869602</c:v>
                </c:pt>
                <c:pt idx="20" formatCode="0">
                  <c:v>169.94364918160505</c:v>
                </c:pt>
                <c:pt idx="21" formatCode="0">
                  <c:v>172.41024380530482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9B-413B-8525-64A971DCE21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Bound(Part 1 Sale)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Sheet1!$A$2:$A$23</c:f>
              <c:numCache>
                <c:formatCode>m/d/yyyy</c:formatCode>
                <c:ptCount val="22"/>
                <c:pt idx="0">
                  <c:v>45536</c:v>
                </c:pt>
                <c:pt idx="1">
                  <c:v>45537</c:v>
                </c:pt>
                <c:pt idx="2">
                  <c:v>45538</c:v>
                </c:pt>
                <c:pt idx="3">
                  <c:v>45539</c:v>
                </c:pt>
                <c:pt idx="4">
                  <c:v>45540</c:v>
                </c:pt>
                <c:pt idx="5">
                  <c:v>45541</c:v>
                </c:pt>
                <c:pt idx="6">
                  <c:v>45542</c:v>
                </c:pt>
                <c:pt idx="7">
                  <c:v>45543</c:v>
                </c:pt>
                <c:pt idx="8">
                  <c:v>45544</c:v>
                </c:pt>
                <c:pt idx="9">
                  <c:v>45545</c:v>
                </c:pt>
                <c:pt idx="10">
                  <c:v>45546</c:v>
                </c:pt>
                <c:pt idx="11">
                  <c:v>45547</c:v>
                </c:pt>
                <c:pt idx="12">
                  <c:v>45548</c:v>
                </c:pt>
                <c:pt idx="13">
                  <c:v>45549</c:v>
                </c:pt>
                <c:pt idx="14">
                  <c:v>45550</c:v>
                </c:pt>
                <c:pt idx="15">
                  <c:v>45551</c:v>
                </c:pt>
                <c:pt idx="16">
                  <c:v>45552</c:v>
                </c:pt>
                <c:pt idx="17">
                  <c:v>45553</c:v>
                </c:pt>
                <c:pt idx="18">
                  <c:v>45554</c:v>
                </c:pt>
                <c:pt idx="19">
                  <c:v>45555</c:v>
                </c:pt>
                <c:pt idx="20">
                  <c:v>45556</c:v>
                </c:pt>
                <c:pt idx="21">
                  <c:v>45557</c:v>
                </c:pt>
              </c:numCache>
            </c:numRef>
          </c:cat>
          <c:val>
            <c:numRef>
              <c:f>Sheet1!$E$2:$E$23</c:f>
              <c:numCache>
                <c:formatCode>General</c:formatCode>
                <c:ptCount val="22"/>
                <c:pt idx="9" formatCode="0">
                  <c:v>150</c:v>
                </c:pt>
                <c:pt idx="10" formatCode="0">
                  <c:v>204.0493271422138</c:v>
                </c:pt>
                <c:pt idx="11" formatCode="0">
                  <c:v>206.51853688054302</c:v>
                </c:pt>
                <c:pt idx="12" formatCode="0">
                  <c:v>208.987849494377</c:v>
                </c:pt>
                <c:pt idx="13" formatCode="0">
                  <c:v>211.45729437401405</c:v>
                </c:pt>
                <c:pt idx="14" formatCode="0">
                  <c:v>213.92690090673273</c:v>
                </c:pt>
                <c:pt idx="15" formatCode="0">
                  <c:v>216.39669847532286</c:v>
                </c:pt>
                <c:pt idx="16" formatCode="0">
                  <c:v>218.86671645632333</c:v>
                </c:pt>
                <c:pt idx="17" formatCode="0">
                  <c:v>221.33698421796714</c:v>
                </c:pt>
                <c:pt idx="18" formatCode="0">
                  <c:v>223.80753111783415</c:v>
                </c:pt>
                <c:pt idx="19" formatCode="0">
                  <c:v>226.2783865002128</c:v>
                </c:pt>
                <c:pt idx="20" formatCode="0">
                  <c:v>228.74957969317103</c:v>
                </c:pt>
                <c:pt idx="21" formatCode="0">
                  <c:v>231.22114000533853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9B-413B-8525-64A971DCE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473519"/>
        <c:axId val="1512477839"/>
      </c:lineChart>
      <c:catAx>
        <c:axId val="151247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477839"/>
        <c:crosses val="autoZero"/>
        <c:auto val="1"/>
        <c:lblAlgn val="ctr"/>
        <c:lblOffset val="100"/>
        <c:noMultiLvlLbl val="0"/>
      </c:catAx>
      <c:valAx>
        <c:axId val="151247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47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'using formula'!$C$4</c:f>
              <c:strCache>
                <c:ptCount val="1"/>
                <c:pt idx="0">
                  <c:v>Part 1 Sale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12"/>
            <c:dispRSqr val="1"/>
            <c:dispEq val="0"/>
            <c:trendlineLbl>
              <c:layout>
                <c:manualLayout>
                  <c:x val="-4.5684601924759406E-2"/>
                  <c:y val="-0.141129337999416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'using formula'!$B$5:$B$14</c:f>
              <c:numCache>
                <c:formatCode>m/d/yyyy</c:formatCode>
                <c:ptCount val="10"/>
                <c:pt idx="0">
                  <c:v>45536</c:v>
                </c:pt>
                <c:pt idx="1">
                  <c:v>45537</c:v>
                </c:pt>
                <c:pt idx="2">
                  <c:v>45538</c:v>
                </c:pt>
                <c:pt idx="3">
                  <c:v>45539</c:v>
                </c:pt>
                <c:pt idx="4">
                  <c:v>45540</c:v>
                </c:pt>
                <c:pt idx="5">
                  <c:v>45541</c:v>
                </c:pt>
                <c:pt idx="6">
                  <c:v>45542</c:v>
                </c:pt>
                <c:pt idx="7">
                  <c:v>45543</c:v>
                </c:pt>
                <c:pt idx="8">
                  <c:v>45544</c:v>
                </c:pt>
                <c:pt idx="9">
                  <c:v>45545</c:v>
                </c:pt>
              </c:numCache>
            </c:numRef>
          </c:cat>
          <c:val>
            <c:numRef>
              <c:f>'using formula'!$C$5:$C$14</c:f>
              <c:numCache>
                <c:formatCode>General</c:formatCode>
                <c:ptCount val="10"/>
                <c:pt idx="0">
                  <c:v>150</c:v>
                </c:pt>
                <c:pt idx="1">
                  <c:v>130</c:v>
                </c:pt>
                <c:pt idx="2">
                  <c:v>160</c:v>
                </c:pt>
                <c:pt idx="3">
                  <c:v>170</c:v>
                </c:pt>
                <c:pt idx="4">
                  <c:v>155</c:v>
                </c:pt>
                <c:pt idx="5">
                  <c:v>180</c:v>
                </c:pt>
                <c:pt idx="6">
                  <c:v>190</c:v>
                </c:pt>
                <c:pt idx="7">
                  <c:v>175</c:v>
                </c:pt>
                <c:pt idx="8">
                  <c:v>165</c:v>
                </c:pt>
                <c:pt idx="9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4-4302-B807-C6FCE8C242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02397135"/>
        <c:axId val="1502398575"/>
      </c:lineChart>
      <c:dateAx>
        <c:axId val="150239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398575"/>
        <c:crosses val="autoZero"/>
        <c:auto val="1"/>
        <c:lblOffset val="100"/>
        <c:baseTimeUnit val="days"/>
      </c:dateAx>
      <c:valAx>
        <c:axId val="150239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39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0</xdr:row>
      <xdr:rowOff>80010</xdr:rowOff>
    </xdr:from>
    <xdr:to>
      <xdr:col>15</xdr:col>
      <xdr:colOff>480059</xdr:colOff>
      <xdr:row>20</xdr:row>
      <xdr:rowOff>89535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CB6A58-3561-37A8-501D-ED52A37B2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2</xdr:row>
      <xdr:rowOff>171450</xdr:rowOff>
    </xdr:from>
    <xdr:to>
      <xdr:col>20</xdr:col>
      <xdr:colOff>7620</xdr:colOff>
      <xdr:row>14</xdr:row>
      <xdr:rowOff>537210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3F55D3-FEAB-C725-833B-7D0CDDDB2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F7883D-E984-4431-8B05-D6F1D811507C}" name="Table1" displayName="Table1" ref="A1:E23" totalsRowShown="0">
  <autoFilter ref="A1:E23" xr:uid="{CBF7883D-E984-4431-8B05-D6F1D811507C}"/>
  <tableColumns count="5">
    <tableColumn id="1" xr3:uid="{D7F5FD48-0FF6-448F-9792-F13441C37B37}" name="Date" dataDxfId="2"/>
    <tableColumn id="2" xr3:uid="{20ACD5C3-45DC-4384-A569-6663A8EEBC4F}" name="Part 1 Sale"/>
    <tableColumn id="3" xr3:uid="{6F559C28-C4EA-457F-B54E-265349BCC80C}" name="Forecast(Part 1 Sale)">
      <calculatedColumnFormula>_xlfn.FORECAST.ETS(A2,$B$2:$B$11,$A$2:$A$11,1,1)</calculatedColumnFormula>
    </tableColumn>
    <tableColumn id="4" xr3:uid="{6DB8072D-A581-4366-B41B-2BA3144E8B4E}" name="Lower Confidence Bound(Part 1 Sale)" dataDxfId="1">
      <calculatedColumnFormula>C2-_xlfn.FORECAST.ETS.CONFINT(A2,$B$2:$B$11,$A$2:$A$11,0.95,1,1)</calculatedColumnFormula>
    </tableColumn>
    <tableColumn id="5" xr3:uid="{DB60C3A1-58D4-46FB-B893-CA9865CB42D8}" name="Upper Confidence Bound(Part 1 Sale)" dataDxfId="0">
      <calculatedColumnFormula>C2+_xlfn.FORECAST.ETS.CONFINT(A2,$B$2:$B$11,$A$2:$A$11,0.95,1,1)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80AE6-1A25-4054-A36B-41EA7A22733C}">
  <dimension ref="A1:J39"/>
  <sheetViews>
    <sheetView tabSelected="1" workbookViewId="0">
      <selection activeCell="E46" sqref="E46"/>
    </sheetView>
  </sheetViews>
  <sheetFormatPr defaultRowHeight="14.4" x14ac:dyDescent="0.3"/>
  <cols>
    <col min="1" max="1" width="9.5546875" bestFit="1" customWidth="1"/>
    <col min="2" max="2" width="29.77734375" customWidth="1"/>
    <col min="3" max="3" width="20" customWidth="1"/>
    <col min="4" max="4" width="34.109375" customWidth="1"/>
    <col min="5" max="5" width="34.21875" customWidth="1"/>
  </cols>
  <sheetData>
    <row r="1" spans="1:5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</row>
    <row r="2" spans="1:5" x14ac:dyDescent="0.3">
      <c r="A2" s="5">
        <v>45536</v>
      </c>
      <c r="B2">
        <v>150</v>
      </c>
    </row>
    <row r="3" spans="1:5" x14ac:dyDescent="0.3">
      <c r="A3" s="5">
        <v>45537</v>
      </c>
      <c r="B3">
        <v>130</v>
      </c>
    </row>
    <row r="4" spans="1:5" x14ac:dyDescent="0.3">
      <c r="A4" s="5">
        <v>45538</v>
      </c>
      <c r="B4">
        <v>160</v>
      </c>
    </row>
    <row r="5" spans="1:5" x14ac:dyDescent="0.3">
      <c r="A5" s="5">
        <v>45539</v>
      </c>
      <c r="B5">
        <v>170</v>
      </c>
    </row>
    <row r="6" spans="1:5" x14ac:dyDescent="0.3">
      <c r="A6" s="5">
        <v>45540</v>
      </c>
      <c r="B6">
        <v>155</v>
      </c>
    </row>
    <row r="7" spans="1:5" x14ac:dyDescent="0.3">
      <c r="A7" s="5">
        <v>45541</v>
      </c>
      <c r="B7">
        <v>180</v>
      </c>
    </row>
    <row r="8" spans="1:5" x14ac:dyDescent="0.3">
      <c r="A8" s="5">
        <v>45542</v>
      </c>
      <c r="B8">
        <v>190</v>
      </c>
    </row>
    <row r="9" spans="1:5" x14ac:dyDescent="0.3">
      <c r="A9" s="5">
        <v>45543</v>
      </c>
      <c r="B9">
        <v>175</v>
      </c>
    </row>
    <row r="10" spans="1:5" x14ac:dyDescent="0.3">
      <c r="A10" s="5">
        <v>45544</v>
      </c>
      <c r="B10">
        <v>165</v>
      </c>
    </row>
    <row r="11" spans="1:5" x14ac:dyDescent="0.3">
      <c r="A11" s="5">
        <v>45545</v>
      </c>
      <c r="B11">
        <v>150</v>
      </c>
      <c r="C11">
        <v>150</v>
      </c>
      <c r="D11" s="6">
        <v>150</v>
      </c>
      <c r="E11" s="6">
        <v>150</v>
      </c>
    </row>
    <row r="12" spans="1:5" x14ac:dyDescent="0.3">
      <c r="A12" s="5">
        <v>45546</v>
      </c>
      <c r="C12" s="6">
        <f>_xlfn.FORECAST.ETS(A12,$B$2:$B$11,$A$2:$A$11,1,1)</f>
        <v>174.65583975805174</v>
      </c>
      <c r="D12" s="6">
        <f>C12-_xlfn.FORECAST.ETS.CONFINT(A12,$B$2:$B$11,$A$2:$A$11,0.95,1,1)</f>
        <v>145.26235237388968</v>
      </c>
      <c r="E12" s="6">
        <f>C12+_xlfn.FORECAST.ETS.CONFINT(A12,$B$2:$B$11,$A$2:$A$11,0.95,1,1)</f>
        <v>204.0493271422138</v>
      </c>
    </row>
    <row r="13" spans="1:5" x14ac:dyDescent="0.3">
      <c r="A13" s="5">
        <v>45547</v>
      </c>
      <c r="C13" s="6">
        <f>_xlfn.FORECAST.ETS(A13,$B$2:$B$11,$A$2:$A$11,1,1)</f>
        <v>177.12491722598537</v>
      </c>
      <c r="D13" s="6">
        <f>C13-_xlfn.FORECAST.ETS.CONFINT(A13,$B$2:$B$11,$A$2:$A$11,0.95,1,1)</f>
        <v>147.73129757142772</v>
      </c>
      <c r="E13" s="6">
        <f>C13+_xlfn.FORECAST.ETS.CONFINT(A13,$B$2:$B$11,$A$2:$A$11,0.95,1,1)</f>
        <v>206.51853688054302</v>
      </c>
    </row>
    <row r="14" spans="1:5" x14ac:dyDescent="0.3">
      <c r="A14" s="5">
        <v>45548</v>
      </c>
      <c r="C14" s="6">
        <f>_xlfn.FORECAST.ETS(A14,$B$2:$B$11,$A$2:$A$11,1,1)</f>
        <v>179.593994693919</v>
      </c>
      <c r="D14" s="6">
        <f>C14-_xlfn.FORECAST.ETS.CONFINT(A14,$B$2:$B$11,$A$2:$A$11,0.95,1,1)</f>
        <v>150.200139893461</v>
      </c>
      <c r="E14" s="6">
        <f>C14+_xlfn.FORECAST.ETS.CONFINT(A14,$B$2:$B$11,$A$2:$A$11,0.95,1,1)</f>
        <v>208.987849494377</v>
      </c>
    </row>
    <row r="15" spans="1:5" x14ac:dyDescent="0.3">
      <c r="A15" s="5">
        <v>45549</v>
      </c>
      <c r="C15" s="6">
        <f>_xlfn.FORECAST.ETS(A15,$B$2:$B$11,$A$2:$A$11,1,1)</f>
        <v>182.06307216185263</v>
      </c>
      <c r="D15" s="6">
        <f>C15-_xlfn.FORECAST.ETS.CONFINT(A15,$B$2:$B$11,$A$2:$A$11,0.95,1,1)</f>
        <v>152.66884994969121</v>
      </c>
      <c r="E15" s="6">
        <f>C15+_xlfn.FORECAST.ETS.CONFINT(A15,$B$2:$B$11,$A$2:$A$11,0.95,1,1)</f>
        <v>211.45729437401405</v>
      </c>
    </row>
    <row r="16" spans="1:5" x14ac:dyDescent="0.3">
      <c r="A16" s="5">
        <v>45550</v>
      </c>
      <c r="C16" s="6">
        <f>_xlfn.FORECAST.ETS(A16,$B$2:$B$11,$A$2:$A$11,1,1)</f>
        <v>184.53214962978626</v>
      </c>
      <c r="D16" s="6">
        <f>C16-_xlfn.FORECAST.ETS.CONFINT(A16,$B$2:$B$11,$A$2:$A$11,0.95,1,1)</f>
        <v>155.1373983528398</v>
      </c>
      <c r="E16" s="6">
        <f>C16+_xlfn.FORECAST.ETS.CONFINT(A16,$B$2:$B$11,$A$2:$A$11,0.95,1,1)</f>
        <v>213.92690090673273</v>
      </c>
    </row>
    <row r="17" spans="1:10" x14ac:dyDescent="0.3">
      <c r="A17" s="5">
        <v>45551</v>
      </c>
      <c r="C17" s="6">
        <f>_xlfn.FORECAST.ETS(A17,$B$2:$B$11,$A$2:$A$11,1,1)</f>
        <v>187.00122709771989</v>
      </c>
      <c r="D17" s="6">
        <f>C17-_xlfn.FORECAST.ETS.CONFINT(A17,$B$2:$B$11,$A$2:$A$11,0.95,1,1)</f>
        <v>157.60575572011692</v>
      </c>
      <c r="E17" s="6">
        <f>C17+_xlfn.FORECAST.ETS.CONFINT(A17,$B$2:$B$11,$A$2:$A$11,0.95,1,1)</f>
        <v>216.39669847532286</v>
      </c>
    </row>
    <row r="18" spans="1:10" x14ac:dyDescent="0.3">
      <c r="A18" s="5">
        <v>45552</v>
      </c>
      <c r="C18" s="6">
        <f>_xlfn.FORECAST.ETS(A18,$B$2:$B$11,$A$2:$A$11,1,1)</f>
        <v>189.47030456565352</v>
      </c>
      <c r="D18" s="6">
        <f>C18-_xlfn.FORECAST.ETS.CONFINT(A18,$B$2:$B$11,$A$2:$A$11,0.95,1,1)</f>
        <v>160.07389267498371</v>
      </c>
      <c r="E18" s="6">
        <f>C18+_xlfn.FORECAST.ETS.CONFINT(A18,$B$2:$B$11,$A$2:$A$11,0.95,1,1)</f>
        <v>218.86671645632333</v>
      </c>
    </row>
    <row r="19" spans="1:10" x14ac:dyDescent="0.3">
      <c r="A19" s="5">
        <v>45553</v>
      </c>
      <c r="C19" s="6">
        <f>_xlfn.FORECAST.ETS(A19,$B$2:$B$11,$A$2:$A$11,1,1)</f>
        <v>191.93938203358715</v>
      </c>
      <c r="D19" s="6">
        <f>C19-_xlfn.FORECAST.ETS.CONFINT(A19,$B$2:$B$11,$A$2:$A$11,0.95,1,1)</f>
        <v>162.54177984920716</v>
      </c>
      <c r="E19" s="6">
        <f>C19+_xlfn.FORECAST.ETS.CONFINT(A19,$B$2:$B$11,$A$2:$A$11,0.95,1,1)</f>
        <v>221.33698421796714</v>
      </c>
    </row>
    <row r="20" spans="1:10" x14ac:dyDescent="0.3">
      <c r="A20" s="5">
        <v>45554</v>
      </c>
      <c r="C20" s="6">
        <f>_xlfn.FORECAST.ETS(A20,$B$2:$B$11,$A$2:$A$11,1,1)</f>
        <v>194.40845950152078</v>
      </c>
      <c r="D20" s="6">
        <f>C20-_xlfn.FORECAST.ETS.CONFINT(A20,$B$2:$B$11,$A$2:$A$11,0.95,1,1)</f>
        <v>165.00938788520742</v>
      </c>
      <c r="E20" s="6">
        <f>C20+_xlfn.FORECAST.ETS.CONFINT(A20,$B$2:$B$11,$A$2:$A$11,0.95,1,1)</f>
        <v>223.80753111783415</v>
      </c>
    </row>
    <row r="21" spans="1:10" x14ac:dyDescent="0.3">
      <c r="A21" s="5">
        <v>45555</v>
      </c>
      <c r="C21" s="6">
        <f>_xlfn.FORECAST.ETS(A21,$B$2:$B$11,$A$2:$A$11,1,1)</f>
        <v>196.87753696945441</v>
      </c>
      <c r="D21" s="6">
        <f>C21-_xlfn.FORECAST.ETS.CONFINT(A21,$B$2:$B$11,$A$2:$A$11,0.95,1,1)</f>
        <v>167.47668743869602</v>
      </c>
      <c r="E21" s="6">
        <f>C21+_xlfn.FORECAST.ETS.CONFINT(A21,$B$2:$B$11,$A$2:$A$11,0.95,1,1)</f>
        <v>226.2783865002128</v>
      </c>
    </row>
    <row r="22" spans="1:10" x14ac:dyDescent="0.3">
      <c r="A22" s="5">
        <v>45556</v>
      </c>
      <c r="C22" s="6">
        <f>_xlfn.FORECAST.ETS(A22,$B$2:$B$11,$A$2:$A$11,1,1)</f>
        <v>199.34661443738804</v>
      </c>
      <c r="D22" s="6">
        <f>C22-_xlfn.FORECAST.ETS.CONFINT(A22,$B$2:$B$11,$A$2:$A$11,0.95,1,1)</f>
        <v>169.94364918160505</v>
      </c>
      <c r="E22" s="6">
        <f>C22+_xlfn.FORECAST.ETS.CONFINT(A22,$B$2:$B$11,$A$2:$A$11,0.95,1,1)</f>
        <v>228.74957969317103</v>
      </c>
    </row>
    <row r="23" spans="1:10" x14ac:dyDescent="0.3">
      <c r="A23" s="5">
        <v>45557</v>
      </c>
      <c r="C23" s="6">
        <f>_xlfn.FORECAST.ETS(A23,$B$2:$B$11,$A$2:$A$11,1,1)</f>
        <v>201.81569190532167</v>
      </c>
      <c r="D23" s="6">
        <f>C23-_xlfn.FORECAST.ETS.CONFINT(A23,$B$2:$B$11,$A$2:$A$11,0.95,1,1)</f>
        <v>172.41024380530482</v>
      </c>
      <c r="E23" s="6">
        <f>C23+_xlfn.FORECAST.ETS.CONFINT(A23,$B$2:$B$11,$A$2:$A$11,0.95,1,1)</f>
        <v>231.22114000533853</v>
      </c>
    </row>
    <row r="27" spans="1:10" x14ac:dyDescent="0.3">
      <c r="B27" t="s">
        <v>8</v>
      </c>
      <c r="C27" t="s">
        <v>9</v>
      </c>
      <c r="D27" t="s">
        <v>10</v>
      </c>
    </row>
    <row r="28" spans="1:10" x14ac:dyDescent="0.3">
      <c r="A28" s="2">
        <v>45546</v>
      </c>
      <c r="B28" s="4">
        <f>'using formula'!C15</f>
        <v>176</v>
      </c>
      <c r="C28" s="7">
        <f>_xlfn.FORECAST.ETS(A28,$B$2:$B$11,$A$2:$A$11,1,1)</f>
        <v>174.65583975805174</v>
      </c>
      <c r="D28">
        <f>ABS(B28-C28)</f>
        <v>1.3441602419482592</v>
      </c>
      <c r="E28">
        <f>D28/B28*100</f>
        <v>0.76372741019787449</v>
      </c>
    </row>
    <row r="29" spans="1:10" x14ac:dyDescent="0.3">
      <c r="A29" s="2">
        <v>45547</v>
      </c>
      <c r="B29" s="4">
        <f>'using formula'!C16</f>
        <v>178.0666666666657</v>
      </c>
      <c r="C29" s="8">
        <f>_xlfn.FORECAST.ETS(A29,$B$2:$B$11,$A$2:$A$11,1,1)</f>
        <v>177.12491722598537</v>
      </c>
      <c r="D29">
        <f t="shared" ref="D29:D39" si="0">ABS(B29-C29)</f>
        <v>0.94174944068032573</v>
      </c>
      <c r="E29">
        <f t="shared" ref="E29:E39" si="1">D29/B29*100</f>
        <v>0.52887463909415811</v>
      </c>
    </row>
    <row r="30" spans="1:10" x14ac:dyDescent="0.3">
      <c r="A30" s="2">
        <v>45548</v>
      </c>
      <c r="B30" s="4">
        <f>'using formula'!C17</f>
        <v>173.89333333333343</v>
      </c>
      <c r="C30" s="7">
        <f>_xlfn.FORECAST.ETS(A30,$B$2:$B$11,$A$2:$A$11,1,1)</f>
        <v>179.593994693919</v>
      </c>
      <c r="D30">
        <f t="shared" si="0"/>
        <v>5.7006613605855705</v>
      </c>
      <c r="E30">
        <f t="shared" si="1"/>
        <v>3.2782518175426891</v>
      </c>
      <c r="J30" s="10" t="s">
        <v>12</v>
      </c>
    </row>
    <row r="31" spans="1:10" x14ac:dyDescent="0.3">
      <c r="A31" s="2">
        <v>45549</v>
      </c>
      <c r="B31" s="4">
        <f>'using formula'!C18</f>
        <v>172.84622222222242</v>
      </c>
      <c r="C31" s="8">
        <f>_xlfn.FORECAST.ETS(A31,$B$2:$B$11,$A$2:$A$11,1,1)</f>
        <v>182.06307216185263</v>
      </c>
      <c r="D31">
        <f t="shared" si="0"/>
        <v>9.2168499396302082</v>
      </c>
      <c r="E31">
        <f t="shared" si="1"/>
        <v>5.3323988347170364</v>
      </c>
      <c r="J31" s="10" t="s">
        <v>13</v>
      </c>
    </row>
    <row r="32" spans="1:10" x14ac:dyDescent="0.3">
      <c r="A32" s="2">
        <v>45550</v>
      </c>
      <c r="B32" s="4">
        <f>'using formula'!C19</f>
        <v>173.12071111111072</v>
      </c>
      <c r="C32" s="7">
        <f>_xlfn.FORECAST.ETS(A32,$B$2:$B$11,$A$2:$A$11,1,1)</f>
        <v>184.53214962978626</v>
      </c>
      <c r="D32">
        <f t="shared" si="0"/>
        <v>11.411438518675538</v>
      </c>
      <c r="E32">
        <f t="shared" si="1"/>
        <v>6.5916079280378845</v>
      </c>
      <c r="J32" s="10" t="s">
        <v>14</v>
      </c>
    </row>
    <row r="33" spans="1:10" x14ac:dyDescent="0.3">
      <c r="A33" s="2">
        <v>45551</v>
      </c>
      <c r="B33" s="4">
        <f>'using formula'!C20</f>
        <v>169.31524740740861</v>
      </c>
      <c r="C33" s="8">
        <f>_xlfn.FORECAST.ETS(A33,$B$2:$B$11,$A$2:$A$11,1,1)</f>
        <v>187.00122709771989</v>
      </c>
      <c r="D33">
        <f t="shared" si="0"/>
        <v>17.685979690311285</v>
      </c>
      <c r="E33">
        <f t="shared" si="1"/>
        <v>10.445591853730129</v>
      </c>
      <c r="G33" s="9" t="s">
        <v>11</v>
      </c>
      <c r="H33" s="9">
        <f>AVERAGE(E28:E39)</f>
        <v>8.7323902075361115</v>
      </c>
      <c r="J33" s="10" t="s">
        <v>15</v>
      </c>
    </row>
    <row r="34" spans="1:10" x14ac:dyDescent="0.3">
      <c r="A34" s="2">
        <v>45552</v>
      </c>
      <c r="B34" s="4">
        <f>'using formula'!C21</f>
        <v>169.44621748148347</v>
      </c>
      <c r="C34" s="7">
        <f>_xlfn.FORECAST.ETS(A34,$B$2:$B$11,$A$2:$A$11,1,1)</f>
        <v>189.47030456565352</v>
      </c>
      <c r="D34">
        <f t="shared" si="0"/>
        <v>20.024087084170048</v>
      </c>
      <c r="E34">
        <f t="shared" si="1"/>
        <v>11.817370361990061</v>
      </c>
    </row>
    <row r="35" spans="1:10" x14ac:dyDescent="0.3">
      <c r="A35" s="2">
        <v>45553</v>
      </c>
      <c r="B35" s="4">
        <f>'using formula'!C22</f>
        <v>173.00855909136226</v>
      </c>
      <c r="C35" s="8">
        <f>_xlfn.FORECAST.ETS(A35,$B$2:$B$11,$A$2:$A$11,1,1)</f>
        <v>191.93938203358715</v>
      </c>
      <c r="D35">
        <f t="shared" si="0"/>
        <v>18.930822942224893</v>
      </c>
      <c r="E35">
        <f t="shared" si="1"/>
        <v>10.942130864304762</v>
      </c>
    </row>
    <row r="36" spans="1:10" x14ac:dyDescent="0.3">
      <c r="A36" s="2">
        <v>45554</v>
      </c>
      <c r="B36" s="4">
        <f>'using formula'!C23</f>
        <v>175.36608951308153</v>
      </c>
      <c r="C36" s="7">
        <f>_xlfn.FORECAST.ETS(A36,$B$2:$B$11,$A$2:$A$11,1,1)</f>
        <v>194.40845950152078</v>
      </c>
      <c r="D36">
        <f t="shared" si="0"/>
        <v>19.042369988439248</v>
      </c>
      <c r="E36">
        <f t="shared" si="1"/>
        <v>10.858638657742762</v>
      </c>
    </row>
    <row r="37" spans="1:10" x14ac:dyDescent="0.3">
      <c r="A37" s="2">
        <v>45555</v>
      </c>
      <c r="B37" s="4">
        <f>'using formula'!C24</f>
        <v>176.13272816408426</v>
      </c>
      <c r="C37" s="8">
        <f>_xlfn.FORECAST.ETS(A37,$B$2:$B$11,$A$2:$A$11,1,1)</f>
        <v>196.87753696945441</v>
      </c>
      <c r="D37">
        <f t="shared" si="0"/>
        <v>20.744808805370155</v>
      </c>
      <c r="E37">
        <f t="shared" si="1"/>
        <v>11.777941000291785</v>
      </c>
    </row>
    <row r="38" spans="1:10" x14ac:dyDescent="0.3">
      <c r="A38" s="2">
        <v>45556</v>
      </c>
      <c r="B38" s="4">
        <f>'using formula'!C25</f>
        <v>172.51494964127232</v>
      </c>
      <c r="C38" s="7">
        <f>_xlfn.FORECAST.ETS(A38,$B$2:$B$11,$A$2:$A$11,1,1)</f>
        <v>199.34661443738804</v>
      </c>
      <c r="D38">
        <f t="shared" si="0"/>
        <v>26.831664796115717</v>
      </c>
      <c r="E38">
        <f t="shared" si="1"/>
        <v>15.553240372448588</v>
      </c>
    </row>
    <row r="39" spans="1:10" x14ac:dyDescent="0.3">
      <c r="A39" s="2">
        <v>45557</v>
      </c>
      <c r="B39" s="4">
        <f>'using formula'!C26</f>
        <v>172.6412111650634</v>
      </c>
      <c r="C39" s="8">
        <f>_xlfn.FORECAST.ETS(A39,$B$2:$B$11,$A$2:$A$11,1,1)</f>
        <v>201.81569190532167</v>
      </c>
      <c r="D39">
        <f t="shared" si="0"/>
        <v>29.174480740258275</v>
      </c>
      <c r="E39">
        <f t="shared" si="1"/>
        <v>16.898908750335607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E26"/>
  <sheetViews>
    <sheetView topLeftCell="A5" zoomScale="85" zoomScaleNormal="85" workbookViewId="0">
      <selection activeCell="B24" sqref="B24"/>
    </sheetView>
  </sheetViews>
  <sheetFormatPr defaultRowHeight="14.4" x14ac:dyDescent="0.3"/>
  <cols>
    <col min="2" max="2" width="11.21875" customWidth="1"/>
    <col min="3" max="4" width="9.5546875" bestFit="1" customWidth="1"/>
  </cols>
  <sheetData>
    <row r="4" spans="2:5" ht="28.8" x14ac:dyDescent="0.3">
      <c r="B4" s="1" t="s">
        <v>0</v>
      </c>
      <c r="C4" s="1" t="s">
        <v>1</v>
      </c>
      <c r="D4" s="1" t="s">
        <v>2</v>
      </c>
      <c r="E4" s="1" t="s">
        <v>3</v>
      </c>
    </row>
    <row r="5" spans="2:5" x14ac:dyDescent="0.3">
      <c r="B5" s="2">
        <v>45536</v>
      </c>
      <c r="C5" s="3">
        <v>150</v>
      </c>
      <c r="D5" s="3">
        <v>120</v>
      </c>
      <c r="E5" s="1" t="s">
        <v>3</v>
      </c>
    </row>
    <row r="6" spans="2:5" x14ac:dyDescent="0.3">
      <c r="B6" s="2">
        <v>45537</v>
      </c>
      <c r="C6" s="3">
        <v>130</v>
      </c>
      <c r="D6" s="3">
        <v>140</v>
      </c>
      <c r="E6" s="1" t="s">
        <v>3</v>
      </c>
    </row>
    <row r="7" spans="2:5" x14ac:dyDescent="0.3">
      <c r="B7" s="2">
        <v>45538</v>
      </c>
      <c r="C7" s="3">
        <v>160</v>
      </c>
      <c r="D7" s="3">
        <v>135</v>
      </c>
      <c r="E7" s="1" t="s">
        <v>3</v>
      </c>
    </row>
    <row r="8" spans="2:5" x14ac:dyDescent="0.3">
      <c r="B8" s="2">
        <v>45539</v>
      </c>
      <c r="C8" s="3">
        <v>170</v>
      </c>
      <c r="D8" s="3">
        <v>145</v>
      </c>
      <c r="E8" s="1" t="s">
        <v>3</v>
      </c>
    </row>
    <row r="9" spans="2:5" x14ac:dyDescent="0.3">
      <c r="B9" s="2">
        <v>45540</v>
      </c>
      <c r="C9" s="3">
        <v>155</v>
      </c>
      <c r="D9" s="3">
        <v>130</v>
      </c>
      <c r="E9" s="1" t="s">
        <v>3</v>
      </c>
    </row>
    <row r="10" spans="2:5" x14ac:dyDescent="0.3">
      <c r="B10" s="2">
        <v>45541</v>
      </c>
      <c r="C10" s="3">
        <v>180</v>
      </c>
      <c r="D10" s="3">
        <v>150</v>
      </c>
      <c r="E10" s="1" t="s">
        <v>3</v>
      </c>
    </row>
    <row r="11" spans="2:5" x14ac:dyDescent="0.3">
      <c r="B11" s="2">
        <v>45542</v>
      </c>
      <c r="C11" s="3">
        <v>190</v>
      </c>
      <c r="D11" s="3">
        <v>160</v>
      </c>
      <c r="E11" s="1" t="s">
        <v>3</v>
      </c>
    </row>
    <row r="12" spans="2:5" x14ac:dyDescent="0.3">
      <c r="B12" s="2">
        <v>45543</v>
      </c>
      <c r="C12" s="3">
        <v>175</v>
      </c>
      <c r="D12" s="3">
        <v>140</v>
      </c>
      <c r="E12" s="1" t="s">
        <v>3</v>
      </c>
    </row>
    <row r="13" spans="2:5" x14ac:dyDescent="0.3">
      <c r="B13" s="2">
        <v>45544</v>
      </c>
      <c r="C13" s="3">
        <v>165</v>
      </c>
      <c r="D13" s="3">
        <v>125</v>
      </c>
      <c r="E13" s="1" t="s">
        <v>3</v>
      </c>
    </row>
    <row r="14" spans="2:5" x14ac:dyDescent="0.3">
      <c r="B14" s="2">
        <v>45545</v>
      </c>
      <c r="C14" s="3">
        <v>150</v>
      </c>
      <c r="D14" s="3">
        <v>130</v>
      </c>
      <c r="E14" s="1" t="s">
        <v>3</v>
      </c>
    </row>
    <row r="15" spans="2:5" ht="43.2" x14ac:dyDescent="0.3">
      <c r="B15" s="2">
        <v>45546</v>
      </c>
      <c r="C15" s="4">
        <f>FORECAST(B15,C5:C14,B5:B14)</f>
        <v>176</v>
      </c>
      <c r="D15" s="4">
        <f>FORECAST(C15,D5:D14,C5:C14)</f>
        <v>143.41013824884794</v>
      </c>
      <c r="E15" s="1" t="s">
        <v>4</v>
      </c>
    </row>
    <row r="16" spans="2:5" ht="43.2" x14ac:dyDescent="0.3">
      <c r="B16" s="2">
        <v>45547</v>
      </c>
      <c r="C16" s="4">
        <f t="shared" ref="C16:C26" si="0">FORECAST(B16,C6:C15,B6:B15)</f>
        <v>178.0666666666657</v>
      </c>
      <c r="D16" s="4">
        <f t="shared" ref="D16:D26" si="1">FORECAST(C16,D6:D15,C6:C15)</f>
        <v>144.63594970403801</v>
      </c>
      <c r="E16" s="1" t="s">
        <v>4</v>
      </c>
    </row>
    <row r="17" spans="2:5" ht="43.2" x14ac:dyDescent="0.3">
      <c r="B17" s="2">
        <v>45548</v>
      </c>
      <c r="C17" s="4">
        <f t="shared" si="0"/>
        <v>173.89333333333343</v>
      </c>
      <c r="D17" s="4">
        <f t="shared" si="1"/>
        <v>143.29795170046208</v>
      </c>
      <c r="E17" s="1" t="s">
        <v>4</v>
      </c>
    </row>
    <row r="18" spans="2:5" ht="43.2" x14ac:dyDescent="0.3">
      <c r="B18" s="2">
        <v>45549</v>
      </c>
      <c r="C18" s="4">
        <f t="shared" si="0"/>
        <v>172.84622222222242</v>
      </c>
      <c r="D18" s="4">
        <f t="shared" si="1"/>
        <v>142.32768854510854</v>
      </c>
      <c r="E18" s="1" t="s">
        <v>4</v>
      </c>
    </row>
    <row r="19" spans="2:5" ht="43.2" x14ac:dyDescent="0.3">
      <c r="B19" s="2">
        <v>45550</v>
      </c>
      <c r="C19" s="4">
        <f t="shared" si="0"/>
        <v>173.12071111111072</v>
      </c>
      <c r="D19" s="4">
        <f t="shared" si="1"/>
        <v>142.06194709129184</v>
      </c>
      <c r="E19" s="1" t="s">
        <v>4</v>
      </c>
    </row>
    <row r="20" spans="2:5" ht="43.2" x14ac:dyDescent="0.3">
      <c r="B20" s="2">
        <v>45551</v>
      </c>
      <c r="C20" s="4">
        <f t="shared" si="0"/>
        <v>169.31524740740861</v>
      </c>
      <c r="D20" s="4">
        <f t="shared" si="1"/>
        <v>138.75568732183206</v>
      </c>
      <c r="E20" s="1" t="s">
        <v>4</v>
      </c>
    </row>
    <row r="21" spans="2:5" ht="43.2" x14ac:dyDescent="0.3">
      <c r="B21" s="2">
        <v>45552</v>
      </c>
      <c r="C21" s="4">
        <f t="shared" si="0"/>
        <v>169.44621748148347</v>
      </c>
      <c r="D21" s="4">
        <f t="shared" si="1"/>
        <v>138.66775401159711</v>
      </c>
      <c r="E21" s="1" t="s">
        <v>4</v>
      </c>
    </row>
    <row r="22" spans="2:5" ht="43.2" x14ac:dyDescent="0.3">
      <c r="B22" s="2">
        <v>45553</v>
      </c>
      <c r="C22" s="4">
        <f t="shared" si="0"/>
        <v>173.00855909136226</v>
      </c>
      <c r="D22" s="4">
        <f t="shared" si="1"/>
        <v>140.52078927545296</v>
      </c>
      <c r="E22" s="1" t="s">
        <v>4</v>
      </c>
    </row>
    <row r="23" spans="2:5" ht="43.2" x14ac:dyDescent="0.3">
      <c r="B23" s="2">
        <v>45554</v>
      </c>
      <c r="C23" s="4">
        <f t="shared" si="0"/>
        <v>175.36608951308153</v>
      </c>
      <c r="D23" s="4">
        <f t="shared" si="1"/>
        <v>142.24482739740168</v>
      </c>
      <c r="E23" s="1" t="s">
        <v>4</v>
      </c>
    </row>
    <row r="24" spans="2:5" ht="43.2" x14ac:dyDescent="0.3">
      <c r="B24" s="2">
        <v>45555</v>
      </c>
      <c r="C24" s="4">
        <f t="shared" si="0"/>
        <v>176.13272816408426</v>
      </c>
      <c r="D24" s="4">
        <f t="shared" si="1"/>
        <v>143.21473716470592</v>
      </c>
      <c r="E24" s="1" t="s">
        <v>4</v>
      </c>
    </row>
    <row r="25" spans="2:5" ht="43.2" x14ac:dyDescent="0.3">
      <c r="B25" s="2">
        <v>45556</v>
      </c>
      <c r="C25" s="4">
        <f t="shared" si="0"/>
        <v>172.51494964127232</v>
      </c>
      <c r="D25" s="4">
        <f t="shared" si="1"/>
        <v>141.11859804369513</v>
      </c>
      <c r="E25" s="1" t="s">
        <v>4</v>
      </c>
    </row>
    <row r="26" spans="2:5" ht="43.2" x14ac:dyDescent="0.3">
      <c r="B26" s="2">
        <v>45557</v>
      </c>
      <c r="C26" s="4">
        <f t="shared" si="0"/>
        <v>172.6412111650634</v>
      </c>
      <c r="D26" s="4">
        <f t="shared" si="1"/>
        <v>141.20257325823491</v>
      </c>
      <c r="E26" s="1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using 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Atharva</dc:creator>
  <cp:lastModifiedBy>Atharva Abhay Shrikhande</cp:lastModifiedBy>
  <dcterms:created xsi:type="dcterms:W3CDTF">2015-06-05T18:17:20Z</dcterms:created>
  <dcterms:modified xsi:type="dcterms:W3CDTF">2024-10-03T21:12:35Z</dcterms:modified>
</cp:coreProperties>
</file>