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ps\Desktop\"/>
    </mc:Choice>
  </mc:AlternateContent>
  <bookViews>
    <workbookView xWindow="0" yWindow="0" windowWidth="20490" windowHeight="7500"/>
  </bookViews>
  <sheets>
    <sheet name="Answer 1" sheetId="3" r:id="rId1"/>
    <sheet name="Answer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C11" i="3"/>
  <c r="C10" i="3"/>
  <c r="C9" i="3"/>
  <c r="C8" i="3"/>
  <c r="C7" i="3"/>
  <c r="H8" i="2" l="1"/>
  <c r="H7" i="2"/>
  <c r="K2" i="2"/>
  <c r="K7" i="2" s="1"/>
  <c r="K11" i="2" s="1"/>
  <c r="K13" i="2" s="1"/>
  <c r="L8" i="2"/>
  <c r="L7" i="2"/>
  <c r="K8" i="2"/>
  <c r="L3" i="2"/>
  <c r="L2" i="2"/>
  <c r="K3" i="2"/>
</calcChain>
</file>

<file path=xl/sharedStrings.xml><?xml version="1.0" encoding="utf-8"?>
<sst xmlns="http://schemas.openxmlformats.org/spreadsheetml/2006/main" count="33" uniqueCount="21">
  <si>
    <t>Smokers</t>
  </si>
  <si>
    <t>Non-Smokers</t>
  </si>
  <si>
    <t>Total</t>
  </si>
  <si>
    <t>Category</t>
  </si>
  <si>
    <t>Diagnosed as Cancer</t>
  </si>
  <si>
    <t>Without Cancer</t>
  </si>
  <si>
    <t>chi-square</t>
  </si>
  <si>
    <t>Df</t>
  </si>
  <si>
    <t>p-value</t>
  </si>
  <si>
    <t>Mean</t>
  </si>
  <si>
    <t>SD</t>
  </si>
  <si>
    <t>S</t>
  </si>
  <si>
    <t>G</t>
  </si>
  <si>
    <t>B</t>
  </si>
  <si>
    <t>V</t>
  </si>
  <si>
    <t>Standard Error</t>
  </si>
  <si>
    <t>T Test</t>
  </si>
  <si>
    <t>Diff</t>
  </si>
  <si>
    <t>T value</t>
  </si>
  <si>
    <t>Girls</t>
  </si>
  <si>
    <t>Boys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</si>
</sst>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/>
  </sheetViews>
  <sheetFormatPr defaultRowHeight="15" x14ac:dyDescent="0.25"/>
  <sheetData>
    <row r="1" spans="1:4" x14ac:dyDescent="0.25">
      <c r="A1" s="4"/>
      <c r="B1" s="4" t="s">
        <v>9</v>
      </c>
      <c r="C1" s="4" t="s">
        <v>10</v>
      </c>
      <c r="D1" s="4" t="s">
        <v>11</v>
      </c>
    </row>
    <row r="2" spans="1:4" x14ac:dyDescent="0.25">
      <c r="A2" s="4" t="s">
        <v>19</v>
      </c>
      <c r="B2" s="4">
        <v>89</v>
      </c>
      <c r="C2" s="4">
        <v>4</v>
      </c>
      <c r="D2" s="4">
        <v>50</v>
      </c>
    </row>
    <row r="3" spans="1:4" x14ac:dyDescent="0.25">
      <c r="A3" s="4" t="s">
        <v>20</v>
      </c>
      <c r="B3" s="4">
        <v>82</v>
      </c>
      <c r="C3" s="4">
        <v>9</v>
      </c>
      <c r="D3" s="4">
        <v>120</v>
      </c>
    </row>
    <row r="4" spans="1:4" x14ac:dyDescent="0.25">
      <c r="C4" t="s">
        <v>14</v>
      </c>
    </row>
    <row r="5" spans="1:4" x14ac:dyDescent="0.25">
      <c r="B5" s="3" t="s">
        <v>12</v>
      </c>
      <c r="C5">
        <v>16</v>
      </c>
    </row>
    <row r="6" spans="1:4" x14ac:dyDescent="0.25">
      <c r="B6" t="s">
        <v>13</v>
      </c>
      <c r="C6">
        <v>81</v>
      </c>
    </row>
    <row r="7" spans="1:4" x14ac:dyDescent="0.25">
      <c r="B7" t="s">
        <v>15</v>
      </c>
      <c r="C7">
        <f>SQRT(C5/D2+C6/D3)</f>
        <v>0.99749686716300023</v>
      </c>
    </row>
    <row r="8" spans="1:4" x14ac:dyDescent="0.25">
      <c r="B8" t="s">
        <v>16</v>
      </c>
      <c r="C8">
        <f>(B2-B3)/C7</f>
        <v>7.0175658996391963</v>
      </c>
    </row>
    <row r="9" spans="1:4" x14ac:dyDescent="0.25">
      <c r="B9" t="s">
        <v>7</v>
      </c>
      <c r="C9">
        <f>(C5/D2+C6/D3)^2</f>
        <v>0.99002500000000027</v>
      </c>
    </row>
    <row r="10" spans="1:4" x14ac:dyDescent="0.25">
      <c r="C10">
        <f>(C5/D2)^2/(D2-1)+(C6/D3)^2/(D3-1)</f>
        <v>5.9185774309723892E-3</v>
      </c>
    </row>
    <row r="11" spans="1:4" x14ac:dyDescent="0.25">
      <c r="B11" t="s">
        <v>17</v>
      </c>
      <c r="C11">
        <f>C9/C10</f>
        <v>167.27414848357313</v>
      </c>
    </row>
    <row r="12" spans="1:4" x14ac:dyDescent="0.25">
      <c r="B12" t="s">
        <v>18</v>
      </c>
      <c r="C12">
        <f>_xlfn.T.INV.2T(0.05,C11)</f>
        <v>1.9742709570280526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K1" sqref="K1"/>
    </sheetView>
  </sheetViews>
  <sheetFormatPr defaultRowHeight="15" x14ac:dyDescent="0.25"/>
  <cols>
    <col min="1" max="1" width="13.5703125" bestFit="1" customWidth="1"/>
    <col min="2" max="2" width="19.28515625" bestFit="1" customWidth="1"/>
    <col min="3" max="3" width="14.85546875" bestFit="1" customWidth="1"/>
    <col min="4" max="4" width="5.42578125" bestFit="1" customWidth="1"/>
    <col min="10" max="10" width="13.5703125" bestFit="1" customWidth="1"/>
    <col min="11" max="11" width="19.28515625" bestFit="1" customWidth="1"/>
    <col min="12" max="12" width="14.85546875" bestFit="1" customWidth="1"/>
  </cols>
  <sheetData>
    <row r="1" spans="1:12" x14ac:dyDescent="0.25">
      <c r="A1" s="1" t="s">
        <v>3</v>
      </c>
      <c r="B1" s="1" t="s">
        <v>4</v>
      </c>
      <c r="C1" s="1" t="s">
        <v>5</v>
      </c>
      <c r="D1" s="1" t="s">
        <v>2</v>
      </c>
      <c r="J1" s="1" t="s">
        <v>3</v>
      </c>
      <c r="K1" s="1" t="s">
        <v>4</v>
      </c>
      <c r="L1" s="1" t="s">
        <v>5</v>
      </c>
    </row>
    <row r="2" spans="1:12" ht="15.75" x14ac:dyDescent="0.25">
      <c r="A2" s="2" t="s">
        <v>0</v>
      </c>
      <c r="B2" s="1">
        <v>220</v>
      </c>
      <c r="C2" s="1">
        <v>230</v>
      </c>
      <c r="D2" s="1">
        <v>550</v>
      </c>
      <c r="J2" s="2" t="s">
        <v>0</v>
      </c>
      <c r="K2">
        <f>(D2*B4)/D4</f>
        <v>235.22012578616352</v>
      </c>
      <c r="L2">
        <f>(D2*$C$4)/$D$4</f>
        <v>314.77987421383648</v>
      </c>
    </row>
    <row r="3" spans="1:12" ht="15.75" x14ac:dyDescent="0.25">
      <c r="A3" s="2" t="s">
        <v>1</v>
      </c>
      <c r="B3" s="1">
        <v>350</v>
      </c>
      <c r="C3" s="1">
        <v>640</v>
      </c>
      <c r="D3" s="1">
        <v>990</v>
      </c>
      <c r="J3" s="2" t="s">
        <v>1</v>
      </c>
      <c r="K3">
        <f t="shared" ref="K3" si="0">(D3*$B$4)/$D$4</f>
        <v>423.39622641509436</v>
      </c>
      <c r="L3">
        <f t="shared" ref="L3" si="1">(D3*$C$4)/$D$4</f>
        <v>566.60377358490564</v>
      </c>
    </row>
    <row r="4" spans="1:12" ht="15.75" x14ac:dyDescent="0.25">
      <c r="A4" s="2" t="s">
        <v>2</v>
      </c>
      <c r="B4" s="1">
        <v>680</v>
      </c>
      <c r="C4" s="1">
        <v>910</v>
      </c>
      <c r="D4" s="1">
        <v>1590</v>
      </c>
      <c r="J4" s="2"/>
    </row>
    <row r="6" spans="1:12" x14ac:dyDescent="0.25">
      <c r="J6" s="1" t="s">
        <v>3</v>
      </c>
      <c r="K6" s="1" t="s">
        <v>4</v>
      </c>
      <c r="L6" s="1" t="s">
        <v>5</v>
      </c>
    </row>
    <row r="7" spans="1:12" ht="15.75" x14ac:dyDescent="0.25">
      <c r="H7">
        <f>680*550</f>
        <v>374000</v>
      </c>
      <c r="J7" s="2" t="s">
        <v>0</v>
      </c>
      <c r="K7">
        <f>((B2-K2)^2)/K2</f>
        <v>0.98483166851646309</v>
      </c>
      <c r="L7">
        <f>((C2-L2)^2)/L2</f>
        <v>22.833820267782531</v>
      </c>
    </row>
    <row r="8" spans="1:12" ht="15.75" x14ac:dyDescent="0.25">
      <c r="H8">
        <f>374000/1590</f>
        <v>235.22012578616352</v>
      </c>
      <c r="J8" s="2" t="s">
        <v>1</v>
      </c>
      <c r="K8">
        <f>((B3-K3)^2)/K3</f>
        <v>12.723320889247644</v>
      </c>
      <c r="L8">
        <f>((C3-L3)^2)/L3</f>
        <v>9.5075364886685705</v>
      </c>
    </row>
    <row r="11" spans="1:12" x14ac:dyDescent="0.25">
      <c r="J11" t="s">
        <v>6</v>
      </c>
      <c r="K11">
        <f>SUM(K7:K8)+SUM(L7:L8)</f>
        <v>46.049509314215214</v>
      </c>
    </row>
    <row r="12" spans="1:12" x14ac:dyDescent="0.25">
      <c r="J12" t="s">
        <v>7</v>
      </c>
      <c r="K12">
        <v>1</v>
      </c>
    </row>
    <row r="13" spans="1:12" x14ac:dyDescent="0.25">
      <c r="J13" t="s">
        <v>8</v>
      </c>
      <c r="K13">
        <f>_xlfn.CHISQ.DIST.RT(K11,K12)</f>
        <v>1.1530202159547562E-11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1</vt:lpstr>
      <vt:lpstr>Answer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baps</cp:lastModifiedBy>
  <dcterms:created xsi:type="dcterms:W3CDTF">2025-01-02T06:59:30Z</dcterms:created>
  <dcterms:modified xsi:type="dcterms:W3CDTF">2025-01-04T08:48:42Z</dcterms:modified>
</cp:coreProperties>
</file>