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9413D07586CCC36C/"/>
    </mc:Choice>
  </mc:AlternateContent>
  <xr:revisionPtr revIDLastSave="0" documentId="8_{72742C57-03C9-4678-80F7-B5F95D43E349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DataSet" sheetId="2" r:id="rId1"/>
    <sheet name="Membership Duration in Month" sheetId="3" r:id="rId2"/>
    <sheet name="Referral Impact and Pivot" sheetId="5" r:id="rId3"/>
    <sheet name="Revenue Calculation and Pivot" sheetId="6" r:id="rId4"/>
    <sheet name=" Identify Low Engagement Member" sheetId="1" r:id="rId5"/>
    <sheet name="Segment Profitability Dashboard" sheetId="7" r:id="rId6"/>
    <sheet name="Gender &amp; Age Distribution" sheetId="8" r:id="rId7"/>
  </sheets>
  <definedNames>
    <definedName name="Slicer_City">#N/A</definedName>
    <definedName name="Slicer_Gender">#N/A</definedName>
    <definedName name="Slicer_Referred">#N/A</definedName>
    <definedName name="Slicer_Referred1">#N/A</definedName>
  </definedNames>
  <calcPr calcId="191028"/>
  <pivotCaches>
    <pivotCache cacheId="9992" r:id="rId8"/>
    <pivotCache cacheId="10075" r:id="rId9"/>
    <pivotCache cacheId="10255" r:id="rId10"/>
    <pivotCache cacheId="10710" r:id="rId11"/>
    <pivotCache cacheId="10715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8" l="1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M36" i="8"/>
  <c r="L36" i="8"/>
  <c r="N36" i="8" s="1"/>
  <c r="M35" i="8"/>
  <c r="L35" i="8"/>
  <c r="N35" i="8" s="1"/>
  <c r="M34" i="8"/>
  <c r="L34" i="8"/>
  <c r="N34" i="8" s="1"/>
  <c r="M33" i="8"/>
  <c r="L33" i="8"/>
  <c r="N33" i="8" s="1"/>
  <c r="M32" i="8"/>
  <c r="L32" i="8"/>
  <c r="N32" i="8" s="1"/>
  <c r="M31" i="8"/>
  <c r="L31" i="8"/>
  <c r="N31" i="8" s="1"/>
  <c r="M30" i="8"/>
  <c r="L30" i="8"/>
  <c r="N30" i="8" s="1"/>
  <c r="M29" i="8"/>
  <c r="L29" i="8"/>
  <c r="N29" i="8" s="1"/>
  <c r="M28" i="8"/>
  <c r="L28" i="8"/>
  <c r="N28" i="8" s="1"/>
  <c r="M27" i="8"/>
  <c r="L27" i="8"/>
  <c r="N27" i="8" s="1"/>
  <c r="M26" i="8"/>
  <c r="L26" i="8"/>
  <c r="N26" i="8" s="1"/>
  <c r="M25" i="8"/>
  <c r="L25" i="8"/>
  <c r="N25" i="8" s="1"/>
  <c r="M24" i="8"/>
  <c r="L24" i="8"/>
  <c r="N24" i="8" s="1"/>
  <c r="M23" i="8"/>
  <c r="L23" i="8"/>
  <c r="N23" i="8" s="1"/>
  <c r="M22" i="8"/>
  <c r="L22" i="8"/>
  <c r="N22" i="8" s="1"/>
  <c r="M21" i="8"/>
  <c r="L21" i="8"/>
  <c r="N21" i="8" s="1"/>
  <c r="M20" i="8"/>
  <c r="L20" i="8"/>
  <c r="N20" i="8" s="1"/>
  <c r="M19" i="8"/>
  <c r="L19" i="8"/>
  <c r="N19" i="8" s="1"/>
  <c r="M18" i="8"/>
  <c r="L18" i="8"/>
  <c r="N18" i="8" s="1"/>
  <c r="M17" i="8"/>
  <c r="L17" i="8"/>
  <c r="N17" i="8" s="1"/>
  <c r="M16" i="8"/>
  <c r="L16" i="8"/>
  <c r="N16" i="8" s="1"/>
  <c r="M15" i="8"/>
  <c r="L15" i="8"/>
  <c r="N15" i="8" s="1"/>
  <c r="M14" i="8"/>
  <c r="L14" i="8"/>
  <c r="N14" i="8" s="1"/>
  <c r="M13" i="8"/>
  <c r="L13" i="8"/>
  <c r="N13" i="8" s="1"/>
  <c r="M12" i="8"/>
  <c r="L12" i="8"/>
  <c r="N12" i="8" s="1"/>
  <c r="M11" i="8"/>
  <c r="L11" i="8"/>
  <c r="N11" i="8" s="1"/>
  <c r="M10" i="8"/>
  <c r="L10" i="8"/>
  <c r="N10" i="8" s="1"/>
  <c r="M9" i="8"/>
  <c r="L9" i="8"/>
  <c r="N9" i="8" s="1"/>
  <c r="M8" i="8"/>
  <c r="L8" i="8"/>
  <c r="N8" i="8" s="1"/>
  <c r="M7" i="8"/>
  <c r="L7" i="8"/>
  <c r="N7" i="8" s="1"/>
  <c r="M6" i="8"/>
  <c r="L6" i="8"/>
  <c r="N6" i="8" s="1"/>
  <c r="M5" i="8"/>
  <c r="L5" i="8"/>
  <c r="N5" i="8" s="1"/>
  <c r="M4" i="8"/>
  <c r="L4" i="8"/>
  <c r="N4" i="8" s="1"/>
  <c r="M3" i="8"/>
  <c r="L3" i="8"/>
  <c r="N3" i="8" s="1"/>
  <c r="M2" i="8"/>
  <c r="L2" i="8"/>
  <c r="N2" i="8" s="1"/>
  <c r="M36" i="7"/>
  <c r="L36" i="7"/>
  <c r="N36" i="7" s="1"/>
  <c r="M35" i="7"/>
  <c r="L35" i="7"/>
  <c r="N35" i="7" s="1"/>
  <c r="M34" i="7"/>
  <c r="L34" i="7"/>
  <c r="N34" i="7" s="1"/>
  <c r="M33" i="7"/>
  <c r="L33" i="7"/>
  <c r="N33" i="7" s="1"/>
  <c r="M32" i="7"/>
  <c r="L32" i="7"/>
  <c r="N32" i="7" s="1"/>
  <c r="M31" i="7"/>
  <c r="L31" i="7"/>
  <c r="N31" i="7" s="1"/>
  <c r="M30" i="7"/>
  <c r="L30" i="7"/>
  <c r="N30" i="7" s="1"/>
  <c r="M29" i="7"/>
  <c r="L29" i="7"/>
  <c r="N29" i="7" s="1"/>
  <c r="M28" i="7"/>
  <c r="L28" i="7"/>
  <c r="N28" i="7" s="1"/>
  <c r="M27" i="7"/>
  <c r="L27" i="7"/>
  <c r="N27" i="7" s="1"/>
  <c r="M26" i="7"/>
  <c r="L26" i="7"/>
  <c r="N26" i="7" s="1"/>
  <c r="M25" i="7"/>
  <c r="L25" i="7"/>
  <c r="N25" i="7" s="1"/>
  <c r="M24" i="7"/>
  <c r="L24" i="7"/>
  <c r="N24" i="7" s="1"/>
  <c r="M23" i="7"/>
  <c r="L23" i="7"/>
  <c r="N23" i="7" s="1"/>
  <c r="M22" i="7"/>
  <c r="L22" i="7"/>
  <c r="N22" i="7" s="1"/>
  <c r="M21" i="7"/>
  <c r="L21" i="7"/>
  <c r="N21" i="7" s="1"/>
  <c r="M20" i="7"/>
  <c r="L20" i="7"/>
  <c r="N20" i="7" s="1"/>
  <c r="M19" i="7"/>
  <c r="L19" i="7"/>
  <c r="N19" i="7" s="1"/>
  <c r="M18" i="7"/>
  <c r="L18" i="7"/>
  <c r="N18" i="7" s="1"/>
  <c r="M17" i="7"/>
  <c r="L17" i="7"/>
  <c r="N17" i="7" s="1"/>
  <c r="M16" i="7"/>
  <c r="L16" i="7"/>
  <c r="N16" i="7" s="1"/>
  <c r="M15" i="7"/>
  <c r="L15" i="7"/>
  <c r="N15" i="7" s="1"/>
  <c r="M14" i="7"/>
  <c r="L14" i="7"/>
  <c r="N14" i="7" s="1"/>
  <c r="M13" i="7"/>
  <c r="L13" i="7"/>
  <c r="N13" i="7" s="1"/>
  <c r="M12" i="7"/>
  <c r="L12" i="7"/>
  <c r="N12" i="7" s="1"/>
  <c r="M11" i="7"/>
  <c r="L11" i="7"/>
  <c r="N11" i="7" s="1"/>
  <c r="M10" i="7"/>
  <c r="L10" i="7"/>
  <c r="N10" i="7" s="1"/>
  <c r="M9" i="7"/>
  <c r="L9" i="7"/>
  <c r="N9" i="7" s="1"/>
  <c r="M8" i="7"/>
  <c r="L8" i="7"/>
  <c r="N8" i="7" s="1"/>
  <c r="M7" i="7"/>
  <c r="L7" i="7"/>
  <c r="N7" i="7" s="1"/>
  <c r="M6" i="7"/>
  <c r="L6" i="7"/>
  <c r="N6" i="7" s="1"/>
  <c r="M5" i="7"/>
  <c r="L5" i="7"/>
  <c r="N5" i="7" s="1"/>
  <c r="M4" i="7"/>
  <c r="L4" i="7"/>
  <c r="N4" i="7" s="1"/>
  <c r="M3" i="7"/>
  <c r="L3" i="7"/>
  <c r="N3" i="7" s="1"/>
  <c r="M2" i="7"/>
  <c r="L2" i="7"/>
  <c r="N2" i="7" s="1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4" i="6"/>
  <c r="L4" i="6"/>
  <c r="M3" i="6"/>
  <c r="L3" i="6"/>
  <c r="M2" i="6"/>
  <c r="L2" i="6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2" i="1"/>
  <c r="L2" i="1"/>
  <c r="N2" i="1" s="1"/>
  <c r="L3" i="1"/>
  <c r="N3" i="1" s="1"/>
  <c r="L5" i="1"/>
  <c r="N5" i="1" s="1"/>
  <c r="L6" i="1"/>
  <c r="N6" i="1" s="1"/>
  <c r="L7" i="1"/>
  <c r="N7" i="1" s="1"/>
  <c r="L8" i="1"/>
  <c r="N8" i="1" s="1"/>
  <c r="L9" i="1"/>
  <c r="N9" i="1" s="1"/>
  <c r="L4" i="1"/>
  <c r="N4" i="1" s="1"/>
  <c r="L10" i="1"/>
  <c r="N10" i="1" s="1"/>
  <c r="L11" i="1"/>
  <c r="N11" i="1" s="1"/>
  <c r="L12" i="1"/>
  <c r="N12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N21" i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13" i="1"/>
  <c r="N13" i="1" s="1"/>
</calcChain>
</file>

<file path=xl/sharedStrings.xml><?xml version="1.0" encoding="utf-8"?>
<sst xmlns="http://schemas.openxmlformats.org/spreadsheetml/2006/main" count="1533" uniqueCount="128">
  <si>
    <t>Member_ID</t>
  </si>
  <si>
    <t>Full_Name</t>
  </si>
  <si>
    <t>Age</t>
  </si>
  <si>
    <t>Gender</t>
  </si>
  <si>
    <t>Membership_Type</t>
  </si>
  <si>
    <t>Start_Date</t>
  </si>
  <si>
    <t>End_Date</t>
  </si>
  <si>
    <t>Monthly_Fee</t>
  </si>
  <si>
    <t>Attendance</t>
  </si>
  <si>
    <t>City</t>
  </si>
  <si>
    <t>Referred_By</t>
  </si>
  <si>
    <t>M001</t>
  </si>
  <si>
    <t>Anay Shanker</t>
  </si>
  <si>
    <t>Male</t>
  </si>
  <si>
    <t>Basic</t>
  </si>
  <si>
    <t>Bengaluru</t>
  </si>
  <si>
    <t>Hiran Shan</t>
  </si>
  <si>
    <t>M002</t>
  </si>
  <si>
    <t>Parinaaz Shanker</t>
  </si>
  <si>
    <t>Pune</t>
  </si>
  <si>
    <t>Kiara Kakar</t>
  </si>
  <si>
    <t>M003</t>
  </si>
  <si>
    <t>Aniruddh Batra</t>
  </si>
  <si>
    <t>Standard</t>
  </si>
  <si>
    <t>Hyderabad</t>
  </si>
  <si>
    <t>Jhanvi Chaudhary</t>
  </si>
  <si>
    <t>M004</t>
  </si>
  <si>
    <t>Madhup Kapur</t>
  </si>
  <si>
    <t>Female</t>
  </si>
  <si>
    <t>Tara Swaminathan</t>
  </si>
  <si>
    <t>M005</t>
  </si>
  <si>
    <t>Rasha Kakar</t>
  </si>
  <si>
    <t>Family</t>
  </si>
  <si>
    <t>Madhav Singh</t>
  </si>
  <si>
    <t>M006</t>
  </si>
  <si>
    <t>Ehsaan Batra</t>
  </si>
  <si>
    <t>Mumbai</t>
  </si>
  <si>
    <t>Shray Ramakrishnan</t>
  </si>
  <si>
    <t>M007</t>
  </si>
  <si>
    <t>Zara Bains</t>
  </si>
  <si>
    <t>M008</t>
  </si>
  <si>
    <t>Uthkarsh Baral</t>
  </si>
  <si>
    <t>Premium</t>
  </si>
  <si>
    <t>Kolkata</t>
  </si>
  <si>
    <t>M009</t>
  </si>
  <si>
    <t>Kashvi Char</t>
  </si>
  <si>
    <t>Nitara Comar</t>
  </si>
  <si>
    <t>M010</t>
  </si>
  <si>
    <t>Dhanush Varma</t>
  </si>
  <si>
    <t>Ranbir Karan</t>
  </si>
  <si>
    <t>M011</t>
  </si>
  <si>
    <t>Ishaan Goyal</t>
  </si>
  <si>
    <t>Rati Sanghvi</t>
  </si>
  <si>
    <t>M012</t>
  </si>
  <si>
    <t>Mahika Ravi</t>
  </si>
  <si>
    <t>Ishaan Kashyap</t>
  </si>
  <si>
    <t>M013</t>
  </si>
  <si>
    <t>Purab Reddy</t>
  </si>
  <si>
    <t>M014</t>
  </si>
  <si>
    <t>Tiya Soni</t>
  </si>
  <si>
    <t>M015</t>
  </si>
  <si>
    <t>Zara Dugar</t>
  </si>
  <si>
    <t>M016</t>
  </si>
  <si>
    <t>Lakshit Mander</t>
  </si>
  <si>
    <t>M017</t>
  </si>
  <si>
    <t>Neysa Krish</t>
  </si>
  <si>
    <t>M018</t>
  </si>
  <si>
    <t>Prerak Boase</t>
  </si>
  <si>
    <t>Delhi</t>
  </si>
  <si>
    <t>M019</t>
  </si>
  <si>
    <t>Siya Master</t>
  </si>
  <si>
    <t>M020</t>
  </si>
  <si>
    <t>Madhup Biswas</t>
  </si>
  <si>
    <t>Tanya Bajwa</t>
  </si>
  <si>
    <t>M021</t>
  </si>
  <si>
    <t>Indrans Ratti</t>
  </si>
  <si>
    <t>M022</t>
  </si>
  <si>
    <t>Kimaya Balay</t>
  </si>
  <si>
    <t>M023</t>
  </si>
  <si>
    <t>Eva Dass</t>
  </si>
  <si>
    <t>M024</t>
  </si>
  <si>
    <t>Pihu Wali</t>
  </si>
  <si>
    <t>M025</t>
  </si>
  <si>
    <t>Tiya Rege</t>
  </si>
  <si>
    <t>Adira Brar</t>
  </si>
  <si>
    <t>M026</t>
  </si>
  <si>
    <t>Aarav Sen</t>
  </si>
  <si>
    <t>M027</t>
  </si>
  <si>
    <t>Dishani Bera</t>
  </si>
  <si>
    <t>M028</t>
  </si>
  <si>
    <t>Indrans Grover</t>
  </si>
  <si>
    <t>M029</t>
  </si>
  <si>
    <t>Kismat Edwin</t>
  </si>
  <si>
    <t>M030</t>
  </si>
  <si>
    <t>Taran Vyas</t>
  </si>
  <si>
    <t>Nakul Balakrishnan</t>
  </si>
  <si>
    <t>M031</t>
  </si>
  <si>
    <t>Jiya Baral</t>
  </si>
  <si>
    <t>Darshit Sidhu</t>
  </si>
  <si>
    <t>M032</t>
  </si>
  <si>
    <t>Gokul Sahni</t>
  </si>
  <si>
    <t>M033</t>
  </si>
  <si>
    <t>Prerak Lalla</t>
  </si>
  <si>
    <t>M034</t>
  </si>
  <si>
    <t>Hrishita Shroff</t>
  </si>
  <si>
    <t>Riya Dugal</t>
  </si>
  <si>
    <t>M035</t>
  </si>
  <si>
    <t>Oorja Sachar</t>
  </si>
  <si>
    <t>Membership_Duration_month</t>
  </si>
  <si>
    <t>Referred</t>
  </si>
  <si>
    <t>Sum of Monthly_Fee</t>
  </si>
  <si>
    <t>NO</t>
  </si>
  <si>
    <t>YES</t>
  </si>
  <si>
    <t>Grand Total</t>
  </si>
  <si>
    <t>Total_Revenue</t>
  </si>
  <si>
    <t>Sum of Total_Revenue</t>
  </si>
  <si>
    <t>Bengaluru Total</t>
  </si>
  <si>
    <t>Delhi Total</t>
  </si>
  <si>
    <t>Hyderabad Total</t>
  </si>
  <si>
    <t>Kolkata Total</t>
  </si>
  <si>
    <t>Mumbai Total</t>
  </si>
  <si>
    <t>Pune Total</t>
  </si>
  <si>
    <t>(All)</t>
  </si>
  <si>
    <t>Age_Group</t>
  </si>
  <si>
    <t>Count of Member_ID</t>
  </si>
  <si>
    <t>Adult</t>
  </si>
  <si>
    <t>Senoir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</si>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</sst>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  <font>
      <b/>
      <sz val="12"/>
      <color theme="1"/>
      <name val="Calibri"/>
    </font>
    <font>
      <sz val="11"/>
      <color theme="1"/>
      <name val="Calibri"/>
      <family val="2"/>
    </font>
    <font>
      <b/>
      <sz val="12"/>
      <color rgb="FF000000"/>
      <name val="Calibri"/>
    </font>
    <font>
      <b/>
      <sz val="12"/>
      <color theme="1"/>
      <name val="Calibri"/>
      <charset val="1"/>
    </font>
    <font>
      <sz val="12"/>
      <color theme="1"/>
      <name val="Aptos Narrow"/>
      <family val="2"/>
      <scheme val="minor"/>
    </font>
    <font>
      <sz val="12"/>
      <color theme="1"/>
      <name val="Amasis MT Pro"/>
      <family val="1"/>
    </font>
    <font>
      <sz val="14"/>
      <color theme="1"/>
      <name val="Amasis MT Pro"/>
      <family val="1"/>
    </font>
    <font>
      <b/>
      <sz val="12"/>
      <color theme="1"/>
      <name val="Aptos Narrow"/>
      <family val="2"/>
      <scheme val="minor"/>
    </font>
    <font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center" readingOrder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readingOrder="1"/>
    </xf>
    <xf numFmtId="0" fontId="5" fillId="0" borderId="5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readingOrder="1"/>
    </xf>
    <xf numFmtId="0" fontId="1" fillId="0" borderId="8" xfId="0" applyFont="1" applyBorder="1" applyAlignment="1">
      <alignment horizontal="center" vertical="center" readingOrder="1"/>
    </xf>
    <xf numFmtId="14" fontId="1" fillId="0" borderId="8" xfId="0" applyNumberFormat="1" applyFont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pivotButton="1" applyBorder="1"/>
    <xf numFmtId="0" fontId="7" fillId="0" borderId="1" xfId="0" pivotButton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  <xf numFmtId="0" fontId="8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readingOrder="1"/>
    </xf>
    <xf numFmtId="0" fontId="9" fillId="0" borderId="10" xfId="0" applyFont="1" applyBorder="1" applyAlignment="1">
      <alignment horizontal="center" vertical="center"/>
    </xf>
    <xf numFmtId="0" fontId="10" fillId="0" borderId="1" xfId="0" pivotButton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2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0" formatCode="General"/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charset val="1"/>
        <scheme val="none"/>
      </font>
      <alignment horizontal="center" vertical="center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z val="12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masis MT Pro"/>
        <family val="1"/>
        <scheme val="none"/>
      </font>
    </dxf>
    <dxf>
      <font>
        <name val="Amasis MT Pro"/>
        <family val="1"/>
        <scheme val="none"/>
      </font>
    </dxf>
    <dxf>
      <font>
        <name val="Amasis MT Pro"/>
        <family val="1"/>
        <scheme val="none"/>
      </font>
    </dxf>
    <dxf>
      <font>
        <name val="Amasis MT Pro"/>
        <family val="1"/>
        <scheme val="none"/>
      </font>
    </dxf>
    <dxf>
      <font>
        <name val="Amasis MT Pro"/>
        <family val="1"/>
        <scheme val="none"/>
      </font>
    </dxf>
    <dxf>
      <font>
        <name val="Amasis MT Pro"/>
        <family val="1"/>
        <scheme val="none"/>
      </font>
    </dxf>
    <dxf>
      <font>
        <name val="Amasis MT Pro"/>
        <family val="1"/>
        <scheme val="none"/>
      </font>
    </dxf>
    <dxf>
      <font>
        <name val="Amasis MT Pro"/>
        <family val="1"/>
        <scheme val="none"/>
      </font>
    </dxf>
    <dxf>
      <font>
        <name val="Amasis MT Pro"/>
        <family val="1"/>
        <scheme val="none"/>
      </font>
    </dxf>
    <dxf>
      <font>
        <name val="Amasis MT Pro"/>
        <family val="1"/>
        <scheme val="none"/>
      </font>
    </dxf>
    <dxf>
      <font>
        <sz val="12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name val="Amasis MT Pro"/>
        <family val="1"/>
      </font>
    </dxf>
    <dxf>
      <font>
        <name val="Amasis MT Pro"/>
        <family val="1"/>
      </font>
    </dxf>
    <dxf>
      <font>
        <name val="Amasis MT Pro"/>
        <family val="1"/>
      </font>
    </dxf>
    <dxf>
      <font>
        <name val="Amasis MT Pro"/>
        <family val="1"/>
      </font>
    </dxf>
    <dxf>
      <font>
        <name val="Amasis MT Pro"/>
        <family val="1"/>
      </font>
    </dxf>
    <dxf>
      <font>
        <name val="Amasis MT Pro"/>
        <family val="1"/>
      </font>
    </dxf>
    <dxf>
      <font>
        <name val="Amasis MT Pro"/>
        <family val="1"/>
      </font>
    </dxf>
    <dxf>
      <numFmt numFmtId="30" formatCode="@"/>
    </dxf>
    <dxf>
      <numFmt numFmtId="30" formatCode="@"/>
    </dxf>
    <dxf>
      <font>
        <sz val="14"/>
      </font>
    </dxf>
    <dxf>
      <font>
        <sz val="14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Batang"/>
      </font>
    </dxf>
    <dxf>
      <font>
        <name val="Batang"/>
      </font>
    </dxf>
    <dxf>
      <font>
        <name val="Batang"/>
      </font>
    </dxf>
    <dxf>
      <font>
        <name val="Batang"/>
      </font>
    </dxf>
    <dxf>
      <font>
        <name val="Batang"/>
      </font>
    </dxf>
    <dxf>
      <font>
        <name val="Batang"/>
      </font>
    </dxf>
    <dxf>
      <font>
        <name val="Batang"/>
      </font>
    </dxf>
    <dxf>
      <font>
        <name val="Batang"/>
      </font>
    </dxf>
    <dxf>
      <font>
        <name val="Batang"/>
      </font>
    </dxf>
    <dxf>
      <font>
        <name val="Batang"/>
      </font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4"/>
      </font>
    </dxf>
    <dxf>
      <font>
        <sz val="14"/>
      </font>
    </dxf>
    <dxf>
      <font>
        <name val="Amasis MT Pro"/>
        <family val="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pivotCacheDefinition" Target="pivotCache/pivotCacheDefinition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[Fitness Club Advanced Excel Analysis.xlsx]Segment Profitability Dashboard!PivotTable4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Segment Profitability Dashboard </a:t>
            </a:r>
          </a:p>
        </c:rich>
      </c:tx>
      <c:layout>
        <c:manualLayout>
          <c:xMode val="edge"/>
          <c:yMode val="edge"/>
          <c:x val="0.26065333452636597"/>
          <c:y val="6.9348558918286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1229420186113099E-2"/>
          <c:y val="0.23733844584592803"/>
          <c:w val="0.75973648890479595"/>
          <c:h val="0.59323898197559433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'Segment Profitability Dashboard'!$C$43:$C$44</c:f>
              <c:strCache>
                <c:ptCount val="1"/>
                <c:pt idx="0">
                  <c:v>Basic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'Segment Profitability Dashboard'!$B$45:$B$51</c:f>
              <c:strCache>
                <c:ptCount val="6"/>
                <c:pt idx="0">
                  <c:v>Bengaluru</c:v>
                </c:pt>
                <c:pt idx="1">
                  <c:v>Delhi</c:v>
                </c:pt>
                <c:pt idx="2">
                  <c:v>Hyderabad</c:v>
                </c:pt>
                <c:pt idx="3">
                  <c:v>Kolkata</c:v>
                </c:pt>
                <c:pt idx="4">
                  <c:v>Mumbai</c:v>
                </c:pt>
                <c:pt idx="5">
                  <c:v>Pune</c:v>
                </c:pt>
              </c:strCache>
            </c:strRef>
          </c:cat>
          <c:val>
            <c:numRef>
              <c:f>'Segment Profitability Dashboard'!$C$45:$C$51</c:f>
              <c:numCache>
                <c:formatCode>General</c:formatCode>
                <c:ptCount val="6"/>
                <c:pt idx="0">
                  <c:v>4800</c:v>
                </c:pt>
                <c:pt idx="1">
                  <c:v>14400</c:v>
                </c:pt>
                <c:pt idx="2">
                  <c:v>4800</c:v>
                </c:pt>
                <c:pt idx="3">
                  <c:v>0</c:v>
                </c:pt>
                <c:pt idx="4">
                  <c:v>10400</c:v>
                </c:pt>
                <c:pt idx="5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4-4CE5-BA54-91A6111D7B53}"/>
            </c:ext>
          </c:extLst>
        </c:ser>
        <c:ser>
          <c:idx val="1"/>
          <c:order val="1"/>
          <c:tx>
            <c:strRef>
              <c:f>'Segment Profitability Dashboard'!$D$43:$D$44</c:f>
              <c:strCache>
                <c:ptCount val="1"/>
                <c:pt idx="0">
                  <c:v>Family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'Segment Profitability Dashboard'!$B$45:$B$51</c:f>
              <c:strCache>
                <c:ptCount val="6"/>
                <c:pt idx="0">
                  <c:v>Bengaluru</c:v>
                </c:pt>
                <c:pt idx="1">
                  <c:v>Delhi</c:v>
                </c:pt>
                <c:pt idx="2">
                  <c:v>Hyderabad</c:v>
                </c:pt>
                <c:pt idx="3">
                  <c:v>Kolkata</c:v>
                </c:pt>
                <c:pt idx="4">
                  <c:v>Mumbai</c:v>
                </c:pt>
                <c:pt idx="5">
                  <c:v>Pune</c:v>
                </c:pt>
              </c:strCache>
            </c:strRef>
          </c:cat>
          <c:val>
            <c:numRef>
              <c:f>'Segment Profitability Dashboard'!$D$45:$D$51</c:f>
              <c:numCache>
                <c:formatCode>General</c:formatCode>
                <c:ptCount val="6"/>
                <c:pt idx="0">
                  <c:v>17500</c:v>
                </c:pt>
                <c:pt idx="1">
                  <c:v>35000</c:v>
                </c:pt>
                <c:pt idx="2">
                  <c:v>0</c:v>
                </c:pt>
                <c:pt idx="3">
                  <c:v>7500</c:v>
                </c:pt>
                <c:pt idx="4">
                  <c:v>17500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8-4D94-A0DB-054887FA4298}"/>
            </c:ext>
          </c:extLst>
        </c:ser>
        <c:ser>
          <c:idx val="2"/>
          <c:order val="2"/>
          <c:tx>
            <c:strRef>
              <c:f>'Segment Profitability Dashboard'!$E$43:$E$44</c:f>
              <c:strCache>
                <c:ptCount val="1"/>
                <c:pt idx="0">
                  <c:v>Premium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'Segment Profitability Dashboard'!$B$45:$B$51</c:f>
              <c:strCache>
                <c:ptCount val="6"/>
                <c:pt idx="0">
                  <c:v>Bengaluru</c:v>
                </c:pt>
                <c:pt idx="1">
                  <c:v>Delhi</c:v>
                </c:pt>
                <c:pt idx="2">
                  <c:v>Hyderabad</c:v>
                </c:pt>
                <c:pt idx="3">
                  <c:v>Kolkata</c:v>
                </c:pt>
                <c:pt idx="4">
                  <c:v>Mumbai</c:v>
                </c:pt>
                <c:pt idx="5">
                  <c:v>Pune</c:v>
                </c:pt>
              </c:strCache>
            </c:strRef>
          </c:cat>
          <c:val>
            <c:numRef>
              <c:f>'Segment Profitability Dashboard'!$E$45:$E$51</c:f>
              <c:numCache>
                <c:formatCode>General</c:formatCode>
                <c:ptCount val="6"/>
                <c:pt idx="0">
                  <c:v>16200</c:v>
                </c:pt>
                <c:pt idx="1">
                  <c:v>0</c:v>
                </c:pt>
                <c:pt idx="3">
                  <c:v>9000</c:v>
                </c:pt>
                <c:pt idx="4">
                  <c:v>34200</c:v>
                </c:pt>
                <c:pt idx="5">
                  <c:v>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8-4D94-A0DB-054887FA4298}"/>
            </c:ext>
          </c:extLst>
        </c:ser>
        <c:ser>
          <c:idx val="3"/>
          <c:order val="3"/>
          <c:tx>
            <c:strRef>
              <c:f>'Segment Profitability Dashboard'!$F$43:$F$44</c:f>
              <c:strCache>
                <c:ptCount val="1"/>
                <c:pt idx="0">
                  <c:v>Standard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'Segment Profitability Dashboard'!$B$45:$B$51</c:f>
              <c:strCache>
                <c:ptCount val="6"/>
                <c:pt idx="0">
                  <c:v>Bengaluru</c:v>
                </c:pt>
                <c:pt idx="1">
                  <c:v>Delhi</c:v>
                </c:pt>
                <c:pt idx="2">
                  <c:v>Hyderabad</c:v>
                </c:pt>
                <c:pt idx="3">
                  <c:v>Kolkata</c:v>
                </c:pt>
                <c:pt idx="4">
                  <c:v>Mumbai</c:v>
                </c:pt>
                <c:pt idx="5">
                  <c:v>Pune</c:v>
                </c:pt>
              </c:strCache>
            </c:strRef>
          </c:cat>
          <c:val>
            <c:numRef>
              <c:f>'Segment Profitability Dashboard'!$F$45:$F$51</c:f>
              <c:numCache>
                <c:formatCode>General</c:formatCode>
                <c:ptCount val="6"/>
                <c:pt idx="0">
                  <c:v>16800</c:v>
                </c:pt>
                <c:pt idx="1">
                  <c:v>0</c:v>
                </c:pt>
                <c:pt idx="2">
                  <c:v>22800</c:v>
                </c:pt>
                <c:pt idx="3">
                  <c:v>15600</c:v>
                </c:pt>
                <c:pt idx="4">
                  <c:v>15600</c:v>
                </c:pt>
                <c:pt idx="5">
                  <c:v>14400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8-4D94-A0DB-054887FA4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00698256"/>
        <c:axId val="300701136"/>
        <c:axId val="0"/>
      </c:bar3DChart>
      <c:catAx>
        <c:axId val="30069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city</a:t>
                </a:r>
              </a:p>
            </c:rich>
          </c:tx>
          <c:layout>
            <c:manualLayout>
              <c:xMode val="edge"/>
              <c:yMode val="edge"/>
              <c:x val="0.40165697327606775"/>
              <c:y val="0.899218818026893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701136"/>
        <c:crosses val="autoZero"/>
        <c:auto val="1"/>
        <c:lblAlgn val="ctr"/>
        <c:lblOffset val="100"/>
        <c:noMultiLvlLbl val="0"/>
      </c:catAx>
      <c:valAx>
        <c:axId val="3007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Total_revenue</a:t>
                </a:r>
              </a:p>
            </c:rich>
          </c:tx>
          <c:layout>
            <c:manualLayout>
              <c:xMode val="edge"/>
              <c:yMode val="edge"/>
              <c:x val="1.7768398077788398E-2"/>
              <c:y val="0.34052057714354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9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40</xdr:row>
      <xdr:rowOff>0</xdr:rowOff>
    </xdr:from>
    <xdr:to>
      <xdr:col>7</xdr:col>
      <xdr:colOff>19050</xdr:colOff>
      <xdr:row>45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Referred 1">
              <a:extLst>
                <a:ext uri="{FF2B5EF4-FFF2-40B4-BE49-F238E27FC236}">
                  <a16:creationId xmlns:a16="http://schemas.microsoft.com/office/drawing/2014/main" id="{B39D9792-C934-E5AC-5F28-057450633E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ferred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9525" y="7629525"/>
              <a:ext cx="1266825" cy="1028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46</xdr:row>
      <xdr:rowOff>123825</xdr:rowOff>
    </xdr:from>
    <xdr:to>
      <xdr:col>8</xdr:col>
      <xdr:colOff>952500</xdr:colOff>
      <xdr:row>50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Referred">
              <a:extLst>
                <a:ext uri="{FF2B5EF4-FFF2-40B4-BE49-F238E27FC236}">
                  <a16:creationId xmlns:a16="http://schemas.microsoft.com/office/drawing/2014/main" id="{FE4DB6B1-6D4A-A439-1E2F-DA4902113536}"/>
                </a:ext>
                <a:ext uri="{147F2762-F138-4A5C-976F-8EAC2B608ADB}">
                  <a16:predDERef xmlns:a16="http://schemas.microsoft.com/office/drawing/2014/main" pred="{4CCF5099-7CA4-5872-C9B3-1E4D3E6719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ferre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43875" y="8896350"/>
              <a:ext cx="1685925" cy="68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9</xdr:col>
      <xdr:colOff>161925</xdr:colOff>
      <xdr:row>42</xdr:row>
      <xdr:rowOff>104775</xdr:rowOff>
    </xdr:from>
    <xdr:to>
      <xdr:col>10</xdr:col>
      <xdr:colOff>838200</xdr:colOff>
      <xdr:row>48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ity">
              <a:extLst>
                <a:ext uri="{FF2B5EF4-FFF2-40B4-BE49-F238E27FC236}">
                  <a16:creationId xmlns:a16="http://schemas.microsoft.com/office/drawing/2014/main" id="{54FF0744-D03A-5D98-8877-25058717311A}"/>
                </a:ext>
                <a:ext uri="{147F2762-F138-4A5C-976F-8EAC2B608ADB}">
                  <a16:predDERef xmlns:a16="http://schemas.microsoft.com/office/drawing/2014/main" pred="{FE4DB6B1-6D4A-A439-1E2F-DA49021135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10775" y="8115300"/>
              <a:ext cx="1695450" cy="1114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476250</xdr:colOff>
      <xdr:row>41</xdr:row>
      <xdr:rowOff>171450</xdr:rowOff>
    </xdr:from>
    <xdr:to>
      <xdr:col>8</xdr:col>
      <xdr:colOff>962025</xdr:colOff>
      <xdr:row>45</xdr:row>
      <xdr:rowOff>142875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Gender">
              <a:extLst>
                <a:ext uri="{FF2B5EF4-FFF2-40B4-BE49-F238E27FC236}">
                  <a16:creationId xmlns:a16="http://schemas.microsoft.com/office/drawing/2014/main" id="{6C14FB95-B044-CB15-78AF-34C42D836CC9}"/>
                </a:ext>
                <a:ext uri="{147F2762-F138-4A5C-976F-8EAC2B608ADB}">
                  <a16:predDERef xmlns:a16="http://schemas.microsoft.com/office/drawing/2014/main" pred="{54FF0744-D03A-5D98-8877-2505871731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53400" y="7991475"/>
              <a:ext cx="1685925" cy="733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</xdr:col>
      <xdr:colOff>0</xdr:colOff>
      <xdr:row>51</xdr:row>
      <xdr:rowOff>180975</xdr:rowOff>
    </xdr:from>
    <xdr:to>
      <xdr:col>8</xdr:col>
      <xdr:colOff>228600</xdr:colOff>
      <xdr:row>69</xdr:row>
      <xdr:rowOff>95250</xdr:rowOff>
    </xdr:to>
    <xdr:graphicFrame macro="">
      <xdr:nvGraphicFramePr>
        <xdr:cNvPr id="152" name="Chart 48">
          <a:extLst>
            <a:ext uri="{FF2B5EF4-FFF2-40B4-BE49-F238E27FC236}">
              <a16:creationId xmlns:a16="http://schemas.microsoft.com/office/drawing/2014/main" id="{603C22DF-FAEE-A08D-9F62-C40BC8AAD44F}"/>
            </a:ext>
            <a:ext uri="{147F2762-F138-4A5C-976F-8EAC2B608ADB}">
              <a16:predDERef xmlns:a16="http://schemas.microsoft.com/office/drawing/2014/main" pred="{6C14FB95-B044-CB15-78AF-34C42D836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485775</xdr:colOff>
      <xdr:row>51</xdr:row>
      <xdr:rowOff>38100</xdr:rowOff>
    </xdr:from>
    <xdr:to>
      <xdr:col>10</xdr:col>
      <xdr:colOff>885825</xdr:colOff>
      <xdr:row>55</xdr:row>
      <xdr:rowOff>85725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19F11318-D37A-8D28-C0AB-4D5CF0286732}"/>
            </a:ext>
            <a:ext uri="{147F2762-F138-4A5C-976F-8EAC2B608ADB}">
              <a16:predDERef xmlns:a16="http://schemas.microsoft.com/office/drawing/2014/main" pred="{603C22DF-FAEE-A08D-9F62-C40BC8AAD44F}"/>
            </a:ext>
          </a:extLst>
        </xdr:cNvPr>
        <xdr:cNvSpPr txBox="1"/>
      </xdr:nvSpPr>
      <xdr:spPr>
        <a:xfrm>
          <a:off x="9363075" y="9763125"/>
          <a:ext cx="2390775" cy="809625"/>
        </a:xfrm>
        <a:prstGeom prst="roundRect">
          <a:avLst/>
        </a:prstGeom>
        <a:noFill/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200">
              <a:solidFill>
                <a:schemeClr val="dk1"/>
              </a:solidFill>
              <a:latin typeface="Comic Sans MS" panose="030F0702030302020204" pitchFamily="66" charset="0"/>
            </a:rPr>
            <a:t>Most Profitable Segment</a:t>
          </a:r>
          <a:r>
            <a:rPr lang="en-US" sz="1200" u="none" strike="noStrike">
              <a:solidFill>
                <a:schemeClr val="dk1"/>
              </a:solidFill>
              <a:latin typeface="Comic Sans MS" panose="030F0702030302020204" pitchFamily="66" charset="0"/>
            </a:rPr>
            <a:t> : </a:t>
          </a:r>
          <a:r>
            <a:rPr lang="en-US" sz="1200">
              <a:solidFill>
                <a:schemeClr val="dk1"/>
              </a:solidFill>
              <a:latin typeface="Comic Sans MS" panose="030F0702030302020204" pitchFamily="66" charset="0"/>
            </a:rPr>
            <a:t>Mumbai Premium (Referred) members contribute the highest revenue.</a:t>
          </a:r>
        </a:p>
      </xdr:txBody>
    </xdr:sp>
    <xdr:clientData/>
  </xdr:twoCellAnchor>
  <xdr:twoCellAnchor>
    <xdr:from>
      <xdr:col>8</xdr:col>
      <xdr:colOff>514350</xdr:colOff>
      <xdr:row>56</xdr:row>
      <xdr:rowOff>38100</xdr:rowOff>
    </xdr:from>
    <xdr:to>
      <xdr:col>10</xdr:col>
      <xdr:colOff>876300</xdr:colOff>
      <xdr:row>62</xdr:row>
      <xdr:rowOff>0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E428F8D-5680-4233-8E63-A227FACD7217}"/>
            </a:ext>
            <a:ext uri="{147F2762-F138-4A5C-976F-8EAC2B608ADB}">
              <a16:predDERef xmlns:a16="http://schemas.microsoft.com/office/drawing/2014/main" pred="{19F11318-D37A-8D28-C0AB-4D5CF0286732}"/>
            </a:ext>
          </a:extLst>
        </xdr:cNvPr>
        <xdr:cNvSpPr txBox="1"/>
      </xdr:nvSpPr>
      <xdr:spPr>
        <a:xfrm>
          <a:off x="9391650" y="10715625"/>
          <a:ext cx="2352675" cy="1104900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>
              <a:solidFill>
                <a:schemeClr val="dk1"/>
              </a:solidFill>
              <a:latin typeface="Comic Sans MS" panose="030F0702030302020204" pitchFamily="66" charset="0"/>
            </a:rPr>
            <a:t>Avg Revenue per Member</a:t>
          </a:r>
          <a:r>
            <a:rPr lang="en-US" sz="1200" b="0" i="0" u="none" strike="noStrike">
              <a:solidFill>
                <a:schemeClr val="dk1"/>
              </a:solidFill>
              <a:latin typeface="Comic Sans MS" panose="030F0702030302020204" pitchFamily="66" charset="0"/>
            </a:rPr>
            <a:t> : </a:t>
          </a:r>
          <a:r>
            <a:rPr lang="en-US" sz="1200">
              <a:solidFill>
                <a:schemeClr val="dk1"/>
              </a:solidFill>
              <a:latin typeface="Comic Sans MS" panose="030F0702030302020204" pitchFamily="66" charset="0"/>
            </a:rPr>
            <a:t>Delhi Premium members spend ₹15,000 per member on average — the highest across all segments.</a:t>
          </a:r>
        </a:p>
      </xdr:txBody>
    </xdr:sp>
    <xdr:clientData/>
  </xdr:twoCellAnchor>
  <xdr:twoCellAnchor>
    <xdr:from>
      <xdr:col>8</xdr:col>
      <xdr:colOff>552450</xdr:colOff>
      <xdr:row>62</xdr:row>
      <xdr:rowOff>152400</xdr:rowOff>
    </xdr:from>
    <xdr:to>
      <xdr:col>10</xdr:col>
      <xdr:colOff>914400</xdr:colOff>
      <xdr:row>68</xdr:row>
      <xdr:rowOff>114300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544C0C18-703D-4BFD-964A-3BBF7AF2C4A0}"/>
            </a:ext>
            <a:ext uri="{147F2762-F138-4A5C-976F-8EAC2B608ADB}">
              <a16:predDERef xmlns:a16="http://schemas.microsoft.com/office/drawing/2014/main" pred="{9E428F8D-5680-4233-8E63-A227FACD7217}"/>
            </a:ext>
          </a:extLst>
        </xdr:cNvPr>
        <xdr:cNvSpPr txBox="1"/>
      </xdr:nvSpPr>
      <xdr:spPr>
        <a:xfrm>
          <a:off x="9429750" y="11972925"/>
          <a:ext cx="2352675" cy="1104900"/>
        </a:xfrm>
        <a:prstGeom prst="round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chemeClr val="dk1"/>
              </a:solidFill>
              <a:latin typeface="Comic Sans MS" panose="030F0702030302020204" pitchFamily="66" charset="0"/>
            </a:rPr>
            <a:t>Marketing/Referral Focus : Focus referral campaigns in metro cities (Mumbai, Delhi) and upgrade Standard members in Pune.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15.715967476855" createdVersion="8" refreshedVersion="8" minRefreshableVersion="3" recordCount="35" xr:uid="{85905B85-B89D-4E28-96A9-0FC0D2D6267B}">
  <cacheSource type="worksheet">
    <worksheetSource name="Table2"/>
  </cacheSource>
  <cacheFields count="13">
    <cacheField name="Member_ID" numFmtId="0">
      <sharedItems count="35">
        <s v="M001"/>
        <s v="M002"/>
        <s v="M003"/>
        <s v="M004"/>
        <s v="M005"/>
        <s v="M006"/>
        <s v="M007"/>
        <s v="M008"/>
        <s v="M009"/>
        <s v="M010"/>
        <s v="M011"/>
        <s v="M012"/>
        <s v="M013"/>
        <s v="M014"/>
        <s v="M015"/>
        <s v="M016"/>
        <s v="M017"/>
        <s v="M018"/>
        <s v="M019"/>
        <s v="M020"/>
        <s v="M021"/>
        <s v="M022"/>
        <s v="M023"/>
        <s v="M024"/>
        <s v="M025"/>
        <s v="M026"/>
        <s v="M027"/>
        <s v="M028"/>
        <s v="M029"/>
        <s v="M030"/>
        <s v="M031"/>
        <s v="M032"/>
        <s v="M033"/>
        <s v="M034"/>
        <s v="M035"/>
      </sharedItems>
    </cacheField>
    <cacheField name="Full_Name" numFmtId="0">
      <sharedItems count="35">
        <s v="Anay Shanker"/>
        <s v="Parinaaz Shanker"/>
        <s v="Aniruddh Batra"/>
        <s v="Madhup Kapur"/>
        <s v="Rasha Kakar"/>
        <s v="Ehsaan Batra"/>
        <s v="Zara Bains"/>
        <s v="Uthkarsh Baral"/>
        <s v="Kashvi Char"/>
        <s v="Dhanush Varma"/>
        <s v="Ishaan Goyal"/>
        <s v="Mahika Ravi"/>
        <s v="Purab Reddy"/>
        <s v="Tiya Soni"/>
        <s v="Zara Dugar"/>
        <s v="Lakshit Mander"/>
        <s v="Neysa Krish"/>
        <s v="Prerak Boase"/>
        <s v="Siya Master"/>
        <s v="Madhup Biswas"/>
        <s v="Indrans Ratti"/>
        <s v="Kimaya Balay"/>
        <s v="Eva Dass"/>
        <s v="Pihu Wali"/>
        <s v="Tiya Rege"/>
        <s v="Aarav Sen"/>
        <s v="Dishani Bera"/>
        <s v="Indrans Grover"/>
        <s v="Kismat Edwin"/>
        <s v="Taran Vyas"/>
        <s v="Jiya Baral"/>
        <s v="Gokul Sahni"/>
        <s v="Prerak Lalla"/>
        <s v="Hrishita Shroff"/>
        <s v="Oorja Sachar"/>
      </sharedItems>
    </cacheField>
    <cacheField name="Age" numFmtId="0">
      <sharedItems containsSemiMixedTypes="0" containsString="0" containsNumber="1" containsInteger="1" minValue="19" maxValue="59"/>
    </cacheField>
    <cacheField name="Gender" numFmtId="0">
      <sharedItems/>
    </cacheField>
    <cacheField name="Membership_Type" numFmtId="0">
      <sharedItems/>
    </cacheField>
    <cacheField name="Start_Date" numFmtId="14">
      <sharedItems containsSemiMixedTypes="0" containsNonDate="0" containsDate="1" containsString="0" minDate="2023-05-19T00:00:00" maxDate="2025-02-27T00:00:00"/>
    </cacheField>
    <cacheField name="End_Date" numFmtId="1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/>
    </cacheField>
    <cacheField name="Referred_By" numFmtId="0">
      <sharedItems containsBlank="1" count="16">
        <s v="Hiran Shan"/>
        <s v="Kiara Kakar"/>
        <s v="Jhanvi Chaudhary"/>
        <s v="Tara Swaminathan"/>
        <s v="Madhav Singh"/>
        <s v="Shray Ramakrishnan"/>
        <m/>
        <s v="Nitara Comar"/>
        <s v="Ranbir Karan"/>
        <s v="Rati Sanghvi"/>
        <s v="Ishaan Kashyap"/>
        <s v="Tanya Bajwa"/>
        <s v="Adira Brar"/>
        <s v="Nakul Balakrishnan"/>
        <s v="Darshit Sidhu"/>
        <s v="Riya Dugal"/>
      </sharedItems>
    </cacheField>
    <cacheField name="Membership_Duration_month" numFmtId="0">
      <sharedItems containsSemiMixedTypes="0" containsString="0" containsNumber="1" containsInteger="1" minValue="0" maxValue="18"/>
    </cacheField>
    <cacheField name="Referred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 pivotCacheId="44357701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15.724683101849" createdVersion="8" refreshedVersion="8" minRefreshableVersion="3" recordCount="35" xr:uid="{B3C8CA9C-5D7A-420C-82F0-3B1A6233C75C}">
  <cacheSource type="worksheet">
    <worksheetSource name="Table3"/>
  </cacheSource>
  <cacheFields count="14">
    <cacheField name="Member_ID" numFmtId="0">
      <sharedItems/>
    </cacheField>
    <cacheField name="Full_Name" numFmtId="0">
      <sharedItems count="35">
        <s v="Anay Shanker"/>
        <s v="Parinaaz Shanker"/>
        <s v="Aniruddh Batra"/>
        <s v="Madhup Kapur"/>
        <s v="Rasha Kakar"/>
        <s v="Ehsaan Batra"/>
        <s v="Zara Bains"/>
        <s v="Uthkarsh Baral"/>
        <s v="Kashvi Char"/>
        <s v="Dhanush Varma"/>
        <s v="Ishaan Goyal"/>
        <s v="Mahika Ravi"/>
        <s v="Purab Reddy"/>
        <s v="Tiya Soni"/>
        <s v="Zara Dugar"/>
        <s v="Lakshit Mander"/>
        <s v="Neysa Krish"/>
        <s v="Prerak Boase"/>
        <s v="Siya Master"/>
        <s v="Madhup Biswas"/>
        <s v="Indrans Ratti"/>
        <s v="Kimaya Balay"/>
        <s v="Eva Dass"/>
        <s v="Pihu Wali"/>
        <s v="Tiya Rege"/>
        <s v="Aarav Sen"/>
        <s v="Dishani Bera"/>
        <s v="Indrans Grover"/>
        <s v="Kismat Edwin"/>
        <s v="Taran Vyas"/>
        <s v="Jiya Baral"/>
        <s v="Gokul Sahni"/>
        <s v="Prerak Lalla"/>
        <s v="Hrishita Shroff"/>
        <s v="Oorja Sachar"/>
      </sharedItems>
    </cacheField>
    <cacheField name="Age" numFmtId="0">
      <sharedItems containsSemiMixedTypes="0" containsString="0" containsNumber="1" containsInteger="1" minValue="19" maxValue="59"/>
    </cacheField>
    <cacheField name="Gender" numFmtId="0">
      <sharedItems/>
    </cacheField>
    <cacheField name="Membership_Type" numFmtId="0">
      <sharedItems count="4">
        <s v="Basic"/>
        <s v="Standard"/>
        <s v="Family"/>
        <s v="Premium"/>
      </sharedItems>
    </cacheField>
    <cacheField name="Start_Date" numFmtId="14">
      <sharedItems containsSemiMixedTypes="0" containsNonDate="0" containsDate="1" containsString="0" minDate="2023-05-19T00:00:00" maxDate="2025-02-27T00:00:00"/>
    </cacheField>
    <cacheField name="End_Date" numFmtId="1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 count="6">
        <s v="Bengaluru"/>
        <s v="Pune"/>
        <s v="Hyderabad"/>
        <s v="Mumbai"/>
        <s v="Kolkata"/>
        <s v="Delhi"/>
      </sharedItems>
    </cacheField>
    <cacheField name="Referred_By" numFmtId="0">
      <sharedItems containsBlank="1"/>
    </cacheField>
    <cacheField name="Membership_Duration_month" numFmtId="0">
      <sharedItems containsSemiMixedTypes="0" containsString="0" containsNumber="1" containsInteger="1" minValue="0" maxValue="18"/>
    </cacheField>
    <cacheField name="Referred" numFmtId="0">
      <sharedItems/>
    </cacheField>
    <cacheField name="Total_Revenue" numFmtId="0">
      <sharedItems containsSemiMixedTypes="0" containsString="0" containsNumber="1" containsInteger="1" minValue="0" maxValue="35000"/>
    </cacheField>
  </cacheFields>
  <extLst>
    <ext xmlns:x14="http://schemas.microsoft.com/office/spreadsheetml/2009/9/main" uri="{725AE2AE-9491-48be-B2B4-4EB974FC3084}">
      <x14:pivotCacheDefinition pivotCacheId="59744533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15.741582986113" createdVersion="8" refreshedVersion="8" minRefreshableVersion="3" recordCount="35" xr:uid="{2BADE566-DDA4-497E-A8F9-B76E6359FEB8}">
  <cacheSource type="worksheet">
    <worksheetSource name="Table35"/>
  </cacheSource>
  <cacheFields count="14">
    <cacheField name="Member_ID" numFmtId="0">
      <sharedItems/>
    </cacheField>
    <cacheField name="Full_Name" numFmtId="0">
      <sharedItems/>
    </cacheField>
    <cacheField name="Age" numFmtId="0">
      <sharedItems containsSemiMixedTypes="0" containsString="0" containsNumber="1" containsInteger="1" minValue="19" maxValue="59"/>
    </cacheField>
    <cacheField name="Gender" numFmtId="0">
      <sharedItems count="2">
        <s v="Male"/>
        <s v="Female"/>
      </sharedItems>
    </cacheField>
    <cacheField name="Membership_Type" numFmtId="0">
      <sharedItems count="4">
        <s v="Basic"/>
        <s v="Standard"/>
        <s v="Family"/>
        <s v="Premium"/>
      </sharedItems>
    </cacheField>
    <cacheField name="Start_Date" numFmtId="14">
      <sharedItems containsSemiMixedTypes="0" containsNonDate="0" containsDate="1" containsString="0" minDate="2023-05-19T00:00:00" maxDate="2025-02-27T00:00:00"/>
    </cacheField>
    <cacheField name="End_Date" numFmtId="1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 count="6">
        <s v="Bengaluru"/>
        <s v="Pune"/>
        <s v="Hyderabad"/>
        <s v="Mumbai"/>
        <s v="Kolkata"/>
        <s v="Delhi"/>
      </sharedItems>
    </cacheField>
    <cacheField name="Referred_By" numFmtId="0">
      <sharedItems containsBlank="1"/>
    </cacheField>
    <cacheField name="Membership_Duration_month" numFmtId="0">
      <sharedItems containsSemiMixedTypes="0" containsString="0" containsNumber="1" containsInteger="1" minValue="0" maxValue="18"/>
    </cacheField>
    <cacheField name="Referred" numFmtId="0">
      <sharedItems count="2">
        <s v="YES"/>
        <s v="NO"/>
      </sharedItems>
    </cacheField>
    <cacheField name="Total_Revenue" numFmtId="0">
      <sharedItems containsSemiMixedTypes="0" containsString="0" containsNumber="1" containsInteger="1" minValue="0" maxValue="35000"/>
    </cacheField>
  </cacheFields>
  <extLst>
    <ext xmlns:x14="http://schemas.microsoft.com/office/spreadsheetml/2009/9/main" uri="{725AE2AE-9491-48be-B2B4-4EB974FC3084}">
      <x14:pivotCacheDefinition pivotCacheId="260223283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xcel Services" refreshedDate="45915.776512037039" createdVersion="8" refreshedVersion="8" minRefreshableVersion="3" recordCount="35" xr:uid="{132A53C0-BD13-4F48-AF50-A0A02FF68D96}">
  <cacheSource type="worksheet">
    <worksheetSource name="Table356"/>
  </cacheSource>
  <cacheFields count="14">
    <cacheField name="Member_ID" numFmtId="0">
      <sharedItems/>
    </cacheField>
    <cacheField name="Full_Name" numFmtId="0">
      <sharedItems count="35">
        <s v="Anay Shanker"/>
        <s v="Parinaaz Shanker"/>
        <s v="Aniruddh Batra"/>
        <s v="Madhup Kapur"/>
        <s v="Rasha Kakar"/>
        <s v="Ehsaan Batra"/>
        <s v="Zara Bains"/>
        <s v="Uthkarsh Baral"/>
        <s v="Kashvi Char"/>
        <s v="Dhanush Varma"/>
        <s v="Ishaan Goyal"/>
        <s v="Mahika Ravi"/>
        <s v="Purab Reddy"/>
        <s v="Tiya Soni"/>
        <s v="Zara Dugar"/>
        <s v="Lakshit Mander"/>
        <s v="Neysa Krish"/>
        <s v="Prerak Boase"/>
        <s v="Siya Master"/>
        <s v="Madhup Biswas"/>
        <s v="Indrans Ratti"/>
        <s v="Kimaya Balay"/>
        <s v="Eva Dass"/>
        <s v="Pihu Wali"/>
        <s v="Tiya Rege"/>
        <s v="Aarav Sen"/>
        <s v="Dishani Bera"/>
        <s v="Indrans Grover"/>
        <s v="Kismat Edwin"/>
        <s v="Taran Vyas"/>
        <s v="Jiya Baral"/>
        <s v="Gokul Sahni"/>
        <s v="Prerak Lalla"/>
        <s v="Hrishita Shroff"/>
        <s v="Oorja Sachar"/>
      </sharedItems>
    </cacheField>
    <cacheField name="Age" numFmtId="0">
      <sharedItems containsSemiMixedTypes="0" containsString="0" containsNumber="1" containsInteger="1" minValue="19" maxValue="59" count="26">
        <n v="59"/>
        <n v="27"/>
        <n v="24"/>
        <n v="31"/>
        <n v="19"/>
        <n v="40"/>
        <n v="41"/>
        <n v="43"/>
        <n v="42"/>
        <n v="37"/>
        <n v="48"/>
        <n v="36"/>
        <n v="39"/>
        <n v="44"/>
        <n v="35"/>
        <n v="56"/>
        <n v="28"/>
        <n v="57"/>
        <n v="26"/>
        <n v="25"/>
        <n v="53"/>
        <n v="29"/>
        <n v="52"/>
        <n v="20"/>
        <n v="22"/>
        <n v="23"/>
      </sharedItems>
    </cacheField>
    <cacheField name="Gender" numFmtId="0">
      <sharedItems count="2">
        <s v="Male"/>
        <s v="Female"/>
      </sharedItems>
    </cacheField>
    <cacheField name="Membership_Type" numFmtId="0">
      <sharedItems count="4">
        <s v="Basic"/>
        <s v="Standard"/>
        <s v="Family"/>
        <s v="Premium"/>
      </sharedItems>
    </cacheField>
    <cacheField name="Start_Date" numFmtId="14">
      <sharedItems containsSemiMixedTypes="0" containsNonDate="0" containsDate="1" containsString="0" minDate="2023-05-19T00:00:00" maxDate="2025-02-27T00:00:00"/>
    </cacheField>
    <cacheField name="End_Date" numFmtId="1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 count="6">
        <s v="Bengaluru"/>
        <s v="Pune"/>
        <s v="Hyderabad"/>
        <s v="Mumbai"/>
        <s v="Kolkata"/>
        <s v="Delhi"/>
      </sharedItems>
    </cacheField>
    <cacheField name="Referred_By" numFmtId="0">
      <sharedItems containsBlank="1"/>
    </cacheField>
    <cacheField name="Membership_Duration_month" numFmtId="0">
      <sharedItems containsSemiMixedTypes="0" containsString="0" containsNumber="1" containsInteger="1" minValue="0" maxValue="18"/>
    </cacheField>
    <cacheField name="Referred" numFmtId="0">
      <sharedItems/>
    </cacheField>
    <cacheField name="Total_Revenue" numFmtId="0">
      <sharedItems containsSemiMixedTypes="0" containsString="0" containsNumber="1" containsInteger="1" minValue="0" maxValue="3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15.791884259263" createdVersion="8" refreshedVersion="8" minRefreshableVersion="3" recordCount="35" xr:uid="{1872847F-F003-4243-A8E9-AAC6149B1606}">
  <cacheSource type="worksheet">
    <worksheetSource name="Table3567"/>
  </cacheSource>
  <cacheFields count="15">
    <cacheField name="Member_ID" numFmtId="0">
      <sharedItems/>
    </cacheField>
    <cacheField name="Full_Name" numFmtId="0">
      <sharedItems/>
    </cacheField>
    <cacheField name="Age" numFmtId="0">
      <sharedItems containsSemiMixedTypes="0" containsString="0" containsNumber="1" containsInteger="1" minValue="19" maxValue="59"/>
    </cacheField>
    <cacheField name="Gender" numFmtId="0">
      <sharedItems/>
    </cacheField>
    <cacheField name="Membership_Type" numFmtId="0">
      <sharedItems count="4">
        <s v="Basic"/>
        <s v="Standard"/>
        <s v="Family"/>
        <s v="Premium"/>
      </sharedItems>
    </cacheField>
    <cacheField name="Start_Date" numFmtId="14">
      <sharedItems containsSemiMixedTypes="0" containsNonDate="0" containsDate="1" containsString="0" minDate="2023-05-19T00:00:00" maxDate="2025-02-27T00:00:00"/>
    </cacheField>
    <cacheField name="End_Date" numFmtId="1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/>
    </cacheField>
    <cacheField name="Referred_By" numFmtId="0">
      <sharedItems containsBlank="1"/>
    </cacheField>
    <cacheField name="Membership_Duration_month" numFmtId="0">
      <sharedItems containsSemiMixedTypes="0" containsString="0" containsNumber="1" containsInteger="1" minValue="0" maxValue="18"/>
    </cacheField>
    <cacheField name="Referred" numFmtId="0">
      <sharedItems/>
    </cacheField>
    <cacheField name="Total_Revenue" numFmtId="0">
      <sharedItems containsSemiMixedTypes="0" containsString="0" containsNumber="1" containsInteger="1" minValue="0" maxValue="35000"/>
    </cacheField>
    <cacheField name="Age_Group" numFmtId="0">
      <sharedItems count="3">
        <s v="Senoir"/>
        <s v="Youth"/>
        <s v="Adul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x v="0"/>
    <n v="59"/>
    <s v="Male"/>
    <s v="Basic"/>
    <d v="2023-11-05T00:00:00"/>
    <d v="2024-05-13T00:00:00"/>
    <n v="800"/>
    <n v="25"/>
    <s v="Bengaluru"/>
    <x v="0"/>
    <n v="6"/>
    <x v="0"/>
  </r>
  <r>
    <x v="1"/>
    <x v="1"/>
    <n v="27"/>
    <s v="Male"/>
    <s v="Basic"/>
    <d v="2025-02-26T00:00:00"/>
    <d v="2025-03-24T00:00:00"/>
    <n v="800"/>
    <n v="20"/>
    <s v="Pune"/>
    <x v="1"/>
    <n v="0"/>
    <x v="0"/>
  </r>
  <r>
    <x v="2"/>
    <x v="2"/>
    <n v="24"/>
    <s v="Male"/>
    <s v="Standard"/>
    <d v="2023-09-22T00:00:00"/>
    <d v="2024-03-20T00:00:00"/>
    <n v="1200"/>
    <n v="18"/>
    <s v="Hyderabad"/>
    <x v="2"/>
    <n v="5"/>
    <x v="0"/>
  </r>
  <r>
    <x v="3"/>
    <x v="3"/>
    <n v="31"/>
    <s v="Female"/>
    <s v="Standard"/>
    <d v="2024-07-06T00:00:00"/>
    <d v="2024-10-22T00:00:00"/>
    <n v="1200"/>
    <n v="16"/>
    <s v="Hyderabad"/>
    <x v="3"/>
    <n v="3"/>
    <x v="0"/>
  </r>
  <r>
    <x v="4"/>
    <x v="4"/>
    <n v="19"/>
    <s v="Male"/>
    <s v="Family"/>
    <d v="2023-12-26T00:00:00"/>
    <d v="2024-07-28T00:00:00"/>
    <n v="2500"/>
    <n v="12"/>
    <s v="Bengaluru"/>
    <x v="4"/>
    <n v="7"/>
    <x v="0"/>
  </r>
  <r>
    <x v="5"/>
    <x v="5"/>
    <n v="40"/>
    <s v="Male"/>
    <s v="Basic"/>
    <d v="2024-01-26T00:00:00"/>
    <d v="2024-04-10T00:00:00"/>
    <n v="800"/>
    <n v="14"/>
    <s v="Mumbai"/>
    <x v="5"/>
    <n v="2"/>
    <x v="0"/>
  </r>
  <r>
    <x v="6"/>
    <x v="6"/>
    <n v="41"/>
    <s v="Female"/>
    <s v="Basic"/>
    <d v="2024-10-23T00:00:00"/>
    <d v="2025-01-20T00:00:00"/>
    <n v="800"/>
    <n v="25"/>
    <s v="Pune"/>
    <x v="6"/>
    <n v="2"/>
    <x v="1"/>
  </r>
  <r>
    <x v="7"/>
    <x v="7"/>
    <n v="43"/>
    <s v="Male"/>
    <s v="Premium"/>
    <d v="2024-06-07T00:00:00"/>
    <d v="2024-09-28T00:00:00"/>
    <n v="1800"/>
    <n v="28"/>
    <s v="Kolkata"/>
    <x v="6"/>
    <n v="3"/>
    <x v="1"/>
  </r>
  <r>
    <x v="8"/>
    <x v="8"/>
    <n v="42"/>
    <s v="Male"/>
    <s v="Basic"/>
    <d v="2024-10-04T00:00:00"/>
    <d v="2024-10-17T00:00:00"/>
    <n v="800"/>
    <n v="3"/>
    <s v="Kolkata"/>
    <x v="7"/>
    <n v="0"/>
    <x v="0"/>
  </r>
  <r>
    <x v="9"/>
    <x v="9"/>
    <n v="37"/>
    <s v="Male"/>
    <s v="Standard"/>
    <d v="2023-10-03T00:00:00"/>
    <d v="2023-12-20T00:00:00"/>
    <n v="1200"/>
    <n v="29"/>
    <s v="Mumbai"/>
    <x v="8"/>
    <n v="2"/>
    <x v="0"/>
  </r>
  <r>
    <x v="10"/>
    <x v="10"/>
    <n v="48"/>
    <s v="Female"/>
    <s v="Standard"/>
    <d v="2024-01-06T00:00:00"/>
    <d v="2024-06-16T00:00:00"/>
    <n v="1200"/>
    <n v="13"/>
    <s v="Bengaluru"/>
    <x v="9"/>
    <n v="5"/>
    <x v="0"/>
  </r>
  <r>
    <x v="11"/>
    <x v="11"/>
    <n v="36"/>
    <s v="Male"/>
    <s v="Standard"/>
    <d v="2023-08-16T00:00:00"/>
    <d v="2024-10-03T00:00:00"/>
    <n v="1200"/>
    <n v="19"/>
    <s v="Kolkata"/>
    <x v="10"/>
    <n v="13"/>
    <x v="0"/>
  </r>
  <r>
    <x v="12"/>
    <x v="12"/>
    <n v="48"/>
    <s v="Female"/>
    <s v="Premium"/>
    <d v="2024-09-21T00:00:00"/>
    <d v="2024-12-15T00:00:00"/>
    <n v="1800"/>
    <n v="22"/>
    <s v="Kolkata"/>
    <x v="6"/>
    <n v="2"/>
    <x v="1"/>
  </r>
  <r>
    <x v="13"/>
    <x v="13"/>
    <n v="39"/>
    <s v="Male"/>
    <s v="Standard"/>
    <d v="2023-05-19T00:00:00"/>
    <d v="2023-11-12T00:00:00"/>
    <n v="1200"/>
    <n v="28"/>
    <s v="Mumbai"/>
    <x v="6"/>
    <n v="5"/>
    <x v="1"/>
  </r>
  <r>
    <x v="14"/>
    <x v="14"/>
    <n v="44"/>
    <s v="Female"/>
    <s v="Basic"/>
    <d v="2024-02-11T00:00:00"/>
    <d v="2024-09-05T00:00:00"/>
    <n v="800"/>
    <n v="8"/>
    <s v="Hyderabad"/>
    <x v="6"/>
    <n v="6"/>
    <x v="1"/>
  </r>
  <r>
    <x v="15"/>
    <x v="15"/>
    <n v="39"/>
    <s v="Male"/>
    <s v="Family"/>
    <d v="2025-02-14T00:00:00"/>
    <d v="2025-03-16T00:00:00"/>
    <n v="2500"/>
    <n v="14"/>
    <s v="Kolkata"/>
    <x v="6"/>
    <n v="1"/>
    <x v="1"/>
  </r>
  <r>
    <x v="16"/>
    <x v="16"/>
    <n v="35"/>
    <s v="Male"/>
    <s v="Standard"/>
    <d v="2024-02-07T00:00:00"/>
    <d v="2025-01-28T00:00:00"/>
    <n v="1200"/>
    <n v="25"/>
    <s v="Hyderabad"/>
    <x v="6"/>
    <n v="11"/>
    <x v="1"/>
  </r>
  <r>
    <x v="17"/>
    <x v="17"/>
    <n v="56"/>
    <s v="Female"/>
    <s v="Family"/>
    <d v="2023-10-14T00:00:00"/>
    <d v="2024-12-23T00:00:00"/>
    <n v="2500"/>
    <n v="13"/>
    <s v="Delhi"/>
    <x v="6"/>
    <n v="14"/>
    <x v="1"/>
  </r>
  <r>
    <x v="18"/>
    <x v="18"/>
    <n v="27"/>
    <s v="Female"/>
    <s v="Basic"/>
    <d v="2024-03-03T00:00:00"/>
    <d v="2025-01-07T00:00:00"/>
    <n v="800"/>
    <n v="26"/>
    <s v="Mumbai"/>
    <x v="6"/>
    <n v="10"/>
    <x v="1"/>
  </r>
  <r>
    <x v="19"/>
    <x v="19"/>
    <n v="28"/>
    <s v="Male"/>
    <s v="Family"/>
    <d v="2024-05-05T00:00:00"/>
    <d v="2024-11-12T00:00:00"/>
    <n v="2500"/>
    <n v="21"/>
    <s v="Mumbai"/>
    <x v="11"/>
    <n v="6"/>
    <x v="0"/>
  </r>
  <r>
    <x v="20"/>
    <x v="20"/>
    <n v="57"/>
    <s v="Female"/>
    <s v="Premium"/>
    <d v="2023-08-08T00:00:00"/>
    <d v="2025-01-17T00:00:00"/>
    <n v="1800"/>
    <n v="19"/>
    <s v="Mumbai"/>
    <x v="6"/>
    <n v="17"/>
    <x v="1"/>
  </r>
  <r>
    <x v="21"/>
    <x v="21"/>
    <n v="26"/>
    <s v="Female"/>
    <s v="Premium"/>
    <d v="2024-01-29T00:00:00"/>
    <d v="2024-11-20T00:00:00"/>
    <n v="1800"/>
    <n v="5"/>
    <s v="Bengaluru"/>
    <x v="6"/>
    <n v="9"/>
    <x v="1"/>
  </r>
  <r>
    <x v="22"/>
    <x v="22"/>
    <n v="48"/>
    <s v="Male"/>
    <s v="Premium"/>
    <d v="2024-06-08T00:00:00"/>
    <d v="2024-06-12T00:00:00"/>
    <n v="1800"/>
    <n v="18"/>
    <s v="Delhi"/>
    <x v="6"/>
    <n v="0"/>
    <x v="1"/>
  </r>
  <r>
    <x v="23"/>
    <x v="23"/>
    <n v="25"/>
    <s v="Female"/>
    <s v="Standard"/>
    <d v="2024-05-27T00:00:00"/>
    <d v="2025-03-14T00:00:00"/>
    <n v="1200"/>
    <n v="6"/>
    <s v="Bengaluru"/>
    <x v="6"/>
    <n v="9"/>
    <x v="1"/>
  </r>
  <r>
    <x v="24"/>
    <x v="24"/>
    <n v="53"/>
    <s v="Male"/>
    <s v="Premium"/>
    <d v="2023-12-26T00:00:00"/>
    <d v="2024-03-21T00:00:00"/>
    <n v="1800"/>
    <n v="17"/>
    <s v="Mumbai"/>
    <x v="12"/>
    <n v="2"/>
    <x v="0"/>
  </r>
  <r>
    <x v="25"/>
    <x v="25"/>
    <n v="42"/>
    <s v="Female"/>
    <s v="Standard"/>
    <d v="2025-02-14T00:00:00"/>
    <d v="2025-03-11T00:00:00"/>
    <n v="1200"/>
    <n v="3"/>
    <s v="Delhi"/>
    <x v="6"/>
    <n v="0"/>
    <x v="1"/>
  </r>
  <r>
    <x v="26"/>
    <x v="26"/>
    <n v="24"/>
    <s v="Male"/>
    <s v="Family"/>
    <d v="2025-02-10T00:00:00"/>
    <d v="2025-03-10T00:00:00"/>
    <n v="2500"/>
    <n v="28"/>
    <s v="Mumbai"/>
    <x v="6"/>
    <n v="1"/>
    <x v="1"/>
  </r>
  <r>
    <x v="27"/>
    <x v="27"/>
    <n v="53"/>
    <s v="Male"/>
    <s v="Standard"/>
    <d v="2024-11-18T00:00:00"/>
    <d v="2024-12-19T00:00:00"/>
    <n v="1200"/>
    <n v="23"/>
    <s v="Pune"/>
    <x v="6"/>
    <n v="1"/>
    <x v="1"/>
  </r>
  <r>
    <x v="28"/>
    <x v="28"/>
    <n v="29"/>
    <s v="Female"/>
    <s v="Family"/>
    <d v="2024-04-19T00:00:00"/>
    <d v="2024-04-26T00:00:00"/>
    <n v="2500"/>
    <n v="8"/>
    <s v="Hyderabad"/>
    <x v="6"/>
    <n v="0"/>
    <x v="1"/>
  </r>
  <r>
    <x v="29"/>
    <x v="29"/>
    <n v="31"/>
    <s v="Female"/>
    <s v="Family"/>
    <d v="2025-01-10T00:00:00"/>
    <d v="2025-03-29T00:00:00"/>
    <n v="2500"/>
    <n v="23"/>
    <s v="Kolkata"/>
    <x v="13"/>
    <n v="2"/>
    <x v="0"/>
  </r>
  <r>
    <x v="30"/>
    <x v="30"/>
    <n v="52"/>
    <s v="Female"/>
    <s v="Basic"/>
    <d v="2023-06-11T00:00:00"/>
    <d v="2024-12-30T00:00:00"/>
    <n v="800"/>
    <n v="9"/>
    <s v="Delhi"/>
    <x v="14"/>
    <n v="18"/>
    <x v="0"/>
  </r>
  <r>
    <x v="31"/>
    <x v="31"/>
    <n v="20"/>
    <s v="Male"/>
    <s v="Standard"/>
    <d v="2024-04-09T00:00:00"/>
    <d v="2024-11-08T00:00:00"/>
    <n v="1200"/>
    <n v="2"/>
    <s v="Mumbai"/>
    <x v="6"/>
    <n v="6"/>
    <x v="1"/>
  </r>
  <r>
    <x v="32"/>
    <x v="32"/>
    <n v="22"/>
    <s v="Male"/>
    <s v="Basic"/>
    <d v="2025-02-11T00:00:00"/>
    <d v="2025-03-24T00:00:00"/>
    <n v="800"/>
    <n v="30"/>
    <s v="Mumbai"/>
    <x v="6"/>
    <n v="1"/>
    <x v="1"/>
  </r>
  <r>
    <x v="33"/>
    <x v="33"/>
    <n v="23"/>
    <s v="Male"/>
    <s v="Premium"/>
    <d v="2024-10-23T00:00:00"/>
    <d v="2025-03-05T00:00:00"/>
    <n v="1800"/>
    <n v="23"/>
    <s v="Pune"/>
    <x v="15"/>
    <n v="4"/>
    <x v="0"/>
  </r>
  <r>
    <x v="34"/>
    <x v="34"/>
    <n v="27"/>
    <s v="Female"/>
    <s v="Standard"/>
    <d v="2024-01-21T00:00:00"/>
    <d v="2024-12-26T00:00:00"/>
    <n v="1200"/>
    <n v="27"/>
    <s v="Pune"/>
    <x v="6"/>
    <n v="1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M001"/>
    <x v="0"/>
    <n v="59"/>
    <s v="Male"/>
    <x v="0"/>
    <d v="2023-11-05T00:00:00"/>
    <d v="2024-05-13T00:00:00"/>
    <n v="800"/>
    <n v="25"/>
    <x v="0"/>
    <s v="Hiran Shan"/>
    <n v="6"/>
    <s v="YES"/>
    <n v="4800"/>
  </r>
  <r>
    <s v="M002"/>
    <x v="1"/>
    <n v="27"/>
    <s v="Male"/>
    <x v="0"/>
    <d v="2025-02-26T00:00:00"/>
    <d v="2025-03-24T00:00:00"/>
    <n v="800"/>
    <n v="20"/>
    <x v="1"/>
    <s v="Kiara Kakar"/>
    <n v="0"/>
    <s v="YES"/>
    <n v="0"/>
  </r>
  <r>
    <s v="M003"/>
    <x v="2"/>
    <n v="24"/>
    <s v="Male"/>
    <x v="1"/>
    <d v="2023-09-22T00:00:00"/>
    <d v="2024-03-20T00:00:00"/>
    <n v="1200"/>
    <n v="18"/>
    <x v="2"/>
    <s v="Jhanvi Chaudhary"/>
    <n v="5"/>
    <s v="YES"/>
    <n v="6000"/>
  </r>
  <r>
    <s v="M004"/>
    <x v="3"/>
    <n v="31"/>
    <s v="Female"/>
    <x v="1"/>
    <d v="2024-07-06T00:00:00"/>
    <d v="2024-10-22T00:00:00"/>
    <n v="1200"/>
    <n v="16"/>
    <x v="2"/>
    <s v="Tara Swaminathan"/>
    <n v="3"/>
    <s v="YES"/>
    <n v="3600"/>
  </r>
  <r>
    <s v="M005"/>
    <x v="4"/>
    <n v="19"/>
    <s v="Male"/>
    <x v="2"/>
    <d v="2023-12-26T00:00:00"/>
    <d v="2024-07-28T00:00:00"/>
    <n v="2500"/>
    <n v="12"/>
    <x v="0"/>
    <s v="Madhav Singh"/>
    <n v="7"/>
    <s v="YES"/>
    <n v="17500"/>
  </r>
  <r>
    <s v="M006"/>
    <x v="5"/>
    <n v="40"/>
    <s v="Male"/>
    <x v="0"/>
    <d v="2024-01-26T00:00:00"/>
    <d v="2024-04-10T00:00:00"/>
    <n v="800"/>
    <n v="14"/>
    <x v="3"/>
    <s v="Shray Ramakrishnan"/>
    <n v="2"/>
    <s v="YES"/>
    <n v="1600"/>
  </r>
  <r>
    <s v="M007"/>
    <x v="6"/>
    <n v="41"/>
    <s v="Female"/>
    <x v="0"/>
    <d v="2024-10-23T00:00:00"/>
    <d v="2025-01-20T00:00:00"/>
    <n v="800"/>
    <n v="25"/>
    <x v="1"/>
    <m/>
    <n v="2"/>
    <s v="NO"/>
    <n v="1600"/>
  </r>
  <r>
    <s v="M008"/>
    <x v="7"/>
    <n v="43"/>
    <s v="Male"/>
    <x v="3"/>
    <d v="2024-06-07T00:00:00"/>
    <d v="2024-09-28T00:00:00"/>
    <n v="1800"/>
    <n v="28"/>
    <x v="4"/>
    <m/>
    <n v="3"/>
    <s v="NO"/>
    <n v="5400"/>
  </r>
  <r>
    <s v="M009"/>
    <x v="8"/>
    <n v="42"/>
    <s v="Male"/>
    <x v="0"/>
    <d v="2024-10-04T00:00:00"/>
    <d v="2024-10-17T00:00:00"/>
    <n v="800"/>
    <n v="3"/>
    <x v="4"/>
    <s v="Nitara Comar"/>
    <n v="0"/>
    <s v="YES"/>
    <n v="0"/>
  </r>
  <r>
    <s v="M010"/>
    <x v="9"/>
    <n v="37"/>
    <s v="Male"/>
    <x v="1"/>
    <d v="2023-10-03T00:00:00"/>
    <d v="2023-12-20T00:00:00"/>
    <n v="1200"/>
    <n v="29"/>
    <x v="3"/>
    <s v="Ranbir Karan"/>
    <n v="2"/>
    <s v="YES"/>
    <n v="2400"/>
  </r>
  <r>
    <s v="M011"/>
    <x v="10"/>
    <n v="48"/>
    <s v="Female"/>
    <x v="1"/>
    <d v="2024-01-06T00:00:00"/>
    <d v="2024-06-16T00:00:00"/>
    <n v="1200"/>
    <n v="13"/>
    <x v="0"/>
    <s v="Rati Sanghvi"/>
    <n v="5"/>
    <s v="YES"/>
    <n v="6000"/>
  </r>
  <r>
    <s v="M012"/>
    <x v="11"/>
    <n v="36"/>
    <s v="Male"/>
    <x v="1"/>
    <d v="2023-08-16T00:00:00"/>
    <d v="2024-10-03T00:00:00"/>
    <n v="1200"/>
    <n v="19"/>
    <x v="4"/>
    <s v="Ishaan Kashyap"/>
    <n v="13"/>
    <s v="YES"/>
    <n v="15600"/>
  </r>
  <r>
    <s v="M013"/>
    <x v="12"/>
    <n v="48"/>
    <s v="Female"/>
    <x v="3"/>
    <d v="2024-09-21T00:00:00"/>
    <d v="2024-12-15T00:00:00"/>
    <n v="1800"/>
    <n v="22"/>
    <x v="4"/>
    <m/>
    <n v="2"/>
    <s v="NO"/>
    <n v="3600"/>
  </r>
  <r>
    <s v="M014"/>
    <x v="13"/>
    <n v="39"/>
    <s v="Male"/>
    <x v="1"/>
    <d v="2023-05-19T00:00:00"/>
    <d v="2023-11-12T00:00:00"/>
    <n v="1200"/>
    <n v="28"/>
    <x v="3"/>
    <m/>
    <n v="5"/>
    <s v="NO"/>
    <n v="6000"/>
  </r>
  <r>
    <s v="M015"/>
    <x v="14"/>
    <n v="44"/>
    <s v="Female"/>
    <x v="0"/>
    <d v="2024-02-11T00:00:00"/>
    <d v="2024-09-05T00:00:00"/>
    <n v="800"/>
    <n v="8"/>
    <x v="2"/>
    <m/>
    <n v="6"/>
    <s v="NO"/>
    <n v="4800"/>
  </r>
  <r>
    <s v="M016"/>
    <x v="15"/>
    <n v="39"/>
    <s v="Male"/>
    <x v="2"/>
    <d v="2025-02-14T00:00:00"/>
    <d v="2025-03-16T00:00:00"/>
    <n v="2500"/>
    <n v="14"/>
    <x v="4"/>
    <m/>
    <n v="1"/>
    <s v="NO"/>
    <n v="2500"/>
  </r>
  <r>
    <s v="M017"/>
    <x v="16"/>
    <n v="35"/>
    <s v="Male"/>
    <x v="1"/>
    <d v="2024-02-07T00:00:00"/>
    <d v="2025-01-28T00:00:00"/>
    <n v="1200"/>
    <n v="25"/>
    <x v="2"/>
    <m/>
    <n v="11"/>
    <s v="NO"/>
    <n v="13200"/>
  </r>
  <r>
    <s v="M018"/>
    <x v="17"/>
    <n v="56"/>
    <s v="Female"/>
    <x v="2"/>
    <d v="2023-10-14T00:00:00"/>
    <d v="2024-12-23T00:00:00"/>
    <n v="2500"/>
    <n v="13"/>
    <x v="5"/>
    <m/>
    <n v="14"/>
    <s v="NO"/>
    <n v="35000"/>
  </r>
  <r>
    <s v="M019"/>
    <x v="18"/>
    <n v="27"/>
    <s v="Female"/>
    <x v="0"/>
    <d v="2024-03-03T00:00:00"/>
    <d v="2025-01-07T00:00:00"/>
    <n v="800"/>
    <n v="26"/>
    <x v="3"/>
    <m/>
    <n v="10"/>
    <s v="NO"/>
    <n v="8000"/>
  </r>
  <r>
    <s v="M020"/>
    <x v="19"/>
    <n v="28"/>
    <s v="Male"/>
    <x v="2"/>
    <d v="2024-05-05T00:00:00"/>
    <d v="2024-11-12T00:00:00"/>
    <n v="2500"/>
    <n v="21"/>
    <x v="3"/>
    <s v="Tanya Bajwa"/>
    <n v="6"/>
    <s v="YES"/>
    <n v="15000"/>
  </r>
  <r>
    <s v="M021"/>
    <x v="20"/>
    <n v="57"/>
    <s v="Female"/>
    <x v="3"/>
    <d v="2023-08-08T00:00:00"/>
    <d v="2025-01-17T00:00:00"/>
    <n v="1800"/>
    <n v="19"/>
    <x v="3"/>
    <m/>
    <n v="17"/>
    <s v="NO"/>
    <n v="30600"/>
  </r>
  <r>
    <s v="M022"/>
    <x v="21"/>
    <n v="26"/>
    <s v="Female"/>
    <x v="3"/>
    <d v="2024-01-29T00:00:00"/>
    <d v="2024-11-20T00:00:00"/>
    <n v="1800"/>
    <n v="5"/>
    <x v="0"/>
    <m/>
    <n v="9"/>
    <s v="NO"/>
    <n v="16200"/>
  </r>
  <r>
    <s v="M023"/>
    <x v="22"/>
    <n v="48"/>
    <s v="Male"/>
    <x v="3"/>
    <d v="2024-06-08T00:00:00"/>
    <d v="2024-06-12T00:00:00"/>
    <n v="1800"/>
    <n v="18"/>
    <x v="5"/>
    <m/>
    <n v="0"/>
    <s v="NO"/>
    <n v="0"/>
  </r>
  <r>
    <s v="M024"/>
    <x v="23"/>
    <n v="25"/>
    <s v="Female"/>
    <x v="1"/>
    <d v="2024-05-27T00:00:00"/>
    <d v="2025-03-14T00:00:00"/>
    <n v="1200"/>
    <n v="6"/>
    <x v="0"/>
    <m/>
    <n v="9"/>
    <s v="NO"/>
    <n v="10800"/>
  </r>
  <r>
    <s v="M025"/>
    <x v="24"/>
    <n v="53"/>
    <s v="Male"/>
    <x v="3"/>
    <d v="2023-12-26T00:00:00"/>
    <d v="2024-03-21T00:00:00"/>
    <n v="1800"/>
    <n v="17"/>
    <x v="3"/>
    <s v="Adira Brar"/>
    <n v="2"/>
    <s v="YES"/>
    <n v="3600"/>
  </r>
  <r>
    <s v="M026"/>
    <x v="25"/>
    <n v="42"/>
    <s v="Female"/>
    <x v="1"/>
    <d v="2025-02-14T00:00:00"/>
    <d v="2025-03-11T00:00:00"/>
    <n v="1200"/>
    <n v="3"/>
    <x v="5"/>
    <m/>
    <n v="0"/>
    <s v="NO"/>
    <n v="0"/>
  </r>
  <r>
    <s v="M027"/>
    <x v="26"/>
    <n v="24"/>
    <s v="Male"/>
    <x v="2"/>
    <d v="2025-02-10T00:00:00"/>
    <d v="2025-03-10T00:00:00"/>
    <n v="2500"/>
    <n v="28"/>
    <x v="3"/>
    <m/>
    <n v="1"/>
    <s v="NO"/>
    <n v="2500"/>
  </r>
  <r>
    <s v="M028"/>
    <x v="27"/>
    <n v="53"/>
    <s v="Male"/>
    <x v="1"/>
    <d v="2024-11-18T00:00:00"/>
    <d v="2024-12-19T00:00:00"/>
    <n v="1200"/>
    <n v="23"/>
    <x v="1"/>
    <m/>
    <n v="1"/>
    <s v="NO"/>
    <n v="1200"/>
  </r>
  <r>
    <s v="M029"/>
    <x v="28"/>
    <n v="29"/>
    <s v="Female"/>
    <x v="2"/>
    <d v="2024-04-19T00:00:00"/>
    <d v="2024-04-26T00:00:00"/>
    <n v="2500"/>
    <n v="8"/>
    <x v="2"/>
    <m/>
    <n v="0"/>
    <s v="NO"/>
    <n v="0"/>
  </r>
  <r>
    <s v="M030"/>
    <x v="29"/>
    <n v="31"/>
    <s v="Female"/>
    <x v="2"/>
    <d v="2025-01-10T00:00:00"/>
    <d v="2025-03-29T00:00:00"/>
    <n v="2500"/>
    <n v="23"/>
    <x v="4"/>
    <s v="Nakul Balakrishnan"/>
    <n v="2"/>
    <s v="YES"/>
    <n v="5000"/>
  </r>
  <r>
    <s v="M031"/>
    <x v="30"/>
    <n v="52"/>
    <s v="Female"/>
    <x v="0"/>
    <d v="2023-06-11T00:00:00"/>
    <d v="2024-12-30T00:00:00"/>
    <n v="800"/>
    <n v="9"/>
    <x v="5"/>
    <s v="Darshit Sidhu"/>
    <n v="18"/>
    <s v="YES"/>
    <n v="14400"/>
  </r>
  <r>
    <s v="M032"/>
    <x v="31"/>
    <n v="20"/>
    <s v="Male"/>
    <x v="1"/>
    <d v="2024-04-09T00:00:00"/>
    <d v="2024-11-08T00:00:00"/>
    <n v="1200"/>
    <n v="2"/>
    <x v="3"/>
    <m/>
    <n v="6"/>
    <s v="NO"/>
    <n v="7200"/>
  </r>
  <r>
    <s v="M033"/>
    <x v="32"/>
    <n v="22"/>
    <s v="Male"/>
    <x v="0"/>
    <d v="2025-02-11T00:00:00"/>
    <d v="2025-03-24T00:00:00"/>
    <n v="800"/>
    <n v="30"/>
    <x v="3"/>
    <m/>
    <n v="1"/>
    <s v="NO"/>
    <n v="800"/>
  </r>
  <r>
    <s v="M034"/>
    <x v="33"/>
    <n v="23"/>
    <s v="Male"/>
    <x v="3"/>
    <d v="2024-10-23T00:00:00"/>
    <d v="2025-03-05T00:00:00"/>
    <n v="1800"/>
    <n v="23"/>
    <x v="1"/>
    <s v="Riya Dugal"/>
    <n v="4"/>
    <s v="YES"/>
    <n v="7200"/>
  </r>
  <r>
    <s v="M035"/>
    <x v="34"/>
    <n v="27"/>
    <s v="Female"/>
    <x v="1"/>
    <d v="2024-01-21T00:00:00"/>
    <d v="2024-12-26T00:00:00"/>
    <n v="1200"/>
    <n v="27"/>
    <x v="1"/>
    <m/>
    <n v="11"/>
    <s v="NO"/>
    <n v="132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M001"/>
    <s v="Anay Shanker"/>
    <n v="59"/>
    <x v="0"/>
    <x v="0"/>
    <d v="2023-11-05T00:00:00"/>
    <d v="2024-05-13T00:00:00"/>
    <n v="800"/>
    <n v="25"/>
    <x v="0"/>
    <s v="Hiran Shan"/>
    <n v="6"/>
    <x v="0"/>
    <n v="4800"/>
  </r>
  <r>
    <s v="M002"/>
    <s v="Parinaaz Shanker"/>
    <n v="27"/>
    <x v="0"/>
    <x v="0"/>
    <d v="2025-02-26T00:00:00"/>
    <d v="2025-03-24T00:00:00"/>
    <n v="800"/>
    <n v="20"/>
    <x v="1"/>
    <s v="Kiara Kakar"/>
    <n v="0"/>
    <x v="0"/>
    <n v="0"/>
  </r>
  <r>
    <s v="M003"/>
    <s v="Aniruddh Batra"/>
    <n v="24"/>
    <x v="0"/>
    <x v="1"/>
    <d v="2023-09-22T00:00:00"/>
    <d v="2024-03-20T00:00:00"/>
    <n v="1200"/>
    <n v="18"/>
    <x v="2"/>
    <s v="Jhanvi Chaudhary"/>
    <n v="5"/>
    <x v="0"/>
    <n v="6000"/>
  </r>
  <r>
    <s v="M004"/>
    <s v="Madhup Kapur"/>
    <n v="31"/>
    <x v="1"/>
    <x v="1"/>
    <d v="2024-07-06T00:00:00"/>
    <d v="2024-10-22T00:00:00"/>
    <n v="1200"/>
    <n v="16"/>
    <x v="2"/>
    <s v="Tara Swaminathan"/>
    <n v="3"/>
    <x v="0"/>
    <n v="3600"/>
  </r>
  <r>
    <s v="M005"/>
    <s v="Rasha Kakar"/>
    <n v="19"/>
    <x v="0"/>
    <x v="2"/>
    <d v="2023-12-26T00:00:00"/>
    <d v="2024-07-28T00:00:00"/>
    <n v="2500"/>
    <n v="12"/>
    <x v="0"/>
    <s v="Madhav Singh"/>
    <n v="7"/>
    <x v="0"/>
    <n v="17500"/>
  </r>
  <r>
    <s v="M006"/>
    <s v="Ehsaan Batra"/>
    <n v="40"/>
    <x v="0"/>
    <x v="0"/>
    <d v="2024-01-26T00:00:00"/>
    <d v="2024-04-10T00:00:00"/>
    <n v="800"/>
    <n v="14"/>
    <x v="3"/>
    <s v="Shray Ramakrishnan"/>
    <n v="2"/>
    <x v="0"/>
    <n v="1600"/>
  </r>
  <r>
    <s v="M007"/>
    <s v="Zara Bains"/>
    <n v="41"/>
    <x v="1"/>
    <x v="0"/>
    <d v="2024-10-23T00:00:00"/>
    <d v="2025-01-20T00:00:00"/>
    <n v="800"/>
    <n v="25"/>
    <x v="1"/>
    <m/>
    <n v="2"/>
    <x v="1"/>
    <n v="1600"/>
  </r>
  <r>
    <s v="M008"/>
    <s v="Uthkarsh Baral"/>
    <n v="43"/>
    <x v="0"/>
    <x v="3"/>
    <d v="2024-06-07T00:00:00"/>
    <d v="2024-09-28T00:00:00"/>
    <n v="1800"/>
    <n v="28"/>
    <x v="4"/>
    <m/>
    <n v="3"/>
    <x v="1"/>
    <n v="5400"/>
  </r>
  <r>
    <s v="M009"/>
    <s v="Kashvi Char"/>
    <n v="42"/>
    <x v="0"/>
    <x v="0"/>
    <d v="2024-10-04T00:00:00"/>
    <d v="2024-10-17T00:00:00"/>
    <n v="800"/>
    <n v="3"/>
    <x v="4"/>
    <s v="Nitara Comar"/>
    <n v="0"/>
    <x v="0"/>
    <n v="0"/>
  </r>
  <r>
    <s v="M010"/>
    <s v="Dhanush Varma"/>
    <n v="37"/>
    <x v="0"/>
    <x v="1"/>
    <d v="2023-10-03T00:00:00"/>
    <d v="2023-12-20T00:00:00"/>
    <n v="1200"/>
    <n v="29"/>
    <x v="3"/>
    <s v="Ranbir Karan"/>
    <n v="2"/>
    <x v="0"/>
    <n v="2400"/>
  </r>
  <r>
    <s v="M011"/>
    <s v="Ishaan Goyal"/>
    <n v="48"/>
    <x v="1"/>
    <x v="1"/>
    <d v="2024-01-06T00:00:00"/>
    <d v="2024-06-16T00:00:00"/>
    <n v="1200"/>
    <n v="13"/>
    <x v="0"/>
    <s v="Rati Sanghvi"/>
    <n v="5"/>
    <x v="0"/>
    <n v="6000"/>
  </r>
  <r>
    <s v="M012"/>
    <s v="Mahika Ravi"/>
    <n v="36"/>
    <x v="0"/>
    <x v="1"/>
    <d v="2023-08-16T00:00:00"/>
    <d v="2024-10-03T00:00:00"/>
    <n v="1200"/>
    <n v="19"/>
    <x v="4"/>
    <s v="Ishaan Kashyap"/>
    <n v="13"/>
    <x v="0"/>
    <n v="15600"/>
  </r>
  <r>
    <s v="M013"/>
    <s v="Purab Reddy"/>
    <n v="48"/>
    <x v="1"/>
    <x v="3"/>
    <d v="2024-09-21T00:00:00"/>
    <d v="2024-12-15T00:00:00"/>
    <n v="1800"/>
    <n v="22"/>
    <x v="4"/>
    <m/>
    <n v="2"/>
    <x v="1"/>
    <n v="3600"/>
  </r>
  <r>
    <s v="M014"/>
    <s v="Tiya Soni"/>
    <n v="39"/>
    <x v="0"/>
    <x v="1"/>
    <d v="2023-05-19T00:00:00"/>
    <d v="2023-11-12T00:00:00"/>
    <n v="1200"/>
    <n v="28"/>
    <x v="3"/>
    <m/>
    <n v="5"/>
    <x v="1"/>
    <n v="6000"/>
  </r>
  <r>
    <s v="M015"/>
    <s v="Zara Dugar"/>
    <n v="44"/>
    <x v="1"/>
    <x v="0"/>
    <d v="2024-02-11T00:00:00"/>
    <d v="2024-09-05T00:00:00"/>
    <n v="800"/>
    <n v="8"/>
    <x v="2"/>
    <m/>
    <n v="6"/>
    <x v="1"/>
    <n v="4800"/>
  </r>
  <r>
    <s v="M016"/>
    <s v="Lakshit Mander"/>
    <n v="39"/>
    <x v="0"/>
    <x v="2"/>
    <d v="2025-02-14T00:00:00"/>
    <d v="2025-03-16T00:00:00"/>
    <n v="2500"/>
    <n v="14"/>
    <x v="4"/>
    <m/>
    <n v="1"/>
    <x v="1"/>
    <n v="2500"/>
  </r>
  <r>
    <s v="M017"/>
    <s v="Neysa Krish"/>
    <n v="35"/>
    <x v="0"/>
    <x v="1"/>
    <d v="2024-02-07T00:00:00"/>
    <d v="2025-01-28T00:00:00"/>
    <n v="1200"/>
    <n v="25"/>
    <x v="2"/>
    <m/>
    <n v="11"/>
    <x v="1"/>
    <n v="13200"/>
  </r>
  <r>
    <s v="M018"/>
    <s v="Prerak Boase"/>
    <n v="56"/>
    <x v="1"/>
    <x v="2"/>
    <d v="2023-10-14T00:00:00"/>
    <d v="2024-12-23T00:00:00"/>
    <n v="2500"/>
    <n v="13"/>
    <x v="5"/>
    <m/>
    <n v="14"/>
    <x v="1"/>
    <n v="35000"/>
  </r>
  <r>
    <s v="M019"/>
    <s v="Siya Master"/>
    <n v="27"/>
    <x v="1"/>
    <x v="0"/>
    <d v="2024-03-03T00:00:00"/>
    <d v="2025-01-07T00:00:00"/>
    <n v="800"/>
    <n v="26"/>
    <x v="3"/>
    <m/>
    <n v="10"/>
    <x v="1"/>
    <n v="8000"/>
  </r>
  <r>
    <s v="M020"/>
    <s v="Madhup Biswas"/>
    <n v="28"/>
    <x v="0"/>
    <x v="2"/>
    <d v="2024-05-05T00:00:00"/>
    <d v="2024-11-12T00:00:00"/>
    <n v="2500"/>
    <n v="21"/>
    <x v="3"/>
    <s v="Tanya Bajwa"/>
    <n v="6"/>
    <x v="0"/>
    <n v="15000"/>
  </r>
  <r>
    <s v="M021"/>
    <s v="Indrans Ratti"/>
    <n v="57"/>
    <x v="1"/>
    <x v="3"/>
    <d v="2023-08-08T00:00:00"/>
    <d v="2025-01-17T00:00:00"/>
    <n v="1800"/>
    <n v="19"/>
    <x v="3"/>
    <m/>
    <n v="17"/>
    <x v="1"/>
    <n v="30600"/>
  </r>
  <r>
    <s v="M022"/>
    <s v="Kimaya Balay"/>
    <n v="26"/>
    <x v="1"/>
    <x v="3"/>
    <d v="2024-01-29T00:00:00"/>
    <d v="2024-11-20T00:00:00"/>
    <n v="1800"/>
    <n v="5"/>
    <x v="0"/>
    <m/>
    <n v="9"/>
    <x v="1"/>
    <n v="16200"/>
  </r>
  <r>
    <s v="M023"/>
    <s v="Eva Dass"/>
    <n v="48"/>
    <x v="0"/>
    <x v="3"/>
    <d v="2024-06-08T00:00:00"/>
    <d v="2024-06-12T00:00:00"/>
    <n v="1800"/>
    <n v="18"/>
    <x v="5"/>
    <m/>
    <n v="0"/>
    <x v="1"/>
    <n v="0"/>
  </r>
  <r>
    <s v="M024"/>
    <s v="Pihu Wali"/>
    <n v="25"/>
    <x v="1"/>
    <x v="1"/>
    <d v="2024-05-27T00:00:00"/>
    <d v="2025-03-14T00:00:00"/>
    <n v="1200"/>
    <n v="6"/>
    <x v="0"/>
    <m/>
    <n v="9"/>
    <x v="1"/>
    <n v="10800"/>
  </r>
  <r>
    <s v="M025"/>
    <s v="Tiya Rege"/>
    <n v="53"/>
    <x v="0"/>
    <x v="3"/>
    <d v="2023-12-26T00:00:00"/>
    <d v="2024-03-21T00:00:00"/>
    <n v="1800"/>
    <n v="17"/>
    <x v="3"/>
    <s v="Adira Brar"/>
    <n v="2"/>
    <x v="0"/>
    <n v="3600"/>
  </r>
  <r>
    <s v="M026"/>
    <s v="Aarav Sen"/>
    <n v="42"/>
    <x v="1"/>
    <x v="1"/>
    <d v="2025-02-14T00:00:00"/>
    <d v="2025-03-11T00:00:00"/>
    <n v="1200"/>
    <n v="3"/>
    <x v="5"/>
    <m/>
    <n v="0"/>
    <x v="1"/>
    <n v="0"/>
  </r>
  <r>
    <s v="M027"/>
    <s v="Dishani Bera"/>
    <n v="24"/>
    <x v="0"/>
    <x v="2"/>
    <d v="2025-02-10T00:00:00"/>
    <d v="2025-03-10T00:00:00"/>
    <n v="2500"/>
    <n v="28"/>
    <x v="3"/>
    <m/>
    <n v="1"/>
    <x v="1"/>
    <n v="2500"/>
  </r>
  <r>
    <s v="M028"/>
    <s v="Indrans Grover"/>
    <n v="53"/>
    <x v="0"/>
    <x v="1"/>
    <d v="2024-11-18T00:00:00"/>
    <d v="2024-12-19T00:00:00"/>
    <n v="1200"/>
    <n v="23"/>
    <x v="1"/>
    <m/>
    <n v="1"/>
    <x v="1"/>
    <n v="1200"/>
  </r>
  <r>
    <s v="M029"/>
    <s v="Kismat Edwin"/>
    <n v="29"/>
    <x v="1"/>
    <x v="2"/>
    <d v="2024-04-19T00:00:00"/>
    <d v="2024-04-26T00:00:00"/>
    <n v="2500"/>
    <n v="8"/>
    <x v="2"/>
    <m/>
    <n v="0"/>
    <x v="1"/>
    <n v="0"/>
  </r>
  <r>
    <s v="M030"/>
    <s v="Taran Vyas"/>
    <n v="31"/>
    <x v="1"/>
    <x v="2"/>
    <d v="2025-01-10T00:00:00"/>
    <d v="2025-03-29T00:00:00"/>
    <n v="2500"/>
    <n v="23"/>
    <x v="4"/>
    <s v="Nakul Balakrishnan"/>
    <n v="2"/>
    <x v="0"/>
    <n v="5000"/>
  </r>
  <r>
    <s v="M031"/>
    <s v="Jiya Baral"/>
    <n v="52"/>
    <x v="1"/>
    <x v="0"/>
    <d v="2023-06-11T00:00:00"/>
    <d v="2024-12-30T00:00:00"/>
    <n v="800"/>
    <n v="9"/>
    <x v="5"/>
    <s v="Darshit Sidhu"/>
    <n v="18"/>
    <x v="0"/>
    <n v="14400"/>
  </r>
  <r>
    <s v="M032"/>
    <s v="Gokul Sahni"/>
    <n v="20"/>
    <x v="0"/>
    <x v="1"/>
    <d v="2024-04-09T00:00:00"/>
    <d v="2024-11-08T00:00:00"/>
    <n v="1200"/>
    <n v="2"/>
    <x v="3"/>
    <m/>
    <n v="6"/>
    <x v="1"/>
    <n v="7200"/>
  </r>
  <r>
    <s v="M033"/>
    <s v="Prerak Lalla"/>
    <n v="22"/>
    <x v="0"/>
    <x v="0"/>
    <d v="2025-02-11T00:00:00"/>
    <d v="2025-03-24T00:00:00"/>
    <n v="800"/>
    <n v="30"/>
    <x v="3"/>
    <m/>
    <n v="1"/>
    <x v="1"/>
    <n v="800"/>
  </r>
  <r>
    <s v="M034"/>
    <s v="Hrishita Shroff"/>
    <n v="23"/>
    <x v="0"/>
    <x v="3"/>
    <d v="2024-10-23T00:00:00"/>
    <d v="2025-03-05T00:00:00"/>
    <n v="1800"/>
    <n v="23"/>
    <x v="1"/>
    <s v="Riya Dugal"/>
    <n v="4"/>
    <x v="0"/>
    <n v="7200"/>
  </r>
  <r>
    <s v="M035"/>
    <s v="Oorja Sachar"/>
    <n v="27"/>
    <x v="1"/>
    <x v="1"/>
    <d v="2024-01-21T00:00:00"/>
    <d v="2024-12-26T00:00:00"/>
    <n v="1200"/>
    <n v="27"/>
    <x v="1"/>
    <m/>
    <n v="11"/>
    <x v="1"/>
    <n v="132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M001"/>
    <s v="Anay Shanker"/>
    <n v="59"/>
    <s v="Male"/>
    <x v="0"/>
    <d v="2023-11-05T00:00:00"/>
    <d v="2024-05-13T00:00:00"/>
    <n v="800"/>
    <n v="25"/>
    <s v="Bengaluru"/>
    <s v="Hiran Shan"/>
    <n v="6"/>
    <s v="YES"/>
    <n v="4800"/>
    <x v="0"/>
  </r>
  <r>
    <s v="M002"/>
    <s v="Parinaaz Shanker"/>
    <n v="27"/>
    <s v="Male"/>
    <x v="0"/>
    <d v="2025-02-26T00:00:00"/>
    <d v="2025-03-24T00:00:00"/>
    <n v="800"/>
    <n v="20"/>
    <s v="Pune"/>
    <s v="Kiara Kakar"/>
    <n v="0"/>
    <s v="YES"/>
    <n v="0"/>
    <x v="1"/>
  </r>
  <r>
    <s v="M003"/>
    <s v="Aniruddh Batra"/>
    <n v="24"/>
    <s v="Male"/>
    <x v="1"/>
    <d v="2023-09-22T00:00:00"/>
    <d v="2024-03-20T00:00:00"/>
    <n v="1200"/>
    <n v="18"/>
    <s v="Hyderabad"/>
    <s v="Jhanvi Chaudhary"/>
    <n v="5"/>
    <s v="YES"/>
    <n v="6000"/>
    <x v="1"/>
  </r>
  <r>
    <s v="M004"/>
    <s v="Madhup Kapur"/>
    <n v="31"/>
    <s v="Female"/>
    <x v="1"/>
    <d v="2024-07-06T00:00:00"/>
    <d v="2024-10-22T00:00:00"/>
    <n v="1200"/>
    <n v="16"/>
    <s v="Hyderabad"/>
    <s v="Tara Swaminathan"/>
    <n v="3"/>
    <s v="YES"/>
    <n v="3600"/>
    <x v="2"/>
  </r>
  <r>
    <s v="M005"/>
    <s v="Rasha Kakar"/>
    <n v="19"/>
    <s v="Male"/>
    <x v="2"/>
    <d v="2023-12-26T00:00:00"/>
    <d v="2024-07-28T00:00:00"/>
    <n v="2500"/>
    <n v="12"/>
    <s v="Bengaluru"/>
    <s v="Madhav Singh"/>
    <n v="7"/>
    <s v="YES"/>
    <n v="17500"/>
    <x v="1"/>
  </r>
  <r>
    <s v="M006"/>
    <s v="Ehsaan Batra"/>
    <n v="40"/>
    <s v="Male"/>
    <x v="0"/>
    <d v="2024-01-26T00:00:00"/>
    <d v="2024-04-10T00:00:00"/>
    <n v="800"/>
    <n v="14"/>
    <s v="Mumbai"/>
    <s v="Shray Ramakrishnan"/>
    <n v="2"/>
    <s v="YES"/>
    <n v="1600"/>
    <x v="2"/>
  </r>
  <r>
    <s v="M007"/>
    <s v="Zara Bains"/>
    <n v="41"/>
    <s v="Female"/>
    <x v="0"/>
    <d v="2024-10-23T00:00:00"/>
    <d v="2025-01-20T00:00:00"/>
    <n v="800"/>
    <n v="25"/>
    <s v="Pune"/>
    <m/>
    <n v="2"/>
    <s v="NO"/>
    <n v="1600"/>
    <x v="2"/>
  </r>
  <r>
    <s v="M008"/>
    <s v="Uthkarsh Baral"/>
    <n v="43"/>
    <s v="Male"/>
    <x v="3"/>
    <d v="2024-06-07T00:00:00"/>
    <d v="2024-09-28T00:00:00"/>
    <n v="1800"/>
    <n v="28"/>
    <s v="Kolkata"/>
    <m/>
    <n v="3"/>
    <s v="NO"/>
    <n v="5400"/>
    <x v="2"/>
  </r>
  <r>
    <s v="M009"/>
    <s v="Kashvi Char"/>
    <n v="42"/>
    <s v="Male"/>
    <x v="0"/>
    <d v="2024-10-04T00:00:00"/>
    <d v="2024-10-17T00:00:00"/>
    <n v="800"/>
    <n v="3"/>
    <s v="Kolkata"/>
    <s v="Nitara Comar"/>
    <n v="0"/>
    <s v="YES"/>
    <n v="0"/>
    <x v="2"/>
  </r>
  <r>
    <s v="M010"/>
    <s v="Dhanush Varma"/>
    <n v="37"/>
    <s v="Male"/>
    <x v="1"/>
    <d v="2023-10-03T00:00:00"/>
    <d v="2023-12-20T00:00:00"/>
    <n v="1200"/>
    <n v="29"/>
    <s v="Mumbai"/>
    <s v="Ranbir Karan"/>
    <n v="2"/>
    <s v="YES"/>
    <n v="2400"/>
    <x v="2"/>
  </r>
  <r>
    <s v="M011"/>
    <s v="Ishaan Goyal"/>
    <n v="48"/>
    <s v="Female"/>
    <x v="1"/>
    <d v="2024-01-06T00:00:00"/>
    <d v="2024-06-16T00:00:00"/>
    <n v="1200"/>
    <n v="13"/>
    <s v="Bengaluru"/>
    <s v="Rati Sanghvi"/>
    <n v="5"/>
    <s v="YES"/>
    <n v="6000"/>
    <x v="0"/>
  </r>
  <r>
    <s v="M012"/>
    <s v="Mahika Ravi"/>
    <n v="36"/>
    <s v="Male"/>
    <x v="1"/>
    <d v="2023-08-16T00:00:00"/>
    <d v="2024-10-03T00:00:00"/>
    <n v="1200"/>
    <n v="19"/>
    <s v="Kolkata"/>
    <s v="Ishaan Kashyap"/>
    <n v="13"/>
    <s v="YES"/>
    <n v="15600"/>
    <x v="2"/>
  </r>
  <r>
    <s v="M013"/>
    <s v="Purab Reddy"/>
    <n v="48"/>
    <s v="Female"/>
    <x v="3"/>
    <d v="2024-09-21T00:00:00"/>
    <d v="2024-12-15T00:00:00"/>
    <n v="1800"/>
    <n v="22"/>
    <s v="Kolkata"/>
    <m/>
    <n v="2"/>
    <s v="NO"/>
    <n v="3600"/>
    <x v="0"/>
  </r>
  <r>
    <s v="M014"/>
    <s v="Tiya Soni"/>
    <n v="39"/>
    <s v="Male"/>
    <x v="1"/>
    <d v="2023-05-19T00:00:00"/>
    <d v="2023-11-12T00:00:00"/>
    <n v="1200"/>
    <n v="28"/>
    <s v="Mumbai"/>
    <m/>
    <n v="5"/>
    <s v="NO"/>
    <n v="6000"/>
    <x v="2"/>
  </r>
  <r>
    <s v="M015"/>
    <s v="Zara Dugar"/>
    <n v="44"/>
    <s v="Female"/>
    <x v="0"/>
    <d v="2024-02-11T00:00:00"/>
    <d v="2024-09-05T00:00:00"/>
    <n v="800"/>
    <n v="8"/>
    <s v="Hyderabad"/>
    <m/>
    <n v="6"/>
    <s v="NO"/>
    <n v="4800"/>
    <x v="2"/>
  </r>
  <r>
    <s v="M016"/>
    <s v="Lakshit Mander"/>
    <n v="39"/>
    <s v="Male"/>
    <x v="2"/>
    <d v="2025-02-14T00:00:00"/>
    <d v="2025-03-16T00:00:00"/>
    <n v="2500"/>
    <n v="14"/>
    <s v="Kolkata"/>
    <m/>
    <n v="1"/>
    <s v="NO"/>
    <n v="2500"/>
    <x v="2"/>
  </r>
  <r>
    <s v="M017"/>
    <s v="Neysa Krish"/>
    <n v="35"/>
    <s v="Male"/>
    <x v="1"/>
    <d v="2024-02-07T00:00:00"/>
    <d v="2025-01-28T00:00:00"/>
    <n v="1200"/>
    <n v="25"/>
    <s v="Hyderabad"/>
    <m/>
    <n v="11"/>
    <s v="NO"/>
    <n v="13200"/>
    <x v="2"/>
  </r>
  <r>
    <s v="M018"/>
    <s v="Prerak Boase"/>
    <n v="56"/>
    <s v="Female"/>
    <x v="2"/>
    <d v="2023-10-14T00:00:00"/>
    <d v="2024-12-23T00:00:00"/>
    <n v="2500"/>
    <n v="13"/>
    <s v="Delhi"/>
    <m/>
    <n v="14"/>
    <s v="NO"/>
    <n v="35000"/>
    <x v="0"/>
  </r>
  <r>
    <s v="M019"/>
    <s v="Siya Master"/>
    <n v="27"/>
    <s v="Female"/>
    <x v="0"/>
    <d v="2024-03-03T00:00:00"/>
    <d v="2025-01-07T00:00:00"/>
    <n v="800"/>
    <n v="26"/>
    <s v="Mumbai"/>
    <m/>
    <n v="10"/>
    <s v="NO"/>
    <n v="8000"/>
    <x v="1"/>
  </r>
  <r>
    <s v="M020"/>
    <s v="Madhup Biswas"/>
    <n v="28"/>
    <s v="Male"/>
    <x v="2"/>
    <d v="2024-05-05T00:00:00"/>
    <d v="2024-11-12T00:00:00"/>
    <n v="2500"/>
    <n v="21"/>
    <s v="Mumbai"/>
    <s v="Tanya Bajwa"/>
    <n v="6"/>
    <s v="YES"/>
    <n v="15000"/>
    <x v="1"/>
  </r>
  <r>
    <s v="M021"/>
    <s v="Indrans Ratti"/>
    <n v="57"/>
    <s v="Female"/>
    <x v="3"/>
    <d v="2023-08-08T00:00:00"/>
    <d v="2025-01-17T00:00:00"/>
    <n v="1800"/>
    <n v="19"/>
    <s v="Mumbai"/>
    <m/>
    <n v="17"/>
    <s v="NO"/>
    <n v="30600"/>
    <x v="0"/>
  </r>
  <r>
    <s v="M022"/>
    <s v="Kimaya Balay"/>
    <n v="26"/>
    <s v="Female"/>
    <x v="3"/>
    <d v="2024-01-29T00:00:00"/>
    <d v="2024-11-20T00:00:00"/>
    <n v="1800"/>
    <n v="5"/>
    <s v="Bengaluru"/>
    <m/>
    <n v="9"/>
    <s v="NO"/>
    <n v="16200"/>
    <x v="1"/>
  </r>
  <r>
    <s v="M023"/>
    <s v="Eva Dass"/>
    <n v="48"/>
    <s v="Male"/>
    <x v="3"/>
    <d v="2024-06-08T00:00:00"/>
    <d v="2024-06-12T00:00:00"/>
    <n v="1800"/>
    <n v="18"/>
    <s v="Delhi"/>
    <m/>
    <n v="0"/>
    <s v="NO"/>
    <n v="0"/>
    <x v="0"/>
  </r>
  <r>
    <s v="M024"/>
    <s v="Pihu Wali"/>
    <n v="25"/>
    <s v="Female"/>
    <x v="1"/>
    <d v="2024-05-27T00:00:00"/>
    <d v="2025-03-14T00:00:00"/>
    <n v="1200"/>
    <n v="6"/>
    <s v="Bengaluru"/>
    <m/>
    <n v="9"/>
    <s v="NO"/>
    <n v="10800"/>
    <x v="1"/>
  </r>
  <r>
    <s v="M025"/>
    <s v="Tiya Rege"/>
    <n v="53"/>
    <s v="Male"/>
    <x v="3"/>
    <d v="2023-12-26T00:00:00"/>
    <d v="2024-03-21T00:00:00"/>
    <n v="1800"/>
    <n v="17"/>
    <s v="Mumbai"/>
    <s v="Adira Brar"/>
    <n v="2"/>
    <s v="YES"/>
    <n v="3600"/>
    <x v="0"/>
  </r>
  <r>
    <s v="M026"/>
    <s v="Aarav Sen"/>
    <n v="42"/>
    <s v="Female"/>
    <x v="1"/>
    <d v="2025-02-14T00:00:00"/>
    <d v="2025-03-11T00:00:00"/>
    <n v="1200"/>
    <n v="3"/>
    <s v="Delhi"/>
    <m/>
    <n v="0"/>
    <s v="NO"/>
    <n v="0"/>
    <x v="2"/>
  </r>
  <r>
    <s v="M027"/>
    <s v="Dishani Bera"/>
    <n v="24"/>
    <s v="Male"/>
    <x v="2"/>
    <d v="2025-02-10T00:00:00"/>
    <d v="2025-03-10T00:00:00"/>
    <n v="2500"/>
    <n v="28"/>
    <s v="Mumbai"/>
    <m/>
    <n v="1"/>
    <s v="NO"/>
    <n v="2500"/>
    <x v="1"/>
  </r>
  <r>
    <s v="M028"/>
    <s v="Indrans Grover"/>
    <n v="53"/>
    <s v="Male"/>
    <x v="1"/>
    <d v="2024-11-18T00:00:00"/>
    <d v="2024-12-19T00:00:00"/>
    <n v="1200"/>
    <n v="23"/>
    <s v="Pune"/>
    <m/>
    <n v="1"/>
    <s v="NO"/>
    <n v="1200"/>
    <x v="0"/>
  </r>
  <r>
    <s v="M029"/>
    <s v="Kismat Edwin"/>
    <n v="29"/>
    <s v="Female"/>
    <x v="2"/>
    <d v="2024-04-19T00:00:00"/>
    <d v="2024-04-26T00:00:00"/>
    <n v="2500"/>
    <n v="8"/>
    <s v="Hyderabad"/>
    <m/>
    <n v="0"/>
    <s v="NO"/>
    <n v="0"/>
    <x v="1"/>
  </r>
  <r>
    <s v="M030"/>
    <s v="Taran Vyas"/>
    <n v="31"/>
    <s v="Female"/>
    <x v="2"/>
    <d v="2025-01-10T00:00:00"/>
    <d v="2025-03-29T00:00:00"/>
    <n v="2500"/>
    <n v="23"/>
    <s v="Kolkata"/>
    <s v="Nakul Balakrishnan"/>
    <n v="2"/>
    <s v="YES"/>
    <n v="5000"/>
    <x v="2"/>
  </r>
  <r>
    <s v="M031"/>
    <s v="Jiya Baral"/>
    <n v="52"/>
    <s v="Female"/>
    <x v="0"/>
    <d v="2023-06-11T00:00:00"/>
    <d v="2024-12-30T00:00:00"/>
    <n v="800"/>
    <n v="9"/>
    <s v="Delhi"/>
    <s v="Darshit Sidhu"/>
    <n v="18"/>
    <s v="YES"/>
    <n v="14400"/>
    <x v="0"/>
  </r>
  <r>
    <s v="M032"/>
    <s v="Gokul Sahni"/>
    <n v="20"/>
    <s v="Male"/>
    <x v="1"/>
    <d v="2024-04-09T00:00:00"/>
    <d v="2024-11-08T00:00:00"/>
    <n v="1200"/>
    <n v="2"/>
    <s v="Mumbai"/>
    <m/>
    <n v="6"/>
    <s v="NO"/>
    <n v="7200"/>
    <x v="1"/>
  </r>
  <r>
    <s v="M033"/>
    <s v="Prerak Lalla"/>
    <n v="22"/>
    <s v="Male"/>
    <x v="0"/>
    <d v="2025-02-11T00:00:00"/>
    <d v="2025-03-24T00:00:00"/>
    <n v="800"/>
    <n v="30"/>
    <s v="Mumbai"/>
    <m/>
    <n v="1"/>
    <s v="NO"/>
    <n v="800"/>
    <x v="1"/>
  </r>
  <r>
    <s v="M034"/>
    <s v="Hrishita Shroff"/>
    <n v="23"/>
    <s v="Male"/>
    <x v="3"/>
    <d v="2024-10-23T00:00:00"/>
    <d v="2025-03-05T00:00:00"/>
    <n v="1800"/>
    <n v="23"/>
    <s v="Pune"/>
    <s v="Riya Dugal"/>
    <n v="4"/>
    <s v="YES"/>
    <n v="7200"/>
    <x v="1"/>
  </r>
  <r>
    <s v="M035"/>
    <s v="Oorja Sachar"/>
    <n v="27"/>
    <s v="Female"/>
    <x v="1"/>
    <d v="2024-01-21T00:00:00"/>
    <d v="2024-12-26T00:00:00"/>
    <n v="1200"/>
    <n v="27"/>
    <s v="Pune"/>
    <m/>
    <n v="11"/>
    <s v="NO"/>
    <n v="132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6826FB-4D15-4698-9356-35DABDE1E327}" name="PivotTable1" cacheId="9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41:E78" firstHeaderRow="1" firstDataRow="2" firstDataCol="1"/>
  <pivotFields count="13">
    <pivotField compact="0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compact="0" outline="0" showAll="0">
      <items count="36">
        <item x="25"/>
        <item x="0"/>
        <item x="2"/>
        <item x="9"/>
        <item x="26"/>
        <item x="5"/>
        <item x="22"/>
        <item x="31"/>
        <item x="33"/>
        <item x="27"/>
        <item x="20"/>
        <item x="10"/>
        <item x="30"/>
        <item x="8"/>
        <item x="21"/>
        <item x="28"/>
        <item x="15"/>
        <item x="19"/>
        <item x="3"/>
        <item x="11"/>
        <item x="16"/>
        <item x="34"/>
        <item x="1"/>
        <item x="23"/>
        <item x="17"/>
        <item x="32"/>
        <item x="12"/>
        <item x="4"/>
        <item x="18"/>
        <item x="29"/>
        <item x="24"/>
        <item x="13"/>
        <item x="7"/>
        <item x="6"/>
        <item x="14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dataField="1" compact="0" outline="0" showAll="0"/>
    <pivotField compact="0" outline="0" showAll="0"/>
    <pivotField compact="0" outline="0" showAll="0"/>
    <pivotField compact="0" outline="0" showAll="0">
      <items count="17">
        <item x="12"/>
        <item x="14"/>
        <item x="0"/>
        <item x="10"/>
        <item x="2"/>
        <item x="1"/>
        <item x="4"/>
        <item x="13"/>
        <item x="7"/>
        <item x="8"/>
        <item x="9"/>
        <item x="15"/>
        <item x="5"/>
        <item x="11"/>
        <item x="3"/>
        <item x="6"/>
        <item t="default"/>
      </items>
    </pivotField>
    <pivotField compact="0" outline="0" showAll="0"/>
    <pivotField axis="axisCol" compact="0" outline="0" showAll="0">
      <items count="3">
        <item x="1"/>
        <item x="0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Sum of Monthly_Fee" fld="7" baseField="0" baseItem="0"/>
  </dataFields>
  <formats count="53">
    <format dxfId="202">
      <pivotArea type="all" dataOnly="0" outline="0" fieldPosition="0"/>
    </format>
    <format dxfId="203">
      <pivotArea outline="0" collapsedLevelsAreSubtotals="1" fieldPosition="0"/>
    </format>
    <format dxfId="204">
      <pivotArea type="origin" dataOnly="0" labelOnly="1" outline="0" fieldPosition="0"/>
    </format>
    <format dxfId="205">
      <pivotArea field="12" type="button" dataOnly="0" labelOnly="1" outline="0" axis="axisCol" fieldPosition="0"/>
    </format>
    <format dxfId="206">
      <pivotArea type="topRight" dataOnly="0" labelOnly="1" outline="0" fieldPosition="0"/>
    </format>
    <format dxfId="207">
      <pivotArea field="1" type="button" dataOnly="0" labelOnly="1" outline="0" axis="axisRow" fieldPosition="0"/>
    </format>
    <format dxfId="208">
      <pivotArea dataOnly="0" labelOnly="1" outline="0" fieldPosition="0">
        <references count="1">
          <reference field="1" count="0"/>
        </references>
      </pivotArea>
    </format>
    <format dxfId="209">
      <pivotArea dataOnly="0" labelOnly="1" grandRow="1" outline="0" fieldPosition="0"/>
    </format>
    <format dxfId="210">
      <pivotArea dataOnly="0" labelOnly="1" outline="0" fieldPosition="0">
        <references count="1">
          <reference field="12" count="0"/>
        </references>
      </pivotArea>
    </format>
    <format dxfId="211">
      <pivotArea dataOnly="0" labelOnly="1" grandCol="1" outline="0" fieldPosition="0"/>
    </format>
    <format dxfId="212">
      <pivotArea type="all" dataOnly="0" outline="0" fieldPosition="0"/>
    </format>
    <format dxfId="213">
      <pivotArea outline="0" collapsedLevelsAreSubtotals="1" fieldPosition="0"/>
    </format>
    <format dxfId="214">
      <pivotArea type="origin" dataOnly="0" labelOnly="1" outline="0" fieldPosition="0"/>
    </format>
    <format dxfId="215">
      <pivotArea field="12" type="button" dataOnly="0" labelOnly="1" outline="0" axis="axisCol" fieldPosition="0"/>
    </format>
    <format dxfId="216">
      <pivotArea type="topRight" dataOnly="0" labelOnly="1" outline="0" fieldPosition="0"/>
    </format>
    <format dxfId="217">
      <pivotArea field="1" type="button" dataOnly="0" labelOnly="1" outline="0" axis="axisRow" fieldPosition="0"/>
    </format>
    <format dxfId="218">
      <pivotArea dataOnly="0" labelOnly="1" outline="0" fieldPosition="0">
        <references count="1">
          <reference field="12" count="0"/>
        </references>
      </pivotArea>
    </format>
    <format dxfId="219">
      <pivotArea dataOnly="0" labelOnly="1" grandCol="1" outline="0" fieldPosition="0"/>
    </format>
    <format dxfId="220">
      <pivotArea dataOnly="0" labelOnly="1" outline="0" fieldPosition="0">
        <references count="1">
          <reference field="1" count="0"/>
        </references>
      </pivotArea>
    </format>
    <format dxfId="221">
      <pivotArea dataOnly="0" labelOnly="1" grandRow="1" outline="0" fieldPosition="0"/>
    </format>
    <format dxfId="222">
      <pivotArea type="all" dataOnly="0" outline="0" fieldPosition="0"/>
    </format>
    <format dxfId="223">
      <pivotArea outline="0" collapsedLevelsAreSubtotals="1" fieldPosition="0"/>
    </format>
    <format dxfId="224">
      <pivotArea type="origin" dataOnly="0" labelOnly="1" outline="0" fieldPosition="0"/>
    </format>
    <format dxfId="225">
      <pivotArea field="12" type="button" dataOnly="0" labelOnly="1" outline="0" axis="axisCol" fieldPosition="0"/>
    </format>
    <format dxfId="226">
      <pivotArea type="topRight" dataOnly="0" labelOnly="1" outline="0" fieldPosition="0"/>
    </format>
    <format dxfId="227">
      <pivotArea field="1" type="button" dataOnly="0" labelOnly="1" outline="0" axis="axisRow" fieldPosition="0"/>
    </format>
    <format dxfId="228">
      <pivotArea dataOnly="0" labelOnly="1" outline="0" fieldPosition="0">
        <references count="1">
          <reference field="1" count="0"/>
        </references>
      </pivotArea>
    </format>
    <format dxfId="229">
      <pivotArea dataOnly="0" labelOnly="1" grandRow="1" outline="0" fieldPosition="0"/>
    </format>
    <format dxfId="230">
      <pivotArea dataOnly="0" labelOnly="1" outline="0" fieldPosition="0">
        <references count="1">
          <reference field="12" count="0"/>
        </references>
      </pivotArea>
    </format>
    <format dxfId="231">
      <pivotArea dataOnly="0" labelOnly="1" grandCol="1" outline="0" fieldPosition="0"/>
    </format>
    <format dxfId="232">
      <pivotArea type="all" dataOnly="0" outline="0" fieldPosition="0"/>
    </format>
    <format dxfId="233">
      <pivotArea outline="0" collapsedLevelsAreSubtotals="1" fieldPosition="0"/>
    </format>
    <format dxfId="234">
      <pivotArea type="origin" dataOnly="0" labelOnly="1" outline="0" fieldPosition="0"/>
    </format>
    <format dxfId="235">
      <pivotArea field="12" type="button" dataOnly="0" labelOnly="1" outline="0" axis="axisCol" fieldPosition="0"/>
    </format>
    <format dxfId="236">
      <pivotArea type="topRight" dataOnly="0" labelOnly="1" outline="0" fieldPosition="0"/>
    </format>
    <format dxfId="237">
      <pivotArea field="1" type="button" dataOnly="0" labelOnly="1" outline="0" axis="axisRow" fieldPosition="0"/>
    </format>
    <format dxfId="238">
      <pivotArea dataOnly="0" labelOnly="1" outline="0" fieldPosition="0">
        <references count="1">
          <reference field="1" count="0"/>
        </references>
      </pivotArea>
    </format>
    <format dxfId="239">
      <pivotArea dataOnly="0" labelOnly="1" outline="0" fieldPosition="0">
        <references count="1">
          <reference field="12" count="0"/>
        </references>
      </pivotArea>
    </format>
    <format dxfId="240">
      <pivotArea dataOnly="0" labelOnly="1" grandCol="1" outline="0" fieldPosition="0"/>
    </format>
    <format dxfId="241">
      <pivotArea type="all" dataOnly="0" outline="0" fieldPosition="0"/>
    </format>
    <format dxfId="242">
      <pivotArea outline="0" collapsedLevelsAreSubtotals="1" fieldPosition="0"/>
    </format>
    <format dxfId="243">
      <pivotArea type="origin" dataOnly="0" labelOnly="1" outline="0" fieldPosition="0"/>
    </format>
    <format dxfId="244">
      <pivotArea field="12" type="button" dataOnly="0" labelOnly="1" outline="0" axis="axisCol" fieldPosition="0"/>
    </format>
    <format dxfId="245">
      <pivotArea type="topRight" dataOnly="0" labelOnly="1" outline="0" fieldPosition="0"/>
    </format>
    <format dxfId="246">
      <pivotArea field="1" type="button" dataOnly="0" labelOnly="1" outline="0" axis="axisRow" fieldPosition="0"/>
    </format>
    <format dxfId="247">
      <pivotArea dataOnly="0" labelOnly="1" outline="0" fieldPosition="0">
        <references count="1">
          <reference field="1" count="0"/>
        </references>
      </pivotArea>
    </format>
    <format dxfId="248">
      <pivotArea dataOnly="0" labelOnly="1" grandRow="1" outline="0" fieldPosition="0"/>
    </format>
    <format dxfId="249">
      <pivotArea dataOnly="0" labelOnly="1" outline="0" fieldPosition="0">
        <references count="1">
          <reference field="12" count="0"/>
        </references>
      </pivotArea>
    </format>
    <format dxfId="250">
      <pivotArea dataOnly="0" labelOnly="1" grandCol="1" outline="0" fieldPosition="0"/>
    </format>
    <format dxfId="251">
      <pivotArea grandCol="1" outline="0" collapsedLevelsAreSubtotals="1" fieldPosition="0"/>
    </format>
    <format dxfId="252">
      <pivotArea grandRow="1" outline="0" collapsedLevelsAreSubtotals="1" fieldPosition="0"/>
    </format>
    <format dxfId="253">
      <pivotArea dataOnly="0" labelOnly="1" grandRow="1" outline="0" fieldPosition="0"/>
    </format>
    <format dxfId="254">
      <pivotArea type="all" dataOnly="0" outline="0" fieldPosition="0"/>
    </format>
  </formats>
  <pivotTableStyleInfo name="PivotStyleDark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8BFC78-8AD8-4364-A28D-562C83671824}" name="PivotTable3" cacheId="100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41:D58" firstHeaderRow="1" firstDataRow="1" firstDataCol="2"/>
  <pivotFields count="14">
    <pivotField compact="0" outline="0" showAll="0"/>
    <pivotField compact="0" outline="0" showAll="0">
      <items count="36">
        <item x="25"/>
        <item x="0"/>
        <item x="2"/>
        <item x="9"/>
        <item x="26"/>
        <item x="5"/>
        <item x="22"/>
        <item x="31"/>
        <item x="33"/>
        <item x="27"/>
        <item x="20"/>
        <item x="10"/>
        <item x="30"/>
        <item x="8"/>
        <item x="21"/>
        <item x="28"/>
        <item x="15"/>
        <item x="19"/>
        <item x="3"/>
        <item x="11"/>
        <item x="16"/>
        <item x="34"/>
        <item x="1"/>
        <item x="23"/>
        <item x="17"/>
        <item x="32"/>
        <item x="12"/>
        <item x="4"/>
        <item x="18"/>
        <item x="29"/>
        <item x="24"/>
        <item x="13"/>
        <item x="7"/>
        <item x="6"/>
        <item x="14"/>
        <item t="default"/>
      </items>
    </pivotField>
    <pivotField compact="0" outline="0" showAll="0"/>
    <pivotField compact="0" outline="0" showAll="0"/>
    <pivotField axis="axisRow" compact="0" outline="0" multipleItemSelectionAllowed="1" showAll="0">
      <items count="5">
        <item h="1" x="0"/>
        <item x="2"/>
        <item x="3"/>
        <item h="1" x="1"/>
        <item t="default"/>
      </items>
    </pivotField>
    <pivotField compact="0" numFmtId="14" outline="0" showAll="0"/>
    <pivotField compact="0" numFmtId="14" outline="0" showAll="0"/>
    <pivotField compact="0" outline="0" showAll="0"/>
    <pivotField compact="0" outline="0" showAll="0"/>
    <pivotField axis="axisRow" compact="0" outline="0" showAll="0">
      <items count="7">
        <item x="0"/>
        <item x="5"/>
        <item x="2"/>
        <item x="4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2">
    <field x="9"/>
    <field x="4"/>
  </rowFields>
  <rowItems count="17">
    <i>
      <x/>
      <x v="1"/>
    </i>
    <i r="1">
      <x v="2"/>
    </i>
    <i t="default">
      <x/>
    </i>
    <i>
      <x v="1"/>
      <x v="1"/>
    </i>
    <i r="1">
      <x v="2"/>
    </i>
    <i t="default">
      <x v="1"/>
    </i>
    <i>
      <x v="2"/>
      <x v="1"/>
    </i>
    <i t="default">
      <x v="2"/>
    </i>
    <i>
      <x v="3"/>
      <x v="1"/>
    </i>
    <i r="1">
      <x v="2"/>
    </i>
    <i t="default">
      <x v="3"/>
    </i>
    <i>
      <x v="4"/>
      <x v="1"/>
    </i>
    <i r="1">
      <x v="2"/>
    </i>
    <i t="default">
      <x v="4"/>
    </i>
    <i>
      <x v="5"/>
      <x v="2"/>
    </i>
    <i t="default">
      <x v="5"/>
    </i>
    <i t="grand">
      <x/>
    </i>
  </rowItems>
  <colItems count="1">
    <i/>
  </colItems>
  <dataFields count="1">
    <dataField name="Sum of Total_Revenue" fld="13" baseField="0" baseItem="0"/>
  </dataFields>
  <formats count="45">
    <format dxfId="157">
      <pivotArea type="all" dataOnly="0" outline="0" fieldPosition="0"/>
    </format>
    <format dxfId="158">
      <pivotArea field="9" type="button" dataOnly="0" labelOnly="1" outline="0" axis="axisRow" fieldPosition="0"/>
    </format>
    <format dxfId="159">
      <pivotArea field="1" type="button" dataOnly="0" labelOnly="1" outline="0"/>
    </format>
    <format dxfId="160">
      <pivotArea field="4" type="button" dataOnly="0" labelOnly="1" outline="0" axis="axisRow" fieldPosition="1"/>
    </format>
    <format dxfId="161">
      <pivotArea dataOnly="0" labelOnly="1" outline="0" fieldPosition="0">
        <references count="1">
          <reference field="9" count="0"/>
        </references>
      </pivotArea>
    </format>
    <format dxfId="162">
      <pivotArea dataOnly="0" labelOnly="1" outline="0" fieldPosition="0">
        <references count="1">
          <reference field="9" count="0" defaultSubtotal="1"/>
        </references>
      </pivotArea>
    </format>
    <format dxfId="163">
      <pivotArea dataOnly="0" labelOnly="1" grandRow="1" outline="0" fieldPosition="0"/>
    </format>
    <format dxfId="164">
      <pivotArea type="all" dataOnly="0" outline="0" fieldPosition="0"/>
    </format>
    <format dxfId="165">
      <pivotArea field="9" type="button" dataOnly="0" labelOnly="1" outline="0" axis="axisRow" fieldPosition="0"/>
    </format>
    <format dxfId="166">
      <pivotArea field="1" type="button" dataOnly="0" labelOnly="1" outline="0"/>
    </format>
    <format dxfId="167">
      <pivotArea field="4" type="button" dataOnly="0" labelOnly="1" outline="0" axis="axisRow" fieldPosition="1"/>
    </format>
    <format dxfId="168">
      <pivotArea dataOnly="0" labelOnly="1" outline="0" fieldPosition="0">
        <references count="1">
          <reference field="9" count="0"/>
        </references>
      </pivotArea>
    </format>
    <format dxfId="169">
      <pivotArea dataOnly="0" labelOnly="1" outline="0" fieldPosition="0">
        <references count="1">
          <reference field="9" count="0" defaultSubtotal="1"/>
        </references>
      </pivotArea>
    </format>
    <format dxfId="170">
      <pivotArea dataOnly="0" labelOnly="1" grandRow="1" outline="0" fieldPosition="0"/>
    </format>
    <format dxfId="171">
      <pivotArea type="all" dataOnly="0" outline="0" fieldPosition="0"/>
    </format>
    <format dxfId="172">
      <pivotArea field="9" type="button" dataOnly="0" labelOnly="1" outline="0" axis="axisRow" fieldPosition="0"/>
    </format>
    <format dxfId="173">
      <pivotArea field="1" type="button" dataOnly="0" labelOnly="1" outline="0"/>
    </format>
    <format dxfId="174">
      <pivotArea field="4" type="button" dataOnly="0" labelOnly="1" outline="0" axis="axisRow" fieldPosition="1"/>
    </format>
    <format dxfId="175">
      <pivotArea dataOnly="0" labelOnly="1" outline="0" fieldPosition="0">
        <references count="1">
          <reference field="9" count="0"/>
        </references>
      </pivotArea>
    </format>
    <format dxfId="176">
      <pivotArea dataOnly="0" labelOnly="1" outline="0" fieldPosition="0">
        <references count="1">
          <reference field="9" count="0" defaultSubtotal="1"/>
        </references>
      </pivotArea>
    </format>
    <format dxfId="177">
      <pivotArea dataOnly="0" labelOnly="1" grandRow="1" outline="0" fieldPosition="0"/>
    </format>
    <format dxfId="178">
      <pivotArea type="all" dataOnly="0" outline="0" fieldPosition="0"/>
    </format>
    <format dxfId="179">
      <pivotArea field="9" type="button" dataOnly="0" labelOnly="1" outline="0" axis="axisRow" fieldPosition="0"/>
    </format>
    <format dxfId="180">
      <pivotArea field="1" type="button" dataOnly="0" labelOnly="1" outline="0"/>
    </format>
    <format dxfId="181">
      <pivotArea field="4" type="button" dataOnly="0" labelOnly="1" outline="0" axis="axisRow" fieldPosition="1"/>
    </format>
    <format dxfId="182">
      <pivotArea dataOnly="0" labelOnly="1" outline="0" fieldPosition="0">
        <references count="1">
          <reference field="9" count="0"/>
        </references>
      </pivotArea>
    </format>
    <format dxfId="183">
      <pivotArea dataOnly="0" labelOnly="1" outline="0" fieldPosition="0">
        <references count="1">
          <reference field="9" count="0" defaultSubtotal="1"/>
        </references>
      </pivotArea>
    </format>
    <format dxfId="184">
      <pivotArea type="all" dataOnly="0" outline="0" fieldPosition="0"/>
    </format>
    <format dxfId="185">
      <pivotArea field="9" type="button" dataOnly="0" labelOnly="1" outline="0" axis="axisRow" fieldPosition="0"/>
    </format>
    <format dxfId="186">
      <pivotArea field="1" type="button" dataOnly="0" labelOnly="1" outline="0"/>
    </format>
    <format dxfId="187">
      <pivotArea field="4" type="button" dataOnly="0" labelOnly="1" outline="0" axis="axisRow" fieldPosition="1"/>
    </format>
    <format dxfId="188">
      <pivotArea dataOnly="0" labelOnly="1" outline="0" fieldPosition="0">
        <references count="1">
          <reference field="9" count="0"/>
        </references>
      </pivotArea>
    </format>
    <format dxfId="189">
      <pivotArea dataOnly="0" labelOnly="1" outline="0" fieldPosition="0">
        <references count="1">
          <reference field="9" count="0" defaultSubtotal="1"/>
        </references>
      </pivotArea>
    </format>
    <format dxfId="190">
      <pivotArea dataOnly="0" labelOnly="1" grandRow="1" outline="0" fieldPosition="0"/>
    </format>
    <format dxfId="191">
      <pivotArea type="all" dataOnly="0" outline="0" fieldPosition="0"/>
    </format>
    <format dxfId="192">
      <pivotArea field="9" type="button" dataOnly="0" labelOnly="1" outline="0" axis="axisRow" fieldPosition="0"/>
    </format>
    <format dxfId="193">
      <pivotArea field="1" type="button" dataOnly="0" labelOnly="1" outline="0"/>
    </format>
    <format dxfId="194">
      <pivotArea field="4" type="button" dataOnly="0" labelOnly="1" outline="0" axis="axisRow" fieldPosition="1"/>
    </format>
    <format dxfId="195">
      <pivotArea dataOnly="0" labelOnly="1" outline="0" fieldPosition="0">
        <references count="1">
          <reference field="9" count="0"/>
        </references>
      </pivotArea>
    </format>
    <format dxfId="196">
      <pivotArea dataOnly="0" labelOnly="1" outline="0" fieldPosition="0">
        <references count="1">
          <reference field="9" count="5" defaultSubtotal="1">
            <x v="1"/>
            <x v="2"/>
            <x v="3"/>
            <x v="4"/>
            <x v="5"/>
          </reference>
        </references>
      </pivotArea>
    </format>
    <format dxfId="197">
      <pivotArea dataOnly="0" labelOnly="1" grandRow="1" outline="0" fieldPosition="0"/>
    </format>
    <format dxfId="198">
      <pivotArea dataOnly="0" labelOnly="1" outline="0" fieldPosition="0">
        <references count="1">
          <reference field="9" count="1" defaultSubtotal="1">
            <x v="5"/>
          </reference>
        </references>
      </pivotArea>
    </format>
    <format dxfId="199">
      <pivotArea dataOnly="0" labelOnly="1" outline="0" fieldPosition="0">
        <references count="2">
          <reference field="4" count="1">
            <x v="1"/>
          </reference>
          <reference field="9" count="1" selected="0">
            <x v="0"/>
          </reference>
        </references>
      </pivotArea>
    </format>
    <format dxfId="200">
      <pivotArea grandRow="1" outline="0" collapsedLevelsAreSubtotals="1" fieldPosition="0"/>
    </format>
    <format dxfId="201">
      <pivotArea dataOnly="0" labelOnly="1" grandRow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5DA79F-D984-43BB-9D46-78D3535FACA8}" name="PivotTable4" cacheId="102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5">
  <location ref="B43:G51" firstHeaderRow="1" firstDataRow="2" firstDataCol="1" rowPageCount="1" colPageCount="1"/>
  <pivotFields count="14">
    <pivotField compact="0" outline="0" showAll="0"/>
    <pivotField compact="0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axis="axisCol" compact="0" outline="0" showAll="0">
      <items count="5">
        <item x="0"/>
        <item x="2"/>
        <item x="3"/>
        <item x="1"/>
        <item t="default"/>
      </items>
    </pivotField>
    <pivotField compact="0" numFmtId="14" outline="0" showAll="0"/>
    <pivotField compact="0" numFmtId="14" outline="0" showAll="0"/>
    <pivotField compact="0" outline="0" showAll="0"/>
    <pivotField compact="0" outline="0" showAll="0"/>
    <pivotField axis="axisRow" compact="0" outline="0" showAll="0">
      <items count="7">
        <item x="0"/>
        <item x="5"/>
        <item x="2"/>
        <item x="4"/>
        <item x="3"/>
        <item x="1"/>
        <item t="default"/>
      </items>
    </pivotField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12" hier="-1"/>
  </pageFields>
  <dataFields count="1">
    <dataField name="Sum of Total_Revenue" fld="13" baseField="0" baseItem="0"/>
  </dataFields>
  <formats count="10">
    <format dxfId="147">
      <pivotArea type="all" dataOnly="0" outline="0" fieldPosition="0"/>
    </format>
    <format dxfId="148">
      <pivotArea outline="0" collapsedLevelsAreSubtotals="1" fieldPosition="0"/>
    </format>
    <format dxfId="149">
      <pivotArea type="origin" dataOnly="0" labelOnly="1" outline="0" fieldPosition="0"/>
    </format>
    <format dxfId="150">
      <pivotArea field="4" type="button" dataOnly="0" labelOnly="1" outline="0" axis="axisCol" fieldPosition="0"/>
    </format>
    <format dxfId="151">
      <pivotArea type="topRight" dataOnly="0" labelOnly="1" outline="0" fieldPosition="0"/>
    </format>
    <format dxfId="152">
      <pivotArea field="9" type="button" dataOnly="0" labelOnly="1" outline="0" axis="axisRow" fieldPosition="0"/>
    </format>
    <format dxfId="153">
      <pivotArea dataOnly="0" labelOnly="1" outline="0" fieldPosition="0">
        <references count="1">
          <reference field="9" count="0"/>
        </references>
      </pivotArea>
    </format>
    <format dxfId="154">
      <pivotArea dataOnly="0" labelOnly="1" grandRow="1" outline="0" fieldPosition="0"/>
    </format>
    <format dxfId="155">
      <pivotArea dataOnly="0" labelOnly="1" outline="0" fieldPosition="0">
        <references count="1">
          <reference field="4" count="0"/>
        </references>
      </pivotArea>
    </format>
    <format dxfId="156">
      <pivotArea dataOnly="0" labelOnly="1" grandCol="1" outline="0" fieldPosition="0"/>
    </format>
  </formats>
  <chartFormats count="9"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2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2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2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Dark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5B777-81D6-49AA-9D25-D6F95DFCB4E5}" name="PivotTable13" cacheId="107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41:K47" firstHeaderRow="1" firstDataRow="2" firstDataCol="1"/>
  <pivotFields count="15"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3"/>
        <item x="1"/>
        <item t="default"/>
      </items>
    </pivotField>
    <pivotField compact="0" numFmtId="14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2"/>
        <item x="0"/>
        <item x="1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4">
    <i>
      <x/>
    </i>
    <i>
      <x v="1"/>
    </i>
    <i>
      <x v="2"/>
    </i>
    <i t="grand">
      <x/>
    </i>
  </colItems>
  <dataFields count="1">
    <dataField name="Count of Member_ID" fld="0" subtotal="count" baseField="0" baseItem="0"/>
  </dataFields>
  <formats count="41">
    <format dxfId="106">
      <pivotArea type="all" dataOnly="0" outline="0" fieldPosition="0"/>
    </format>
    <format dxfId="107">
      <pivotArea outline="0" collapsedLevelsAreSubtotals="1" fieldPosition="0"/>
    </format>
    <format dxfId="108">
      <pivotArea type="origin" dataOnly="0" labelOnly="1" outline="0" fieldPosition="0"/>
    </format>
    <format dxfId="109">
      <pivotArea field="14" type="button" dataOnly="0" labelOnly="1" outline="0" axis="axisCol" fieldPosition="0"/>
    </format>
    <format dxfId="110">
      <pivotArea type="topRight" dataOnly="0" labelOnly="1" outline="0" fieldPosition="0"/>
    </format>
    <format dxfId="111">
      <pivotArea field="4" type="button" dataOnly="0" labelOnly="1" outline="0" axis="axisRow" fieldPosition="0"/>
    </format>
    <format dxfId="112">
      <pivotArea dataOnly="0" labelOnly="1" outline="0" fieldPosition="0">
        <references count="1">
          <reference field="4" count="0"/>
        </references>
      </pivotArea>
    </format>
    <format dxfId="113">
      <pivotArea dataOnly="0" labelOnly="1" grandRow="1" outline="0" fieldPosition="0"/>
    </format>
    <format dxfId="114">
      <pivotArea dataOnly="0" labelOnly="1" outline="0" fieldPosition="0">
        <references count="1">
          <reference field="14" count="0"/>
        </references>
      </pivotArea>
    </format>
    <format dxfId="115">
      <pivotArea dataOnly="0" labelOnly="1" grandCol="1" outline="0" fieldPosition="0"/>
    </format>
    <format dxfId="116">
      <pivotArea dataOnly="0" grandRow="1" outline="0" fieldPosition="0"/>
    </format>
    <format dxfId="117">
      <pivotArea type="all" dataOnly="0" outline="0" fieldPosition="0"/>
    </format>
    <format dxfId="118">
      <pivotArea outline="0" collapsedLevelsAreSubtotals="1" fieldPosition="0"/>
    </format>
    <format dxfId="119">
      <pivotArea type="origin" dataOnly="0" labelOnly="1" outline="0" fieldPosition="0"/>
    </format>
    <format dxfId="120">
      <pivotArea field="14" type="button" dataOnly="0" labelOnly="1" outline="0" axis="axisCol" fieldPosition="0"/>
    </format>
    <format dxfId="121">
      <pivotArea type="topRight" dataOnly="0" labelOnly="1" outline="0" fieldPosition="0"/>
    </format>
    <format dxfId="122">
      <pivotArea field="4" type="button" dataOnly="0" labelOnly="1" outline="0" axis="axisRow" fieldPosition="0"/>
    </format>
    <format dxfId="123">
      <pivotArea dataOnly="0" labelOnly="1" outline="0" fieldPosition="0">
        <references count="1">
          <reference field="4" count="0"/>
        </references>
      </pivotArea>
    </format>
    <format dxfId="124">
      <pivotArea dataOnly="0" labelOnly="1" grandRow="1" outline="0" fieldPosition="0"/>
    </format>
    <format dxfId="125">
      <pivotArea dataOnly="0" labelOnly="1" outline="0" fieldPosition="0">
        <references count="1">
          <reference field="14" count="0"/>
        </references>
      </pivotArea>
    </format>
    <format dxfId="126">
      <pivotArea dataOnly="0" labelOnly="1" grandCol="1" outline="0" fieldPosition="0"/>
    </format>
    <format dxfId="127">
      <pivotArea type="all" dataOnly="0" outline="0" fieldPosition="0"/>
    </format>
    <format dxfId="128">
      <pivotArea outline="0" collapsedLevelsAreSubtotals="1" fieldPosition="0"/>
    </format>
    <format dxfId="129">
      <pivotArea type="origin" dataOnly="0" labelOnly="1" outline="0" fieldPosition="0"/>
    </format>
    <format dxfId="130">
      <pivotArea field="14" type="button" dataOnly="0" labelOnly="1" outline="0" axis="axisCol" fieldPosition="0"/>
    </format>
    <format dxfId="131">
      <pivotArea type="topRight" dataOnly="0" labelOnly="1" outline="0" fieldPosition="0"/>
    </format>
    <format dxfId="132">
      <pivotArea field="4" type="button" dataOnly="0" labelOnly="1" outline="0" axis="axisRow" fieldPosition="0"/>
    </format>
    <format dxfId="133">
      <pivotArea dataOnly="0" labelOnly="1" outline="0" fieldPosition="0">
        <references count="1">
          <reference field="14" count="0"/>
        </references>
      </pivotArea>
    </format>
    <format dxfId="134">
      <pivotArea dataOnly="0" labelOnly="1" grandCol="1" outline="0" fieldPosition="0"/>
    </format>
    <format dxfId="135">
      <pivotArea dataOnly="0" labelOnly="1" outline="0" fieldPosition="0">
        <references count="1">
          <reference field="4" count="0"/>
        </references>
      </pivotArea>
    </format>
    <format dxfId="136">
      <pivotArea dataOnly="0" labelOnly="1" grandRow="1" outline="0" fieldPosition="0"/>
    </format>
    <format dxfId="137">
      <pivotArea type="all" dataOnly="0" outline="0" fieldPosition="0"/>
    </format>
    <format dxfId="138">
      <pivotArea outline="0" collapsedLevelsAreSubtotals="1" fieldPosition="0"/>
    </format>
    <format dxfId="139">
      <pivotArea type="origin" dataOnly="0" labelOnly="1" outline="0" fieldPosition="0"/>
    </format>
    <format dxfId="140">
      <pivotArea field="14" type="button" dataOnly="0" labelOnly="1" outline="0" axis="axisCol" fieldPosition="0"/>
    </format>
    <format dxfId="141">
      <pivotArea type="topRight" dataOnly="0" labelOnly="1" outline="0" fieldPosition="0"/>
    </format>
    <format dxfId="142">
      <pivotArea field="4" type="button" dataOnly="0" labelOnly="1" outline="0" axis="axisRow" fieldPosition="0"/>
    </format>
    <format dxfId="143">
      <pivotArea dataOnly="0" labelOnly="1" outline="0" fieldPosition="0">
        <references count="1">
          <reference field="4" count="0"/>
        </references>
      </pivotArea>
    </format>
    <format dxfId="144">
      <pivotArea dataOnly="0" labelOnly="1" grandRow="1" outline="0" fieldPosition="0"/>
    </format>
    <format dxfId="145">
      <pivotArea dataOnly="0" labelOnly="1" outline="0" fieldPosition="0">
        <references count="1">
          <reference field="14" count="0"/>
        </references>
      </pivotArea>
    </format>
    <format dxfId="146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2D751A-5696-432F-86FD-C62A487E09A9}" name="PivotTable5" cacheId="107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41:E49" firstHeaderRow="1" firstDataRow="2" firstDataCol="1"/>
  <pivotFields count="14">
    <pivotField dataField="1" compact="0" outline="0" showAll="0"/>
    <pivotField compact="0" outline="0" showAll="0">
      <items count="36">
        <item x="25"/>
        <item x="0"/>
        <item x="2"/>
        <item x="9"/>
        <item x="26"/>
        <item x="5"/>
        <item x="22"/>
        <item x="31"/>
        <item x="33"/>
        <item x="27"/>
        <item x="20"/>
        <item x="10"/>
        <item x="30"/>
        <item x="8"/>
        <item x="21"/>
        <item x="28"/>
        <item x="15"/>
        <item x="19"/>
        <item x="3"/>
        <item x="11"/>
        <item x="16"/>
        <item x="34"/>
        <item x="1"/>
        <item x="23"/>
        <item x="17"/>
        <item x="32"/>
        <item x="12"/>
        <item x="4"/>
        <item x="18"/>
        <item x="29"/>
        <item x="24"/>
        <item x="13"/>
        <item x="7"/>
        <item x="6"/>
        <item x="14"/>
        <item t="default"/>
      </items>
    </pivotField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  <pivotField axis="axisRow" compact="0" outline="0" showAll="0">
      <items count="7">
        <item x="0"/>
        <item x="5"/>
        <item x="2"/>
        <item x="4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Member_ID" fld="0" subtotal="count" baseField="0" baseItem="0"/>
  </dataFields>
  <formats count="31">
    <format dxfId="75">
      <pivotArea dataOnly="0" grandRow="1" outline="0" axis="axisRow" fieldPosition="0"/>
    </format>
    <format dxfId="76">
      <pivotArea type="all" dataOnly="0" outline="0" fieldPosition="0"/>
    </format>
    <format dxfId="77">
      <pivotArea outline="0" collapsedLevelsAreSubtotals="1" fieldPosition="0"/>
    </format>
    <format dxfId="78">
      <pivotArea type="origin" dataOnly="0" labelOnly="1" outline="0" fieldPosition="0"/>
    </format>
    <format dxfId="79">
      <pivotArea field="3" type="button" dataOnly="0" labelOnly="1" outline="0" axis="axisCol" fieldPosition="0"/>
    </format>
    <format dxfId="80">
      <pivotArea type="topRight" dataOnly="0" labelOnly="1" outline="0" fieldPosition="0"/>
    </format>
    <format dxfId="81">
      <pivotArea field="9" type="button" dataOnly="0" labelOnly="1" outline="0" axis="axisRow" fieldPosition="0"/>
    </format>
    <format dxfId="82">
      <pivotArea dataOnly="0" labelOnly="1" outline="0" fieldPosition="0">
        <references count="1">
          <reference field="9" count="0"/>
        </references>
      </pivotArea>
    </format>
    <format dxfId="83">
      <pivotArea dataOnly="0" labelOnly="1" grandRow="1" outline="0" fieldPosition="0"/>
    </format>
    <format dxfId="84">
      <pivotArea dataOnly="0" labelOnly="1" outline="0" fieldPosition="0">
        <references count="1">
          <reference field="3" count="0"/>
        </references>
      </pivotArea>
    </format>
    <format dxfId="85">
      <pivotArea dataOnly="0" labelOnly="1" grandCol="1" outline="0" fieldPosition="0"/>
    </format>
    <format dxfId="86">
      <pivotArea type="all" dataOnly="0" outline="0" fieldPosition="0"/>
    </format>
    <format dxfId="87">
      <pivotArea outline="0" collapsedLevelsAreSubtotals="1" fieldPosition="0"/>
    </format>
    <format dxfId="88">
      <pivotArea type="origin" dataOnly="0" labelOnly="1" outline="0" fieldPosition="0"/>
    </format>
    <format dxfId="89">
      <pivotArea field="3" type="button" dataOnly="0" labelOnly="1" outline="0" axis="axisCol" fieldPosition="0"/>
    </format>
    <format dxfId="90">
      <pivotArea type="topRight" dataOnly="0" labelOnly="1" outline="0" fieldPosition="0"/>
    </format>
    <format dxfId="91">
      <pivotArea field="9" type="button" dataOnly="0" labelOnly="1" outline="0" axis="axisRow" fieldPosition="0"/>
    </format>
    <format dxfId="92">
      <pivotArea dataOnly="0" labelOnly="1" outline="0" fieldPosition="0">
        <references count="1">
          <reference field="3" count="0"/>
        </references>
      </pivotArea>
    </format>
    <format dxfId="93">
      <pivotArea dataOnly="0" labelOnly="1" grandCol="1" outline="0" fieldPosition="0"/>
    </format>
    <format dxfId="94">
      <pivotArea dataOnly="0" labelOnly="1" outline="0" fieldPosition="0">
        <references count="1">
          <reference field="9" count="0"/>
        </references>
      </pivotArea>
    </format>
    <format dxfId="95">
      <pivotArea dataOnly="0" labelOnly="1" grandRow="1" outline="0" fieldPosition="0"/>
    </format>
    <format dxfId="96">
      <pivotArea type="all" dataOnly="0" outline="0" fieldPosition="0"/>
    </format>
    <format dxfId="97">
      <pivotArea outline="0" collapsedLevelsAreSubtotals="1" fieldPosition="0"/>
    </format>
    <format dxfId="98">
      <pivotArea type="origin" dataOnly="0" labelOnly="1" outline="0" fieldPosition="0"/>
    </format>
    <format dxfId="99">
      <pivotArea field="3" type="button" dataOnly="0" labelOnly="1" outline="0" axis="axisCol" fieldPosition="0"/>
    </format>
    <format dxfId="100">
      <pivotArea type="topRight" dataOnly="0" labelOnly="1" outline="0" fieldPosition="0"/>
    </format>
    <format dxfId="101">
      <pivotArea field="9" type="button" dataOnly="0" labelOnly="1" outline="0" axis="axisRow" fieldPosition="0"/>
    </format>
    <format dxfId="102">
      <pivotArea dataOnly="0" labelOnly="1" outline="0" fieldPosition="0">
        <references count="1">
          <reference field="9" count="0"/>
        </references>
      </pivotArea>
    </format>
    <format dxfId="103">
      <pivotArea dataOnly="0" labelOnly="1" grandRow="1" outline="0" fieldPosition="0"/>
    </format>
    <format dxfId="104">
      <pivotArea dataOnly="0" labelOnly="1" outline="0" fieldPosition="0">
        <references count="1">
          <reference field="3" count="0"/>
        </references>
      </pivotArea>
    </format>
    <format dxfId="105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ferred" xr10:uid="{1B09348F-DFE7-4B29-AF92-2A7CFDBA0D01}" sourceName="Referred">
  <pivotTables>
    <pivotTable tabId="5" name="PivotTable1"/>
  </pivotTables>
  <data>
    <tabular pivotCacheId="443577014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ferred1" xr10:uid="{3673EF20-F837-4E29-AFE9-D7A6DBAF9273}" sourceName="Referred">
  <pivotTables>
    <pivotTable tabId="7" name="PivotTable4"/>
  </pivotTables>
  <data>
    <tabular pivotCacheId="260223283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ity" xr10:uid="{DB3D3508-5503-4832-B00F-34EE4AA500CC}" sourceName="City">
  <pivotTables>
    <pivotTable tabId="7" name="PivotTable4"/>
  </pivotTables>
  <data>
    <tabular pivotCacheId="260223283">
      <items count="6">
        <i x="0" s="1"/>
        <i x="5" s="1"/>
        <i x="2" s="1"/>
        <i x="4" s="1"/>
        <i x="3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F61C2FEC-81FA-4365-8974-6F133EA5D19C}" sourceName="Gender">
  <pivotTables>
    <pivotTable tabId="7" name="PivotTable4"/>
  </pivotTables>
  <data>
    <tabular pivotCacheId="260223283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ferred 1" xr10:uid="{CEFEF01B-AF51-444A-AE2E-443326A2EE8E}" cache="Slicer_Referred" caption="Referred" style="SlicerStyleLight5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ferred" xr10:uid="{B2C1B3D5-604D-4C4F-B96A-95ADC564797B}" cache="Slicer_Referred1" caption="Referred" columnCount="2" style="SlicerStyleDark5" rowHeight="228600"/>
  <slicer name="City" xr10:uid="{0114D14A-E9E8-4F2A-84EF-5EEF7292F266}" cache="Slicer_City" caption="City" columnCount="2" style="SlicerStyleDark5" rowHeight="228600"/>
  <slicer name="Gender" xr10:uid="{36480ECB-60EB-46B7-A92B-386FCF2FF05D}" cache="Slicer_Gender" caption="Gender" columnCount="2" style="SlicerStyleDark5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3D0920-FF57-46B9-BE9E-1E5D1E430319}" name="Table2" displayName="Table2" ref="A1:M36" totalsRowShown="0" headerRowDxfId="74" dataDxfId="73" headerRowBorderDxfId="71" tableBorderDxfId="72" totalsRowBorderDxfId="70">
  <autoFilter ref="A1:M36" xr:uid="{083D0920-FF57-46B9-BE9E-1E5D1E43031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CCBFC861-699C-4EEE-A349-C34FD8292B4D}" name="Member_ID" dataDxfId="69"/>
    <tableColumn id="2" xr3:uid="{869C81B0-550B-41F1-9952-DF4782512288}" name="Full_Name" dataDxfId="68"/>
    <tableColumn id="3" xr3:uid="{65883F67-6F84-4546-8F95-674E937A19EE}" name="Age" dataDxfId="67"/>
    <tableColumn id="4" xr3:uid="{18B1E7AD-45AA-4287-BE21-61316225FE12}" name="Gender" dataDxfId="66"/>
    <tableColumn id="5" xr3:uid="{A381C165-4F32-448A-A1CB-77E9C3959BF5}" name="Membership_Type" dataDxfId="65"/>
    <tableColumn id="6" xr3:uid="{B01D2ADE-8B1F-4D83-8C27-F4F381554F19}" name="Start_Date" dataDxfId="64"/>
    <tableColumn id="7" xr3:uid="{7FDEF53D-D4D4-4764-83DC-8ABB6E9778DC}" name="End_Date" dataDxfId="63"/>
    <tableColumn id="8" xr3:uid="{C2C8A477-304C-4BE3-B95B-A0DA27B75503}" name="Monthly_Fee" dataDxfId="62"/>
    <tableColumn id="9" xr3:uid="{957EA753-CFCF-44CB-B5FC-D37A5D42E8F5}" name="Attendance" dataDxfId="61"/>
    <tableColumn id="10" xr3:uid="{9BA0DF3E-8B13-4D4A-B12C-8E16892E544F}" name="City" dataDxfId="60"/>
    <tableColumn id="11" xr3:uid="{F3B02521-E5F3-43F8-867C-8585131B6824}" name="Referred_By" dataDxfId="59"/>
    <tableColumn id="12" xr3:uid="{34AF309F-F6E3-468B-9F61-669A503CCD8D}" name="Membership_Duration_month" dataDxfId="58">
      <calculatedColumnFormula>DATEDIF(F2,G2,"M")</calculatedColumnFormula>
    </tableColumn>
    <tableColumn id="13" xr3:uid="{B88E4310-17BD-44AA-AD14-A58F1B40613C}" name="Referred" dataDxfId="57">
      <calculatedColumnFormula>IF(ISBLANK(K2),"NO","YES")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00E116-0353-41A2-806C-72F918476EBC}" name="Table3" displayName="Table3" ref="A1:N36" totalsRowShown="0" dataDxfId="56" headerRowBorderDxfId="54" tableBorderDxfId="55" totalsRowBorderDxfId="53">
  <autoFilter ref="A1:N36" xr:uid="{6000E116-0353-41A2-806C-72F918476E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ECDD4013-13D8-4CC1-AF3B-D5386FBE47C5}" name="Member_ID" dataDxfId="52"/>
    <tableColumn id="2" xr3:uid="{FEF1386C-850F-4477-A58C-A9867A6303EC}" name="Full_Name" dataDxfId="51"/>
    <tableColumn id="3" xr3:uid="{E9D3CC46-A5E8-4F71-B96E-8221B817EB56}" name="Age" dataDxfId="50"/>
    <tableColumn id="4" xr3:uid="{2740E7E1-7F94-4081-9AD1-CDAF4E53A616}" name="Gender" dataDxfId="49"/>
    <tableColumn id="5" xr3:uid="{8DB31D8F-837A-4E1C-93B3-E6B1A0145BF1}" name="Membership_Type" dataDxfId="48"/>
    <tableColumn id="6" xr3:uid="{A6D443F8-80C1-4FC2-9A36-8251BCFD376D}" name="Start_Date" dataDxfId="47"/>
    <tableColumn id="7" xr3:uid="{5BF02FB3-B279-4924-953C-B1E81B3630E4}" name="End_Date" dataDxfId="46"/>
    <tableColumn id="8" xr3:uid="{B5A3E98C-8A24-4198-A3CB-95EB8D221C5C}" name="Monthly_Fee" dataDxfId="45"/>
    <tableColumn id="9" xr3:uid="{6A1F602F-CE22-4E36-BBFF-D6B46C4B55E5}" name="Attendance" dataDxfId="44"/>
    <tableColumn id="10" xr3:uid="{91FD16DB-E679-4F4D-AF44-63777A545914}" name="City" dataDxfId="43"/>
    <tableColumn id="11" xr3:uid="{45D36828-30FF-4F24-9A8B-4836EA1E3143}" name="Referred_By" dataDxfId="42"/>
    <tableColumn id="12" xr3:uid="{ADA7149D-DFBF-4403-A334-C1F0D18320C2}" name="Membership_Duration_month" dataDxfId="41">
      <calculatedColumnFormula>DATEDIF(F2,G2,"M")</calculatedColumnFormula>
    </tableColumn>
    <tableColumn id="13" xr3:uid="{E9078D62-B44B-42E2-89F1-BCB95962BC6C}" name="Referred" dataDxfId="40">
      <calculatedColumnFormula>IF(ISBLANK(K2),"NO","YES")</calculatedColumnFormula>
    </tableColumn>
    <tableColumn id="14" xr3:uid="{F6007F92-8745-4C1B-89E8-357F5D60ADAA}" name="Total_Revenue" dataDxfId="39">
      <calculatedColumnFormula>H2*L2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7DEA12-4CF1-417E-BFE1-243DA53558DD}" name="Table35" displayName="Table35" ref="A1:N36" totalsRowShown="0" dataDxfId="36" headerRowBorderDxfId="34" tableBorderDxfId="35" totalsRowBorderDxfId="33">
  <autoFilter ref="A1:N36" xr:uid="{167DEA12-4CF1-417E-BFE1-243DA53558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FA0A8521-7491-403F-A752-D656DF7E2423}" name="Member_ID" dataDxfId="32"/>
    <tableColumn id="2" xr3:uid="{E657E850-A6B7-4D08-90EE-B14E5354E36F}" name="Full_Name" dataDxfId="31"/>
    <tableColumn id="3" xr3:uid="{F5B25CD7-3853-4C8C-A049-0D17B76181C7}" name="Age" dataDxfId="30"/>
    <tableColumn id="4" xr3:uid="{3716C22C-B4CF-4237-9376-F68561C6A744}" name="Gender" dataDxfId="29"/>
    <tableColumn id="5" xr3:uid="{12D0CE55-02CB-410C-8C76-B6FB89D5A559}" name="Membership_Type" dataDxfId="28"/>
    <tableColumn id="6" xr3:uid="{CDE93423-A4A8-40A6-A2D4-28E371F7E600}" name="Start_Date" dataDxfId="27"/>
    <tableColumn id="7" xr3:uid="{8ABF4955-A75E-4C73-9C82-F52E0F88A602}" name="End_Date" dataDxfId="26"/>
    <tableColumn id="8" xr3:uid="{A7B86DC5-36DE-4F71-9C8A-A54D6D2D9049}" name="Monthly_Fee" dataDxfId="25"/>
    <tableColumn id="9" xr3:uid="{8CEEB98D-2E33-4546-91DC-926035C53F9C}" name="Attendance" dataDxfId="24"/>
    <tableColumn id="10" xr3:uid="{E789DF04-755C-4786-93B3-CCB030E270BC}" name="City" dataDxfId="23"/>
    <tableColumn id="11" xr3:uid="{B2791A89-1A42-449D-89B4-376BF2E6A161}" name="Referred_By" dataDxfId="22"/>
    <tableColumn id="12" xr3:uid="{71DF943D-000C-49FE-B6D9-429B70658377}" name="Membership_Duration_month" dataDxfId="21">
      <calculatedColumnFormula>DATEDIF(F2,G2,"M")</calculatedColumnFormula>
    </tableColumn>
    <tableColumn id="13" xr3:uid="{7A897837-41C6-4820-A73D-FD55CF27FD92}" name="Referred" dataDxfId="20">
      <calculatedColumnFormula>IF(ISBLANK(K2),"NO","YES")</calculatedColumnFormula>
    </tableColumn>
    <tableColumn id="14" xr3:uid="{FAF97E28-68B0-4F62-9DBD-2391CAE1C2AD}" name="Total_Revenue" dataDxfId="19">
      <calculatedColumnFormula>H2*L2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BFFA2F-B8BB-4D52-9851-86A6FBF68EB2}" name="Table356" displayName="Table356" ref="A1:O36" totalsRowShown="0" dataDxfId="18" headerRowBorderDxfId="16" tableBorderDxfId="17" totalsRowBorderDxfId="15">
  <autoFilter ref="A1:O36" xr:uid="{28BFFA2F-B8BB-4D52-9851-86A6FBF68E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A13FAA0-D0A4-4816-8CD2-3E605232B39D}" name="Member_ID" dataDxfId="14"/>
    <tableColumn id="2" xr3:uid="{C9E21A79-8388-4284-A8F4-993CADED723B}" name="Full_Name" dataDxfId="13"/>
    <tableColumn id="3" xr3:uid="{C91D6E81-C397-44A1-AAA6-35F4D13667CA}" name="Age" dataDxfId="12"/>
    <tableColumn id="4" xr3:uid="{67E6F3B4-117E-45AE-8054-87D0E139B3D1}" name="Gender" dataDxfId="11"/>
    <tableColumn id="5" xr3:uid="{A8B4260B-C541-4F13-A079-FDB5839D74F3}" name="Membership_Type" dataDxfId="10"/>
    <tableColumn id="6" xr3:uid="{82C67B90-3742-4620-BB69-0B92F8CF591F}" name="Start_Date" dataDxfId="9"/>
    <tableColumn id="7" xr3:uid="{40CCD94B-5C60-4FD0-A031-95E2135E1701}" name="End_Date" dataDxfId="8"/>
    <tableColumn id="8" xr3:uid="{45571F4A-6041-494D-9DB4-1D86763D4E2C}" name="Monthly_Fee" dataDxfId="7"/>
    <tableColumn id="9" xr3:uid="{D527DFF7-06B8-4977-97AA-6C645D81CD13}" name="Attendance" dataDxfId="6"/>
    <tableColumn id="10" xr3:uid="{CA19A792-C14C-4113-B34E-4359F6737E1F}" name="City" dataDxfId="5"/>
    <tableColumn id="11" xr3:uid="{FA9B898E-0F35-4DF2-9761-F901E99AB937}" name="Referred_By" dataDxfId="4"/>
    <tableColumn id="12" xr3:uid="{A4335D58-A578-4AD9-8B23-FA87A21388DA}" name="Membership_Duration_month" dataDxfId="3">
      <calculatedColumnFormula>DATEDIF(F2,G2,"M")</calculatedColumnFormula>
    </tableColumn>
    <tableColumn id="13" xr3:uid="{E26EEF26-5C43-4425-9DDF-678CE8A6F782}" name="Referred" dataDxfId="2">
      <calculatedColumnFormula>IF(ISBLANK(K2),"NO","YES")</calculatedColumnFormula>
    </tableColumn>
    <tableColumn id="14" xr3:uid="{332CF041-C5AF-4A95-AF85-FE4835A09C08}" name="Total_Revenue" dataDxfId="1">
      <calculatedColumnFormula>H2*L2</calculatedColumnFormula>
    </tableColumn>
    <tableColumn id="15" xr3:uid="{5A39F8AF-AD83-446F-9C7E-5D713B5E3B19}" name="Age_Group" dataDxfId="0">
      <calculatedColumnFormula>IF(Table356[[#This Row],[Age]]&lt;=30,"Youth",IF(Table356[[#This Row],[Age]]&lt;=45,"Adult","Senoir"))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Relationship Id="rId4" Type="http://schemas.microsoft.com/office/2007/relationships/slicer" Target="../slicers/slicer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263E-6FDC-4431-A1CF-06761E85BE63}">
  <dimension ref="A1:L36"/>
  <sheetViews>
    <sheetView workbookViewId="0"/>
  </sheetViews>
  <sheetFormatPr defaultRowHeight="15"/>
  <cols>
    <col min="1" max="4" width="16.7109375" style="10" customWidth="1"/>
    <col min="5" max="5" width="20.7109375" style="10" customWidth="1"/>
    <col min="6" max="10" width="16.7109375" style="10" customWidth="1"/>
    <col min="11" max="11" width="20.42578125" style="10" customWidth="1"/>
    <col min="12" max="12" width="16.7109375" style="10" customWidth="1"/>
  </cols>
  <sheetData>
    <row r="1" spans="1:11" ht="15.7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>
      <c r="A2" s="5" t="s">
        <v>11</v>
      </c>
      <c r="B2" s="5" t="s">
        <v>12</v>
      </c>
      <c r="C2" s="5">
        <v>59</v>
      </c>
      <c r="D2" s="5" t="s">
        <v>13</v>
      </c>
      <c r="E2" s="5" t="s">
        <v>14</v>
      </c>
      <c r="F2" s="8">
        <v>45235</v>
      </c>
      <c r="G2" s="8">
        <v>45425</v>
      </c>
      <c r="H2" s="5">
        <v>800</v>
      </c>
      <c r="I2" s="5">
        <v>25</v>
      </c>
      <c r="J2" s="5" t="s">
        <v>15</v>
      </c>
      <c r="K2" s="5" t="s">
        <v>16</v>
      </c>
    </row>
    <row r="3" spans="1:11">
      <c r="A3" s="5" t="s">
        <v>17</v>
      </c>
      <c r="B3" s="5" t="s">
        <v>18</v>
      </c>
      <c r="C3" s="5">
        <v>27</v>
      </c>
      <c r="D3" s="5" t="s">
        <v>13</v>
      </c>
      <c r="E3" s="5" t="s">
        <v>14</v>
      </c>
      <c r="F3" s="8">
        <v>45714</v>
      </c>
      <c r="G3" s="8">
        <v>45740</v>
      </c>
      <c r="H3" s="5">
        <v>800</v>
      </c>
      <c r="I3" s="5">
        <v>20</v>
      </c>
      <c r="J3" s="5" t="s">
        <v>19</v>
      </c>
      <c r="K3" s="5" t="s">
        <v>20</v>
      </c>
    </row>
    <row r="4" spans="1:11">
      <c r="A4" s="5" t="s">
        <v>21</v>
      </c>
      <c r="B4" s="5" t="s">
        <v>22</v>
      </c>
      <c r="C4" s="5">
        <v>24</v>
      </c>
      <c r="D4" s="5" t="s">
        <v>13</v>
      </c>
      <c r="E4" s="5" t="s">
        <v>23</v>
      </c>
      <c r="F4" s="8">
        <v>45191</v>
      </c>
      <c r="G4" s="8">
        <v>45371</v>
      </c>
      <c r="H4" s="5">
        <v>1200</v>
      </c>
      <c r="I4" s="5">
        <v>18</v>
      </c>
      <c r="J4" s="5" t="s">
        <v>24</v>
      </c>
      <c r="K4" s="5" t="s">
        <v>25</v>
      </c>
    </row>
    <row r="5" spans="1:11">
      <c r="A5" s="5" t="s">
        <v>26</v>
      </c>
      <c r="B5" s="5" t="s">
        <v>27</v>
      </c>
      <c r="C5" s="5">
        <v>31</v>
      </c>
      <c r="D5" s="5" t="s">
        <v>28</v>
      </c>
      <c r="E5" s="5" t="s">
        <v>23</v>
      </c>
      <c r="F5" s="8">
        <v>45479</v>
      </c>
      <c r="G5" s="8">
        <v>45587</v>
      </c>
      <c r="H5" s="5">
        <v>1200</v>
      </c>
      <c r="I5" s="5">
        <v>16</v>
      </c>
      <c r="J5" s="5" t="s">
        <v>24</v>
      </c>
      <c r="K5" s="5" t="s">
        <v>29</v>
      </c>
    </row>
    <row r="6" spans="1:11">
      <c r="A6" s="5" t="s">
        <v>30</v>
      </c>
      <c r="B6" s="5" t="s">
        <v>31</v>
      </c>
      <c r="C6" s="5">
        <v>19</v>
      </c>
      <c r="D6" s="5" t="s">
        <v>13</v>
      </c>
      <c r="E6" s="5" t="s">
        <v>32</v>
      </c>
      <c r="F6" s="8">
        <v>45286</v>
      </c>
      <c r="G6" s="8">
        <v>45501</v>
      </c>
      <c r="H6" s="5">
        <v>2500</v>
      </c>
      <c r="I6" s="5">
        <v>12</v>
      </c>
      <c r="J6" s="5" t="s">
        <v>15</v>
      </c>
      <c r="K6" s="5" t="s">
        <v>33</v>
      </c>
    </row>
    <row r="7" spans="1:11">
      <c r="A7" s="5" t="s">
        <v>34</v>
      </c>
      <c r="B7" s="5" t="s">
        <v>35</v>
      </c>
      <c r="C7" s="5">
        <v>40</v>
      </c>
      <c r="D7" s="5" t="s">
        <v>13</v>
      </c>
      <c r="E7" s="5" t="s">
        <v>14</v>
      </c>
      <c r="F7" s="8">
        <v>45317</v>
      </c>
      <c r="G7" s="8">
        <v>45392</v>
      </c>
      <c r="H7" s="5">
        <v>800</v>
      </c>
      <c r="I7" s="5">
        <v>14</v>
      </c>
      <c r="J7" s="5" t="s">
        <v>36</v>
      </c>
      <c r="K7" s="5" t="s">
        <v>37</v>
      </c>
    </row>
    <row r="8" spans="1:11">
      <c r="A8" s="5" t="s">
        <v>38</v>
      </c>
      <c r="B8" s="5" t="s">
        <v>39</v>
      </c>
      <c r="C8" s="5">
        <v>41</v>
      </c>
      <c r="D8" s="5" t="s">
        <v>28</v>
      </c>
      <c r="E8" s="5" t="s">
        <v>14</v>
      </c>
      <c r="F8" s="8">
        <v>45588</v>
      </c>
      <c r="G8" s="8">
        <v>45677</v>
      </c>
      <c r="H8" s="5">
        <v>800</v>
      </c>
      <c r="I8" s="5">
        <v>25</v>
      </c>
      <c r="J8" s="5" t="s">
        <v>19</v>
      </c>
      <c r="K8" s="5"/>
    </row>
    <row r="9" spans="1:11">
      <c r="A9" s="5" t="s">
        <v>40</v>
      </c>
      <c r="B9" s="5" t="s">
        <v>41</v>
      </c>
      <c r="C9" s="5">
        <v>43</v>
      </c>
      <c r="D9" s="5" t="s">
        <v>13</v>
      </c>
      <c r="E9" s="5" t="s">
        <v>42</v>
      </c>
      <c r="F9" s="8">
        <v>45450</v>
      </c>
      <c r="G9" s="8">
        <v>45563</v>
      </c>
      <c r="H9" s="5">
        <v>1800</v>
      </c>
      <c r="I9" s="5">
        <v>28</v>
      </c>
      <c r="J9" s="5" t="s">
        <v>43</v>
      </c>
      <c r="K9" s="5"/>
    </row>
    <row r="10" spans="1:11">
      <c r="A10" s="5" t="s">
        <v>44</v>
      </c>
      <c r="B10" s="5" t="s">
        <v>45</v>
      </c>
      <c r="C10" s="5">
        <v>42</v>
      </c>
      <c r="D10" s="5" t="s">
        <v>13</v>
      </c>
      <c r="E10" s="5" t="s">
        <v>14</v>
      </c>
      <c r="F10" s="8">
        <v>45569</v>
      </c>
      <c r="G10" s="8">
        <v>45582</v>
      </c>
      <c r="H10" s="5">
        <v>800</v>
      </c>
      <c r="I10" s="5">
        <v>3</v>
      </c>
      <c r="J10" s="5" t="s">
        <v>43</v>
      </c>
      <c r="K10" s="5" t="s">
        <v>46</v>
      </c>
    </row>
    <row r="11" spans="1:11">
      <c r="A11" s="5" t="s">
        <v>47</v>
      </c>
      <c r="B11" s="5" t="s">
        <v>48</v>
      </c>
      <c r="C11" s="5">
        <v>37</v>
      </c>
      <c r="D11" s="5" t="s">
        <v>13</v>
      </c>
      <c r="E11" s="5" t="s">
        <v>23</v>
      </c>
      <c r="F11" s="8">
        <v>45202</v>
      </c>
      <c r="G11" s="8">
        <v>45280</v>
      </c>
      <c r="H11" s="5">
        <v>1200</v>
      </c>
      <c r="I11" s="5">
        <v>29</v>
      </c>
      <c r="J11" s="5" t="s">
        <v>36</v>
      </c>
      <c r="K11" s="5" t="s">
        <v>49</v>
      </c>
    </row>
    <row r="12" spans="1:11">
      <c r="A12" s="5" t="s">
        <v>50</v>
      </c>
      <c r="B12" s="5" t="s">
        <v>51</v>
      </c>
      <c r="C12" s="5">
        <v>48</v>
      </c>
      <c r="D12" s="5" t="s">
        <v>28</v>
      </c>
      <c r="E12" s="5" t="s">
        <v>23</v>
      </c>
      <c r="F12" s="8">
        <v>45297</v>
      </c>
      <c r="G12" s="8">
        <v>45459</v>
      </c>
      <c r="H12" s="5">
        <v>1200</v>
      </c>
      <c r="I12" s="5">
        <v>13</v>
      </c>
      <c r="J12" s="5" t="s">
        <v>15</v>
      </c>
      <c r="K12" s="5" t="s">
        <v>52</v>
      </c>
    </row>
    <row r="13" spans="1:11">
      <c r="A13" s="5" t="s">
        <v>53</v>
      </c>
      <c r="B13" s="5" t="s">
        <v>54</v>
      </c>
      <c r="C13" s="5">
        <v>36</v>
      </c>
      <c r="D13" s="5" t="s">
        <v>13</v>
      </c>
      <c r="E13" s="5" t="s">
        <v>23</v>
      </c>
      <c r="F13" s="8">
        <v>45154</v>
      </c>
      <c r="G13" s="8">
        <v>45568</v>
      </c>
      <c r="H13" s="5">
        <v>1200</v>
      </c>
      <c r="I13" s="5">
        <v>19</v>
      </c>
      <c r="J13" s="5" t="s">
        <v>43</v>
      </c>
      <c r="K13" s="5" t="s">
        <v>55</v>
      </c>
    </row>
    <row r="14" spans="1:11">
      <c r="A14" s="5" t="s">
        <v>56</v>
      </c>
      <c r="B14" s="5" t="s">
        <v>57</v>
      </c>
      <c r="C14" s="5">
        <v>48</v>
      </c>
      <c r="D14" s="5" t="s">
        <v>28</v>
      </c>
      <c r="E14" s="5" t="s">
        <v>42</v>
      </c>
      <c r="F14" s="8">
        <v>45556</v>
      </c>
      <c r="G14" s="8">
        <v>45641</v>
      </c>
      <c r="H14" s="5">
        <v>1800</v>
      </c>
      <c r="I14" s="5">
        <v>22</v>
      </c>
      <c r="J14" s="5" t="s">
        <v>43</v>
      </c>
      <c r="K14" s="5"/>
    </row>
    <row r="15" spans="1:11">
      <c r="A15" s="5" t="s">
        <v>58</v>
      </c>
      <c r="B15" s="5" t="s">
        <v>59</v>
      </c>
      <c r="C15" s="5">
        <v>39</v>
      </c>
      <c r="D15" s="5" t="s">
        <v>13</v>
      </c>
      <c r="E15" s="5" t="s">
        <v>23</v>
      </c>
      <c r="F15" s="8">
        <v>45065</v>
      </c>
      <c r="G15" s="8">
        <v>45242</v>
      </c>
      <c r="H15" s="5">
        <v>1200</v>
      </c>
      <c r="I15" s="5">
        <v>28</v>
      </c>
      <c r="J15" s="5" t="s">
        <v>36</v>
      </c>
      <c r="K15" s="5"/>
    </row>
    <row r="16" spans="1:11">
      <c r="A16" s="5" t="s">
        <v>60</v>
      </c>
      <c r="B16" s="5" t="s">
        <v>61</v>
      </c>
      <c r="C16" s="5">
        <v>44</v>
      </c>
      <c r="D16" s="5" t="s">
        <v>28</v>
      </c>
      <c r="E16" s="5" t="s">
        <v>14</v>
      </c>
      <c r="F16" s="8">
        <v>45333</v>
      </c>
      <c r="G16" s="8">
        <v>45540</v>
      </c>
      <c r="H16" s="5">
        <v>800</v>
      </c>
      <c r="I16" s="5">
        <v>8</v>
      </c>
      <c r="J16" s="5" t="s">
        <v>24</v>
      </c>
      <c r="K16" s="5"/>
    </row>
    <row r="17" spans="1:11">
      <c r="A17" s="5" t="s">
        <v>62</v>
      </c>
      <c r="B17" s="5" t="s">
        <v>63</v>
      </c>
      <c r="C17" s="5">
        <v>39</v>
      </c>
      <c r="D17" s="5" t="s">
        <v>13</v>
      </c>
      <c r="E17" s="5" t="s">
        <v>32</v>
      </c>
      <c r="F17" s="8">
        <v>45702</v>
      </c>
      <c r="G17" s="8">
        <v>45732</v>
      </c>
      <c r="H17" s="5">
        <v>2500</v>
      </c>
      <c r="I17" s="5">
        <v>14</v>
      </c>
      <c r="J17" s="5" t="s">
        <v>43</v>
      </c>
      <c r="K17" s="5"/>
    </row>
    <row r="18" spans="1:11">
      <c r="A18" s="5" t="s">
        <v>64</v>
      </c>
      <c r="B18" s="5" t="s">
        <v>65</v>
      </c>
      <c r="C18" s="5">
        <v>35</v>
      </c>
      <c r="D18" s="5" t="s">
        <v>13</v>
      </c>
      <c r="E18" s="5" t="s">
        <v>23</v>
      </c>
      <c r="F18" s="8">
        <v>45329</v>
      </c>
      <c r="G18" s="8">
        <v>45685</v>
      </c>
      <c r="H18" s="5">
        <v>1200</v>
      </c>
      <c r="I18" s="5">
        <v>25</v>
      </c>
      <c r="J18" s="5" t="s">
        <v>24</v>
      </c>
      <c r="K18" s="5"/>
    </row>
    <row r="19" spans="1:11">
      <c r="A19" s="5" t="s">
        <v>66</v>
      </c>
      <c r="B19" s="5" t="s">
        <v>67</v>
      </c>
      <c r="C19" s="5">
        <v>56</v>
      </c>
      <c r="D19" s="5" t="s">
        <v>28</v>
      </c>
      <c r="E19" s="5" t="s">
        <v>32</v>
      </c>
      <c r="F19" s="8">
        <v>45213</v>
      </c>
      <c r="G19" s="8">
        <v>45649</v>
      </c>
      <c r="H19" s="5">
        <v>2500</v>
      </c>
      <c r="I19" s="5">
        <v>13</v>
      </c>
      <c r="J19" s="5" t="s">
        <v>68</v>
      </c>
      <c r="K19" s="5"/>
    </row>
    <row r="20" spans="1:11">
      <c r="A20" s="5" t="s">
        <v>69</v>
      </c>
      <c r="B20" s="5" t="s">
        <v>70</v>
      </c>
      <c r="C20" s="5">
        <v>27</v>
      </c>
      <c r="D20" s="5" t="s">
        <v>28</v>
      </c>
      <c r="E20" s="5" t="s">
        <v>14</v>
      </c>
      <c r="F20" s="8">
        <v>45354</v>
      </c>
      <c r="G20" s="8">
        <v>45664</v>
      </c>
      <c r="H20" s="5">
        <v>800</v>
      </c>
      <c r="I20" s="5">
        <v>26</v>
      </c>
      <c r="J20" s="5" t="s">
        <v>36</v>
      </c>
      <c r="K20" s="5"/>
    </row>
    <row r="21" spans="1:11">
      <c r="A21" s="5" t="s">
        <v>71</v>
      </c>
      <c r="B21" s="5" t="s">
        <v>72</v>
      </c>
      <c r="C21" s="5">
        <v>28</v>
      </c>
      <c r="D21" s="5" t="s">
        <v>13</v>
      </c>
      <c r="E21" s="5" t="s">
        <v>32</v>
      </c>
      <c r="F21" s="8">
        <v>45417</v>
      </c>
      <c r="G21" s="8">
        <v>45608</v>
      </c>
      <c r="H21" s="5">
        <v>2500</v>
      </c>
      <c r="I21" s="5">
        <v>21</v>
      </c>
      <c r="J21" s="5" t="s">
        <v>36</v>
      </c>
      <c r="K21" s="5" t="s">
        <v>73</v>
      </c>
    </row>
    <row r="22" spans="1:11">
      <c r="A22" s="5" t="s">
        <v>74</v>
      </c>
      <c r="B22" s="5" t="s">
        <v>75</v>
      </c>
      <c r="C22" s="5">
        <v>57</v>
      </c>
      <c r="D22" s="5" t="s">
        <v>28</v>
      </c>
      <c r="E22" s="5" t="s">
        <v>42</v>
      </c>
      <c r="F22" s="8">
        <v>45146</v>
      </c>
      <c r="G22" s="8">
        <v>45674</v>
      </c>
      <c r="H22" s="5">
        <v>1800</v>
      </c>
      <c r="I22" s="5">
        <v>19</v>
      </c>
      <c r="J22" s="5" t="s">
        <v>36</v>
      </c>
      <c r="K22" s="5"/>
    </row>
    <row r="23" spans="1:11">
      <c r="A23" s="5" t="s">
        <v>76</v>
      </c>
      <c r="B23" s="5" t="s">
        <v>77</v>
      </c>
      <c r="C23" s="5">
        <v>26</v>
      </c>
      <c r="D23" s="5" t="s">
        <v>28</v>
      </c>
      <c r="E23" s="5" t="s">
        <v>42</v>
      </c>
      <c r="F23" s="8">
        <v>45320</v>
      </c>
      <c r="G23" s="8">
        <v>45616</v>
      </c>
      <c r="H23" s="5">
        <v>1800</v>
      </c>
      <c r="I23" s="5">
        <v>5</v>
      </c>
      <c r="J23" s="5" t="s">
        <v>15</v>
      </c>
      <c r="K23" s="5"/>
    </row>
    <row r="24" spans="1:11">
      <c r="A24" s="5" t="s">
        <v>78</v>
      </c>
      <c r="B24" s="5" t="s">
        <v>79</v>
      </c>
      <c r="C24" s="5">
        <v>48</v>
      </c>
      <c r="D24" s="5" t="s">
        <v>13</v>
      </c>
      <c r="E24" s="5" t="s">
        <v>42</v>
      </c>
      <c r="F24" s="8">
        <v>45451</v>
      </c>
      <c r="G24" s="8">
        <v>45455</v>
      </c>
      <c r="H24" s="5">
        <v>1800</v>
      </c>
      <c r="I24" s="5">
        <v>18</v>
      </c>
      <c r="J24" s="5" t="s">
        <v>68</v>
      </c>
      <c r="K24" s="5"/>
    </row>
    <row r="25" spans="1:11">
      <c r="A25" s="5" t="s">
        <v>80</v>
      </c>
      <c r="B25" s="5" t="s">
        <v>81</v>
      </c>
      <c r="C25" s="5">
        <v>25</v>
      </c>
      <c r="D25" s="5" t="s">
        <v>28</v>
      </c>
      <c r="E25" s="5" t="s">
        <v>23</v>
      </c>
      <c r="F25" s="8">
        <v>45439</v>
      </c>
      <c r="G25" s="8">
        <v>45730</v>
      </c>
      <c r="H25" s="5">
        <v>1200</v>
      </c>
      <c r="I25" s="5">
        <v>6</v>
      </c>
      <c r="J25" s="5" t="s">
        <v>15</v>
      </c>
      <c r="K25" s="5"/>
    </row>
    <row r="26" spans="1:11">
      <c r="A26" s="5" t="s">
        <v>82</v>
      </c>
      <c r="B26" s="5" t="s">
        <v>83</v>
      </c>
      <c r="C26" s="5">
        <v>53</v>
      </c>
      <c r="D26" s="5" t="s">
        <v>13</v>
      </c>
      <c r="E26" s="5" t="s">
        <v>42</v>
      </c>
      <c r="F26" s="8">
        <v>45286</v>
      </c>
      <c r="G26" s="8">
        <v>45372</v>
      </c>
      <c r="H26" s="5">
        <v>1800</v>
      </c>
      <c r="I26" s="5">
        <v>17</v>
      </c>
      <c r="J26" s="5" t="s">
        <v>36</v>
      </c>
      <c r="K26" s="5" t="s">
        <v>84</v>
      </c>
    </row>
    <row r="27" spans="1:11">
      <c r="A27" s="5" t="s">
        <v>85</v>
      </c>
      <c r="B27" s="5" t="s">
        <v>86</v>
      </c>
      <c r="C27" s="5">
        <v>42</v>
      </c>
      <c r="D27" s="5" t="s">
        <v>28</v>
      </c>
      <c r="E27" s="5" t="s">
        <v>23</v>
      </c>
      <c r="F27" s="8">
        <v>45702</v>
      </c>
      <c r="G27" s="8">
        <v>45727</v>
      </c>
      <c r="H27" s="5">
        <v>1200</v>
      </c>
      <c r="I27" s="5">
        <v>3</v>
      </c>
      <c r="J27" s="5" t="s">
        <v>68</v>
      </c>
      <c r="K27" s="5"/>
    </row>
    <row r="28" spans="1:11">
      <c r="A28" s="5" t="s">
        <v>87</v>
      </c>
      <c r="B28" s="5" t="s">
        <v>88</v>
      </c>
      <c r="C28" s="5">
        <v>24</v>
      </c>
      <c r="D28" s="5" t="s">
        <v>13</v>
      </c>
      <c r="E28" s="5" t="s">
        <v>32</v>
      </c>
      <c r="F28" s="8">
        <v>45698</v>
      </c>
      <c r="G28" s="8">
        <v>45726</v>
      </c>
      <c r="H28" s="5">
        <v>2500</v>
      </c>
      <c r="I28" s="5">
        <v>28</v>
      </c>
      <c r="J28" s="5" t="s">
        <v>36</v>
      </c>
      <c r="K28" s="5"/>
    </row>
    <row r="29" spans="1:11">
      <c r="A29" s="5" t="s">
        <v>89</v>
      </c>
      <c r="B29" s="5" t="s">
        <v>90</v>
      </c>
      <c r="C29" s="5">
        <v>53</v>
      </c>
      <c r="D29" s="5" t="s">
        <v>13</v>
      </c>
      <c r="E29" s="5" t="s">
        <v>23</v>
      </c>
      <c r="F29" s="8">
        <v>45614</v>
      </c>
      <c r="G29" s="8">
        <v>45645</v>
      </c>
      <c r="H29" s="5">
        <v>1200</v>
      </c>
      <c r="I29" s="5">
        <v>23</v>
      </c>
      <c r="J29" s="5" t="s">
        <v>19</v>
      </c>
      <c r="K29" s="5"/>
    </row>
    <row r="30" spans="1:11">
      <c r="A30" s="5" t="s">
        <v>91</v>
      </c>
      <c r="B30" s="5" t="s">
        <v>92</v>
      </c>
      <c r="C30" s="5">
        <v>29</v>
      </c>
      <c r="D30" s="5" t="s">
        <v>28</v>
      </c>
      <c r="E30" s="5" t="s">
        <v>32</v>
      </c>
      <c r="F30" s="8">
        <v>45401</v>
      </c>
      <c r="G30" s="8">
        <v>45408</v>
      </c>
      <c r="H30" s="5">
        <v>2500</v>
      </c>
      <c r="I30" s="5">
        <v>8</v>
      </c>
      <c r="J30" s="5" t="s">
        <v>24</v>
      </c>
      <c r="K30" s="5"/>
    </row>
    <row r="31" spans="1:11">
      <c r="A31" s="5" t="s">
        <v>93</v>
      </c>
      <c r="B31" s="5" t="s">
        <v>94</v>
      </c>
      <c r="C31" s="5">
        <v>31</v>
      </c>
      <c r="D31" s="5" t="s">
        <v>28</v>
      </c>
      <c r="E31" s="5" t="s">
        <v>32</v>
      </c>
      <c r="F31" s="8">
        <v>45667</v>
      </c>
      <c r="G31" s="8">
        <v>45745</v>
      </c>
      <c r="H31" s="5">
        <v>2500</v>
      </c>
      <c r="I31" s="5">
        <v>23</v>
      </c>
      <c r="J31" s="5" t="s">
        <v>43</v>
      </c>
      <c r="K31" s="5" t="s">
        <v>95</v>
      </c>
    </row>
    <row r="32" spans="1:11">
      <c r="A32" s="5" t="s">
        <v>96</v>
      </c>
      <c r="B32" s="5" t="s">
        <v>97</v>
      </c>
      <c r="C32" s="5">
        <v>52</v>
      </c>
      <c r="D32" s="5" t="s">
        <v>28</v>
      </c>
      <c r="E32" s="5" t="s">
        <v>14</v>
      </c>
      <c r="F32" s="8">
        <v>45088</v>
      </c>
      <c r="G32" s="8">
        <v>45656</v>
      </c>
      <c r="H32" s="5">
        <v>800</v>
      </c>
      <c r="I32" s="5">
        <v>9</v>
      </c>
      <c r="J32" s="5" t="s">
        <v>68</v>
      </c>
      <c r="K32" s="5" t="s">
        <v>98</v>
      </c>
    </row>
    <row r="33" spans="1:11">
      <c r="A33" s="5" t="s">
        <v>99</v>
      </c>
      <c r="B33" s="5" t="s">
        <v>100</v>
      </c>
      <c r="C33" s="5">
        <v>20</v>
      </c>
      <c r="D33" s="5" t="s">
        <v>13</v>
      </c>
      <c r="E33" s="5" t="s">
        <v>23</v>
      </c>
      <c r="F33" s="8">
        <v>45391</v>
      </c>
      <c r="G33" s="8">
        <v>45604</v>
      </c>
      <c r="H33" s="5">
        <v>1200</v>
      </c>
      <c r="I33" s="5">
        <v>2</v>
      </c>
      <c r="J33" s="5" t="s">
        <v>36</v>
      </c>
      <c r="K33" s="5"/>
    </row>
    <row r="34" spans="1:11">
      <c r="A34" s="5" t="s">
        <v>101</v>
      </c>
      <c r="B34" s="5" t="s">
        <v>102</v>
      </c>
      <c r="C34" s="5">
        <v>22</v>
      </c>
      <c r="D34" s="5" t="s">
        <v>13</v>
      </c>
      <c r="E34" s="5" t="s">
        <v>14</v>
      </c>
      <c r="F34" s="8">
        <v>45699</v>
      </c>
      <c r="G34" s="8">
        <v>45740</v>
      </c>
      <c r="H34" s="5">
        <v>800</v>
      </c>
      <c r="I34" s="5">
        <v>30</v>
      </c>
      <c r="J34" s="5" t="s">
        <v>36</v>
      </c>
      <c r="K34" s="5"/>
    </row>
    <row r="35" spans="1:11">
      <c r="A35" s="5" t="s">
        <v>103</v>
      </c>
      <c r="B35" s="5" t="s">
        <v>104</v>
      </c>
      <c r="C35" s="5">
        <v>23</v>
      </c>
      <c r="D35" s="5" t="s">
        <v>13</v>
      </c>
      <c r="E35" s="5" t="s">
        <v>42</v>
      </c>
      <c r="F35" s="8">
        <v>45588</v>
      </c>
      <c r="G35" s="8">
        <v>45721</v>
      </c>
      <c r="H35" s="5">
        <v>1800</v>
      </c>
      <c r="I35" s="5">
        <v>23</v>
      </c>
      <c r="J35" s="5" t="s">
        <v>19</v>
      </c>
      <c r="K35" s="5" t="s">
        <v>105</v>
      </c>
    </row>
    <row r="36" spans="1:11">
      <c r="A36" s="5" t="s">
        <v>106</v>
      </c>
      <c r="B36" s="5" t="s">
        <v>107</v>
      </c>
      <c r="C36" s="5">
        <v>27</v>
      </c>
      <c r="D36" s="5" t="s">
        <v>28</v>
      </c>
      <c r="E36" s="5" t="s">
        <v>23</v>
      </c>
      <c r="F36" s="8">
        <v>45312</v>
      </c>
      <c r="G36" s="8">
        <v>45652</v>
      </c>
      <c r="H36" s="5">
        <v>1200</v>
      </c>
      <c r="I36" s="5">
        <v>27</v>
      </c>
      <c r="J36" s="5" t="s">
        <v>19</v>
      </c>
      <c r="K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533E-6CAD-41D3-B268-6CCEB9B5DB88}">
  <dimension ref="A1:L36"/>
  <sheetViews>
    <sheetView topLeftCell="A29" workbookViewId="0">
      <selection activeCell="L2" sqref="A1:L36"/>
    </sheetView>
  </sheetViews>
  <sheetFormatPr defaultRowHeight="15"/>
  <cols>
    <col min="1" max="4" width="16" customWidth="1"/>
    <col min="5" max="5" width="19.140625" customWidth="1"/>
    <col min="6" max="10" width="16" customWidth="1"/>
    <col min="11" max="11" width="19.85546875" customWidth="1"/>
    <col min="12" max="12" width="30.42578125" customWidth="1"/>
    <col min="13" max="13" width="16" customWidth="1"/>
  </cols>
  <sheetData>
    <row r="1" spans="1:12" ht="15.7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3" t="s">
        <v>108</v>
      </c>
    </row>
    <row r="2" spans="1:12">
      <c r="A2" s="5" t="s">
        <v>11</v>
      </c>
      <c r="B2" s="5" t="s">
        <v>12</v>
      </c>
      <c r="C2" s="5">
        <v>59</v>
      </c>
      <c r="D2" s="5" t="s">
        <v>13</v>
      </c>
      <c r="E2" s="5" t="s">
        <v>14</v>
      </c>
      <c r="F2" s="8">
        <v>45235</v>
      </c>
      <c r="G2" s="8">
        <v>45425</v>
      </c>
      <c r="H2" s="5">
        <v>800</v>
      </c>
      <c r="I2" s="5">
        <v>25</v>
      </c>
      <c r="J2" s="5" t="s">
        <v>15</v>
      </c>
      <c r="K2" s="5" t="s">
        <v>16</v>
      </c>
      <c r="L2" s="5">
        <f>DATEDIF(F2,G2,"M")</f>
        <v>6</v>
      </c>
    </row>
    <row r="3" spans="1:12">
      <c r="A3" s="5" t="s">
        <v>17</v>
      </c>
      <c r="B3" s="5" t="s">
        <v>18</v>
      </c>
      <c r="C3" s="5">
        <v>27</v>
      </c>
      <c r="D3" s="5" t="s">
        <v>13</v>
      </c>
      <c r="E3" s="5" t="s">
        <v>14</v>
      </c>
      <c r="F3" s="8">
        <v>45714</v>
      </c>
      <c r="G3" s="8">
        <v>45740</v>
      </c>
      <c r="H3" s="5">
        <v>800</v>
      </c>
      <c r="I3" s="5">
        <v>20</v>
      </c>
      <c r="J3" s="5" t="s">
        <v>19</v>
      </c>
      <c r="K3" s="5" t="s">
        <v>20</v>
      </c>
      <c r="L3" s="5">
        <f>DATEDIF(F3,G3,"M")</f>
        <v>0</v>
      </c>
    </row>
    <row r="4" spans="1:12">
      <c r="A4" s="5" t="s">
        <v>21</v>
      </c>
      <c r="B4" s="5" t="s">
        <v>22</v>
      </c>
      <c r="C4" s="5">
        <v>24</v>
      </c>
      <c r="D4" s="5" t="s">
        <v>13</v>
      </c>
      <c r="E4" s="5" t="s">
        <v>23</v>
      </c>
      <c r="F4" s="8">
        <v>45191</v>
      </c>
      <c r="G4" s="8">
        <v>45371</v>
      </c>
      <c r="H4" s="5">
        <v>1200</v>
      </c>
      <c r="I4" s="5">
        <v>18</v>
      </c>
      <c r="J4" s="5" t="s">
        <v>24</v>
      </c>
      <c r="K4" s="5" t="s">
        <v>25</v>
      </c>
      <c r="L4" s="5">
        <f>DATEDIF(F4,G4,"M")</f>
        <v>5</v>
      </c>
    </row>
    <row r="5" spans="1:12">
      <c r="A5" s="5" t="s">
        <v>26</v>
      </c>
      <c r="B5" s="5" t="s">
        <v>27</v>
      </c>
      <c r="C5" s="5">
        <v>31</v>
      </c>
      <c r="D5" s="5" t="s">
        <v>28</v>
      </c>
      <c r="E5" s="5" t="s">
        <v>23</v>
      </c>
      <c r="F5" s="8">
        <v>45479</v>
      </c>
      <c r="G5" s="8">
        <v>45587</v>
      </c>
      <c r="H5" s="5">
        <v>1200</v>
      </c>
      <c r="I5" s="5">
        <v>16</v>
      </c>
      <c r="J5" s="5" t="s">
        <v>24</v>
      </c>
      <c r="K5" s="5" t="s">
        <v>29</v>
      </c>
      <c r="L5" s="5">
        <f>DATEDIF(F5,G5,"M")</f>
        <v>3</v>
      </c>
    </row>
    <row r="6" spans="1:12">
      <c r="A6" s="5" t="s">
        <v>30</v>
      </c>
      <c r="B6" s="5" t="s">
        <v>31</v>
      </c>
      <c r="C6" s="5">
        <v>19</v>
      </c>
      <c r="D6" s="5" t="s">
        <v>13</v>
      </c>
      <c r="E6" s="5" t="s">
        <v>32</v>
      </c>
      <c r="F6" s="8">
        <v>45286</v>
      </c>
      <c r="G6" s="8">
        <v>45501</v>
      </c>
      <c r="H6" s="5">
        <v>2500</v>
      </c>
      <c r="I6" s="5">
        <v>12</v>
      </c>
      <c r="J6" s="5" t="s">
        <v>15</v>
      </c>
      <c r="K6" s="5" t="s">
        <v>33</v>
      </c>
      <c r="L6" s="5">
        <f>DATEDIF(F6,G6,"M")</f>
        <v>7</v>
      </c>
    </row>
    <row r="7" spans="1:12">
      <c r="A7" s="5" t="s">
        <v>34</v>
      </c>
      <c r="B7" s="5" t="s">
        <v>35</v>
      </c>
      <c r="C7" s="5">
        <v>40</v>
      </c>
      <c r="D7" s="5" t="s">
        <v>13</v>
      </c>
      <c r="E7" s="5" t="s">
        <v>14</v>
      </c>
      <c r="F7" s="8">
        <v>45317</v>
      </c>
      <c r="G7" s="8">
        <v>45392</v>
      </c>
      <c r="H7" s="5">
        <v>800</v>
      </c>
      <c r="I7" s="5">
        <v>14</v>
      </c>
      <c r="J7" s="5" t="s">
        <v>36</v>
      </c>
      <c r="K7" s="5" t="s">
        <v>37</v>
      </c>
      <c r="L7" s="5">
        <f>DATEDIF(F7,G7,"M")</f>
        <v>2</v>
      </c>
    </row>
    <row r="8" spans="1:12">
      <c r="A8" s="5" t="s">
        <v>38</v>
      </c>
      <c r="B8" s="5" t="s">
        <v>39</v>
      </c>
      <c r="C8" s="5">
        <v>41</v>
      </c>
      <c r="D8" s="5" t="s">
        <v>28</v>
      </c>
      <c r="E8" s="5" t="s">
        <v>14</v>
      </c>
      <c r="F8" s="8">
        <v>45588</v>
      </c>
      <c r="G8" s="8">
        <v>45677</v>
      </c>
      <c r="H8" s="5">
        <v>800</v>
      </c>
      <c r="I8" s="5">
        <v>25</v>
      </c>
      <c r="J8" s="5" t="s">
        <v>19</v>
      </c>
      <c r="K8" s="5"/>
      <c r="L8" s="5">
        <f>DATEDIF(F8,G8,"M")</f>
        <v>2</v>
      </c>
    </row>
    <row r="9" spans="1:12">
      <c r="A9" s="5" t="s">
        <v>40</v>
      </c>
      <c r="B9" s="5" t="s">
        <v>41</v>
      </c>
      <c r="C9" s="5">
        <v>43</v>
      </c>
      <c r="D9" s="5" t="s">
        <v>13</v>
      </c>
      <c r="E9" s="5" t="s">
        <v>42</v>
      </c>
      <c r="F9" s="8">
        <v>45450</v>
      </c>
      <c r="G9" s="8">
        <v>45563</v>
      </c>
      <c r="H9" s="5">
        <v>1800</v>
      </c>
      <c r="I9" s="5">
        <v>28</v>
      </c>
      <c r="J9" s="5" t="s">
        <v>43</v>
      </c>
      <c r="K9" s="5"/>
      <c r="L9" s="5">
        <f>DATEDIF(F9,G9,"M")</f>
        <v>3</v>
      </c>
    </row>
    <row r="10" spans="1:12">
      <c r="A10" s="5" t="s">
        <v>44</v>
      </c>
      <c r="B10" s="5" t="s">
        <v>45</v>
      </c>
      <c r="C10" s="5">
        <v>42</v>
      </c>
      <c r="D10" s="5" t="s">
        <v>13</v>
      </c>
      <c r="E10" s="5" t="s">
        <v>14</v>
      </c>
      <c r="F10" s="8">
        <v>45569</v>
      </c>
      <c r="G10" s="8">
        <v>45582</v>
      </c>
      <c r="H10" s="5">
        <v>800</v>
      </c>
      <c r="I10" s="5">
        <v>3</v>
      </c>
      <c r="J10" s="5" t="s">
        <v>43</v>
      </c>
      <c r="K10" s="5" t="s">
        <v>46</v>
      </c>
      <c r="L10" s="5">
        <f>DATEDIF(F10,G10,"M")</f>
        <v>0</v>
      </c>
    </row>
    <row r="11" spans="1:12">
      <c r="A11" s="5" t="s">
        <v>47</v>
      </c>
      <c r="B11" s="5" t="s">
        <v>48</v>
      </c>
      <c r="C11" s="5">
        <v>37</v>
      </c>
      <c r="D11" s="5" t="s">
        <v>13</v>
      </c>
      <c r="E11" s="5" t="s">
        <v>23</v>
      </c>
      <c r="F11" s="8">
        <v>45202</v>
      </c>
      <c r="G11" s="8">
        <v>45280</v>
      </c>
      <c r="H11" s="5">
        <v>1200</v>
      </c>
      <c r="I11" s="5">
        <v>29</v>
      </c>
      <c r="J11" s="5" t="s">
        <v>36</v>
      </c>
      <c r="K11" s="5" t="s">
        <v>49</v>
      </c>
      <c r="L11" s="5">
        <f>DATEDIF(F11,G11,"M")</f>
        <v>2</v>
      </c>
    </row>
    <row r="12" spans="1:12">
      <c r="A12" s="5" t="s">
        <v>50</v>
      </c>
      <c r="B12" s="5" t="s">
        <v>51</v>
      </c>
      <c r="C12" s="5">
        <v>48</v>
      </c>
      <c r="D12" s="5" t="s">
        <v>28</v>
      </c>
      <c r="E12" s="5" t="s">
        <v>23</v>
      </c>
      <c r="F12" s="8">
        <v>45297</v>
      </c>
      <c r="G12" s="8">
        <v>45459</v>
      </c>
      <c r="H12" s="5">
        <v>1200</v>
      </c>
      <c r="I12" s="5">
        <v>13</v>
      </c>
      <c r="J12" s="5" t="s">
        <v>15</v>
      </c>
      <c r="K12" s="5" t="s">
        <v>52</v>
      </c>
      <c r="L12" s="5">
        <f>DATEDIF(F12,G12,"M")</f>
        <v>5</v>
      </c>
    </row>
    <row r="13" spans="1:12">
      <c r="A13" s="5" t="s">
        <v>53</v>
      </c>
      <c r="B13" s="5" t="s">
        <v>54</v>
      </c>
      <c r="C13" s="5">
        <v>36</v>
      </c>
      <c r="D13" s="5" t="s">
        <v>13</v>
      </c>
      <c r="E13" s="5" t="s">
        <v>23</v>
      </c>
      <c r="F13" s="8">
        <v>45154</v>
      </c>
      <c r="G13" s="8">
        <v>45568</v>
      </c>
      <c r="H13" s="5">
        <v>1200</v>
      </c>
      <c r="I13" s="5">
        <v>19</v>
      </c>
      <c r="J13" s="5" t="s">
        <v>43</v>
      </c>
      <c r="K13" s="5" t="s">
        <v>55</v>
      </c>
      <c r="L13" s="5">
        <f>DATEDIF(F13,G13,"M")</f>
        <v>13</v>
      </c>
    </row>
    <row r="14" spans="1:12">
      <c r="A14" s="5" t="s">
        <v>56</v>
      </c>
      <c r="B14" s="5" t="s">
        <v>57</v>
      </c>
      <c r="C14" s="5">
        <v>48</v>
      </c>
      <c r="D14" s="5" t="s">
        <v>28</v>
      </c>
      <c r="E14" s="5" t="s">
        <v>42</v>
      </c>
      <c r="F14" s="8">
        <v>45556</v>
      </c>
      <c r="G14" s="8">
        <v>45641</v>
      </c>
      <c r="H14" s="5">
        <v>1800</v>
      </c>
      <c r="I14" s="5">
        <v>22</v>
      </c>
      <c r="J14" s="5" t="s">
        <v>43</v>
      </c>
      <c r="K14" s="5"/>
      <c r="L14" s="5">
        <f>DATEDIF(F14,G14,"M")</f>
        <v>2</v>
      </c>
    </row>
    <row r="15" spans="1:12">
      <c r="A15" s="5" t="s">
        <v>58</v>
      </c>
      <c r="B15" s="5" t="s">
        <v>59</v>
      </c>
      <c r="C15" s="5">
        <v>39</v>
      </c>
      <c r="D15" s="5" t="s">
        <v>13</v>
      </c>
      <c r="E15" s="5" t="s">
        <v>23</v>
      </c>
      <c r="F15" s="8">
        <v>45065</v>
      </c>
      <c r="G15" s="8">
        <v>45242</v>
      </c>
      <c r="H15" s="5">
        <v>1200</v>
      </c>
      <c r="I15" s="5">
        <v>28</v>
      </c>
      <c r="J15" s="5" t="s">
        <v>36</v>
      </c>
      <c r="K15" s="5"/>
      <c r="L15" s="5">
        <f>DATEDIF(F15,G15,"M")</f>
        <v>5</v>
      </c>
    </row>
    <row r="16" spans="1:12">
      <c r="A16" s="5" t="s">
        <v>60</v>
      </c>
      <c r="B16" s="5" t="s">
        <v>61</v>
      </c>
      <c r="C16" s="5">
        <v>44</v>
      </c>
      <c r="D16" s="5" t="s">
        <v>28</v>
      </c>
      <c r="E16" s="5" t="s">
        <v>14</v>
      </c>
      <c r="F16" s="8">
        <v>45333</v>
      </c>
      <c r="G16" s="8">
        <v>45540</v>
      </c>
      <c r="H16" s="5">
        <v>800</v>
      </c>
      <c r="I16" s="5">
        <v>8</v>
      </c>
      <c r="J16" s="5" t="s">
        <v>24</v>
      </c>
      <c r="K16" s="5"/>
      <c r="L16" s="5">
        <f>DATEDIF(F16,G16,"M")</f>
        <v>6</v>
      </c>
    </row>
    <row r="17" spans="1:12">
      <c r="A17" s="5" t="s">
        <v>62</v>
      </c>
      <c r="B17" s="5" t="s">
        <v>63</v>
      </c>
      <c r="C17" s="5">
        <v>39</v>
      </c>
      <c r="D17" s="5" t="s">
        <v>13</v>
      </c>
      <c r="E17" s="5" t="s">
        <v>32</v>
      </c>
      <c r="F17" s="8">
        <v>45702</v>
      </c>
      <c r="G17" s="8">
        <v>45732</v>
      </c>
      <c r="H17" s="5">
        <v>2500</v>
      </c>
      <c r="I17" s="5">
        <v>14</v>
      </c>
      <c r="J17" s="5" t="s">
        <v>43</v>
      </c>
      <c r="K17" s="5"/>
      <c r="L17" s="5">
        <f>DATEDIF(F17,G17,"M")</f>
        <v>1</v>
      </c>
    </row>
    <row r="18" spans="1:12">
      <c r="A18" s="5" t="s">
        <v>64</v>
      </c>
      <c r="B18" s="5" t="s">
        <v>65</v>
      </c>
      <c r="C18" s="5">
        <v>35</v>
      </c>
      <c r="D18" s="5" t="s">
        <v>13</v>
      </c>
      <c r="E18" s="5" t="s">
        <v>23</v>
      </c>
      <c r="F18" s="8">
        <v>45329</v>
      </c>
      <c r="G18" s="8">
        <v>45685</v>
      </c>
      <c r="H18" s="5">
        <v>1200</v>
      </c>
      <c r="I18" s="5">
        <v>25</v>
      </c>
      <c r="J18" s="5" t="s">
        <v>24</v>
      </c>
      <c r="K18" s="5"/>
      <c r="L18" s="5">
        <f>DATEDIF(F18,G18,"M")</f>
        <v>11</v>
      </c>
    </row>
    <row r="19" spans="1:12">
      <c r="A19" s="5" t="s">
        <v>66</v>
      </c>
      <c r="B19" s="5" t="s">
        <v>67</v>
      </c>
      <c r="C19" s="5">
        <v>56</v>
      </c>
      <c r="D19" s="5" t="s">
        <v>28</v>
      </c>
      <c r="E19" s="5" t="s">
        <v>32</v>
      </c>
      <c r="F19" s="8">
        <v>45213</v>
      </c>
      <c r="G19" s="8">
        <v>45649</v>
      </c>
      <c r="H19" s="5">
        <v>2500</v>
      </c>
      <c r="I19" s="5">
        <v>13</v>
      </c>
      <c r="J19" s="5" t="s">
        <v>68</v>
      </c>
      <c r="K19" s="5"/>
      <c r="L19" s="5">
        <f>DATEDIF(F19,G19,"M")</f>
        <v>14</v>
      </c>
    </row>
    <row r="20" spans="1:12">
      <c r="A20" s="5" t="s">
        <v>69</v>
      </c>
      <c r="B20" s="5" t="s">
        <v>70</v>
      </c>
      <c r="C20" s="5">
        <v>27</v>
      </c>
      <c r="D20" s="5" t="s">
        <v>28</v>
      </c>
      <c r="E20" s="5" t="s">
        <v>14</v>
      </c>
      <c r="F20" s="8">
        <v>45354</v>
      </c>
      <c r="G20" s="8">
        <v>45664</v>
      </c>
      <c r="H20" s="5">
        <v>800</v>
      </c>
      <c r="I20" s="5">
        <v>26</v>
      </c>
      <c r="J20" s="5" t="s">
        <v>36</v>
      </c>
      <c r="K20" s="5"/>
      <c r="L20" s="5">
        <f>DATEDIF(F20,G20,"M")</f>
        <v>10</v>
      </c>
    </row>
    <row r="21" spans="1:12">
      <c r="A21" s="5" t="s">
        <v>71</v>
      </c>
      <c r="B21" s="5" t="s">
        <v>72</v>
      </c>
      <c r="C21" s="5">
        <v>28</v>
      </c>
      <c r="D21" s="5" t="s">
        <v>13</v>
      </c>
      <c r="E21" s="5" t="s">
        <v>32</v>
      </c>
      <c r="F21" s="8">
        <v>45417</v>
      </c>
      <c r="G21" s="8">
        <v>45608</v>
      </c>
      <c r="H21" s="5">
        <v>2500</v>
      </c>
      <c r="I21" s="5">
        <v>21</v>
      </c>
      <c r="J21" s="5" t="s">
        <v>36</v>
      </c>
      <c r="K21" s="5" t="s">
        <v>73</v>
      </c>
      <c r="L21" s="5">
        <f>DATEDIF(F21,G21,"M")</f>
        <v>6</v>
      </c>
    </row>
    <row r="22" spans="1:12">
      <c r="A22" s="5" t="s">
        <v>74</v>
      </c>
      <c r="B22" s="5" t="s">
        <v>75</v>
      </c>
      <c r="C22" s="5">
        <v>57</v>
      </c>
      <c r="D22" s="5" t="s">
        <v>28</v>
      </c>
      <c r="E22" s="5" t="s">
        <v>42</v>
      </c>
      <c r="F22" s="8">
        <v>45146</v>
      </c>
      <c r="G22" s="8">
        <v>45674</v>
      </c>
      <c r="H22" s="5">
        <v>1800</v>
      </c>
      <c r="I22" s="5">
        <v>19</v>
      </c>
      <c r="J22" s="5" t="s">
        <v>36</v>
      </c>
      <c r="K22" s="5"/>
      <c r="L22" s="5">
        <f>DATEDIF(F22,G22,"M")</f>
        <v>17</v>
      </c>
    </row>
    <row r="23" spans="1:12">
      <c r="A23" s="5" t="s">
        <v>76</v>
      </c>
      <c r="B23" s="5" t="s">
        <v>77</v>
      </c>
      <c r="C23" s="5">
        <v>26</v>
      </c>
      <c r="D23" s="5" t="s">
        <v>28</v>
      </c>
      <c r="E23" s="5" t="s">
        <v>42</v>
      </c>
      <c r="F23" s="8">
        <v>45320</v>
      </c>
      <c r="G23" s="8">
        <v>45616</v>
      </c>
      <c r="H23" s="5">
        <v>1800</v>
      </c>
      <c r="I23" s="5">
        <v>5</v>
      </c>
      <c r="J23" s="5" t="s">
        <v>15</v>
      </c>
      <c r="K23" s="5"/>
      <c r="L23" s="5">
        <f>DATEDIF(F23,G23,"M")</f>
        <v>9</v>
      </c>
    </row>
    <row r="24" spans="1:12">
      <c r="A24" s="5" t="s">
        <v>78</v>
      </c>
      <c r="B24" s="5" t="s">
        <v>79</v>
      </c>
      <c r="C24" s="5">
        <v>48</v>
      </c>
      <c r="D24" s="5" t="s">
        <v>13</v>
      </c>
      <c r="E24" s="5" t="s">
        <v>42</v>
      </c>
      <c r="F24" s="8">
        <v>45451</v>
      </c>
      <c r="G24" s="8">
        <v>45455</v>
      </c>
      <c r="H24" s="5">
        <v>1800</v>
      </c>
      <c r="I24" s="5">
        <v>18</v>
      </c>
      <c r="J24" s="5" t="s">
        <v>68</v>
      </c>
      <c r="K24" s="5"/>
      <c r="L24" s="5">
        <f>DATEDIF(F24,G24,"M")</f>
        <v>0</v>
      </c>
    </row>
    <row r="25" spans="1:12">
      <c r="A25" s="5" t="s">
        <v>80</v>
      </c>
      <c r="B25" s="5" t="s">
        <v>81</v>
      </c>
      <c r="C25" s="5">
        <v>25</v>
      </c>
      <c r="D25" s="5" t="s">
        <v>28</v>
      </c>
      <c r="E25" s="5" t="s">
        <v>23</v>
      </c>
      <c r="F25" s="8">
        <v>45439</v>
      </c>
      <c r="G25" s="8">
        <v>45730</v>
      </c>
      <c r="H25" s="5">
        <v>1200</v>
      </c>
      <c r="I25" s="5">
        <v>6</v>
      </c>
      <c r="J25" s="5" t="s">
        <v>15</v>
      </c>
      <c r="K25" s="5"/>
      <c r="L25" s="5">
        <f>DATEDIF(F25,G25,"M")</f>
        <v>9</v>
      </c>
    </row>
    <row r="26" spans="1:12">
      <c r="A26" s="5" t="s">
        <v>82</v>
      </c>
      <c r="B26" s="5" t="s">
        <v>83</v>
      </c>
      <c r="C26" s="5">
        <v>53</v>
      </c>
      <c r="D26" s="5" t="s">
        <v>13</v>
      </c>
      <c r="E26" s="5" t="s">
        <v>42</v>
      </c>
      <c r="F26" s="8">
        <v>45286</v>
      </c>
      <c r="G26" s="8">
        <v>45372</v>
      </c>
      <c r="H26" s="5">
        <v>1800</v>
      </c>
      <c r="I26" s="5">
        <v>17</v>
      </c>
      <c r="J26" s="5" t="s">
        <v>36</v>
      </c>
      <c r="K26" s="5" t="s">
        <v>84</v>
      </c>
      <c r="L26" s="5">
        <f>DATEDIF(F26,G26,"M")</f>
        <v>2</v>
      </c>
    </row>
    <row r="27" spans="1:12">
      <c r="A27" s="5" t="s">
        <v>85</v>
      </c>
      <c r="B27" s="5" t="s">
        <v>86</v>
      </c>
      <c r="C27" s="5">
        <v>42</v>
      </c>
      <c r="D27" s="5" t="s">
        <v>28</v>
      </c>
      <c r="E27" s="5" t="s">
        <v>23</v>
      </c>
      <c r="F27" s="8">
        <v>45702</v>
      </c>
      <c r="G27" s="8">
        <v>45727</v>
      </c>
      <c r="H27" s="5">
        <v>1200</v>
      </c>
      <c r="I27" s="5">
        <v>3</v>
      </c>
      <c r="J27" s="5" t="s">
        <v>68</v>
      </c>
      <c r="K27" s="5"/>
      <c r="L27" s="5">
        <f>DATEDIF(F27,G27,"M")</f>
        <v>0</v>
      </c>
    </row>
    <row r="28" spans="1:12">
      <c r="A28" s="5" t="s">
        <v>87</v>
      </c>
      <c r="B28" s="5" t="s">
        <v>88</v>
      </c>
      <c r="C28" s="5">
        <v>24</v>
      </c>
      <c r="D28" s="5" t="s">
        <v>13</v>
      </c>
      <c r="E28" s="5" t="s">
        <v>32</v>
      </c>
      <c r="F28" s="8">
        <v>45698</v>
      </c>
      <c r="G28" s="8">
        <v>45726</v>
      </c>
      <c r="H28" s="5">
        <v>2500</v>
      </c>
      <c r="I28" s="5">
        <v>28</v>
      </c>
      <c r="J28" s="5" t="s">
        <v>36</v>
      </c>
      <c r="K28" s="5"/>
      <c r="L28" s="5">
        <f>DATEDIF(F28,G28,"M")</f>
        <v>1</v>
      </c>
    </row>
    <row r="29" spans="1:12">
      <c r="A29" s="5" t="s">
        <v>89</v>
      </c>
      <c r="B29" s="5" t="s">
        <v>90</v>
      </c>
      <c r="C29" s="5">
        <v>53</v>
      </c>
      <c r="D29" s="5" t="s">
        <v>13</v>
      </c>
      <c r="E29" s="5" t="s">
        <v>23</v>
      </c>
      <c r="F29" s="8">
        <v>45614</v>
      </c>
      <c r="G29" s="8">
        <v>45645</v>
      </c>
      <c r="H29" s="5">
        <v>1200</v>
      </c>
      <c r="I29" s="5">
        <v>23</v>
      </c>
      <c r="J29" s="5" t="s">
        <v>19</v>
      </c>
      <c r="K29" s="5"/>
      <c r="L29" s="5">
        <f>DATEDIF(F29,G29,"M")</f>
        <v>1</v>
      </c>
    </row>
    <row r="30" spans="1:12">
      <c r="A30" s="5" t="s">
        <v>91</v>
      </c>
      <c r="B30" s="5" t="s">
        <v>92</v>
      </c>
      <c r="C30" s="5">
        <v>29</v>
      </c>
      <c r="D30" s="5" t="s">
        <v>28</v>
      </c>
      <c r="E30" s="5" t="s">
        <v>32</v>
      </c>
      <c r="F30" s="8">
        <v>45401</v>
      </c>
      <c r="G30" s="8">
        <v>45408</v>
      </c>
      <c r="H30" s="5">
        <v>2500</v>
      </c>
      <c r="I30" s="5">
        <v>8</v>
      </c>
      <c r="J30" s="5" t="s">
        <v>24</v>
      </c>
      <c r="K30" s="5"/>
      <c r="L30" s="5">
        <f>DATEDIF(F30,G30,"M")</f>
        <v>0</v>
      </c>
    </row>
    <row r="31" spans="1:12">
      <c r="A31" s="5" t="s">
        <v>93</v>
      </c>
      <c r="B31" s="5" t="s">
        <v>94</v>
      </c>
      <c r="C31" s="5">
        <v>31</v>
      </c>
      <c r="D31" s="5" t="s">
        <v>28</v>
      </c>
      <c r="E31" s="5" t="s">
        <v>32</v>
      </c>
      <c r="F31" s="8">
        <v>45667</v>
      </c>
      <c r="G31" s="8">
        <v>45745</v>
      </c>
      <c r="H31" s="5">
        <v>2500</v>
      </c>
      <c r="I31" s="5">
        <v>23</v>
      </c>
      <c r="J31" s="5" t="s">
        <v>43</v>
      </c>
      <c r="K31" s="5" t="s">
        <v>95</v>
      </c>
      <c r="L31" s="5">
        <f>DATEDIF(F31,G31,"M")</f>
        <v>2</v>
      </c>
    </row>
    <row r="32" spans="1:12">
      <c r="A32" s="5" t="s">
        <v>96</v>
      </c>
      <c r="B32" s="5" t="s">
        <v>97</v>
      </c>
      <c r="C32" s="5">
        <v>52</v>
      </c>
      <c r="D32" s="5" t="s">
        <v>28</v>
      </c>
      <c r="E32" s="5" t="s">
        <v>14</v>
      </c>
      <c r="F32" s="8">
        <v>45088</v>
      </c>
      <c r="G32" s="8">
        <v>45656</v>
      </c>
      <c r="H32" s="5">
        <v>800</v>
      </c>
      <c r="I32" s="5">
        <v>9</v>
      </c>
      <c r="J32" s="5" t="s">
        <v>68</v>
      </c>
      <c r="K32" s="5" t="s">
        <v>98</v>
      </c>
      <c r="L32" s="5">
        <f>DATEDIF(F32,G32,"M")</f>
        <v>18</v>
      </c>
    </row>
    <row r="33" spans="1:12">
      <c r="A33" s="5" t="s">
        <v>99</v>
      </c>
      <c r="B33" s="5" t="s">
        <v>100</v>
      </c>
      <c r="C33" s="5">
        <v>20</v>
      </c>
      <c r="D33" s="5" t="s">
        <v>13</v>
      </c>
      <c r="E33" s="5" t="s">
        <v>23</v>
      </c>
      <c r="F33" s="8">
        <v>45391</v>
      </c>
      <c r="G33" s="8">
        <v>45604</v>
      </c>
      <c r="H33" s="5">
        <v>1200</v>
      </c>
      <c r="I33" s="5">
        <v>2</v>
      </c>
      <c r="J33" s="5" t="s">
        <v>36</v>
      </c>
      <c r="K33" s="5"/>
      <c r="L33" s="5">
        <f>DATEDIF(F33,G33,"M")</f>
        <v>6</v>
      </c>
    </row>
    <row r="34" spans="1:12">
      <c r="A34" s="5" t="s">
        <v>101</v>
      </c>
      <c r="B34" s="5" t="s">
        <v>102</v>
      </c>
      <c r="C34" s="5">
        <v>22</v>
      </c>
      <c r="D34" s="5" t="s">
        <v>13</v>
      </c>
      <c r="E34" s="5" t="s">
        <v>14</v>
      </c>
      <c r="F34" s="8">
        <v>45699</v>
      </c>
      <c r="G34" s="8">
        <v>45740</v>
      </c>
      <c r="H34" s="5">
        <v>800</v>
      </c>
      <c r="I34" s="5">
        <v>30</v>
      </c>
      <c r="J34" s="5" t="s">
        <v>36</v>
      </c>
      <c r="K34" s="5"/>
      <c r="L34" s="5">
        <f>DATEDIF(F34,G34,"M")</f>
        <v>1</v>
      </c>
    </row>
    <row r="35" spans="1:12">
      <c r="A35" s="5" t="s">
        <v>103</v>
      </c>
      <c r="B35" s="5" t="s">
        <v>104</v>
      </c>
      <c r="C35" s="5">
        <v>23</v>
      </c>
      <c r="D35" s="5" t="s">
        <v>13</v>
      </c>
      <c r="E35" s="5" t="s">
        <v>42</v>
      </c>
      <c r="F35" s="8">
        <v>45588</v>
      </c>
      <c r="G35" s="8">
        <v>45721</v>
      </c>
      <c r="H35" s="5">
        <v>1800</v>
      </c>
      <c r="I35" s="5">
        <v>23</v>
      </c>
      <c r="J35" s="5" t="s">
        <v>19</v>
      </c>
      <c r="K35" s="5" t="s">
        <v>105</v>
      </c>
      <c r="L35" s="5">
        <f>DATEDIF(F35,G35,"M")</f>
        <v>4</v>
      </c>
    </row>
    <row r="36" spans="1:12">
      <c r="A36" s="5" t="s">
        <v>106</v>
      </c>
      <c r="B36" s="5" t="s">
        <v>107</v>
      </c>
      <c r="C36" s="5">
        <v>27</v>
      </c>
      <c r="D36" s="5" t="s">
        <v>28</v>
      </c>
      <c r="E36" s="5" t="s">
        <v>23</v>
      </c>
      <c r="F36" s="8">
        <v>45312</v>
      </c>
      <c r="G36" s="8">
        <v>45652</v>
      </c>
      <c r="H36" s="5">
        <v>1200</v>
      </c>
      <c r="I36" s="5">
        <v>27</v>
      </c>
      <c r="J36" s="5" t="s">
        <v>19</v>
      </c>
      <c r="K36" s="5"/>
      <c r="L36" s="5">
        <f>DATEDIF(F36,G36,"M")</f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ACA9-E77E-44C7-8192-70148BFC7F26}">
  <dimension ref="A1:M78"/>
  <sheetViews>
    <sheetView workbookViewId="0">
      <selection activeCell="E44" sqref="E44"/>
    </sheetView>
  </sheetViews>
  <sheetFormatPr defaultRowHeight="15"/>
  <cols>
    <col min="1" max="1" width="18.7109375" customWidth="1"/>
    <col min="2" max="2" width="23.42578125" customWidth="1"/>
    <col min="3" max="3" width="17.140625" customWidth="1"/>
    <col min="4" max="4" width="15.140625" customWidth="1"/>
    <col min="5" max="5" width="21.28515625" customWidth="1"/>
    <col min="6" max="11" width="18.7109375" customWidth="1"/>
    <col min="12" max="12" width="31.5703125" customWidth="1"/>
    <col min="13" max="13" width="18.7109375" customWidth="1"/>
  </cols>
  <sheetData>
    <row r="1" spans="1:13" ht="15.7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108</v>
      </c>
      <c r="M1" s="18" t="s">
        <v>109</v>
      </c>
    </row>
    <row r="2" spans="1:13">
      <c r="A2" s="13" t="s">
        <v>11</v>
      </c>
      <c r="B2" s="5" t="s">
        <v>12</v>
      </c>
      <c r="C2" s="5">
        <v>59</v>
      </c>
      <c r="D2" s="5" t="s">
        <v>13</v>
      </c>
      <c r="E2" s="5" t="s">
        <v>14</v>
      </c>
      <c r="F2" s="8">
        <v>45235</v>
      </c>
      <c r="G2" s="8">
        <v>45425</v>
      </c>
      <c r="H2" s="5">
        <v>800</v>
      </c>
      <c r="I2" s="5">
        <v>25</v>
      </c>
      <c r="J2" s="5" t="s">
        <v>15</v>
      </c>
      <c r="K2" s="5" t="s">
        <v>16</v>
      </c>
      <c r="L2" s="5">
        <f>DATEDIF(F2,G2,"M")</f>
        <v>6</v>
      </c>
      <c r="M2" s="14" t="str">
        <f>IF(ISBLANK(K2),"NO","YES")</f>
        <v>YES</v>
      </c>
    </row>
    <row r="3" spans="1:13">
      <c r="A3" s="13" t="s">
        <v>17</v>
      </c>
      <c r="B3" s="5" t="s">
        <v>18</v>
      </c>
      <c r="C3" s="5">
        <v>27</v>
      </c>
      <c r="D3" s="5" t="s">
        <v>13</v>
      </c>
      <c r="E3" s="5" t="s">
        <v>14</v>
      </c>
      <c r="F3" s="8">
        <v>45714</v>
      </c>
      <c r="G3" s="8">
        <v>45740</v>
      </c>
      <c r="H3" s="5">
        <v>800</v>
      </c>
      <c r="I3" s="5">
        <v>20</v>
      </c>
      <c r="J3" s="5" t="s">
        <v>19</v>
      </c>
      <c r="K3" s="5" t="s">
        <v>20</v>
      </c>
      <c r="L3" s="5">
        <f>DATEDIF(F3,G3,"M")</f>
        <v>0</v>
      </c>
      <c r="M3" s="14" t="str">
        <f>IF(ISBLANK(K3),"NO","YES")</f>
        <v>YES</v>
      </c>
    </row>
    <row r="4" spans="1:13">
      <c r="A4" s="13" t="s">
        <v>21</v>
      </c>
      <c r="B4" s="5" t="s">
        <v>22</v>
      </c>
      <c r="C4" s="5">
        <v>24</v>
      </c>
      <c r="D4" s="5" t="s">
        <v>13</v>
      </c>
      <c r="E4" s="5" t="s">
        <v>23</v>
      </c>
      <c r="F4" s="8">
        <v>45191</v>
      </c>
      <c r="G4" s="8">
        <v>45371</v>
      </c>
      <c r="H4" s="5">
        <v>1200</v>
      </c>
      <c r="I4" s="5">
        <v>18</v>
      </c>
      <c r="J4" s="5" t="s">
        <v>24</v>
      </c>
      <c r="K4" s="5" t="s">
        <v>25</v>
      </c>
      <c r="L4" s="5">
        <f>DATEDIF(F4,G4,"M")</f>
        <v>5</v>
      </c>
      <c r="M4" s="14" t="str">
        <f>IF(ISBLANK(K4),"NO","YES")</f>
        <v>YES</v>
      </c>
    </row>
    <row r="5" spans="1:13">
      <c r="A5" s="13" t="s">
        <v>26</v>
      </c>
      <c r="B5" s="5" t="s">
        <v>27</v>
      </c>
      <c r="C5" s="5">
        <v>31</v>
      </c>
      <c r="D5" s="5" t="s">
        <v>28</v>
      </c>
      <c r="E5" s="5" t="s">
        <v>23</v>
      </c>
      <c r="F5" s="8">
        <v>45479</v>
      </c>
      <c r="G5" s="8">
        <v>45587</v>
      </c>
      <c r="H5" s="5">
        <v>1200</v>
      </c>
      <c r="I5" s="5">
        <v>16</v>
      </c>
      <c r="J5" s="5" t="s">
        <v>24</v>
      </c>
      <c r="K5" s="5" t="s">
        <v>29</v>
      </c>
      <c r="L5" s="5">
        <f>DATEDIF(F5,G5,"M")</f>
        <v>3</v>
      </c>
      <c r="M5" s="14" t="str">
        <f>IF(ISBLANK(K5),"NO","YES")</f>
        <v>YES</v>
      </c>
    </row>
    <row r="6" spans="1:13">
      <c r="A6" s="13" t="s">
        <v>30</v>
      </c>
      <c r="B6" s="5" t="s">
        <v>31</v>
      </c>
      <c r="C6" s="5">
        <v>19</v>
      </c>
      <c r="D6" s="5" t="s">
        <v>13</v>
      </c>
      <c r="E6" s="5" t="s">
        <v>32</v>
      </c>
      <c r="F6" s="8">
        <v>45286</v>
      </c>
      <c r="G6" s="8">
        <v>45501</v>
      </c>
      <c r="H6" s="5">
        <v>2500</v>
      </c>
      <c r="I6" s="5">
        <v>12</v>
      </c>
      <c r="J6" s="5" t="s">
        <v>15</v>
      </c>
      <c r="K6" s="5" t="s">
        <v>33</v>
      </c>
      <c r="L6" s="5">
        <f>DATEDIF(F6,G6,"M")</f>
        <v>7</v>
      </c>
      <c r="M6" s="14" t="str">
        <f>IF(ISBLANK(K6),"NO","YES")</f>
        <v>YES</v>
      </c>
    </row>
    <row r="7" spans="1:13">
      <c r="A7" s="13" t="s">
        <v>34</v>
      </c>
      <c r="B7" s="5" t="s">
        <v>35</v>
      </c>
      <c r="C7" s="5">
        <v>40</v>
      </c>
      <c r="D7" s="5" t="s">
        <v>13</v>
      </c>
      <c r="E7" s="5" t="s">
        <v>14</v>
      </c>
      <c r="F7" s="8">
        <v>45317</v>
      </c>
      <c r="G7" s="8">
        <v>45392</v>
      </c>
      <c r="H7" s="5">
        <v>800</v>
      </c>
      <c r="I7" s="5">
        <v>14</v>
      </c>
      <c r="J7" s="5" t="s">
        <v>36</v>
      </c>
      <c r="K7" s="5" t="s">
        <v>37</v>
      </c>
      <c r="L7" s="5">
        <f>DATEDIF(F7,G7,"M")</f>
        <v>2</v>
      </c>
      <c r="M7" s="14" t="str">
        <f>IF(ISBLANK(K7),"NO","YES")</f>
        <v>YES</v>
      </c>
    </row>
    <row r="8" spans="1:13">
      <c r="A8" s="13" t="s">
        <v>38</v>
      </c>
      <c r="B8" s="5" t="s">
        <v>39</v>
      </c>
      <c r="C8" s="5">
        <v>41</v>
      </c>
      <c r="D8" s="5" t="s">
        <v>28</v>
      </c>
      <c r="E8" s="5" t="s">
        <v>14</v>
      </c>
      <c r="F8" s="8">
        <v>45588</v>
      </c>
      <c r="G8" s="8">
        <v>45677</v>
      </c>
      <c r="H8" s="5">
        <v>800</v>
      </c>
      <c r="I8" s="5">
        <v>25</v>
      </c>
      <c r="J8" s="5" t="s">
        <v>19</v>
      </c>
      <c r="K8" s="5"/>
      <c r="L8" s="5">
        <f>DATEDIF(F8,G8,"M")</f>
        <v>2</v>
      </c>
      <c r="M8" s="14" t="str">
        <f>IF(ISBLANK(K8),"NO","YES")</f>
        <v>NO</v>
      </c>
    </row>
    <row r="9" spans="1:13">
      <c r="A9" s="13" t="s">
        <v>40</v>
      </c>
      <c r="B9" s="5" t="s">
        <v>41</v>
      </c>
      <c r="C9" s="5">
        <v>43</v>
      </c>
      <c r="D9" s="5" t="s">
        <v>13</v>
      </c>
      <c r="E9" s="5" t="s">
        <v>42</v>
      </c>
      <c r="F9" s="8">
        <v>45450</v>
      </c>
      <c r="G9" s="8">
        <v>45563</v>
      </c>
      <c r="H9" s="5">
        <v>1800</v>
      </c>
      <c r="I9" s="5">
        <v>28</v>
      </c>
      <c r="J9" s="5" t="s">
        <v>43</v>
      </c>
      <c r="K9" s="5"/>
      <c r="L9" s="5">
        <f>DATEDIF(F9,G9,"M")</f>
        <v>3</v>
      </c>
      <c r="M9" s="14" t="str">
        <f>IF(ISBLANK(K9),"NO","YES")</f>
        <v>NO</v>
      </c>
    </row>
    <row r="10" spans="1:13">
      <c r="A10" s="13" t="s">
        <v>44</v>
      </c>
      <c r="B10" s="5" t="s">
        <v>45</v>
      </c>
      <c r="C10" s="5">
        <v>42</v>
      </c>
      <c r="D10" s="5" t="s">
        <v>13</v>
      </c>
      <c r="E10" s="5" t="s">
        <v>14</v>
      </c>
      <c r="F10" s="8">
        <v>45569</v>
      </c>
      <c r="G10" s="8">
        <v>45582</v>
      </c>
      <c r="H10" s="5">
        <v>800</v>
      </c>
      <c r="I10" s="5">
        <v>3</v>
      </c>
      <c r="J10" s="5" t="s">
        <v>43</v>
      </c>
      <c r="K10" s="5" t="s">
        <v>46</v>
      </c>
      <c r="L10" s="5">
        <f>DATEDIF(F10,G10,"M")</f>
        <v>0</v>
      </c>
      <c r="M10" s="14" t="str">
        <f>IF(ISBLANK(K10),"NO","YES")</f>
        <v>YES</v>
      </c>
    </row>
    <row r="11" spans="1:13">
      <c r="A11" s="13" t="s">
        <v>47</v>
      </c>
      <c r="B11" s="5" t="s">
        <v>48</v>
      </c>
      <c r="C11" s="5">
        <v>37</v>
      </c>
      <c r="D11" s="5" t="s">
        <v>13</v>
      </c>
      <c r="E11" s="5" t="s">
        <v>23</v>
      </c>
      <c r="F11" s="8">
        <v>45202</v>
      </c>
      <c r="G11" s="8">
        <v>45280</v>
      </c>
      <c r="H11" s="5">
        <v>1200</v>
      </c>
      <c r="I11" s="5">
        <v>29</v>
      </c>
      <c r="J11" s="5" t="s">
        <v>36</v>
      </c>
      <c r="K11" s="5" t="s">
        <v>49</v>
      </c>
      <c r="L11" s="5">
        <f>DATEDIF(F11,G11,"M")</f>
        <v>2</v>
      </c>
      <c r="M11" s="14" t="str">
        <f>IF(ISBLANK(K11),"NO","YES")</f>
        <v>YES</v>
      </c>
    </row>
    <row r="12" spans="1:13">
      <c r="A12" s="13" t="s">
        <v>50</v>
      </c>
      <c r="B12" s="5" t="s">
        <v>51</v>
      </c>
      <c r="C12" s="5">
        <v>48</v>
      </c>
      <c r="D12" s="5" t="s">
        <v>28</v>
      </c>
      <c r="E12" s="5" t="s">
        <v>23</v>
      </c>
      <c r="F12" s="8">
        <v>45297</v>
      </c>
      <c r="G12" s="8">
        <v>45459</v>
      </c>
      <c r="H12" s="5">
        <v>1200</v>
      </c>
      <c r="I12" s="5">
        <v>13</v>
      </c>
      <c r="J12" s="5" t="s">
        <v>15</v>
      </c>
      <c r="K12" s="5" t="s">
        <v>52</v>
      </c>
      <c r="L12" s="5">
        <f>DATEDIF(F12,G12,"M")</f>
        <v>5</v>
      </c>
      <c r="M12" s="14" t="str">
        <f>IF(ISBLANK(K12),"NO","YES")</f>
        <v>YES</v>
      </c>
    </row>
    <row r="13" spans="1:13">
      <c r="A13" s="13" t="s">
        <v>53</v>
      </c>
      <c r="B13" s="5" t="s">
        <v>54</v>
      </c>
      <c r="C13" s="5">
        <v>36</v>
      </c>
      <c r="D13" s="5" t="s">
        <v>13</v>
      </c>
      <c r="E13" s="5" t="s">
        <v>23</v>
      </c>
      <c r="F13" s="8">
        <v>45154</v>
      </c>
      <c r="G13" s="8">
        <v>45568</v>
      </c>
      <c r="H13" s="5">
        <v>1200</v>
      </c>
      <c r="I13" s="5">
        <v>19</v>
      </c>
      <c r="J13" s="5" t="s">
        <v>43</v>
      </c>
      <c r="K13" s="5" t="s">
        <v>55</v>
      </c>
      <c r="L13" s="5">
        <f>DATEDIF(F13,G13,"M")</f>
        <v>13</v>
      </c>
      <c r="M13" s="14" t="str">
        <f>IF(ISBLANK(K13),"NO","YES")</f>
        <v>YES</v>
      </c>
    </row>
    <row r="14" spans="1:13">
      <c r="A14" s="13" t="s">
        <v>56</v>
      </c>
      <c r="B14" s="5" t="s">
        <v>57</v>
      </c>
      <c r="C14" s="5">
        <v>48</v>
      </c>
      <c r="D14" s="5" t="s">
        <v>28</v>
      </c>
      <c r="E14" s="5" t="s">
        <v>42</v>
      </c>
      <c r="F14" s="8">
        <v>45556</v>
      </c>
      <c r="G14" s="8">
        <v>45641</v>
      </c>
      <c r="H14" s="5">
        <v>1800</v>
      </c>
      <c r="I14" s="5">
        <v>22</v>
      </c>
      <c r="J14" s="5" t="s">
        <v>43</v>
      </c>
      <c r="K14" s="5"/>
      <c r="L14" s="5">
        <f>DATEDIF(F14,G14,"M")</f>
        <v>2</v>
      </c>
      <c r="M14" s="14" t="str">
        <f>IF(ISBLANK(K14),"NO","YES")</f>
        <v>NO</v>
      </c>
    </row>
    <row r="15" spans="1:13">
      <c r="A15" s="13" t="s">
        <v>58</v>
      </c>
      <c r="B15" s="5" t="s">
        <v>59</v>
      </c>
      <c r="C15" s="5">
        <v>39</v>
      </c>
      <c r="D15" s="5" t="s">
        <v>13</v>
      </c>
      <c r="E15" s="5" t="s">
        <v>23</v>
      </c>
      <c r="F15" s="8">
        <v>45065</v>
      </c>
      <c r="G15" s="8">
        <v>45242</v>
      </c>
      <c r="H15" s="5">
        <v>1200</v>
      </c>
      <c r="I15" s="5">
        <v>28</v>
      </c>
      <c r="J15" s="5" t="s">
        <v>36</v>
      </c>
      <c r="K15" s="5"/>
      <c r="L15" s="5">
        <f>DATEDIF(F15,G15,"M")</f>
        <v>5</v>
      </c>
      <c r="M15" s="14" t="str">
        <f>IF(ISBLANK(K15),"NO","YES")</f>
        <v>NO</v>
      </c>
    </row>
    <row r="16" spans="1:13">
      <c r="A16" s="13" t="s">
        <v>60</v>
      </c>
      <c r="B16" s="5" t="s">
        <v>61</v>
      </c>
      <c r="C16" s="5">
        <v>44</v>
      </c>
      <c r="D16" s="5" t="s">
        <v>28</v>
      </c>
      <c r="E16" s="5" t="s">
        <v>14</v>
      </c>
      <c r="F16" s="8">
        <v>45333</v>
      </c>
      <c r="G16" s="8">
        <v>45540</v>
      </c>
      <c r="H16" s="5">
        <v>800</v>
      </c>
      <c r="I16" s="5">
        <v>8</v>
      </c>
      <c r="J16" s="5" t="s">
        <v>24</v>
      </c>
      <c r="K16" s="5"/>
      <c r="L16" s="5">
        <f>DATEDIF(F16,G16,"M")</f>
        <v>6</v>
      </c>
      <c r="M16" s="14" t="str">
        <f>IF(ISBLANK(K16),"NO","YES")</f>
        <v>NO</v>
      </c>
    </row>
    <row r="17" spans="1:13">
      <c r="A17" s="13" t="s">
        <v>62</v>
      </c>
      <c r="B17" s="5" t="s">
        <v>63</v>
      </c>
      <c r="C17" s="5">
        <v>39</v>
      </c>
      <c r="D17" s="5" t="s">
        <v>13</v>
      </c>
      <c r="E17" s="5" t="s">
        <v>32</v>
      </c>
      <c r="F17" s="8">
        <v>45702</v>
      </c>
      <c r="G17" s="8">
        <v>45732</v>
      </c>
      <c r="H17" s="5">
        <v>2500</v>
      </c>
      <c r="I17" s="5">
        <v>14</v>
      </c>
      <c r="J17" s="5" t="s">
        <v>43</v>
      </c>
      <c r="K17" s="5"/>
      <c r="L17" s="5">
        <f>DATEDIF(F17,G17,"M")</f>
        <v>1</v>
      </c>
      <c r="M17" s="14" t="str">
        <f>IF(ISBLANK(K17),"NO","YES")</f>
        <v>NO</v>
      </c>
    </row>
    <row r="18" spans="1:13">
      <c r="A18" s="13" t="s">
        <v>64</v>
      </c>
      <c r="B18" s="5" t="s">
        <v>65</v>
      </c>
      <c r="C18" s="5">
        <v>35</v>
      </c>
      <c r="D18" s="5" t="s">
        <v>13</v>
      </c>
      <c r="E18" s="5" t="s">
        <v>23</v>
      </c>
      <c r="F18" s="8">
        <v>45329</v>
      </c>
      <c r="G18" s="8">
        <v>45685</v>
      </c>
      <c r="H18" s="5">
        <v>1200</v>
      </c>
      <c r="I18" s="5">
        <v>25</v>
      </c>
      <c r="J18" s="5" t="s">
        <v>24</v>
      </c>
      <c r="K18" s="5"/>
      <c r="L18" s="5">
        <f>DATEDIF(F18,G18,"M")</f>
        <v>11</v>
      </c>
      <c r="M18" s="14" t="str">
        <f>IF(ISBLANK(K18),"NO","YES")</f>
        <v>NO</v>
      </c>
    </row>
    <row r="19" spans="1:13">
      <c r="A19" s="13" t="s">
        <v>66</v>
      </c>
      <c r="B19" s="5" t="s">
        <v>67</v>
      </c>
      <c r="C19" s="5">
        <v>56</v>
      </c>
      <c r="D19" s="5" t="s">
        <v>28</v>
      </c>
      <c r="E19" s="5" t="s">
        <v>32</v>
      </c>
      <c r="F19" s="8">
        <v>45213</v>
      </c>
      <c r="G19" s="8">
        <v>45649</v>
      </c>
      <c r="H19" s="5">
        <v>2500</v>
      </c>
      <c r="I19" s="5">
        <v>13</v>
      </c>
      <c r="J19" s="5" t="s">
        <v>68</v>
      </c>
      <c r="K19" s="5"/>
      <c r="L19" s="5">
        <f>DATEDIF(F19,G19,"M")</f>
        <v>14</v>
      </c>
      <c r="M19" s="14" t="str">
        <f>IF(ISBLANK(K19),"NO","YES")</f>
        <v>NO</v>
      </c>
    </row>
    <row r="20" spans="1:13">
      <c r="A20" s="13" t="s">
        <v>69</v>
      </c>
      <c r="B20" s="5" t="s">
        <v>70</v>
      </c>
      <c r="C20" s="5">
        <v>27</v>
      </c>
      <c r="D20" s="5" t="s">
        <v>28</v>
      </c>
      <c r="E20" s="5" t="s">
        <v>14</v>
      </c>
      <c r="F20" s="8">
        <v>45354</v>
      </c>
      <c r="G20" s="8">
        <v>45664</v>
      </c>
      <c r="H20" s="5">
        <v>800</v>
      </c>
      <c r="I20" s="5">
        <v>26</v>
      </c>
      <c r="J20" s="5" t="s">
        <v>36</v>
      </c>
      <c r="K20" s="5"/>
      <c r="L20" s="5">
        <f>DATEDIF(F20,G20,"M")</f>
        <v>10</v>
      </c>
      <c r="M20" s="14" t="str">
        <f>IF(ISBLANK(K20),"NO","YES")</f>
        <v>NO</v>
      </c>
    </row>
    <row r="21" spans="1:13">
      <c r="A21" s="13" t="s">
        <v>71</v>
      </c>
      <c r="B21" s="5" t="s">
        <v>72</v>
      </c>
      <c r="C21" s="5">
        <v>28</v>
      </c>
      <c r="D21" s="5" t="s">
        <v>13</v>
      </c>
      <c r="E21" s="5" t="s">
        <v>32</v>
      </c>
      <c r="F21" s="8">
        <v>45417</v>
      </c>
      <c r="G21" s="8">
        <v>45608</v>
      </c>
      <c r="H21" s="5">
        <v>2500</v>
      </c>
      <c r="I21" s="5">
        <v>21</v>
      </c>
      <c r="J21" s="5" t="s">
        <v>36</v>
      </c>
      <c r="K21" s="5" t="s">
        <v>73</v>
      </c>
      <c r="L21" s="5">
        <f>DATEDIF(F21,G21,"M")</f>
        <v>6</v>
      </c>
      <c r="M21" s="14" t="str">
        <f>IF(ISBLANK(K21),"NO","YES")</f>
        <v>YES</v>
      </c>
    </row>
    <row r="22" spans="1:13">
      <c r="A22" s="13" t="s">
        <v>74</v>
      </c>
      <c r="B22" s="5" t="s">
        <v>75</v>
      </c>
      <c r="C22" s="5">
        <v>57</v>
      </c>
      <c r="D22" s="5" t="s">
        <v>28</v>
      </c>
      <c r="E22" s="5" t="s">
        <v>42</v>
      </c>
      <c r="F22" s="8">
        <v>45146</v>
      </c>
      <c r="G22" s="8">
        <v>45674</v>
      </c>
      <c r="H22" s="5">
        <v>1800</v>
      </c>
      <c r="I22" s="5">
        <v>19</v>
      </c>
      <c r="J22" s="5" t="s">
        <v>36</v>
      </c>
      <c r="K22" s="5"/>
      <c r="L22" s="5">
        <f>DATEDIF(F22,G22,"M")</f>
        <v>17</v>
      </c>
      <c r="M22" s="14" t="str">
        <f>IF(ISBLANK(K22),"NO","YES")</f>
        <v>NO</v>
      </c>
    </row>
    <row r="23" spans="1:13">
      <c r="A23" s="13" t="s">
        <v>76</v>
      </c>
      <c r="B23" s="5" t="s">
        <v>77</v>
      </c>
      <c r="C23" s="5">
        <v>26</v>
      </c>
      <c r="D23" s="5" t="s">
        <v>28</v>
      </c>
      <c r="E23" s="5" t="s">
        <v>42</v>
      </c>
      <c r="F23" s="8">
        <v>45320</v>
      </c>
      <c r="G23" s="8">
        <v>45616</v>
      </c>
      <c r="H23" s="5">
        <v>1800</v>
      </c>
      <c r="I23" s="5">
        <v>5</v>
      </c>
      <c r="J23" s="5" t="s">
        <v>15</v>
      </c>
      <c r="K23" s="5"/>
      <c r="L23" s="5">
        <f>DATEDIF(F23,G23,"M")</f>
        <v>9</v>
      </c>
      <c r="M23" s="14" t="str">
        <f>IF(ISBLANK(K23),"NO","YES")</f>
        <v>NO</v>
      </c>
    </row>
    <row r="24" spans="1:13">
      <c r="A24" s="13" t="s">
        <v>78</v>
      </c>
      <c r="B24" s="5" t="s">
        <v>79</v>
      </c>
      <c r="C24" s="5">
        <v>48</v>
      </c>
      <c r="D24" s="5" t="s">
        <v>13</v>
      </c>
      <c r="E24" s="5" t="s">
        <v>42</v>
      </c>
      <c r="F24" s="8">
        <v>45451</v>
      </c>
      <c r="G24" s="8">
        <v>45455</v>
      </c>
      <c r="H24" s="5">
        <v>1800</v>
      </c>
      <c r="I24" s="5">
        <v>18</v>
      </c>
      <c r="J24" s="5" t="s">
        <v>68</v>
      </c>
      <c r="K24" s="5"/>
      <c r="L24" s="5">
        <f>DATEDIF(F24,G24,"M")</f>
        <v>0</v>
      </c>
      <c r="M24" s="14" t="str">
        <f>IF(ISBLANK(K24),"NO","YES")</f>
        <v>NO</v>
      </c>
    </row>
    <row r="25" spans="1:13">
      <c r="A25" s="13" t="s">
        <v>80</v>
      </c>
      <c r="B25" s="5" t="s">
        <v>81</v>
      </c>
      <c r="C25" s="5">
        <v>25</v>
      </c>
      <c r="D25" s="5" t="s">
        <v>28</v>
      </c>
      <c r="E25" s="5" t="s">
        <v>23</v>
      </c>
      <c r="F25" s="8">
        <v>45439</v>
      </c>
      <c r="G25" s="8">
        <v>45730</v>
      </c>
      <c r="H25" s="5">
        <v>1200</v>
      </c>
      <c r="I25" s="5">
        <v>6</v>
      </c>
      <c r="J25" s="5" t="s">
        <v>15</v>
      </c>
      <c r="K25" s="5"/>
      <c r="L25" s="5">
        <f>DATEDIF(F25,G25,"M")</f>
        <v>9</v>
      </c>
      <c r="M25" s="14" t="str">
        <f>IF(ISBLANK(K25),"NO","YES")</f>
        <v>NO</v>
      </c>
    </row>
    <row r="26" spans="1:13">
      <c r="A26" s="13" t="s">
        <v>82</v>
      </c>
      <c r="B26" s="5" t="s">
        <v>83</v>
      </c>
      <c r="C26" s="5">
        <v>53</v>
      </c>
      <c r="D26" s="5" t="s">
        <v>13</v>
      </c>
      <c r="E26" s="5" t="s">
        <v>42</v>
      </c>
      <c r="F26" s="8">
        <v>45286</v>
      </c>
      <c r="G26" s="8">
        <v>45372</v>
      </c>
      <c r="H26" s="5">
        <v>1800</v>
      </c>
      <c r="I26" s="5">
        <v>17</v>
      </c>
      <c r="J26" s="5" t="s">
        <v>36</v>
      </c>
      <c r="K26" s="5" t="s">
        <v>84</v>
      </c>
      <c r="L26" s="5">
        <f>DATEDIF(F26,G26,"M")</f>
        <v>2</v>
      </c>
      <c r="M26" s="14" t="str">
        <f>IF(ISBLANK(K26),"NO","YES")</f>
        <v>YES</v>
      </c>
    </row>
    <row r="27" spans="1:13">
      <c r="A27" s="13" t="s">
        <v>85</v>
      </c>
      <c r="B27" s="5" t="s">
        <v>86</v>
      </c>
      <c r="C27" s="5">
        <v>42</v>
      </c>
      <c r="D27" s="5" t="s">
        <v>28</v>
      </c>
      <c r="E27" s="5" t="s">
        <v>23</v>
      </c>
      <c r="F27" s="8">
        <v>45702</v>
      </c>
      <c r="G27" s="8">
        <v>45727</v>
      </c>
      <c r="H27" s="5">
        <v>1200</v>
      </c>
      <c r="I27" s="5">
        <v>3</v>
      </c>
      <c r="J27" s="5" t="s">
        <v>68</v>
      </c>
      <c r="K27" s="5"/>
      <c r="L27" s="5">
        <f>DATEDIF(F27,G27,"M")</f>
        <v>0</v>
      </c>
      <c r="M27" s="14" t="str">
        <f>IF(ISBLANK(K27),"NO","YES")</f>
        <v>NO</v>
      </c>
    </row>
    <row r="28" spans="1:13">
      <c r="A28" s="13" t="s">
        <v>87</v>
      </c>
      <c r="B28" s="5" t="s">
        <v>88</v>
      </c>
      <c r="C28" s="5">
        <v>24</v>
      </c>
      <c r="D28" s="5" t="s">
        <v>13</v>
      </c>
      <c r="E28" s="5" t="s">
        <v>32</v>
      </c>
      <c r="F28" s="8">
        <v>45698</v>
      </c>
      <c r="G28" s="8">
        <v>45726</v>
      </c>
      <c r="H28" s="5">
        <v>2500</v>
      </c>
      <c r="I28" s="5">
        <v>28</v>
      </c>
      <c r="J28" s="5" t="s">
        <v>36</v>
      </c>
      <c r="K28" s="5"/>
      <c r="L28" s="5">
        <f>DATEDIF(F28,G28,"M")</f>
        <v>1</v>
      </c>
      <c r="M28" s="14" t="str">
        <f>IF(ISBLANK(K28),"NO","YES")</f>
        <v>NO</v>
      </c>
    </row>
    <row r="29" spans="1:13">
      <c r="A29" s="13" t="s">
        <v>89</v>
      </c>
      <c r="B29" s="5" t="s">
        <v>90</v>
      </c>
      <c r="C29" s="5">
        <v>53</v>
      </c>
      <c r="D29" s="5" t="s">
        <v>13</v>
      </c>
      <c r="E29" s="5" t="s">
        <v>23</v>
      </c>
      <c r="F29" s="8">
        <v>45614</v>
      </c>
      <c r="G29" s="8">
        <v>45645</v>
      </c>
      <c r="H29" s="5">
        <v>1200</v>
      </c>
      <c r="I29" s="5">
        <v>23</v>
      </c>
      <c r="J29" s="5" t="s">
        <v>19</v>
      </c>
      <c r="K29" s="5"/>
      <c r="L29" s="5">
        <f>DATEDIF(F29,G29,"M")</f>
        <v>1</v>
      </c>
      <c r="M29" s="14" t="str">
        <f>IF(ISBLANK(K29),"NO","YES")</f>
        <v>NO</v>
      </c>
    </row>
    <row r="30" spans="1:13">
      <c r="A30" s="13" t="s">
        <v>91</v>
      </c>
      <c r="B30" s="5" t="s">
        <v>92</v>
      </c>
      <c r="C30" s="5">
        <v>29</v>
      </c>
      <c r="D30" s="5" t="s">
        <v>28</v>
      </c>
      <c r="E30" s="5" t="s">
        <v>32</v>
      </c>
      <c r="F30" s="8">
        <v>45401</v>
      </c>
      <c r="G30" s="8">
        <v>45408</v>
      </c>
      <c r="H30" s="5">
        <v>2500</v>
      </c>
      <c r="I30" s="5">
        <v>8</v>
      </c>
      <c r="J30" s="5" t="s">
        <v>24</v>
      </c>
      <c r="K30" s="5"/>
      <c r="L30" s="5">
        <f>DATEDIF(F30,G30,"M")</f>
        <v>0</v>
      </c>
      <c r="M30" s="14" t="str">
        <f>IF(ISBLANK(K30),"NO","YES")</f>
        <v>NO</v>
      </c>
    </row>
    <row r="31" spans="1:13">
      <c r="A31" s="13" t="s">
        <v>93</v>
      </c>
      <c r="B31" s="5" t="s">
        <v>94</v>
      </c>
      <c r="C31" s="5">
        <v>31</v>
      </c>
      <c r="D31" s="5" t="s">
        <v>28</v>
      </c>
      <c r="E31" s="5" t="s">
        <v>32</v>
      </c>
      <c r="F31" s="8">
        <v>45667</v>
      </c>
      <c r="G31" s="8">
        <v>45745</v>
      </c>
      <c r="H31" s="5">
        <v>2500</v>
      </c>
      <c r="I31" s="5">
        <v>23</v>
      </c>
      <c r="J31" s="5" t="s">
        <v>43</v>
      </c>
      <c r="K31" s="5" t="s">
        <v>95</v>
      </c>
      <c r="L31" s="5">
        <f>DATEDIF(F31,G31,"M")</f>
        <v>2</v>
      </c>
      <c r="M31" s="14" t="str">
        <f>IF(ISBLANK(K31),"NO","YES")</f>
        <v>YES</v>
      </c>
    </row>
    <row r="32" spans="1:13">
      <c r="A32" s="13" t="s">
        <v>96</v>
      </c>
      <c r="B32" s="5" t="s">
        <v>97</v>
      </c>
      <c r="C32" s="5">
        <v>52</v>
      </c>
      <c r="D32" s="5" t="s">
        <v>28</v>
      </c>
      <c r="E32" s="5" t="s">
        <v>14</v>
      </c>
      <c r="F32" s="8">
        <v>45088</v>
      </c>
      <c r="G32" s="8">
        <v>45656</v>
      </c>
      <c r="H32" s="5">
        <v>800</v>
      </c>
      <c r="I32" s="5">
        <v>9</v>
      </c>
      <c r="J32" s="5" t="s">
        <v>68</v>
      </c>
      <c r="K32" s="5" t="s">
        <v>98</v>
      </c>
      <c r="L32" s="5">
        <f>DATEDIF(F32,G32,"M")</f>
        <v>18</v>
      </c>
      <c r="M32" s="14" t="str">
        <f>IF(ISBLANK(K32),"NO","YES")</f>
        <v>YES</v>
      </c>
    </row>
    <row r="33" spans="1:13">
      <c r="A33" s="13" t="s">
        <v>99</v>
      </c>
      <c r="B33" s="5" t="s">
        <v>100</v>
      </c>
      <c r="C33" s="5">
        <v>20</v>
      </c>
      <c r="D33" s="5" t="s">
        <v>13</v>
      </c>
      <c r="E33" s="5" t="s">
        <v>23</v>
      </c>
      <c r="F33" s="8">
        <v>45391</v>
      </c>
      <c r="G33" s="8">
        <v>45604</v>
      </c>
      <c r="H33" s="5">
        <v>1200</v>
      </c>
      <c r="I33" s="5">
        <v>2</v>
      </c>
      <c r="J33" s="5" t="s">
        <v>36</v>
      </c>
      <c r="K33" s="5"/>
      <c r="L33" s="5">
        <f>DATEDIF(F33,G33,"M")</f>
        <v>6</v>
      </c>
      <c r="M33" s="14" t="str">
        <f>IF(ISBLANK(K33),"NO","YES")</f>
        <v>NO</v>
      </c>
    </row>
    <row r="34" spans="1:13">
      <c r="A34" s="13" t="s">
        <v>101</v>
      </c>
      <c r="B34" s="5" t="s">
        <v>102</v>
      </c>
      <c r="C34" s="5">
        <v>22</v>
      </c>
      <c r="D34" s="5" t="s">
        <v>13</v>
      </c>
      <c r="E34" s="5" t="s">
        <v>14</v>
      </c>
      <c r="F34" s="8">
        <v>45699</v>
      </c>
      <c r="G34" s="8">
        <v>45740</v>
      </c>
      <c r="H34" s="5">
        <v>800</v>
      </c>
      <c r="I34" s="5">
        <v>30</v>
      </c>
      <c r="J34" s="5" t="s">
        <v>36</v>
      </c>
      <c r="K34" s="5"/>
      <c r="L34" s="5">
        <f>DATEDIF(F34,G34,"M")</f>
        <v>1</v>
      </c>
      <c r="M34" s="14" t="str">
        <f>IF(ISBLANK(K34),"NO","YES")</f>
        <v>NO</v>
      </c>
    </row>
    <row r="35" spans="1:13">
      <c r="A35" s="13" t="s">
        <v>103</v>
      </c>
      <c r="B35" s="5" t="s">
        <v>104</v>
      </c>
      <c r="C35" s="5">
        <v>23</v>
      </c>
      <c r="D35" s="5" t="s">
        <v>13</v>
      </c>
      <c r="E35" s="5" t="s">
        <v>42</v>
      </c>
      <c r="F35" s="8">
        <v>45588</v>
      </c>
      <c r="G35" s="8">
        <v>45721</v>
      </c>
      <c r="H35" s="5">
        <v>1800</v>
      </c>
      <c r="I35" s="5">
        <v>23</v>
      </c>
      <c r="J35" s="5" t="s">
        <v>19</v>
      </c>
      <c r="K35" s="5" t="s">
        <v>105</v>
      </c>
      <c r="L35" s="5">
        <f>DATEDIF(F35,G35,"M")</f>
        <v>4</v>
      </c>
      <c r="M35" s="14" t="str">
        <f>IF(ISBLANK(K35),"NO","YES")</f>
        <v>YES</v>
      </c>
    </row>
    <row r="36" spans="1:13">
      <c r="A36" s="19" t="s">
        <v>106</v>
      </c>
      <c r="B36" s="20" t="s">
        <v>107</v>
      </c>
      <c r="C36" s="20">
        <v>27</v>
      </c>
      <c r="D36" s="20" t="s">
        <v>28</v>
      </c>
      <c r="E36" s="20" t="s">
        <v>23</v>
      </c>
      <c r="F36" s="21">
        <v>45312</v>
      </c>
      <c r="G36" s="21">
        <v>45652</v>
      </c>
      <c r="H36" s="20">
        <v>1200</v>
      </c>
      <c r="I36" s="20">
        <v>27</v>
      </c>
      <c r="J36" s="20" t="s">
        <v>19</v>
      </c>
      <c r="K36" s="20"/>
      <c r="L36" s="20">
        <f>DATEDIF(F36,G36,"M")</f>
        <v>11</v>
      </c>
      <c r="M36" s="22" t="str">
        <f>IF(ISBLANK(K36),"NO","YES")</f>
        <v>NO</v>
      </c>
    </row>
    <row r="41" spans="1:13" ht="15.75">
      <c r="B41" s="32" t="s">
        <v>110</v>
      </c>
      <c r="C41" s="32" t="s">
        <v>109</v>
      </c>
      <c r="D41" s="33"/>
      <c r="E41" s="33"/>
    </row>
    <row r="42" spans="1:13" ht="15.75">
      <c r="B42" s="32" t="s">
        <v>1</v>
      </c>
      <c r="C42" s="33" t="s">
        <v>111</v>
      </c>
      <c r="D42" s="33" t="s">
        <v>112</v>
      </c>
      <c r="E42" s="33" t="s">
        <v>113</v>
      </c>
    </row>
    <row r="43" spans="1:13" ht="15.75">
      <c r="B43" s="34" t="s">
        <v>86</v>
      </c>
      <c r="C43" s="35">
        <v>1200</v>
      </c>
      <c r="D43" s="35"/>
      <c r="E43" s="35">
        <v>1200</v>
      </c>
    </row>
    <row r="44" spans="1:13" ht="15.75">
      <c r="B44" s="34" t="s">
        <v>12</v>
      </c>
      <c r="C44" s="35"/>
      <c r="D44" s="35">
        <v>800</v>
      </c>
      <c r="E44" s="35">
        <v>800</v>
      </c>
    </row>
    <row r="45" spans="1:13" ht="15.75">
      <c r="B45" s="34" t="s">
        <v>22</v>
      </c>
      <c r="C45" s="35"/>
      <c r="D45" s="35">
        <v>1200</v>
      </c>
      <c r="E45" s="35">
        <v>1200</v>
      </c>
    </row>
    <row r="46" spans="1:13" ht="15.75">
      <c r="B46" s="34" t="s">
        <v>48</v>
      </c>
      <c r="C46" s="35"/>
      <c r="D46" s="35">
        <v>1200</v>
      </c>
      <c r="E46" s="35">
        <v>1200</v>
      </c>
    </row>
    <row r="47" spans="1:13" ht="15.75">
      <c r="B47" s="34" t="s">
        <v>88</v>
      </c>
      <c r="C47" s="35">
        <v>2500</v>
      </c>
      <c r="D47" s="35"/>
      <c r="E47" s="35">
        <v>2500</v>
      </c>
    </row>
    <row r="48" spans="1:13" ht="15.75">
      <c r="B48" s="34" t="s">
        <v>35</v>
      </c>
      <c r="C48" s="35"/>
      <c r="D48" s="35">
        <v>800</v>
      </c>
      <c r="E48" s="35">
        <v>800</v>
      </c>
    </row>
    <row r="49" spans="2:5" ht="15.75">
      <c r="B49" s="34" t="s">
        <v>79</v>
      </c>
      <c r="C49" s="35">
        <v>1800</v>
      </c>
      <c r="D49" s="35"/>
      <c r="E49" s="35">
        <v>1800</v>
      </c>
    </row>
    <row r="50" spans="2:5" ht="15.75">
      <c r="B50" s="34" t="s">
        <v>100</v>
      </c>
      <c r="C50" s="35">
        <v>1200</v>
      </c>
      <c r="D50" s="35"/>
      <c r="E50" s="35">
        <v>1200</v>
      </c>
    </row>
    <row r="51" spans="2:5" ht="15.75">
      <c r="B51" s="34" t="s">
        <v>104</v>
      </c>
      <c r="C51" s="35"/>
      <c r="D51" s="35">
        <v>1800</v>
      </c>
      <c r="E51" s="35">
        <v>1800</v>
      </c>
    </row>
    <row r="52" spans="2:5" ht="15.75">
      <c r="B52" s="34" t="s">
        <v>90</v>
      </c>
      <c r="C52" s="35">
        <v>1200</v>
      </c>
      <c r="D52" s="35"/>
      <c r="E52" s="35">
        <v>1200</v>
      </c>
    </row>
    <row r="53" spans="2:5" ht="15.75">
      <c r="B53" s="34" t="s">
        <v>75</v>
      </c>
      <c r="C53" s="35">
        <v>1800</v>
      </c>
      <c r="D53" s="35"/>
      <c r="E53" s="35">
        <v>1800</v>
      </c>
    </row>
    <row r="54" spans="2:5" ht="15.75">
      <c r="B54" s="34" t="s">
        <v>51</v>
      </c>
      <c r="C54" s="35"/>
      <c r="D54" s="35">
        <v>1200</v>
      </c>
      <c r="E54" s="35">
        <v>1200</v>
      </c>
    </row>
    <row r="55" spans="2:5" ht="15.75">
      <c r="B55" s="34" t="s">
        <v>97</v>
      </c>
      <c r="C55" s="35"/>
      <c r="D55" s="35">
        <v>800</v>
      </c>
      <c r="E55" s="35">
        <v>800</v>
      </c>
    </row>
    <row r="56" spans="2:5" ht="15.75">
      <c r="B56" s="34" t="s">
        <v>45</v>
      </c>
      <c r="C56" s="35"/>
      <c r="D56" s="35">
        <v>800</v>
      </c>
      <c r="E56" s="35">
        <v>800</v>
      </c>
    </row>
    <row r="57" spans="2:5" ht="15.75">
      <c r="B57" s="34" t="s">
        <v>77</v>
      </c>
      <c r="C57" s="35">
        <v>1800</v>
      </c>
      <c r="D57" s="35"/>
      <c r="E57" s="35">
        <v>1800</v>
      </c>
    </row>
    <row r="58" spans="2:5" ht="15.75">
      <c r="B58" s="34" t="s">
        <v>92</v>
      </c>
      <c r="C58" s="35">
        <v>2500</v>
      </c>
      <c r="D58" s="35"/>
      <c r="E58" s="35">
        <v>2500</v>
      </c>
    </row>
    <row r="59" spans="2:5" ht="15.75">
      <c r="B59" s="34" t="s">
        <v>63</v>
      </c>
      <c r="C59" s="35">
        <v>2500</v>
      </c>
      <c r="D59" s="35"/>
      <c r="E59" s="35">
        <v>2500</v>
      </c>
    </row>
    <row r="60" spans="2:5" ht="15.75">
      <c r="B60" s="34" t="s">
        <v>72</v>
      </c>
      <c r="C60" s="35"/>
      <c r="D60" s="35">
        <v>2500</v>
      </c>
      <c r="E60" s="35">
        <v>2500</v>
      </c>
    </row>
    <row r="61" spans="2:5" ht="15.75">
      <c r="B61" s="34" t="s">
        <v>27</v>
      </c>
      <c r="C61" s="35"/>
      <c r="D61" s="35">
        <v>1200</v>
      </c>
      <c r="E61" s="35">
        <v>1200</v>
      </c>
    </row>
    <row r="62" spans="2:5" ht="15.75">
      <c r="B62" s="34" t="s">
        <v>54</v>
      </c>
      <c r="C62" s="35"/>
      <c r="D62" s="35">
        <v>1200</v>
      </c>
      <c r="E62" s="35">
        <v>1200</v>
      </c>
    </row>
    <row r="63" spans="2:5" ht="15.75">
      <c r="B63" s="34" t="s">
        <v>65</v>
      </c>
      <c r="C63" s="35">
        <v>1200</v>
      </c>
      <c r="D63" s="35"/>
      <c r="E63" s="35">
        <v>1200</v>
      </c>
    </row>
    <row r="64" spans="2:5" ht="15.75">
      <c r="B64" s="34" t="s">
        <v>107</v>
      </c>
      <c r="C64" s="35">
        <v>1200</v>
      </c>
      <c r="D64" s="35"/>
      <c r="E64" s="35">
        <v>1200</v>
      </c>
    </row>
    <row r="65" spans="2:5" ht="15.75">
      <c r="B65" s="34" t="s">
        <v>18</v>
      </c>
      <c r="C65" s="35"/>
      <c r="D65" s="35">
        <v>800</v>
      </c>
      <c r="E65" s="35">
        <v>800</v>
      </c>
    </row>
    <row r="66" spans="2:5" ht="15.75">
      <c r="B66" s="34" t="s">
        <v>81</v>
      </c>
      <c r="C66" s="35">
        <v>1200</v>
      </c>
      <c r="D66" s="35"/>
      <c r="E66" s="35">
        <v>1200</v>
      </c>
    </row>
    <row r="67" spans="2:5" ht="15.75">
      <c r="B67" s="34" t="s">
        <v>67</v>
      </c>
      <c r="C67" s="35">
        <v>2500</v>
      </c>
      <c r="D67" s="35"/>
      <c r="E67" s="35">
        <v>2500</v>
      </c>
    </row>
    <row r="68" spans="2:5" ht="15.75">
      <c r="B68" s="34" t="s">
        <v>102</v>
      </c>
      <c r="C68" s="35">
        <v>800</v>
      </c>
      <c r="D68" s="35"/>
      <c r="E68" s="35">
        <v>800</v>
      </c>
    </row>
    <row r="69" spans="2:5" ht="15.75">
      <c r="B69" s="34" t="s">
        <v>57</v>
      </c>
      <c r="C69" s="35">
        <v>1800</v>
      </c>
      <c r="D69" s="35"/>
      <c r="E69" s="35">
        <v>1800</v>
      </c>
    </row>
    <row r="70" spans="2:5" ht="15.75">
      <c r="B70" s="34" t="s">
        <v>31</v>
      </c>
      <c r="C70" s="35"/>
      <c r="D70" s="35">
        <v>2500</v>
      </c>
      <c r="E70" s="35">
        <v>2500</v>
      </c>
    </row>
    <row r="71" spans="2:5" ht="15.75">
      <c r="B71" s="34" t="s">
        <v>70</v>
      </c>
      <c r="C71" s="35">
        <v>800</v>
      </c>
      <c r="D71" s="35"/>
      <c r="E71" s="35">
        <v>800</v>
      </c>
    </row>
    <row r="72" spans="2:5" ht="15.75">
      <c r="B72" s="34" t="s">
        <v>94</v>
      </c>
      <c r="C72" s="35"/>
      <c r="D72" s="35">
        <v>2500</v>
      </c>
      <c r="E72" s="35">
        <v>2500</v>
      </c>
    </row>
    <row r="73" spans="2:5" ht="15.75">
      <c r="B73" s="34" t="s">
        <v>83</v>
      </c>
      <c r="C73" s="35"/>
      <c r="D73" s="35">
        <v>1800</v>
      </c>
      <c r="E73" s="35">
        <v>1800</v>
      </c>
    </row>
    <row r="74" spans="2:5" ht="15.75">
      <c r="B74" s="34" t="s">
        <v>59</v>
      </c>
      <c r="C74" s="35">
        <v>1200</v>
      </c>
      <c r="D74" s="35"/>
      <c r="E74" s="35">
        <v>1200</v>
      </c>
    </row>
    <row r="75" spans="2:5" ht="15.75">
      <c r="B75" s="34" t="s">
        <v>41</v>
      </c>
      <c r="C75" s="35">
        <v>1800</v>
      </c>
      <c r="D75" s="35"/>
      <c r="E75" s="35">
        <v>1800</v>
      </c>
    </row>
    <row r="76" spans="2:5" ht="15.75">
      <c r="B76" s="34" t="s">
        <v>39</v>
      </c>
      <c r="C76" s="35">
        <v>800</v>
      </c>
      <c r="D76" s="35"/>
      <c r="E76" s="35">
        <v>800</v>
      </c>
    </row>
    <row r="77" spans="2:5" ht="15.75">
      <c r="B77" s="34" t="s">
        <v>61</v>
      </c>
      <c r="C77" s="35">
        <v>800</v>
      </c>
      <c r="D77" s="35"/>
      <c r="E77" s="35">
        <v>800</v>
      </c>
    </row>
    <row r="78" spans="2:5" ht="18.75">
      <c r="B78" s="36" t="s">
        <v>113</v>
      </c>
      <c r="C78" s="37">
        <v>30600</v>
      </c>
      <c r="D78" s="37">
        <v>21100</v>
      </c>
      <c r="E78" s="37">
        <v>51700</v>
      </c>
    </row>
  </sheetData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0978-3CE6-421E-B455-310B2E74CAA3}">
  <dimension ref="A1:N58"/>
  <sheetViews>
    <sheetView topLeftCell="E1" workbookViewId="0">
      <selection sqref="A1:N36"/>
    </sheetView>
  </sheetViews>
  <sheetFormatPr defaultRowHeight="15"/>
  <cols>
    <col min="1" max="2" width="16.42578125" customWidth="1"/>
    <col min="3" max="3" width="23" customWidth="1"/>
    <col min="4" max="4" width="24" customWidth="1"/>
    <col min="5" max="5" width="21" customWidth="1"/>
    <col min="6" max="10" width="16.42578125" customWidth="1"/>
    <col min="11" max="11" width="18.5703125" customWidth="1"/>
    <col min="12" max="12" width="30.7109375" customWidth="1"/>
    <col min="13" max="13" width="16.42578125" customWidth="1"/>
    <col min="14" max="14" width="17.42578125" customWidth="1"/>
  </cols>
  <sheetData>
    <row r="1" spans="1:14" ht="15.7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108</v>
      </c>
      <c r="M1" s="29" t="s">
        <v>109</v>
      </c>
      <c r="N1" s="18" t="s">
        <v>114</v>
      </c>
    </row>
    <row r="2" spans="1:14">
      <c r="A2" s="13" t="s">
        <v>11</v>
      </c>
      <c r="B2" s="5" t="s">
        <v>12</v>
      </c>
      <c r="C2" s="5">
        <v>59</v>
      </c>
      <c r="D2" s="5" t="s">
        <v>13</v>
      </c>
      <c r="E2" s="5" t="s">
        <v>14</v>
      </c>
      <c r="F2" s="8">
        <v>45235</v>
      </c>
      <c r="G2" s="8">
        <v>45425</v>
      </c>
      <c r="H2" s="5">
        <v>800</v>
      </c>
      <c r="I2" s="5">
        <v>25</v>
      </c>
      <c r="J2" s="5" t="s">
        <v>15</v>
      </c>
      <c r="K2" s="5" t="s">
        <v>16</v>
      </c>
      <c r="L2" s="5">
        <f>DATEDIF(F2,G2,"M")</f>
        <v>6</v>
      </c>
      <c r="M2" s="6" t="str">
        <f>IF(ISBLANK(K2),"NO","YES")</f>
        <v>YES</v>
      </c>
      <c r="N2" s="14">
        <f>H2*L2</f>
        <v>4800</v>
      </c>
    </row>
    <row r="3" spans="1:14">
      <c r="A3" s="13" t="s">
        <v>17</v>
      </c>
      <c r="B3" s="5" t="s">
        <v>18</v>
      </c>
      <c r="C3" s="5">
        <v>27</v>
      </c>
      <c r="D3" s="5" t="s">
        <v>13</v>
      </c>
      <c r="E3" s="5" t="s">
        <v>14</v>
      </c>
      <c r="F3" s="8">
        <v>45714</v>
      </c>
      <c r="G3" s="8">
        <v>45740</v>
      </c>
      <c r="H3" s="5">
        <v>800</v>
      </c>
      <c r="I3" s="5">
        <v>20</v>
      </c>
      <c r="J3" s="5" t="s">
        <v>19</v>
      </c>
      <c r="K3" s="5" t="s">
        <v>20</v>
      </c>
      <c r="L3" s="5">
        <f>DATEDIF(F3,G3,"M")</f>
        <v>0</v>
      </c>
      <c r="M3" s="6" t="str">
        <f>IF(ISBLANK(K3),"NO","YES")</f>
        <v>YES</v>
      </c>
      <c r="N3" s="14">
        <f>H3*L3</f>
        <v>0</v>
      </c>
    </row>
    <row r="4" spans="1:14">
      <c r="A4" s="13" t="s">
        <v>21</v>
      </c>
      <c r="B4" s="5" t="s">
        <v>22</v>
      </c>
      <c r="C4" s="5">
        <v>24</v>
      </c>
      <c r="D4" s="5" t="s">
        <v>13</v>
      </c>
      <c r="E4" s="5" t="s">
        <v>23</v>
      </c>
      <c r="F4" s="8">
        <v>45191</v>
      </c>
      <c r="G4" s="8">
        <v>45371</v>
      </c>
      <c r="H4" s="5">
        <v>1200</v>
      </c>
      <c r="I4" s="5">
        <v>18</v>
      </c>
      <c r="J4" s="5" t="s">
        <v>24</v>
      </c>
      <c r="K4" s="5" t="s">
        <v>25</v>
      </c>
      <c r="L4" s="5">
        <f>DATEDIF(F4,G4,"M")</f>
        <v>5</v>
      </c>
      <c r="M4" s="6" t="str">
        <f>IF(ISBLANK(K4),"NO","YES")</f>
        <v>YES</v>
      </c>
      <c r="N4" s="14">
        <f>H4*L4</f>
        <v>6000</v>
      </c>
    </row>
    <row r="5" spans="1:14">
      <c r="A5" s="13" t="s">
        <v>26</v>
      </c>
      <c r="B5" s="5" t="s">
        <v>27</v>
      </c>
      <c r="C5" s="5">
        <v>31</v>
      </c>
      <c r="D5" s="5" t="s">
        <v>28</v>
      </c>
      <c r="E5" s="5" t="s">
        <v>23</v>
      </c>
      <c r="F5" s="8">
        <v>45479</v>
      </c>
      <c r="G5" s="8">
        <v>45587</v>
      </c>
      <c r="H5" s="5">
        <v>1200</v>
      </c>
      <c r="I5" s="5">
        <v>16</v>
      </c>
      <c r="J5" s="5" t="s">
        <v>24</v>
      </c>
      <c r="K5" s="5" t="s">
        <v>29</v>
      </c>
      <c r="L5" s="5">
        <f>DATEDIF(F5,G5,"M")</f>
        <v>3</v>
      </c>
      <c r="M5" s="6" t="str">
        <f>IF(ISBLANK(K5),"NO","YES")</f>
        <v>YES</v>
      </c>
      <c r="N5" s="14">
        <f>H5*L5</f>
        <v>3600</v>
      </c>
    </row>
    <row r="6" spans="1:14">
      <c r="A6" s="13" t="s">
        <v>30</v>
      </c>
      <c r="B6" s="5" t="s">
        <v>31</v>
      </c>
      <c r="C6" s="5">
        <v>19</v>
      </c>
      <c r="D6" s="5" t="s">
        <v>13</v>
      </c>
      <c r="E6" s="5" t="s">
        <v>32</v>
      </c>
      <c r="F6" s="8">
        <v>45286</v>
      </c>
      <c r="G6" s="8">
        <v>45501</v>
      </c>
      <c r="H6" s="5">
        <v>2500</v>
      </c>
      <c r="I6" s="5">
        <v>12</v>
      </c>
      <c r="J6" s="5" t="s">
        <v>15</v>
      </c>
      <c r="K6" s="5" t="s">
        <v>33</v>
      </c>
      <c r="L6" s="5">
        <f>DATEDIF(F6,G6,"M")</f>
        <v>7</v>
      </c>
      <c r="M6" s="6" t="str">
        <f>IF(ISBLANK(K6),"NO","YES")</f>
        <v>YES</v>
      </c>
      <c r="N6" s="14">
        <f>H6*L6</f>
        <v>17500</v>
      </c>
    </row>
    <row r="7" spans="1:14">
      <c r="A7" s="13" t="s">
        <v>34</v>
      </c>
      <c r="B7" s="5" t="s">
        <v>35</v>
      </c>
      <c r="C7" s="5">
        <v>40</v>
      </c>
      <c r="D7" s="5" t="s">
        <v>13</v>
      </c>
      <c r="E7" s="5" t="s">
        <v>14</v>
      </c>
      <c r="F7" s="8">
        <v>45317</v>
      </c>
      <c r="G7" s="8">
        <v>45392</v>
      </c>
      <c r="H7" s="5">
        <v>800</v>
      </c>
      <c r="I7" s="5">
        <v>14</v>
      </c>
      <c r="J7" s="5" t="s">
        <v>36</v>
      </c>
      <c r="K7" s="5" t="s">
        <v>37</v>
      </c>
      <c r="L7" s="5">
        <f>DATEDIF(F7,G7,"M")</f>
        <v>2</v>
      </c>
      <c r="M7" s="6" t="str">
        <f>IF(ISBLANK(K7),"NO","YES")</f>
        <v>YES</v>
      </c>
      <c r="N7" s="14">
        <f>H7*L7</f>
        <v>1600</v>
      </c>
    </row>
    <row r="8" spans="1:14">
      <c r="A8" s="13" t="s">
        <v>38</v>
      </c>
      <c r="B8" s="5" t="s">
        <v>39</v>
      </c>
      <c r="C8" s="5">
        <v>41</v>
      </c>
      <c r="D8" s="5" t="s">
        <v>28</v>
      </c>
      <c r="E8" s="5" t="s">
        <v>14</v>
      </c>
      <c r="F8" s="8">
        <v>45588</v>
      </c>
      <c r="G8" s="8">
        <v>45677</v>
      </c>
      <c r="H8" s="5">
        <v>800</v>
      </c>
      <c r="I8" s="5">
        <v>25</v>
      </c>
      <c r="J8" s="5" t="s">
        <v>19</v>
      </c>
      <c r="K8" s="5"/>
      <c r="L8" s="5">
        <f>DATEDIF(F8,G8,"M")</f>
        <v>2</v>
      </c>
      <c r="M8" s="6" t="str">
        <f>IF(ISBLANK(K8),"NO","YES")</f>
        <v>NO</v>
      </c>
      <c r="N8" s="14">
        <f>H8*L8</f>
        <v>1600</v>
      </c>
    </row>
    <row r="9" spans="1:14">
      <c r="A9" s="13" t="s">
        <v>40</v>
      </c>
      <c r="B9" s="5" t="s">
        <v>41</v>
      </c>
      <c r="C9" s="5">
        <v>43</v>
      </c>
      <c r="D9" s="5" t="s">
        <v>13</v>
      </c>
      <c r="E9" s="5" t="s">
        <v>42</v>
      </c>
      <c r="F9" s="8">
        <v>45450</v>
      </c>
      <c r="G9" s="8">
        <v>45563</v>
      </c>
      <c r="H9" s="5">
        <v>1800</v>
      </c>
      <c r="I9" s="5">
        <v>28</v>
      </c>
      <c r="J9" s="5" t="s">
        <v>43</v>
      </c>
      <c r="K9" s="5"/>
      <c r="L9" s="5">
        <f>DATEDIF(F9,G9,"M")</f>
        <v>3</v>
      </c>
      <c r="M9" s="6" t="str">
        <f>IF(ISBLANK(K9),"NO","YES")</f>
        <v>NO</v>
      </c>
      <c r="N9" s="14">
        <f>H9*L9</f>
        <v>5400</v>
      </c>
    </row>
    <row r="10" spans="1:14">
      <c r="A10" s="13" t="s">
        <v>44</v>
      </c>
      <c r="B10" s="5" t="s">
        <v>45</v>
      </c>
      <c r="C10" s="5">
        <v>42</v>
      </c>
      <c r="D10" s="5" t="s">
        <v>13</v>
      </c>
      <c r="E10" s="5" t="s">
        <v>14</v>
      </c>
      <c r="F10" s="8">
        <v>45569</v>
      </c>
      <c r="G10" s="8">
        <v>45582</v>
      </c>
      <c r="H10" s="5">
        <v>800</v>
      </c>
      <c r="I10" s="5">
        <v>3</v>
      </c>
      <c r="J10" s="5" t="s">
        <v>43</v>
      </c>
      <c r="K10" s="5" t="s">
        <v>46</v>
      </c>
      <c r="L10" s="5">
        <f>DATEDIF(F10,G10,"M")</f>
        <v>0</v>
      </c>
      <c r="M10" s="6" t="str">
        <f>IF(ISBLANK(K10),"NO","YES")</f>
        <v>YES</v>
      </c>
      <c r="N10" s="14">
        <f>H10*L10</f>
        <v>0</v>
      </c>
    </row>
    <row r="11" spans="1:14">
      <c r="A11" s="13" t="s">
        <v>47</v>
      </c>
      <c r="B11" s="5" t="s">
        <v>48</v>
      </c>
      <c r="C11" s="5">
        <v>37</v>
      </c>
      <c r="D11" s="5" t="s">
        <v>13</v>
      </c>
      <c r="E11" s="5" t="s">
        <v>23</v>
      </c>
      <c r="F11" s="8">
        <v>45202</v>
      </c>
      <c r="G11" s="8">
        <v>45280</v>
      </c>
      <c r="H11" s="5">
        <v>1200</v>
      </c>
      <c r="I11" s="5">
        <v>29</v>
      </c>
      <c r="J11" s="5" t="s">
        <v>36</v>
      </c>
      <c r="K11" s="5" t="s">
        <v>49</v>
      </c>
      <c r="L11" s="5">
        <f>DATEDIF(F11,G11,"M")</f>
        <v>2</v>
      </c>
      <c r="M11" s="6" t="str">
        <f>IF(ISBLANK(K11),"NO","YES")</f>
        <v>YES</v>
      </c>
      <c r="N11" s="14">
        <f>H11*L11</f>
        <v>2400</v>
      </c>
    </row>
    <row r="12" spans="1:14">
      <c r="A12" s="13" t="s">
        <v>50</v>
      </c>
      <c r="B12" s="5" t="s">
        <v>51</v>
      </c>
      <c r="C12" s="5">
        <v>48</v>
      </c>
      <c r="D12" s="5" t="s">
        <v>28</v>
      </c>
      <c r="E12" s="5" t="s">
        <v>23</v>
      </c>
      <c r="F12" s="8">
        <v>45297</v>
      </c>
      <c r="G12" s="8">
        <v>45459</v>
      </c>
      <c r="H12" s="5">
        <v>1200</v>
      </c>
      <c r="I12" s="5">
        <v>13</v>
      </c>
      <c r="J12" s="5" t="s">
        <v>15</v>
      </c>
      <c r="K12" s="5" t="s">
        <v>52</v>
      </c>
      <c r="L12" s="5">
        <f>DATEDIF(F12,G12,"M")</f>
        <v>5</v>
      </c>
      <c r="M12" s="6" t="str">
        <f>IF(ISBLANK(K12),"NO","YES")</f>
        <v>YES</v>
      </c>
      <c r="N12" s="14">
        <f>H12*L12</f>
        <v>6000</v>
      </c>
    </row>
    <row r="13" spans="1:14">
      <c r="A13" s="13" t="s">
        <v>53</v>
      </c>
      <c r="B13" s="5" t="s">
        <v>54</v>
      </c>
      <c r="C13" s="5">
        <v>36</v>
      </c>
      <c r="D13" s="5" t="s">
        <v>13</v>
      </c>
      <c r="E13" s="5" t="s">
        <v>23</v>
      </c>
      <c r="F13" s="8">
        <v>45154</v>
      </c>
      <c r="G13" s="8">
        <v>45568</v>
      </c>
      <c r="H13" s="5">
        <v>1200</v>
      </c>
      <c r="I13" s="5">
        <v>19</v>
      </c>
      <c r="J13" s="5" t="s">
        <v>43</v>
      </c>
      <c r="K13" s="5" t="s">
        <v>55</v>
      </c>
      <c r="L13" s="5">
        <f>DATEDIF(F13,G13,"M")</f>
        <v>13</v>
      </c>
      <c r="M13" s="6" t="str">
        <f>IF(ISBLANK(K13),"NO","YES")</f>
        <v>YES</v>
      </c>
      <c r="N13" s="14">
        <f>H13*L13</f>
        <v>15600</v>
      </c>
    </row>
    <row r="14" spans="1:14">
      <c r="A14" s="13" t="s">
        <v>56</v>
      </c>
      <c r="B14" s="5" t="s">
        <v>57</v>
      </c>
      <c r="C14" s="5">
        <v>48</v>
      </c>
      <c r="D14" s="5" t="s">
        <v>28</v>
      </c>
      <c r="E14" s="5" t="s">
        <v>42</v>
      </c>
      <c r="F14" s="8">
        <v>45556</v>
      </c>
      <c r="G14" s="8">
        <v>45641</v>
      </c>
      <c r="H14" s="5">
        <v>1800</v>
      </c>
      <c r="I14" s="5">
        <v>22</v>
      </c>
      <c r="J14" s="5" t="s">
        <v>43</v>
      </c>
      <c r="K14" s="5"/>
      <c r="L14" s="5">
        <f>DATEDIF(F14,G14,"M")</f>
        <v>2</v>
      </c>
      <c r="M14" s="6" t="str">
        <f>IF(ISBLANK(K14),"NO","YES")</f>
        <v>NO</v>
      </c>
      <c r="N14" s="14">
        <f>H14*L14</f>
        <v>3600</v>
      </c>
    </row>
    <row r="15" spans="1:14">
      <c r="A15" s="13" t="s">
        <v>58</v>
      </c>
      <c r="B15" s="5" t="s">
        <v>59</v>
      </c>
      <c r="C15" s="5">
        <v>39</v>
      </c>
      <c r="D15" s="5" t="s">
        <v>13</v>
      </c>
      <c r="E15" s="5" t="s">
        <v>23</v>
      </c>
      <c r="F15" s="8">
        <v>45065</v>
      </c>
      <c r="G15" s="8">
        <v>45242</v>
      </c>
      <c r="H15" s="5">
        <v>1200</v>
      </c>
      <c r="I15" s="5">
        <v>28</v>
      </c>
      <c r="J15" s="5" t="s">
        <v>36</v>
      </c>
      <c r="K15" s="5"/>
      <c r="L15" s="5">
        <f>DATEDIF(F15,G15,"M")</f>
        <v>5</v>
      </c>
      <c r="M15" s="6" t="str">
        <f>IF(ISBLANK(K15),"NO","YES")</f>
        <v>NO</v>
      </c>
      <c r="N15" s="14">
        <f>H15*L15</f>
        <v>6000</v>
      </c>
    </row>
    <row r="16" spans="1:14">
      <c r="A16" s="13" t="s">
        <v>60</v>
      </c>
      <c r="B16" s="5" t="s">
        <v>61</v>
      </c>
      <c r="C16" s="5">
        <v>44</v>
      </c>
      <c r="D16" s="5" t="s">
        <v>28</v>
      </c>
      <c r="E16" s="5" t="s">
        <v>14</v>
      </c>
      <c r="F16" s="8">
        <v>45333</v>
      </c>
      <c r="G16" s="8">
        <v>45540</v>
      </c>
      <c r="H16" s="5">
        <v>800</v>
      </c>
      <c r="I16" s="5">
        <v>8</v>
      </c>
      <c r="J16" s="5" t="s">
        <v>24</v>
      </c>
      <c r="K16" s="5"/>
      <c r="L16" s="5">
        <f>DATEDIF(F16,G16,"M")</f>
        <v>6</v>
      </c>
      <c r="M16" s="6" t="str">
        <f>IF(ISBLANK(K16),"NO","YES")</f>
        <v>NO</v>
      </c>
      <c r="N16" s="14">
        <f>H16*L16</f>
        <v>4800</v>
      </c>
    </row>
    <row r="17" spans="1:14">
      <c r="A17" s="13" t="s">
        <v>62</v>
      </c>
      <c r="B17" s="5" t="s">
        <v>63</v>
      </c>
      <c r="C17" s="5">
        <v>39</v>
      </c>
      <c r="D17" s="5" t="s">
        <v>13</v>
      </c>
      <c r="E17" s="5" t="s">
        <v>32</v>
      </c>
      <c r="F17" s="8">
        <v>45702</v>
      </c>
      <c r="G17" s="8">
        <v>45732</v>
      </c>
      <c r="H17" s="5">
        <v>2500</v>
      </c>
      <c r="I17" s="5">
        <v>14</v>
      </c>
      <c r="J17" s="5" t="s">
        <v>43</v>
      </c>
      <c r="K17" s="5"/>
      <c r="L17" s="5">
        <f>DATEDIF(F17,G17,"M")</f>
        <v>1</v>
      </c>
      <c r="M17" s="6" t="str">
        <f>IF(ISBLANK(K17),"NO","YES")</f>
        <v>NO</v>
      </c>
      <c r="N17" s="14">
        <f>H17*L17</f>
        <v>2500</v>
      </c>
    </row>
    <row r="18" spans="1:14">
      <c r="A18" s="13" t="s">
        <v>64</v>
      </c>
      <c r="B18" s="5" t="s">
        <v>65</v>
      </c>
      <c r="C18" s="5">
        <v>35</v>
      </c>
      <c r="D18" s="5" t="s">
        <v>13</v>
      </c>
      <c r="E18" s="5" t="s">
        <v>23</v>
      </c>
      <c r="F18" s="8">
        <v>45329</v>
      </c>
      <c r="G18" s="8">
        <v>45685</v>
      </c>
      <c r="H18" s="5">
        <v>1200</v>
      </c>
      <c r="I18" s="5">
        <v>25</v>
      </c>
      <c r="J18" s="5" t="s">
        <v>24</v>
      </c>
      <c r="K18" s="5"/>
      <c r="L18" s="5">
        <f>DATEDIF(F18,G18,"M")</f>
        <v>11</v>
      </c>
      <c r="M18" s="6" t="str">
        <f>IF(ISBLANK(K18),"NO","YES")</f>
        <v>NO</v>
      </c>
      <c r="N18" s="14">
        <f>H18*L18</f>
        <v>13200</v>
      </c>
    </row>
    <row r="19" spans="1:14">
      <c r="A19" s="13" t="s">
        <v>66</v>
      </c>
      <c r="B19" s="5" t="s">
        <v>67</v>
      </c>
      <c r="C19" s="5">
        <v>56</v>
      </c>
      <c r="D19" s="5" t="s">
        <v>28</v>
      </c>
      <c r="E19" s="5" t="s">
        <v>32</v>
      </c>
      <c r="F19" s="8">
        <v>45213</v>
      </c>
      <c r="G19" s="8">
        <v>45649</v>
      </c>
      <c r="H19" s="5">
        <v>2500</v>
      </c>
      <c r="I19" s="5">
        <v>13</v>
      </c>
      <c r="J19" s="5" t="s">
        <v>68</v>
      </c>
      <c r="K19" s="5"/>
      <c r="L19" s="5">
        <f>DATEDIF(F19,G19,"M")</f>
        <v>14</v>
      </c>
      <c r="M19" s="6" t="str">
        <f>IF(ISBLANK(K19),"NO","YES")</f>
        <v>NO</v>
      </c>
      <c r="N19" s="14">
        <f>H19*L19</f>
        <v>35000</v>
      </c>
    </row>
    <row r="20" spans="1:14">
      <c r="A20" s="13" t="s">
        <v>69</v>
      </c>
      <c r="B20" s="5" t="s">
        <v>70</v>
      </c>
      <c r="C20" s="5">
        <v>27</v>
      </c>
      <c r="D20" s="5" t="s">
        <v>28</v>
      </c>
      <c r="E20" s="5" t="s">
        <v>14</v>
      </c>
      <c r="F20" s="8">
        <v>45354</v>
      </c>
      <c r="G20" s="8">
        <v>45664</v>
      </c>
      <c r="H20" s="5">
        <v>800</v>
      </c>
      <c r="I20" s="5">
        <v>26</v>
      </c>
      <c r="J20" s="5" t="s">
        <v>36</v>
      </c>
      <c r="K20" s="5"/>
      <c r="L20" s="5">
        <f>DATEDIF(F20,G20,"M")</f>
        <v>10</v>
      </c>
      <c r="M20" s="6" t="str">
        <f>IF(ISBLANK(K20),"NO","YES")</f>
        <v>NO</v>
      </c>
      <c r="N20" s="14">
        <f>H20*L20</f>
        <v>8000</v>
      </c>
    </row>
    <row r="21" spans="1:14">
      <c r="A21" s="13" t="s">
        <v>71</v>
      </c>
      <c r="B21" s="5" t="s">
        <v>72</v>
      </c>
      <c r="C21" s="5">
        <v>28</v>
      </c>
      <c r="D21" s="5" t="s">
        <v>13</v>
      </c>
      <c r="E21" s="5" t="s">
        <v>32</v>
      </c>
      <c r="F21" s="8">
        <v>45417</v>
      </c>
      <c r="G21" s="8">
        <v>45608</v>
      </c>
      <c r="H21" s="5">
        <v>2500</v>
      </c>
      <c r="I21" s="5">
        <v>21</v>
      </c>
      <c r="J21" s="5" t="s">
        <v>36</v>
      </c>
      <c r="K21" s="5" t="s">
        <v>73</v>
      </c>
      <c r="L21" s="5">
        <f>DATEDIF(F21,G21,"M")</f>
        <v>6</v>
      </c>
      <c r="M21" s="6" t="str">
        <f>IF(ISBLANK(K21),"NO","YES")</f>
        <v>YES</v>
      </c>
      <c r="N21" s="14">
        <f>H21*L21</f>
        <v>15000</v>
      </c>
    </row>
    <row r="22" spans="1:14">
      <c r="A22" s="13" t="s">
        <v>74</v>
      </c>
      <c r="B22" s="5" t="s">
        <v>75</v>
      </c>
      <c r="C22" s="5">
        <v>57</v>
      </c>
      <c r="D22" s="5" t="s">
        <v>28</v>
      </c>
      <c r="E22" s="5" t="s">
        <v>42</v>
      </c>
      <c r="F22" s="8">
        <v>45146</v>
      </c>
      <c r="G22" s="8">
        <v>45674</v>
      </c>
      <c r="H22" s="5">
        <v>1800</v>
      </c>
      <c r="I22" s="5">
        <v>19</v>
      </c>
      <c r="J22" s="5" t="s">
        <v>36</v>
      </c>
      <c r="K22" s="5"/>
      <c r="L22" s="5">
        <f>DATEDIF(F22,G22,"M")</f>
        <v>17</v>
      </c>
      <c r="M22" s="6" t="str">
        <f>IF(ISBLANK(K22),"NO","YES")</f>
        <v>NO</v>
      </c>
      <c r="N22" s="14">
        <f>H22*L22</f>
        <v>30600</v>
      </c>
    </row>
    <row r="23" spans="1:14">
      <c r="A23" s="13" t="s">
        <v>76</v>
      </c>
      <c r="B23" s="5" t="s">
        <v>77</v>
      </c>
      <c r="C23" s="5">
        <v>26</v>
      </c>
      <c r="D23" s="5" t="s">
        <v>28</v>
      </c>
      <c r="E23" s="5" t="s">
        <v>42</v>
      </c>
      <c r="F23" s="8">
        <v>45320</v>
      </c>
      <c r="G23" s="8">
        <v>45616</v>
      </c>
      <c r="H23" s="5">
        <v>1800</v>
      </c>
      <c r="I23" s="5">
        <v>5</v>
      </c>
      <c r="J23" s="5" t="s">
        <v>15</v>
      </c>
      <c r="K23" s="5"/>
      <c r="L23" s="5">
        <f>DATEDIF(F23,G23,"M")</f>
        <v>9</v>
      </c>
      <c r="M23" s="6" t="str">
        <f>IF(ISBLANK(K23),"NO","YES")</f>
        <v>NO</v>
      </c>
      <c r="N23" s="14">
        <f>H23*L23</f>
        <v>16200</v>
      </c>
    </row>
    <row r="24" spans="1:14">
      <c r="A24" s="13" t="s">
        <v>78</v>
      </c>
      <c r="B24" s="5" t="s">
        <v>79</v>
      </c>
      <c r="C24" s="5">
        <v>48</v>
      </c>
      <c r="D24" s="5" t="s">
        <v>13</v>
      </c>
      <c r="E24" s="5" t="s">
        <v>42</v>
      </c>
      <c r="F24" s="8">
        <v>45451</v>
      </c>
      <c r="G24" s="8">
        <v>45455</v>
      </c>
      <c r="H24" s="5">
        <v>1800</v>
      </c>
      <c r="I24" s="5">
        <v>18</v>
      </c>
      <c r="J24" s="5" t="s">
        <v>68</v>
      </c>
      <c r="K24" s="5"/>
      <c r="L24" s="5">
        <f>DATEDIF(F24,G24,"M")</f>
        <v>0</v>
      </c>
      <c r="M24" s="6" t="str">
        <f>IF(ISBLANK(K24),"NO","YES")</f>
        <v>NO</v>
      </c>
      <c r="N24" s="14">
        <f>H24*L24</f>
        <v>0</v>
      </c>
    </row>
    <row r="25" spans="1:14">
      <c r="A25" s="13" t="s">
        <v>80</v>
      </c>
      <c r="B25" s="5" t="s">
        <v>81</v>
      </c>
      <c r="C25" s="5">
        <v>25</v>
      </c>
      <c r="D25" s="5" t="s">
        <v>28</v>
      </c>
      <c r="E25" s="5" t="s">
        <v>23</v>
      </c>
      <c r="F25" s="8">
        <v>45439</v>
      </c>
      <c r="G25" s="8">
        <v>45730</v>
      </c>
      <c r="H25" s="5">
        <v>1200</v>
      </c>
      <c r="I25" s="5">
        <v>6</v>
      </c>
      <c r="J25" s="5" t="s">
        <v>15</v>
      </c>
      <c r="K25" s="5"/>
      <c r="L25" s="5">
        <f>DATEDIF(F25,G25,"M")</f>
        <v>9</v>
      </c>
      <c r="M25" s="6" t="str">
        <f>IF(ISBLANK(K25),"NO","YES")</f>
        <v>NO</v>
      </c>
      <c r="N25" s="14">
        <f>H25*L25</f>
        <v>10800</v>
      </c>
    </row>
    <row r="26" spans="1:14">
      <c r="A26" s="13" t="s">
        <v>82</v>
      </c>
      <c r="B26" s="5" t="s">
        <v>83</v>
      </c>
      <c r="C26" s="5">
        <v>53</v>
      </c>
      <c r="D26" s="5" t="s">
        <v>13</v>
      </c>
      <c r="E26" s="5" t="s">
        <v>42</v>
      </c>
      <c r="F26" s="8">
        <v>45286</v>
      </c>
      <c r="G26" s="8">
        <v>45372</v>
      </c>
      <c r="H26" s="5">
        <v>1800</v>
      </c>
      <c r="I26" s="5">
        <v>17</v>
      </c>
      <c r="J26" s="5" t="s">
        <v>36</v>
      </c>
      <c r="K26" s="5" t="s">
        <v>84</v>
      </c>
      <c r="L26" s="5">
        <f>DATEDIF(F26,G26,"M")</f>
        <v>2</v>
      </c>
      <c r="M26" s="6" t="str">
        <f>IF(ISBLANK(K26),"NO","YES")</f>
        <v>YES</v>
      </c>
      <c r="N26" s="14">
        <f>H26*L26</f>
        <v>3600</v>
      </c>
    </row>
    <row r="27" spans="1:14">
      <c r="A27" s="13" t="s">
        <v>85</v>
      </c>
      <c r="B27" s="5" t="s">
        <v>86</v>
      </c>
      <c r="C27" s="5">
        <v>42</v>
      </c>
      <c r="D27" s="5" t="s">
        <v>28</v>
      </c>
      <c r="E27" s="5" t="s">
        <v>23</v>
      </c>
      <c r="F27" s="8">
        <v>45702</v>
      </c>
      <c r="G27" s="8">
        <v>45727</v>
      </c>
      <c r="H27" s="5">
        <v>1200</v>
      </c>
      <c r="I27" s="5">
        <v>3</v>
      </c>
      <c r="J27" s="5" t="s">
        <v>68</v>
      </c>
      <c r="K27" s="5"/>
      <c r="L27" s="5">
        <f>DATEDIF(F27,G27,"M")</f>
        <v>0</v>
      </c>
      <c r="M27" s="6" t="str">
        <f>IF(ISBLANK(K27),"NO","YES")</f>
        <v>NO</v>
      </c>
      <c r="N27" s="14">
        <f>H27*L27</f>
        <v>0</v>
      </c>
    </row>
    <row r="28" spans="1:14">
      <c r="A28" s="13" t="s">
        <v>87</v>
      </c>
      <c r="B28" s="5" t="s">
        <v>88</v>
      </c>
      <c r="C28" s="5">
        <v>24</v>
      </c>
      <c r="D28" s="5" t="s">
        <v>13</v>
      </c>
      <c r="E28" s="5" t="s">
        <v>32</v>
      </c>
      <c r="F28" s="8">
        <v>45698</v>
      </c>
      <c r="G28" s="8">
        <v>45726</v>
      </c>
      <c r="H28" s="5">
        <v>2500</v>
      </c>
      <c r="I28" s="5">
        <v>28</v>
      </c>
      <c r="J28" s="5" t="s">
        <v>36</v>
      </c>
      <c r="K28" s="5"/>
      <c r="L28" s="5">
        <f>DATEDIF(F28,G28,"M")</f>
        <v>1</v>
      </c>
      <c r="M28" s="6" t="str">
        <f>IF(ISBLANK(K28),"NO","YES")</f>
        <v>NO</v>
      </c>
      <c r="N28" s="14">
        <f>H28*L28</f>
        <v>2500</v>
      </c>
    </row>
    <row r="29" spans="1:14">
      <c r="A29" s="13" t="s">
        <v>89</v>
      </c>
      <c r="B29" s="5" t="s">
        <v>90</v>
      </c>
      <c r="C29" s="5">
        <v>53</v>
      </c>
      <c r="D29" s="5" t="s">
        <v>13</v>
      </c>
      <c r="E29" s="5" t="s">
        <v>23</v>
      </c>
      <c r="F29" s="8">
        <v>45614</v>
      </c>
      <c r="G29" s="8">
        <v>45645</v>
      </c>
      <c r="H29" s="5">
        <v>1200</v>
      </c>
      <c r="I29" s="5">
        <v>23</v>
      </c>
      <c r="J29" s="5" t="s">
        <v>19</v>
      </c>
      <c r="K29" s="5"/>
      <c r="L29" s="5">
        <f>DATEDIF(F29,G29,"M")</f>
        <v>1</v>
      </c>
      <c r="M29" s="6" t="str">
        <f>IF(ISBLANK(K29),"NO","YES")</f>
        <v>NO</v>
      </c>
      <c r="N29" s="14">
        <f>H29*L29</f>
        <v>1200</v>
      </c>
    </row>
    <row r="30" spans="1:14">
      <c r="A30" s="13" t="s">
        <v>91</v>
      </c>
      <c r="B30" s="5" t="s">
        <v>92</v>
      </c>
      <c r="C30" s="5">
        <v>29</v>
      </c>
      <c r="D30" s="5" t="s">
        <v>28</v>
      </c>
      <c r="E30" s="5" t="s">
        <v>32</v>
      </c>
      <c r="F30" s="8">
        <v>45401</v>
      </c>
      <c r="G30" s="8">
        <v>45408</v>
      </c>
      <c r="H30" s="5">
        <v>2500</v>
      </c>
      <c r="I30" s="5">
        <v>8</v>
      </c>
      <c r="J30" s="5" t="s">
        <v>24</v>
      </c>
      <c r="K30" s="5"/>
      <c r="L30" s="5">
        <f>DATEDIF(F30,G30,"M")</f>
        <v>0</v>
      </c>
      <c r="M30" s="6" t="str">
        <f>IF(ISBLANK(K30),"NO","YES")</f>
        <v>NO</v>
      </c>
      <c r="N30" s="14">
        <f>H30*L30</f>
        <v>0</v>
      </c>
    </row>
    <row r="31" spans="1:14">
      <c r="A31" s="13" t="s">
        <v>93</v>
      </c>
      <c r="B31" s="5" t="s">
        <v>94</v>
      </c>
      <c r="C31" s="5">
        <v>31</v>
      </c>
      <c r="D31" s="5" t="s">
        <v>28</v>
      </c>
      <c r="E31" s="5" t="s">
        <v>32</v>
      </c>
      <c r="F31" s="8">
        <v>45667</v>
      </c>
      <c r="G31" s="8">
        <v>45745</v>
      </c>
      <c r="H31" s="5">
        <v>2500</v>
      </c>
      <c r="I31" s="5">
        <v>23</v>
      </c>
      <c r="J31" s="5" t="s">
        <v>43</v>
      </c>
      <c r="K31" s="5" t="s">
        <v>95</v>
      </c>
      <c r="L31" s="5">
        <f>DATEDIF(F31,G31,"M")</f>
        <v>2</v>
      </c>
      <c r="M31" s="6" t="str">
        <f>IF(ISBLANK(K31),"NO","YES")</f>
        <v>YES</v>
      </c>
      <c r="N31" s="14">
        <f>H31*L31</f>
        <v>5000</v>
      </c>
    </row>
    <row r="32" spans="1:14">
      <c r="A32" s="13" t="s">
        <v>96</v>
      </c>
      <c r="B32" s="5" t="s">
        <v>97</v>
      </c>
      <c r="C32" s="5">
        <v>52</v>
      </c>
      <c r="D32" s="5" t="s">
        <v>28</v>
      </c>
      <c r="E32" s="5" t="s">
        <v>14</v>
      </c>
      <c r="F32" s="8">
        <v>45088</v>
      </c>
      <c r="G32" s="8">
        <v>45656</v>
      </c>
      <c r="H32" s="5">
        <v>800</v>
      </c>
      <c r="I32" s="5">
        <v>9</v>
      </c>
      <c r="J32" s="5" t="s">
        <v>68</v>
      </c>
      <c r="K32" s="5" t="s">
        <v>98</v>
      </c>
      <c r="L32" s="5">
        <f>DATEDIF(F32,G32,"M")</f>
        <v>18</v>
      </c>
      <c r="M32" s="6" t="str">
        <f>IF(ISBLANK(K32),"NO","YES")</f>
        <v>YES</v>
      </c>
      <c r="N32" s="14">
        <f>H32*L32</f>
        <v>14400</v>
      </c>
    </row>
    <row r="33" spans="1:14">
      <c r="A33" s="13" t="s">
        <v>99</v>
      </c>
      <c r="B33" s="5" t="s">
        <v>100</v>
      </c>
      <c r="C33" s="5">
        <v>20</v>
      </c>
      <c r="D33" s="5" t="s">
        <v>13</v>
      </c>
      <c r="E33" s="5" t="s">
        <v>23</v>
      </c>
      <c r="F33" s="8">
        <v>45391</v>
      </c>
      <c r="G33" s="8">
        <v>45604</v>
      </c>
      <c r="H33" s="5">
        <v>1200</v>
      </c>
      <c r="I33" s="5">
        <v>2</v>
      </c>
      <c r="J33" s="5" t="s">
        <v>36</v>
      </c>
      <c r="K33" s="5"/>
      <c r="L33" s="5">
        <f>DATEDIF(F33,G33,"M")</f>
        <v>6</v>
      </c>
      <c r="M33" s="6" t="str">
        <f>IF(ISBLANK(K33),"NO","YES")</f>
        <v>NO</v>
      </c>
      <c r="N33" s="14">
        <f>H33*L33</f>
        <v>7200</v>
      </c>
    </row>
    <row r="34" spans="1:14">
      <c r="A34" s="13" t="s">
        <v>101</v>
      </c>
      <c r="B34" s="5" t="s">
        <v>102</v>
      </c>
      <c r="C34" s="5">
        <v>22</v>
      </c>
      <c r="D34" s="5" t="s">
        <v>13</v>
      </c>
      <c r="E34" s="5" t="s">
        <v>14</v>
      </c>
      <c r="F34" s="8">
        <v>45699</v>
      </c>
      <c r="G34" s="8">
        <v>45740</v>
      </c>
      <c r="H34" s="5">
        <v>800</v>
      </c>
      <c r="I34" s="5">
        <v>30</v>
      </c>
      <c r="J34" s="5" t="s">
        <v>36</v>
      </c>
      <c r="K34" s="5"/>
      <c r="L34" s="5">
        <f>DATEDIF(F34,G34,"M")</f>
        <v>1</v>
      </c>
      <c r="M34" s="6" t="str">
        <f>IF(ISBLANK(K34),"NO","YES")</f>
        <v>NO</v>
      </c>
      <c r="N34" s="14">
        <f>H34*L34</f>
        <v>800</v>
      </c>
    </row>
    <row r="35" spans="1:14">
      <c r="A35" s="13" t="s">
        <v>103</v>
      </c>
      <c r="B35" s="5" t="s">
        <v>104</v>
      </c>
      <c r="C35" s="5">
        <v>23</v>
      </c>
      <c r="D35" s="5" t="s">
        <v>13</v>
      </c>
      <c r="E35" s="5" t="s">
        <v>42</v>
      </c>
      <c r="F35" s="8">
        <v>45588</v>
      </c>
      <c r="G35" s="8">
        <v>45721</v>
      </c>
      <c r="H35" s="5">
        <v>1800</v>
      </c>
      <c r="I35" s="5">
        <v>23</v>
      </c>
      <c r="J35" s="5" t="s">
        <v>19</v>
      </c>
      <c r="K35" s="5" t="s">
        <v>105</v>
      </c>
      <c r="L35" s="5">
        <f>DATEDIF(F35,G35,"M")</f>
        <v>4</v>
      </c>
      <c r="M35" s="6" t="str">
        <f>IF(ISBLANK(K35),"NO","YES")</f>
        <v>YES</v>
      </c>
      <c r="N35" s="14">
        <f>H35*L35</f>
        <v>7200</v>
      </c>
    </row>
    <row r="36" spans="1:14">
      <c r="A36" s="19" t="s">
        <v>106</v>
      </c>
      <c r="B36" s="20" t="s">
        <v>107</v>
      </c>
      <c r="C36" s="20">
        <v>27</v>
      </c>
      <c r="D36" s="20" t="s">
        <v>28</v>
      </c>
      <c r="E36" s="20" t="s">
        <v>23</v>
      </c>
      <c r="F36" s="21">
        <v>45312</v>
      </c>
      <c r="G36" s="21">
        <v>45652</v>
      </c>
      <c r="H36" s="20">
        <v>1200</v>
      </c>
      <c r="I36" s="20">
        <v>27</v>
      </c>
      <c r="J36" s="20" t="s">
        <v>19</v>
      </c>
      <c r="K36" s="20"/>
      <c r="L36" s="20">
        <f>DATEDIF(F36,G36,"M")</f>
        <v>11</v>
      </c>
      <c r="M36" s="30" t="str">
        <f>IF(ISBLANK(K36),"NO","YES")</f>
        <v>NO</v>
      </c>
      <c r="N36" s="22">
        <f>H36*L36</f>
        <v>13200</v>
      </c>
    </row>
    <row r="41" spans="1:14" ht="15.75">
      <c r="B41" s="32" t="s">
        <v>9</v>
      </c>
      <c r="C41" s="32" t="s">
        <v>4</v>
      </c>
      <c r="D41" s="33" t="s">
        <v>115</v>
      </c>
    </row>
    <row r="42" spans="1:14" ht="15.75">
      <c r="B42" s="33" t="s">
        <v>15</v>
      </c>
      <c r="C42" s="38" t="s">
        <v>32</v>
      </c>
      <c r="D42" s="35">
        <v>17500</v>
      </c>
    </row>
    <row r="43" spans="1:14" ht="15.75">
      <c r="B43" s="33"/>
      <c r="C43" s="33" t="s">
        <v>42</v>
      </c>
      <c r="D43" s="35">
        <v>16200</v>
      </c>
    </row>
    <row r="44" spans="1:14" ht="15.75">
      <c r="B44" s="33" t="s">
        <v>116</v>
      </c>
      <c r="C44" s="33"/>
      <c r="D44" s="35">
        <v>33700</v>
      </c>
    </row>
    <row r="45" spans="1:14" ht="15.75">
      <c r="B45" s="33" t="s">
        <v>68</v>
      </c>
      <c r="C45" s="33" t="s">
        <v>32</v>
      </c>
      <c r="D45" s="35">
        <v>35000</v>
      </c>
    </row>
    <row r="46" spans="1:14" ht="15.75">
      <c r="B46" s="33"/>
      <c r="C46" s="33" t="s">
        <v>42</v>
      </c>
      <c r="D46" s="35">
        <v>0</v>
      </c>
    </row>
    <row r="47" spans="1:14" ht="15.75">
      <c r="B47" s="33" t="s">
        <v>117</v>
      </c>
      <c r="C47" s="33"/>
      <c r="D47" s="35">
        <v>35000</v>
      </c>
    </row>
    <row r="48" spans="1:14" ht="15.75">
      <c r="B48" s="33" t="s">
        <v>24</v>
      </c>
      <c r="C48" s="33" t="s">
        <v>32</v>
      </c>
      <c r="D48" s="35">
        <v>0</v>
      </c>
    </row>
    <row r="49" spans="2:4" ht="15.75">
      <c r="B49" s="33" t="s">
        <v>118</v>
      </c>
      <c r="C49" s="33"/>
      <c r="D49" s="35">
        <v>0</v>
      </c>
    </row>
    <row r="50" spans="2:4" ht="15.75">
      <c r="B50" s="33" t="s">
        <v>43</v>
      </c>
      <c r="C50" s="33" t="s">
        <v>32</v>
      </c>
      <c r="D50" s="35">
        <v>7500</v>
      </c>
    </row>
    <row r="51" spans="2:4" ht="15.75">
      <c r="B51" s="33"/>
      <c r="C51" s="33" t="s">
        <v>42</v>
      </c>
      <c r="D51" s="35">
        <v>9000</v>
      </c>
    </row>
    <row r="52" spans="2:4" ht="15.75">
      <c r="B52" s="33" t="s">
        <v>119</v>
      </c>
      <c r="C52" s="33"/>
      <c r="D52" s="35">
        <v>16500</v>
      </c>
    </row>
    <row r="53" spans="2:4" ht="15.75">
      <c r="B53" s="33" t="s">
        <v>36</v>
      </c>
      <c r="C53" s="33" t="s">
        <v>32</v>
      </c>
      <c r="D53" s="35">
        <v>17500</v>
      </c>
    </row>
    <row r="54" spans="2:4" ht="15.75">
      <c r="B54" s="33"/>
      <c r="C54" s="33" t="s">
        <v>42</v>
      </c>
      <c r="D54" s="35">
        <v>34200</v>
      </c>
    </row>
    <row r="55" spans="2:4" ht="15.75">
      <c r="B55" s="33" t="s">
        <v>120</v>
      </c>
      <c r="C55" s="33"/>
      <c r="D55" s="35">
        <v>51700</v>
      </c>
    </row>
    <row r="56" spans="2:4" ht="15.75">
      <c r="B56" s="33" t="s">
        <v>19</v>
      </c>
      <c r="C56" s="33" t="s">
        <v>42</v>
      </c>
      <c r="D56" s="35">
        <v>7200</v>
      </c>
    </row>
    <row r="57" spans="2:4" ht="15.75">
      <c r="B57" s="38" t="s">
        <v>121</v>
      </c>
      <c r="C57" s="38"/>
      <c r="D57" s="35">
        <v>7200</v>
      </c>
    </row>
    <row r="58" spans="2:4" ht="18.75">
      <c r="B58" s="40" t="s">
        <v>113</v>
      </c>
      <c r="C58" s="40"/>
      <c r="D58" s="37">
        <v>144100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opLeftCell="E1" zoomScale="80" zoomScaleNormal="80" workbookViewId="0">
      <selection activeCell="N1" sqref="N1:N36"/>
    </sheetView>
  </sheetViews>
  <sheetFormatPr defaultRowHeight="14.45"/>
  <cols>
    <col min="1" max="1" width="14.140625" style="9" customWidth="1"/>
    <col min="2" max="2" width="19.5703125" style="7" customWidth="1"/>
    <col min="3" max="4" width="14.140625" style="7" customWidth="1"/>
    <col min="5" max="5" width="20.140625" style="7" customWidth="1"/>
    <col min="6" max="10" width="14.140625" style="7" customWidth="1"/>
    <col min="11" max="11" width="19.5703125" style="7" customWidth="1"/>
    <col min="12" max="12" width="29.28515625" style="7" customWidth="1"/>
    <col min="13" max="13" width="11.5703125" style="7" customWidth="1"/>
    <col min="14" max="14" width="15.7109375" style="7" customWidth="1"/>
  </cols>
  <sheetData>
    <row r="1" spans="1:26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108</v>
      </c>
      <c r="M1" s="4" t="s">
        <v>109</v>
      </c>
      <c r="N1" s="4" t="s">
        <v>114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>
      <c r="A2" s="5" t="s">
        <v>11</v>
      </c>
      <c r="B2" s="5" t="s">
        <v>12</v>
      </c>
      <c r="C2" s="5">
        <v>59</v>
      </c>
      <c r="D2" s="5" t="s">
        <v>13</v>
      </c>
      <c r="E2" s="5" t="s">
        <v>14</v>
      </c>
      <c r="F2" s="8">
        <v>45235</v>
      </c>
      <c r="G2" s="8">
        <v>45425</v>
      </c>
      <c r="H2" s="5">
        <v>800</v>
      </c>
      <c r="I2" s="5">
        <v>25</v>
      </c>
      <c r="J2" s="5" t="s">
        <v>15</v>
      </c>
      <c r="K2" s="5" t="s">
        <v>16</v>
      </c>
      <c r="L2" s="5">
        <f>DATEDIF(F2,G2,"M")</f>
        <v>6</v>
      </c>
      <c r="M2" s="6" t="str">
        <f>IF(ISBLANK(K2),"NO","YES")</f>
        <v>YES</v>
      </c>
      <c r="N2" s="6">
        <f>H2*L2</f>
        <v>4800</v>
      </c>
      <c r="O2" s="2"/>
      <c r="P2" s="2"/>
      <c r="Q2" s="2"/>
    </row>
    <row r="3" spans="1:26" ht="15">
      <c r="A3" s="5" t="s">
        <v>17</v>
      </c>
      <c r="B3" s="5" t="s">
        <v>18</v>
      </c>
      <c r="C3" s="5">
        <v>27</v>
      </c>
      <c r="D3" s="5" t="s">
        <v>13</v>
      </c>
      <c r="E3" s="5" t="s">
        <v>14</v>
      </c>
      <c r="F3" s="8">
        <v>45714</v>
      </c>
      <c r="G3" s="8">
        <v>45740</v>
      </c>
      <c r="H3" s="5">
        <v>800</v>
      </c>
      <c r="I3" s="5">
        <v>20</v>
      </c>
      <c r="J3" s="5" t="s">
        <v>19</v>
      </c>
      <c r="K3" s="5" t="s">
        <v>20</v>
      </c>
      <c r="L3" s="5">
        <f>DATEDIF(F3,G3,"M")</f>
        <v>0</v>
      </c>
      <c r="M3" s="6" t="str">
        <f>IF(ISBLANK(K3),"NO","YES")</f>
        <v>YES</v>
      </c>
      <c r="N3" s="6">
        <f>H3*L3</f>
        <v>0</v>
      </c>
      <c r="O3" s="2"/>
      <c r="P3" s="2"/>
      <c r="Q3" s="2"/>
    </row>
    <row r="4" spans="1:26" ht="15">
      <c r="A4" s="5" t="s">
        <v>21</v>
      </c>
      <c r="B4" s="5" t="s">
        <v>22</v>
      </c>
      <c r="C4" s="5">
        <v>24</v>
      </c>
      <c r="D4" s="5" t="s">
        <v>13</v>
      </c>
      <c r="E4" s="5" t="s">
        <v>23</v>
      </c>
      <c r="F4" s="8">
        <v>45191</v>
      </c>
      <c r="G4" s="8">
        <v>45371</v>
      </c>
      <c r="H4" s="5">
        <v>1200</v>
      </c>
      <c r="I4" s="5">
        <v>18</v>
      </c>
      <c r="J4" s="5" t="s">
        <v>24</v>
      </c>
      <c r="K4" s="5" t="s">
        <v>25</v>
      </c>
      <c r="L4" s="5">
        <f>DATEDIF(F4,G4,"M")</f>
        <v>5</v>
      </c>
      <c r="M4" s="6" t="str">
        <f>IF(ISBLANK(K4),"NO","YES")</f>
        <v>YES</v>
      </c>
      <c r="N4" s="6">
        <f>H4*L4</f>
        <v>6000</v>
      </c>
      <c r="O4" s="2"/>
      <c r="P4" s="2"/>
      <c r="Q4" s="2"/>
    </row>
    <row r="5" spans="1:26" ht="15">
      <c r="A5" s="5" t="s">
        <v>26</v>
      </c>
      <c r="B5" s="5" t="s">
        <v>27</v>
      </c>
      <c r="C5" s="5">
        <v>31</v>
      </c>
      <c r="D5" s="5" t="s">
        <v>28</v>
      </c>
      <c r="E5" s="5" t="s">
        <v>23</v>
      </c>
      <c r="F5" s="8">
        <v>45479</v>
      </c>
      <c r="G5" s="8">
        <v>45587</v>
      </c>
      <c r="H5" s="5">
        <v>1200</v>
      </c>
      <c r="I5" s="5">
        <v>16</v>
      </c>
      <c r="J5" s="5" t="s">
        <v>24</v>
      </c>
      <c r="K5" s="5" t="s">
        <v>29</v>
      </c>
      <c r="L5" s="5">
        <f>DATEDIF(F5,G5,"M")</f>
        <v>3</v>
      </c>
      <c r="M5" s="6" t="str">
        <f>IF(ISBLANK(K5),"NO","YES")</f>
        <v>YES</v>
      </c>
      <c r="N5" s="6">
        <f>H5*L5</f>
        <v>3600</v>
      </c>
      <c r="O5" s="2"/>
      <c r="P5" s="2"/>
      <c r="Q5" s="2"/>
    </row>
    <row r="6" spans="1:26" ht="15">
      <c r="A6" s="5" t="s">
        <v>30</v>
      </c>
      <c r="B6" s="5" t="s">
        <v>31</v>
      </c>
      <c r="C6" s="5">
        <v>19</v>
      </c>
      <c r="D6" s="5" t="s">
        <v>13</v>
      </c>
      <c r="E6" s="5" t="s">
        <v>32</v>
      </c>
      <c r="F6" s="8">
        <v>45286</v>
      </c>
      <c r="G6" s="8">
        <v>45501</v>
      </c>
      <c r="H6" s="5">
        <v>2500</v>
      </c>
      <c r="I6" s="5">
        <v>12</v>
      </c>
      <c r="J6" s="5" t="s">
        <v>15</v>
      </c>
      <c r="K6" s="5" t="s">
        <v>33</v>
      </c>
      <c r="L6" s="5">
        <f>DATEDIF(F6,G6,"M")</f>
        <v>7</v>
      </c>
      <c r="M6" s="6" t="str">
        <f>IF(ISBLANK(K6),"NO","YES")</f>
        <v>YES</v>
      </c>
      <c r="N6" s="6">
        <f>H6*L6</f>
        <v>17500</v>
      </c>
      <c r="O6" s="2"/>
      <c r="P6" s="2"/>
      <c r="Q6" s="2"/>
    </row>
    <row r="7" spans="1:26" ht="15">
      <c r="A7" s="5" t="s">
        <v>34</v>
      </c>
      <c r="B7" s="5" t="s">
        <v>35</v>
      </c>
      <c r="C7" s="5">
        <v>40</v>
      </c>
      <c r="D7" s="5" t="s">
        <v>13</v>
      </c>
      <c r="E7" s="5" t="s">
        <v>14</v>
      </c>
      <c r="F7" s="8">
        <v>45317</v>
      </c>
      <c r="G7" s="8">
        <v>45392</v>
      </c>
      <c r="H7" s="5">
        <v>800</v>
      </c>
      <c r="I7" s="5">
        <v>14</v>
      </c>
      <c r="J7" s="5" t="s">
        <v>36</v>
      </c>
      <c r="K7" s="5" t="s">
        <v>37</v>
      </c>
      <c r="L7" s="5">
        <f>DATEDIF(F7,G7,"M")</f>
        <v>2</v>
      </c>
      <c r="M7" s="6" t="str">
        <f>IF(ISBLANK(K7),"NO","YES")</f>
        <v>YES</v>
      </c>
      <c r="N7" s="6">
        <f>H7*L7</f>
        <v>1600</v>
      </c>
      <c r="O7" s="2"/>
      <c r="P7" s="2"/>
      <c r="Q7" s="2"/>
    </row>
    <row r="8" spans="1:26" ht="15">
      <c r="A8" s="5" t="s">
        <v>38</v>
      </c>
      <c r="B8" s="5" t="s">
        <v>39</v>
      </c>
      <c r="C8" s="5">
        <v>41</v>
      </c>
      <c r="D8" s="5" t="s">
        <v>28</v>
      </c>
      <c r="E8" s="5" t="s">
        <v>14</v>
      </c>
      <c r="F8" s="8">
        <v>45588</v>
      </c>
      <c r="G8" s="8">
        <v>45677</v>
      </c>
      <c r="H8" s="5">
        <v>800</v>
      </c>
      <c r="I8" s="5">
        <v>25</v>
      </c>
      <c r="J8" s="5" t="s">
        <v>19</v>
      </c>
      <c r="K8" s="5"/>
      <c r="L8" s="5">
        <f>DATEDIF(F8,G8,"M")</f>
        <v>2</v>
      </c>
      <c r="M8" s="6" t="str">
        <f>IF(ISBLANK(K8),"NO","YES")</f>
        <v>NO</v>
      </c>
      <c r="N8" s="6">
        <f>H8*L8</f>
        <v>1600</v>
      </c>
      <c r="O8" s="2"/>
      <c r="P8" s="2"/>
      <c r="Q8" s="2"/>
    </row>
    <row r="9" spans="1:26" ht="15">
      <c r="A9" s="5" t="s">
        <v>40</v>
      </c>
      <c r="B9" s="5" t="s">
        <v>41</v>
      </c>
      <c r="C9" s="5">
        <v>43</v>
      </c>
      <c r="D9" s="5" t="s">
        <v>13</v>
      </c>
      <c r="E9" s="5" t="s">
        <v>42</v>
      </c>
      <c r="F9" s="8">
        <v>45450</v>
      </c>
      <c r="G9" s="8">
        <v>45563</v>
      </c>
      <c r="H9" s="5">
        <v>1800</v>
      </c>
      <c r="I9" s="5">
        <v>28</v>
      </c>
      <c r="J9" s="5" t="s">
        <v>43</v>
      </c>
      <c r="K9" s="5"/>
      <c r="L9" s="5">
        <f>DATEDIF(F9,G9,"M")</f>
        <v>3</v>
      </c>
      <c r="M9" s="6" t="str">
        <f>IF(ISBLANK(K9),"NO","YES")</f>
        <v>NO</v>
      </c>
      <c r="N9" s="6">
        <f>H9*L9</f>
        <v>5400</v>
      </c>
      <c r="O9" s="2"/>
      <c r="P9" s="2"/>
      <c r="Q9" s="2"/>
    </row>
    <row r="10" spans="1:26" ht="15">
      <c r="A10" s="5" t="s">
        <v>44</v>
      </c>
      <c r="B10" s="5" t="s">
        <v>45</v>
      </c>
      <c r="C10" s="5">
        <v>42</v>
      </c>
      <c r="D10" s="5" t="s">
        <v>13</v>
      </c>
      <c r="E10" s="5" t="s">
        <v>14</v>
      </c>
      <c r="F10" s="8">
        <v>45569</v>
      </c>
      <c r="G10" s="8">
        <v>45582</v>
      </c>
      <c r="H10" s="5">
        <v>800</v>
      </c>
      <c r="I10" s="5">
        <v>3</v>
      </c>
      <c r="J10" s="5" t="s">
        <v>43</v>
      </c>
      <c r="K10" s="5" t="s">
        <v>46</v>
      </c>
      <c r="L10" s="5">
        <f>DATEDIF(F10,G10,"M")</f>
        <v>0</v>
      </c>
      <c r="M10" s="6" t="str">
        <f>IF(ISBLANK(K10),"NO","YES")</f>
        <v>YES</v>
      </c>
      <c r="N10" s="6">
        <f>H10*L10</f>
        <v>0</v>
      </c>
      <c r="O10" s="2"/>
      <c r="P10" s="2"/>
      <c r="Q10" s="2"/>
    </row>
    <row r="11" spans="1:26" ht="15">
      <c r="A11" s="5" t="s">
        <v>47</v>
      </c>
      <c r="B11" s="5" t="s">
        <v>48</v>
      </c>
      <c r="C11" s="5">
        <v>37</v>
      </c>
      <c r="D11" s="5" t="s">
        <v>13</v>
      </c>
      <c r="E11" s="5" t="s">
        <v>23</v>
      </c>
      <c r="F11" s="8">
        <v>45202</v>
      </c>
      <c r="G11" s="8">
        <v>45280</v>
      </c>
      <c r="H11" s="5">
        <v>1200</v>
      </c>
      <c r="I11" s="5">
        <v>29</v>
      </c>
      <c r="J11" s="5" t="s">
        <v>36</v>
      </c>
      <c r="K11" s="5" t="s">
        <v>49</v>
      </c>
      <c r="L11" s="5">
        <f>DATEDIF(F11,G11,"M")</f>
        <v>2</v>
      </c>
      <c r="M11" s="6" t="str">
        <f>IF(ISBLANK(K11),"NO","YES")</f>
        <v>YES</v>
      </c>
      <c r="N11" s="6">
        <f>H11*L11</f>
        <v>2400</v>
      </c>
      <c r="O11" s="2"/>
      <c r="P11" s="2"/>
      <c r="Q11" s="2"/>
    </row>
    <row r="12" spans="1:26" ht="15">
      <c r="A12" s="5" t="s">
        <v>50</v>
      </c>
      <c r="B12" s="5" t="s">
        <v>51</v>
      </c>
      <c r="C12" s="5">
        <v>48</v>
      </c>
      <c r="D12" s="5" t="s">
        <v>28</v>
      </c>
      <c r="E12" s="5" t="s">
        <v>23</v>
      </c>
      <c r="F12" s="8">
        <v>45297</v>
      </c>
      <c r="G12" s="8">
        <v>45459</v>
      </c>
      <c r="H12" s="5">
        <v>1200</v>
      </c>
      <c r="I12" s="5">
        <v>13</v>
      </c>
      <c r="J12" s="5" t="s">
        <v>15</v>
      </c>
      <c r="K12" s="5" t="s">
        <v>52</v>
      </c>
      <c r="L12" s="5">
        <f>DATEDIF(F12,G12,"M")</f>
        <v>5</v>
      </c>
      <c r="M12" s="6" t="str">
        <f>IF(ISBLANK(K12),"NO","YES")</f>
        <v>YES</v>
      </c>
      <c r="N12" s="6">
        <f>H12*L12</f>
        <v>6000</v>
      </c>
      <c r="O12" s="2"/>
      <c r="P12" s="2"/>
      <c r="Q12" s="2"/>
    </row>
    <row r="13" spans="1:26" ht="15">
      <c r="A13" s="5" t="s">
        <v>53</v>
      </c>
      <c r="B13" s="5" t="s">
        <v>54</v>
      </c>
      <c r="C13" s="5">
        <v>36</v>
      </c>
      <c r="D13" s="5" t="s">
        <v>13</v>
      </c>
      <c r="E13" s="5" t="s">
        <v>23</v>
      </c>
      <c r="F13" s="8">
        <v>45154</v>
      </c>
      <c r="G13" s="8">
        <v>45568</v>
      </c>
      <c r="H13" s="5">
        <v>1200</v>
      </c>
      <c r="I13" s="5">
        <v>19</v>
      </c>
      <c r="J13" s="5" t="s">
        <v>43</v>
      </c>
      <c r="K13" s="5" t="s">
        <v>55</v>
      </c>
      <c r="L13" s="5">
        <f>DATEDIF(F13,G13,"M")</f>
        <v>13</v>
      </c>
      <c r="M13" s="6" t="str">
        <f>IF(ISBLANK(K13),"NO","YES")</f>
        <v>YES</v>
      </c>
      <c r="N13" s="6">
        <f>H13*L13</f>
        <v>15600</v>
      </c>
      <c r="O13" s="2"/>
      <c r="P13" s="2"/>
      <c r="Q13" s="2"/>
    </row>
    <row r="14" spans="1:26" ht="15">
      <c r="A14" s="5" t="s">
        <v>56</v>
      </c>
      <c r="B14" s="5" t="s">
        <v>57</v>
      </c>
      <c r="C14" s="5">
        <v>48</v>
      </c>
      <c r="D14" s="5" t="s">
        <v>28</v>
      </c>
      <c r="E14" s="5" t="s">
        <v>42</v>
      </c>
      <c r="F14" s="8">
        <v>45556</v>
      </c>
      <c r="G14" s="8">
        <v>45641</v>
      </c>
      <c r="H14" s="5">
        <v>1800</v>
      </c>
      <c r="I14" s="5">
        <v>22</v>
      </c>
      <c r="J14" s="5" t="s">
        <v>43</v>
      </c>
      <c r="K14" s="5"/>
      <c r="L14" s="5">
        <f>DATEDIF(F14,G14,"M")</f>
        <v>2</v>
      </c>
      <c r="M14" s="6" t="str">
        <f>IF(ISBLANK(K14),"NO","YES")</f>
        <v>NO</v>
      </c>
      <c r="N14" s="6">
        <f>H14*L14</f>
        <v>3600</v>
      </c>
      <c r="O14" s="2"/>
      <c r="P14" s="2"/>
      <c r="Q14" s="2"/>
    </row>
    <row r="15" spans="1:26" ht="15">
      <c r="A15" s="5" t="s">
        <v>58</v>
      </c>
      <c r="B15" s="5" t="s">
        <v>59</v>
      </c>
      <c r="C15" s="5">
        <v>39</v>
      </c>
      <c r="D15" s="5" t="s">
        <v>13</v>
      </c>
      <c r="E15" s="5" t="s">
        <v>23</v>
      </c>
      <c r="F15" s="8">
        <v>45065</v>
      </c>
      <c r="G15" s="8">
        <v>45242</v>
      </c>
      <c r="H15" s="5">
        <v>1200</v>
      </c>
      <c r="I15" s="5">
        <v>28</v>
      </c>
      <c r="J15" s="5" t="s">
        <v>36</v>
      </c>
      <c r="K15" s="5"/>
      <c r="L15" s="5">
        <f>DATEDIF(F15,G15,"M")</f>
        <v>5</v>
      </c>
      <c r="M15" s="6" t="str">
        <f>IF(ISBLANK(K15),"NO","YES")</f>
        <v>NO</v>
      </c>
      <c r="N15" s="6">
        <f>H15*L15</f>
        <v>6000</v>
      </c>
      <c r="O15" s="2"/>
      <c r="P15" s="2"/>
      <c r="Q15" s="2"/>
    </row>
    <row r="16" spans="1:26" ht="15">
      <c r="A16" s="5" t="s">
        <v>60</v>
      </c>
      <c r="B16" s="5" t="s">
        <v>61</v>
      </c>
      <c r="C16" s="5">
        <v>44</v>
      </c>
      <c r="D16" s="5" t="s">
        <v>28</v>
      </c>
      <c r="E16" s="5" t="s">
        <v>14</v>
      </c>
      <c r="F16" s="8">
        <v>45333</v>
      </c>
      <c r="G16" s="8">
        <v>45540</v>
      </c>
      <c r="H16" s="5">
        <v>800</v>
      </c>
      <c r="I16" s="5">
        <v>8</v>
      </c>
      <c r="J16" s="5" t="s">
        <v>24</v>
      </c>
      <c r="K16" s="5"/>
      <c r="L16" s="5">
        <f>DATEDIF(F16,G16,"M")</f>
        <v>6</v>
      </c>
      <c r="M16" s="6" t="str">
        <f>IF(ISBLANK(K16),"NO","YES")</f>
        <v>NO</v>
      </c>
      <c r="N16" s="6">
        <f>H16*L16</f>
        <v>4800</v>
      </c>
      <c r="O16" s="2"/>
      <c r="P16" s="2"/>
      <c r="Q16" s="2"/>
    </row>
    <row r="17" spans="1:17" ht="15">
      <c r="A17" s="5" t="s">
        <v>62</v>
      </c>
      <c r="B17" s="5" t="s">
        <v>63</v>
      </c>
      <c r="C17" s="5">
        <v>39</v>
      </c>
      <c r="D17" s="5" t="s">
        <v>13</v>
      </c>
      <c r="E17" s="5" t="s">
        <v>32</v>
      </c>
      <c r="F17" s="8">
        <v>45702</v>
      </c>
      <c r="G17" s="8">
        <v>45732</v>
      </c>
      <c r="H17" s="5">
        <v>2500</v>
      </c>
      <c r="I17" s="5">
        <v>14</v>
      </c>
      <c r="J17" s="5" t="s">
        <v>43</v>
      </c>
      <c r="K17" s="5"/>
      <c r="L17" s="5">
        <f>DATEDIF(F17,G17,"M")</f>
        <v>1</v>
      </c>
      <c r="M17" s="6" t="str">
        <f>IF(ISBLANK(K17),"NO","YES")</f>
        <v>NO</v>
      </c>
      <c r="N17" s="6">
        <f>H17*L17</f>
        <v>2500</v>
      </c>
      <c r="O17" s="2"/>
      <c r="P17" s="2"/>
      <c r="Q17" s="2"/>
    </row>
    <row r="18" spans="1:17" ht="15">
      <c r="A18" s="5" t="s">
        <v>64</v>
      </c>
      <c r="B18" s="5" t="s">
        <v>65</v>
      </c>
      <c r="C18" s="5">
        <v>35</v>
      </c>
      <c r="D18" s="5" t="s">
        <v>13</v>
      </c>
      <c r="E18" s="5" t="s">
        <v>23</v>
      </c>
      <c r="F18" s="8">
        <v>45329</v>
      </c>
      <c r="G18" s="8">
        <v>45685</v>
      </c>
      <c r="H18" s="5">
        <v>1200</v>
      </c>
      <c r="I18" s="5">
        <v>25</v>
      </c>
      <c r="J18" s="5" t="s">
        <v>24</v>
      </c>
      <c r="K18" s="5"/>
      <c r="L18" s="5">
        <f>DATEDIF(F18,G18,"M")</f>
        <v>11</v>
      </c>
      <c r="M18" s="6" t="str">
        <f>IF(ISBLANK(K18),"NO","YES")</f>
        <v>NO</v>
      </c>
      <c r="N18" s="6">
        <f>H18*L18</f>
        <v>13200</v>
      </c>
      <c r="O18" s="2"/>
      <c r="P18" s="2"/>
      <c r="Q18" s="2"/>
    </row>
    <row r="19" spans="1:17" ht="15">
      <c r="A19" s="5" t="s">
        <v>66</v>
      </c>
      <c r="B19" s="5" t="s">
        <v>67</v>
      </c>
      <c r="C19" s="5">
        <v>56</v>
      </c>
      <c r="D19" s="5" t="s">
        <v>28</v>
      </c>
      <c r="E19" s="5" t="s">
        <v>32</v>
      </c>
      <c r="F19" s="8">
        <v>45213</v>
      </c>
      <c r="G19" s="8">
        <v>45649</v>
      </c>
      <c r="H19" s="5">
        <v>2500</v>
      </c>
      <c r="I19" s="5">
        <v>13</v>
      </c>
      <c r="J19" s="5" t="s">
        <v>68</v>
      </c>
      <c r="K19" s="5"/>
      <c r="L19" s="5">
        <f>DATEDIF(F19,G19,"M")</f>
        <v>14</v>
      </c>
      <c r="M19" s="6" t="str">
        <f>IF(ISBLANK(K19),"NO","YES")</f>
        <v>NO</v>
      </c>
      <c r="N19" s="6">
        <f>H19*L19</f>
        <v>35000</v>
      </c>
      <c r="O19" s="2"/>
      <c r="P19" s="2"/>
      <c r="Q19" s="2"/>
    </row>
    <row r="20" spans="1:17" ht="15">
      <c r="A20" s="5" t="s">
        <v>69</v>
      </c>
      <c r="B20" s="5" t="s">
        <v>70</v>
      </c>
      <c r="C20" s="5">
        <v>27</v>
      </c>
      <c r="D20" s="5" t="s">
        <v>28</v>
      </c>
      <c r="E20" s="5" t="s">
        <v>14</v>
      </c>
      <c r="F20" s="8">
        <v>45354</v>
      </c>
      <c r="G20" s="8">
        <v>45664</v>
      </c>
      <c r="H20" s="5">
        <v>800</v>
      </c>
      <c r="I20" s="5">
        <v>26</v>
      </c>
      <c r="J20" s="5" t="s">
        <v>36</v>
      </c>
      <c r="K20" s="5"/>
      <c r="L20" s="5">
        <f>DATEDIF(F20,G20,"M")</f>
        <v>10</v>
      </c>
      <c r="M20" s="6" t="str">
        <f>IF(ISBLANK(K20),"NO","YES")</f>
        <v>NO</v>
      </c>
      <c r="N20" s="6">
        <f>H20*L20</f>
        <v>8000</v>
      </c>
      <c r="O20" s="2"/>
      <c r="P20" s="2"/>
      <c r="Q20" s="2"/>
    </row>
    <row r="21" spans="1:17" ht="15">
      <c r="A21" s="5" t="s">
        <v>71</v>
      </c>
      <c r="B21" s="5" t="s">
        <v>72</v>
      </c>
      <c r="C21" s="5">
        <v>28</v>
      </c>
      <c r="D21" s="5" t="s">
        <v>13</v>
      </c>
      <c r="E21" s="5" t="s">
        <v>32</v>
      </c>
      <c r="F21" s="8">
        <v>45417</v>
      </c>
      <c r="G21" s="8">
        <v>45608</v>
      </c>
      <c r="H21" s="5">
        <v>2500</v>
      </c>
      <c r="I21" s="5">
        <v>21</v>
      </c>
      <c r="J21" s="5" t="s">
        <v>36</v>
      </c>
      <c r="K21" s="5" t="s">
        <v>73</v>
      </c>
      <c r="L21" s="5">
        <f>DATEDIF(F21,G21,"M")</f>
        <v>6</v>
      </c>
      <c r="M21" s="6" t="str">
        <f>IF(ISBLANK(K21),"NO","YES")</f>
        <v>YES</v>
      </c>
      <c r="N21" s="6">
        <f>H21*L21</f>
        <v>15000</v>
      </c>
      <c r="O21" s="2"/>
      <c r="P21" s="2"/>
      <c r="Q21" s="2"/>
    </row>
    <row r="22" spans="1:17" ht="15">
      <c r="A22" s="5" t="s">
        <v>74</v>
      </c>
      <c r="B22" s="5" t="s">
        <v>75</v>
      </c>
      <c r="C22" s="5">
        <v>57</v>
      </c>
      <c r="D22" s="5" t="s">
        <v>28</v>
      </c>
      <c r="E22" s="5" t="s">
        <v>42</v>
      </c>
      <c r="F22" s="8">
        <v>45146</v>
      </c>
      <c r="G22" s="8">
        <v>45674</v>
      </c>
      <c r="H22" s="5">
        <v>1800</v>
      </c>
      <c r="I22" s="5">
        <v>19</v>
      </c>
      <c r="J22" s="5" t="s">
        <v>36</v>
      </c>
      <c r="K22" s="5"/>
      <c r="L22" s="5">
        <f>DATEDIF(F22,G22,"M")</f>
        <v>17</v>
      </c>
      <c r="M22" s="6" t="str">
        <f>IF(ISBLANK(K22),"NO","YES")</f>
        <v>NO</v>
      </c>
      <c r="N22" s="6">
        <f>H22*L22</f>
        <v>30600</v>
      </c>
      <c r="O22" s="2"/>
      <c r="P22" s="2"/>
      <c r="Q22" s="2"/>
    </row>
    <row r="23" spans="1:17" ht="15">
      <c r="A23" s="5" t="s">
        <v>76</v>
      </c>
      <c r="B23" s="5" t="s">
        <v>77</v>
      </c>
      <c r="C23" s="5">
        <v>26</v>
      </c>
      <c r="D23" s="5" t="s">
        <v>28</v>
      </c>
      <c r="E23" s="5" t="s">
        <v>42</v>
      </c>
      <c r="F23" s="8">
        <v>45320</v>
      </c>
      <c r="G23" s="8">
        <v>45616</v>
      </c>
      <c r="H23" s="5">
        <v>1800</v>
      </c>
      <c r="I23" s="5">
        <v>5</v>
      </c>
      <c r="J23" s="5" t="s">
        <v>15</v>
      </c>
      <c r="K23" s="5"/>
      <c r="L23" s="5">
        <f>DATEDIF(F23,G23,"M")</f>
        <v>9</v>
      </c>
      <c r="M23" s="6" t="str">
        <f>IF(ISBLANK(K23),"NO","YES")</f>
        <v>NO</v>
      </c>
      <c r="N23" s="6">
        <f>H23*L23</f>
        <v>16200</v>
      </c>
      <c r="O23" s="2"/>
      <c r="P23" s="2"/>
      <c r="Q23" s="2"/>
    </row>
    <row r="24" spans="1:17" ht="15">
      <c r="A24" s="5" t="s">
        <v>78</v>
      </c>
      <c r="B24" s="5" t="s">
        <v>79</v>
      </c>
      <c r="C24" s="5">
        <v>48</v>
      </c>
      <c r="D24" s="5" t="s">
        <v>13</v>
      </c>
      <c r="E24" s="5" t="s">
        <v>42</v>
      </c>
      <c r="F24" s="8">
        <v>45451</v>
      </c>
      <c r="G24" s="8">
        <v>45455</v>
      </c>
      <c r="H24" s="5">
        <v>1800</v>
      </c>
      <c r="I24" s="5">
        <v>18</v>
      </c>
      <c r="J24" s="5" t="s">
        <v>68</v>
      </c>
      <c r="K24" s="5"/>
      <c r="L24" s="5">
        <f>DATEDIF(F24,G24,"M")</f>
        <v>0</v>
      </c>
      <c r="M24" s="6" t="str">
        <f>IF(ISBLANK(K24),"NO","YES")</f>
        <v>NO</v>
      </c>
      <c r="N24" s="6">
        <f>H24*L24</f>
        <v>0</v>
      </c>
      <c r="O24" s="2"/>
      <c r="P24" s="2"/>
      <c r="Q24" s="2"/>
    </row>
    <row r="25" spans="1:17" ht="15">
      <c r="A25" s="5" t="s">
        <v>80</v>
      </c>
      <c r="B25" s="5" t="s">
        <v>81</v>
      </c>
      <c r="C25" s="5">
        <v>25</v>
      </c>
      <c r="D25" s="5" t="s">
        <v>28</v>
      </c>
      <c r="E25" s="5" t="s">
        <v>23</v>
      </c>
      <c r="F25" s="8">
        <v>45439</v>
      </c>
      <c r="G25" s="8">
        <v>45730</v>
      </c>
      <c r="H25" s="5">
        <v>1200</v>
      </c>
      <c r="I25" s="5">
        <v>6</v>
      </c>
      <c r="J25" s="5" t="s">
        <v>15</v>
      </c>
      <c r="K25" s="5"/>
      <c r="L25" s="5">
        <f>DATEDIF(F25,G25,"M")</f>
        <v>9</v>
      </c>
      <c r="M25" s="6" t="str">
        <f>IF(ISBLANK(K25),"NO","YES")</f>
        <v>NO</v>
      </c>
      <c r="N25" s="6">
        <f>H25*L25</f>
        <v>10800</v>
      </c>
      <c r="O25" s="2"/>
      <c r="P25" s="2"/>
      <c r="Q25" s="2"/>
    </row>
    <row r="26" spans="1:17" ht="15">
      <c r="A26" s="5" t="s">
        <v>82</v>
      </c>
      <c r="B26" s="5" t="s">
        <v>83</v>
      </c>
      <c r="C26" s="5">
        <v>53</v>
      </c>
      <c r="D26" s="5" t="s">
        <v>13</v>
      </c>
      <c r="E26" s="5" t="s">
        <v>42</v>
      </c>
      <c r="F26" s="8">
        <v>45286</v>
      </c>
      <c r="G26" s="8">
        <v>45372</v>
      </c>
      <c r="H26" s="5">
        <v>1800</v>
      </c>
      <c r="I26" s="5">
        <v>17</v>
      </c>
      <c r="J26" s="5" t="s">
        <v>36</v>
      </c>
      <c r="K26" s="5" t="s">
        <v>84</v>
      </c>
      <c r="L26" s="5">
        <f>DATEDIF(F26,G26,"M")</f>
        <v>2</v>
      </c>
      <c r="M26" s="6" t="str">
        <f>IF(ISBLANK(K26),"NO","YES")</f>
        <v>YES</v>
      </c>
      <c r="N26" s="6">
        <f>H26*L26</f>
        <v>3600</v>
      </c>
      <c r="O26" s="2"/>
      <c r="P26" s="2"/>
      <c r="Q26" s="2"/>
    </row>
    <row r="27" spans="1:17" ht="15">
      <c r="A27" s="5" t="s">
        <v>85</v>
      </c>
      <c r="B27" s="5" t="s">
        <v>86</v>
      </c>
      <c r="C27" s="5">
        <v>42</v>
      </c>
      <c r="D27" s="5" t="s">
        <v>28</v>
      </c>
      <c r="E27" s="5" t="s">
        <v>23</v>
      </c>
      <c r="F27" s="8">
        <v>45702</v>
      </c>
      <c r="G27" s="8">
        <v>45727</v>
      </c>
      <c r="H27" s="5">
        <v>1200</v>
      </c>
      <c r="I27" s="5">
        <v>3</v>
      </c>
      <c r="J27" s="5" t="s">
        <v>68</v>
      </c>
      <c r="K27" s="5"/>
      <c r="L27" s="5">
        <f>DATEDIF(F27,G27,"M")</f>
        <v>0</v>
      </c>
      <c r="M27" s="6" t="str">
        <f>IF(ISBLANK(K27),"NO","YES")</f>
        <v>NO</v>
      </c>
      <c r="N27" s="6">
        <f>H27*L27</f>
        <v>0</v>
      </c>
      <c r="O27" s="2"/>
      <c r="P27" s="2"/>
      <c r="Q27" s="2"/>
    </row>
    <row r="28" spans="1:17" ht="15">
      <c r="A28" s="5" t="s">
        <v>87</v>
      </c>
      <c r="B28" s="5" t="s">
        <v>88</v>
      </c>
      <c r="C28" s="5">
        <v>24</v>
      </c>
      <c r="D28" s="5" t="s">
        <v>13</v>
      </c>
      <c r="E28" s="5" t="s">
        <v>32</v>
      </c>
      <c r="F28" s="8">
        <v>45698</v>
      </c>
      <c r="G28" s="8">
        <v>45726</v>
      </c>
      <c r="H28" s="5">
        <v>2500</v>
      </c>
      <c r="I28" s="5">
        <v>28</v>
      </c>
      <c r="J28" s="5" t="s">
        <v>36</v>
      </c>
      <c r="K28" s="5"/>
      <c r="L28" s="5">
        <f>DATEDIF(F28,G28,"M")</f>
        <v>1</v>
      </c>
      <c r="M28" s="6" t="str">
        <f>IF(ISBLANK(K28),"NO","YES")</f>
        <v>NO</v>
      </c>
      <c r="N28" s="6">
        <f>H28*L28</f>
        <v>2500</v>
      </c>
      <c r="O28" s="2"/>
      <c r="P28" s="2"/>
      <c r="Q28" s="2"/>
    </row>
    <row r="29" spans="1:17" ht="15">
      <c r="A29" s="5" t="s">
        <v>89</v>
      </c>
      <c r="B29" s="5" t="s">
        <v>90</v>
      </c>
      <c r="C29" s="5">
        <v>53</v>
      </c>
      <c r="D29" s="5" t="s">
        <v>13</v>
      </c>
      <c r="E29" s="5" t="s">
        <v>23</v>
      </c>
      <c r="F29" s="8">
        <v>45614</v>
      </c>
      <c r="G29" s="8">
        <v>45645</v>
      </c>
      <c r="H29" s="5">
        <v>1200</v>
      </c>
      <c r="I29" s="5">
        <v>23</v>
      </c>
      <c r="J29" s="5" t="s">
        <v>19</v>
      </c>
      <c r="K29" s="5"/>
      <c r="L29" s="5">
        <f>DATEDIF(F29,G29,"M")</f>
        <v>1</v>
      </c>
      <c r="M29" s="6" t="str">
        <f>IF(ISBLANK(K29),"NO","YES")</f>
        <v>NO</v>
      </c>
      <c r="N29" s="6">
        <f>H29*L29</f>
        <v>1200</v>
      </c>
      <c r="O29" s="2"/>
      <c r="P29" s="2"/>
      <c r="Q29" s="2"/>
    </row>
    <row r="30" spans="1:17" ht="15">
      <c r="A30" s="5" t="s">
        <v>91</v>
      </c>
      <c r="B30" s="5" t="s">
        <v>92</v>
      </c>
      <c r="C30" s="5">
        <v>29</v>
      </c>
      <c r="D30" s="5" t="s">
        <v>28</v>
      </c>
      <c r="E30" s="5" t="s">
        <v>32</v>
      </c>
      <c r="F30" s="8">
        <v>45401</v>
      </c>
      <c r="G30" s="8">
        <v>45408</v>
      </c>
      <c r="H30" s="5">
        <v>2500</v>
      </c>
      <c r="I30" s="5">
        <v>8</v>
      </c>
      <c r="J30" s="5" t="s">
        <v>24</v>
      </c>
      <c r="K30" s="5"/>
      <c r="L30" s="5">
        <f>DATEDIF(F30,G30,"M")</f>
        <v>0</v>
      </c>
      <c r="M30" s="6" t="str">
        <f>IF(ISBLANK(K30),"NO","YES")</f>
        <v>NO</v>
      </c>
      <c r="N30" s="6">
        <f>H30*L30</f>
        <v>0</v>
      </c>
      <c r="O30" s="2"/>
      <c r="P30" s="2"/>
      <c r="Q30" s="2"/>
    </row>
    <row r="31" spans="1:17" ht="15">
      <c r="A31" s="5" t="s">
        <v>93</v>
      </c>
      <c r="B31" s="5" t="s">
        <v>94</v>
      </c>
      <c r="C31" s="5">
        <v>31</v>
      </c>
      <c r="D31" s="5" t="s">
        <v>28</v>
      </c>
      <c r="E31" s="5" t="s">
        <v>32</v>
      </c>
      <c r="F31" s="8">
        <v>45667</v>
      </c>
      <c r="G31" s="8">
        <v>45745</v>
      </c>
      <c r="H31" s="5">
        <v>2500</v>
      </c>
      <c r="I31" s="5">
        <v>23</v>
      </c>
      <c r="J31" s="5" t="s">
        <v>43</v>
      </c>
      <c r="K31" s="5" t="s">
        <v>95</v>
      </c>
      <c r="L31" s="5">
        <f>DATEDIF(F31,G31,"M")</f>
        <v>2</v>
      </c>
      <c r="M31" s="6" t="str">
        <f>IF(ISBLANK(K31),"NO","YES")</f>
        <v>YES</v>
      </c>
      <c r="N31" s="6">
        <f>H31*L31</f>
        <v>5000</v>
      </c>
      <c r="O31" s="2"/>
      <c r="P31" s="2"/>
      <c r="Q31" s="2"/>
    </row>
    <row r="32" spans="1:17" ht="15">
      <c r="A32" s="5" t="s">
        <v>96</v>
      </c>
      <c r="B32" s="5" t="s">
        <v>97</v>
      </c>
      <c r="C32" s="5">
        <v>52</v>
      </c>
      <c r="D32" s="5" t="s">
        <v>28</v>
      </c>
      <c r="E32" s="5" t="s">
        <v>14</v>
      </c>
      <c r="F32" s="8">
        <v>45088</v>
      </c>
      <c r="G32" s="8">
        <v>45656</v>
      </c>
      <c r="H32" s="5">
        <v>800</v>
      </c>
      <c r="I32" s="5">
        <v>9</v>
      </c>
      <c r="J32" s="5" t="s">
        <v>68</v>
      </c>
      <c r="K32" s="5" t="s">
        <v>98</v>
      </c>
      <c r="L32" s="5">
        <f>DATEDIF(F32,G32,"M")</f>
        <v>18</v>
      </c>
      <c r="M32" s="6" t="str">
        <f>IF(ISBLANK(K32),"NO","YES")</f>
        <v>YES</v>
      </c>
      <c r="N32" s="6">
        <f>H32*L32</f>
        <v>14400</v>
      </c>
      <c r="O32" s="2"/>
      <c r="P32" s="2"/>
      <c r="Q32" s="2"/>
    </row>
    <row r="33" spans="1:17" ht="15">
      <c r="A33" s="5" t="s">
        <v>99</v>
      </c>
      <c r="B33" s="5" t="s">
        <v>100</v>
      </c>
      <c r="C33" s="5">
        <v>20</v>
      </c>
      <c r="D33" s="5" t="s">
        <v>13</v>
      </c>
      <c r="E33" s="5" t="s">
        <v>23</v>
      </c>
      <c r="F33" s="8">
        <v>45391</v>
      </c>
      <c r="G33" s="8">
        <v>45604</v>
      </c>
      <c r="H33" s="5">
        <v>1200</v>
      </c>
      <c r="I33" s="5">
        <v>2</v>
      </c>
      <c r="J33" s="5" t="s">
        <v>36</v>
      </c>
      <c r="K33" s="5"/>
      <c r="L33" s="5">
        <f>DATEDIF(F33,G33,"M")</f>
        <v>6</v>
      </c>
      <c r="M33" s="6" t="str">
        <f>IF(ISBLANK(K33),"NO","YES")</f>
        <v>NO</v>
      </c>
      <c r="N33" s="6">
        <f>H33*L33</f>
        <v>7200</v>
      </c>
      <c r="O33" s="2"/>
      <c r="P33" s="2"/>
      <c r="Q33" s="2"/>
    </row>
    <row r="34" spans="1:17" ht="15">
      <c r="A34" s="5" t="s">
        <v>101</v>
      </c>
      <c r="B34" s="5" t="s">
        <v>102</v>
      </c>
      <c r="C34" s="5">
        <v>22</v>
      </c>
      <c r="D34" s="5" t="s">
        <v>13</v>
      </c>
      <c r="E34" s="5" t="s">
        <v>14</v>
      </c>
      <c r="F34" s="8">
        <v>45699</v>
      </c>
      <c r="G34" s="8">
        <v>45740</v>
      </c>
      <c r="H34" s="5">
        <v>800</v>
      </c>
      <c r="I34" s="5">
        <v>30</v>
      </c>
      <c r="J34" s="5" t="s">
        <v>36</v>
      </c>
      <c r="K34" s="5"/>
      <c r="L34" s="5">
        <f>DATEDIF(F34,G34,"M")</f>
        <v>1</v>
      </c>
      <c r="M34" s="6" t="str">
        <f>IF(ISBLANK(K34),"NO","YES")</f>
        <v>NO</v>
      </c>
      <c r="N34" s="6">
        <f>H34*L34</f>
        <v>800</v>
      </c>
      <c r="O34" s="2"/>
      <c r="P34" s="2"/>
      <c r="Q34" s="2"/>
    </row>
    <row r="35" spans="1:17" ht="15">
      <c r="A35" s="5" t="s">
        <v>103</v>
      </c>
      <c r="B35" s="5" t="s">
        <v>104</v>
      </c>
      <c r="C35" s="5">
        <v>23</v>
      </c>
      <c r="D35" s="5" t="s">
        <v>13</v>
      </c>
      <c r="E35" s="5" t="s">
        <v>42</v>
      </c>
      <c r="F35" s="8">
        <v>45588</v>
      </c>
      <c r="G35" s="8">
        <v>45721</v>
      </c>
      <c r="H35" s="5">
        <v>1800</v>
      </c>
      <c r="I35" s="5">
        <v>23</v>
      </c>
      <c r="J35" s="5" t="s">
        <v>19</v>
      </c>
      <c r="K35" s="5" t="s">
        <v>105</v>
      </c>
      <c r="L35" s="5">
        <f>DATEDIF(F35,G35,"M")</f>
        <v>4</v>
      </c>
      <c r="M35" s="6" t="str">
        <f>IF(ISBLANK(K35),"NO","YES")</f>
        <v>YES</v>
      </c>
      <c r="N35" s="6">
        <f>H35*L35</f>
        <v>7200</v>
      </c>
      <c r="O35" s="2"/>
      <c r="P35" s="2"/>
      <c r="Q35" s="2"/>
    </row>
    <row r="36" spans="1:17" ht="15">
      <c r="A36" s="5" t="s">
        <v>106</v>
      </c>
      <c r="B36" s="5" t="s">
        <v>107</v>
      </c>
      <c r="C36" s="5">
        <v>27</v>
      </c>
      <c r="D36" s="5" t="s">
        <v>28</v>
      </c>
      <c r="E36" s="5" t="s">
        <v>23</v>
      </c>
      <c r="F36" s="8">
        <v>45312</v>
      </c>
      <c r="G36" s="8">
        <v>45652</v>
      </c>
      <c r="H36" s="5">
        <v>1200</v>
      </c>
      <c r="I36" s="5">
        <v>27</v>
      </c>
      <c r="J36" s="5" t="s">
        <v>19</v>
      </c>
      <c r="K36" s="5"/>
      <c r="L36" s="5">
        <f>DATEDIF(F36,G36,"M")</f>
        <v>11</v>
      </c>
      <c r="M36" s="6" t="str">
        <f>IF(ISBLANK(K36),"NO","YES")</f>
        <v>NO</v>
      </c>
      <c r="N36" s="6">
        <f>H36*L36</f>
        <v>13200</v>
      </c>
      <c r="O36" s="2"/>
      <c r="P36" s="2"/>
      <c r="Q36" s="2"/>
    </row>
  </sheetData>
  <conditionalFormatting sqref="I2:I36">
    <cfRule type="cellIs" dxfId="38" priority="2" operator="lessThan">
      <formula>8</formula>
    </cfRule>
  </conditionalFormatting>
  <conditionalFormatting sqref="L2:L36">
    <cfRule type="cellIs" dxfId="37" priority="1" operator="greaterThanOrEqual">
      <formula>6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524C-B6DB-440D-A86B-C5DFD79C29BD}">
  <dimension ref="A1:N51"/>
  <sheetViews>
    <sheetView showGridLines="0" topLeftCell="A37" workbookViewId="0">
      <selection sqref="A1:N36"/>
    </sheetView>
  </sheetViews>
  <sheetFormatPr defaultRowHeight="15"/>
  <cols>
    <col min="1" max="1" width="20.5703125" customWidth="1"/>
    <col min="2" max="2" width="20.28515625" customWidth="1"/>
    <col min="3" max="3" width="20.140625" customWidth="1"/>
    <col min="4" max="4" width="6.7109375" customWidth="1"/>
    <col min="5" max="5" width="23.140625" customWidth="1"/>
    <col min="6" max="6" width="13.140625" customWidth="1"/>
    <col min="7" max="7" width="11.140625" customWidth="1"/>
    <col min="8" max="8" width="18" customWidth="1"/>
    <col min="9" max="9" width="14.5703125" customWidth="1"/>
    <col min="10" max="10" width="15.28515625" customWidth="1"/>
    <col min="11" max="11" width="22.7109375" customWidth="1"/>
    <col min="12" max="12" width="30" customWidth="1"/>
    <col min="13" max="13" width="11.140625" customWidth="1"/>
    <col min="14" max="14" width="20.5703125" customWidth="1"/>
  </cols>
  <sheetData>
    <row r="1" spans="1:14" ht="15.7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108</v>
      </c>
      <c r="M1" s="29" t="s">
        <v>109</v>
      </c>
      <c r="N1" s="18" t="s">
        <v>114</v>
      </c>
    </row>
    <row r="2" spans="1:14">
      <c r="A2" s="13" t="s">
        <v>11</v>
      </c>
      <c r="B2" s="5" t="s">
        <v>12</v>
      </c>
      <c r="C2" s="5">
        <v>59</v>
      </c>
      <c r="D2" s="5" t="s">
        <v>13</v>
      </c>
      <c r="E2" s="5" t="s">
        <v>14</v>
      </c>
      <c r="F2" s="8">
        <v>45235</v>
      </c>
      <c r="G2" s="8">
        <v>45425</v>
      </c>
      <c r="H2" s="5">
        <v>800</v>
      </c>
      <c r="I2" s="5">
        <v>25</v>
      </c>
      <c r="J2" s="5" t="s">
        <v>15</v>
      </c>
      <c r="K2" s="5" t="s">
        <v>16</v>
      </c>
      <c r="L2" s="5">
        <f>DATEDIF(F2,G2,"M")</f>
        <v>6</v>
      </c>
      <c r="M2" s="6" t="str">
        <f>IF(ISBLANK(K2),"NO","YES")</f>
        <v>YES</v>
      </c>
      <c r="N2" s="14">
        <f>H2*L2</f>
        <v>4800</v>
      </c>
    </row>
    <row r="3" spans="1:14">
      <c r="A3" s="13" t="s">
        <v>17</v>
      </c>
      <c r="B3" s="5" t="s">
        <v>18</v>
      </c>
      <c r="C3" s="5">
        <v>27</v>
      </c>
      <c r="D3" s="5" t="s">
        <v>13</v>
      </c>
      <c r="E3" s="5" t="s">
        <v>14</v>
      </c>
      <c r="F3" s="8">
        <v>45714</v>
      </c>
      <c r="G3" s="8">
        <v>45740</v>
      </c>
      <c r="H3" s="5">
        <v>800</v>
      </c>
      <c r="I3" s="5">
        <v>20</v>
      </c>
      <c r="J3" s="5" t="s">
        <v>19</v>
      </c>
      <c r="K3" s="5" t="s">
        <v>20</v>
      </c>
      <c r="L3" s="5">
        <f>DATEDIF(F3,G3,"M")</f>
        <v>0</v>
      </c>
      <c r="M3" s="6" t="str">
        <f>IF(ISBLANK(K3),"NO","YES")</f>
        <v>YES</v>
      </c>
      <c r="N3" s="14">
        <f>H3*L3</f>
        <v>0</v>
      </c>
    </row>
    <row r="4" spans="1:14">
      <c r="A4" s="13" t="s">
        <v>21</v>
      </c>
      <c r="B4" s="5" t="s">
        <v>22</v>
      </c>
      <c r="C4" s="5">
        <v>24</v>
      </c>
      <c r="D4" s="5" t="s">
        <v>13</v>
      </c>
      <c r="E4" s="5" t="s">
        <v>23</v>
      </c>
      <c r="F4" s="8">
        <v>45191</v>
      </c>
      <c r="G4" s="8">
        <v>45371</v>
      </c>
      <c r="H4" s="5">
        <v>1200</v>
      </c>
      <c r="I4" s="5">
        <v>18</v>
      </c>
      <c r="J4" s="5" t="s">
        <v>24</v>
      </c>
      <c r="K4" s="5" t="s">
        <v>25</v>
      </c>
      <c r="L4" s="5">
        <f>DATEDIF(F4,G4,"M")</f>
        <v>5</v>
      </c>
      <c r="M4" s="6" t="str">
        <f>IF(ISBLANK(K4),"NO","YES")</f>
        <v>YES</v>
      </c>
      <c r="N4" s="14">
        <f>H4*L4</f>
        <v>6000</v>
      </c>
    </row>
    <row r="5" spans="1:14">
      <c r="A5" s="13" t="s">
        <v>26</v>
      </c>
      <c r="B5" s="5" t="s">
        <v>27</v>
      </c>
      <c r="C5" s="5">
        <v>31</v>
      </c>
      <c r="D5" s="5" t="s">
        <v>28</v>
      </c>
      <c r="E5" s="5" t="s">
        <v>23</v>
      </c>
      <c r="F5" s="8">
        <v>45479</v>
      </c>
      <c r="G5" s="8">
        <v>45587</v>
      </c>
      <c r="H5" s="5">
        <v>1200</v>
      </c>
      <c r="I5" s="5">
        <v>16</v>
      </c>
      <c r="J5" s="5" t="s">
        <v>24</v>
      </c>
      <c r="K5" s="5" t="s">
        <v>29</v>
      </c>
      <c r="L5" s="5">
        <f>DATEDIF(F5,G5,"M")</f>
        <v>3</v>
      </c>
      <c r="M5" s="6" t="str">
        <f>IF(ISBLANK(K5),"NO","YES")</f>
        <v>YES</v>
      </c>
      <c r="N5" s="14">
        <f>H5*L5</f>
        <v>3600</v>
      </c>
    </row>
    <row r="6" spans="1:14">
      <c r="A6" s="13" t="s">
        <v>30</v>
      </c>
      <c r="B6" s="5" t="s">
        <v>31</v>
      </c>
      <c r="C6" s="5">
        <v>19</v>
      </c>
      <c r="D6" s="5" t="s">
        <v>13</v>
      </c>
      <c r="E6" s="5" t="s">
        <v>32</v>
      </c>
      <c r="F6" s="8">
        <v>45286</v>
      </c>
      <c r="G6" s="8">
        <v>45501</v>
      </c>
      <c r="H6" s="5">
        <v>2500</v>
      </c>
      <c r="I6" s="5">
        <v>12</v>
      </c>
      <c r="J6" s="5" t="s">
        <v>15</v>
      </c>
      <c r="K6" s="5" t="s">
        <v>33</v>
      </c>
      <c r="L6" s="5">
        <f>DATEDIF(F6,G6,"M")</f>
        <v>7</v>
      </c>
      <c r="M6" s="6" t="str">
        <f>IF(ISBLANK(K6),"NO","YES")</f>
        <v>YES</v>
      </c>
      <c r="N6" s="14">
        <f>H6*L6</f>
        <v>17500</v>
      </c>
    </row>
    <row r="7" spans="1:14">
      <c r="A7" s="13" t="s">
        <v>34</v>
      </c>
      <c r="B7" s="5" t="s">
        <v>35</v>
      </c>
      <c r="C7" s="5">
        <v>40</v>
      </c>
      <c r="D7" s="5" t="s">
        <v>13</v>
      </c>
      <c r="E7" s="5" t="s">
        <v>14</v>
      </c>
      <c r="F7" s="8">
        <v>45317</v>
      </c>
      <c r="G7" s="8">
        <v>45392</v>
      </c>
      <c r="H7" s="5">
        <v>800</v>
      </c>
      <c r="I7" s="5">
        <v>14</v>
      </c>
      <c r="J7" s="5" t="s">
        <v>36</v>
      </c>
      <c r="K7" s="5" t="s">
        <v>37</v>
      </c>
      <c r="L7" s="5">
        <f>DATEDIF(F7,G7,"M")</f>
        <v>2</v>
      </c>
      <c r="M7" s="6" t="str">
        <f>IF(ISBLANK(K7),"NO","YES")</f>
        <v>YES</v>
      </c>
      <c r="N7" s="14">
        <f>H7*L7</f>
        <v>1600</v>
      </c>
    </row>
    <row r="8" spans="1:14">
      <c r="A8" s="13" t="s">
        <v>38</v>
      </c>
      <c r="B8" s="5" t="s">
        <v>39</v>
      </c>
      <c r="C8" s="5">
        <v>41</v>
      </c>
      <c r="D8" s="5" t="s">
        <v>28</v>
      </c>
      <c r="E8" s="5" t="s">
        <v>14</v>
      </c>
      <c r="F8" s="8">
        <v>45588</v>
      </c>
      <c r="G8" s="8">
        <v>45677</v>
      </c>
      <c r="H8" s="5">
        <v>800</v>
      </c>
      <c r="I8" s="5">
        <v>25</v>
      </c>
      <c r="J8" s="5" t="s">
        <v>19</v>
      </c>
      <c r="K8" s="5"/>
      <c r="L8" s="5">
        <f>DATEDIF(F8,G8,"M")</f>
        <v>2</v>
      </c>
      <c r="M8" s="6" t="str">
        <f>IF(ISBLANK(K8),"NO","YES")</f>
        <v>NO</v>
      </c>
      <c r="N8" s="14">
        <f>H8*L8</f>
        <v>1600</v>
      </c>
    </row>
    <row r="9" spans="1:14">
      <c r="A9" s="13" t="s">
        <v>40</v>
      </c>
      <c r="B9" s="5" t="s">
        <v>41</v>
      </c>
      <c r="C9" s="5">
        <v>43</v>
      </c>
      <c r="D9" s="5" t="s">
        <v>13</v>
      </c>
      <c r="E9" s="5" t="s">
        <v>42</v>
      </c>
      <c r="F9" s="8">
        <v>45450</v>
      </c>
      <c r="G9" s="8">
        <v>45563</v>
      </c>
      <c r="H9" s="5">
        <v>1800</v>
      </c>
      <c r="I9" s="5">
        <v>28</v>
      </c>
      <c r="J9" s="5" t="s">
        <v>43</v>
      </c>
      <c r="K9" s="5"/>
      <c r="L9" s="5">
        <f>DATEDIF(F9,G9,"M")</f>
        <v>3</v>
      </c>
      <c r="M9" s="6" t="str">
        <f>IF(ISBLANK(K9),"NO","YES")</f>
        <v>NO</v>
      </c>
      <c r="N9" s="14">
        <f>H9*L9</f>
        <v>5400</v>
      </c>
    </row>
    <row r="10" spans="1:14">
      <c r="A10" s="13" t="s">
        <v>44</v>
      </c>
      <c r="B10" s="5" t="s">
        <v>45</v>
      </c>
      <c r="C10" s="5">
        <v>42</v>
      </c>
      <c r="D10" s="5" t="s">
        <v>13</v>
      </c>
      <c r="E10" s="5" t="s">
        <v>14</v>
      </c>
      <c r="F10" s="8">
        <v>45569</v>
      </c>
      <c r="G10" s="8">
        <v>45582</v>
      </c>
      <c r="H10" s="5">
        <v>800</v>
      </c>
      <c r="I10" s="5">
        <v>3</v>
      </c>
      <c r="J10" s="5" t="s">
        <v>43</v>
      </c>
      <c r="K10" s="5" t="s">
        <v>46</v>
      </c>
      <c r="L10" s="5">
        <f>DATEDIF(F10,G10,"M")</f>
        <v>0</v>
      </c>
      <c r="M10" s="6" t="str">
        <f>IF(ISBLANK(K10),"NO","YES")</f>
        <v>YES</v>
      </c>
      <c r="N10" s="14">
        <f>H10*L10</f>
        <v>0</v>
      </c>
    </row>
    <row r="11" spans="1:14">
      <c r="A11" s="13" t="s">
        <v>47</v>
      </c>
      <c r="B11" s="5" t="s">
        <v>48</v>
      </c>
      <c r="C11" s="5">
        <v>37</v>
      </c>
      <c r="D11" s="5" t="s">
        <v>13</v>
      </c>
      <c r="E11" s="5" t="s">
        <v>23</v>
      </c>
      <c r="F11" s="8">
        <v>45202</v>
      </c>
      <c r="G11" s="8">
        <v>45280</v>
      </c>
      <c r="H11" s="5">
        <v>1200</v>
      </c>
      <c r="I11" s="5">
        <v>29</v>
      </c>
      <c r="J11" s="5" t="s">
        <v>36</v>
      </c>
      <c r="K11" s="5" t="s">
        <v>49</v>
      </c>
      <c r="L11" s="5">
        <f>DATEDIF(F11,G11,"M")</f>
        <v>2</v>
      </c>
      <c r="M11" s="6" t="str">
        <f>IF(ISBLANK(K11),"NO","YES")</f>
        <v>YES</v>
      </c>
      <c r="N11" s="14">
        <f>H11*L11</f>
        <v>2400</v>
      </c>
    </row>
    <row r="12" spans="1:14">
      <c r="A12" s="13" t="s">
        <v>50</v>
      </c>
      <c r="B12" s="5" t="s">
        <v>51</v>
      </c>
      <c r="C12" s="5">
        <v>48</v>
      </c>
      <c r="D12" s="5" t="s">
        <v>28</v>
      </c>
      <c r="E12" s="5" t="s">
        <v>23</v>
      </c>
      <c r="F12" s="8">
        <v>45297</v>
      </c>
      <c r="G12" s="8">
        <v>45459</v>
      </c>
      <c r="H12" s="5">
        <v>1200</v>
      </c>
      <c r="I12" s="5">
        <v>13</v>
      </c>
      <c r="J12" s="5" t="s">
        <v>15</v>
      </c>
      <c r="K12" s="5" t="s">
        <v>52</v>
      </c>
      <c r="L12" s="5">
        <f>DATEDIF(F12,G12,"M")</f>
        <v>5</v>
      </c>
      <c r="M12" s="6" t="str">
        <f>IF(ISBLANK(K12),"NO","YES")</f>
        <v>YES</v>
      </c>
      <c r="N12" s="14">
        <f>H12*L12</f>
        <v>6000</v>
      </c>
    </row>
    <row r="13" spans="1:14">
      <c r="A13" s="13" t="s">
        <v>53</v>
      </c>
      <c r="B13" s="5" t="s">
        <v>54</v>
      </c>
      <c r="C13" s="5">
        <v>36</v>
      </c>
      <c r="D13" s="5" t="s">
        <v>13</v>
      </c>
      <c r="E13" s="5" t="s">
        <v>23</v>
      </c>
      <c r="F13" s="8">
        <v>45154</v>
      </c>
      <c r="G13" s="8">
        <v>45568</v>
      </c>
      <c r="H13" s="5">
        <v>1200</v>
      </c>
      <c r="I13" s="5">
        <v>19</v>
      </c>
      <c r="J13" s="5" t="s">
        <v>43</v>
      </c>
      <c r="K13" s="5" t="s">
        <v>55</v>
      </c>
      <c r="L13" s="5">
        <f>DATEDIF(F13,G13,"M")</f>
        <v>13</v>
      </c>
      <c r="M13" s="6" t="str">
        <f>IF(ISBLANK(K13),"NO","YES")</f>
        <v>YES</v>
      </c>
      <c r="N13" s="14">
        <f>H13*L13</f>
        <v>15600</v>
      </c>
    </row>
    <row r="14" spans="1:14">
      <c r="A14" s="13" t="s">
        <v>56</v>
      </c>
      <c r="B14" s="5" t="s">
        <v>57</v>
      </c>
      <c r="C14" s="5">
        <v>48</v>
      </c>
      <c r="D14" s="5" t="s">
        <v>28</v>
      </c>
      <c r="E14" s="5" t="s">
        <v>42</v>
      </c>
      <c r="F14" s="8">
        <v>45556</v>
      </c>
      <c r="G14" s="8">
        <v>45641</v>
      </c>
      <c r="H14" s="5">
        <v>1800</v>
      </c>
      <c r="I14" s="5">
        <v>22</v>
      </c>
      <c r="J14" s="5" t="s">
        <v>43</v>
      </c>
      <c r="K14" s="5"/>
      <c r="L14" s="5">
        <f>DATEDIF(F14,G14,"M")</f>
        <v>2</v>
      </c>
      <c r="M14" s="6" t="str">
        <f>IF(ISBLANK(K14),"NO","YES")</f>
        <v>NO</v>
      </c>
      <c r="N14" s="14">
        <f>H14*L14</f>
        <v>3600</v>
      </c>
    </row>
    <row r="15" spans="1:14">
      <c r="A15" s="13" t="s">
        <v>58</v>
      </c>
      <c r="B15" s="5" t="s">
        <v>59</v>
      </c>
      <c r="C15" s="5">
        <v>39</v>
      </c>
      <c r="D15" s="5" t="s">
        <v>13</v>
      </c>
      <c r="E15" s="5" t="s">
        <v>23</v>
      </c>
      <c r="F15" s="8">
        <v>45065</v>
      </c>
      <c r="G15" s="8">
        <v>45242</v>
      </c>
      <c r="H15" s="5">
        <v>1200</v>
      </c>
      <c r="I15" s="5">
        <v>28</v>
      </c>
      <c r="J15" s="5" t="s">
        <v>36</v>
      </c>
      <c r="K15" s="5"/>
      <c r="L15" s="5">
        <f>DATEDIF(F15,G15,"M")</f>
        <v>5</v>
      </c>
      <c r="M15" s="6" t="str">
        <f>IF(ISBLANK(K15),"NO","YES")</f>
        <v>NO</v>
      </c>
      <c r="N15" s="14">
        <f>H15*L15</f>
        <v>6000</v>
      </c>
    </row>
    <row r="16" spans="1:14">
      <c r="A16" s="13" t="s">
        <v>60</v>
      </c>
      <c r="B16" s="5" t="s">
        <v>61</v>
      </c>
      <c r="C16" s="5">
        <v>44</v>
      </c>
      <c r="D16" s="5" t="s">
        <v>28</v>
      </c>
      <c r="E16" s="5" t="s">
        <v>14</v>
      </c>
      <c r="F16" s="8">
        <v>45333</v>
      </c>
      <c r="G16" s="8">
        <v>45540</v>
      </c>
      <c r="H16" s="5">
        <v>800</v>
      </c>
      <c r="I16" s="5">
        <v>8</v>
      </c>
      <c r="J16" s="5" t="s">
        <v>24</v>
      </c>
      <c r="K16" s="5"/>
      <c r="L16" s="5">
        <f>DATEDIF(F16,G16,"M")</f>
        <v>6</v>
      </c>
      <c r="M16" s="6" t="str">
        <f>IF(ISBLANK(K16),"NO","YES")</f>
        <v>NO</v>
      </c>
      <c r="N16" s="14">
        <f>H16*L16</f>
        <v>4800</v>
      </c>
    </row>
    <row r="17" spans="1:14">
      <c r="A17" s="13" t="s">
        <v>62</v>
      </c>
      <c r="B17" s="5" t="s">
        <v>63</v>
      </c>
      <c r="C17" s="5">
        <v>39</v>
      </c>
      <c r="D17" s="5" t="s">
        <v>13</v>
      </c>
      <c r="E17" s="5" t="s">
        <v>32</v>
      </c>
      <c r="F17" s="8">
        <v>45702</v>
      </c>
      <c r="G17" s="8">
        <v>45732</v>
      </c>
      <c r="H17" s="5">
        <v>2500</v>
      </c>
      <c r="I17" s="5">
        <v>14</v>
      </c>
      <c r="J17" s="5" t="s">
        <v>43</v>
      </c>
      <c r="K17" s="5"/>
      <c r="L17" s="5">
        <f>DATEDIF(F17,G17,"M")</f>
        <v>1</v>
      </c>
      <c r="M17" s="6" t="str">
        <f>IF(ISBLANK(K17),"NO","YES")</f>
        <v>NO</v>
      </c>
      <c r="N17" s="14">
        <f>H17*L17</f>
        <v>2500</v>
      </c>
    </row>
    <row r="18" spans="1:14">
      <c r="A18" s="13" t="s">
        <v>64</v>
      </c>
      <c r="B18" s="5" t="s">
        <v>65</v>
      </c>
      <c r="C18" s="5">
        <v>35</v>
      </c>
      <c r="D18" s="5" t="s">
        <v>13</v>
      </c>
      <c r="E18" s="5" t="s">
        <v>23</v>
      </c>
      <c r="F18" s="8">
        <v>45329</v>
      </c>
      <c r="G18" s="8">
        <v>45685</v>
      </c>
      <c r="H18" s="5">
        <v>1200</v>
      </c>
      <c r="I18" s="5">
        <v>25</v>
      </c>
      <c r="J18" s="5" t="s">
        <v>24</v>
      </c>
      <c r="K18" s="5"/>
      <c r="L18" s="5">
        <f>DATEDIF(F18,G18,"M")</f>
        <v>11</v>
      </c>
      <c r="M18" s="6" t="str">
        <f>IF(ISBLANK(K18),"NO","YES")</f>
        <v>NO</v>
      </c>
      <c r="N18" s="14">
        <f>H18*L18</f>
        <v>13200</v>
      </c>
    </row>
    <row r="19" spans="1:14">
      <c r="A19" s="13" t="s">
        <v>66</v>
      </c>
      <c r="B19" s="5" t="s">
        <v>67</v>
      </c>
      <c r="C19" s="5">
        <v>56</v>
      </c>
      <c r="D19" s="5" t="s">
        <v>28</v>
      </c>
      <c r="E19" s="5" t="s">
        <v>32</v>
      </c>
      <c r="F19" s="8">
        <v>45213</v>
      </c>
      <c r="G19" s="8">
        <v>45649</v>
      </c>
      <c r="H19" s="5">
        <v>2500</v>
      </c>
      <c r="I19" s="5">
        <v>13</v>
      </c>
      <c r="J19" s="5" t="s">
        <v>68</v>
      </c>
      <c r="K19" s="5"/>
      <c r="L19" s="5">
        <f>DATEDIF(F19,G19,"M")</f>
        <v>14</v>
      </c>
      <c r="M19" s="6" t="str">
        <f>IF(ISBLANK(K19),"NO","YES")</f>
        <v>NO</v>
      </c>
      <c r="N19" s="14">
        <f>H19*L19</f>
        <v>35000</v>
      </c>
    </row>
    <row r="20" spans="1:14">
      <c r="A20" s="13" t="s">
        <v>69</v>
      </c>
      <c r="B20" s="5" t="s">
        <v>70</v>
      </c>
      <c r="C20" s="5">
        <v>27</v>
      </c>
      <c r="D20" s="5" t="s">
        <v>28</v>
      </c>
      <c r="E20" s="5" t="s">
        <v>14</v>
      </c>
      <c r="F20" s="8">
        <v>45354</v>
      </c>
      <c r="G20" s="8">
        <v>45664</v>
      </c>
      <c r="H20" s="5">
        <v>800</v>
      </c>
      <c r="I20" s="5">
        <v>26</v>
      </c>
      <c r="J20" s="5" t="s">
        <v>36</v>
      </c>
      <c r="K20" s="5"/>
      <c r="L20" s="5">
        <f>DATEDIF(F20,G20,"M")</f>
        <v>10</v>
      </c>
      <c r="M20" s="6" t="str">
        <f>IF(ISBLANK(K20),"NO","YES")</f>
        <v>NO</v>
      </c>
      <c r="N20" s="14">
        <f>H20*L20</f>
        <v>8000</v>
      </c>
    </row>
    <row r="21" spans="1:14">
      <c r="A21" s="13" t="s">
        <v>71</v>
      </c>
      <c r="B21" s="5" t="s">
        <v>72</v>
      </c>
      <c r="C21" s="5">
        <v>28</v>
      </c>
      <c r="D21" s="5" t="s">
        <v>13</v>
      </c>
      <c r="E21" s="5" t="s">
        <v>32</v>
      </c>
      <c r="F21" s="8">
        <v>45417</v>
      </c>
      <c r="G21" s="8">
        <v>45608</v>
      </c>
      <c r="H21" s="5">
        <v>2500</v>
      </c>
      <c r="I21" s="5">
        <v>21</v>
      </c>
      <c r="J21" s="5" t="s">
        <v>36</v>
      </c>
      <c r="K21" s="5" t="s">
        <v>73</v>
      </c>
      <c r="L21" s="5">
        <f>DATEDIF(F21,G21,"M")</f>
        <v>6</v>
      </c>
      <c r="M21" s="6" t="str">
        <f>IF(ISBLANK(K21),"NO","YES")</f>
        <v>YES</v>
      </c>
      <c r="N21" s="14">
        <f>H21*L21</f>
        <v>15000</v>
      </c>
    </row>
    <row r="22" spans="1:14">
      <c r="A22" s="13" t="s">
        <v>74</v>
      </c>
      <c r="B22" s="5" t="s">
        <v>75</v>
      </c>
      <c r="C22" s="5">
        <v>57</v>
      </c>
      <c r="D22" s="5" t="s">
        <v>28</v>
      </c>
      <c r="E22" s="5" t="s">
        <v>42</v>
      </c>
      <c r="F22" s="8">
        <v>45146</v>
      </c>
      <c r="G22" s="8">
        <v>45674</v>
      </c>
      <c r="H22" s="5">
        <v>1800</v>
      </c>
      <c r="I22" s="5">
        <v>19</v>
      </c>
      <c r="J22" s="5" t="s">
        <v>36</v>
      </c>
      <c r="K22" s="5"/>
      <c r="L22" s="5">
        <f>DATEDIF(F22,G22,"M")</f>
        <v>17</v>
      </c>
      <c r="M22" s="6" t="str">
        <f>IF(ISBLANK(K22),"NO","YES")</f>
        <v>NO</v>
      </c>
      <c r="N22" s="14">
        <f>H22*L22</f>
        <v>30600</v>
      </c>
    </row>
    <row r="23" spans="1:14">
      <c r="A23" s="13" t="s">
        <v>76</v>
      </c>
      <c r="B23" s="5" t="s">
        <v>77</v>
      </c>
      <c r="C23" s="5">
        <v>26</v>
      </c>
      <c r="D23" s="5" t="s">
        <v>28</v>
      </c>
      <c r="E23" s="5" t="s">
        <v>42</v>
      </c>
      <c r="F23" s="8">
        <v>45320</v>
      </c>
      <c r="G23" s="8">
        <v>45616</v>
      </c>
      <c r="H23" s="5">
        <v>1800</v>
      </c>
      <c r="I23" s="5">
        <v>5</v>
      </c>
      <c r="J23" s="5" t="s">
        <v>15</v>
      </c>
      <c r="K23" s="5"/>
      <c r="L23" s="5">
        <f>DATEDIF(F23,G23,"M")</f>
        <v>9</v>
      </c>
      <c r="M23" s="6" t="str">
        <f>IF(ISBLANK(K23),"NO","YES")</f>
        <v>NO</v>
      </c>
      <c r="N23" s="14">
        <f>H23*L23</f>
        <v>16200</v>
      </c>
    </row>
    <row r="24" spans="1:14">
      <c r="A24" s="13" t="s">
        <v>78</v>
      </c>
      <c r="B24" s="5" t="s">
        <v>79</v>
      </c>
      <c r="C24" s="5">
        <v>48</v>
      </c>
      <c r="D24" s="5" t="s">
        <v>13</v>
      </c>
      <c r="E24" s="5" t="s">
        <v>42</v>
      </c>
      <c r="F24" s="8">
        <v>45451</v>
      </c>
      <c r="G24" s="8">
        <v>45455</v>
      </c>
      <c r="H24" s="5">
        <v>1800</v>
      </c>
      <c r="I24" s="5">
        <v>18</v>
      </c>
      <c r="J24" s="5" t="s">
        <v>68</v>
      </c>
      <c r="K24" s="5"/>
      <c r="L24" s="5">
        <f>DATEDIF(F24,G24,"M")</f>
        <v>0</v>
      </c>
      <c r="M24" s="6" t="str">
        <f>IF(ISBLANK(K24),"NO","YES")</f>
        <v>NO</v>
      </c>
      <c r="N24" s="14">
        <f>H24*L24</f>
        <v>0</v>
      </c>
    </row>
    <row r="25" spans="1:14">
      <c r="A25" s="13" t="s">
        <v>80</v>
      </c>
      <c r="B25" s="5" t="s">
        <v>81</v>
      </c>
      <c r="C25" s="5">
        <v>25</v>
      </c>
      <c r="D25" s="5" t="s">
        <v>28</v>
      </c>
      <c r="E25" s="5" t="s">
        <v>23</v>
      </c>
      <c r="F25" s="8">
        <v>45439</v>
      </c>
      <c r="G25" s="8">
        <v>45730</v>
      </c>
      <c r="H25" s="5">
        <v>1200</v>
      </c>
      <c r="I25" s="5">
        <v>6</v>
      </c>
      <c r="J25" s="5" t="s">
        <v>15</v>
      </c>
      <c r="K25" s="5"/>
      <c r="L25" s="5">
        <f>DATEDIF(F25,G25,"M")</f>
        <v>9</v>
      </c>
      <c r="M25" s="6" t="str">
        <f>IF(ISBLANK(K25),"NO","YES")</f>
        <v>NO</v>
      </c>
      <c r="N25" s="14">
        <f>H25*L25</f>
        <v>10800</v>
      </c>
    </row>
    <row r="26" spans="1:14">
      <c r="A26" s="13" t="s">
        <v>82</v>
      </c>
      <c r="B26" s="5" t="s">
        <v>83</v>
      </c>
      <c r="C26" s="5">
        <v>53</v>
      </c>
      <c r="D26" s="5" t="s">
        <v>13</v>
      </c>
      <c r="E26" s="5" t="s">
        <v>42</v>
      </c>
      <c r="F26" s="8">
        <v>45286</v>
      </c>
      <c r="G26" s="8">
        <v>45372</v>
      </c>
      <c r="H26" s="5">
        <v>1800</v>
      </c>
      <c r="I26" s="5">
        <v>17</v>
      </c>
      <c r="J26" s="5" t="s">
        <v>36</v>
      </c>
      <c r="K26" s="5" t="s">
        <v>84</v>
      </c>
      <c r="L26" s="5">
        <f>DATEDIF(F26,G26,"M")</f>
        <v>2</v>
      </c>
      <c r="M26" s="6" t="str">
        <f>IF(ISBLANK(K26),"NO","YES")</f>
        <v>YES</v>
      </c>
      <c r="N26" s="14">
        <f>H26*L26</f>
        <v>3600</v>
      </c>
    </row>
    <row r="27" spans="1:14">
      <c r="A27" s="13" t="s">
        <v>85</v>
      </c>
      <c r="B27" s="5" t="s">
        <v>86</v>
      </c>
      <c r="C27" s="5">
        <v>42</v>
      </c>
      <c r="D27" s="5" t="s">
        <v>28</v>
      </c>
      <c r="E27" s="5" t="s">
        <v>23</v>
      </c>
      <c r="F27" s="8">
        <v>45702</v>
      </c>
      <c r="G27" s="8">
        <v>45727</v>
      </c>
      <c r="H27" s="5">
        <v>1200</v>
      </c>
      <c r="I27" s="5">
        <v>3</v>
      </c>
      <c r="J27" s="5" t="s">
        <v>68</v>
      </c>
      <c r="K27" s="5"/>
      <c r="L27" s="5">
        <f>DATEDIF(F27,G27,"M")</f>
        <v>0</v>
      </c>
      <c r="M27" s="6" t="str">
        <f>IF(ISBLANK(K27),"NO","YES")</f>
        <v>NO</v>
      </c>
      <c r="N27" s="14">
        <f>H27*L27</f>
        <v>0</v>
      </c>
    </row>
    <row r="28" spans="1:14">
      <c r="A28" s="13" t="s">
        <v>87</v>
      </c>
      <c r="B28" s="5" t="s">
        <v>88</v>
      </c>
      <c r="C28" s="5">
        <v>24</v>
      </c>
      <c r="D28" s="5" t="s">
        <v>13</v>
      </c>
      <c r="E28" s="5" t="s">
        <v>32</v>
      </c>
      <c r="F28" s="8">
        <v>45698</v>
      </c>
      <c r="G28" s="8">
        <v>45726</v>
      </c>
      <c r="H28" s="5">
        <v>2500</v>
      </c>
      <c r="I28" s="5">
        <v>28</v>
      </c>
      <c r="J28" s="5" t="s">
        <v>36</v>
      </c>
      <c r="K28" s="5"/>
      <c r="L28" s="5">
        <f>DATEDIF(F28,G28,"M")</f>
        <v>1</v>
      </c>
      <c r="M28" s="6" t="str">
        <f>IF(ISBLANK(K28),"NO","YES")</f>
        <v>NO</v>
      </c>
      <c r="N28" s="14">
        <f>H28*L28</f>
        <v>2500</v>
      </c>
    </row>
    <row r="29" spans="1:14">
      <c r="A29" s="13" t="s">
        <v>89</v>
      </c>
      <c r="B29" s="5" t="s">
        <v>90</v>
      </c>
      <c r="C29" s="5">
        <v>53</v>
      </c>
      <c r="D29" s="5" t="s">
        <v>13</v>
      </c>
      <c r="E29" s="5" t="s">
        <v>23</v>
      </c>
      <c r="F29" s="8">
        <v>45614</v>
      </c>
      <c r="G29" s="8">
        <v>45645</v>
      </c>
      <c r="H29" s="5">
        <v>1200</v>
      </c>
      <c r="I29" s="5">
        <v>23</v>
      </c>
      <c r="J29" s="5" t="s">
        <v>19</v>
      </c>
      <c r="K29" s="5"/>
      <c r="L29" s="5">
        <f>DATEDIF(F29,G29,"M")</f>
        <v>1</v>
      </c>
      <c r="M29" s="6" t="str">
        <f>IF(ISBLANK(K29),"NO","YES")</f>
        <v>NO</v>
      </c>
      <c r="N29" s="14">
        <f>H29*L29</f>
        <v>1200</v>
      </c>
    </row>
    <row r="30" spans="1:14">
      <c r="A30" s="13" t="s">
        <v>91</v>
      </c>
      <c r="B30" s="5" t="s">
        <v>92</v>
      </c>
      <c r="C30" s="5">
        <v>29</v>
      </c>
      <c r="D30" s="5" t="s">
        <v>28</v>
      </c>
      <c r="E30" s="5" t="s">
        <v>32</v>
      </c>
      <c r="F30" s="8">
        <v>45401</v>
      </c>
      <c r="G30" s="8">
        <v>45408</v>
      </c>
      <c r="H30" s="5">
        <v>2500</v>
      </c>
      <c r="I30" s="5">
        <v>8</v>
      </c>
      <c r="J30" s="5" t="s">
        <v>24</v>
      </c>
      <c r="K30" s="5"/>
      <c r="L30" s="5">
        <f>DATEDIF(F30,G30,"M")</f>
        <v>0</v>
      </c>
      <c r="M30" s="6" t="str">
        <f>IF(ISBLANK(K30),"NO","YES")</f>
        <v>NO</v>
      </c>
      <c r="N30" s="14">
        <f>H30*L30</f>
        <v>0</v>
      </c>
    </row>
    <row r="31" spans="1:14">
      <c r="A31" s="13" t="s">
        <v>93</v>
      </c>
      <c r="B31" s="5" t="s">
        <v>94</v>
      </c>
      <c r="C31" s="5">
        <v>31</v>
      </c>
      <c r="D31" s="5" t="s">
        <v>28</v>
      </c>
      <c r="E31" s="5" t="s">
        <v>32</v>
      </c>
      <c r="F31" s="8">
        <v>45667</v>
      </c>
      <c r="G31" s="8">
        <v>45745</v>
      </c>
      <c r="H31" s="5">
        <v>2500</v>
      </c>
      <c r="I31" s="5">
        <v>23</v>
      </c>
      <c r="J31" s="5" t="s">
        <v>43</v>
      </c>
      <c r="K31" s="5" t="s">
        <v>95</v>
      </c>
      <c r="L31" s="5">
        <f>DATEDIF(F31,G31,"M")</f>
        <v>2</v>
      </c>
      <c r="M31" s="6" t="str">
        <f>IF(ISBLANK(K31),"NO","YES")</f>
        <v>YES</v>
      </c>
      <c r="N31" s="14">
        <f>H31*L31</f>
        <v>5000</v>
      </c>
    </row>
    <row r="32" spans="1:14">
      <c r="A32" s="13" t="s">
        <v>96</v>
      </c>
      <c r="B32" s="5" t="s">
        <v>97</v>
      </c>
      <c r="C32" s="5">
        <v>52</v>
      </c>
      <c r="D32" s="5" t="s">
        <v>28</v>
      </c>
      <c r="E32" s="5" t="s">
        <v>14</v>
      </c>
      <c r="F32" s="8">
        <v>45088</v>
      </c>
      <c r="G32" s="8">
        <v>45656</v>
      </c>
      <c r="H32" s="5">
        <v>800</v>
      </c>
      <c r="I32" s="5">
        <v>9</v>
      </c>
      <c r="J32" s="5" t="s">
        <v>68</v>
      </c>
      <c r="K32" s="5" t="s">
        <v>98</v>
      </c>
      <c r="L32" s="5">
        <f>DATEDIF(F32,G32,"M")</f>
        <v>18</v>
      </c>
      <c r="M32" s="6" t="str">
        <f>IF(ISBLANK(K32),"NO","YES")</f>
        <v>YES</v>
      </c>
      <c r="N32" s="14">
        <f>H32*L32</f>
        <v>14400</v>
      </c>
    </row>
    <row r="33" spans="1:14">
      <c r="A33" s="13" t="s">
        <v>99</v>
      </c>
      <c r="B33" s="5" t="s">
        <v>100</v>
      </c>
      <c r="C33" s="5">
        <v>20</v>
      </c>
      <c r="D33" s="5" t="s">
        <v>13</v>
      </c>
      <c r="E33" s="5" t="s">
        <v>23</v>
      </c>
      <c r="F33" s="8">
        <v>45391</v>
      </c>
      <c r="G33" s="8">
        <v>45604</v>
      </c>
      <c r="H33" s="5">
        <v>1200</v>
      </c>
      <c r="I33" s="5">
        <v>2</v>
      </c>
      <c r="J33" s="5" t="s">
        <v>36</v>
      </c>
      <c r="K33" s="5"/>
      <c r="L33" s="5">
        <f>DATEDIF(F33,G33,"M")</f>
        <v>6</v>
      </c>
      <c r="M33" s="6" t="str">
        <f>IF(ISBLANK(K33),"NO","YES")</f>
        <v>NO</v>
      </c>
      <c r="N33" s="14">
        <f>H33*L33</f>
        <v>7200</v>
      </c>
    </row>
    <row r="34" spans="1:14">
      <c r="A34" s="13" t="s">
        <v>101</v>
      </c>
      <c r="B34" s="5" t="s">
        <v>102</v>
      </c>
      <c r="C34" s="5">
        <v>22</v>
      </c>
      <c r="D34" s="5" t="s">
        <v>13</v>
      </c>
      <c r="E34" s="5" t="s">
        <v>14</v>
      </c>
      <c r="F34" s="8">
        <v>45699</v>
      </c>
      <c r="G34" s="8">
        <v>45740</v>
      </c>
      <c r="H34" s="5">
        <v>800</v>
      </c>
      <c r="I34" s="5">
        <v>30</v>
      </c>
      <c r="J34" s="5" t="s">
        <v>36</v>
      </c>
      <c r="K34" s="5"/>
      <c r="L34" s="5">
        <f>DATEDIF(F34,G34,"M")</f>
        <v>1</v>
      </c>
      <c r="M34" s="6" t="str">
        <f>IF(ISBLANK(K34),"NO","YES")</f>
        <v>NO</v>
      </c>
      <c r="N34" s="14">
        <f>H34*L34</f>
        <v>800</v>
      </c>
    </row>
    <row r="35" spans="1:14">
      <c r="A35" s="13" t="s">
        <v>103</v>
      </c>
      <c r="B35" s="5" t="s">
        <v>104</v>
      </c>
      <c r="C35" s="5">
        <v>23</v>
      </c>
      <c r="D35" s="5" t="s">
        <v>13</v>
      </c>
      <c r="E35" s="5" t="s">
        <v>42</v>
      </c>
      <c r="F35" s="8">
        <v>45588</v>
      </c>
      <c r="G35" s="8">
        <v>45721</v>
      </c>
      <c r="H35" s="5">
        <v>1800</v>
      </c>
      <c r="I35" s="5">
        <v>23</v>
      </c>
      <c r="J35" s="5" t="s">
        <v>19</v>
      </c>
      <c r="K35" s="5" t="s">
        <v>105</v>
      </c>
      <c r="L35" s="5">
        <f>DATEDIF(F35,G35,"M")</f>
        <v>4</v>
      </c>
      <c r="M35" s="6" t="str">
        <f>IF(ISBLANK(K35),"NO","YES")</f>
        <v>YES</v>
      </c>
      <c r="N35" s="14">
        <f>H35*L35</f>
        <v>7200</v>
      </c>
    </row>
    <row r="36" spans="1:14">
      <c r="A36" s="19" t="s">
        <v>106</v>
      </c>
      <c r="B36" s="20" t="s">
        <v>107</v>
      </c>
      <c r="C36" s="20">
        <v>27</v>
      </c>
      <c r="D36" s="20" t="s">
        <v>28</v>
      </c>
      <c r="E36" s="20" t="s">
        <v>23</v>
      </c>
      <c r="F36" s="21">
        <v>45312</v>
      </c>
      <c r="G36" s="21">
        <v>45652</v>
      </c>
      <c r="H36" s="20">
        <v>1200</v>
      </c>
      <c r="I36" s="20">
        <v>27</v>
      </c>
      <c r="J36" s="20" t="s">
        <v>19</v>
      </c>
      <c r="K36" s="20"/>
      <c r="L36" s="20">
        <f>DATEDIF(F36,G36,"M")</f>
        <v>11</v>
      </c>
      <c r="M36" s="30" t="str">
        <f>IF(ISBLANK(K36),"NO","YES")</f>
        <v>NO</v>
      </c>
      <c r="N36" s="22">
        <f>H36*L36</f>
        <v>13200</v>
      </c>
    </row>
    <row r="41" spans="1:14">
      <c r="B41" s="31" t="s">
        <v>109</v>
      </c>
      <c r="C41" s="7" t="s">
        <v>122</v>
      </c>
    </row>
    <row r="43" spans="1:14">
      <c r="B43" s="31" t="s">
        <v>115</v>
      </c>
      <c r="C43" s="31" t="s">
        <v>4</v>
      </c>
      <c r="D43" s="7"/>
      <c r="E43" s="7"/>
      <c r="F43" s="7"/>
      <c r="G43" s="7"/>
    </row>
    <row r="44" spans="1:14">
      <c r="B44" s="31" t="s">
        <v>9</v>
      </c>
      <c r="C44" s="7" t="s">
        <v>14</v>
      </c>
      <c r="D44" s="7" t="s">
        <v>32</v>
      </c>
      <c r="E44" s="7" t="s">
        <v>42</v>
      </c>
      <c r="F44" s="7" t="s">
        <v>23</v>
      </c>
      <c r="G44" s="7" t="s">
        <v>113</v>
      </c>
    </row>
    <row r="45" spans="1:14">
      <c r="B45" s="7" t="s">
        <v>15</v>
      </c>
      <c r="C45" s="39">
        <v>4800</v>
      </c>
      <c r="D45" s="39">
        <v>17500</v>
      </c>
      <c r="E45" s="39">
        <v>16200</v>
      </c>
      <c r="F45" s="39">
        <v>16800</v>
      </c>
      <c r="G45" s="39">
        <v>55300</v>
      </c>
    </row>
    <row r="46" spans="1:14">
      <c r="B46" s="7" t="s">
        <v>68</v>
      </c>
      <c r="C46" s="39">
        <v>14400</v>
      </c>
      <c r="D46" s="39">
        <v>35000</v>
      </c>
      <c r="E46" s="39">
        <v>0</v>
      </c>
      <c r="F46" s="39">
        <v>0</v>
      </c>
      <c r="G46" s="39">
        <v>49400</v>
      </c>
    </row>
    <row r="47" spans="1:14">
      <c r="B47" s="7" t="s">
        <v>24</v>
      </c>
      <c r="C47" s="39">
        <v>4800</v>
      </c>
      <c r="D47" s="39">
        <v>0</v>
      </c>
      <c r="E47" s="39"/>
      <c r="F47" s="39">
        <v>22800</v>
      </c>
      <c r="G47" s="39">
        <v>27600</v>
      </c>
    </row>
    <row r="48" spans="1:14">
      <c r="B48" s="7" t="s">
        <v>43</v>
      </c>
      <c r="C48" s="39">
        <v>0</v>
      </c>
      <c r="D48" s="39">
        <v>7500</v>
      </c>
      <c r="E48" s="39">
        <v>9000</v>
      </c>
      <c r="F48" s="39">
        <v>15600</v>
      </c>
      <c r="G48" s="39">
        <v>32100</v>
      </c>
    </row>
    <row r="49" spans="2:7">
      <c r="B49" s="7" t="s">
        <v>36</v>
      </c>
      <c r="C49" s="39">
        <v>10400</v>
      </c>
      <c r="D49" s="39">
        <v>17500</v>
      </c>
      <c r="E49" s="39">
        <v>34200</v>
      </c>
      <c r="F49" s="39">
        <v>15600</v>
      </c>
      <c r="G49" s="39">
        <v>77700</v>
      </c>
    </row>
    <row r="50" spans="2:7">
      <c r="B50" s="7" t="s">
        <v>19</v>
      </c>
      <c r="C50" s="39">
        <v>1600</v>
      </c>
      <c r="D50" s="39"/>
      <c r="E50" s="39">
        <v>7200</v>
      </c>
      <c r="F50" s="39">
        <v>14400</v>
      </c>
      <c r="G50" s="39">
        <v>23200</v>
      </c>
    </row>
    <row r="51" spans="2:7">
      <c r="B51" s="7" t="s">
        <v>113</v>
      </c>
      <c r="C51" s="39">
        <v>36000</v>
      </c>
      <c r="D51" s="39">
        <v>77500</v>
      </c>
      <c r="E51" s="39">
        <v>66600</v>
      </c>
      <c r="F51" s="39">
        <v>85200</v>
      </c>
      <c r="G51" s="39">
        <v>265300</v>
      </c>
    </row>
  </sheetData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A200-B90A-4897-9A8E-A5C96A0E7979}">
  <sheetPr>
    <pageSetUpPr fitToPage="1"/>
  </sheetPr>
  <dimension ref="A1:O49"/>
  <sheetViews>
    <sheetView tabSelected="1" workbookViewId="0">
      <selection activeCell="H42" sqref="H42"/>
    </sheetView>
  </sheetViews>
  <sheetFormatPr defaultRowHeight="15"/>
  <cols>
    <col min="1" max="6" width="18.85546875" customWidth="1"/>
    <col min="7" max="7" width="22.28515625" customWidth="1"/>
    <col min="8" max="8" width="16.85546875" customWidth="1"/>
    <col min="9" max="9" width="13.28515625" customWidth="1"/>
    <col min="10" max="10" width="12" customWidth="1"/>
    <col min="11" max="11" width="21.85546875" customWidth="1"/>
    <col min="12" max="12" width="32.7109375" customWidth="1"/>
    <col min="13" max="16" width="18.85546875" customWidth="1"/>
    <col min="17" max="33" width="3" bestFit="1" customWidth="1"/>
    <col min="34" max="34" width="11.140625" bestFit="1" customWidth="1"/>
  </cols>
  <sheetData>
    <row r="1" spans="1:15" ht="15.7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108</v>
      </c>
      <c r="M1" s="29" t="s">
        <v>109</v>
      </c>
      <c r="N1" s="18" t="s">
        <v>114</v>
      </c>
      <c r="O1" s="42" t="s">
        <v>123</v>
      </c>
    </row>
    <row r="2" spans="1:15">
      <c r="A2" s="13" t="s">
        <v>11</v>
      </c>
      <c r="B2" s="5" t="s">
        <v>12</v>
      </c>
      <c r="C2" s="5">
        <v>59</v>
      </c>
      <c r="D2" s="5" t="s">
        <v>13</v>
      </c>
      <c r="E2" s="5" t="s">
        <v>14</v>
      </c>
      <c r="F2" s="8">
        <v>45235</v>
      </c>
      <c r="G2" s="8">
        <v>45425</v>
      </c>
      <c r="H2" s="5">
        <v>800</v>
      </c>
      <c r="I2" s="5">
        <v>25</v>
      </c>
      <c r="J2" s="5" t="s">
        <v>15</v>
      </c>
      <c r="K2" s="5" t="s">
        <v>16</v>
      </c>
      <c r="L2" s="5">
        <f>DATEDIF(F2,G2,"M")</f>
        <v>6</v>
      </c>
      <c r="M2" s="6" t="str">
        <f>IF(ISBLANK(K2),"NO","YES")</f>
        <v>YES</v>
      </c>
      <c r="N2" s="14">
        <f>H2*L2</f>
        <v>4800</v>
      </c>
      <c r="O2" s="41" t="str">
        <f>IF(Table356[[#This Row],[Age]]&lt;=30,"Youth",IF(Table356[[#This Row],[Age]]&lt;=45,"Adult","Senoir"))</f>
        <v>Senoir</v>
      </c>
    </row>
    <row r="3" spans="1:15">
      <c r="A3" s="13" t="s">
        <v>17</v>
      </c>
      <c r="B3" s="5" t="s">
        <v>18</v>
      </c>
      <c r="C3" s="5">
        <v>27</v>
      </c>
      <c r="D3" s="5" t="s">
        <v>13</v>
      </c>
      <c r="E3" s="5" t="s">
        <v>14</v>
      </c>
      <c r="F3" s="8">
        <v>45714</v>
      </c>
      <c r="G3" s="8">
        <v>45740</v>
      </c>
      <c r="H3" s="5">
        <v>800</v>
      </c>
      <c r="I3" s="5">
        <v>20</v>
      </c>
      <c r="J3" s="5" t="s">
        <v>19</v>
      </c>
      <c r="K3" s="5" t="s">
        <v>20</v>
      </c>
      <c r="L3" s="5">
        <f>DATEDIF(F3,G3,"M")</f>
        <v>0</v>
      </c>
      <c r="M3" s="6" t="str">
        <f>IF(ISBLANK(K3),"NO","YES")</f>
        <v>YES</v>
      </c>
      <c r="N3" s="14">
        <f>H3*L3</f>
        <v>0</v>
      </c>
      <c r="O3" s="5" t="str">
        <f>IF(Table356[[#This Row],[Age]]&lt;=30,"Youth",IF(Table356[[#This Row],[Age]]&lt;=45,"Adult","Senoir"))</f>
        <v>Youth</v>
      </c>
    </row>
    <row r="4" spans="1:15">
      <c r="A4" s="13" t="s">
        <v>21</v>
      </c>
      <c r="B4" s="5" t="s">
        <v>22</v>
      </c>
      <c r="C4" s="5">
        <v>24</v>
      </c>
      <c r="D4" s="5" t="s">
        <v>13</v>
      </c>
      <c r="E4" s="5" t="s">
        <v>23</v>
      </c>
      <c r="F4" s="8">
        <v>45191</v>
      </c>
      <c r="G4" s="8">
        <v>45371</v>
      </c>
      <c r="H4" s="5">
        <v>1200</v>
      </c>
      <c r="I4" s="5">
        <v>18</v>
      </c>
      <c r="J4" s="5" t="s">
        <v>24</v>
      </c>
      <c r="K4" s="5" t="s">
        <v>25</v>
      </c>
      <c r="L4" s="5">
        <f>DATEDIF(F4,G4,"M")</f>
        <v>5</v>
      </c>
      <c r="M4" s="6" t="str">
        <f>IF(ISBLANK(K4),"NO","YES")</f>
        <v>YES</v>
      </c>
      <c r="N4" s="14">
        <f>H4*L4</f>
        <v>6000</v>
      </c>
      <c r="O4" s="5" t="str">
        <f>IF(Table356[[#This Row],[Age]]&lt;=30,"Youth",IF(Table356[[#This Row],[Age]]&lt;=45,"Adult","Senoir"))</f>
        <v>Youth</v>
      </c>
    </row>
    <row r="5" spans="1:15">
      <c r="A5" s="13" t="s">
        <v>26</v>
      </c>
      <c r="B5" s="5" t="s">
        <v>27</v>
      </c>
      <c r="C5" s="5">
        <v>31</v>
      </c>
      <c r="D5" s="5" t="s">
        <v>28</v>
      </c>
      <c r="E5" s="5" t="s">
        <v>23</v>
      </c>
      <c r="F5" s="8">
        <v>45479</v>
      </c>
      <c r="G5" s="8">
        <v>45587</v>
      </c>
      <c r="H5" s="5">
        <v>1200</v>
      </c>
      <c r="I5" s="5">
        <v>16</v>
      </c>
      <c r="J5" s="5" t="s">
        <v>24</v>
      </c>
      <c r="K5" s="5" t="s">
        <v>29</v>
      </c>
      <c r="L5" s="5">
        <f>DATEDIF(F5,G5,"M")</f>
        <v>3</v>
      </c>
      <c r="M5" s="6" t="str">
        <f>IF(ISBLANK(K5),"NO","YES")</f>
        <v>YES</v>
      </c>
      <c r="N5" s="14">
        <f>H5*L5</f>
        <v>3600</v>
      </c>
      <c r="O5" s="5" t="str">
        <f>IF(Table356[[#This Row],[Age]]&lt;=30,"Youth",IF(Table356[[#This Row],[Age]]&lt;=45,"Adult","Senoir"))</f>
        <v>Adult</v>
      </c>
    </row>
    <row r="6" spans="1:15">
      <c r="A6" s="13" t="s">
        <v>30</v>
      </c>
      <c r="B6" s="5" t="s">
        <v>31</v>
      </c>
      <c r="C6" s="5">
        <v>19</v>
      </c>
      <c r="D6" s="5" t="s">
        <v>13</v>
      </c>
      <c r="E6" s="5" t="s">
        <v>32</v>
      </c>
      <c r="F6" s="8">
        <v>45286</v>
      </c>
      <c r="G6" s="8">
        <v>45501</v>
      </c>
      <c r="H6" s="5">
        <v>2500</v>
      </c>
      <c r="I6" s="5">
        <v>12</v>
      </c>
      <c r="J6" s="5" t="s">
        <v>15</v>
      </c>
      <c r="K6" s="5" t="s">
        <v>33</v>
      </c>
      <c r="L6" s="5">
        <f>DATEDIF(F6,G6,"M")</f>
        <v>7</v>
      </c>
      <c r="M6" s="6" t="str">
        <f>IF(ISBLANK(K6),"NO","YES")</f>
        <v>YES</v>
      </c>
      <c r="N6" s="14">
        <f>H6*L6</f>
        <v>17500</v>
      </c>
      <c r="O6" s="5" t="str">
        <f>IF(Table356[[#This Row],[Age]]&lt;=30,"Youth",IF(Table356[[#This Row],[Age]]&lt;=45,"Adult","Senoir"))</f>
        <v>Youth</v>
      </c>
    </row>
    <row r="7" spans="1:15">
      <c r="A7" s="13" t="s">
        <v>34</v>
      </c>
      <c r="B7" s="5" t="s">
        <v>35</v>
      </c>
      <c r="C7" s="5">
        <v>40</v>
      </c>
      <c r="D7" s="5" t="s">
        <v>13</v>
      </c>
      <c r="E7" s="5" t="s">
        <v>14</v>
      </c>
      <c r="F7" s="8">
        <v>45317</v>
      </c>
      <c r="G7" s="8">
        <v>45392</v>
      </c>
      <c r="H7" s="5">
        <v>800</v>
      </c>
      <c r="I7" s="5">
        <v>14</v>
      </c>
      <c r="J7" s="5" t="s">
        <v>36</v>
      </c>
      <c r="K7" s="5" t="s">
        <v>37</v>
      </c>
      <c r="L7" s="5">
        <f>DATEDIF(F7,G7,"M")</f>
        <v>2</v>
      </c>
      <c r="M7" s="6" t="str">
        <f>IF(ISBLANK(K7),"NO","YES")</f>
        <v>YES</v>
      </c>
      <c r="N7" s="14">
        <f>H7*L7</f>
        <v>1600</v>
      </c>
      <c r="O7" s="5" t="str">
        <f>IF(Table356[[#This Row],[Age]]&lt;=30,"Youth",IF(Table356[[#This Row],[Age]]&lt;=45,"Adult","Senoir"))</f>
        <v>Adult</v>
      </c>
    </row>
    <row r="8" spans="1:15">
      <c r="A8" s="13" t="s">
        <v>38</v>
      </c>
      <c r="B8" s="5" t="s">
        <v>39</v>
      </c>
      <c r="C8" s="5">
        <v>41</v>
      </c>
      <c r="D8" s="5" t="s">
        <v>28</v>
      </c>
      <c r="E8" s="5" t="s">
        <v>14</v>
      </c>
      <c r="F8" s="8">
        <v>45588</v>
      </c>
      <c r="G8" s="8">
        <v>45677</v>
      </c>
      <c r="H8" s="5">
        <v>800</v>
      </c>
      <c r="I8" s="5">
        <v>25</v>
      </c>
      <c r="J8" s="5" t="s">
        <v>19</v>
      </c>
      <c r="K8" s="5"/>
      <c r="L8" s="5">
        <f>DATEDIF(F8,G8,"M")</f>
        <v>2</v>
      </c>
      <c r="M8" s="6" t="str">
        <f>IF(ISBLANK(K8),"NO","YES")</f>
        <v>NO</v>
      </c>
      <c r="N8" s="14">
        <f>H8*L8</f>
        <v>1600</v>
      </c>
      <c r="O8" s="5" t="str">
        <f>IF(Table356[[#This Row],[Age]]&lt;=30,"Youth",IF(Table356[[#This Row],[Age]]&lt;=45,"Adult","Senoir"))</f>
        <v>Adult</v>
      </c>
    </row>
    <row r="9" spans="1:15">
      <c r="A9" s="13" t="s">
        <v>40</v>
      </c>
      <c r="B9" s="5" t="s">
        <v>41</v>
      </c>
      <c r="C9" s="5">
        <v>43</v>
      </c>
      <c r="D9" s="5" t="s">
        <v>13</v>
      </c>
      <c r="E9" s="5" t="s">
        <v>42</v>
      </c>
      <c r="F9" s="8">
        <v>45450</v>
      </c>
      <c r="G9" s="8">
        <v>45563</v>
      </c>
      <c r="H9" s="5">
        <v>1800</v>
      </c>
      <c r="I9" s="5">
        <v>28</v>
      </c>
      <c r="J9" s="5" t="s">
        <v>43</v>
      </c>
      <c r="K9" s="5"/>
      <c r="L9" s="5">
        <f>DATEDIF(F9,G9,"M")</f>
        <v>3</v>
      </c>
      <c r="M9" s="6" t="str">
        <f>IF(ISBLANK(K9),"NO","YES")</f>
        <v>NO</v>
      </c>
      <c r="N9" s="14">
        <f>H9*L9</f>
        <v>5400</v>
      </c>
      <c r="O9" s="5" t="str">
        <f>IF(Table356[[#This Row],[Age]]&lt;=30,"Youth",IF(Table356[[#This Row],[Age]]&lt;=45,"Adult","Senoir"))</f>
        <v>Adult</v>
      </c>
    </row>
    <row r="10" spans="1:15">
      <c r="A10" s="13" t="s">
        <v>44</v>
      </c>
      <c r="B10" s="5" t="s">
        <v>45</v>
      </c>
      <c r="C10" s="5">
        <v>42</v>
      </c>
      <c r="D10" s="5" t="s">
        <v>13</v>
      </c>
      <c r="E10" s="5" t="s">
        <v>14</v>
      </c>
      <c r="F10" s="8">
        <v>45569</v>
      </c>
      <c r="G10" s="8">
        <v>45582</v>
      </c>
      <c r="H10" s="5">
        <v>800</v>
      </c>
      <c r="I10" s="5">
        <v>3</v>
      </c>
      <c r="J10" s="5" t="s">
        <v>43</v>
      </c>
      <c r="K10" s="5" t="s">
        <v>46</v>
      </c>
      <c r="L10" s="5">
        <f>DATEDIF(F10,G10,"M")</f>
        <v>0</v>
      </c>
      <c r="M10" s="6" t="str">
        <f>IF(ISBLANK(K10),"NO","YES")</f>
        <v>YES</v>
      </c>
      <c r="N10" s="14">
        <f>H10*L10</f>
        <v>0</v>
      </c>
      <c r="O10" s="5" t="str">
        <f>IF(Table356[[#This Row],[Age]]&lt;=30,"Youth",IF(Table356[[#This Row],[Age]]&lt;=45,"Adult","Senoir"))</f>
        <v>Adult</v>
      </c>
    </row>
    <row r="11" spans="1:15">
      <c r="A11" s="13" t="s">
        <v>47</v>
      </c>
      <c r="B11" s="5" t="s">
        <v>48</v>
      </c>
      <c r="C11" s="5">
        <v>37</v>
      </c>
      <c r="D11" s="5" t="s">
        <v>13</v>
      </c>
      <c r="E11" s="5" t="s">
        <v>23</v>
      </c>
      <c r="F11" s="8">
        <v>45202</v>
      </c>
      <c r="G11" s="8">
        <v>45280</v>
      </c>
      <c r="H11" s="5">
        <v>1200</v>
      </c>
      <c r="I11" s="5">
        <v>29</v>
      </c>
      <c r="J11" s="5" t="s">
        <v>36</v>
      </c>
      <c r="K11" s="5" t="s">
        <v>49</v>
      </c>
      <c r="L11" s="5">
        <f>DATEDIF(F11,G11,"M")</f>
        <v>2</v>
      </c>
      <c r="M11" s="6" t="str">
        <f>IF(ISBLANK(K11),"NO","YES")</f>
        <v>YES</v>
      </c>
      <c r="N11" s="14">
        <f>H11*L11</f>
        <v>2400</v>
      </c>
      <c r="O11" s="5" t="str">
        <f>IF(Table356[[#This Row],[Age]]&lt;=30,"Youth",IF(Table356[[#This Row],[Age]]&lt;=45,"Adult","Senoir"))</f>
        <v>Adult</v>
      </c>
    </row>
    <row r="12" spans="1:15">
      <c r="A12" s="13" t="s">
        <v>50</v>
      </c>
      <c r="B12" s="5" t="s">
        <v>51</v>
      </c>
      <c r="C12" s="5">
        <v>48</v>
      </c>
      <c r="D12" s="5" t="s">
        <v>28</v>
      </c>
      <c r="E12" s="5" t="s">
        <v>23</v>
      </c>
      <c r="F12" s="8">
        <v>45297</v>
      </c>
      <c r="G12" s="8">
        <v>45459</v>
      </c>
      <c r="H12" s="5">
        <v>1200</v>
      </c>
      <c r="I12" s="5">
        <v>13</v>
      </c>
      <c r="J12" s="5" t="s">
        <v>15</v>
      </c>
      <c r="K12" s="5" t="s">
        <v>52</v>
      </c>
      <c r="L12" s="5">
        <f>DATEDIF(F12,G12,"M")</f>
        <v>5</v>
      </c>
      <c r="M12" s="6" t="str">
        <f>IF(ISBLANK(K12),"NO","YES")</f>
        <v>YES</v>
      </c>
      <c r="N12" s="14">
        <f>H12*L12</f>
        <v>6000</v>
      </c>
      <c r="O12" s="5" t="str">
        <f>IF(Table356[[#This Row],[Age]]&lt;=30,"Youth",IF(Table356[[#This Row],[Age]]&lt;=45,"Adult","Senoir"))</f>
        <v>Senoir</v>
      </c>
    </row>
    <row r="13" spans="1:15">
      <c r="A13" s="13" t="s">
        <v>53</v>
      </c>
      <c r="B13" s="5" t="s">
        <v>54</v>
      </c>
      <c r="C13" s="5">
        <v>36</v>
      </c>
      <c r="D13" s="5" t="s">
        <v>13</v>
      </c>
      <c r="E13" s="5" t="s">
        <v>23</v>
      </c>
      <c r="F13" s="8">
        <v>45154</v>
      </c>
      <c r="G13" s="8">
        <v>45568</v>
      </c>
      <c r="H13" s="5">
        <v>1200</v>
      </c>
      <c r="I13" s="5">
        <v>19</v>
      </c>
      <c r="J13" s="5" t="s">
        <v>43</v>
      </c>
      <c r="K13" s="5" t="s">
        <v>55</v>
      </c>
      <c r="L13" s="5">
        <f>DATEDIF(F13,G13,"M")</f>
        <v>13</v>
      </c>
      <c r="M13" s="6" t="str">
        <f>IF(ISBLANK(K13),"NO","YES")</f>
        <v>YES</v>
      </c>
      <c r="N13" s="14">
        <f>H13*L13</f>
        <v>15600</v>
      </c>
      <c r="O13" s="5" t="str">
        <f>IF(Table356[[#This Row],[Age]]&lt;=30,"Youth",IF(Table356[[#This Row],[Age]]&lt;=45,"Adult","Senoir"))</f>
        <v>Adult</v>
      </c>
    </row>
    <row r="14" spans="1:15">
      <c r="A14" s="13" t="s">
        <v>56</v>
      </c>
      <c r="B14" s="5" t="s">
        <v>57</v>
      </c>
      <c r="C14" s="5">
        <v>48</v>
      </c>
      <c r="D14" s="5" t="s">
        <v>28</v>
      </c>
      <c r="E14" s="5" t="s">
        <v>42</v>
      </c>
      <c r="F14" s="8">
        <v>45556</v>
      </c>
      <c r="G14" s="8">
        <v>45641</v>
      </c>
      <c r="H14" s="5">
        <v>1800</v>
      </c>
      <c r="I14" s="5">
        <v>22</v>
      </c>
      <c r="J14" s="5" t="s">
        <v>43</v>
      </c>
      <c r="K14" s="5"/>
      <c r="L14" s="5">
        <f>DATEDIF(F14,G14,"M")</f>
        <v>2</v>
      </c>
      <c r="M14" s="6" t="str">
        <f>IF(ISBLANK(K14),"NO","YES")</f>
        <v>NO</v>
      </c>
      <c r="N14" s="14">
        <f>H14*L14</f>
        <v>3600</v>
      </c>
      <c r="O14" s="5" t="str">
        <f>IF(Table356[[#This Row],[Age]]&lt;=30,"Youth",IF(Table356[[#This Row],[Age]]&lt;=45,"Adult","Senoir"))</f>
        <v>Senoir</v>
      </c>
    </row>
    <row r="15" spans="1:15">
      <c r="A15" s="13" t="s">
        <v>58</v>
      </c>
      <c r="B15" s="5" t="s">
        <v>59</v>
      </c>
      <c r="C15" s="5">
        <v>39</v>
      </c>
      <c r="D15" s="5" t="s">
        <v>13</v>
      </c>
      <c r="E15" s="5" t="s">
        <v>23</v>
      </c>
      <c r="F15" s="8">
        <v>45065</v>
      </c>
      <c r="G15" s="8">
        <v>45242</v>
      </c>
      <c r="H15" s="5">
        <v>1200</v>
      </c>
      <c r="I15" s="5">
        <v>28</v>
      </c>
      <c r="J15" s="5" t="s">
        <v>36</v>
      </c>
      <c r="K15" s="5"/>
      <c r="L15" s="5">
        <f>DATEDIF(F15,G15,"M")</f>
        <v>5</v>
      </c>
      <c r="M15" s="6" t="str">
        <f>IF(ISBLANK(K15),"NO","YES")</f>
        <v>NO</v>
      </c>
      <c r="N15" s="14">
        <f>H15*L15</f>
        <v>6000</v>
      </c>
      <c r="O15" s="5" t="str">
        <f>IF(Table356[[#This Row],[Age]]&lt;=30,"Youth",IF(Table356[[#This Row],[Age]]&lt;=45,"Adult","Senoir"))</f>
        <v>Adult</v>
      </c>
    </row>
    <row r="16" spans="1:15">
      <c r="A16" s="13" t="s">
        <v>60</v>
      </c>
      <c r="B16" s="5" t="s">
        <v>61</v>
      </c>
      <c r="C16" s="5">
        <v>44</v>
      </c>
      <c r="D16" s="5" t="s">
        <v>28</v>
      </c>
      <c r="E16" s="5" t="s">
        <v>14</v>
      </c>
      <c r="F16" s="8">
        <v>45333</v>
      </c>
      <c r="G16" s="8">
        <v>45540</v>
      </c>
      <c r="H16" s="5">
        <v>800</v>
      </c>
      <c r="I16" s="5">
        <v>8</v>
      </c>
      <c r="J16" s="5" t="s">
        <v>24</v>
      </c>
      <c r="K16" s="5"/>
      <c r="L16" s="5">
        <f>DATEDIF(F16,G16,"M")</f>
        <v>6</v>
      </c>
      <c r="M16" s="6" t="str">
        <f>IF(ISBLANK(K16),"NO","YES")</f>
        <v>NO</v>
      </c>
      <c r="N16" s="14">
        <f>H16*L16</f>
        <v>4800</v>
      </c>
      <c r="O16" s="5" t="str">
        <f>IF(Table356[[#This Row],[Age]]&lt;=30,"Youth",IF(Table356[[#This Row],[Age]]&lt;=45,"Adult","Senoir"))</f>
        <v>Adult</v>
      </c>
    </row>
    <row r="17" spans="1:15">
      <c r="A17" s="13" t="s">
        <v>62</v>
      </c>
      <c r="B17" s="5" t="s">
        <v>63</v>
      </c>
      <c r="C17" s="5">
        <v>39</v>
      </c>
      <c r="D17" s="5" t="s">
        <v>13</v>
      </c>
      <c r="E17" s="5" t="s">
        <v>32</v>
      </c>
      <c r="F17" s="8">
        <v>45702</v>
      </c>
      <c r="G17" s="8">
        <v>45732</v>
      </c>
      <c r="H17" s="5">
        <v>2500</v>
      </c>
      <c r="I17" s="5">
        <v>14</v>
      </c>
      <c r="J17" s="5" t="s">
        <v>43</v>
      </c>
      <c r="K17" s="5"/>
      <c r="L17" s="5">
        <f>DATEDIF(F17,G17,"M")</f>
        <v>1</v>
      </c>
      <c r="M17" s="6" t="str">
        <f>IF(ISBLANK(K17),"NO","YES")</f>
        <v>NO</v>
      </c>
      <c r="N17" s="14">
        <f>H17*L17</f>
        <v>2500</v>
      </c>
      <c r="O17" s="5" t="str">
        <f>IF(Table356[[#This Row],[Age]]&lt;=30,"Youth",IF(Table356[[#This Row],[Age]]&lt;=45,"Adult","Senoir"))</f>
        <v>Adult</v>
      </c>
    </row>
    <row r="18" spans="1:15">
      <c r="A18" s="13" t="s">
        <v>64</v>
      </c>
      <c r="B18" s="5" t="s">
        <v>65</v>
      </c>
      <c r="C18" s="5">
        <v>35</v>
      </c>
      <c r="D18" s="5" t="s">
        <v>13</v>
      </c>
      <c r="E18" s="5" t="s">
        <v>23</v>
      </c>
      <c r="F18" s="8">
        <v>45329</v>
      </c>
      <c r="G18" s="8">
        <v>45685</v>
      </c>
      <c r="H18" s="5">
        <v>1200</v>
      </c>
      <c r="I18" s="5">
        <v>25</v>
      </c>
      <c r="J18" s="5" t="s">
        <v>24</v>
      </c>
      <c r="K18" s="5"/>
      <c r="L18" s="5">
        <f>DATEDIF(F18,G18,"M")</f>
        <v>11</v>
      </c>
      <c r="M18" s="6" t="str">
        <f>IF(ISBLANK(K18),"NO","YES")</f>
        <v>NO</v>
      </c>
      <c r="N18" s="14">
        <f>H18*L18</f>
        <v>13200</v>
      </c>
      <c r="O18" s="5" t="str">
        <f>IF(Table356[[#This Row],[Age]]&lt;=30,"Youth",IF(Table356[[#This Row],[Age]]&lt;=45,"Adult","Senoir"))</f>
        <v>Adult</v>
      </c>
    </row>
    <row r="19" spans="1:15">
      <c r="A19" s="13" t="s">
        <v>66</v>
      </c>
      <c r="B19" s="5" t="s">
        <v>67</v>
      </c>
      <c r="C19" s="5">
        <v>56</v>
      </c>
      <c r="D19" s="5" t="s">
        <v>28</v>
      </c>
      <c r="E19" s="5" t="s">
        <v>32</v>
      </c>
      <c r="F19" s="8">
        <v>45213</v>
      </c>
      <c r="G19" s="8">
        <v>45649</v>
      </c>
      <c r="H19" s="5">
        <v>2500</v>
      </c>
      <c r="I19" s="5">
        <v>13</v>
      </c>
      <c r="J19" s="5" t="s">
        <v>68</v>
      </c>
      <c r="K19" s="5"/>
      <c r="L19" s="5">
        <f>DATEDIF(F19,G19,"M")</f>
        <v>14</v>
      </c>
      <c r="M19" s="6" t="str">
        <f>IF(ISBLANK(K19),"NO","YES")</f>
        <v>NO</v>
      </c>
      <c r="N19" s="14">
        <f>H19*L19</f>
        <v>35000</v>
      </c>
      <c r="O19" s="5" t="str">
        <f>IF(Table356[[#This Row],[Age]]&lt;=30,"Youth",IF(Table356[[#This Row],[Age]]&lt;=45,"Adult","Senoir"))</f>
        <v>Senoir</v>
      </c>
    </row>
    <row r="20" spans="1:15">
      <c r="A20" s="13" t="s">
        <v>69</v>
      </c>
      <c r="B20" s="5" t="s">
        <v>70</v>
      </c>
      <c r="C20" s="5">
        <v>27</v>
      </c>
      <c r="D20" s="5" t="s">
        <v>28</v>
      </c>
      <c r="E20" s="5" t="s">
        <v>14</v>
      </c>
      <c r="F20" s="8">
        <v>45354</v>
      </c>
      <c r="G20" s="8">
        <v>45664</v>
      </c>
      <c r="H20" s="5">
        <v>800</v>
      </c>
      <c r="I20" s="5">
        <v>26</v>
      </c>
      <c r="J20" s="5" t="s">
        <v>36</v>
      </c>
      <c r="K20" s="5"/>
      <c r="L20" s="5">
        <f>DATEDIF(F20,G20,"M")</f>
        <v>10</v>
      </c>
      <c r="M20" s="6" t="str">
        <f>IF(ISBLANK(K20),"NO","YES")</f>
        <v>NO</v>
      </c>
      <c r="N20" s="14">
        <f>H20*L20</f>
        <v>8000</v>
      </c>
      <c r="O20" s="5" t="str">
        <f>IF(Table356[[#This Row],[Age]]&lt;=30,"Youth",IF(Table356[[#This Row],[Age]]&lt;=45,"Adult","Senoir"))</f>
        <v>Youth</v>
      </c>
    </row>
    <row r="21" spans="1:15">
      <c r="A21" s="13" t="s">
        <v>71</v>
      </c>
      <c r="B21" s="5" t="s">
        <v>72</v>
      </c>
      <c r="C21" s="5">
        <v>28</v>
      </c>
      <c r="D21" s="5" t="s">
        <v>13</v>
      </c>
      <c r="E21" s="5" t="s">
        <v>32</v>
      </c>
      <c r="F21" s="8">
        <v>45417</v>
      </c>
      <c r="G21" s="8">
        <v>45608</v>
      </c>
      <c r="H21" s="5">
        <v>2500</v>
      </c>
      <c r="I21" s="5">
        <v>21</v>
      </c>
      <c r="J21" s="5" t="s">
        <v>36</v>
      </c>
      <c r="K21" s="5" t="s">
        <v>73</v>
      </c>
      <c r="L21" s="5">
        <f>DATEDIF(F21,G21,"M")</f>
        <v>6</v>
      </c>
      <c r="M21" s="6" t="str">
        <f>IF(ISBLANK(K21),"NO","YES")</f>
        <v>YES</v>
      </c>
      <c r="N21" s="14">
        <f>H21*L21</f>
        <v>15000</v>
      </c>
      <c r="O21" s="5" t="str">
        <f>IF(Table356[[#This Row],[Age]]&lt;=30,"Youth",IF(Table356[[#This Row],[Age]]&lt;=45,"Adult","Senoir"))</f>
        <v>Youth</v>
      </c>
    </row>
    <row r="22" spans="1:15">
      <c r="A22" s="13" t="s">
        <v>74</v>
      </c>
      <c r="B22" s="5" t="s">
        <v>75</v>
      </c>
      <c r="C22" s="5">
        <v>57</v>
      </c>
      <c r="D22" s="5" t="s">
        <v>28</v>
      </c>
      <c r="E22" s="5" t="s">
        <v>42</v>
      </c>
      <c r="F22" s="8">
        <v>45146</v>
      </c>
      <c r="G22" s="8">
        <v>45674</v>
      </c>
      <c r="H22" s="5">
        <v>1800</v>
      </c>
      <c r="I22" s="5">
        <v>19</v>
      </c>
      <c r="J22" s="5" t="s">
        <v>36</v>
      </c>
      <c r="K22" s="5"/>
      <c r="L22" s="5">
        <f>DATEDIF(F22,G22,"M")</f>
        <v>17</v>
      </c>
      <c r="M22" s="6" t="str">
        <f>IF(ISBLANK(K22),"NO","YES")</f>
        <v>NO</v>
      </c>
      <c r="N22" s="14">
        <f>H22*L22</f>
        <v>30600</v>
      </c>
      <c r="O22" s="5" t="str">
        <f>IF(Table356[[#This Row],[Age]]&lt;=30,"Youth",IF(Table356[[#This Row],[Age]]&lt;=45,"Adult","Senoir"))</f>
        <v>Senoir</v>
      </c>
    </row>
    <row r="23" spans="1:15">
      <c r="A23" s="13" t="s">
        <v>76</v>
      </c>
      <c r="B23" s="5" t="s">
        <v>77</v>
      </c>
      <c r="C23" s="5">
        <v>26</v>
      </c>
      <c r="D23" s="5" t="s">
        <v>28</v>
      </c>
      <c r="E23" s="5" t="s">
        <v>42</v>
      </c>
      <c r="F23" s="8">
        <v>45320</v>
      </c>
      <c r="G23" s="8">
        <v>45616</v>
      </c>
      <c r="H23" s="5">
        <v>1800</v>
      </c>
      <c r="I23" s="5">
        <v>5</v>
      </c>
      <c r="J23" s="5" t="s">
        <v>15</v>
      </c>
      <c r="K23" s="5"/>
      <c r="L23" s="5">
        <f>DATEDIF(F23,G23,"M")</f>
        <v>9</v>
      </c>
      <c r="M23" s="6" t="str">
        <f>IF(ISBLANK(K23),"NO","YES")</f>
        <v>NO</v>
      </c>
      <c r="N23" s="14">
        <f>H23*L23</f>
        <v>16200</v>
      </c>
      <c r="O23" s="5" t="str">
        <f>IF(Table356[[#This Row],[Age]]&lt;=30,"Youth",IF(Table356[[#This Row],[Age]]&lt;=45,"Adult","Senoir"))</f>
        <v>Youth</v>
      </c>
    </row>
    <row r="24" spans="1:15">
      <c r="A24" s="13" t="s">
        <v>78</v>
      </c>
      <c r="B24" s="5" t="s">
        <v>79</v>
      </c>
      <c r="C24" s="5">
        <v>48</v>
      </c>
      <c r="D24" s="5" t="s">
        <v>13</v>
      </c>
      <c r="E24" s="5" t="s">
        <v>42</v>
      </c>
      <c r="F24" s="8">
        <v>45451</v>
      </c>
      <c r="G24" s="8">
        <v>45455</v>
      </c>
      <c r="H24" s="5">
        <v>1800</v>
      </c>
      <c r="I24" s="5">
        <v>18</v>
      </c>
      <c r="J24" s="5" t="s">
        <v>68</v>
      </c>
      <c r="K24" s="5"/>
      <c r="L24" s="5">
        <f>DATEDIF(F24,G24,"M")</f>
        <v>0</v>
      </c>
      <c r="M24" s="6" t="str">
        <f>IF(ISBLANK(K24),"NO","YES")</f>
        <v>NO</v>
      </c>
      <c r="N24" s="14">
        <f>H24*L24</f>
        <v>0</v>
      </c>
      <c r="O24" s="5" t="str">
        <f>IF(Table356[[#This Row],[Age]]&lt;=30,"Youth",IF(Table356[[#This Row],[Age]]&lt;=45,"Adult","Senoir"))</f>
        <v>Senoir</v>
      </c>
    </row>
    <row r="25" spans="1:15">
      <c r="A25" s="13" t="s">
        <v>80</v>
      </c>
      <c r="B25" s="5" t="s">
        <v>81</v>
      </c>
      <c r="C25" s="5">
        <v>25</v>
      </c>
      <c r="D25" s="5" t="s">
        <v>28</v>
      </c>
      <c r="E25" s="5" t="s">
        <v>23</v>
      </c>
      <c r="F25" s="8">
        <v>45439</v>
      </c>
      <c r="G25" s="8">
        <v>45730</v>
      </c>
      <c r="H25" s="5">
        <v>1200</v>
      </c>
      <c r="I25" s="5">
        <v>6</v>
      </c>
      <c r="J25" s="5" t="s">
        <v>15</v>
      </c>
      <c r="K25" s="5"/>
      <c r="L25" s="5">
        <f>DATEDIF(F25,G25,"M")</f>
        <v>9</v>
      </c>
      <c r="M25" s="6" t="str">
        <f>IF(ISBLANK(K25),"NO","YES")</f>
        <v>NO</v>
      </c>
      <c r="N25" s="14">
        <f>H25*L25</f>
        <v>10800</v>
      </c>
      <c r="O25" s="5" t="str">
        <f>IF(Table356[[#This Row],[Age]]&lt;=30,"Youth",IF(Table356[[#This Row],[Age]]&lt;=45,"Adult","Senoir"))</f>
        <v>Youth</v>
      </c>
    </row>
    <row r="26" spans="1:15">
      <c r="A26" s="13" t="s">
        <v>82</v>
      </c>
      <c r="B26" s="5" t="s">
        <v>83</v>
      </c>
      <c r="C26" s="5">
        <v>53</v>
      </c>
      <c r="D26" s="5" t="s">
        <v>13</v>
      </c>
      <c r="E26" s="5" t="s">
        <v>42</v>
      </c>
      <c r="F26" s="8">
        <v>45286</v>
      </c>
      <c r="G26" s="8">
        <v>45372</v>
      </c>
      <c r="H26" s="5">
        <v>1800</v>
      </c>
      <c r="I26" s="5">
        <v>17</v>
      </c>
      <c r="J26" s="5" t="s">
        <v>36</v>
      </c>
      <c r="K26" s="5" t="s">
        <v>84</v>
      </c>
      <c r="L26" s="5">
        <f>DATEDIF(F26,G26,"M")</f>
        <v>2</v>
      </c>
      <c r="M26" s="6" t="str">
        <f>IF(ISBLANK(K26),"NO","YES")</f>
        <v>YES</v>
      </c>
      <c r="N26" s="14">
        <f>H26*L26</f>
        <v>3600</v>
      </c>
      <c r="O26" s="5" t="str">
        <f>IF(Table356[[#This Row],[Age]]&lt;=30,"Youth",IF(Table356[[#This Row],[Age]]&lt;=45,"Adult","Senoir"))</f>
        <v>Senoir</v>
      </c>
    </row>
    <row r="27" spans="1:15">
      <c r="A27" s="13" t="s">
        <v>85</v>
      </c>
      <c r="B27" s="5" t="s">
        <v>86</v>
      </c>
      <c r="C27" s="5">
        <v>42</v>
      </c>
      <c r="D27" s="5" t="s">
        <v>28</v>
      </c>
      <c r="E27" s="5" t="s">
        <v>23</v>
      </c>
      <c r="F27" s="8">
        <v>45702</v>
      </c>
      <c r="G27" s="8">
        <v>45727</v>
      </c>
      <c r="H27" s="5">
        <v>1200</v>
      </c>
      <c r="I27" s="5">
        <v>3</v>
      </c>
      <c r="J27" s="5" t="s">
        <v>68</v>
      </c>
      <c r="K27" s="5"/>
      <c r="L27" s="5">
        <f>DATEDIF(F27,G27,"M")</f>
        <v>0</v>
      </c>
      <c r="M27" s="6" t="str">
        <f>IF(ISBLANK(K27),"NO","YES")</f>
        <v>NO</v>
      </c>
      <c r="N27" s="14">
        <f>H27*L27</f>
        <v>0</v>
      </c>
      <c r="O27" s="5" t="str">
        <f>IF(Table356[[#This Row],[Age]]&lt;=30,"Youth",IF(Table356[[#This Row],[Age]]&lt;=45,"Adult","Senoir"))</f>
        <v>Adult</v>
      </c>
    </row>
    <row r="28" spans="1:15">
      <c r="A28" s="13" t="s">
        <v>87</v>
      </c>
      <c r="B28" s="5" t="s">
        <v>88</v>
      </c>
      <c r="C28" s="5">
        <v>24</v>
      </c>
      <c r="D28" s="5" t="s">
        <v>13</v>
      </c>
      <c r="E28" s="5" t="s">
        <v>32</v>
      </c>
      <c r="F28" s="8">
        <v>45698</v>
      </c>
      <c r="G28" s="8">
        <v>45726</v>
      </c>
      <c r="H28" s="5">
        <v>2500</v>
      </c>
      <c r="I28" s="5">
        <v>28</v>
      </c>
      <c r="J28" s="5" t="s">
        <v>36</v>
      </c>
      <c r="K28" s="5"/>
      <c r="L28" s="5">
        <f>DATEDIF(F28,G28,"M")</f>
        <v>1</v>
      </c>
      <c r="M28" s="6" t="str">
        <f>IF(ISBLANK(K28),"NO","YES")</f>
        <v>NO</v>
      </c>
      <c r="N28" s="14">
        <f>H28*L28</f>
        <v>2500</v>
      </c>
      <c r="O28" s="5" t="str">
        <f>IF(Table356[[#This Row],[Age]]&lt;=30,"Youth",IF(Table356[[#This Row],[Age]]&lt;=45,"Adult","Senoir"))</f>
        <v>Youth</v>
      </c>
    </row>
    <row r="29" spans="1:15">
      <c r="A29" s="13" t="s">
        <v>89</v>
      </c>
      <c r="B29" s="5" t="s">
        <v>90</v>
      </c>
      <c r="C29" s="5">
        <v>53</v>
      </c>
      <c r="D29" s="5" t="s">
        <v>13</v>
      </c>
      <c r="E29" s="5" t="s">
        <v>23</v>
      </c>
      <c r="F29" s="8">
        <v>45614</v>
      </c>
      <c r="G29" s="8">
        <v>45645</v>
      </c>
      <c r="H29" s="5">
        <v>1200</v>
      </c>
      <c r="I29" s="5">
        <v>23</v>
      </c>
      <c r="J29" s="5" t="s">
        <v>19</v>
      </c>
      <c r="K29" s="5"/>
      <c r="L29" s="5">
        <f>DATEDIF(F29,G29,"M")</f>
        <v>1</v>
      </c>
      <c r="M29" s="6" t="str">
        <f>IF(ISBLANK(K29),"NO","YES")</f>
        <v>NO</v>
      </c>
      <c r="N29" s="14">
        <f>H29*L29</f>
        <v>1200</v>
      </c>
      <c r="O29" s="5" t="str">
        <f>IF(Table356[[#This Row],[Age]]&lt;=30,"Youth",IF(Table356[[#This Row],[Age]]&lt;=45,"Adult","Senoir"))</f>
        <v>Senoir</v>
      </c>
    </row>
    <row r="30" spans="1:15">
      <c r="A30" s="13" t="s">
        <v>91</v>
      </c>
      <c r="B30" s="5" t="s">
        <v>92</v>
      </c>
      <c r="C30" s="5">
        <v>29</v>
      </c>
      <c r="D30" s="5" t="s">
        <v>28</v>
      </c>
      <c r="E30" s="5" t="s">
        <v>32</v>
      </c>
      <c r="F30" s="8">
        <v>45401</v>
      </c>
      <c r="G30" s="8">
        <v>45408</v>
      </c>
      <c r="H30" s="5">
        <v>2500</v>
      </c>
      <c r="I30" s="5">
        <v>8</v>
      </c>
      <c r="J30" s="5" t="s">
        <v>24</v>
      </c>
      <c r="K30" s="5"/>
      <c r="L30" s="5">
        <f>DATEDIF(F30,G30,"M")</f>
        <v>0</v>
      </c>
      <c r="M30" s="6" t="str">
        <f>IF(ISBLANK(K30),"NO","YES")</f>
        <v>NO</v>
      </c>
      <c r="N30" s="14">
        <f>H30*L30</f>
        <v>0</v>
      </c>
      <c r="O30" s="5" t="str">
        <f>IF(Table356[[#This Row],[Age]]&lt;=30,"Youth",IF(Table356[[#This Row],[Age]]&lt;=45,"Adult","Senoir"))</f>
        <v>Youth</v>
      </c>
    </row>
    <row r="31" spans="1:15">
      <c r="A31" s="13" t="s">
        <v>93</v>
      </c>
      <c r="B31" s="5" t="s">
        <v>94</v>
      </c>
      <c r="C31" s="5">
        <v>31</v>
      </c>
      <c r="D31" s="5" t="s">
        <v>28</v>
      </c>
      <c r="E31" s="5" t="s">
        <v>32</v>
      </c>
      <c r="F31" s="8">
        <v>45667</v>
      </c>
      <c r="G31" s="8">
        <v>45745</v>
      </c>
      <c r="H31" s="5">
        <v>2500</v>
      </c>
      <c r="I31" s="5">
        <v>23</v>
      </c>
      <c r="J31" s="5" t="s">
        <v>43</v>
      </c>
      <c r="K31" s="5" t="s">
        <v>95</v>
      </c>
      <c r="L31" s="5">
        <f>DATEDIF(F31,G31,"M")</f>
        <v>2</v>
      </c>
      <c r="M31" s="6" t="str">
        <f>IF(ISBLANK(K31),"NO","YES")</f>
        <v>YES</v>
      </c>
      <c r="N31" s="14">
        <f>H31*L31</f>
        <v>5000</v>
      </c>
      <c r="O31" s="5" t="str">
        <f>IF(Table356[[#This Row],[Age]]&lt;=30,"Youth",IF(Table356[[#This Row],[Age]]&lt;=45,"Adult","Senoir"))</f>
        <v>Adult</v>
      </c>
    </row>
    <row r="32" spans="1:15">
      <c r="A32" s="13" t="s">
        <v>96</v>
      </c>
      <c r="B32" s="5" t="s">
        <v>97</v>
      </c>
      <c r="C32" s="5">
        <v>52</v>
      </c>
      <c r="D32" s="5" t="s">
        <v>28</v>
      </c>
      <c r="E32" s="5" t="s">
        <v>14</v>
      </c>
      <c r="F32" s="8">
        <v>45088</v>
      </c>
      <c r="G32" s="8">
        <v>45656</v>
      </c>
      <c r="H32" s="5">
        <v>800</v>
      </c>
      <c r="I32" s="5">
        <v>9</v>
      </c>
      <c r="J32" s="5" t="s">
        <v>68</v>
      </c>
      <c r="K32" s="5" t="s">
        <v>98</v>
      </c>
      <c r="L32" s="5">
        <f>DATEDIF(F32,G32,"M")</f>
        <v>18</v>
      </c>
      <c r="M32" s="6" t="str">
        <f>IF(ISBLANK(K32),"NO","YES")</f>
        <v>YES</v>
      </c>
      <c r="N32" s="14">
        <f>H32*L32</f>
        <v>14400</v>
      </c>
      <c r="O32" s="5" t="str">
        <f>IF(Table356[[#This Row],[Age]]&lt;=30,"Youth",IF(Table356[[#This Row],[Age]]&lt;=45,"Adult","Senoir"))</f>
        <v>Senoir</v>
      </c>
    </row>
    <row r="33" spans="1:15">
      <c r="A33" s="13" t="s">
        <v>99</v>
      </c>
      <c r="B33" s="5" t="s">
        <v>100</v>
      </c>
      <c r="C33" s="5">
        <v>20</v>
      </c>
      <c r="D33" s="5" t="s">
        <v>13</v>
      </c>
      <c r="E33" s="5" t="s">
        <v>23</v>
      </c>
      <c r="F33" s="8">
        <v>45391</v>
      </c>
      <c r="G33" s="8">
        <v>45604</v>
      </c>
      <c r="H33" s="5">
        <v>1200</v>
      </c>
      <c r="I33" s="5">
        <v>2</v>
      </c>
      <c r="J33" s="5" t="s">
        <v>36</v>
      </c>
      <c r="K33" s="5"/>
      <c r="L33" s="5">
        <f>DATEDIF(F33,G33,"M")</f>
        <v>6</v>
      </c>
      <c r="M33" s="6" t="str">
        <f>IF(ISBLANK(K33),"NO","YES")</f>
        <v>NO</v>
      </c>
      <c r="N33" s="14">
        <f>H33*L33</f>
        <v>7200</v>
      </c>
      <c r="O33" s="5" t="str">
        <f>IF(Table356[[#This Row],[Age]]&lt;=30,"Youth",IF(Table356[[#This Row],[Age]]&lt;=45,"Adult","Senoir"))</f>
        <v>Youth</v>
      </c>
    </row>
    <row r="34" spans="1:15">
      <c r="A34" s="13" t="s">
        <v>101</v>
      </c>
      <c r="B34" s="5" t="s">
        <v>102</v>
      </c>
      <c r="C34" s="5">
        <v>22</v>
      </c>
      <c r="D34" s="5" t="s">
        <v>13</v>
      </c>
      <c r="E34" s="5" t="s">
        <v>14</v>
      </c>
      <c r="F34" s="8">
        <v>45699</v>
      </c>
      <c r="G34" s="8">
        <v>45740</v>
      </c>
      <c r="H34" s="5">
        <v>800</v>
      </c>
      <c r="I34" s="5">
        <v>30</v>
      </c>
      <c r="J34" s="5" t="s">
        <v>36</v>
      </c>
      <c r="K34" s="5"/>
      <c r="L34" s="5">
        <f>DATEDIF(F34,G34,"M")</f>
        <v>1</v>
      </c>
      <c r="M34" s="6" t="str">
        <f>IF(ISBLANK(K34),"NO","YES")</f>
        <v>NO</v>
      </c>
      <c r="N34" s="14">
        <f>H34*L34</f>
        <v>800</v>
      </c>
      <c r="O34" s="5" t="str">
        <f>IF(Table356[[#This Row],[Age]]&lt;=30,"Youth",IF(Table356[[#This Row],[Age]]&lt;=45,"Adult","Senoir"))</f>
        <v>Youth</v>
      </c>
    </row>
    <row r="35" spans="1:15">
      <c r="A35" s="13" t="s">
        <v>103</v>
      </c>
      <c r="B35" s="5" t="s">
        <v>104</v>
      </c>
      <c r="C35" s="5">
        <v>23</v>
      </c>
      <c r="D35" s="5" t="s">
        <v>13</v>
      </c>
      <c r="E35" s="5" t="s">
        <v>42</v>
      </c>
      <c r="F35" s="8">
        <v>45588</v>
      </c>
      <c r="G35" s="8">
        <v>45721</v>
      </c>
      <c r="H35" s="5">
        <v>1800</v>
      </c>
      <c r="I35" s="5">
        <v>23</v>
      </c>
      <c r="J35" s="5" t="s">
        <v>19</v>
      </c>
      <c r="K35" s="5" t="s">
        <v>105</v>
      </c>
      <c r="L35" s="5">
        <f>DATEDIF(F35,G35,"M")</f>
        <v>4</v>
      </c>
      <c r="M35" s="6" t="str">
        <f>IF(ISBLANK(K35),"NO","YES")</f>
        <v>YES</v>
      </c>
      <c r="N35" s="14">
        <f>H35*L35</f>
        <v>7200</v>
      </c>
      <c r="O35" s="5" t="str">
        <f>IF(Table356[[#This Row],[Age]]&lt;=30,"Youth",IF(Table356[[#This Row],[Age]]&lt;=45,"Adult","Senoir"))</f>
        <v>Youth</v>
      </c>
    </row>
    <row r="36" spans="1:15">
      <c r="A36" s="19" t="s">
        <v>106</v>
      </c>
      <c r="B36" s="20" t="s">
        <v>107</v>
      </c>
      <c r="C36" s="20">
        <v>27</v>
      </c>
      <c r="D36" s="20" t="s">
        <v>28</v>
      </c>
      <c r="E36" s="20" t="s">
        <v>23</v>
      </c>
      <c r="F36" s="21">
        <v>45312</v>
      </c>
      <c r="G36" s="21">
        <v>45652</v>
      </c>
      <c r="H36" s="20">
        <v>1200</v>
      </c>
      <c r="I36" s="20">
        <v>27</v>
      </c>
      <c r="J36" s="20" t="s">
        <v>19</v>
      </c>
      <c r="K36" s="20"/>
      <c r="L36" s="20">
        <f>DATEDIF(F36,G36,"M")</f>
        <v>11</v>
      </c>
      <c r="M36" s="30" t="str">
        <f>IF(ISBLANK(K36),"NO","YES")</f>
        <v>NO</v>
      </c>
      <c r="N36" s="22">
        <f>H36*L36</f>
        <v>13200</v>
      </c>
      <c r="O36" s="20" t="str">
        <f>IF(Table356[[#This Row],[Age]]&lt;=30,"Youth",IF(Table356[[#This Row],[Age]]&lt;=45,"Adult","Senoir"))</f>
        <v>Youth</v>
      </c>
    </row>
    <row r="41" spans="1:15">
      <c r="B41" s="23" t="s">
        <v>124</v>
      </c>
      <c r="C41" s="23" t="s">
        <v>3</v>
      </c>
      <c r="D41" s="24"/>
      <c r="E41" s="24"/>
      <c r="F41" s="10"/>
      <c r="G41" s="43" t="s">
        <v>124</v>
      </c>
      <c r="H41" s="43" t="s">
        <v>123</v>
      </c>
      <c r="I41" s="44"/>
      <c r="J41" s="44"/>
      <c r="K41" s="44"/>
      <c r="L41" s="10"/>
    </row>
    <row r="42" spans="1:15">
      <c r="B42" s="23" t="s">
        <v>9</v>
      </c>
      <c r="C42" s="24" t="s">
        <v>28</v>
      </c>
      <c r="D42" s="24" t="s">
        <v>13</v>
      </c>
      <c r="E42" s="24" t="s">
        <v>113</v>
      </c>
      <c r="F42" s="10"/>
      <c r="G42" s="43" t="s">
        <v>4</v>
      </c>
      <c r="H42" s="44" t="s">
        <v>125</v>
      </c>
      <c r="I42" s="44" t="s">
        <v>126</v>
      </c>
      <c r="J42" s="44" t="s">
        <v>127</v>
      </c>
      <c r="K42" s="44" t="s">
        <v>113</v>
      </c>
      <c r="L42" s="10"/>
    </row>
    <row r="43" spans="1:15">
      <c r="B43" s="25" t="s">
        <v>15</v>
      </c>
      <c r="C43" s="26">
        <v>3</v>
      </c>
      <c r="D43" s="26">
        <v>2</v>
      </c>
      <c r="E43" s="26">
        <v>5</v>
      </c>
      <c r="F43" s="10"/>
      <c r="G43" s="45" t="s">
        <v>14</v>
      </c>
      <c r="H43" s="46">
        <v>4</v>
      </c>
      <c r="I43" s="46">
        <v>2</v>
      </c>
      <c r="J43" s="46">
        <v>3</v>
      </c>
      <c r="K43" s="46">
        <v>9</v>
      </c>
      <c r="L43" s="10"/>
    </row>
    <row r="44" spans="1:15">
      <c r="B44" s="25" t="s">
        <v>68</v>
      </c>
      <c r="C44" s="26">
        <v>3</v>
      </c>
      <c r="D44" s="26">
        <v>1</v>
      </c>
      <c r="E44" s="26">
        <v>4</v>
      </c>
      <c r="F44" s="10"/>
      <c r="G44" s="45" t="s">
        <v>32</v>
      </c>
      <c r="H44" s="46">
        <v>2</v>
      </c>
      <c r="I44" s="46">
        <v>1</v>
      </c>
      <c r="J44" s="46">
        <v>4</v>
      </c>
      <c r="K44" s="46">
        <v>7</v>
      </c>
      <c r="L44" s="10"/>
    </row>
    <row r="45" spans="1:15">
      <c r="B45" s="25" t="s">
        <v>24</v>
      </c>
      <c r="C45" s="26">
        <v>3</v>
      </c>
      <c r="D45" s="26">
        <v>2</v>
      </c>
      <c r="E45" s="26">
        <v>5</v>
      </c>
      <c r="F45" s="10"/>
      <c r="G45" s="45" t="s">
        <v>42</v>
      </c>
      <c r="H45" s="46">
        <v>1</v>
      </c>
      <c r="I45" s="46">
        <v>4</v>
      </c>
      <c r="J45" s="46">
        <v>2</v>
      </c>
      <c r="K45" s="46">
        <v>7</v>
      </c>
      <c r="L45" s="10"/>
    </row>
    <row r="46" spans="1:15">
      <c r="B46" s="25" t="s">
        <v>43</v>
      </c>
      <c r="C46" s="26">
        <v>2</v>
      </c>
      <c r="D46" s="26">
        <v>4</v>
      </c>
      <c r="E46" s="26">
        <v>6</v>
      </c>
      <c r="F46" s="10"/>
      <c r="G46" s="45" t="s">
        <v>23</v>
      </c>
      <c r="H46" s="46">
        <v>6</v>
      </c>
      <c r="I46" s="46">
        <v>2</v>
      </c>
      <c r="J46" s="46">
        <v>4</v>
      </c>
      <c r="K46" s="46">
        <v>12</v>
      </c>
      <c r="L46" s="10"/>
    </row>
    <row r="47" spans="1:15" ht="15.75">
      <c r="B47" s="25" t="s">
        <v>36</v>
      </c>
      <c r="C47" s="26">
        <v>2</v>
      </c>
      <c r="D47" s="26">
        <v>8</v>
      </c>
      <c r="E47" s="26">
        <v>10</v>
      </c>
      <c r="F47" s="10"/>
      <c r="G47" s="34" t="s">
        <v>113</v>
      </c>
      <c r="H47" s="35">
        <v>13</v>
      </c>
      <c r="I47" s="35">
        <v>9</v>
      </c>
      <c r="J47" s="35">
        <v>13</v>
      </c>
      <c r="K47" s="35">
        <v>35</v>
      </c>
      <c r="L47" s="10"/>
    </row>
    <row r="48" spans="1:15">
      <c r="B48" s="25" t="s">
        <v>19</v>
      </c>
      <c r="C48" s="26">
        <v>2</v>
      </c>
      <c r="D48" s="26">
        <v>3</v>
      </c>
      <c r="E48" s="26">
        <v>5</v>
      </c>
      <c r="F48" s="10"/>
      <c r="G48" s="10"/>
      <c r="H48" s="10"/>
      <c r="I48" s="10"/>
      <c r="J48" s="10"/>
      <c r="K48" s="10"/>
      <c r="L48" s="10"/>
    </row>
    <row r="49" spans="2:12" ht="15.75">
      <c r="B49" s="27" t="s">
        <v>113</v>
      </c>
      <c r="C49" s="28">
        <v>15</v>
      </c>
      <c r="D49" s="28">
        <v>20</v>
      </c>
      <c r="E49" s="28">
        <v>35</v>
      </c>
      <c r="F49" s="10"/>
      <c r="G49" s="10"/>
      <c r="H49" s="10"/>
      <c r="I49" s="10"/>
      <c r="J49" s="10"/>
      <c r="K49" s="10"/>
      <c r="L49" s="10"/>
    </row>
  </sheetData>
  <pageMargins left="0.7" right="0.7" top="0.75" bottom="0.75" header="0.3" footer="0.3"/>
  <pageSetup fitToHeight="0" orientation="portrait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2025-09-15T08:30:21Z</dcterms:created>
  <dcterms:modified xsi:type="dcterms:W3CDTF">2025-09-15T13:37:28Z</dcterms:modified>
  <cp:category/>
  <cp:contentStatus/>
</cp:coreProperties>
</file>