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rozd\Documents\CensusData3-06\Jul1,2019\2019 Age-Sex-Race\"/>
    </mc:Choice>
  </mc:AlternateContent>
  <bookViews>
    <workbookView xWindow="0" yWindow="0" windowWidth="23040" windowHeight="89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" i="1" l="1"/>
  <c r="P100" i="1" s="1"/>
  <c r="N100" i="1"/>
  <c r="L100" i="1"/>
  <c r="H100" i="1"/>
  <c r="D100" i="1"/>
  <c r="O99" i="1"/>
  <c r="P99" i="1" s="1"/>
  <c r="N99" i="1"/>
  <c r="L99" i="1"/>
  <c r="H99" i="1"/>
  <c r="D99" i="1"/>
  <c r="O98" i="1"/>
  <c r="P98" i="1" s="1"/>
  <c r="N98" i="1"/>
  <c r="L98" i="1"/>
  <c r="H98" i="1"/>
  <c r="D98" i="1"/>
  <c r="O97" i="1"/>
  <c r="P97" i="1" s="1"/>
  <c r="N97" i="1"/>
  <c r="L97" i="1"/>
  <c r="H97" i="1"/>
  <c r="D97" i="1"/>
  <c r="O96" i="1"/>
  <c r="P96" i="1" s="1"/>
  <c r="N96" i="1"/>
  <c r="L96" i="1"/>
  <c r="H96" i="1"/>
  <c r="D96" i="1"/>
  <c r="O95" i="1"/>
  <c r="P95" i="1" s="1"/>
  <c r="N95" i="1"/>
  <c r="L95" i="1"/>
  <c r="H95" i="1"/>
  <c r="D95" i="1"/>
  <c r="O94" i="1"/>
  <c r="P94" i="1" s="1"/>
  <c r="N94" i="1"/>
  <c r="L94" i="1"/>
  <c r="H94" i="1"/>
  <c r="D94" i="1"/>
  <c r="O93" i="1"/>
  <c r="P93" i="1" s="1"/>
  <c r="N93" i="1"/>
  <c r="L93" i="1"/>
  <c r="H93" i="1"/>
  <c r="D93" i="1"/>
  <c r="O92" i="1"/>
  <c r="P92" i="1" s="1"/>
  <c r="N92" i="1"/>
  <c r="L92" i="1"/>
  <c r="H92" i="1"/>
  <c r="D92" i="1"/>
  <c r="O91" i="1"/>
  <c r="P91" i="1" s="1"/>
  <c r="N91" i="1"/>
  <c r="L91" i="1"/>
  <c r="H91" i="1"/>
  <c r="D91" i="1"/>
  <c r="O90" i="1"/>
  <c r="P90" i="1" s="1"/>
  <c r="N90" i="1"/>
  <c r="L90" i="1"/>
  <c r="H90" i="1"/>
  <c r="D90" i="1"/>
  <c r="O89" i="1"/>
  <c r="P89" i="1" s="1"/>
  <c r="N89" i="1"/>
  <c r="L89" i="1"/>
  <c r="H89" i="1"/>
  <c r="D89" i="1"/>
  <c r="O88" i="1"/>
  <c r="P88" i="1" s="1"/>
  <c r="N88" i="1"/>
  <c r="L88" i="1"/>
  <c r="H88" i="1"/>
  <c r="D88" i="1"/>
  <c r="O87" i="1"/>
  <c r="P87" i="1" s="1"/>
  <c r="N87" i="1"/>
  <c r="L87" i="1"/>
  <c r="H87" i="1"/>
  <c r="D87" i="1"/>
  <c r="O86" i="1"/>
  <c r="P86" i="1" s="1"/>
  <c r="N86" i="1"/>
  <c r="L86" i="1"/>
  <c r="H86" i="1"/>
  <c r="D86" i="1"/>
  <c r="O85" i="1"/>
  <c r="P85" i="1" s="1"/>
  <c r="N85" i="1"/>
  <c r="L85" i="1"/>
  <c r="H85" i="1"/>
  <c r="D85" i="1"/>
  <c r="O84" i="1"/>
  <c r="P84" i="1" s="1"/>
  <c r="N84" i="1"/>
  <c r="L84" i="1"/>
  <c r="H84" i="1"/>
  <c r="D84" i="1"/>
  <c r="O83" i="1"/>
  <c r="P83" i="1" s="1"/>
  <c r="N83" i="1"/>
  <c r="L83" i="1"/>
  <c r="H83" i="1"/>
  <c r="D83" i="1"/>
  <c r="O82" i="1"/>
  <c r="P82" i="1" s="1"/>
  <c r="N82" i="1"/>
  <c r="L82" i="1"/>
  <c r="H82" i="1"/>
  <c r="D82" i="1"/>
  <c r="O81" i="1"/>
  <c r="P81" i="1" s="1"/>
  <c r="N81" i="1"/>
  <c r="L81" i="1"/>
  <c r="H81" i="1"/>
  <c r="D81" i="1"/>
  <c r="O80" i="1"/>
  <c r="P80" i="1" s="1"/>
  <c r="N80" i="1"/>
  <c r="L80" i="1"/>
  <c r="H80" i="1"/>
  <c r="D80" i="1"/>
  <c r="O79" i="1"/>
  <c r="P79" i="1" s="1"/>
  <c r="N79" i="1"/>
  <c r="L79" i="1"/>
  <c r="H79" i="1"/>
  <c r="D79" i="1"/>
  <c r="O78" i="1"/>
  <c r="P78" i="1" s="1"/>
  <c r="N78" i="1"/>
  <c r="L78" i="1"/>
  <c r="H78" i="1"/>
  <c r="D78" i="1"/>
  <c r="O77" i="1"/>
  <c r="P77" i="1" s="1"/>
  <c r="N77" i="1"/>
  <c r="L77" i="1"/>
  <c r="H77" i="1"/>
  <c r="D77" i="1"/>
  <c r="O76" i="1"/>
  <c r="P76" i="1" s="1"/>
  <c r="N76" i="1"/>
  <c r="L76" i="1"/>
  <c r="H76" i="1"/>
  <c r="D76" i="1"/>
  <c r="O75" i="1"/>
  <c r="P75" i="1" s="1"/>
  <c r="N75" i="1"/>
  <c r="L75" i="1"/>
  <c r="H75" i="1"/>
  <c r="D75" i="1"/>
  <c r="O74" i="1"/>
  <c r="P74" i="1" s="1"/>
  <c r="N74" i="1"/>
  <c r="L74" i="1"/>
  <c r="H74" i="1"/>
  <c r="D74" i="1"/>
  <c r="O73" i="1"/>
  <c r="P73" i="1" s="1"/>
  <c r="N73" i="1"/>
  <c r="L73" i="1"/>
  <c r="H73" i="1"/>
  <c r="D73" i="1"/>
  <c r="O72" i="1"/>
  <c r="P72" i="1" s="1"/>
  <c r="N72" i="1"/>
  <c r="L72" i="1"/>
  <c r="H72" i="1"/>
  <c r="D72" i="1"/>
  <c r="O71" i="1"/>
  <c r="P71" i="1" s="1"/>
  <c r="N71" i="1"/>
  <c r="L71" i="1"/>
  <c r="H71" i="1"/>
  <c r="D71" i="1"/>
  <c r="O70" i="1"/>
  <c r="P70" i="1" s="1"/>
  <c r="N70" i="1"/>
  <c r="L70" i="1"/>
  <c r="H70" i="1"/>
  <c r="D70" i="1"/>
  <c r="O69" i="1"/>
  <c r="P69" i="1" s="1"/>
  <c r="N69" i="1"/>
  <c r="L69" i="1"/>
  <c r="H69" i="1"/>
  <c r="D69" i="1"/>
  <c r="O68" i="1"/>
  <c r="P68" i="1" s="1"/>
  <c r="N68" i="1"/>
  <c r="L68" i="1"/>
  <c r="H68" i="1"/>
  <c r="D68" i="1"/>
  <c r="O67" i="1"/>
  <c r="P67" i="1" s="1"/>
  <c r="N67" i="1"/>
  <c r="L67" i="1"/>
  <c r="H67" i="1"/>
  <c r="D67" i="1"/>
  <c r="O66" i="1"/>
  <c r="P66" i="1" s="1"/>
  <c r="N66" i="1"/>
  <c r="L66" i="1"/>
  <c r="H66" i="1"/>
  <c r="D66" i="1"/>
  <c r="O65" i="1"/>
  <c r="P65" i="1" s="1"/>
  <c r="N65" i="1"/>
  <c r="L65" i="1"/>
  <c r="H65" i="1"/>
  <c r="D65" i="1"/>
  <c r="O64" i="1"/>
  <c r="P64" i="1" s="1"/>
  <c r="N64" i="1"/>
  <c r="L64" i="1"/>
  <c r="H64" i="1"/>
  <c r="D64" i="1"/>
  <c r="O63" i="1"/>
  <c r="P63" i="1" s="1"/>
  <c r="N63" i="1"/>
  <c r="L63" i="1"/>
  <c r="H63" i="1"/>
  <c r="D63" i="1"/>
  <c r="O62" i="1"/>
  <c r="P62" i="1" s="1"/>
  <c r="N62" i="1"/>
  <c r="L62" i="1"/>
  <c r="H62" i="1"/>
  <c r="D62" i="1"/>
  <c r="O61" i="1"/>
  <c r="P61" i="1" s="1"/>
  <c r="N61" i="1"/>
  <c r="L61" i="1"/>
  <c r="H61" i="1"/>
  <c r="D61" i="1"/>
  <c r="O60" i="1"/>
  <c r="P60" i="1" s="1"/>
  <c r="N60" i="1"/>
  <c r="L60" i="1"/>
  <c r="H60" i="1"/>
  <c r="D60" i="1"/>
  <c r="O59" i="1"/>
  <c r="P59" i="1" s="1"/>
  <c r="N59" i="1"/>
  <c r="L59" i="1"/>
  <c r="H59" i="1"/>
  <c r="D59" i="1"/>
  <c r="O58" i="1"/>
  <c r="P58" i="1" s="1"/>
  <c r="N58" i="1"/>
  <c r="L58" i="1"/>
  <c r="H58" i="1"/>
  <c r="D58" i="1"/>
  <c r="O57" i="1"/>
  <c r="P57" i="1" s="1"/>
  <c r="N57" i="1"/>
  <c r="L57" i="1"/>
  <c r="H57" i="1"/>
  <c r="D57" i="1"/>
  <c r="O56" i="1"/>
  <c r="P56" i="1" s="1"/>
  <c r="N56" i="1"/>
  <c r="L56" i="1"/>
  <c r="H56" i="1"/>
  <c r="D56" i="1"/>
  <c r="O55" i="1"/>
  <c r="P55" i="1" s="1"/>
  <c r="N55" i="1"/>
  <c r="L55" i="1"/>
  <c r="H55" i="1"/>
  <c r="D55" i="1"/>
  <c r="O54" i="1"/>
  <c r="P54" i="1" s="1"/>
  <c r="N54" i="1"/>
  <c r="L54" i="1"/>
  <c r="H54" i="1"/>
  <c r="D54" i="1"/>
  <c r="O53" i="1"/>
  <c r="P53" i="1" s="1"/>
  <c r="N53" i="1"/>
  <c r="L53" i="1"/>
  <c r="H53" i="1"/>
  <c r="D53" i="1"/>
  <c r="O52" i="1"/>
  <c r="P52" i="1" s="1"/>
  <c r="N52" i="1"/>
  <c r="L52" i="1"/>
  <c r="H52" i="1"/>
  <c r="D52" i="1"/>
  <c r="O51" i="1"/>
  <c r="P51" i="1" s="1"/>
  <c r="N51" i="1"/>
  <c r="L51" i="1"/>
  <c r="H51" i="1"/>
  <c r="D51" i="1"/>
  <c r="O50" i="1"/>
  <c r="P50" i="1" s="1"/>
  <c r="N50" i="1"/>
  <c r="L50" i="1"/>
  <c r="H50" i="1"/>
  <c r="D50" i="1"/>
  <c r="O49" i="1"/>
  <c r="P49" i="1" s="1"/>
  <c r="N49" i="1"/>
  <c r="L49" i="1"/>
  <c r="H49" i="1"/>
  <c r="D49" i="1"/>
  <c r="O48" i="1"/>
  <c r="P48" i="1" s="1"/>
  <c r="N48" i="1"/>
  <c r="L48" i="1"/>
  <c r="H48" i="1"/>
  <c r="D48" i="1"/>
  <c r="O47" i="1"/>
  <c r="P47" i="1" s="1"/>
  <c r="N47" i="1"/>
  <c r="L47" i="1"/>
  <c r="H47" i="1"/>
  <c r="D47" i="1"/>
  <c r="O46" i="1"/>
  <c r="P46" i="1" s="1"/>
  <c r="N46" i="1"/>
  <c r="L46" i="1"/>
  <c r="H46" i="1"/>
  <c r="D46" i="1"/>
  <c r="O45" i="1"/>
  <c r="P45" i="1" s="1"/>
  <c r="N45" i="1"/>
  <c r="L45" i="1"/>
  <c r="H45" i="1"/>
  <c r="D45" i="1"/>
  <c r="O44" i="1"/>
  <c r="P44" i="1" s="1"/>
  <c r="N44" i="1"/>
  <c r="L44" i="1"/>
  <c r="H44" i="1"/>
  <c r="D44" i="1"/>
  <c r="O43" i="1"/>
  <c r="P43" i="1" s="1"/>
  <c r="N43" i="1"/>
  <c r="L43" i="1"/>
  <c r="H43" i="1"/>
  <c r="D43" i="1"/>
  <c r="O42" i="1"/>
  <c r="P42" i="1" s="1"/>
  <c r="N42" i="1"/>
  <c r="L42" i="1"/>
  <c r="H42" i="1"/>
  <c r="D42" i="1"/>
  <c r="O41" i="1"/>
  <c r="P41" i="1" s="1"/>
  <c r="N41" i="1"/>
  <c r="L41" i="1"/>
  <c r="H41" i="1"/>
  <c r="D41" i="1"/>
  <c r="O40" i="1"/>
  <c r="P40" i="1" s="1"/>
  <c r="N40" i="1"/>
  <c r="L40" i="1"/>
  <c r="H40" i="1"/>
  <c r="D40" i="1"/>
  <c r="O39" i="1"/>
  <c r="P39" i="1" s="1"/>
  <c r="N39" i="1"/>
  <c r="L39" i="1"/>
  <c r="H39" i="1"/>
  <c r="D39" i="1"/>
  <c r="O38" i="1"/>
  <c r="P38" i="1" s="1"/>
  <c r="N38" i="1"/>
  <c r="L38" i="1"/>
  <c r="H38" i="1"/>
  <c r="D38" i="1"/>
  <c r="O37" i="1"/>
  <c r="P37" i="1" s="1"/>
  <c r="N37" i="1"/>
  <c r="L37" i="1"/>
  <c r="H37" i="1"/>
  <c r="D37" i="1"/>
  <c r="O36" i="1"/>
  <c r="P36" i="1" s="1"/>
  <c r="N36" i="1"/>
  <c r="L36" i="1"/>
  <c r="H36" i="1"/>
  <c r="D36" i="1"/>
  <c r="O35" i="1"/>
  <c r="P35" i="1" s="1"/>
  <c r="N35" i="1"/>
  <c r="L35" i="1"/>
  <c r="H35" i="1"/>
  <c r="D35" i="1"/>
  <c r="O34" i="1"/>
  <c r="P34" i="1" s="1"/>
  <c r="N34" i="1"/>
  <c r="L34" i="1"/>
  <c r="H34" i="1"/>
  <c r="D34" i="1"/>
  <c r="O33" i="1"/>
  <c r="P33" i="1" s="1"/>
  <c r="N33" i="1"/>
  <c r="L33" i="1"/>
  <c r="H33" i="1"/>
  <c r="D33" i="1"/>
  <c r="O32" i="1"/>
  <c r="P32" i="1" s="1"/>
  <c r="N32" i="1"/>
  <c r="L32" i="1"/>
  <c r="H32" i="1"/>
  <c r="D32" i="1"/>
  <c r="O31" i="1"/>
  <c r="P31" i="1" s="1"/>
  <c r="N31" i="1"/>
  <c r="L31" i="1"/>
  <c r="H31" i="1"/>
  <c r="D31" i="1"/>
  <c r="O30" i="1"/>
  <c r="P30" i="1" s="1"/>
  <c r="N30" i="1"/>
  <c r="L30" i="1"/>
  <c r="H30" i="1"/>
  <c r="D30" i="1"/>
  <c r="O29" i="1"/>
  <c r="P29" i="1" s="1"/>
  <c r="N29" i="1"/>
  <c r="L29" i="1"/>
  <c r="H29" i="1"/>
  <c r="D29" i="1"/>
  <c r="O28" i="1"/>
  <c r="P28" i="1" s="1"/>
  <c r="N28" i="1"/>
  <c r="L28" i="1"/>
  <c r="H28" i="1"/>
  <c r="D28" i="1"/>
  <c r="O27" i="1"/>
  <c r="P27" i="1" s="1"/>
  <c r="N27" i="1"/>
  <c r="L27" i="1"/>
  <c r="H27" i="1"/>
  <c r="D27" i="1"/>
  <c r="O26" i="1"/>
  <c r="P26" i="1" s="1"/>
  <c r="N26" i="1"/>
  <c r="L26" i="1"/>
  <c r="H26" i="1"/>
  <c r="D26" i="1"/>
  <c r="O25" i="1"/>
  <c r="P25" i="1" s="1"/>
  <c r="N25" i="1"/>
  <c r="L25" i="1"/>
  <c r="H25" i="1"/>
  <c r="D25" i="1"/>
  <c r="O24" i="1"/>
  <c r="P24" i="1" s="1"/>
  <c r="N24" i="1"/>
  <c r="L24" i="1"/>
  <c r="H24" i="1"/>
  <c r="D24" i="1"/>
  <c r="O23" i="1"/>
  <c r="P23" i="1" s="1"/>
  <c r="N23" i="1"/>
  <c r="L23" i="1"/>
  <c r="H23" i="1"/>
  <c r="D23" i="1"/>
  <c r="O22" i="1"/>
  <c r="P22" i="1" s="1"/>
  <c r="N22" i="1"/>
  <c r="L22" i="1"/>
  <c r="H22" i="1"/>
  <c r="D22" i="1"/>
  <c r="O21" i="1"/>
  <c r="P21" i="1" s="1"/>
  <c r="N21" i="1"/>
  <c r="L21" i="1"/>
  <c r="H21" i="1"/>
  <c r="D21" i="1"/>
  <c r="O20" i="1"/>
  <c r="P20" i="1" s="1"/>
  <c r="N20" i="1"/>
  <c r="L20" i="1"/>
  <c r="H20" i="1"/>
  <c r="D20" i="1"/>
  <c r="O19" i="1"/>
  <c r="P19" i="1" s="1"/>
  <c r="N19" i="1"/>
  <c r="L19" i="1"/>
  <c r="H19" i="1"/>
  <c r="D19" i="1"/>
  <c r="O18" i="1"/>
  <c r="P18" i="1" s="1"/>
  <c r="N18" i="1"/>
  <c r="L18" i="1"/>
  <c r="H18" i="1"/>
  <c r="D18" i="1"/>
  <c r="O17" i="1"/>
  <c r="P17" i="1" s="1"/>
  <c r="N17" i="1"/>
  <c r="L17" i="1"/>
  <c r="H17" i="1"/>
  <c r="D17" i="1"/>
  <c r="O16" i="1"/>
  <c r="P16" i="1" s="1"/>
  <c r="N16" i="1"/>
  <c r="L16" i="1"/>
  <c r="H16" i="1"/>
  <c r="D16" i="1"/>
  <c r="O15" i="1"/>
  <c r="P15" i="1" s="1"/>
  <c r="N15" i="1"/>
  <c r="L15" i="1"/>
  <c r="H15" i="1"/>
  <c r="D15" i="1"/>
  <c r="O14" i="1"/>
  <c r="P14" i="1" s="1"/>
  <c r="N14" i="1"/>
  <c r="L14" i="1"/>
  <c r="H14" i="1"/>
  <c r="D14" i="1"/>
  <c r="O13" i="1"/>
  <c r="P13" i="1" s="1"/>
  <c r="N13" i="1"/>
  <c r="L13" i="1"/>
  <c r="H13" i="1"/>
  <c r="D13" i="1"/>
  <c r="O12" i="1"/>
  <c r="P12" i="1" s="1"/>
  <c r="N12" i="1"/>
  <c r="L12" i="1"/>
  <c r="H12" i="1"/>
  <c r="D12" i="1"/>
  <c r="O11" i="1"/>
  <c r="P11" i="1" s="1"/>
  <c r="N11" i="1"/>
  <c r="L11" i="1"/>
  <c r="H11" i="1"/>
  <c r="D11" i="1"/>
  <c r="O10" i="1"/>
  <c r="P10" i="1" s="1"/>
  <c r="N10" i="1"/>
  <c r="L10" i="1"/>
  <c r="H10" i="1"/>
  <c r="D10" i="1"/>
  <c r="O9" i="1"/>
  <c r="P9" i="1" s="1"/>
  <c r="N9" i="1"/>
  <c r="L9" i="1"/>
  <c r="H9" i="1"/>
  <c r="D9" i="1"/>
  <c r="O8" i="1"/>
  <c r="P8" i="1" s="1"/>
  <c r="N8" i="1"/>
  <c r="L8" i="1"/>
  <c r="H8" i="1"/>
  <c r="D8" i="1"/>
  <c r="O7" i="1"/>
  <c r="P7" i="1" s="1"/>
  <c r="K7" i="1"/>
  <c r="L7" i="1" s="1"/>
  <c r="J7" i="1"/>
  <c r="G7" i="1"/>
  <c r="H7" i="1" s="1"/>
  <c r="F7" i="1"/>
  <c r="D7" i="1"/>
  <c r="C7" i="1"/>
  <c r="B7" i="1"/>
  <c r="N7" i="1" s="1"/>
</calcChain>
</file>

<file path=xl/sharedStrings.xml><?xml version="1.0" encoding="utf-8"?>
<sst xmlns="http://schemas.openxmlformats.org/spreadsheetml/2006/main" count="114" uniqueCount="106">
  <si>
    <t>Source: 2019 Population Estimates by Age, Sex, and Race/Ethnicity, U.S. Census Bureau</t>
  </si>
  <si>
    <t>Compiled by: David Drozd, UNO Center for Public Affairs Research on August 31, 2020</t>
  </si>
  <si>
    <t>Hispanic or Latino</t>
  </si>
  <si>
    <t>Non-Hispanic White</t>
  </si>
  <si>
    <t>Total Population</t>
  </si>
  <si>
    <t>Latino % of Population</t>
  </si>
  <si>
    <t>Area</t>
  </si>
  <si>
    <t>2010 Census</t>
  </si>
  <si>
    <t>July 1, 2019</t>
  </si>
  <si>
    <t>Percent Change</t>
  </si>
  <si>
    <t>Change</t>
  </si>
  <si>
    <t>Nebraska</t>
  </si>
  <si>
    <t>Adams</t>
  </si>
  <si>
    <t>Antelope</t>
  </si>
  <si>
    <t>Arthur</t>
  </si>
  <si>
    <t>Banner</t>
  </si>
  <si>
    <t>Blaine</t>
  </si>
  <si>
    <t>Boone</t>
  </si>
  <si>
    <t>Box Butte</t>
  </si>
  <si>
    <t>Boyd</t>
  </si>
  <si>
    <t>Brown</t>
  </si>
  <si>
    <t>Buffalo</t>
  </si>
  <si>
    <t>Burt</t>
  </si>
  <si>
    <t>Butler</t>
  </si>
  <si>
    <t>Cass</t>
  </si>
  <si>
    <t>Cedar</t>
  </si>
  <si>
    <t>Chase</t>
  </si>
  <si>
    <t>Cherry</t>
  </si>
  <si>
    <t>Cheyenne</t>
  </si>
  <si>
    <t>Clay</t>
  </si>
  <si>
    <t>Colfax</t>
  </si>
  <si>
    <t>Cuming</t>
  </si>
  <si>
    <t>Custer</t>
  </si>
  <si>
    <t>Dakota</t>
  </si>
  <si>
    <t>Dawes</t>
  </si>
  <si>
    <t>Dawson</t>
  </si>
  <si>
    <t>Deuel</t>
  </si>
  <si>
    <t>Dixon</t>
  </si>
  <si>
    <t>Dodge</t>
  </si>
  <si>
    <t>Douglas</t>
  </si>
  <si>
    <t>Dundy</t>
  </si>
  <si>
    <t>Fillmore</t>
  </si>
  <si>
    <t>Franklin</t>
  </si>
  <si>
    <t>Frontier</t>
  </si>
  <si>
    <t>Furnas</t>
  </si>
  <si>
    <t>Gage</t>
  </si>
  <si>
    <t>Garden</t>
  </si>
  <si>
    <t>Garfield</t>
  </si>
  <si>
    <t>Gosper</t>
  </si>
  <si>
    <t>Grant</t>
  </si>
  <si>
    <t>Greeley</t>
  </si>
  <si>
    <t>Hall</t>
  </si>
  <si>
    <t>Hamilton</t>
  </si>
  <si>
    <t>Harlan</t>
  </si>
  <si>
    <t>Hayes</t>
  </si>
  <si>
    <t>Hitchcock</t>
  </si>
  <si>
    <t>Holt</t>
  </si>
  <si>
    <t>Hooker</t>
  </si>
  <si>
    <t>Howard</t>
  </si>
  <si>
    <t>Jefferson</t>
  </si>
  <si>
    <t>Johnson</t>
  </si>
  <si>
    <t>Kearney</t>
  </si>
  <si>
    <t>Keith</t>
  </si>
  <si>
    <t>Keya Paha</t>
  </si>
  <si>
    <t>Kimball</t>
  </si>
  <si>
    <t>Knox</t>
  </si>
  <si>
    <t>Lancaster</t>
  </si>
  <si>
    <t>Lincoln</t>
  </si>
  <si>
    <t>Logan</t>
  </si>
  <si>
    <t>Loup</t>
  </si>
  <si>
    <t>McPherson</t>
  </si>
  <si>
    <t>Madison</t>
  </si>
  <si>
    <t>Merrick</t>
  </si>
  <si>
    <t>Morrill</t>
  </si>
  <si>
    <t>Nance</t>
  </si>
  <si>
    <t>Nemaha</t>
  </si>
  <si>
    <t>Nuckolls</t>
  </si>
  <si>
    <t>Otoe</t>
  </si>
  <si>
    <t>Pawnee</t>
  </si>
  <si>
    <t>Perkins</t>
  </si>
  <si>
    <t>Phelps</t>
  </si>
  <si>
    <t>Pierce</t>
  </si>
  <si>
    <t>Platte</t>
  </si>
  <si>
    <t>Polk</t>
  </si>
  <si>
    <t>Red Willow</t>
  </si>
  <si>
    <t>Richardson</t>
  </si>
  <si>
    <t>Rock</t>
  </si>
  <si>
    <t>Saline</t>
  </si>
  <si>
    <t>Sarpy</t>
  </si>
  <si>
    <t>Saunders</t>
  </si>
  <si>
    <t>Scotts Bluff</t>
  </si>
  <si>
    <t>Seward</t>
  </si>
  <si>
    <t>Sheridan</t>
  </si>
  <si>
    <t>Sherman</t>
  </si>
  <si>
    <t>Sioux</t>
  </si>
  <si>
    <t>Stanton</t>
  </si>
  <si>
    <t>Thayer</t>
  </si>
  <si>
    <t>Thomas</t>
  </si>
  <si>
    <t>Thurston</t>
  </si>
  <si>
    <t>Valley</t>
  </si>
  <si>
    <t>Washington</t>
  </si>
  <si>
    <t>Wayne</t>
  </si>
  <si>
    <t>Webster</t>
  </si>
  <si>
    <t>Wheeler</t>
  </si>
  <si>
    <t>York</t>
  </si>
  <si>
    <t>Population of Nebraska Counties for Specific Population Groups: 2010 Census vs. July 1, 2019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</si>
</sst>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7" xfId="0" applyFill="1" applyBorder="1" applyAlignment="1">
      <alignment wrapText="1"/>
    </xf>
    <xf numFmtId="3" fontId="0" fillId="0" borderId="4" xfId="0" applyNumberFormat="1" applyFill="1" applyBorder="1" applyAlignment="1">
      <alignment horizontal="right" wrapText="1"/>
    </xf>
    <xf numFmtId="3" fontId="0" fillId="0" borderId="5" xfId="0" quotePrefix="1" applyNumberFormat="1" applyFill="1" applyBorder="1" applyAlignment="1">
      <alignment horizontal="right" wrapText="1"/>
    </xf>
    <xf numFmtId="0" fontId="0" fillId="0" borderId="6" xfId="0" applyFill="1" applyBorder="1" applyAlignment="1">
      <alignment horizontal="right" wrapText="1"/>
    </xf>
    <xf numFmtId="0" fontId="0" fillId="0" borderId="8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/>
    <xf numFmtId="3" fontId="1" fillId="0" borderId="0" xfId="0" applyNumberFormat="1" applyFont="1" applyFill="1"/>
    <xf numFmtId="164" fontId="1" fillId="0" borderId="0" xfId="0" applyNumberFormat="1" applyFont="1" applyFill="1"/>
    <xf numFmtId="0" fontId="0" fillId="0" borderId="0" xfId="0" applyFill="1"/>
    <xf numFmtId="3" fontId="0" fillId="0" borderId="0" xfId="0" applyNumberFormat="1"/>
    <xf numFmtId="164" fontId="0" fillId="0" borderId="0" xfId="0" applyNumberFormat="1" applyFill="1"/>
    <xf numFmtId="9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workbookViewId="0">
      <pane ySplit="7" topLeftCell="A8" activePane="bottomLeft" state="frozen"/>
      <selection pane="bottomLeft" activeCell="O2" sqref="O2"/>
    </sheetView>
  </sheetViews>
  <sheetFormatPr defaultRowHeight="13.8" x14ac:dyDescent="0.25"/>
  <cols>
    <col min="1" max="1" width="10.19921875" customWidth="1"/>
    <col min="2" max="3" width="7.69921875" customWidth="1"/>
    <col min="5" max="5" width="2.69921875" customWidth="1"/>
    <col min="9" max="9" width="2.69921875" customWidth="1"/>
    <col min="13" max="13" width="2.69921875" customWidth="1"/>
    <col min="14" max="16" width="7.19921875" customWidth="1"/>
  </cols>
  <sheetData>
    <row r="1" spans="1:16" x14ac:dyDescent="0.25">
      <c r="A1" s="1" t="s">
        <v>105</v>
      </c>
    </row>
    <row r="2" spans="1:16" x14ac:dyDescent="0.25">
      <c r="A2" t="s">
        <v>0</v>
      </c>
    </row>
    <row r="3" spans="1:16" x14ac:dyDescent="0.25">
      <c r="A3" t="s">
        <v>1</v>
      </c>
    </row>
    <row r="5" spans="1:16" x14ac:dyDescent="0.25">
      <c r="B5" s="15" t="s">
        <v>2</v>
      </c>
      <c r="C5" s="16"/>
      <c r="D5" s="17"/>
      <c r="F5" s="15" t="s">
        <v>3</v>
      </c>
      <c r="G5" s="16"/>
      <c r="H5" s="17"/>
      <c r="J5" s="15" t="s">
        <v>4</v>
      </c>
      <c r="K5" s="16"/>
      <c r="L5" s="17"/>
      <c r="N5" s="18" t="s">
        <v>5</v>
      </c>
      <c r="O5" s="19"/>
      <c r="P5" s="20"/>
    </row>
    <row r="6" spans="1:16" ht="27.6" x14ac:dyDescent="0.25">
      <c r="A6" s="2" t="s">
        <v>6</v>
      </c>
      <c r="B6" s="3" t="s">
        <v>7</v>
      </c>
      <c r="C6" s="4" t="s">
        <v>8</v>
      </c>
      <c r="D6" s="5" t="s">
        <v>9</v>
      </c>
      <c r="E6" s="6"/>
      <c r="F6" s="3" t="s">
        <v>7</v>
      </c>
      <c r="G6" s="4" t="s">
        <v>8</v>
      </c>
      <c r="H6" s="5" t="s">
        <v>9</v>
      </c>
      <c r="I6" s="6"/>
      <c r="J6" s="3" t="s">
        <v>7</v>
      </c>
      <c r="K6" s="4" t="s">
        <v>8</v>
      </c>
      <c r="L6" s="5" t="s">
        <v>9</v>
      </c>
      <c r="M6" s="7"/>
      <c r="N6" s="3" t="s">
        <v>7</v>
      </c>
      <c r="O6" s="4" t="s">
        <v>8</v>
      </c>
      <c r="P6" s="5" t="s">
        <v>10</v>
      </c>
    </row>
    <row r="7" spans="1:16" x14ac:dyDescent="0.25">
      <c r="A7" s="8" t="s">
        <v>11</v>
      </c>
      <c r="B7" s="9">
        <f>SUM(B8:B100)</f>
        <v>167405</v>
      </c>
      <c r="C7" s="9">
        <f>SUM(C8:C100)</f>
        <v>219645</v>
      </c>
      <c r="D7" s="10">
        <f>(C7-B7)/B7</f>
        <v>0.3120575848988979</v>
      </c>
      <c r="E7" s="8"/>
      <c r="F7" s="9">
        <f>SUM(F8:F100)</f>
        <v>1501707</v>
      </c>
      <c r="G7" s="9">
        <f>SUM(G8:G100)</f>
        <v>1513172</v>
      </c>
      <c r="H7" s="10">
        <f>(G7-F7)/F7</f>
        <v>7.6346451072013379E-3</v>
      </c>
      <c r="I7" s="8"/>
      <c r="J7" s="9">
        <f>SUM(J8:J100)</f>
        <v>1826341</v>
      </c>
      <c r="K7" s="9">
        <f>SUM(K8:K100)</f>
        <v>1934408</v>
      </c>
      <c r="L7" s="10">
        <f>(K7-J7)/J7</f>
        <v>5.9171315761952448E-2</v>
      </c>
      <c r="M7" s="11"/>
      <c r="N7" s="10">
        <f>B7/J7</f>
        <v>9.1661414817933787E-2</v>
      </c>
      <c r="O7" s="10">
        <f>C7/K7</f>
        <v>0.11354636664033647</v>
      </c>
      <c r="P7" s="10">
        <f>O7-N7</f>
        <v>2.1884951822402687E-2</v>
      </c>
    </row>
    <row r="8" spans="1:16" x14ac:dyDescent="0.25">
      <c r="A8" t="s">
        <v>12</v>
      </c>
      <c r="B8" s="12">
        <v>2544</v>
      </c>
      <c r="C8" s="12">
        <v>3450</v>
      </c>
      <c r="D8" s="13">
        <f t="shared" ref="D8:D71" si="0">(C8-B8)/B8</f>
        <v>0.35613207547169812</v>
      </c>
      <c r="F8" s="12">
        <v>27779</v>
      </c>
      <c r="G8" s="12">
        <v>26691</v>
      </c>
      <c r="H8" s="13">
        <f>(G8-F8)/F8</f>
        <v>-3.9166276683825912E-2</v>
      </c>
      <c r="J8" s="12">
        <v>31364</v>
      </c>
      <c r="K8" s="12">
        <v>31363</v>
      </c>
      <c r="L8" s="13">
        <f t="shared" ref="L8:L71" si="1">(K8-J8)/J8</f>
        <v>-3.1883688305063132E-5</v>
      </c>
      <c r="N8" s="13">
        <f t="shared" ref="N8:O71" si="2">B8/J8</f>
        <v>8.11121030480806E-2</v>
      </c>
      <c r="O8" s="13">
        <f t="shared" si="2"/>
        <v>0.1100022319293435</v>
      </c>
      <c r="P8" s="13">
        <f t="shared" ref="P8:P71" si="3">O8-N8</f>
        <v>2.8890128881262897E-2</v>
      </c>
    </row>
    <row r="9" spans="1:16" x14ac:dyDescent="0.25">
      <c r="A9" t="s">
        <v>13</v>
      </c>
      <c r="B9" s="12">
        <v>178</v>
      </c>
      <c r="C9" s="12">
        <v>215</v>
      </c>
      <c r="D9" s="13">
        <f t="shared" si="0"/>
        <v>0.20786516853932585</v>
      </c>
      <c r="F9" s="12">
        <v>6432</v>
      </c>
      <c r="G9" s="12">
        <v>5978</v>
      </c>
      <c r="H9" s="13">
        <f t="shared" ref="H9:H72" si="4">(G9-F9)/F9</f>
        <v>-7.0584577114427866E-2</v>
      </c>
      <c r="J9" s="12">
        <v>6685</v>
      </c>
      <c r="K9" s="12">
        <v>6298</v>
      </c>
      <c r="L9" s="13">
        <f t="shared" si="1"/>
        <v>-5.7890800299177265E-2</v>
      </c>
      <c r="N9" s="13">
        <f t="shared" si="2"/>
        <v>2.662677636499626E-2</v>
      </c>
      <c r="O9" s="13">
        <f t="shared" si="2"/>
        <v>3.4137821530644652E-2</v>
      </c>
      <c r="P9" s="13">
        <f t="shared" si="3"/>
        <v>7.5110451656483918E-3</v>
      </c>
    </row>
    <row r="10" spans="1:16" x14ac:dyDescent="0.25">
      <c r="A10" t="s">
        <v>14</v>
      </c>
      <c r="B10" s="12">
        <v>19</v>
      </c>
      <c r="C10" s="12">
        <v>20</v>
      </c>
      <c r="D10" s="13">
        <f t="shared" si="0"/>
        <v>5.2631578947368418E-2</v>
      </c>
      <c r="F10" s="12">
        <v>435</v>
      </c>
      <c r="G10" s="12">
        <v>436</v>
      </c>
      <c r="H10" s="13">
        <f t="shared" si="4"/>
        <v>2.2988505747126436E-3</v>
      </c>
      <c r="J10" s="12">
        <v>460</v>
      </c>
      <c r="K10" s="12">
        <v>463</v>
      </c>
      <c r="L10" s="13">
        <f t="shared" si="1"/>
        <v>6.5217391304347823E-3</v>
      </c>
      <c r="N10" s="13">
        <f t="shared" si="2"/>
        <v>4.1304347826086954E-2</v>
      </c>
      <c r="O10" s="13">
        <f t="shared" si="2"/>
        <v>4.3196544276457881E-2</v>
      </c>
      <c r="P10" s="13">
        <f t="shared" si="3"/>
        <v>1.8921964503709268E-3</v>
      </c>
    </row>
    <row r="11" spans="1:16" x14ac:dyDescent="0.25">
      <c r="A11" t="s">
        <v>15</v>
      </c>
      <c r="B11" s="12">
        <v>26</v>
      </c>
      <c r="C11" s="12">
        <v>43</v>
      </c>
      <c r="D11" s="13">
        <f t="shared" si="0"/>
        <v>0.65384615384615385</v>
      </c>
      <c r="F11" s="12">
        <v>656</v>
      </c>
      <c r="G11" s="12">
        <v>684</v>
      </c>
      <c r="H11" s="13">
        <f t="shared" si="4"/>
        <v>4.2682926829268296E-2</v>
      </c>
      <c r="J11" s="12">
        <v>690</v>
      </c>
      <c r="K11" s="12">
        <v>745</v>
      </c>
      <c r="L11" s="13">
        <f t="shared" si="1"/>
        <v>7.9710144927536225E-2</v>
      </c>
      <c r="N11" s="13">
        <f t="shared" si="2"/>
        <v>3.7681159420289857E-2</v>
      </c>
      <c r="O11" s="13">
        <f t="shared" si="2"/>
        <v>5.771812080536913E-2</v>
      </c>
      <c r="P11" s="13">
        <f t="shared" si="3"/>
        <v>2.0036961385079273E-2</v>
      </c>
    </row>
    <row r="12" spans="1:16" x14ac:dyDescent="0.25">
      <c r="A12" t="s">
        <v>16</v>
      </c>
      <c r="B12" s="12">
        <v>0</v>
      </c>
      <c r="C12" s="12">
        <v>7</v>
      </c>
      <c r="D12" s="13" t="e">
        <f t="shared" si="0"/>
        <v>#DIV/0!</v>
      </c>
      <c r="F12" s="12">
        <v>474</v>
      </c>
      <c r="G12" s="12">
        <v>450</v>
      </c>
      <c r="H12" s="13">
        <f t="shared" si="4"/>
        <v>-5.0632911392405063E-2</v>
      </c>
      <c r="J12" s="12">
        <v>478</v>
      </c>
      <c r="K12" s="12">
        <v>465</v>
      </c>
      <c r="L12" s="13">
        <f t="shared" si="1"/>
        <v>-2.7196652719665274E-2</v>
      </c>
      <c r="N12" s="13">
        <f t="shared" si="2"/>
        <v>0</v>
      </c>
      <c r="O12" s="13">
        <f t="shared" si="2"/>
        <v>1.5053763440860216E-2</v>
      </c>
      <c r="P12" s="13">
        <f t="shared" si="3"/>
        <v>1.5053763440860216E-2</v>
      </c>
    </row>
    <row r="13" spans="1:16" x14ac:dyDescent="0.25">
      <c r="A13" t="s">
        <v>17</v>
      </c>
      <c r="B13" s="12">
        <v>65</v>
      </c>
      <c r="C13" s="12">
        <v>114</v>
      </c>
      <c r="D13" s="13">
        <f t="shared" si="0"/>
        <v>0.75384615384615383</v>
      </c>
      <c r="F13" s="12">
        <v>5383</v>
      </c>
      <c r="G13" s="12">
        <v>4995</v>
      </c>
      <c r="H13" s="13">
        <f t="shared" si="4"/>
        <v>-7.2078766487088983E-2</v>
      </c>
      <c r="J13" s="12">
        <v>5505</v>
      </c>
      <c r="K13" s="12">
        <v>5192</v>
      </c>
      <c r="L13" s="13">
        <f t="shared" si="1"/>
        <v>-5.6857402361489555E-2</v>
      </c>
      <c r="N13" s="13">
        <f t="shared" si="2"/>
        <v>1.1807447774750226E-2</v>
      </c>
      <c r="O13" s="13">
        <f t="shared" si="2"/>
        <v>2.1956856702619414E-2</v>
      </c>
      <c r="P13" s="13">
        <f t="shared" si="3"/>
        <v>1.0149408927869188E-2</v>
      </c>
    </row>
    <row r="14" spans="1:16" x14ac:dyDescent="0.25">
      <c r="A14" t="s">
        <v>18</v>
      </c>
      <c r="B14" s="12">
        <v>1157</v>
      </c>
      <c r="C14" s="12">
        <v>1396</v>
      </c>
      <c r="D14" s="13">
        <f t="shared" si="0"/>
        <v>0.20656871218668971</v>
      </c>
      <c r="F14" s="12">
        <v>9566</v>
      </c>
      <c r="G14" s="12">
        <v>8704</v>
      </c>
      <c r="H14" s="13">
        <f t="shared" si="4"/>
        <v>-9.0110809115617807E-2</v>
      </c>
      <c r="J14" s="12">
        <v>11308</v>
      </c>
      <c r="K14" s="12">
        <v>10783</v>
      </c>
      <c r="L14" s="13">
        <f t="shared" si="1"/>
        <v>-4.6427308100459849E-2</v>
      </c>
      <c r="N14" s="13">
        <f t="shared" si="2"/>
        <v>0.10231694375663247</v>
      </c>
      <c r="O14" s="13">
        <f t="shared" si="2"/>
        <v>0.12946304367986647</v>
      </c>
      <c r="P14" s="13">
        <f t="shared" si="3"/>
        <v>2.7146099923233996E-2</v>
      </c>
    </row>
    <row r="15" spans="1:16" x14ac:dyDescent="0.25">
      <c r="A15" t="s">
        <v>19</v>
      </c>
      <c r="B15" s="12">
        <v>33</v>
      </c>
      <c r="C15" s="12">
        <v>48</v>
      </c>
      <c r="D15" s="13">
        <f t="shared" si="0"/>
        <v>0.45454545454545453</v>
      </c>
      <c r="F15" s="12">
        <v>2028</v>
      </c>
      <c r="G15" s="12">
        <v>1812</v>
      </c>
      <c r="H15" s="13">
        <f t="shared" si="4"/>
        <v>-0.10650887573964497</v>
      </c>
      <c r="J15" s="12">
        <v>2099</v>
      </c>
      <c r="K15" s="12">
        <v>1919</v>
      </c>
      <c r="L15" s="13">
        <f t="shared" si="1"/>
        <v>-8.5755121486422101E-2</v>
      </c>
      <c r="N15" s="13">
        <f t="shared" si="2"/>
        <v>1.5721772272510721E-2</v>
      </c>
      <c r="O15" s="13">
        <f t="shared" si="2"/>
        <v>2.5013027618551328E-2</v>
      </c>
      <c r="P15" s="13">
        <f t="shared" si="3"/>
        <v>9.2912553460406076E-3</v>
      </c>
    </row>
    <row r="16" spans="1:16" x14ac:dyDescent="0.25">
      <c r="A16" t="s">
        <v>20</v>
      </c>
      <c r="B16" s="12">
        <v>29</v>
      </c>
      <c r="C16" s="12">
        <v>80</v>
      </c>
      <c r="D16" s="13">
        <f t="shared" si="0"/>
        <v>1.7586206896551724</v>
      </c>
      <c r="F16" s="12">
        <v>3072</v>
      </c>
      <c r="G16" s="12">
        <v>2795</v>
      </c>
      <c r="H16" s="13">
        <f t="shared" si="4"/>
        <v>-9.0169270833333329E-2</v>
      </c>
      <c r="J16" s="12">
        <v>3145</v>
      </c>
      <c r="K16" s="12">
        <v>2955</v>
      </c>
      <c r="L16" s="13">
        <f t="shared" si="1"/>
        <v>-6.0413354531001592E-2</v>
      </c>
      <c r="N16" s="13">
        <f t="shared" si="2"/>
        <v>9.2209856915739276E-3</v>
      </c>
      <c r="O16" s="13">
        <f t="shared" si="2"/>
        <v>2.7072758037225041E-2</v>
      </c>
      <c r="P16" s="13">
        <f t="shared" si="3"/>
        <v>1.7851772345651114E-2</v>
      </c>
    </row>
    <row r="17" spans="1:16" x14ac:dyDescent="0.25">
      <c r="A17" t="s">
        <v>21</v>
      </c>
      <c r="B17" s="12">
        <v>3432</v>
      </c>
      <c r="C17" s="12">
        <v>4634</v>
      </c>
      <c r="D17" s="13">
        <f t="shared" si="0"/>
        <v>0.35023310023310023</v>
      </c>
      <c r="F17" s="12">
        <v>41201</v>
      </c>
      <c r="G17" s="12">
        <v>42984</v>
      </c>
      <c r="H17" s="13">
        <f t="shared" si="4"/>
        <v>4.3275648649304631E-2</v>
      </c>
      <c r="J17" s="12">
        <v>46102</v>
      </c>
      <c r="K17" s="12">
        <v>49659</v>
      </c>
      <c r="L17" s="13">
        <f t="shared" si="1"/>
        <v>7.715500412129625E-2</v>
      </c>
      <c r="N17" s="13">
        <f t="shared" si="2"/>
        <v>7.4443625005422759E-2</v>
      </c>
      <c r="O17" s="13">
        <f t="shared" si="2"/>
        <v>9.3316417970559215E-2</v>
      </c>
      <c r="P17" s="13">
        <f t="shared" si="3"/>
        <v>1.8872792965136456E-2</v>
      </c>
    </row>
    <row r="18" spans="1:16" x14ac:dyDescent="0.25">
      <c r="A18" t="s">
        <v>22</v>
      </c>
      <c r="B18" s="12">
        <v>126</v>
      </c>
      <c r="C18" s="12">
        <v>223</v>
      </c>
      <c r="D18" s="13">
        <f t="shared" si="0"/>
        <v>0.76984126984126988</v>
      </c>
      <c r="F18" s="12">
        <v>6520</v>
      </c>
      <c r="G18" s="12">
        <v>5951</v>
      </c>
      <c r="H18" s="13">
        <f t="shared" si="4"/>
        <v>-8.7269938650306744E-2</v>
      </c>
      <c r="J18" s="12">
        <v>6858</v>
      </c>
      <c r="K18" s="12">
        <v>6459</v>
      </c>
      <c r="L18" s="13">
        <f t="shared" si="1"/>
        <v>-5.8180227471566051E-2</v>
      </c>
      <c r="N18" s="13">
        <f t="shared" si="2"/>
        <v>1.8372703412073491E-2</v>
      </c>
      <c r="O18" s="13">
        <f t="shared" si="2"/>
        <v>3.4525468338752127E-2</v>
      </c>
      <c r="P18" s="13">
        <f t="shared" si="3"/>
        <v>1.6152764926678637E-2</v>
      </c>
    </row>
    <row r="19" spans="1:16" x14ac:dyDescent="0.25">
      <c r="A19" t="s">
        <v>23</v>
      </c>
      <c r="B19" s="12">
        <v>195</v>
      </c>
      <c r="C19" s="12">
        <v>358</v>
      </c>
      <c r="D19" s="13">
        <f t="shared" si="0"/>
        <v>0.83589743589743593</v>
      </c>
      <c r="F19" s="12">
        <v>8098</v>
      </c>
      <c r="G19" s="12">
        <v>7487</v>
      </c>
      <c r="H19" s="13">
        <f t="shared" si="4"/>
        <v>-7.5450728574956785E-2</v>
      </c>
      <c r="J19" s="12">
        <v>8395</v>
      </c>
      <c r="K19" s="12">
        <v>8016</v>
      </c>
      <c r="L19" s="13">
        <f t="shared" si="1"/>
        <v>-4.5145920190589633E-2</v>
      </c>
      <c r="N19" s="13">
        <f t="shared" si="2"/>
        <v>2.3228111971411555E-2</v>
      </c>
      <c r="O19" s="13">
        <f t="shared" si="2"/>
        <v>4.4660678642714571E-2</v>
      </c>
      <c r="P19" s="13">
        <f t="shared" si="3"/>
        <v>2.1432566671303017E-2</v>
      </c>
    </row>
    <row r="20" spans="1:16" x14ac:dyDescent="0.25">
      <c r="A20" t="s">
        <v>24</v>
      </c>
      <c r="B20" s="12">
        <v>608</v>
      </c>
      <c r="C20" s="12">
        <v>966</v>
      </c>
      <c r="D20" s="13">
        <f t="shared" si="0"/>
        <v>0.58881578947368418</v>
      </c>
      <c r="F20" s="12">
        <v>24105</v>
      </c>
      <c r="G20" s="12">
        <v>24458</v>
      </c>
      <c r="H20" s="13">
        <f t="shared" si="4"/>
        <v>1.4644264675378552E-2</v>
      </c>
      <c r="J20" s="12">
        <v>25241</v>
      </c>
      <c r="K20" s="12">
        <v>26248</v>
      </c>
      <c r="L20" s="13">
        <f t="shared" si="1"/>
        <v>3.9895408264331841E-2</v>
      </c>
      <c r="N20" s="13">
        <f t="shared" si="2"/>
        <v>2.4087793669030546E-2</v>
      </c>
      <c r="O20" s="13">
        <f t="shared" si="2"/>
        <v>3.6802804023163667E-2</v>
      </c>
      <c r="P20" s="13">
        <f t="shared" si="3"/>
        <v>1.2715010354133121E-2</v>
      </c>
    </row>
    <row r="21" spans="1:16" x14ac:dyDescent="0.25">
      <c r="A21" t="s">
        <v>25</v>
      </c>
      <c r="B21" s="12">
        <v>113</v>
      </c>
      <c r="C21" s="12">
        <v>205</v>
      </c>
      <c r="D21" s="13">
        <f t="shared" si="0"/>
        <v>0.81415929203539827</v>
      </c>
      <c r="F21" s="12">
        <v>8663</v>
      </c>
      <c r="G21" s="12">
        <v>8055</v>
      </c>
      <c r="H21" s="13">
        <f t="shared" si="4"/>
        <v>-7.0183539189657168E-2</v>
      </c>
      <c r="J21" s="12">
        <v>8852</v>
      </c>
      <c r="K21" s="12">
        <v>8402</v>
      </c>
      <c r="L21" s="13">
        <f t="shared" si="1"/>
        <v>-5.0835969272480797E-2</v>
      </c>
      <c r="N21" s="13">
        <f t="shared" si="2"/>
        <v>1.2765476728422955E-2</v>
      </c>
      <c r="O21" s="13">
        <f t="shared" si="2"/>
        <v>2.4398952630326112E-2</v>
      </c>
      <c r="P21" s="13">
        <f t="shared" si="3"/>
        <v>1.1633475901903157E-2</v>
      </c>
    </row>
    <row r="22" spans="1:16" x14ac:dyDescent="0.25">
      <c r="A22" t="s">
        <v>26</v>
      </c>
      <c r="B22" s="12">
        <v>442</v>
      </c>
      <c r="C22" s="12">
        <v>579</v>
      </c>
      <c r="D22" s="13">
        <f t="shared" si="0"/>
        <v>0.30995475113122173</v>
      </c>
      <c r="F22" s="12">
        <v>3492</v>
      </c>
      <c r="G22" s="12">
        <v>3282</v>
      </c>
      <c r="H22" s="13">
        <f t="shared" si="4"/>
        <v>-6.0137457044673541E-2</v>
      </c>
      <c r="J22" s="12">
        <v>3966</v>
      </c>
      <c r="K22" s="12">
        <v>3924</v>
      </c>
      <c r="L22" s="13">
        <f t="shared" si="1"/>
        <v>-1.059001512859304E-2</v>
      </c>
      <c r="N22" s="13">
        <f t="shared" si="2"/>
        <v>0.11144730206757439</v>
      </c>
      <c r="O22" s="13">
        <f t="shared" si="2"/>
        <v>0.14755351681957188</v>
      </c>
      <c r="P22" s="13">
        <f t="shared" si="3"/>
        <v>3.610621475199749E-2</v>
      </c>
    </row>
    <row r="23" spans="1:16" x14ac:dyDescent="0.25">
      <c r="A23" t="s">
        <v>27</v>
      </c>
      <c r="B23" s="12">
        <v>95</v>
      </c>
      <c r="C23" s="12">
        <v>186</v>
      </c>
      <c r="D23" s="13">
        <f t="shared" si="0"/>
        <v>0.95789473684210524</v>
      </c>
      <c r="F23" s="12">
        <v>5141</v>
      </c>
      <c r="G23" s="12">
        <v>4970</v>
      </c>
      <c r="H23" s="13">
        <f t="shared" si="4"/>
        <v>-3.3262011281851779E-2</v>
      </c>
      <c r="J23" s="12">
        <v>5713</v>
      </c>
      <c r="K23" s="12">
        <v>5689</v>
      </c>
      <c r="L23" s="13">
        <f t="shared" si="1"/>
        <v>-4.2009452126728518E-3</v>
      </c>
      <c r="N23" s="13">
        <f t="shared" si="2"/>
        <v>1.6628741466830035E-2</v>
      </c>
      <c r="O23" s="13">
        <f t="shared" si="2"/>
        <v>3.2694673932149761E-2</v>
      </c>
      <c r="P23" s="13">
        <f t="shared" si="3"/>
        <v>1.6065932465319725E-2</v>
      </c>
    </row>
    <row r="24" spans="1:16" x14ac:dyDescent="0.25">
      <c r="A24" t="s">
        <v>28</v>
      </c>
      <c r="B24" s="12">
        <v>610</v>
      </c>
      <c r="C24" s="12">
        <v>701</v>
      </c>
      <c r="D24" s="13">
        <f t="shared" si="0"/>
        <v>0.14918032786885246</v>
      </c>
      <c r="F24" s="12">
        <v>9083</v>
      </c>
      <c r="G24" s="12">
        <v>7890</v>
      </c>
      <c r="H24" s="13">
        <f t="shared" si="4"/>
        <v>-0.13134426951447759</v>
      </c>
      <c r="J24" s="12">
        <v>9998</v>
      </c>
      <c r="K24" s="12">
        <v>8910</v>
      </c>
      <c r="L24" s="13">
        <f t="shared" si="1"/>
        <v>-0.10882176435287057</v>
      </c>
      <c r="N24" s="13">
        <f t="shared" si="2"/>
        <v>6.1012202440488099E-2</v>
      </c>
      <c r="O24" s="13">
        <f t="shared" si="2"/>
        <v>7.8675645342312014E-2</v>
      </c>
      <c r="P24" s="13">
        <f t="shared" si="3"/>
        <v>1.7663442901823916E-2</v>
      </c>
    </row>
    <row r="25" spans="1:16" x14ac:dyDescent="0.25">
      <c r="A25" t="s">
        <v>29</v>
      </c>
      <c r="B25" s="12">
        <v>502</v>
      </c>
      <c r="C25" s="12">
        <v>556</v>
      </c>
      <c r="D25" s="13">
        <f t="shared" si="0"/>
        <v>0.10756972111553785</v>
      </c>
      <c r="F25" s="12">
        <v>5942</v>
      </c>
      <c r="G25" s="12">
        <v>5530</v>
      </c>
      <c r="H25" s="13">
        <f t="shared" si="4"/>
        <v>-6.9336923594749245E-2</v>
      </c>
      <c r="J25" s="12">
        <v>6542</v>
      </c>
      <c r="K25" s="12">
        <v>6203</v>
      </c>
      <c r="L25" s="13">
        <f t="shared" si="1"/>
        <v>-5.1819015591562212E-2</v>
      </c>
      <c r="N25" s="13">
        <f t="shared" si="2"/>
        <v>7.6734943442372361E-2</v>
      </c>
      <c r="O25" s="13">
        <f t="shared" si="2"/>
        <v>8.9634048041270356E-2</v>
      </c>
      <c r="P25" s="13">
        <f t="shared" si="3"/>
        <v>1.2899104598897995E-2</v>
      </c>
    </row>
    <row r="26" spans="1:16" x14ac:dyDescent="0.25">
      <c r="A26" t="s">
        <v>30</v>
      </c>
      <c r="B26" s="12">
        <v>4315</v>
      </c>
      <c r="C26" s="12">
        <v>4895</v>
      </c>
      <c r="D26" s="13">
        <f t="shared" si="0"/>
        <v>0.13441483198146004</v>
      </c>
      <c r="F26" s="12">
        <v>6052</v>
      </c>
      <c r="G26" s="12">
        <v>5104</v>
      </c>
      <c r="H26" s="13">
        <f t="shared" si="4"/>
        <v>-0.1566424322538004</v>
      </c>
      <c r="J26" s="12">
        <v>10515</v>
      </c>
      <c r="K26" s="12">
        <v>10709</v>
      </c>
      <c r="L26" s="13">
        <f t="shared" si="1"/>
        <v>1.8449833571088921E-2</v>
      </c>
      <c r="N26" s="13">
        <f t="shared" si="2"/>
        <v>0.41036614360437468</v>
      </c>
      <c r="O26" s="13">
        <f t="shared" si="2"/>
        <v>0.45709216546829767</v>
      </c>
      <c r="P26" s="13">
        <f t="shared" si="3"/>
        <v>4.6726021863922995E-2</v>
      </c>
    </row>
    <row r="27" spans="1:16" x14ac:dyDescent="0.25">
      <c r="A27" t="s">
        <v>31</v>
      </c>
      <c r="B27" s="12">
        <v>754</v>
      </c>
      <c r="C27" s="12">
        <v>914</v>
      </c>
      <c r="D27" s="13">
        <f t="shared" si="0"/>
        <v>0.21220159151193635</v>
      </c>
      <c r="F27" s="12">
        <v>8274</v>
      </c>
      <c r="G27" s="12">
        <v>7747</v>
      </c>
      <c r="H27" s="13">
        <f t="shared" si="4"/>
        <v>-6.3693497703649987E-2</v>
      </c>
      <c r="J27" s="12">
        <v>9139</v>
      </c>
      <c r="K27" s="12">
        <v>8846</v>
      </c>
      <c r="L27" s="13">
        <f t="shared" si="1"/>
        <v>-3.2060400481453116E-2</v>
      </c>
      <c r="N27" s="13">
        <f t="shared" si="2"/>
        <v>8.2503556187766711E-2</v>
      </c>
      <c r="O27" s="13">
        <f t="shared" si="2"/>
        <v>0.10332353606149672</v>
      </c>
      <c r="P27" s="13">
        <f t="shared" si="3"/>
        <v>2.0819979873730007E-2</v>
      </c>
    </row>
    <row r="28" spans="1:16" x14ac:dyDescent="0.25">
      <c r="A28" t="s">
        <v>32</v>
      </c>
      <c r="B28" s="12">
        <v>216</v>
      </c>
      <c r="C28" s="12">
        <v>376</v>
      </c>
      <c r="D28" s="13">
        <f t="shared" si="0"/>
        <v>0.7407407407407407</v>
      </c>
      <c r="F28" s="12">
        <v>10557</v>
      </c>
      <c r="G28" s="12">
        <v>10151</v>
      </c>
      <c r="H28" s="13">
        <f t="shared" si="4"/>
        <v>-3.8457895235388839E-2</v>
      </c>
      <c r="J28" s="12">
        <v>10939</v>
      </c>
      <c r="K28" s="12">
        <v>10777</v>
      </c>
      <c r="L28" s="13">
        <f t="shared" si="1"/>
        <v>-1.4809397568333486E-2</v>
      </c>
      <c r="N28" s="13">
        <f t="shared" si="2"/>
        <v>1.9745863424444648E-2</v>
      </c>
      <c r="O28" s="13">
        <f t="shared" si="2"/>
        <v>3.4889115709381087E-2</v>
      </c>
      <c r="P28" s="13">
        <f t="shared" si="3"/>
        <v>1.5143252284936438E-2</v>
      </c>
    </row>
    <row r="29" spans="1:16" x14ac:dyDescent="0.25">
      <c r="A29" t="s">
        <v>33</v>
      </c>
      <c r="B29" s="12">
        <v>7419</v>
      </c>
      <c r="C29" s="12">
        <v>7870</v>
      </c>
      <c r="D29" s="13">
        <f t="shared" si="0"/>
        <v>6.0789863863054322E-2</v>
      </c>
      <c r="F29" s="12">
        <v>11609</v>
      </c>
      <c r="G29" s="12">
        <v>9266</v>
      </c>
      <c r="H29" s="13">
        <f t="shared" si="4"/>
        <v>-0.20182616935136533</v>
      </c>
      <c r="J29" s="12">
        <v>21006</v>
      </c>
      <c r="K29" s="12">
        <v>20026</v>
      </c>
      <c r="L29" s="13">
        <f t="shared" si="1"/>
        <v>-4.6653337141769016E-2</v>
      </c>
      <c r="N29" s="13">
        <f t="shared" si="2"/>
        <v>0.3531848043416167</v>
      </c>
      <c r="O29" s="13">
        <f t="shared" si="2"/>
        <v>0.39298911415160293</v>
      </c>
      <c r="P29" s="13">
        <f t="shared" si="3"/>
        <v>3.9804309809986227E-2</v>
      </c>
    </row>
    <row r="30" spans="1:16" x14ac:dyDescent="0.25">
      <c r="A30" t="s">
        <v>34</v>
      </c>
      <c r="B30" s="12">
        <v>306</v>
      </c>
      <c r="C30" s="12">
        <v>494</v>
      </c>
      <c r="D30" s="13">
        <f t="shared" si="0"/>
        <v>0.6143790849673203</v>
      </c>
      <c r="F30" s="12">
        <v>8064</v>
      </c>
      <c r="G30" s="12">
        <v>7315</v>
      </c>
      <c r="H30" s="13">
        <f t="shared" si="4"/>
        <v>-9.2881944444444448E-2</v>
      </c>
      <c r="J30" s="12">
        <v>9182</v>
      </c>
      <c r="K30" s="12">
        <v>8589</v>
      </c>
      <c r="L30" s="13">
        <f t="shared" si="1"/>
        <v>-6.458287954693967E-2</v>
      </c>
      <c r="N30" s="13">
        <f t="shared" si="2"/>
        <v>3.3326072751034636E-2</v>
      </c>
      <c r="O30" s="13">
        <f t="shared" si="2"/>
        <v>5.7515426708580744E-2</v>
      </c>
      <c r="P30" s="13">
        <f t="shared" si="3"/>
        <v>2.4189353957546109E-2</v>
      </c>
    </row>
    <row r="31" spans="1:16" x14ac:dyDescent="0.25">
      <c r="A31" t="s">
        <v>35</v>
      </c>
      <c r="B31" s="12">
        <v>7746</v>
      </c>
      <c r="C31" s="12">
        <v>7984</v>
      </c>
      <c r="D31" s="13">
        <f t="shared" si="0"/>
        <v>3.0725535760392459E-2</v>
      </c>
      <c r="F31" s="12">
        <v>15480</v>
      </c>
      <c r="G31" s="12">
        <v>13511</v>
      </c>
      <c r="H31" s="13">
        <f t="shared" si="4"/>
        <v>-0.12719638242894057</v>
      </c>
      <c r="J31" s="12">
        <v>24326</v>
      </c>
      <c r="K31" s="12">
        <v>23595</v>
      </c>
      <c r="L31" s="13">
        <f t="shared" si="1"/>
        <v>-3.0050152100633068E-2</v>
      </c>
      <c r="N31" s="13">
        <f t="shared" si="2"/>
        <v>0.31842473074077121</v>
      </c>
      <c r="O31" s="13">
        <f t="shared" si="2"/>
        <v>0.33837677474041111</v>
      </c>
      <c r="P31" s="13">
        <f t="shared" si="3"/>
        <v>1.9952043999639901E-2</v>
      </c>
    </row>
    <row r="32" spans="1:16" x14ac:dyDescent="0.25">
      <c r="A32" t="s">
        <v>36</v>
      </c>
      <c r="B32" s="12">
        <v>75</v>
      </c>
      <c r="C32" s="12">
        <v>139</v>
      </c>
      <c r="D32" s="13">
        <f t="shared" si="0"/>
        <v>0.85333333333333339</v>
      </c>
      <c r="F32" s="12">
        <v>1840</v>
      </c>
      <c r="G32" s="12">
        <v>1609</v>
      </c>
      <c r="H32" s="13">
        <f t="shared" si="4"/>
        <v>-0.12554347826086956</v>
      </c>
      <c r="J32" s="12">
        <v>1941</v>
      </c>
      <c r="K32" s="12">
        <v>1794</v>
      </c>
      <c r="L32" s="13">
        <f t="shared" si="1"/>
        <v>-7.5734157650695522E-2</v>
      </c>
      <c r="N32" s="13">
        <f t="shared" si="2"/>
        <v>3.8639876352395672E-2</v>
      </c>
      <c r="O32" s="13">
        <f t="shared" si="2"/>
        <v>7.7480490523968784E-2</v>
      </c>
      <c r="P32" s="13">
        <f t="shared" si="3"/>
        <v>3.8840614171573112E-2</v>
      </c>
    </row>
    <row r="33" spans="1:16" x14ac:dyDescent="0.25">
      <c r="A33" t="s">
        <v>37</v>
      </c>
      <c r="B33" s="12">
        <v>622</v>
      </c>
      <c r="C33" s="12">
        <v>829</v>
      </c>
      <c r="D33" s="13">
        <f t="shared" si="0"/>
        <v>0.33279742765273312</v>
      </c>
      <c r="F33" s="12">
        <v>5296</v>
      </c>
      <c r="G33" s="12">
        <v>4675</v>
      </c>
      <c r="H33" s="13">
        <f t="shared" si="4"/>
        <v>-0.1172583081570997</v>
      </c>
      <c r="J33" s="12">
        <v>6000</v>
      </c>
      <c r="K33" s="12">
        <v>5636</v>
      </c>
      <c r="L33" s="13">
        <f t="shared" si="1"/>
        <v>-6.0666666666666667E-2</v>
      </c>
      <c r="N33" s="13">
        <f t="shared" si="2"/>
        <v>0.10366666666666667</v>
      </c>
      <c r="O33" s="13">
        <f t="shared" si="2"/>
        <v>0.14709013484740951</v>
      </c>
      <c r="P33" s="13">
        <f t="shared" si="3"/>
        <v>4.3423468180742844E-2</v>
      </c>
    </row>
    <row r="34" spans="1:16" x14ac:dyDescent="0.25">
      <c r="A34" t="s">
        <v>38</v>
      </c>
      <c r="B34" s="12">
        <v>3689</v>
      </c>
      <c r="C34" s="12">
        <v>5150</v>
      </c>
      <c r="D34" s="13">
        <f t="shared" si="0"/>
        <v>0.39604228788289508</v>
      </c>
      <c r="F34" s="12">
        <v>32156</v>
      </c>
      <c r="G34" s="12">
        <v>30102</v>
      </c>
      <c r="H34" s="13">
        <f t="shared" si="4"/>
        <v>-6.3876103993033964E-2</v>
      </c>
      <c r="J34" s="12">
        <v>36691</v>
      </c>
      <c r="K34" s="12">
        <v>36565</v>
      </c>
      <c r="L34" s="13">
        <f t="shared" si="1"/>
        <v>-3.4340846529121584E-3</v>
      </c>
      <c r="N34" s="13">
        <f t="shared" si="2"/>
        <v>0.1005423673380393</v>
      </c>
      <c r="O34" s="13">
        <f t="shared" si="2"/>
        <v>0.14084507042253522</v>
      </c>
      <c r="P34" s="13">
        <f t="shared" si="3"/>
        <v>4.0302703084495919E-2</v>
      </c>
    </row>
    <row r="35" spans="1:16" x14ac:dyDescent="0.25">
      <c r="A35" t="s">
        <v>39</v>
      </c>
      <c r="B35" s="12">
        <v>57804</v>
      </c>
      <c r="C35" s="12">
        <v>73944</v>
      </c>
      <c r="D35" s="13">
        <f t="shared" si="0"/>
        <v>0.27921943118123316</v>
      </c>
      <c r="F35" s="12">
        <v>372734</v>
      </c>
      <c r="G35" s="12">
        <v>392951</v>
      </c>
      <c r="H35" s="13">
        <f t="shared" si="4"/>
        <v>5.4239752745926052E-2</v>
      </c>
      <c r="J35" s="12">
        <v>517110</v>
      </c>
      <c r="K35" s="12">
        <v>571327</v>
      </c>
      <c r="L35" s="13">
        <f t="shared" si="1"/>
        <v>0.10484616425905513</v>
      </c>
      <c r="N35" s="13">
        <f t="shared" si="2"/>
        <v>0.11178279282937867</v>
      </c>
      <c r="O35" s="13">
        <f t="shared" si="2"/>
        <v>0.12942500529469114</v>
      </c>
      <c r="P35" s="13">
        <f t="shared" si="3"/>
        <v>1.7642212465312473E-2</v>
      </c>
    </row>
    <row r="36" spans="1:16" x14ac:dyDescent="0.25">
      <c r="A36" t="s">
        <v>40</v>
      </c>
      <c r="B36" s="12">
        <v>117</v>
      </c>
      <c r="C36" s="12">
        <v>125</v>
      </c>
      <c r="D36" s="13">
        <f t="shared" si="0"/>
        <v>6.8376068376068383E-2</v>
      </c>
      <c r="F36" s="12">
        <v>1852</v>
      </c>
      <c r="G36" s="12">
        <v>1513</v>
      </c>
      <c r="H36" s="13">
        <f t="shared" si="4"/>
        <v>-0.18304535637149028</v>
      </c>
      <c r="J36" s="12">
        <v>2008</v>
      </c>
      <c r="K36" s="12">
        <v>1693</v>
      </c>
      <c r="L36" s="13">
        <f t="shared" si="1"/>
        <v>-0.15687250996015936</v>
      </c>
      <c r="N36" s="13">
        <f t="shared" si="2"/>
        <v>5.8266932270916331E-2</v>
      </c>
      <c r="O36" s="13">
        <f t="shared" si="2"/>
        <v>7.3833431777909034E-2</v>
      </c>
      <c r="P36" s="13">
        <f t="shared" si="3"/>
        <v>1.5566499506992702E-2</v>
      </c>
    </row>
    <row r="37" spans="1:16" x14ac:dyDescent="0.25">
      <c r="A37" t="s">
        <v>41</v>
      </c>
      <c r="B37" s="12">
        <v>178</v>
      </c>
      <c r="C37" s="12">
        <v>212</v>
      </c>
      <c r="D37" s="13">
        <f t="shared" si="0"/>
        <v>0.19101123595505617</v>
      </c>
      <c r="F37" s="12">
        <v>5624</v>
      </c>
      <c r="G37" s="12">
        <v>5097</v>
      </c>
      <c r="H37" s="13">
        <f t="shared" si="4"/>
        <v>-9.3705547652916069E-2</v>
      </c>
      <c r="J37" s="12">
        <v>5890</v>
      </c>
      <c r="K37" s="12">
        <v>5462</v>
      </c>
      <c r="L37" s="13">
        <f t="shared" si="1"/>
        <v>-7.2665534804753823E-2</v>
      </c>
      <c r="N37" s="13">
        <f t="shared" si="2"/>
        <v>3.0220713073005095E-2</v>
      </c>
      <c r="O37" s="13">
        <f t="shared" si="2"/>
        <v>3.8813621384108384E-2</v>
      </c>
      <c r="P37" s="13">
        <f t="shared" si="3"/>
        <v>8.5929083111032888E-3</v>
      </c>
    </row>
    <row r="38" spans="1:16" x14ac:dyDescent="0.25">
      <c r="A38" t="s">
        <v>42</v>
      </c>
      <c r="B38" s="12">
        <v>33</v>
      </c>
      <c r="C38" s="12">
        <v>72</v>
      </c>
      <c r="D38" s="13">
        <f t="shared" si="0"/>
        <v>1.1818181818181819</v>
      </c>
      <c r="F38" s="12">
        <v>3146</v>
      </c>
      <c r="G38" s="12">
        <v>2841</v>
      </c>
      <c r="H38" s="13">
        <f t="shared" si="4"/>
        <v>-9.6948506039415128E-2</v>
      </c>
      <c r="J38" s="12">
        <v>3225</v>
      </c>
      <c r="K38" s="12">
        <v>2979</v>
      </c>
      <c r="L38" s="13">
        <f t="shared" si="1"/>
        <v>-7.6279069767441865E-2</v>
      </c>
      <c r="N38" s="13">
        <f t="shared" si="2"/>
        <v>1.0232558139534883E-2</v>
      </c>
      <c r="O38" s="13">
        <f t="shared" si="2"/>
        <v>2.4169184290030211E-2</v>
      </c>
      <c r="P38" s="13">
        <f t="shared" si="3"/>
        <v>1.3936626150495329E-2</v>
      </c>
    </row>
    <row r="39" spans="1:16" x14ac:dyDescent="0.25">
      <c r="A39" t="s">
        <v>43</v>
      </c>
      <c r="B39" s="12">
        <v>35</v>
      </c>
      <c r="C39" s="12">
        <v>83</v>
      </c>
      <c r="D39" s="13">
        <f t="shared" si="0"/>
        <v>1.3714285714285714</v>
      </c>
      <c r="F39" s="12">
        <v>2692</v>
      </c>
      <c r="G39" s="12">
        <v>2483</v>
      </c>
      <c r="H39" s="13">
        <f t="shared" si="4"/>
        <v>-7.7637444279346213E-2</v>
      </c>
      <c r="J39" s="12">
        <v>2756</v>
      </c>
      <c r="K39" s="12">
        <v>2627</v>
      </c>
      <c r="L39" s="13">
        <f t="shared" si="1"/>
        <v>-4.6806966618287371E-2</v>
      </c>
      <c r="N39" s="13">
        <f t="shared" si="2"/>
        <v>1.2699564586357039E-2</v>
      </c>
      <c r="O39" s="13">
        <f t="shared" si="2"/>
        <v>3.1594975256947086E-2</v>
      </c>
      <c r="P39" s="13">
        <f t="shared" si="3"/>
        <v>1.8895410670590047E-2</v>
      </c>
    </row>
    <row r="40" spans="1:16" x14ac:dyDescent="0.25">
      <c r="A40" t="s">
        <v>44</v>
      </c>
      <c r="B40" s="12">
        <v>132</v>
      </c>
      <c r="C40" s="12">
        <v>228</v>
      </c>
      <c r="D40" s="13">
        <f t="shared" si="0"/>
        <v>0.72727272727272729</v>
      </c>
      <c r="F40" s="12">
        <v>4747</v>
      </c>
      <c r="G40" s="12">
        <v>4331</v>
      </c>
      <c r="H40" s="13">
        <f t="shared" si="4"/>
        <v>-8.7634295344428056E-2</v>
      </c>
      <c r="J40" s="12">
        <v>4959</v>
      </c>
      <c r="K40" s="12">
        <v>4676</v>
      </c>
      <c r="L40" s="13">
        <f t="shared" si="1"/>
        <v>-5.7067957249445453E-2</v>
      </c>
      <c r="N40" s="13">
        <f t="shared" si="2"/>
        <v>2.6618269812462191E-2</v>
      </c>
      <c r="O40" s="13">
        <f t="shared" si="2"/>
        <v>4.875962360992301E-2</v>
      </c>
      <c r="P40" s="13">
        <f t="shared" si="3"/>
        <v>2.2141353797460819E-2</v>
      </c>
    </row>
    <row r="41" spans="1:16" x14ac:dyDescent="0.25">
      <c r="A41" t="s">
        <v>45</v>
      </c>
      <c r="B41" s="12">
        <v>385</v>
      </c>
      <c r="C41" s="12">
        <v>619</v>
      </c>
      <c r="D41" s="13">
        <f t="shared" si="0"/>
        <v>0.60779220779220777</v>
      </c>
      <c r="F41" s="12">
        <v>21440</v>
      </c>
      <c r="G41" s="12">
        <v>20216</v>
      </c>
      <c r="H41" s="13">
        <f t="shared" si="4"/>
        <v>-5.708955223880597E-2</v>
      </c>
      <c r="J41" s="12">
        <v>22311</v>
      </c>
      <c r="K41" s="12">
        <v>21513</v>
      </c>
      <c r="L41" s="13">
        <f t="shared" si="1"/>
        <v>-3.5767110393976065E-2</v>
      </c>
      <c r="N41" s="13">
        <f t="shared" si="2"/>
        <v>1.7256062032181434E-2</v>
      </c>
      <c r="O41" s="13">
        <f t="shared" si="2"/>
        <v>2.8773299865197787E-2</v>
      </c>
      <c r="P41" s="13">
        <f t="shared" si="3"/>
        <v>1.1517237833016353E-2</v>
      </c>
    </row>
    <row r="42" spans="1:16" x14ac:dyDescent="0.25">
      <c r="A42" t="s">
        <v>46</v>
      </c>
      <c r="B42" s="12">
        <v>80</v>
      </c>
      <c r="C42" s="12">
        <v>101</v>
      </c>
      <c r="D42" s="13">
        <f t="shared" si="0"/>
        <v>0.26250000000000001</v>
      </c>
      <c r="F42" s="12">
        <v>1942</v>
      </c>
      <c r="G42" s="12">
        <v>1685</v>
      </c>
      <c r="H42" s="13">
        <f t="shared" si="4"/>
        <v>-0.13233779608650875</v>
      </c>
      <c r="J42" s="12">
        <v>2057</v>
      </c>
      <c r="K42" s="12">
        <v>1837</v>
      </c>
      <c r="L42" s="13">
        <f t="shared" si="1"/>
        <v>-0.10695187165775401</v>
      </c>
      <c r="N42" s="13">
        <f t="shared" si="2"/>
        <v>3.8891589693728731E-2</v>
      </c>
      <c r="O42" s="13">
        <f t="shared" si="2"/>
        <v>5.4980947196516056E-2</v>
      </c>
      <c r="P42" s="13">
        <f t="shared" si="3"/>
        <v>1.6089357502787324E-2</v>
      </c>
    </row>
    <row r="43" spans="1:16" x14ac:dyDescent="0.25">
      <c r="A43" t="s">
        <v>47</v>
      </c>
      <c r="B43" s="12">
        <v>15</v>
      </c>
      <c r="C43" s="12">
        <v>35</v>
      </c>
      <c r="D43" s="13">
        <f t="shared" si="0"/>
        <v>1.3333333333333333</v>
      </c>
      <c r="F43" s="12">
        <v>2024</v>
      </c>
      <c r="G43" s="12">
        <v>1916</v>
      </c>
      <c r="H43" s="13">
        <f t="shared" si="4"/>
        <v>-5.33596837944664E-2</v>
      </c>
      <c r="J43" s="12">
        <v>2049</v>
      </c>
      <c r="K43" s="12">
        <v>1969</v>
      </c>
      <c r="L43" s="13">
        <f t="shared" si="1"/>
        <v>-3.9043435822352368E-2</v>
      </c>
      <c r="N43" s="13">
        <f t="shared" si="2"/>
        <v>7.320644216691069E-3</v>
      </c>
      <c r="O43" s="13">
        <f t="shared" si="2"/>
        <v>1.7775520568816656E-2</v>
      </c>
      <c r="P43" s="13">
        <f t="shared" si="3"/>
        <v>1.0454876352125587E-2</v>
      </c>
    </row>
    <row r="44" spans="1:16" x14ac:dyDescent="0.25">
      <c r="A44" t="s">
        <v>48</v>
      </c>
      <c r="B44" s="12">
        <v>49</v>
      </c>
      <c r="C44" s="12">
        <v>118</v>
      </c>
      <c r="D44" s="13">
        <f t="shared" si="0"/>
        <v>1.4081632653061225</v>
      </c>
      <c r="F44" s="12">
        <v>1954</v>
      </c>
      <c r="G44" s="12">
        <v>1809</v>
      </c>
      <c r="H44" s="13">
        <f t="shared" si="4"/>
        <v>-7.4206755373592628E-2</v>
      </c>
      <c r="J44" s="12">
        <v>2044</v>
      </c>
      <c r="K44" s="12">
        <v>1990</v>
      </c>
      <c r="L44" s="13">
        <f t="shared" si="1"/>
        <v>-2.6418786692759294E-2</v>
      </c>
      <c r="N44" s="13">
        <f t="shared" si="2"/>
        <v>2.3972602739726026E-2</v>
      </c>
      <c r="O44" s="13">
        <f t="shared" si="2"/>
        <v>5.92964824120603E-2</v>
      </c>
      <c r="P44" s="13">
        <f t="shared" si="3"/>
        <v>3.5323879672334274E-2</v>
      </c>
    </row>
    <row r="45" spans="1:16" x14ac:dyDescent="0.25">
      <c r="A45" t="s">
        <v>49</v>
      </c>
      <c r="B45" s="12">
        <v>7</v>
      </c>
      <c r="C45" s="12">
        <v>9</v>
      </c>
      <c r="D45" s="13">
        <f t="shared" si="0"/>
        <v>0.2857142857142857</v>
      </c>
      <c r="F45" s="12">
        <v>600</v>
      </c>
      <c r="G45" s="12">
        <v>602</v>
      </c>
      <c r="H45" s="13">
        <f t="shared" si="4"/>
        <v>3.3333333333333335E-3</v>
      </c>
      <c r="J45" s="12">
        <v>614</v>
      </c>
      <c r="K45" s="12">
        <v>623</v>
      </c>
      <c r="L45" s="13">
        <f t="shared" si="1"/>
        <v>1.4657980456026058E-2</v>
      </c>
      <c r="N45" s="13">
        <f t="shared" si="2"/>
        <v>1.1400651465798045E-2</v>
      </c>
      <c r="O45" s="13">
        <f t="shared" si="2"/>
        <v>1.4446227929373997E-2</v>
      </c>
      <c r="P45" s="13">
        <f t="shared" si="3"/>
        <v>3.0455764635759514E-3</v>
      </c>
    </row>
    <row r="46" spans="1:16" x14ac:dyDescent="0.25">
      <c r="A46" t="s">
        <v>50</v>
      </c>
      <c r="B46" s="12">
        <v>51</v>
      </c>
      <c r="C46" s="12">
        <v>54</v>
      </c>
      <c r="D46" s="13">
        <f t="shared" si="0"/>
        <v>5.8823529411764705E-2</v>
      </c>
      <c r="F46" s="12">
        <v>2452</v>
      </c>
      <c r="G46" s="12">
        <v>2270</v>
      </c>
      <c r="H46" s="13">
        <f t="shared" si="4"/>
        <v>-7.4225122349102779E-2</v>
      </c>
      <c r="J46" s="12">
        <v>2538</v>
      </c>
      <c r="K46" s="12">
        <v>2356</v>
      </c>
      <c r="L46" s="13">
        <f t="shared" si="1"/>
        <v>-7.1710007880220653E-2</v>
      </c>
      <c r="N46" s="13">
        <f t="shared" si="2"/>
        <v>2.0094562647754138E-2</v>
      </c>
      <c r="O46" s="13">
        <f t="shared" si="2"/>
        <v>2.2920203735144314E-2</v>
      </c>
      <c r="P46" s="13">
        <f t="shared" si="3"/>
        <v>2.8256410873901752E-3</v>
      </c>
    </row>
    <row r="47" spans="1:16" x14ac:dyDescent="0.25">
      <c r="A47" t="s">
        <v>51</v>
      </c>
      <c r="B47" s="12">
        <v>13653</v>
      </c>
      <c r="C47" s="12">
        <v>17811</v>
      </c>
      <c r="D47" s="13">
        <f t="shared" si="0"/>
        <v>0.30454845088991428</v>
      </c>
      <c r="F47" s="12">
        <v>42636</v>
      </c>
      <c r="G47" s="12">
        <v>39954</v>
      </c>
      <c r="H47" s="13">
        <f t="shared" si="4"/>
        <v>-6.2904587672389531E-2</v>
      </c>
      <c r="J47" s="12">
        <v>58607</v>
      </c>
      <c r="K47" s="12">
        <v>61353</v>
      </c>
      <c r="L47" s="13">
        <f t="shared" si="1"/>
        <v>4.6854471308888014E-2</v>
      </c>
      <c r="N47" s="13">
        <f t="shared" si="2"/>
        <v>0.23295852031327316</v>
      </c>
      <c r="O47" s="13">
        <f t="shared" si="2"/>
        <v>0.29030365263312308</v>
      </c>
      <c r="P47" s="13">
        <f t="shared" si="3"/>
        <v>5.7345132319849917E-2</v>
      </c>
    </row>
    <row r="48" spans="1:16" x14ac:dyDescent="0.25">
      <c r="A48" t="s">
        <v>52</v>
      </c>
      <c r="B48" s="12">
        <v>181</v>
      </c>
      <c r="C48" s="12">
        <v>366</v>
      </c>
      <c r="D48" s="13">
        <f t="shared" si="0"/>
        <v>1.0220994475138121</v>
      </c>
      <c r="F48" s="12">
        <v>8845</v>
      </c>
      <c r="G48" s="12">
        <v>8773</v>
      </c>
      <c r="H48" s="13">
        <f t="shared" si="4"/>
        <v>-8.1401921989824755E-3</v>
      </c>
      <c r="J48" s="12">
        <v>9124</v>
      </c>
      <c r="K48" s="12">
        <v>9324</v>
      </c>
      <c r="L48" s="13">
        <f t="shared" si="1"/>
        <v>2.1920210434020166E-2</v>
      </c>
      <c r="N48" s="13">
        <f t="shared" si="2"/>
        <v>1.9837790442788251E-2</v>
      </c>
      <c r="O48" s="13">
        <f t="shared" si="2"/>
        <v>3.9253539253539256E-2</v>
      </c>
      <c r="P48" s="13">
        <f t="shared" si="3"/>
        <v>1.9415748810751005E-2</v>
      </c>
    </row>
    <row r="49" spans="1:16" x14ac:dyDescent="0.25">
      <c r="A49" t="s">
        <v>53</v>
      </c>
      <c r="B49" s="12">
        <v>45</v>
      </c>
      <c r="C49" s="12">
        <v>76</v>
      </c>
      <c r="D49" s="13">
        <f t="shared" si="0"/>
        <v>0.68888888888888888</v>
      </c>
      <c r="F49" s="12">
        <v>3344</v>
      </c>
      <c r="G49" s="12">
        <v>3242</v>
      </c>
      <c r="H49" s="13">
        <f t="shared" si="4"/>
        <v>-3.0502392344497607E-2</v>
      </c>
      <c r="J49" s="12">
        <v>3423</v>
      </c>
      <c r="K49" s="12">
        <v>3380</v>
      </c>
      <c r="L49" s="13">
        <f t="shared" si="1"/>
        <v>-1.2562080046742623E-2</v>
      </c>
      <c r="N49" s="13">
        <f t="shared" si="2"/>
        <v>1.3146362839614373E-2</v>
      </c>
      <c r="O49" s="13">
        <f t="shared" si="2"/>
        <v>2.2485207100591716E-2</v>
      </c>
      <c r="P49" s="13">
        <f t="shared" si="3"/>
        <v>9.3388442609773428E-3</v>
      </c>
    </row>
    <row r="50" spans="1:16" x14ac:dyDescent="0.25">
      <c r="A50" t="s">
        <v>54</v>
      </c>
      <c r="B50" s="12">
        <v>33</v>
      </c>
      <c r="C50" s="12">
        <v>50</v>
      </c>
      <c r="D50" s="13">
        <f t="shared" si="0"/>
        <v>0.51515151515151514</v>
      </c>
      <c r="F50" s="12">
        <v>928</v>
      </c>
      <c r="G50" s="12">
        <v>849</v>
      </c>
      <c r="H50" s="13">
        <f t="shared" si="4"/>
        <v>-8.5129310344827583E-2</v>
      </c>
      <c r="J50" s="12">
        <v>967</v>
      </c>
      <c r="K50" s="12">
        <v>922</v>
      </c>
      <c r="L50" s="13">
        <f t="shared" si="1"/>
        <v>-4.6535677352637021E-2</v>
      </c>
      <c r="N50" s="13">
        <f t="shared" si="2"/>
        <v>3.4126163391933813E-2</v>
      </c>
      <c r="O50" s="13">
        <f t="shared" si="2"/>
        <v>5.4229934924078092E-2</v>
      </c>
      <c r="P50" s="13">
        <f t="shared" si="3"/>
        <v>2.0103771532144279E-2</v>
      </c>
    </row>
    <row r="51" spans="1:16" x14ac:dyDescent="0.25">
      <c r="A51" t="s">
        <v>55</v>
      </c>
      <c r="B51" s="12">
        <v>42</v>
      </c>
      <c r="C51" s="12">
        <v>94</v>
      </c>
      <c r="D51" s="13">
        <f t="shared" si="0"/>
        <v>1.2380952380952381</v>
      </c>
      <c r="F51" s="12">
        <v>2821</v>
      </c>
      <c r="G51" s="12">
        <v>2615</v>
      </c>
      <c r="H51" s="13">
        <f t="shared" si="4"/>
        <v>-7.3023750443105287E-2</v>
      </c>
      <c r="J51" s="12">
        <v>2908</v>
      </c>
      <c r="K51" s="12">
        <v>2762</v>
      </c>
      <c r="L51" s="13">
        <f t="shared" si="1"/>
        <v>-5.0206327372764786E-2</v>
      </c>
      <c r="N51" s="13">
        <f t="shared" si="2"/>
        <v>1.4442916093535076E-2</v>
      </c>
      <c r="O51" s="13">
        <f t="shared" si="2"/>
        <v>3.403330919623461E-2</v>
      </c>
      <c r="P51" s="13">
        <f t="shared" si="3"/>
        <v>1.9590393102699534E-2</v>
      </c>
    </row>
    <row r="52" spans="1:16" x14ac:dyDescent="0.25">
      <c r="A52" t="s">
        <v>56</v>
      </c>
      <c r="B52" s="12">
        <v>305</v>
      </c>
      <c r="C52" s="12">
        <v>553</v>
      </c>
      <c r="D52" s="13">
        <f t="shared" si="0"/>
        <v>0.81311475409836065</v>
      </c>
      <c r="F52" s="12">
        <v>10029</v>
      </c>
      <c r="G52" s="12">
        <v>9315</v>
      </c>
      <c r="H52" s="13">
        <f t="shared" si="4"/>
        <v>-7.119353873766078E-2</v>
      </c>
      <c r="J52" s="12">
        <v>10435</v>
      </c>
      <c r="K52" s="12">
        <v>10067</v>
      </c>
      <c r="L52" s="13">
        <f t="shared" si="1"/>
        <v>-3.5265931959750842E-2</v>
      </c>
      <c r="N52" s="13">
        <f t="shared" si="2"/>
        <v>2.9228557738380449E-2</v>
      </c>
      <c r="O52" s="13">
        <f t="shared" si="2"/>
        <v>5.4931955895500151E-2</v>
      </c>
      <c r="P52" s="13">
        <f t="shared" si="3"/>
        <v>2.5703398157119701E-2</v>
      </c>
    </row>
    <row r="53" spans="1:16" x14ac:dyDescent="0.25">
      <c r="A53" t="s">
        <v>57</v>
      </c>
      <c r="B53" s="12">
        <v>8</v>
      </c>
      <c r="C53" s="12">
        <v>20</v>
      </c>
      <c r="D53" s="13">
        <f t="shared" si="0"/>
        <v>1.5</v>
      </c>
      <c r="F53" s="12">
        <v>721</v>
      </c>
      <c r="G53" s="12">
        <v>648</v>
      </c>
      <c r="H53" s="13">
        <f t="shared" si="4"/>
        <v>-0.10124826629680998</v>
      </c>
      <c r="J53" s="12">
        <v>736</v>
      </c>
      <c r="K53" s="12">
        <v>682</v>
      </c>
      <c r="L53" s="13">
        <f t="shared" si="1"/>
        <v>-7.3369565217391311E-2</v>
      </c>
      <c r="N53" s="13">
        <f t="shared" si="2"/>
        <v>1.0869565217391304E-2</v>
      </c>
      <c r="O53" s="13">
        <f t="shared" si="2"/>
        <v>2.932551319648094E-2</v>
      </c>
      <c r="P53" s="13">
        <f t="shared" si="3"/>
        <v>1.8455947979089636E-2</v>
      </c>
    </row>
    <row r="54" spans="1:16" x14ac:dyDescent="0.25">
      <c r="A54" t="s">
        <v>58</v>
      </c>
      <c r="B54" s="12">
        <v>109</v>
      </c>
      <c r="C54" s="12">
        <v>151</v>
      </c>
      <c r="D54" s="13">
        <f t="shared" si="0"/>
        <v>0.38532110091743121</v>
      </c>
      <c r="F54" s="12">
        <v>6069</v>
      </c>
      <c r="G54" s="12">
        <v>6162</v>
      </c>
      <c r="H54" s="13">
        <f t="shared" si="4"/>
        <v>1.532377656945131E-2</v>
      </c>
      <c r="J54" s="12">
        <v>6274</v>
      </c>
      <c r="K54" s="12">
        <v>6445</v>
      </c>
      <c r="L54" s="13">
        <f t="shared" si="1"/>
        <v>2.7255339496334078E-2</v>
      </c>
      <c r="N54" s="13">
        <f t="shared" si="2"/>
        <v>1.7373286579534589E-2</v>
      </c>
      <c r="O54" s="13">
        <f t="shared" si="2"/>
        <v>2.3429014740108611E-2</v>
      </c>
      <c r="P54" s="13">
        <f t="shared" si="3"/>
        <v>6.0557281605740226E-3</v>
      </c>
    </row>
    <row r="55" spans="1:16" x14ac:dyDescent="0.25">
      <c r="A55" t="s">
        <v>59</v>
      </c>
      <c r="B55" s="12">
        <v>200</v>
      </c>
      <c r="C55" s="12">
        <v>350</v>
      </c>
      <c r="D55" s="13">
        <f t="shared" si="0"/>
        <v>0.75</v>
      </c>
      <c r="F55" s="12">
        <v>7229</v>
      </c>
      <c r="G55" s="12">
        <v>6539</v>
      </c>
      <c r="H55" s="13">
        <f t="shared" si="4"/>
        <v>-9.5448886429658319E-2</v>
      </c>
      <c r="J55" s="12">
        <v>7547</v>
      </c>
      <c r="K55" s="12">
        <v>7046</v>
      </c>
      <c r="L55" s="13">
        <f t="shared" si="1"/>
        <v>-6.6383993639856892E-2</v>
      </c>
      <c r="N55" s="13">
        <f t="shared" si="2"/>
        <v>2.6500596263415926E-2</v>
      </c>
      <c r="O55" s="13">
        <f t="shared" si="2"/>
        <v>4.9673573658813509E-2</v>
      </c>
      <c r="P55" s="13">
        <f t="shared" si="3"/>
        <v>2.3172977395397584E-2</v>
      </c>
    </row>
    <row r="56" spans="1:16" x14ac:dyDescent="0.25">
      <c r="A56" t="s">
        <v>60</v>
      </c>
      <c r="B56" s="12">
        <v>435</v>
      </c>
      <c r="C56" s="12">
        <v>521</v>
      </c>
      <c r="D56" s="13">
        <f t="shared" si="0"/>
        <v>0.19770114942528735</v>
      </c>
      <c r="F56" s="12">
        <v>4358</v>
      </c>
      <c r="G56" s="12">
        <v>4067</v>
      </c>
      <c r="H56" s="13">
        <f t="shared" si="4"/>
        <v>-6.6773749426342358E-2</v>
      </c>
      <c r="J56" s="12">
        <v>5217</v>
      </c>
      <c r="K56" s="12">
        <v>5071</v>
      </c>
      <c r="L56" s="13">
        <f t="shared" si="1"/>
        <v>-2.7985432240751389E-2</v>
      </c>
      <c r="N56" s="13">
        <f t="shared" si="2"/>
        <v>8.3381253594019558E-2</v>
      </c>
      <c r="O56" s="13">
        <f t="shared" si="2"/>
        <v>0.10274107671070795</v>
      </c>
      <c r="P56" s="13">
        <f t="shared" si="3"/>
        <v>1.9359823116688393E-2</v>
      </c>
    </row>
    <row r="57" spans="1:16" x14ac:dyDescent="0.25">
      <c r="A57" t="s">
        <v>61</v>
      </c>
      <c r="B57" s="12">
        <v>244</v>
      </c>
      <c r="C57" s="12">
        <v>424</v>
      </c>
      <c r="D57" s="13">
        <f t="shared" si="0"/>
        <v>0.73770491803278693</v>
      </c>
      <c r="F57" s="12">
        <v>6169</v>
      </c>
      <c r="G57" s="12">
        <v>5954</v>
      </c>
      <c r="H57" s="13">
        <f t="shared" si="4"/>
        <v>-3.4851677743556492E-2</v>
      </c>
      <c r="J57" s="12">
        <v>6489</v>
      </c>
      <c r="K57" s="12">
        <v>6495</v>
      </c>
      <c r="L57" s="13">
        <f t="shared" si="1"/>
        <v>9.2464170134073042E-4</v>
      </c>
      <c r="N57" s="13">
        <f t="shared" si="2"/>
        <v>3.7602095854523038E-2</v>
      </c>
      <c r="O57" s="13">
        <f t="shared" si="2"/>
        <v>6.5280985373364131E-2</v>
      </c>
      <c r="P57" s="13">
        <f t="shared" si="3"/>
        <v>2.7678889518841093E-2</v>
      </c>
    </row>
    <row r="58" spans="1:16" x14ac:dyDescent="0.25">
      <c r="A58" t="s">
        <v>62</v>
      </c>
      <c r="B58" s="12">
        <v>474</v>
      </c>
      <c r="C58" s="12">
        <v>625</v>
      </c>
      <c r="D58" s="13">
        <f t="shared" si="0"/>
        <v>0.31856540084388185</v>
      </c>
      <c r="F58" s="12">
        <v>7729</v>
      </c>
      <c r="G58" s="12">
        <v>7140</v>
      </c>
      <c r="H58" s="13">
        <f t="shared" si="4"/>
        <v>-7.6206495018760506E-2</v>
      </c>
      <c r="J58" s="12">
        <v>8368</v>
      </c>
      <c r="K58" s="12">
        <v>8034</v>
      </c>
      <c r="L58" s="13">
        <f t="shared" si="1"/>
        <v>-3.9913957934990439E-2</v>
      </c>
      <c r="N58" s="13">
        <f t="shared" si="2"/>
        <v>5.6644359464627154E-2</v>
      </c>
      <c r="O58" s="13">
        <f t="shared" si="2"/>
        <v>7.7794373910878761E-2</v>
      </c>
      <c r="P58" s="13">
        <f t="shared" si="3"/>
        <v>2.1150014446251607E-2</v>
      </c>
    </row>
    <row r="59" spans="1:16" x14ac:dyDescent="0.25">
      <c r="A59" t="s">
        <v>63</v>
      </c>
      <c r="B59" s="12">
        <v>4</v>
      </c>
      <c r="C59" s="12">
        <v>8</v>
      </c>
      <c r="D59" s="13">
        <f t="shared" si="0"/>
        <v>1</v>
      </c>
      <c r="F59" s="12">
        <v>815</v>
      </c>
      <c r="G59" s="12">
        <v>786</v>
      </c>
      <c r="H59" s="13">
        <f t="shared" si="4"/>
        <v>-3.5582822085889573E-2</v>
      </c>
      <c r="J59" s="12">
        <v>824</v>
      </c>
      <c r="K59" s="12">
        <v>806</v>
      </c>
      <c r="L59" s="13">
        <f t="shared" si="1"/>
        <v>-2.1844660194174758E-2</v>
      </c>
      <c r="N59" s="13">
        <f t="shared" si="2"/>
        <v>4.8543689320388345E-3</v>
      </c>
      <c r="O59" s="13">
        <f t="shared" si="2"/>
        <v>9.9255583126550868E-3</v>
      </c>
      <c r="P59" s="13">
        <f t="shared" si="3"/>
        <v>5.0711893806162523E-3</v>
      </c>
    </row>
    <row r="60" spans="1:16" x14ac:dyDescent="0.25">
      <c r="A60" t="s">
        <v>64</v>
      </c>
      <c r="B60" s="12">
        <v>244</v>
      </c>
      <c r="C60" s="12">
        <v>338</v>
      </c>
      <c r="D60" s="13">
        <f t="shared" si="0"/>
        <v>0.38524590163934425</v>
      </c>
      <c r="F60" s="12">
        <v>3463</v>
      </c>
      <c r="G60" s="12">
        <v>3103</v>
      </c>
      <c r="H60" s="13">
        <f t="shared" si="4"/>
        <v>-0.10395610742131101</v>
      </c>
      <c r="J60" s="12">
        <v>3821</v>
      </c>
      <c r="K60" s="12">
        <v>3632</v>
      </c>
      <c r="L60" s="13">
        <f t="shared" si="1"/>
        <v>-4.9463491232661604E-2</v>
      </c>
      <c r="N60" s="13">
        <f t="shared" si="2"/>
        <v>6.3857628892959956E-2</v>
      </c>
      <c r="O60" s="13">
        <f t="shared" si="2"/>
        <v>9.3061674008810574E-2</v>
      </c>
      <c r="P60" s="13">
        <f t="shared" si="3"/>
        <v>2.9204045115850619E-2</v>
      </c>
    </row>
    <row r="61" spans="1:16" x14ac:dyDescent="0.25">
      <c r="A61" t="s">
        <v>65</v>
      </c>
      <c r="B61" s="12">
        <v>155</v>
      </c>
      <c r="C61" s="12">
        <v>279</v>
      </c>
      <c r="D61" s="13">
        <f t="shared" si="0"/>
        <v>0.8</v>
      </c>
      <c r="F61" s="12">
        <v>7690</v>
      </c>
      <c r="G61" s="12">
        <v>7060</v>
      </c>
      <c r="H61" s="13">
        <f t="shared" si="4"/>
        <v>-8.192457737321196E-2</v>
      </c>
      <c r="J61" s="12">
        <v>8701</v>
      </c>
      <c r="K61" s="12">
        <v>8332</v>
      </c>
      <c r="L61" s="13">
        <f t="shared" si="1"/>
        <v>-4.2408918515113206E-2</v>
      </c>
      <c r="N61" s="13">
        <f t="shared" si="2"/>
        <v>1.7814044362716931E-2</v>
      </c>
      <c r="O61" s="13">
        <f t="shared" si="2"/>
        <v>3.3485357657225157E-2</v>
      </c>
      <c r="P61" s="13">
        <f t="shared" si="3"/>
        <v>1.5671313294508226E-2</v>
      </c>
    </row>
    <row r="62" spans="1:16" x14ac:dyDescent="0.25">
      <c r="A62" t="s">
        <v>66</v>
      </c>
      <c r="B62" s="12">
        <v>16685</v>
      </c>
      <c r="C62" s="12">
        <v>23567</v>
      </c>
      <c r="D62" s="13">
        <f t="shared" si="0"/>
        <v>0.41246628708420735</v>
      </c>
      <c r="F62" s="12">
        <v>241078</v>
      </c>
      <c r="G62" s="12">
        <v>257285</v>
      </c>
      <c r="H62" s="13">
        <f t="shared" si="4"/>
        <v>6.7227204473241028E-2</v>
      </c>
      <c r="J62" s="12">
        <v>285407</v>
      </c>
      <c r="K62" s="12">
        <v>319090</v>
      </c>
      <c r="L62" s="13">
        <f t="shared" si="1"/>
        <v>0.11801742774353817</v>
      </c>
      <c r="N62" s="13">
        <f t="shared" si="2"/>
        <v>5.8460374132379374E-2</v>
      </c>
      <c r="O62" s="13">
        <f t="shared" si="2"/>
        <v>7.3856905575229559E-2</v>
      </c>
      <c r="P62" s="13">
        <f t="shared" si="3"/>
        <v>1.5396531442850185E-2</v>
      </c>
    </row>
    <row r="63" spans="1:16" x14ac:dyDescent="0.25">
      <c r="A63" t="s">
        <v>67</v>
      </c>
      <c r="B63" s="12">
        <v>2602</v>
      </c>
      <c r="C63" s="12">
        <v>3184</v>
      </c>
      <c r="D63" s="13">
        <f t="shared" si="0"/>
        <v>0.22367409684857803</v>
      </c>
      <c r="F63" s="12">
        <v>32770</v>
      </c>
      <c r="G63" s="12">
        <v>30436</v>
      </c>
      <c r="H63" s="13">
        <f t="shared" si="4"/>
        <v>-7.1223680195300579E-2</v>
      </c>
      <c r="J63" s="12">
        <v>36288</v>
      </c>
      <c r="K63" s="12">
        <v>34914</v>
      </c>
      <c r="L63" s="13">
        <f t="shared" si="1"/>
        <v>-3.7863756613756613E-2</v>
      </c>
      <c r="N63" s="13">
        <f t="shared" si="2"/>
        <v>7.1704144620811289E-2</v>
      </c>
      <c r="O63" s="13">
        <f t="shared" si="2"/>
        <v>9.1195508964885152E-2</v>
      </c>
      <c r="P63" s="13">
        <f t="shared" si="3"/>
        <v>1.9491364344073864E-2</v>
      </c>
    </row>
    <row r="64" spans="1:16" x14ac:dyDescent="0.25">
      <c r="A64" t="s">
        <v>68</v>
      </c>
      <c r="B64" s="12">
        <v>13</v>
      </c>
      <c r="C64" s="12">
        <v>28</v>
      </c>
      <c r="D64" s="13">
        <f t="shared" si="0"/>
        <v>1.1538461538461537</v>
      </c>
      <c r="F64" s="12">
        <v>739</v>
      </c>
      <c r="G64" s="12">
        <v>699</v>
      </c>
      <c r="H64" s="13">
        <f t="shared" si="4"/>
        <v>-5.4127198917456022E-2</v>
      </c>
      <c r="J64" s="12">
        <v>763</v>
      </c>
      <c r="K64" s="12">
        <v>748</v>
      </c>
      <c r="L64" s="13">
        <f t="shared" si="1"/>
        <v>-1.9659239842726082E-2</v>
      </c>
      <c r="N64" s="13">
        <f t="shared" si="2"/>
        <v>1.7038007863695939E-2</v>
      </c>
      <c r="O64" s="13">
        <f t="shared" si="2"/>
        <v>3.7433155080213901E-2</v>
      </c>
      <c r="P64" s="13">
        <f t="shared" si="3"/>
        <v>2.0395147216517962E-2</v>
      </c>
    </row>
    <row r="65" spans="1:16" x14ac:dyDescent="0.25">
      <c r="A65" t="s">
        <v>69</v>
      </c>
      <c r="B65" s="12">
        <v>13</v>
      </c>
      <c r="C65" s="12">
        <v>26</v>
      </c>
      <c r="D65" s="13">
        <f t="shared" si="0"/>
        <v>1</v>
      </c>
      <c r="F65" s="12">
        <v>617</v>
      </c>
      <c r="G65" s="12">
        <v>631</v>
      </c>
      <c r="H65" s="13">
        <f t="shared" si="4"/>
        <v>2.2690437601296597E-2</v>
      </c>
      <c r="J65" s="12">
        <v>632</v>
      </c>
      <c r="K65" s="12">
        <v>664</v>
      </c>
      <c r="L65" s="13">
        <f t="shared" si="1"/>
        <v>5.0632911392405063E-2</v>
      </c>
      <c r="N65" s="13">
        <f t="shared" si="2"/>
        <v>2.0569620253164556E-2</v>
      </c>
      <c r="O65" s="13">
        <f t="shared" si="2"/>
        <v>3.9156626506024098E-2</v>
      </c>
      <c r="P65" s="13">
        <f t="shared" si="3"/>
        <v>1.8587006252859542E-2</v>
      </c>
    </row>
    <row r="66" spans="1:16" x14ac:dyDescent="0.25">
      <c r="A66" t="s">
        <v>70</v>
      </c>
      <c r="B66" s="12">
        <v>2</v>
      </c>
      <c r="C66" s="12">
        <v>7</v>
      </c>
      <c r="D66" s="13">
        <f t="shared" si="0"/>
        <v>2.5</v>
      </c>
      <c r="F66" s="12">
        <v>529</v>
      </c>
      <c r="G66" s="12">
        <v>479</v>
      </c>
      <c r="H66" s="13">
        <f t="shared" si="4"/>
        <v>-9.4517958412098299E-2</v>
      </c>
      <c r="J66" s="12">
        <v>539</v>
      </c>
      <c r="K66" s="12">
        <v>494</v>
      </c>
      <c r="L66" s="13">
        <f t="shared" si="1"/>
        <v>-8.3487940630797772E-2</v>
      </c>
      <c r="N66" s="13">
        <f t="shared" si="2"/>
        <v>3.7105751391465678E-3</v>
      </c>
      <c r="O66" s="13">
        <f t="shared" si="2"/>
        <v>1.417004048582996E-2</v>
      </c>
      <c r="P66" s="13">
        <f t="shared" si="3"/>
        <v>1.0459465346683391E-2</v>
      </c>
    </row>
    <row r="67" spans="1:16" x14ac:dyDescent="0.25">
      <c r="A67" t="s">
        <v>71</v>
      </c>
      <c r="B67" s="12">
        <v>4504</v>
      </c>
      <c r="C67" s="12">
        <v>5530</v>
      </c>
      <c r="D67" s="13">
        <f t="shared" si="0"/>
        <v>0.22779751332149201</v>
      </c>
      <c r="F67" s="12">
        <v>29080</v>
      </c>
      <c r="G67" s="12">
        <v>27617</v>
      </c>
      <c r="H67" s="13">
        <f t="shared" si="4"/>
        <v>-5.0309491059147178E-2</v>
      </c>
      <c r="J67" s="12">
        <v>34876</v>
      </c>
      <c r="K67" s="12">
        <v>35099</v>
      </c>
      <c r="L67" s="13">
        <f t="shared" si="1"/>
        <v>6.3940818901250147E-3</v>
      </c>
      <c r="N67" s="13">
        <f t="shared" si="2"/>
        <v>0.12914325037274918</v>
      </c>
      <c r="O67" s="13">
        <f t="shared" si="2"/>
        <v>0.15755434627767173</v>
      </c>
      <c r="P67" s="13">
        <f t="shared" si="3"/>
        <v>2.8411095904922551E-2</v>
      </c>
    </row>
    <row r="68" spans="1:16" x14ac:dyDescent="0.25">
      <c r="A68" t="s">
        <v>72</v>
      </c>
      <c r="B68" s="12">
        <v>271</v>
      </c>
      <c r="C68" s="12">
        <v>390</v>
      </c>
      <c r="D68" s="13">
        <f t="shared" si="0"/>
        <v>0.43911439114391143</v>
      </c>
      <c r="F68" s="12">
        <v>7406</v>
      </c>
      <c r="G68" s="12">
        <v>7133</v>
      </c>
      <c r="H68" s="13">
        <f t="shared" si="4"/>
        <v>-3.6862003780718335E-2</v>
      </c>
      <c r="J68" s="12">
        <v>7845</v>
      </c>
      <c r="K68" s="12">
        <v>7755</v>
      </c>
      <c r="L68" s="13">
        <f t="shared" si="1"/>
        <v>-1.1472275334608031E-2</v>
      </c>
      <c r="N68" s="13">
        <f t="shared" si="2"/>
        <v>3.4544295729764182E-2</v>
      </c>
      <c r="O68" s="13">
        <f t="shared" si="2"/>
        <v>5.0290135396518373E-2</v>
      </c>
      <c r="P68" s="13">
        <f t="shared" si="3"/>
        <v>1.5745839666754191E-2</v>
      </c>
    </row>
    <row r="69" spans="1:16" x14ac:dyDescent="0.25">
      <c r="A69" t="s">
        <v>73</v>
      </c>
      <c r="B69" s="12">
        <v>687</v>
      </c>
      <c r="C69" s="12">
        <v>706</v>
      </c>
      <c r="D69" s="13">
        <f t="shared" si="0"/>
        <v>2.7656477438136828E-2</v>
      </c>
      <c r="F69" s="12">
        <v>4260</v>
      </c>
      <c r="G69" s="12">
        <v>3794</v>
      </c>
      <c r="H69" s="13">
        <f t="shared" si="4"/>
        <v>-0.10938967136150235</v>
      </c>
      <c r="J69" s="12">
        <v>5042</v>
      </c>
      <c r="K69" s="12">
        <v>4642</v>
      </c>
      <c r="L69" s="13">
        <f t="shared" si="1"/>
        <v>-7.9333597778659268E-2</v>
      </c>
      <c r="N69" s="13">
        <f t="shared" si="2"/>
        <v>0.13625545418484727</v>
      </c>
      <c r="O69" s="13">
        <f t="shared" si="2"/>
        <v>0.15208961654459285</v>
      </c>
      <c r="P69" s="13">
        <f t="shared" si="3"/>
        <v>1.5834162359745579E-2</v>
      </c>
    </row>
    <row r="70" spans="1:16" x14ac:dyDescent="0.25">
      <c r="A70" t="s">
        <v>74</v>
      </c>
      <c r="B70" s="12">
        <v>65</v>
      </c>
      <c r="C70" s="12">
        <v>108</v>
      </c>
      <c r="D70" s="13">
        <f t="shared" si="0"/>
        <v>0.66153846153846152</v>
      </c>
      <c r="F70" s="12">
        <v>3628</v>
      </c>
      <c r="G70" s="12">
        <v>3325</v>
      </c>
      <c r="H70" s="13">
        <f t="shared" si="4"/>
        <v>-8.3517089305402428E-2</v>
      </c>
      <c r="J70" s="12">
        <v>3735</v>
      </c>
      <c r="K70" s="12">
        <v>3519</v>
      </c>
      <c r="L70" s="13">
        <f t="shared" si="1"/>
        <v>-5.7831325301204821E-2</v>
      </c>
      <c r="N70" s="13">
        <f t="shared" si="2"/>
        <v>1.7402945113788489E-2</v>
      </c>
      <c r="O70" s="13">
        <f t="shared" si="2"/>
        <v>3.0690537084398978E-2</v>
      </c>
      <c r="P70" s="13">
        <f t="shared" si="3"/>
        <v>1.3287591970610489E-2</v>
      </c>
    </row>
    <row r="71" spans="1:16" x14ac:dyDescent="0.25">
      <c r="A71" t="s">
        <v>75</v>
      </c>
      <c r="B71" s="12">
        <v>133</v>
      </c>
      <c r="C71" s="12">
        <v>197</v>
      </c>
      <c r="D71" s="13">
        <f t="shared" si="0"/>
        <v>0.48120300751879697</v>
      </c>
      <c r="F71" s="12">
        <v>6941</v>
      </c>
      <c r="G71" s="12">
        <v>6514</v>
      </c>
      <c r="H71" s="13">
        <f t="shared" si="4"/>
        <v>-6.1518513182538537E-2</v>
      </c>
      <c r="J71" s="12">
        <v>7248</v>
      </c>
      <c r="K71" s="12">
        <v>6972</v>
      </c>
      <c r="L71" s="13">
        <f t="shared" si="1"/>
        <v>-3.8079470198675497E-2</v>
      </c>
      <c r="N71" s="13">
        <f t="shared" si="2"/>
        <v>1.8349889624724062E-2</v>
      </c>
      <c r="O71" s="13">
        <f t="shared" si="2"/>
        <v>2.825588066551922E-2</v>
      </c>
      <c r="P71" s="13">
        <f t="shared" si="3"/>
        <v>9.9059910407951583E-3</v>
      </c>
    </row>
    <row r="72" spans="1:16" x14ac:dyDescent="0.25">
      <c r="A72" t="s">
        <v>76</v>
      </c>
      <c r="B72" s="12">
        <v>97</v>
      </c>
      <c r="C72" s="12">
        <v>126</v>
      </c>
      <c r="D72" s="13">
        <f t="shared" ref="D72:D100" si="5">(C72-B72)/B72</f>
        <v>0.29896907216494845</v>
      </c>
      <c r="F72" s="12">
        <v>4335</v>
      </c>
      <c r="G72" s="12">
        <v>3890</v>
      </c>
      <c r="H72" s="13">
        <f t="shared" si="4"/>
        <v>-0.10265282583621683</v>
      </c>
      <c r="J72" s="12">
        <v>4500</v>
      </c>
      <c r="K72" s="12">
        <v>4148</v>
      </c>
      <c r="L72" s="13">
        <f t="shared" ref="L72:L100" si="6">(K72-J72)/J72</f>
        <v>-7.8222222222222221E-2</v>
      </c>
      <c r="N72" s="13">
        <f t="shared" ref="N72:O100" si="7">B72/J72</f>
        <v>2.1555555555555557E-2</v>
      </c>
      <c r="O72" s="13">
        <f t="shared" si="7"/>
        <v>3.0376084860173579E-2</v>
      </c>
      <c r="P72" s="13">
        <f t="shared" ref="P72:P100" si="8">O72-N72</f>
        <v>8.8205293046180223E-3</v>
      </c>
    </row>
    <row r="73" spans="1:16" x14ac:dyDescent="0.25">
      <c r="A73" t="s">
        <v>77</v>
      </c>
      <c r="B73" s="12">
        <v>902</v>
      </c>
      <c r="C73" s="12">
        <v>1371</v>
      </c>
      <c r="D73" s="13">
        <f t="shared" si="5"/>
        <v>0.51995565410199551</v>
      </c>
      <c r="F73" s="12">
        <v>14506</v>
      </c>
      <c r="G73" s="12">
        <v>14094</v>
      </c>
      <c r="H73" s="13">
        <f t="shared" ref="H73:H100" si="9">(G73-F73)/F73</f>
        <v>-2.8402040534951056E-2</v>
      </c>
      <c r="J73" s="12">
        <v>15740</v>
      </c>
      <c r="K73" s="12">
        <v>16012</v>
      </c>
      <c r="L73" s="13">
        <f t="shared" si="6"/>
        <v>1.7280813214739517E-2</v>
      </c>
      <c r="N73" s="13">
        <f t="shared" si="7"/>
        <v>5.7306226175349431E-2</v>
      </c>
      <c r="O73" s="13">
        <f t="shared" si="7"/>
        <v>8.5623282538096424E-2</v>
      </c>
      <c r="P73" s="13">
        <f t="shared" si="8"/>
        <v>2.8317056362746992E-2</v>
      </c>
    </row>
    <row r="74" spans="1:16" x14ac:dyDescent="0.25">
      <c r="A74" t="s">
        <v>78</v>
      </c>
      <c r="B74" s="12">
        <v>35</v>
      </c>
      <c r="C74" s="12">
        <v>50</v>
      </c>
      <c r="D74" s="13">
        <f t="shared" si="5"/>
        <v>0.42857142857142855</v>
      </c>
      <c r="F74" s="12">
        <v>2686</v>
      </c>
      <c r="G74" s="12">
        <v>2490</v>
      </c>
      <c r="H74" s="13">
        <f t="shared" si="9"/>
        <v>-7.2970960536113183E-2</v>
      </c>
      <c r="J74" s="12">
        <v>2773</v>
      </c>
      <c r="K74" s="12">
        <v>2613</v>
      </c>
      <c r="L74" s="13">
        <f t="shared" si="6"/>
        <v>-5.7699242697439597E-2</v>
      </c>
      <c r="N74" s="13">
        <f t="shared" si="7"/>
        <v>1.2621709340064912E-2</v>
      </c>
      <c r="O74" s="13">
        <f t="shared" si="7"/>
        <v>1.9135093761959432E-2</v>
      </c>
      <c r="P74" s="13">
        <f t="shared" si="8"/>
        <v>6.5133844218945199E-3</v>
      </c>
    </row>
    <row r="75" spans="1:16" x14ac:dyDescent="0.25">
      <c r="A75" t="s">
        <v>79</v>
      </c>
      <c r="B75" s="12">
        <v>95</v>
      </c>
      <c r="C75" s="12">
        <v>126</v>
      </c>
      <c r="D75" s="13">
        <f t="shared" si="5"/>
        <v>0.32631578947368423</v>
      </c>
      <c r="F75" s="12">
        <v>2851</v>
      </c>
      <c r="G75" s="12">
        <v>2716</v>
      </c>
      <c r="H75" s="13">
        <f t="shared" si="9"/>
        <v>-4.7351806383725006E-2</v>
      </c>
      <c r="J75" s="12">
        <v>2970</v>
      </c>
      <c r="K75" s="12">
        <v>2891</v>
      </c>
      <c r="L75" s="13">
        <f t="shared" si="6"/>
        <v>-2.6599326599326598E-2</v>
      </c>
      <c r="N75" s="13">
        <f t="shared" si="7"/>
        <v>3.1986531986531987E-2</v>
      </c>
      <c r="O75" s="13">
        <f t="shared" si="7"/>
        <v>4.3583535108958835E-2</v>
      </c>
      <c r="P75" s="13">
        <f t="shared" si="8"/>
        <v>1.1597003122426848E-2</v>
      </c>
    </row>
    <row r="76" spans="1:16" x14ac:dyDescent="0.25">
      <c r="A76" t="s">
        <v>80</v>
      </c>
      <c r="B76" s="12">
        <v>373</v>
      </c>
      <c r="C76" s="12">
        <v>527</v>
      </c>
      <c r="D76" s="13">
        <f t="shared" si="5"/>
        <v>0.4128686327077748</v>
      </c>
      <c r="F76" s="12">
        <v>8700</v>
      </c>
      <c r="G76" s="12">
        <v>8292</v>
      </c>
      <c r="H76" s="13">
        <f t="shared" si="9"/>
        <v>-4.6896551724137932E-2</v>
      </c>
      <c r="J76" s="12">
        <v>9188</v>
      </c>
      <c r="K76" s="12">
        <v>9034</v>
      </c>
      <c r="L76" s="13">
        <f t="shared" si="6"/>
        <v>-1.6760992599042228E-2</v>
      </c>
      <c r="N76" s="13">
        <f t="shared" si="7"/>
        <v>4.059643012625163E-2</v>
      </c>
      <c r="O76" s="13">
        <f t="shared" si="7"/>
        <v>5.8335178215629842E-2</v>
      </c>
      <c r="P76" s="13">
        <f t="shared" si="8"/>
        <v>1.7738748089378212E-2</v>
      </c>
    </row>
    <row r="77" spans="1:16" x14ac:dyDescent="0.25">
      <c r="A77" t="s">
        <v>81</v>
      </c>
      <c r="B77" s="12">
        <v>93</v>
      </c>
      <c r="C77" s="12">
        <v>162</v>
      </c>
      <c r="D77" s="13">
        <f t="shared" si="5"/>
        <v>0.74193548387096775</v>
      </c>
      <c r="F77" s="12">
        <v>7100</v>
      </c>
      <c r="G77" s="12">
        <v>6834</v>
      </c>
      <c r="H77" s="13">
        <f t="shared" si="9"/>
        <v>-3.7464788732394366E-2</v>
      </c>
      <c r="J77" s="12">
        <v>7266</v>
      </c>
      <c r="K77" s="12">
        <v>7148</v>
      </c>
      <c r="L77" s="13">
        <f t="shared" si="6"/>
        <v>-1.6240022020368842E-2</v>
      </c>
      <c r="N77" s="13">
        <f t="shared" si="7"/>
        <v>1.2799339388934764E-2</v>
      </c>
      <c r="O77" s="13">
        <f t="shared" si="7"/>
        <v>2.2663682148852827E-2</v>
      </c>
      <c r="P77" s="13">
        <f t="shared" si="8"/>
        <v>9.8643427599180624E-3</v>
      </c>
    </row>
    <row r="78" spans="1:16" x14ac:dyDescent="0.25">
      <c r="A78" t="s">
        <v>82</v>
      </c>
      <c r="B78" s="12">
        <v>4452</v>
      </c>
      <c r="C78" s="12">
        <v>6821</v>
      </c>
      <c r="D78" s="13">
        <f t="shared" si="5"/>
        <v>0.53212039532794253</v>
      </c>
      <c r="F78" s="12">
        <v>27199</v>
      </c>
      <c r="G78" s="12">
        <v>25688</v>
      </c>
      <c r="H78" s="13">
        <f t="shared" si="9"/>
        <v>-5.5553512996801356E-2</v>
      </c>
      <c r="J78" s="12">
        <v>32237</v>
      </c>
      <c r="K78" s="12">
        <v>33470</v>
      </c>
      <c r="L78" s="13">
        <f t="shared" si="6"/>
        <v>3.8247975928281171E-2</v>
      </c>
      <c r="N78" s="13">
        <f t="shared" si="7"/>
        <v>0.13810218072401279</v>
      </c>
      <c r="O78" s="13">
        <f t="shared" si="7"/>
        <v>0.2037944427845832</v>
      </c>
      <c r="P78" s="13">
        <f t="shared" si="8"/>
        <v>6.5692262060570411E-2</v>
      </c>
    </row>
    <row r="79" spans="1:16" x14ac:dyDescent="0.25">
      <c r="A79" t="s">
        <v>83</v>
      </c>
      <c r="B79" s="12">
        <v>156</v>
      </c>
      <c r="C79" s="12">
        <v>322</v>
      </c>
      <c r="D79" s="13">
        <f t="shared" si="5"/>
        <v>1.0641025641025641</v>
      </c>
      <c r="F79" s="12">
        <v>5187</v>
      </c>
      <c r="G79" s="12">
        <v>4796</v>
      </c>
      <c r="H79" s="13">
        <f t="shared" si="9"/>
        <v>-7.5380759591285901E-2</v>
      </c>
      <c r="J79" s="12">
        <v>5406</v>
      </c>
      <c r="K79" s="12">
        <v>5213</v>
      </c>
      <c r="L79" s="13">
        <f t="shared" si="6"/>
        <v>-3.570107288198298E-2</v>
      </c>
      <c r="N79" s="13">
        <f t="shared" si="7"/>
        <v>2.8856825749167592E-2</v>
      </c>
      <c r="O79" s="13">
        <f t="shared" si="7"/>
        <v>6.1768655284864762E-2</v>
      </c>
      <c r="P79" s="13">
        <f t="shared" si="8"/>
        <v>3.2911829535697171E-2</v>
      </c>
    </row>
    <row r="80" spans="1:16" x14ac:dyDescent="0.25">
      <c r="A80" t="s">
        <v>84</v>
      </c>
      <c r="B80" s="12">
        <v>462</v>
      </c>
      <c r="C80" s="12">
        <v>603</v>
      </c>
      <c r="D80" s="13">
        <f t="shared" si="5"/>
        <v>0.30519480519480519</v>
      </c>
      <c r="F80" s="12">
        <v>10353</v>
      </c>
      <c r="G80" s="12">
        <v>9782</v>
      </c>
      <c r="H80" s="13">
        <f t="shared" si="9"/>
        <v>-5.5153095721047041E-2</v>
      </c>
      <c r="J80" s="12">
        <v>11055</v>
      </c>
      <c r="K80" s="12">
        <v>10724</v>
      </c>
      <c r="L80" s="13">
        <f t="shared" si="6"/>
        <v>-2.9941203075531435E-2</v>
      </c>
      <c r="N80" s="13">
        <f t="shared" si="7"/>
        <v>4.1791044776119404E-2</v>
      </c>
      <c r="O80" s="13">
        <f t="shared" si="7"/>
        <v>5.6229019022752708E-2</v>
      </c>
      <c r="P80" s="13">
        <f t="shared" si="8"/>
        <v>1.4437974246633303E-2</v>
      </c>
    </row>
    <row r="81" spans="1:16" x14ac:dyDescent="0.25">
      <c r="A81" t="s">
        <v>85</v>
      </c>
      <c r="B81" s="12">
        <v>112</v>
      </c>
      <c r="C81" s="12">
        <v>146</v>
      </c>
      <c r="D81" s="13">
        <f t="shared" si="5"/>
        <v>0.30357142857142855</v>
      </c>
      <c r="F81" s="12">
        <v>7830</v>
      </c>
      <c r="G81" s="12">
        <v>7216</v>
      </c>
      <c r="H81" s="13">
        <f t="shared" si="9"/>
        <v>-7.8416347381864621E-2</v>
      </c>
      <c r="J81" s="12">
        <v>8363</v>
      </c>
      <c r="K81" s="12">
        <v>7865</v>
      </c>
      <c r="L81" s="13">
        <f t="shared" si="6"/>
        <v>-5.9548009087647971E-2</v>
      </c>
      <c r="N81" s="13">
        <f t="shared" si="7"/>
        <v>1.3392323328948942E-2</v>
      </c>
      <c r="O81" s="13">
        <f t="shared" si="7"/>
        <v>1.8563254926891291E-2</v>
      </c>
      <c r="P81" s="13">
        <f t="shared" si="8"/>
        <v>5.1709315979423486E-3</v>
      </c>
    </row>
    <row r="82" spans="1:16" x14ac:dyDescent="0.25">
      <c r="A82" t="s">
        <v>86</v>
      </c>
      <c r="B82" s="12">
        <v>2</v>
      </c>
      <c r="C82" s="12">
        <v>26</v>
      </c>
      <c r="D82" s="14">
        <f t="shared" si="5"/>
        <v>12</v>
      </c>
      <c r="F82" s="12">
        <v>1506</v>
      </c>
      <c r="G82" s="12">
        <v>1307</v>
      </c>
      <c r="H82" s="13">
        <f t="shared" si="9"/>
        <v>-0.13213811420982735</v>
      </c>
      <c r="J82" s="12">
        <v>1526</v>
      </c>
      <c r="K82" s="12">
        <v>1357</v>
      </c>
      <c r="L82" s="13">
        <f t="shared" si="6"/>
        <v>-0.1107470511140236</v>
      </c>
      <c r="N82" s="13">
        <f t="shared" si="7"/>
        <v>1.3106159895150721E-3</v>
      </c>
      <c r="O82" s="13">
        <f t="shared" si="7"/>
        <v>1.9159911569638911E-2</v>
      </c>
      <c r="P82" s="13">
        <f t="shared" si="8"/>
        <v>1.7849295580123839E-2</v>
      </c>
    </row>
    <row r="83" spans="1:16" x14ac:dyDescent="0.25">
      <c r="A83" t="s">
        <v>87</v>
      </c>
      <c r="B83" s="12">
        <v>2870</v>
      </c>
      <c r="C83" s="12">
        <v>3777</v>
      </c>
      <c r="D83" s="13">
        <f t="shared" si="5"/>
        <v>0.31602787456445991</v>
      </c>
      <c r="F83" s="12">
        <v>10842</v>
      </c>
      <c r="G83" s="12">
        <v>9653</v>
      </c>
      <c r="H83" s="13">
        <f t="shared" si="9"/>
        <v>-0.10966611326323557</v>
      </c>
      <c r="J83" s="12">
        <v>14200</v>
      </c>
      <c r="K83" s="12">
        <v>14224</v>
      </c>
      <c r="L83" s="13">
        <f t="shared" si="6"/>
        <v>1.6901408450704226E-3</v>
      </c>
      <c r="N83" s="13">
        <f t="shared" si="7"/>
        <v>0.20211267605633804</v>
      </c>
      <c r="O83" s="13">
        <f t="shared" si="7"/>
        <v>0.26553712035995503</v>
      </c>
      <c r="P83" s="13">
        <f t="shared" si="8"/>
        <v>6.3424444303616989E-2</v>
      </c>
    </row>
    <row r="84" spans="1:16" x14ac:dyDescent="0.25">
      <c r="A84" t="s">
        <v>88</v>
      </c>
      <c r="B84" s="12">
        <v>11569</v>
      </c>
      <c r="C84" s="12">
        <v>18861</v>
      </c>
      <c r="D84" s="13">
        <f t="shared" si="5"/>
        <v>0.63030512576713627</v>
      </c>
      <c r="F84" s="12">
        <v>133299</v>
      </c>
      <c r="G84" s="12">
        <v>149932</v>
      </c>
      <c r="H84" s="13">
        <f t="shared" si="9"/>
        <v>0.12477963075491939</v>
      </c>
      <c r="J84" s="12">
        <v>158840</v>
      </c>
      <c r="K84" s="12">
        <v>187196</v>
      </c>
      <c r="L84" s="13">
        <f t="shared" si="6"/>
        <v>0.17851926466884915</v>
      </c>
      <c r="N84" s="13">
        <f t="shared" si="7"/>
        <v>7.2834298665323594E-2</v>
      </c>
      <c r="O84" s="13">
        <f t="shared" si="7"/>
        <v>0.10075535802047052</v>
      </c>
      <c r="P84" s="13">
        <f t="shared" si="8"/>
        <v>2.7921059355146924E-2</v>
      </c>
    </row>
    <row r="85" spans="1:16" x14ac:dyDescent="0.25">
      <c r="A85" t="s">
        <v>89</v>
      </c>
      <c r="B85" s="12">
        <v>415</v>
      </c>
      <c r="C85" s="12">
        <v>518</v>
      </c>
      <c r="D85" s="13">
        <f t="shared" si="5"/>
        <v>0.24819277108433735</v>
      </c>
      <c r="F85" s="12">
        <v>20004</v>
      </c>
      <c r="G85" s="12">
        <v>20474</v>
      </c>
      <c r="H85" s="13">
        <f t="shared" si="9"/>
        <v>2.3495300939812037E-2</v>
      </c>
      <c r="J85" s="12">
        <v>20780</v>
      </c>
      <c r="K85" s="12">
        <v>21578</v>
      </c>
      <c r="L85" s="13">
        <f t="shared" si="6"/>
        <v>3.8402309913378251E-2</v>
      </c>
      <c r="N85" s="13">
        <f t="shared" si="7"/>
        <v>1.9971126082771896E-2</v>
      </c>
      <c r="O85" s="13">
        <f t="shared" si="7"/>
        <v>2.4005931967744927E-2</v>
      </c>
      <c r="P85" s="13">
        <f t="shared" si="8"/>
        <v>4.0348058849730313E-3</v>
      </c>
    </row>
    <row r="86" spans="1:16" x14ac:dyDescent="0.25">
      <c r="A86" t="s">
        <v>90</v>
      </c>
      <c r="B86" s="12">
        <v>7785</v>
      </c>
      <c r="C86" s="12">
        <v>8605</v>
      </c>
      <c r="D86" s="13">
        <f t="shared" si="5"/>
        <v>0.10533076429030186</v>
      </c>
      <c r="F86" s="12">
        <v>27962</v>
      </c>
      <c r="G86" s="12">
        <v>25488</v>
      </c>
      <c r="H86" s="13">
        <f t="shared" si="9"/>
        <v>-8.8477219083041264E-2</v>
      </c>
      <c r="J86" s="12">
        <v>36970</v>
      </c>
      <c r="K86" s="12">
        <v>35618</v>
      </c>
      <c r="L86" s="13">
        <f t="shared" si="6"/>
        <v>-3.657019204760617E-2</v>
      </c>
      <c r="N86" s="13">
        <f t="shared" si="7"/>
        <v>0.21057614281850148</v>
      </c>
      <c r="O86" s="13">
        <f t="shared" si="7"/>
        <v>0.24159133022629009</v>
      </c>
      <c r="P86" s="13">
        <f t="shared" si="8"/>
        <v>3.1015187407788608E-2</v>
      </c>
    </row>
    <row r="87" spans="1:16" x14ac:dyDescent="0.25">
      <c r="A87" t="s">
        <v>91</v>
      </c>
      <c r="B87" s="12">
        <v>272</v>
      </c>
      <c r="C87" s="12">
        <v>452</v>
      </c>
      <c r="D87" s="13">
        <f t="shared" si="5"/>
        <v>0.66176470588235292</v>
      </c>
      <c r="F87" s="12">
        <v>16165</v>
      </c>
      <c r="G87" s="12">
        <v>16338</v>
      </c>
      <c r="H87" s="13">
        <f t="shared" si="9"/>
        <v>1.0702134240643365E-2</v>
      </c>
      <c r="J87" s="12">
        <v>16750</v>
      </c>
      <c r="K87" s="12">
        <v>17284</v>
      </c>
      <c r="L87" s="13">
        <f t="shared" si="6"/>
        <v>3.188059701492537E-2</v>
      </c>
      <c r="N87" s="13">
        <f t="shared" si="7"/>
        <v>1.6238805970149255E-2</v>
      </c>
      <c r="O87" s="13">
        <f t="shared" si="7"/>
        <v>2.6151353853274707E-2</v>
      </c>
      <c r="P87" s="13">
        <f t="shared" si="8"/>
        <v>9.912547883125452E-3</v>
      </c>
    </row>
    <row r="88" spans="1:16" x14ac:dyDescent="0.25">
      <c r="A88" t="s">
        <v>92</v>
      </c>
      <c r="B88" s="12">
        <v>171</v>
      </c>
      <c r="C88" s="12">
        <v>318</v>
      </c>
      <c r="D88" s="13">
        <f t="shared" si="5"/>
        <v>0.85964912280701755</v>
      </c>
      <c r="F88" s="12">
        <v>4559</v>
      </c>
      <c r="G88" s="12">
        <v>4231</v>
      </c>
      <c r="H88" s="13">
        <f t="shared" si="9"/>
        <v>-7.194560210572494E-2</v>
      </c>
      <c r="J88" s="12">
        <v>5469</v>
      </c>
      <c r="K88" s="12">
        <v>5246</v>
      </c>
      <c r="L88" s="13">
        <f t="shared" si="6"/>
        <v>-4.0775278844395683E-2</v>
      </c>
      <c r="N88" s="13">
        <f t="shared" si="7"/>
        <v>3.1267142073505214E-2</v>
      </c>
      <c r="O88" s="13">
        <f t="shared" si="7"/>
        <v>6.0617613419748383E-2</v>
      </c>
      <c r="P88" s="13">
        <f t="shared" si="8"/>
        <v>2.9350471346243169E-2</v>
      </c>
    </row>
    <row r="89" spans="1:16" x14ac:dyDescent="0.25">
      <c r="A89" t="s">
        <v>93</v>
      </c>
      <c r="B89" s="12">
        <v>31</v>
      </c>
      <c r="C89" s="12">
        <v>67</v>
      </c>
      <c r="D89" s="13">
        <f t="shared" si="5"/>
        <v>1.1612903225806452</v>
      </c>
      <c r="F89" s="12">
        <v>3096</v>
      </c>
      <c r="G89" s="12">
        <v>2890</v>
      </c>
      <c r="H89" s="13">
        <f t="shared" si="9"/>
        <v>-6.6537467700258396E-2</v>
      </c>
      <c r="J89" s="12">
        <v>3152</v>
      </c>
      <c r="K89" s="12">
        <v>3001</v>
      </c>
      <c r="L89" s="13">
        <f t="shared" si="6"/>
        <v>-4.7906091370558374E-2</v>
      </c>
      <c r="N89" s="13">
        <f t="shared" si="7"/>
        <v>9.8350253807106599E-3</v>
      </c>
      <c r="O89" s="13">
        <f t="shared" si="7"/>
        <v>2.2325891369543487E-2</v>
      </c>
      <c r="P89" s="13">
        <f t="shared" si="8"/>
        <v>1.2490865988832827E-2</v>
      </c>
    </row>
    <row r="90" spans="1:16" x14ac:dyDescent="0.25">
      <c r="A90" t="s">
        <v>94</v>
      </c>
      <c r="B90" s="12">
        <v>52</v>
      </c>
      <c r="C90" s="12">
        <v>62</v>
      </c>
      <c r="D90" s="13">
        <f t="shared" si="5"/>
        <v>0.19230769230769232</v>
      </c>
      <c r="F90" s="12">
        <v>1240</v>
      </c>
      <c r="G90" s="12">
        <v>1068</v>
      </c>
      <c r="H90" s="13">
        <f t="shared" si="9"/>
        <v>-0.13870967741935483</v>
      </c>
      <c r="J90" s="12">
        <v>1311</v>
      </c>
      <c r="K90" s="12">
        <v>1166</v>
      </c>
      <c r="L90" s="13">
        <f t="shared" si="6"/>
        <v>-0.11060259344012205</v>
      </c>
      <c r="N90" s="13">
        <f t="shared" si="7"/>
        <v>3.9664378337147213E-2</v>
      </c>
      <c r="O90" s="13">
        <f t="shared" si="7"/>
        <v>5.3173241852487133E-2</v>
      </c>
      <c r="P90" s="13">
        <f t="shared" si="8"/>
        <v>1.3508863515339919E-2</v>
      </c>
    </row>
    <row r="91" spans="1:16" x14ac:dyDescent="0.25">
      <c r="A91" t="s">
        <v>95</v>
      </c>
      <c r="B91" s="12">
        <v>281</v>
      </c>
      <c r="C91" s="12">
        <v>335</v>
      </c>
      <c r="D91" s="13">
        <f t="shared" si="5"/>
        <v>0.19217081850533807</v>
      </c>
      <c r="F91" s="12">
        <v>5737</v>
      </c>
      <c r="G91" s="12">
        <v>5414</v>
      </c>
      <c r="H91" s="13">
        <f t="shared" si="9"/>
        <v>-5.6301202719191215E-2</v>
      </c>
      <c r="J91" s="12">
        <v>6129</v>
      </c>
      <c r="K91" s="12">
        <v>5920</v>
      </c>
      <c r="L91" s="13">
        <f t="shared" si="6"/>
        <v>-3.4100179474628817E-2</v>
      </c>
      <c r="N91" s="13">
        <f t="shared" si="7"/>
        <v>4.5847609724261704E-2</v>
      </c>
      <c r="O91" s="13">
        <f t="shared" si="7"/>
        <v>5.6587837837837836E-2</v>
      </c>
      <c r="P91" s="13">
        <f t="shared" si="8"/>
        <v>1.0740228113576132E-2</v>
      </c>
    </row>
    <row r="92" spans="1:16" x14ac:dyDescent="0.25">
      <c r="A92" t="s">
        <v>96</v>
      </c>
      <c r="B92" s="12">
        <v>76</v>
      </c>
      <c r="C92" s="12">
        <v>156</v>
      </c>
      <c r="D92" s="13">
        <f t="shared" si="5"/>
        <v>1.0526315789473684</v>
      </c>
      <c r="F92" s="12">
        <v>5077</v>
      </c>
      <c r="G92" s="12">
        <v>4719</v>
      </c>
      <c r="H92" s="13">
        <f t="shared" si="9"/>
        <v>-7.0514083119952733E-2</v>
      </c>
      <c r="J92" s="12">
        <v>5228</v>
      </c>
      <c r="K92" s="12">
        <v>5003</v>
      </c>
      <c r="L92" s="13">
        <f t="shared" si="6"/>
        <v>-4.3037490436113233E-2</v>
      </c>
      <c r="N92" s="13">
        <f t="shared" si="7"/>
        <v>1.4537107880642693E-2</v>
      </c>
      <c r="O92" s="13">
        <f t="shared" si="7"/>
        <v>3.1181291225264841E-2</v>
      </c>
      <c r="P92" s="13">
        <f t="shared" si="8"/>
        <v>1.664418334462215E-2</v>
      </c>
    </row>
    <row r="93" spans="1:16" x14ac:dyDescent="0.25">
      <c r="A93" t="s">
        <v>97</v>
      </c>
      <c r="B93" s="12">
        <v>12</v>
      </c>
      <c r="C93" s="12">
        <v>28</v>
      </c>
      <c r="D93" s="13">
        <f t="shared" si="5"/>
        <v>1.3333333333333333</v>
      </c>
      <c r="F93" s="12">
        <v>629</v>
      </c>
      <c r="G93" s="12">
        <v>663</v>
      </c>
      <c r="H93" s="13">
        <f t="shared" si="9"/>
        <v>5.4054054054054057E-2</v>
      </c>
      <c r="J93" s="12">
        <v>647</v>
      </c>
      <c r="K93" s="12">
        <v>722</v>
      </c>
      <c r="L93" s="13">
        <f t="shared" si="6"/>
        <v>0.11591962905718702</v>
      </c>
      <c r="N93" s="13">
        <f t="shared" si="7"/>
        <v>1.8547140649149921E-2</v>
      </c>
      <c r="O93" s="13">
        <f t="shared" si="7"/>
        <v>3.8781163434903045E-2</v>
      </c>
      <c r="P93" s="13">
        <f t="shared" si="8"/>
        <v>2.0234022785753123E-2</v>
      </c>
    </row>
    <row r="94" spans="1:16" x14ac:dyDescent="0.25">
      <c r="A94" t="s">
        <v>98</v>
      </c>
      <c r="B94" s="12">
        <v>190</v>
      </c>
      <c r="C94" s="12">
        <v>450</v>
      </c>
      <c r="D94" s="13">
        <f t="shared" si="5"/>
        <v>1.368421052631579</v>
      </c>
      <c r="F94" s="12">
        <v>2739</v>
      </c>
      <c r="G94" s="12">
        <v>2547</v>
      </c>
      <c r="H94" s="13">
        <f t="shared" si="9"/>
        <v>-7.0098576122672507E-2</v>
      </c>
      <c r="J94" s="12">
        <v>6940</v>
      </c>
      <c r="K94" s="12">
        <v>7224</v>
      </c>
      <c r="L94" s="13">
        <f t="shared" si="6"/>
        <v>4.092219020172911E-2</v>
      </c>
      <c r="N94" s="13">
        <f t="shared" si="7"/>
        <v>2.7377521613832854E-2</v>
      </c>
      <c r="O94" s="13">
        <f t="shared" si="7"/>
        <v>6.229235880398671E-2</v>
      </c>
      <c r="P94" s="13">
        <f t="shared" si="8"/>
        <v>3.4914837190153855E-2</v>
      </c>
    </row>
    <row r="95" spans="1:16" x14ac:dyDescent="0.25">
      <c r="A95" t="s">
        <v>99</v>
      </c>
      <c r="B95" s="12">
        <v>79</v>
      </c>
      <c r="C95" s="12">
        <v>143</v>
      </c>
      <c r="D95" s="13">
        <f t="shared" si="5"/>
        <v>0.810126582278481</v>
      </c>
      <c r="F95" s="12">
        <v>4130</v>
      </c>
      <c r="G95" s="12">
        <v>3931</v>
      </c>
      <c r="H95" s="13">
        <f t="shared" si="9"/>
        <v>-4.8184019370460046E-2</v>
      </c>
      <c r="J95" s="12">
        <v>4260</v>
      </c>
      <c r="K95" s="12">
        <v>4158</v>
      </c>
      <c r="L95" s="13">
        <f t="shared" si="6"/>
        <v>-2.3943661971830985E-2</v>
      </c>
      <c r="N95" s="13">
        <f t="shared" si="7"/>
        <v>1.8544600938967135E-2</v>
      </c>
      <c r="O95" s="13">
        <f t="shared" si="7"/>
        <v>3.439153439153439E-2</v>
      </c>
      <c r="P95" s="13">
        <f t="shared" si="8"/>
        <v>1.5846933452567255E-2</v>
      </c>
    </row>
    <row r="96" spans="1:16" x14ac:dyDescent="0.25">
      <c r="A96" t="s">
        <v>100</v>
      </c>
      <c r="B96" s="12">
        <v>419</v>
      </c>
      <c r="C96" s="12">
        <v>617</v>
      </c>
      <c r="D96" s="13">
        <f t="shared" si="5"/>
        <v>0.47255369928400953</v>
      </c>
      <c r="F96" s="12">
        <v>19432</v>
      </c>
      <c r="G96" s="12">
        <v>19548</v>
      </c>
      <c r="H96" s="13">
        <f t="shared" si="9"/>
        <v>5.9695347879785924E-3</v>
      </c>
      <c r="J96" s="12">
        <v>20234</v>
      </c>
      <c r="K96" s="12">
        <v>20729</v>
      </c>
      <c r="L96" s="13">
        <f t="shared" si="6"/>
        <v>2.446377384600178E-2</v>
      </c>
      <c r="N96" s="13">
        <f t="shared" si="7"/>
        <v>2.070771967974696E-2</v>
      </c>
      <c r="O96" s="13">
        <f t="shared" si="7"/>
        <v>2.9765063437695981E-2</v>
      </c>
      <c r="P96" s="13">
        <f t="shared" si="8"/>
        <v>9.0573437579490219E-3</v>
      </c>
    </row>
    <row r="97" spans="1:16" x14ac:dyDescent="0.25">
      <c r="A97" t="s">
        <v>101</v>
      </c>
      <c r="B97" s="12">
        <v>401</v>
      </c>
      <c r="C97" s="12">
        <v>615</v>
      </c>
      <c r="D97" s="13">
        <f t="shared" si="5"/>
        <v>0.53366583541147128</v>
      </c>
      <c r="F97" s="12">
        <v>8904</v>
      </c>
      <c r="G97" s="12">
        <v>8383</v>
      </c>
      <c r="H97" s="13">
        <f t="shared" si="9"/>
        <v>-5.8513027852650494E-2</v>
      </c>
      <c r="J97" s="12">
        <v>9595</v>
      </c>
      <c r="K97" s="12">
        <v>9385</v>
      </c>
      <c r="L97" s="13">
        <f t="shared" si="6"/>
        <v>-2.1886399166232414E-2</v>
      </c>
      <c r="N97" s="13">
        <f t="shared" si="7"/>
        <v>4.1792600312662846E-2</v>
      </c>
      <c r="O97" s="13">
        <f t="shared" si="7"/>
        <v>6.5530101225359613E-2</v>
      </c>
      <c r="P97" s="13">
        <f t="shared" si="8"/>
        <v>2.3737500912696767E-2</v>
      </c>
    </row>
    <row r="98" spans="1:16" x14ac:dyDescent="0.25">
      <c r="A98" t="s">
        <v>102</v>
      </c>
      <c r="B98" s="12">
        <v>133</v>
      </c>
      <c r="C98" s="12">
        <v>190</v>
      </c>
      <c r="D98" s="13">
        <f t="shared" si="5"/>
        <v>0.42857142857142855</v>
      </c>
      <c r="F98" s="12">
        <v>3588</v>
      </c>
      <c r="G98" s="12">
        <v>3172</v>
      </c>
      <c r="H98" s="13">
        <f t="shared" si="9"/>
        <v>-0.11594202898550725</v>
      </c>
      <c r="J98" s="12">
        <v>3812</v>
      </c>
      <c r="K98" s="12">
        <v>3487</v>
      </c>
      <c r="L98" s="13">
        <f t="shared" si="6"/>
        <v>-8.5257082896117525E-2</v>
      </c>
      <c r="N98" s="13">
        <f t="shared" si="7"/>
        <v>3.4889821615949633E-2</v>
      </c>
      <c r="O98" s="13">
        <f t="shared" si="7"/>
        <v>5.448809865213651E-2</v>
      </c>
      <c r="P98" s="13">
        <f t="shared" si="8"/>
        <v>1.9598277036186877E-2</v>
      </c>
    </row>
    <row r="99" spans="1:16" x14ac:dyDescent="0.25">
      <c r="A99" t="s">
        <v>103</v>
      </c>
      <c r="B99" s="12">
        <v>6</v>
      </c>
      <c r="C99" s="12">
        <v>12</v>
      </c>
      <c r="D99" s="13">
        <f t="shared" si="5"/>
        <v>1</v>
      </c>
      <c r="F99" s="12">
        <v>802</v>
      </c>
      <c r="G99" s="12">
        <v>755</v>
      </c>
      <c r="H99" s="13">
        <f t="shared" si="9"/>
        <v>-5.8603491271820449E-2</v>
      </c>
      <c r="J99" s="12">
        <v>818</v>
      </c>
      <c r="K99" s="12">
        <v>783</v>
      </c>
      <c r="L99" s="13">
        <f t="shared" si="6"/>
        <v>-4.2787286063569685E-2</v>
      </c>
      <c r="N99" s="13">
        <f t="shared" si="7"/>
        <v>7.3349633251833741E-3</v>
      </c>
      <c r="O99" s="13">
        <f t="shared" si="7"/>
        <v>1.532567049808429E-2</v>
      </c>
      <c r="P99" s="13">
        <f t="shared" si="8"/>
        <v>7.9907071729009155E-3</v>
      </c>
    </row>
    <row r="100" spans="1:16" x14ac:dyDescent="0.25">
      <c r="A100" t="s">
        <v>104</v>
      </c>
      <c r="B100" s="12">
        <v>555</v>
      </c>
      <c r="C100" s="12">
        <v>718</v>
      </c>
      <c r="D100" s="13">
        <f t="shared" si="5"/>
        <v>0.29369369369369369</v>
      </c>
      <c r="F100" s="12">
        <v>12750</v>
      </c>
      <c r="G100" s="12">
        <v>12395</v>
      </c>
      <c r="H100" s="13">
        <f t="shared" si="9"/>
        <v>-2.7843137254901961E-2</v>
      </c>
      <c r="J100" s="12">
        <v>13665</v>
      </c>
      <c r="K100" s="12">
        <v>13679</v>
      </c>
      <c r="L100" s="13">
        <f t="shared" si="6"/>
        <v>1.0245151847786316E-3</v>
      </c>
      <c r="N100" s="13">
        <f t="shared" si="7"/>
        <v>4.0614709110867182E-2</v>
      </c>
      <c r="O100" s="13">
        <f t="shared" si="7"/>
        <v>5.2489217048029828E-2</v>
      </c>
      <c r="P100" s="13">
        <f t="shared" si="8"/>
        <v>1.1874507937162646E-2</v>
      </c>
    </row>
  </sheetData>
  <mergeCells count="4">
    <mergeCell ref="B5:D5"/>
    <mergeCell ref="F5:H5"/>
    <mergeCell ref="J5:L5"/>
    <mergeCell ref="N5:P5"/>
  </mergeCells>
  <pageMargins left="0.5" right="0.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Unknown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Drozd</dc:creator>
  <cp:lastModifiedBy>David Drozd</cp:lastModifiedBy>
  <dcterms:created xsi:type="dcterms:W3CDTF">2020-08-31T23:47:38Z</dcterms:created>
  <dcterms:modified xsi:type="dcterms:W3CDTF">2020-09-01T19:36:47Z</dcterms:modified>
</cp:coreProperties>
</file>