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ders" sheetId="1" r:id="rId4"/>
    <sheet state="visible" name="Holder_Type" sheetId="2" r:id="rId5"/>
    <sheet state="visible" name="Rel_holder_type" sheetId="3" r:id="rId6"/>
    <sheet state="visible" name="Material" sheetId="4" r:id="rId7"/>
    <sheet state="visible" name="material_subnode" sheetId="5" r:id="rId8"/>
    <sheet state="visible" name="Material Type" sheetId="6" r:id="rId9"/>
    <sheet state="visible" name="rel_mat_type" sheetId="7" r:id="rId10"/>
    <sheet state="visible" name="rel_type_subnode" sheetId="8" r:id="rId11"/>
  </sheets>
  <definedNames/>
  <calcPr/>
</workbook>
</file>

<file path=xl/sharedStrings.xml><?xml version="1.0" encoding="utf-8"?>
<sst xmlns="http://schemas.openxmlformats.org/spreadsheetml/2006/main" count="233" uniqueCount="131">
  <si>
    <t>Node type</t>
  </si>
  <si>
    <t>Node ID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</si>
  <si>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</si>
  <si>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</si>
  <si>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</si>
  <si>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</si>
  <si>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</si>
  <si>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</si>
  <si>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</si>
  <si>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Cypher Statement</t>
  </si>
  <si>
    <t>Holder</t>
  </si>
  <si>
    <t>Order Number</t>
  </si>
  <si>
    <t>Catalog Number</t>
  </si>
  <si>
    <t>L1</t>
  </si>
  <si>
    <t>F</t>
  </si>
  <si>
    <t>D min</t>
  </si>
  <si>
    <t>Gage Insert</t>
  </si>
  <si>
    <t>Weight(Kg)</t>
  </si>
  <si>
    <t>Material</t>
  </si>
  <si>
    <t>SubCategory</t>
  </si>
  <si>
    <t>Chipping Type</t>
  </si>
  <si>
    <t>Material Composition</t>
  </si>
  <si>
    <t>Hardness</t>
  </si>
  <si>
    <t>Tensile Strength</t>
  </si>
  <si>
    <t>Steel</t>
  </si>
  <si>
    <t>StainlessSteels</t>
  </si>
  <si>
    <t>CastIron</t>
  </si>
  <si>
    <t>NonFerrous</t>
  </si>
  <si>
    <t>HighTempAlloys</t>
  </si>
  <si>
    <t>HardenedMaterials</t>
  </si>
  <si>
    <t>P0</t>
  </si>
  <si>
    <t>Low Carbon Steets</t>
  </si>
  <si>
    <t>Long Chipping</t>
  </si>
  <si>
    <t>C &lt;.25%</t>
  </si>
  <si>
    <t>&lt;125HB</t>
  </si>
  <si>
    <t>&lt;530 N/mm^2 UTS</t>
  </si>
  <si>
    <t>P1</t>
  </si>
  <si>
    <t>Short Chipping</t>
  </si>
  <si>
    <t>P2</t>
  </si>
  <si>
    <t>Mediud &amp; High Carbon Steets</t>
  </si>
  <si>
    <t xml:space="preserve">&lt;25HRC </t>
  </si>
  <si>
    <t>&lt;220HB</t>
  </si>
  <si>
    <t>&gt;530 N/mm^2 UTS</t>
  </si>
  <si>
    <t>P3</t>
  </si>
  <si>
    <t>Alloy Steels &amp; Tool Steets</t>
  </si>
  <si>
    <t>&lt;35HRC</t>
  </si>
  <si>
    <t xml:space="preserve"> &lt;330HB </t>
  </si>
  <si>
    <t>600-850 N/mm^2 UTS</t>
  </si>
  <si>
    <t>P4</t>
  </si>
  <si>
    <t>35-43 HRC</t>
  </si>
  <si>
    <t xml:space="preserve">C &lt;.25% </t>
  </si>
  <si>
    <t xml:space="preserve"> 350-420 HB</t>
  </si>
  <si>
    <t>850-1400 N/mm^2 UTS</t>
  </si>
  <si>
    <t>P5</t>
  </si>
  <si>
    <t>Ferritic, Martensitic, &amp; PH Stainless Steels</t>
  </si>
  <si>
    <t>35 HRC</t>
  </si>
  <si>
    <t>-</t>
  </si>
  <si>
    <t>&lt;330 HB</t>
  </si>
  <si>
    <t>600-900 N/mm^2 UTS</t>
  </si>
  <si>
    <t>P6</t>
  </si>
  <si>
    <t>High Strength Ferritic, Martensitic,&amp; PH Stainless Steels</t>
  </si>
  <si>
    <t>350-450 HB</t>
  </si>
  <si>
    <t>900-2400 N/mm^2 UTS</t>
  </si>
  <si>
    <t>M1</t>
  </si>
  <si>
    <t>Austenitic Stainless Steels</t>
  </si>
  <si>
    <t>130-200HB</t>
  </si>
  <si>
    <t>&lt;600 N/mm^2 UTS</t>
  </si>
  <si>
    <t>M2</t>
  </si>
  <si>
    <t>High Strength Austenitic Stainless &amp; Cast Stainless Steels</t>
  </si>
  <si>
    <t>&lt;25 HRC</t>
  </si>
  <si>
    <t>150-230HB</t>
  </si>
  <si>
    <t>&gt;600 N/mm^2 UTS</t>
  </si>
  <si>
    <t>M3</t>
  </si>
  <si>
    <t>Duplex Stainless Steels</t>
  </si>
  <si>
    <t>&lt;30 HRC</t>
  </si>
  <si>
    <t>135-275 HB</t>
  </si>
  <si>
    <t>500-1200 N/mm^2 UTS</t>
  </si>
  <si>
    <t>K1</t>
  </si>
  <si>
    <t>Gray Cast Iron</t>
  </si>
  <si>
    <t>&lt;32 HRC</t>
  </si>
  <si>
    <t>120-290 HB;</t>
  </si>
  <si>
    <t>125-500 N/mm^2 UTS</t>
  </si>
  <si>
    <t>K2</t>
  </si>
  <si>
    <t>Low and Medium Strength CGI and Ductile Irons</t>
  </si>
  <si>
    <t>&lt;28 HRC</t>
  </si>
  <si>
    <t>130-260 HB</t>
  </si>
  <si>
    <t>K3</t>
  </si>
  <si>
    <t>High Strength Ductile and Austempered Ductile Iron</t>
  </si>
  <si>
    <t>&lt;43 HRC</t>
  </si>
  <si>
    <t>180-350 HB</t>
  </si>
  <si>
    <t>N1</t>
  </si>
  <si>
    <t>Wrought Aluminum</t>
  </si>
  <si>
    <t>N2</t>
  </si>
  <si>
    <t>Low-Silicon Aluminum Alloys and Magnesium Alloys</t>
  </si>
  <si>
    <t>Si &lt;12.2%</t>
  </si>
  <si>
    <t>N3</t>
  </si>
  <si>
    <t>High-Silicon Aluminum Alloys</t>
  </si>
  <si>
    <t>Si &gt;12.2%</t>
  </si>
  <si>
    <t>N4</t>
  </si>
  <si>
    <t>Copper</t>
  </si>
  <si>
    <t>Brass</t>
  </si>
  <si>
    <t>Zinc-based on machinability index range of 70-100</t>
  </si>
  <si>
    <t>S1</t>
  </si>
  <si>
    <t>Iron-Based</t>
  </si>
  <si>
    <t>25-48 HRC</t>
  </si>
  <si>
    <t>Heat-Resistant Alloys</t>
  </si>
  <si>
    <t xml:space="preserve"> 160-260 HB</t>
  </si>
  <si>
    <t>S2</t>
  </si>
  <si>
    <t>Cobalt-Based</t>
  </si>
  <si>
    <t xml:space="preserve"> 250-450 HB</t>
  </si>
  <si>
    <t>1000-1450 N/mm^2 UTS</t>
  </si>
  <si>
    <t>S3</t>
  </si>
  <si>
    <t>Nickel-Based</t>
  </si>
  <si>
    <t>&lt;48 HRC</t>
  </si>
  <si>
    <t>160-450 HB</t>
  </si>
  <si>
    <t>600-1700 N/mm^2 UTS</t>
  </si>
  <si>
    <t>S4</t>
  </si>
  <si>
    <t>Titanium and Titanium Alloys</t>
  </si>
  <si>
    <t>33-43 HRC</t>
  </si>
  <si>
    <t>300-400 HB</t>
  </si>
  <si>
    <t>900-1600 N/mm^2 UTS</t>
  </si>
  <si>
    <t>H1</t>
  </si>
  <si>
    <t>Hardened Materials</t>
  </si>
  <si>
    <t>44-48 HRC</t>
  </si>
  <si>
    <t>H2</t>
  </si>
  <si>
    <t>48-55 HRC</t>
  </si>
  <si>
    <t>From</t>
  </si>
  <si>
    <t>To</t>
  </si>
  <si>
    <t>Relationship Type</t>
  </si>
  <si>
    <t>type</t>
  </si>
  <si>
    <t>comprise_of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</si>
</sst>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008000"/>
      <name val="Inconsolata"/>
    </font>
    <font>
      <b/>
      <color theme="1"/>
      <name val="Arial"/>
      <scheme val="minor"/>
    </font>
    <font>
      <sz val="11.0"/>
      <color theme="1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>
        <v>1.0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5" t="str">
        <f>"CREATE (n"&amp;B2&amp;":"&amp;A2&amp;" {id: "&amp;B2&amp;",property1:'"&amp;C2&amp;"',property2:'"&amp;D2&amp;"',property3:'"&amp;E2&amp;"',property4:'"&amp;F2&amp;"',property5:'"&amp;H2&amp;"'});"</f>
        <v>CREATE (n1:Holder {id: 1,property1:'Order Number',property2:'Catalog Number',property3:'L1',property4:'F',property5:'Gage Insert'});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9</v>
      </c>
    </row>
    <row r="2">
      <c r="A2" s="4" t="s">
        <v>18</v>
      </c>
      <c r="B2" s="4">
        <v>1.0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5" t="str">
        <f>"CREATE (n"&amp;B2&amp;":"&amp;A2&amp;" {id: "&amp;B2&amp;",property1:'"&amp;C2&amp;"',property2:'"&amp;D2&amp;"',property3:'"&amp;E2&amp;"',property4:'"&amp;F2&amp;"',property5:'"&amp;G2&amp;"'});"</f>
        <v>CREATE (n1:Material {id: 1,property1:'SubCategory',property2:'Chipping Type',property3:'Material Composition',property4:'Hardness',property5:'Tensile Strength'});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7" t="s">
        <v>9</v>
      </c>
    </row>
    <row r="2">
      <c r="A2" s="4" t="s">
        <v>24</v>
      </c>
      <c r="B2" s="4">
        <v>2.0</v>
      </c>
      <c r="C2" s="5" t="str">
        <f t="shared" ref="C2:C7" si="1">"CREATE (n"&amp;B2&amp;":"&amp;A2&amp;" {id: "&amp;B2&amp;"});"</f>
        <v>CREATE (n2:Steel {id: 2});</v>
      </c>
    </row>
    <row r="3">
      <c r="A3" s="4" t="s">
        <v>25</v>
      </c>
      <c r="B3" s="4">
        <v>3.0</v>
      </c>
      <c r="C3" s="5" t="str">
        <f t="shared" si="1"/>
        <v>CREATE (n3:StainlessSteels {id: 3});</v>
      </c>
    </row>
    <row r="4">
      <c r="A4" s="4" t="s">
        <v>26</v>
      </c>
      <c r="B4" s="4">
        <v>4.0</v>
      </c>
      <c r="C4" s="5" t="str">
        <f t="shared" si="1"/>
        <v>CREATE (n4:CastIron {id: 4});</v>
      </c>
    </row>
    <row r="5">
      <c r="A5" s="4" t="s">
        <v>27</v>
      </c>
      <c r="B5" s="4">
        <v>5.0</v>
      </c>
      <c r="C5" s="5" t="str">
        <f t="shared" si="1"/>
        <v>CREATE (n5:NonFerrous {id: 5});</v>
      </c>
    </row>
    <row r="6">
      <c r="A6" s="4" t="s">
        <v>28</v>
      </c>
      <c r="B6" s="4">
        <v>6.0</v>
      </c>
      <c r="C6" s="5" t="str">
        <f t="shared" si="1"/>
        <v>CREATE (n6:HighTempAlloys {id: 6});</v>
      </c>
    </row>
    <row r="7">
      <c r="A7" s="4" t="s">
        <v>29</v>
      </c>
      <c r="B7" s="4">
        <v>7.0</v>
      </c>
      <c r="C7" s="5" t="str">
        <f t="shared" si="1"/>
        <v>CREATE (n7:HardenedMaterials {id: 7});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9</v>
      </c>
    </row>
    <row r="2">
      <c r="A2" s="4" t="s">
        <v>24</v>
      </c>
      <c r="B2" s="4">
        <v>20.0</v>
      </c>
      <c r="C2" s="6" t="s">
        <v>30</v>
      </c>
      <c r="D2" s="9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5" t="str">
        <f t="shared" ref="I2:I24" si="1">"CREATE (n"&amp;B2&amp;":"&amp;C2&amp;" {id: "&amp;B2&amp;",property1:'"&amp;C2&amp;"',property2:'"&amp;D2&amp;"',property3:'"&amp;E2&amp;"',property4:'"&amp;F2&amp;"',property5:'"&amp;G2&amp;"',property6:'"&amp;H2&amp;"'});"</f>
        <v>CREATE (n20:P0 {id: 20,property1:'P0',property2:'Low Carbon Steets',property3:'Long Chipping',property4:'C &lt;.25%',property5:'&lt;125HB',property6:'&lt;530 N/mm^2 UTS'});</v>
      </c>
    </row>
    <row r="3">
      <c r="A3" s="4" t="s">
        <v>24</v>
      </c>
      <c r="B3" s="4">
        <v>21.0</v>
      </c>
      <c r="C3" s="6" t="s">
        <v>36</v>
      </c>
      <c r="D3" s="6" t="s">
        <v>31</v>
      </c>
      <c r="E3" s="6" t="s">
        <v>37</v>
      </c>
      <c r="F3" s="6" t="s">
        <v>33</v>
      </c>
      <c r="G3" s="6" t="s">
        <v>34</v>
      </c>
      <c r="H3" s="6" t="s">
        <v>35</v>
      </c>
      <c r="I3" s="5" t="str">
        <f t="shared" si="1"/>
        <v>CREATE (n21:P1 {id: 21,property1:'P1',property2:'Low Carbon Steets',property3:'Short Chipping',property4:'C &lt;.25%',property5:'&lt;125HB',property6:'&lt;530 N/mm^2 UTS'});</v>
      </c>
    </row>
    <row r="4">
      <c r="A4" s="4" t="s">
        <v>24</v>
      </c>
      <c r="B4" s="4">
        <v>22.0</v>
      </c>
      <c r="C4" s="6" t="s">
        <v>38</v>
      </c>
      <c r="D4" s="6" t="s">
        <v>39</v>
      </c>
      <c r="E4" s="6" t="s">
        <v>40</v>
      </c>
      <c r="F4" s="6" t="s">
        <v>33</v>
      </c>
      <c r="G4" s="6" t="s">
        <v>41</v>
      </c>
      <c r="H4" s="6" t="s">
        <v>42</v>
      </c>
      <c r="I4" s="5" t="str">
        <f t="shared" si="1"/>
        <v>CREATE (n22:P2 {id: 22,property1:'P2',property2:'Mediud &amp; High Carbon Steets',property3:'&lt;25HRC ',property4:'C &lt;.25%',property5:'&lt;220HB',property6:'&gt;530 N/mm^2 UTS'});</v>
      </c>
    </row>
    <row r="5">
      <c r="A5" s="4" t="s">
        <v>24</v>
      </c>
      <c r="B5" s="4">
        <v>23.0</v>
      </c>
      <c r="C5" s="6" t="s">
        <v>43</v>
      </c>
      <c r="D5" s="6" t="s">
        <v>44</v>
      </c>
      <c r="E5" s="6" t="s">
        <v>45</v>
      </c>
      <c r="F5" s="6" t="s">
        <v>33</v>
      </c>
      <c r="G5" s="6" t="s">
        <v>46</v>
      </c>
      <c r="H5" s="6" t="s">
        <v>47</v>
      </c>
      <c r="I5" s="5" t="str">
        <f t="shared" si="1"/>
        <v>CREATE (n23:P3 {id: 23,property1:'P3',property2:'Alloy Steels &amp; Tool Steets',property3:'&lt;35HRC',property4:'C &lt;.25%',property5:' &lt;330HB ',property6:'600-850 N/mm^2 UTS'});</v>
      </c>
    </row>
    <row r="6">
      <c r="A6" s="4" t="s">
        <v>24</v>
      </c>
      <c r="B6" s="4">
        <v>24.0</v>
      </c>
      <c r="C6" s="6" t="s">
        <v>48</v>
      </c>
      <c r="D6" s="6" t="s">
        <v>44</v>
      </c>
      <c r="E6" s="6" t="s">
        <v>49</v>
      </c>
      <c r="F6" s="6" t="s">
        <v>50</v>
      </c>
      <c r="G6" s="6" t="s">
        <v>51</v>
      </c>
      <c r="H6" s="6" t="s">
        <v>52</v>
      </c>
      <c r="I6" s="5" t="str">
        <f t="shared" si="1"/>
        <v>CREATE (n24:P4 {id: 24,property1:'P4',property2:'Alloy Steels &amp; Tool Steets',property3:'35-43 HRC',property4:'C &lt;.25% ',property5:' 350-420 HB',property6:'850-1400 N/mm^2 UTS'});</v>
      </c>
    </row>
    <row r="7">
      <c r="A7" s="4" t="s">
        <v>24</v>
      </c>
      <c r="B7" s="4">
        <v>25.0</v>
      </c>
      <c r="C7" s="6" t="s">
        <v>53</v>
      </c>
      <c r="D7" s="6" t="s">
        <v>54</v>
      </c>
      <c r="E7" s="6" t="s">
        <v>55</v>
      </c>
      <c r="F7" s="6" t="s">
        <v>56</v>
      </c>
      <c r="G7" s="6" t="s">
        <v>57</v>
      </c>
      <c r="H7" s="10" t="s">
        <v>58</v>
      </c>
      <c r="I7" s="5" t="str">
        <f t="shared" si="1"/>
        <v>CREATE (n25:P5 {id: 25,property1:'P5',property2:'Ferritic, Martensitic, &amp; PH Stainless Steels',property3:'35 HRC',property4:'-',property5:'&lt;330 HB',property6:'600-900 N/mm^2 UTS'});</v>
      </c>
    </row>
    <row r="8">
      <c r="A8" s="4" t="s">
        <v>24</v>
      </c>
      <c r="B8" s="4">
        <v>26.0</v>
      </c>
      <c r="C8" s="6" t="s">
        <v>59</v>
      </c>
      <c r="D8" s="6" t="s">
        <v>60</v>
      </c>
      <c r="E8" s="6" t="s">
        <v>49</v>
      </c>
      <c r="F8" s="6" t="s">
        <v>56</v>
      </c>
      <c r="G8" s="10" t="s">
        <v>61</v>
      </c>
      <c r="H8" s="6" t="s">
        <v>62</v>
      </c>
      <c r="I8" s="5" t="str">
        <f t="shared" si="1"/>
        <v>CREATE (n26:P6 {id: 26,property1:'P6',property2:'High Strength Ferritic, Martensitic,&amp; PH Stainless Steels',property3:'35-43 HRC',property4:'-',property5:'350-450 HB',property6:'900-2400 N/mm^2 UTS'});</v>
      </c>
    </row>
    <row r="9">
      <c r="A9" s="4" t="s">
        <v>25</v>
      </c>
      <c r="B9" s="4">
        <v>31.0</v>
      </c>
      <c r="C9" s="6" t="s">
        <v>63</v>
      </c>
      <c r="D9" s="6" t="s">
        <v>64</v>
      </c>
      <c r="E9" s="6" t="s">
        <v>56</v>
      </c>
      <c r="F9" s="6" t="s">
        <v>56</v>
      </c>
      <c r="G9" s="6" t="s">
        <v>65</v>
      </c>
      <c r="H9" s="6" t="s">
        <v>66</v>
      </c>
      <c r="I9" s="5" t="str">
        <f t="shared" si="1"/>
        <v>CREATE (n31:M1 {id: 31,property1:'M1',property2:'Austenitic Stainless Steels',property3:'-',property4:'-',property5:'130-200HB',property6:'&lt;600 N/mm^2 UTS'});</v>
      </c>
    </row>
    <row r="10">
      <c r="A10" s="4" t="s">
        <v>25</v>
      </c>
      <c r="B10" s="4">
        <v>32.0</v>
      </c>
      <c r="C10" s="6" t="s">
        <v>67</v>
      </c>
      <c r="D10" s="6" t="s">
        <v>68</v>
      </c>
      <c r="E10" s="6" t="s">
        <v>69</v>
      </c>
      <c r="F10" s="6" t="s">
        <v>56</v>
      </c>
      <c r="G10" s="6" t="s">
        <v>70</v>
      </c>
      <c r="H10" s="6" t="s">
        <v>71</v>
      </c>
      <c r="I10" s="5" t="str">
        <f t="shared" si="1"/>
        <v>CREATE (n32:M2 {id: 32,property1:'M2',property2:'High Strength Austenitic Stainless &amp; Cast Stainless Steels',property3:'&lt;25 HRC',property4:'-',property5:'150-230HB',property6:'&gt;600 N/mm^2 UTS'});</v>
      </c>
    </row>
    <row r="11">
      <c r="A11" s="4" t="s">
        <v>25</v>
      </c>
      <c r="B11" s="4">
        <v>33.0</v>
      </c>
      <c r="C11" s="6" t="s">
        <v>72</v>
      </c>
      <c r="D11" s="6" t="s">
        <v>73</v>
      </c>
      <c r="E11" s="6" t="s">
        <v>74</v>
      </c>
      <c r="F11" s="6" t="s">
        <v>56</v>
      </c>
      <c r="G11" s="6" t="s">
        <v>75</v>
      </c>
      <c r="H11" s="6" t="s">
        <v>76</v>
      </c>
      <c r="I11" s="5" t="str">
        <f t="shared" si="1"/>
        <v>CREATE (n33:M3 {id: 33,property1:'M3',property2:'Duplex Stainless Steels',property3:'&lt;30 HRC',property4:'-',property5:'135-275 HB',property6:'500-1200 N/mm^2 UTS'});</v>
      </c>
    </row>
    <row r="12">
      <c r="A12" s="4" t="s">
        <v>26</v>
      </c>
      <c r="B12" s="4">
        <v>41.0</v>
      </c>
      <c r="C12" s="6" t="s">
        <v>77</v>
      </c>
      <c r="D12" s="6" t="s">
        <v>78</v>
      </c>
      <c r="E12" s="6" t="s">
        <v>79</v>
      </c>
      <c r="F12" s="6" t="s">
        <v>56</v>
      </c>
      <c r="G12" s="6" t="s">
        <v>80</v>
      </c>
      <c r="H12" s="6" t="s">
        <v>81</v>
      </c>
      <c r="I12" s="5" t="str">
        <f t="shared" si="1"/>
        <v>CREATE (n41:K1 {id: 41,property1:'K1',property2:'Gray Cast Iron',property3:'&lt;32 HRC',property4:'-',property5:'120-290 HB;',property6:'125-500 N/mm^2 UTS'});</v>
      </c>
    </row>
    <row r="13">
      <c r="A13" s="4" t="s">
        <v>26</v>
      </c>
      <c r="B13" s="4">
        <v>42.0</v>
      </c>
      <c r="C13" s="6" t="s">
        <v>82</v>
      </c>
      <c r="D13" s="6" t="s">
        <v>83</v>
      </c>
      <c r="E13" s="6" t="s">
        <v>84</v>
      </c>
      <c r="F13" s="6" t="s">
        <v>56</v>
      </c>
      <c r="G13" s="6" t="s">
        <v>85</v>
      </c>
      <c r="H13" s="6" t="s">
        <v>66</v>
      </c>
      <c r="I13" s="5" t="str">
        <f t="shared" si="1"/>
        <v>CREATE (n42:K2 {id: 42,property1:'K2',property2:'Low and Medium Strength CGI and Ductile Irons',property3:'&lt;28 HRC',property4:'-',property5:'130-260 HB',property6:'&lt;600 N/mm^2 UTS'});</v>
      </c>
    </row>
    <row r="14">
      <c r="A14" s="4" t="s">
        <v>26</v>
      </c>
      <c r="B14" s="4">
        <v>43.0</v>
      </c>
      <c r="C14" s="6" t="s">
        <v>86</v>
      </c>
      <c r="D14" s="6" t="s">
        <v>87</v>
      </c>
      <c r="E14" s="6" t="s">
        <v>88</v>
      </c>
      <c r="F14" s="6" t="s">
        <v>56</v>
      </c>
      <c r="G14" s="6" t="s">
        <v>89</v>
      </c>
      <c r="H14" s="6" t="s">
        <v>71</v>
      </c>
      <c r="I14" s="5" t="str">
        <f t="shared" si="1"/>
        <v>CREATE (n43:K3 {id: 43,property1:'K3',property2:'High Strength Ductile and Austempered Ductile Iron',property3:'&lt;43 HRC',property4:'-',property5:'180-350 HB',property6:'&gt;600 N/mm^2 UTS'});</v>
      </c>
    </row>
    <row r="15">
      <c r="A15" s="4" t="s">
        <v>27</v>
      </c>
      <c r="B15" s="4">
        <v>51.0</v>
      </c>
      <c r="C15" s="6" t="s">
        <v>90</v>
      </c>
      <c r="D15" s="6" t="s">
        <v>91</v>
      </c>
      <c r="E15" s="6" t="s">
        <v>56</v>
      </c>
      <c r="F15" s="6" t="s">
        <v>56</v>
      </c>
      <c r="G15" s="6" t="s">
        <v>56</v>
      </c>
      <c r="H15" s="6" t="s">
        <v>56</v>
      </c>
      <c r="I15" s="5" t="str">
        <f t="shared" si="1"/>
        <v>CREATE (n51:N1 {id: 51,property1:'N1',property2:'Wrought Aluminum',property3:'-',property4:'-',property5:'-',property6:'-'});</v>
      </c>
    </row>
    <row r="16">
      <c r="A16" s="4" t="s">
        <v>27</v>
      </c>
      <c r="B16" s="4">
        <v>52.0</v>
      </c>
      <c r="C16" s="6" t="s">
        <v>92</v>
      </c>
      <c r="D16" s="6" t="s">
        <v>93</v>
      </c>
      <c r="E16" s="6" t="s">
        <v>94</v>
      </c>
      <c r="F16" s="6"/>
      <c r="G16" s="6"/>
      <c r="H16" s="6"/>
      <c r="I16" s="5" t="str">
        <f t="shared" si="1"/>
        <v>CREATE (n52:N2 {id: 52,property1:'N2',property2:'Low-Silicon Aluminum Alloys and Magnesium Alloys',property3:'Si &lt;12.2%',property4:'',property5:'',property6:''});</v>
      </c>
    </row>
    <row r="17">
      <c r="A17" s="4" t="s">
        <v>27</v>
      </c>
      <c r="B17" s="4">
        <v>53.0</v>
      </c>
      <c r="C17" s="6" t="s">
        <v>95</v>
      </c>
      <c r="D17" s="6" t="s">
        <v>96</v>
      </c>
      <c r="E17" s="6" t="s">
        <v>97</v>
      </c>
      <c r="F17" s="6"/>
      <c r="G17" s="6"/>
      <c r="H17" s="6"/>
      <c r="I17" s="5" t="str">
        <f t="shared" si="1"/>
        <v>CREATE (n53:N3 {id: 53,property1:'N3',property2:'High-Silicon Aluminum Alloys',property3:'Si &gt;12.2%',property4:'',property5:'',property6:''});</v>
      </c>
    </row>
    <row r="18">
      <c r="A18" s="4" t="s">
        <v>27</v>
      </c>
      <c r="B18" s="4">
        <v>54.0</v>
      </c>
      <c r="C18" s="6" t="s">
        <v>98</v>
      </c>
      <c r="D18" s="6" t="s">
        <v>99</v>
      </c>
      <c r="E18" s="6" t="s">
        <v>100</v>
      </c>
      <c r="F18" s="11" t="s">
        <v>101</v>
      </c>
      <c r="G18" s="12"/>
      <c r="H18" s="6"/>
      <c r="I18" s="5" t="str">
        <f t="shared" si="1"/>
        <v>CREATE (n54:N4 {id: 54,property1:'N4',property2:'Copper',property3:'Brass',property4:'Zinc-based on machinability index range of 70-100',property5:'',property6:''});</v>
      </c>
    </row>
    <row r="19">
      <c r="A19" s="4" t="s">
        <v>28</v>
      </c>
      <c r="B19" s="4">
        <v>61.0</v>
      </c>
      <c r="C19" s="6" t="s">
        <v>102</v>
      </c>
      <c r="D19" s="6" t="s">
        <v>103</v>
      </c>
      <c r="E19" s="10" t="s">
        <v>104</v>
      </c>
      <c r="F19" s="6" t="s">
        <v>105</v>
      </c>
      <c r="G19" s="6" t="s">
        <v>106</v>
      </c>
      <c r="H19" s="6" t="s">
        <v>76</v>
      </c>
      <c r="I19" s="5" t="str">
        <f t="shared" si="1"/>
        <v>CREATE (n61:S1 {id: 61,property1:'S1',property2:'Iron-Based',property3:'25-48 HRC',property4:'Heat-Resistant Alloys',property5:' 160-260 HB',property6:'500-1200 N/mm^2 UTS'});</v>
      </c>
    </row>
    <row r="20">
      <c r="A20" s="4" t="s">
        <v>28</v>
      </c>
      <c r="B20" s="4">
        <v>62.0</v>
      </c>
      <c r="C20" s="6" t="s">
        <v>107</v>
      </c>
      <c r="D20" s="6" t="s">
        <v>108</v>
      </c>
      <c r="E20" s="6" t="s">
        <v>104</v>
      </c>
      <c r="F20" s="6" t="s">
        <v>105</v>
      </c>
      <c r="G20" s="6" t="s">
        <v>109</v>
      </c>
      <c r="H20" s="6" t="s">
        <v>110</v>
      </c>
      <c r="I20" s="5" t="str">
        <f t="shared" si="1"/>
        <v>CREATE (n62:S2 {id: 62,property1:'S2',property2:'Cobalt-Based',property3:'25-48 HRC',property4:'Heat-Resistant Alloys',property5:' 250-450 HB',property6:'1000-1450 N/mm^2 UTS'});</v>
      </c>
    </row>
    <row r="21">
      <c r="A21" s="4" t="s">
        <v>28</v>
      </c>
      <c r="B21" s="4">
        <v>63.0</v>
      </c>
      <c r="C21" s="6" t="s">
        <v>111</v>
      </c>
      <c r="D21" s="6" t="s">
        <v>112</v>
      </c>
      <c r="E21" s="6" t="s">
        <v>113</v>
      </c>
      <c r="F21" s="10" t="s">
        <v>105</v>
      </c>
      <c r="G21" s="6" t="s">
        <v>114</v>
      </c>
      <c r="H21" s="6" t="s">
        <v>115</v>
      </c>
      <c r="I21" s="5" t="str">
        <f t="shared" si="1"/>
        <v>CREATE (n63:S3 {id: 63,property1:'S3',property2:'Nickel-Based',property3:'&lt;48 HRC',property4:'Heat-Resistant Alloys',property5:'160-450 HB',property6:'600-1700 N/mm^2 UTS'});</v>
      </c>
    </row>
    <row r="22">
      <c r="A22" s="4" t="s">
        <v>28</v>
      </c>
      <c r="B22" s="4">
        <v>64.0</v>
      </c>
      <c r="C22" s="6" t="s">
        <v>116</v>
      </c>
      <c r="D22" s="6" t="s">
        <v>117</v>
      </c>
      <c r="E22" s="6" t="s">
        <v>118</v>
      </c>
      <c r="F22" s="6"/>
      <c r="G22" s="6" t="s">
        <v>119</v>
      </c>
      <c r="H22" s="6" t="s">
        <v>120</v>
      </c>
      <c r="I22" s="5" t="str">
        <f t="shared" si="1"/>
        <v>CREATE (n64:S4 {id: 64,property1:'S4',property2:'Titanium and Titanium Alloys',property3:'33-43 HRC',property4:'',property5:'300-400 HB',property6:'900-1600 N/mm^2 UTS'});</v>
      </c>
    </row>
    <row r="23">
      <c r="A23" s="4" t="s">
        <v>29</v>
      </c>
      <c r="B23" s="4">
        <v>71.0</v>
      </c>
      <c r="C23" s="6" t="s">
        <v>121</v>
      </c>
      <c r="D23" s="6" t="s">
        <v>122</v>
      </c>
      <c r="E23" s="6" t="s">
        <v>123</v>
      </c>
      <c r="F23" s="6"/>
      <c r="G23" s="6"/>
      <c r="H23" s="6"/>
      <c r="I23" s="5" t="str">
        <f t="shared" si="1"/>
        <v>CREATE (n71:H1 {id: 71,property1:'H1',property2:'Hardened Materials',property3:'44-48 HRC',property4:'',property5:'',property6:''});</v>
      </c>
    </row>
    <row r="24">
      <c r="A24" s="4" t="s">
        <v>29</v>
      </c>
      <c r="B24" s="4">
        <v>72.0</v>
      </c>
      <c r="C24" s="6" t="s">
        <v>124</v>
      </c>
      <c r="D24" s="6" t="s">
        <v>122</v>
      </c>
      <c r="E24" s="6" t="s">
        <v>125</v>
      </c>
      <c r="F24" s="6"/>
      <c r="G24" s="6"/>
      <c r="H24" s="6"/>
      <c r="I24" s="5" t="str">
        <f t="shared" si="1"/>
        <v>CREATE (n72:H2 {id: 72,property1:'H2',property2:'Hardened Materials',property3:'48-55 HRC',property4:'',property5:'',property6:''});</v>
      </c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  <row r="1001">
      <c r="C1001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</cols>
  <sheetData>
    <row r="1">
      <c r="A1" s="1" t="s">
        <v>126</v>
      </c>
      <c r="B1" s="1" t="s">
        <v>127</v>
      </c>
      <c r="C1" s="1" t="s">
        <v>128</v>
      </c>
      <c r="D1" s="8" t="s">
        <v>9</v>
      </c>
      <c r="E1" s="6"/>
      <c r="F1" s="6"/>
    </row>
    <row r="2">
      <c r="A2" s="4">
        <v>1.0</v>
      </c>
      <c r="B2" s="4">
        <v>2.0</v>
      </c>
      <c r="C2" s="4" t="s">
        <v>129</v>
      </c>
      <c r="D2" s="11" t="str">
        <f t="shared" ref="D2:D7" si="1">"MATCH (a {id:"&amp;A2&amp;"}), (b {id: "&amp;B2&amp;"}) MERGE (a)-[:"&amp;C2&amp;"]-&gt;(b);"</f>
        <v>MATCH (a {id:1}), (b {id: 2}) MERGE (a)-[:type]-&gt;(b);</v>
      </c>
      <c r="E2" s="12"/>
      <c r="F2" s="6"/>
    </row>
    <row r="3">
      <c r="A3" s="4">
        <v>1.0</v>
      </c>
      <c r="B3" s="4">
        <v>3.0</v>
      </c>
      <c r="C3" s="4" t="s">
        <v>129</v>
      </c>
      <c r="D3" s="11" t="str">
        <f t="shared" si="1"/>
        <v>MATCH (a {id:1}), (b {id: 3}) MERGE (a)-[:type]-&gt;(b);</v>
      </c>
    </row>
    <row r="4">
      <c r="A4" s="4">
        <v>1.0</v>
      </c>
      <c r="B4" s="4">
        <v>4.0</v>
      </c>
      <c r="C4" s="4" t="s">
        <v>129</v>
      </c>
      <c r="D4" s="11" t="str">
        <f t="shared" si="1"/>
        <v>MATCH (a {id:1}), (b {id: 4}) MERGE (a)-[:type]-&gt;(b);</v>
      </c>
    </row>
    <row r="5">
      <c r="A5" s="4">
        <v>1.0</v>
      </c>
      <c r="B5" s="4">
        <v>5.0</v>
      </c>
      <c r="C5" s="4" t="s">
        <v>129</v>
      </c>
      <c r="D5" s="11" t="str">
        <f t="shared" si="1"/>
        <v>MATCH (a {id:1}), (b {id: 5}) MERGE (a)-[:type]-&gt;(b);</v>
      </c>
    </row>
    <row r="6">
      <c r="A6" s="4">
        <v>1.0</v>
      </c>
      <c r="B6" s="4">
        <v>6.0</v>
      </c>
      <c r="C6" s="4" t="s">
        <v>129</v>
      </c>
      <c r="D6" s="11" t="str">
        <f t="shared" si="1"/>
        <v>MATCH (a {id:1}), (b {id: 6}) MERGE (a)-[:type]-&gt;(b);</v>
      </c>
    </row>
    <row r="7">
      <c r="A7" s="4">
        <v>1.0</v>
      </c>
      <c r="B7" s="4">
        <v>7.0</v>
      </c>
      <c r="C7" s="4" t="s">
        <v>129</v>
      </c>
      <c r="D7" s="11" t="str">
        <f t="shared" si="1"/>
        <v>MATCH (a {id:1}), (b {id: 7}) MERGE (a)-[:type]-&gt;(b);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126</v>
      </c>
      <c r="B1" s="1" t="s">
        <v>127</v>
      </c>
      <c r="C1" s="1" t="s">
        <v>128</v>
      </c>
      <c r="D1" s="8" t="s">
        <v>9</v>
      </c>
      <c r="E1" s="6"/>
      <c r="F1" s="6"/>
      <c r="G1" s="6"/>
    </row>
    <row r="2">
      <c r="A2" s="4">
        <v>2.0</v>
      </c>
      <c r="B2" s="4">
        <v>20.0</v>
      </c>
      <c r="C2" s="4" t="s">
        <v>130</v>
      </c>
      <c r="D2" s="11" t="str">
        <f t="shared" ref="D2:D24" si="1">"MATCH (a {id:"&amp;A2&amp;"}), (b {id: "&amp;B2&amp;"}) MERGE (a)-[:"&amp;C2&amp;"]-&gt;(b);"</f>
        <v>MATCH (a {id:2}), (b {id: 20}) MERGE (a)-[:comprise_of]-&gt;(b);</v>
      </c>
      <c r="E2" s="12"/>
      <c r="F2" s="12"/>
      <c r="G2" s="6"/>
    </row>
    <row r="3">
      <c r="A3" s="4">
        <v>2.0</v>
      </c>
      <c r="B3" s="4">
        <v>21.0</v>
      </c>
      <c r="C3" s="4" t="s">
        <v>130</v>
      </c>
      <c r="D3" s="11" t="str">
        <f t="shared" si="1"/>
        <v>MATCH (a {id:2}), (b {id: 21}) MERGE (a)-[:comprise_of]-&gt;(b);</v>
      </c>
    </row>
    <row r="4">
      <c r="A4" s="4">
        <v>2.0</v>
      </c>
      <c r="B4" s="4">
        <v>22.0</v>
      </c>
      <c r="C4" s="4" t="s">
        <v>130</v>
      </c>
      <c r="D4" s="11" t="str">
        <f t="shared" si="1"/>
        <v>MATCH (a {id:2}), (b {id: 22}) MERGE (a)-[:comprise_of]-&gt;(b);</v>
      </c>
    </row>
    <row r="5">
      <c r="A5" s="4">
        <v>2.0</v>
      </c>
      <c r="B5" s="4">
        <v>23.0</v>
      </c>
      <c r="C5" s="4" t="s">
        <v>130</v>
      </c>
      <c r="D5" s="11" t="str">
        <f t="shared" si="1"/>
        <v>MATCH (a {id:2}), (b {id: 23}) MERGE (a)-[:comprise_of]-&gt;(b);</v>
      </c>
    </row>
    <row r="6">
      <c r="A6" s="4">
        <v>2.0</v>
      </c>
      <c r="B6" s="4">
        <v>24.0</v>
      </c>
      <c r="C6" s="4" t="s">
        <v>130</v>
      </c>
      <c r="D6" s="11" t="str">
        <f t="shared" si="1"/>
        <v>MATCH (a {id:2}), (b {id: 24}) MERGE (a)-[:comprise_of]-&gt;(b);</v>
      </c>
    </row>
    <row r="7">
      <c r="A7" s="4">
        <v>2.0</v>
      </c>
      <c r="B7" s="4">
        <v>25.0</v>
      </c>
      <c r="C7" s="4" t="s">
        <v>130</v>
      </c>
      <c r="D7" s="11" t="str">
        <f t="shared" si="1"/>
        <v>MATCH (a {id:2}), (b {id: 25}) MERGE (a)-[:comprise_of]-&gt;(b);</v>
      </c>
    </row>
    <row r="8">
      <c r="A8" s="4">
        <v>2.0</v>
      </c>
      <c r="B8" s="4">
        <v>26.0</v>
      </c>
      <c r="C8" s="4" t="s">
        <v>130</v>
      </c>
      <c r="D8" s="11" t="str">
        <f t="shared" si="1"/>
        <v>MATCH (a {id:2}), (b {id: 26}) MERGE (a)-[:comprise_of]-&gt;(b);</v>
      </c>
    </row>
    <row r="9">
      <c r="A9" s="4">
        <v>3.0</v>
      </c>
      <c r="B9" s="4">
        <v>31.0</v>
      </c>
      <c r="C9" s="4" t="s">
        <v>130</v>
      </c>
      <c r="D9" s="11" t="str">
        <f t="shared" si="1"/>
        <v>MATCH (a {id:3}), (b {id: 31}) MERGE (a)-[:comprise_of]-&gt;(b);</v>
      </c>
    </row>
    <row r="10">
      <c r="A10" s="4">
        <v>3.0</v>
      </c>
      <c r="B10" s="4">
        <v>32.0</v>
      </c>
      <c r="C10" s="4" t="s">
        <v>130</v>
      </c>
      <c r="D10" s="11" t="str">
        <f t="shared" si="1"/>
        <v>MATCH (a {id:3}), (b {id: 32}) MERGE (a)-[:comprise_of]-&gt;(b);</v>
      </c>
    </row>
    <row r="11">
      <c r="A11" s="4">
        <v>3.0</v>
      </c>
      <c r="B11" s="4">
        <v>33.0</v>
      </c>
      <c r="C11" s="4" t="s">
        <v>130</v>
      </c>
      <c r="D11" s="11" t="str">
        <f t="shared" si="1"/>
        <v>MATCH (a {id:3}), (b {id: 33}) MERGE (a)-[:comprise_of]-&gt;(b);</v>
      </c>
    </row>
    <row r="12">
      <c r="A12" s="4">
        <v>4.0</v>
      </c>
      <c r="B12" s="4">
        <v>41.0</v>
      </c>
      <c r="C12" s="4" t="s">
        <v>130</v>
      </c>
      <c r="D12" s="11" t="str">
        <f t="shared" si="1"/>
        <v>MATCH (a {id:4}), (b {id: 41}) MERGE (a)-[:comprise_of]-&gt;(b);</v>
      </c>
    </row>
    <row r="13">
      <c r="A13" s="4">
        <v>4.0</v>
      </c>
      <c r="B13" s="4">
        <v>42.0</v>
      </c>
      <c r="C13" s="4" t="s">
        <v>130</v>
      </c>
      <c r="D13" s="11" t="str">
        <f t="shared" si="1"/>
        <v>MATCH (a {id:4}), (b {id: 42}) MERGE (a)-[:comprise_of]-&gt;(b);</v>
      </c>
    </row>
    <row r="14">
      <c r="A14" s="4">
        <v>4.0</v>
      </c>
      <c r="B14" s="4">
        <v>43.0</v>
      </c>
      <c r="C14" s="4" t="s">
        <v>130</v>
      </c>
      <c r="D14" s="11" t="str">
        <f t="shared" si="1"/>
        <v>MATCH (a {id:4}), (b {id: 43}) MERGE (a)-[:comprise_of]-&gt;(b);</v>
      </c>
    </row>
    <row r="15">
      <c r="A15" s="4">
        <v>5.0</v>
      </c>
      <c r="B15" s="4">
        <v>51.0</v>
      </c>
      <c r="C15" s="4" t="s">
        <v>130</v>
      </c>
      <c r="D15" s="11" t="str">
        <f t="shared" si="1"/>
        <v>MATCH (a {id:5}), (b {id: 51}) MERGE (a)-[:comprise_of]-&gt;(b);</v>
      </c>
    </row>
    <row r="16">
      <c r="A16" s="4">
        <v>5.0</v>
      </c>
      <c r="B16" s="4">
        <v>52.0</v>
      </c>
      <c r="C16" s="4" t="s">
        <v>130</v>
      </c>
      <c r="D16" s="11" t="str">
        <f t="shared" si="1"/>
        <v>MATCH (a {id:5}), (b {id: 52}) MERGE (a)-[:comprise_of]-&gt;(b);</v>
      </c>
    </row>
    <row r="17">
      <c r="A17" s="4">
        <v>5.0</v>
      </c>
      <c r="B17" s="4">
        <v>53.0</v>
      </c>
      <c r="C17" s="4" t="s">
        <v>130</v>
      </c>
      <c r="D17" s="11" t="str">
        <f t="shared" si="1"/>
        <v>MATCH (a {id:5}), (b {id: 53}) MERGE (a)-[:comprise_of]-&gt;(b);</v>
      </c>
    </row>
    <row r="18">
      <c r="A18" s="4">
        <v>5.0</v>
      </c>
      <c r="B18" s="4">
        <v>54.0</v>
      </c>
      <c r="C18" s="4" t="s">
        <v>130</v>
      </c>
      <c r="D18" s="11" t="str">
        <f t="shared" si="1"/>
        <v>MATCH (a {id:5}), (b {id: 54}) MERGE (a)-[:comprise_of]-&gt;(b);</v>
      </c>
    </row>
    <row r="19">
      <c r="A19" s="4">
        <v>6.0</v>
      </c>
      <c r="B19" s="4">
        <v>61.0</v>
      </c>
      <c r="C19" s="4" t="s">
        <v>130</v>
      </c>
      <c r="D19" s="11" t="str">
        <f t="shared" si="1"/>
        <v>MATCH (a {id:6}), (b {id: 61}) MERGE (a)-[:comprise_of]-&gt;(b);</v>
      </c>
    </row>
    <row r="20">
      <c r="A20" s="3">
        <v>6.0</v>
      </c>
      <c r="B20" s="4">
        <v>62.0</v>
      </c>
      <c r="C20" s="4" t="s">
        <v>130</v>
      </c>
      <c r="D20" s="11" t="str">
        <f t="shared" si="1"/>
        <v>MATCH (a {id:6}), (b {id: 62}) MERGE (a)-[:comprise_of]-&gt;(b);</v>
      </c>
    </row>
    <row r="21">
      <c r="A21" s="3">
        <v>6.0</v>
      </c>
      <c r="B21" s="4">
        <v>63.0</v>
      </c>
      <c r="C21" s="4" t="s">
        <v>130</v>
      </c>
      <c r="D21" s="11" t="str">
        <f t="shared" si="1"/>
        <v>MATCH (a {id:6}), (b {id: 63}) MERGE (a)-[:comprise_of]-&gt;(b);</v>
      </c>
    </row>
    <row r="22">
      <c r="A22" s="3">
        <v>6.0</v>
      </c>
      <c r="B22" s="4">
        <v>64.0</v>
      </c>
      <c r="C22" s="4" t="s">
        <v>130</v>
      </c>
      <c r="D22" s="11" t="str">
        <f t="shared" si="1"/>
        <v>MATCH (a {id:6}), (b {id: 64}) MERGE (a)-[:comprise_of]-&gt;(b);</v>
      </c>
    </row>
    <row r="23">
      <c r="A23" s="3">
        <v>7.0</v>
      </c>
      <c r="B23" s="4">
        <v>71.0</v>
      </c>
      <c r="C23" s="4" t="s">
        <v>130</v>
      </c>
      <c r="D23" s="11" t="str">
        <f t="shared" si="1"/>
        <v>MATCH (a {id:7}), (b {id: 71}) MERGE (a)-[:comprise_of]-&gt;(b);</v>
      </c>
    </row>
    <row r="24">
      <c r="A24" s="3">
        <v>7.0</v>
      </c>
      <c r="B24" s="4">
        <v>72.0</v>
      </c>
      <c r="C24" s="4" t="s">
        <v>130</v>
      </c>
      <c r="D24" s="11" t="str">
        <f t="shared" si="1"/>
        <v>MATCH (a {id:7}), (b {id: 72}) MERGE (a)-[:comprise_of]-&gt;(b);</v>
      </c>
    </row>
  </sheetData>
  <drawing r:id="rId1"/>
</worksheet>
</file>