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Altium\Line Follower\Line_Follower\Project Outputs for Line_Follower\BOM\"/>
    </mc:Choice>
  </mc:AlternateContent>
  <xr:revisionPtr revIDLastSave="0" documentId="13_ncr:1_{46B4EDF9-2599-4322-AB20-718085C8C5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3" l="1"/>
  <c r="I12" i="3"/>
  <c r="I13" i="3"/>
  <c r="I14" i="3"/>
  <c r="I15" i="3"/>
  <c r="I10" i="3"/>
  <c r="I16" i="3" s="1"/>
  <c r="B15" i="3"/>
  <c r="B14" i="3"/>
  <c r="B13" i="3"/>
  <c r="B12" i="3"/>
  <c r="G16" i="3"/>
  <c r="D8" i="3"/>
  <c r="E8" i="3"/>
  <c r="B10" i="3"/>
  <c r="B11" i="3"/>
</calcChain>
</file>

<file path=xl/sharedStrings.xml><?xml version="1.0" encoding="utf-8"?>
<sst xmlns="http://schemas.openxmlformats.org/spreadsheetml/2006/main" count="74" uniqueCount="64">
  <si>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</si>
  <si>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</si>
  <si>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</si>
  <si>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</si>
  <si>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</si>
  <si>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</si>
  <si>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</si>
  <si>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</si>
  <si>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</si>
  <si>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</si>
  <si>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</si>
  <si>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</si>
  <si>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</si>
  <si>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</si>
  <si>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</si>
  <si>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</si>
  <si>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</si>
  <si>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</si>
  <si>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</si>
  <si>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</si>
  <si>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</si>
  <si>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#</t>
  </si>
  <si>
    <t>Bill of Materials for Project [Line_Follower.PrjPcb] (No PCB Document Selected)</t>
  </si>
  <si>
    <t>Line_Follower.PrjPcb</t>
  </si>
  <si>
    <t>None</t>
  </si>
  <si>
    <t>22-05-2024</t>
  </si>
  <si>
    <t>07.06 PM</t>
  </si>
  <si>
    <t>INR</t>
  </si>
  <si>
    <t>Description</t>
  </si>
  <si>
    <t>Header, 2-Pin</t>
  </si>
  <si>
    <t>TB6612FNG Motor Controller/Driver Power Management Evaluation Board</t>
  </si>
  <si>
    <t>Header, 8-Pin</t>
  </si>
  <si>
    <t>Arduinoâ€™s 5V compatible board in the smallest available form factor: 45x18mm!</t>
  </si>
  <si>
    <t>IR Remote Receiver 38KHz 35m 3-Pin</t>
  </si>
  <si>
    <t>Quantity</t>
  </si>
  <si>
    <t>D:\Projects\Altium\Line Follower\Line_Follower\Line_Follower.PrjPcb</t>
  </si>
  <si>
    <t>9</t>
  </si>
  <si>
    <t>22-05-2024 07.06 PM</t>
  </si>
  <si>
    <t>Bill of Materials</t>
  </si>
  <si>
    <t>BomReport</t>
  </si>
  <si>
    <t>BOM</t>
  </si>
  <si>
    <t>Wire Receptable</t>
  </si>
  <si>
    <t>Header pin 2x1</t>
  </si>
  <si>
    <t>Header pin 8x1</t>
  </si>
  <si>
    <t>TB6612FNG MD</t>
  </si>
  <si>
    <t>Arduino Nano</t>
  </si>
  <si>
    <t>IC7805</t>
  </si>
  <si>
    <t xml:space="preserve"> TERMI-BLOK PCB MOUNT 2P</t>
  </si>
  <si>
    <t>DigiKey Electronics</t>
  </si>
  <si>
    <t> TE_282837-2</t>
  </si>
  <si>
    <t>Pololu Robotics &amp; Electronics</t>
  </si>
  <si>
    <t>#: 1012</t>
  </si>
  <si>
    <t>SparkFun</t>
  </si>
  <si>
    <t>Dual TB6612FNG (1A)</t>
  </si>
  <si>
    <t>#: 1018</t>
  </si>
  <si>
    <t>ARDUINO.CC</t>
  </si>
  <si>
    <t>SKU A000005</t>
  </si>
  <si>
    <t>MCIGICM IC 7805</t>
  </si>
  <si>
    <t>Category</t>
  </si>
  <si>
    <t xml:space="preserve"> Manufacturer 1</t>
  </si>
  <si>
    <t xml:space="preserve"> Manufacturer Part Number 1</t>
  </si>
  <si>
    <t xml:space="preserve"> Supplier Unit Price 1</t>
  </si>
  <si>
    <t xml:space="preserve"> Supplier Subtotal 1</t>
  </si>
  <si>
    <t>AUTHOR:SHRIRANG REKHATE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</si>
</sst>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2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5" xfId="0" applyFont="1" applyBorder="1" applyAlignment="1" applyProtection="1">
      <alignment horizontal="left"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6" fillId="4" borderId="5" xfId="0" applyFont="1" applyFill="1" applyBorder="1" applyAlignment="1">
      <alignment vertical="center"/>
    </xf>
    <xf numFmtId="0" fontId="8" fillId="5" borderId="0" xfId="0" applyFont="1" applyFill="1"/>
    <xf numFmtId="0" fontId="9" fillId="5" borderId="0" xfId="0" applyFont="1" applyFill="1"/>
    <xf numFmtId="0" fontId="9" fillId="5" borderId="6" xfId="0" applyFont="1" applyFill="1" applyBorder="1"/>
    <xf numFmtId="0" fontId="8" fillId="5" borderId="7" xfId="0" applyFont="1" applyFill="1" applyBorder="1" applyAlignment="1">
      <alignment horizontal="left"/>
    </xf>
    <xf numFmtId="0" fontId="9" fillId="5" borderId="7" xfId="0" applyFont="1" applyFill="1" applyBorder="1"/>
    <xf numFmtId="0" fontId="8" fillId="5" borderId="7" xfId="0" applyFont="1" applyFill="1" applyBorder="1"/>
    <xf numFmtId="0" fontId="10" fillId="5" borderId="0" xfId="0" applyFont="1" applyFill="1"/>
    <xf numFmtId="164" fontId="9" fillId="5" borderId="7" xfId="0" applyNumberFormat="1" applyFont="1" applyFill="1" applyBorder="1" applyAlignment="1">
      <alignment horizontal="left"/>
    </xf>
    <xf numFmtId="165" fontId="9" fillId="5" borderId="7" xfId="0" applyNumberFormat="1" applyFont="1" applyFill="1" applyBorder="1" applyAlignment="1">
      <alignment horizontal="left"/>
    </xf>
    <xf numFmtId="0" fontId="11" fillId="5" borderId="8" xfId="0" applyFont="1" applyFill="1" applyBorder="1" applyAlignment="1">
      <alignment vertical="center"/>
    </xf>
    <xf numFmtId="0" fontId="11" fillId="5" borderId="9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6" borderId="0" xfId="0" applyFont="1" applyFill="1" applyAlignment="1">
      <alignment horizontal="left" vertical="center"/>
    </xf>
    <xf numFmtId="0" fontId="1" fillId="0" borderId="11" xfId="0" applyFont="1" applyBorder="1" applyAlignment="1" applyProtection="1">
      <alignment vertical="top"/>
      <protection locked="0"/>
    </xf>
    <xf numFmtId="0" fontId="7" fillId="2" borderId="12" xfId="0" applyFont="1" applyFill="1" applyBorder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7" fillId="2" borderId="14" xfId="0" applyFont="1" applyFill="1" applyBorder="1" applyAlignment="1">
      <alignment vertical="top" wrapText="1"/>
    </xf>
    <xf numFmtId="0" fontId="7" fillId="6" borderId="15" xfId="0" applyFont="1" applyFill="1" applyBorder="1" applyAlignment="1">
      <alignment vertical="top" wrapText="1"/>
    </xf>
    <xf numFmtId="0" fontId="7" fillId="6" borderId="16" xfId="0" applyFont="1" applyFill="1" applyBorder="1" applyAlignment="1">
      <alignment vertical="top" wrapText="1"/>
    </xf>
    <xf numFmtId="0" fontId="1" fillId="0" borderId="17" xfId="0" applyFont="1" applyBorder="1" applyAlignment="1" applyProtection="1">
      <alignment horizontal="left" vertical="top"/>
      <protection locked="0"/>
    </xf>
    <xf numFmtId="0" fontId="1" fillId="0" borderId="6" xfId="0" applyFont="1" applyBorder="1" applyAlignment="1" applyProtection="1">
      <alignment horizontal="left" vertical="top"/>
      <protection locked="0"/>
    </xf>
    <xf numFmtId="0" fontId="4" fillId="4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6" xfId="0" applyBorder="1" applyAlignment="1">
      <alignment vertical="top"/>
    </xf>
    <xf numFmtId="0" fontId="14" fillId="5" borderId="23" xfId="0" applyFont="1" applyFill="1" applyBorder="1" applyAlignment="1">
      <alignment vertical="top" wrapText="1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5" fillId="4" borderId="24" xfId="0" applyFont="1" applyFill="1" applyBorder="1"/>
    <xf numFmtId="0" fontId="5" fillId="4" borderId="10" xfId="0" applyFont="1" applyFill="1" applyBorder="1"/>
    <xf numFmtId="0" fontId="5" fillId="4" borderId="25" xfId="0" applyFont="1" applyFill="1" applyBorder="1"/>
    <xf numFmtId="0" fontId="5" fillId="4" borderId="26" xfId="0" applyFont="1" applyFill="1" applyBorder="1"/>
    <xf numFmtId="0" fontId="5" fillId="4" borderId="26" xfId="0" applyFont="1" applyFill="1" applyBorder="1" applyAlignment="1">
      <alignment wrapText="1"/>
    </xf>
    <xf numFmtId="0" fontId="5" fillId="4" borderId="27" xfId="0" applyFont="1" applyFill="1" applyBorder="1"/>
    <xf numFmtId="0" fontId="0" fillId="0" borderId="5" xfId="0" applyBorder="1" applyAlignment="1">
      <alignment vertical="top"/>
    </xf>
    <xf numFmtId="0" fontId="16" fillId="0" borderId="0" xfId="0" applyFont="1" applyAlignment="1">
      <alignment vertical="top"/>
    </xf>
    <xf numFmtId="2" fontId="7" fillId="2" borderId="21" xfId="0" applyNumberFormat="1" applyFont="1" applyFill="1" applyBorder="1" applyAlignment="1">
      <alignment horizontal="right" vertical="top" wrapText="1"/>
    </xf>
    <xf numFmtId="2" fontId="0" fillId="0" borderId="10" xfId="0" applyNumberFormat="1" applyBorder="1" applyAlignment="1">
      <alignment horizontal="right" vertical="top"/>
    </xf>
    <xf numFmtId="0" fontId="8" fillId="5" borderId="0" xfId="0" quotePrefix="1" applyFont="1" applyFill="1" applyAlignment="1">
      <alignment horizontal="left"/>
    </xf>
    <xf numFmtId="0" fontId="8" fillId="5" borderId="6" xfId="0" quotePrefix="1" applyFont="1" applyFill="1" applyBorder="1" applyAlignment="1">
      <alignment horizontal="left"/>
    </xf>
    <xf numFmtId="0" fontId="8" fillId="5" borderId="7" xfId="0" quotePrefix="1" applyFont="1" applyFill="1" applyBorder="1" applyAlignment="1">
      <alignment horizontal="left"/>
    </xf>
    <xf numFmtId="0" fontId="9" fillId="5" borderId="1" xfId="0" quotePrefix="1" applyFont="1" applyFill="1" applyBorder="1" applyAlignment="1">
      <alignment horizontal="left"/>
    </xf>
    <xf numFmtId="0" fontId="18" fillId="0" borderId="0" xfId="0" quotePrefix="1" applyFont="1" applyAlignment="1" applyProtection="1">
      <alignment horizontal="right" vertical="top"/>
      <protection locked="0"/>
    </xf>
    <xf numFmtId="0" fontId="17" fillId="0" borderId="0" xfId="0" quotePrefix="1" applyFont="1" applyAlignment="1">
      <alignment vertical="top"/>
    </xf>
    <xf numFmtId="0" fontId="3" fillId="0" borderId="0" xfId="0" quotePrefix="1" applyFont="1" applyAlignment="1">
      <alignment horizontal="left" vertical="top"/>
    </xf>
    <xf numFmtId="0" fontId="13" fillId="6" borderId="10" xfId="0" quotePrefix="1" applyFont="1" applyFill="1" applyBorder="1" applyAlignment="1">
      <alignment horizontal="left" vertical="center"/>
    </xf>
    <xf numFmtId="0" fontId="13" fillId="3" borderId="0" xfId="0" quotePrefix="1" applyFont="1" applyFill="1" applyAlignment="1">
      <alignment horizontal="left" vertical="center"/>
    </xf>
    <xf numFmtId="0" fontId="13" fillId="6" borderId="0" xfId="0" quotePrefix="1" applyFont="1" applyFill="1" applyAlignment="1">
      <alignment horizontal="left" vertical="center"/>
    </xf>
    <xf numFmtId="0" fontId="15" fillId="0" borderId="0" xfId="0" applyFont="1" applyAlignment="1" applyProtection="1">
      <alignment horizontal="left" vertical="top"/>
      <protection locked="0"/>
    </xf>
    <xf numFmtId="2" fontId="7" fillId="6" borderId="22" xfId="0" applyNumberFormat="1" applyFont="1" applyFill="1" applyBorder="1" applyAlignment="1">
      <alignment horizontal="right" vertical="top" wrapText="1"/>
    </xf>
    <xf numFmtId="0" fontId="16" fillId="0" borderId="0" xfId="0" applyFont="1" applyAlignment="1">
      <alignment vertic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2</xdr:row>
      <xdr:rowOff>47625</xdr:rowOff>
    </xdr:from>
    <xdr:to>
      <xdr:col>8</xdr:col>
      <xdr:colOff>720090</xdr:colOff>
      <xdr:row>6</xdr:row>
      <xdr:rowOff>171450</xdr:rowOff>
    </xdr:to>
    <xdr:pic>
      <xdr:nvPicPr>
        <xdr:cNvPr id="1025" name="Obrázok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4050" y="695325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24"/>
  <sheetViews>
    <sheetView showGridLines="0" tabSelected="1" topLeftCell="A2" zoomScaleNormal="100" workbookViewId="0">
      <selection activeCell="F4" sqref="F4"/>
    </sheetView>
  </sheetViews>
  <sheetFormatPr defaultColWidth="9.109375" defaultRowHeight="13.2" x14ac:dyDescent="0.25"/>
  <cols>
    <col min="1" max="1" width="3.109375" style="1" customWidth="1"/>
    <col min="2" max="2" width="5.44140625" style="1" customWidth="1"/>
    <col min="3" max="3" width="25.6640625" style="3" customWidth="1"/>
    <col min="4" max="4" width="28.6640625" style="3" customWidth="1"/>
    <col min="5" max="5" width="21.44140625" style="3" customWidth="1"/>
    <col min="6" max="6" width="31" style="1" customWidth="1"/>
    <col min="7" max="7" width="8.5546875" style="1" customWidth="1"/>
    <col min="8" max="8" width="13" style="1" customWidth="1"/>
    <col min="9" max="9" width="27.109375" style="1" customWidth="1"/>
    <col min="10" max="16384" width="9.109375" style="1"/>
  </cols>
  <sheetData>
    <row r="1" spans="1:9" ht="13.8" thickBot="1" x14ac:dyDescent="0.3">
      <c r="A1" s="42"/>
      <c r="B1" s="43"/>
      <c r="C1" s="44"/>
      <c r="D1" s="44"/>
      <c r="E1" s="44"/>
      <c r="F1" s="43"/>
      <c r="G1" s="43"/>
      <c r="H1" s="43"/>
      <c r="I1" s="43"/>
    </row>
    <row r="2" spans="1:9" ht="37.5" customHeight="1" thickBot="1" x14ac:dyDescent="0.3">
      <c r="A2" s="45"/>
      <c r="B2" s="22"/>
      <c r="C2" s="22" t="s">
        <v>19</v>
      </c>
      <c r="E2" s="23"/>
      <c r="F2" s="12"/>
      <c r="G2" s="12"/>
      <c r="H2" s="12"/>
      <c r="I2" s="12"/>
    </row>
    <row r="3" spans="1:9" ht="23.25" customHeight="1" x14ac:dyDescent="0.25">
      <c r="A3" s="45"/>
      <c r="B3" s="13"/>
      <c r="C3" s="13" t="s">
        <v>14</v>
      </c>
      <c r="D3" s="52" t="s">
        <v>23</v>
      </c>
      <c r="E3" s="13"/>
      <c r="F3" s="13" t="s">
        <v>63</v>
      </c>
      <c r="H3" s="2"/>
    </row>
    <row r="4" spans="1:9" ht="17.25" customHeight="1" x14ac:dyDescent="0.25">
      <c r="A4" s="45"/>
      <c r="B4" s="13"/>
      <c r="C4" s="13" t="s">
        <v>15</v>
      </c>
      <c r="D4" s="53" t="s">
        <v>23</v>
      </c>
      <c r="E4" s="15"/>
      <c r="F4" s="49"/>
      <c r="G4" s="14"/>
    </row>
    <row r="5" spans="1:9" ht="17.25" customHeight="1" x14ac:dyDescent="0.25">
      <c r="A5" s="45"/>
      <c r="B5" s="13"/>
      <c r="C5" s="13" t="s">
        <v>16</v>
      </c>
      <c r="D5" s="54" t="s">
        <v>24</v>
      </c>
      <c r="E5" s="17"/>
      <c r="F5" s="2"/>
      <c r="G5" s="14"/>
    </row>
    <row r="6" spans="1:9" x14ac:dyDescent="0.25">
      <c r="A6" s="45"/>
      <c r="B6" s="18"/>
      <c r="C6" s="18"/>
      <c r="D6" s="18"/>
      <c r="E6" s="16"/>
      <c r="F6" s="2"/>
      <c r="G6" s="14"/>
    </row>
    <row r="7" spans="1:9" ht="15.75" customHeight="1" x14ac:dyDescent="0.25">
      <c r="A7" s="45"/>
      <c r="B7" s="19"/>
      <c r="C7" s="19" t="s">
        <v>18</v>
      </c>
      <c r="D7" s="55" t="s">
        <v>25</v>
      </c>
      <c r="E7" s="55" t="s">
        <v>26</v>
      </c>
      <c r="F7" s="2"/>
      <c r="G7" s="19"/>
    </row>
    <row r="8" spans="1:9" ht="15.75" customHeight="1" x14ac:dyDescent="0.25">
      <c r="A8" s="45"/>
      <c r="B8" s="17"/>
      <c r="C8" s="17" t="s">
        <v>17</v>
      </c>
      <c r="D8" s="20">
        <f ca="1">TODAY()</f>
        <v>45434</v>
      </c>
      <c r="E8" s="21">
        <f ca="1">NOW()</f>
        <v>45434.816027083332</v>
      </c>
      <c r="F8" s="19"/>
      <c r="G8" s="19"/>
    </row>
    <row r="9" spans="1:9" s="37" customFormat="1" ht="40.5" customHeight="1" x14ac:dyDescent="0.25">
      <c r="A9" s="46"/>
      <c r="B9" s="34" t="s">
        <v>21</v>
      </c>
      <c r="C9" s="35" t="s">
        <v>58</v>
      </c>
      <c r="D9" s="35" t="s">
        <v>59</v>
      </c>
      <c r="E9" s="35" t="s">
        <v>60</v>
      </c>
      <c r="F9" s="35" t="s">
        <v>28</v>
      </c>
      <c r="G9" s="35" t="s">
        <v>34</v>
      </c>
      <c r="H9" s="36" t="s">
        <v>61</v>
      </c>
      <c r="I9" s="36" t="s">
        <v>62</v>
      </c>
    </row>
    <row r="10" spans="1:9" s="2" customFormat="1" ht="13.5" customHeight="1" x14ac:dyDescent="0.25">
      <c r="A10" s="45"/>
      <c r="B10" s="28">
        <f t="shared" ref="B10:B15" si="0">ROW(B10) - ROW($B$9)</f>
        <v>1</v>
      </c>
      <c r="C10" s="27" t="s">
        <v>41</v>
      </c>
      <c r="D10" s="27" t="s">
        <v>48</v>
      </c>
      <c r="E10" s="29" t="s">
        <v>49</v>
      </c>
      <c r="F10" s="29" t="s">
        <v>47</v>
      </c>
      <c r="G10" s="29">
        <v>4</v>
      </c>
      <c r="H10" s="50">
        <v>58.29</v>
      </c>
      <c r="I10" s="50">
        <f>H10*G10</f>
        <v>233.16</v>
      </c>
    </row>
    <row r="11" spans="1:9" s="2" customFormat="1" ht="13.5" customHeight="1" x14ac:dyDescent="0.25">
      <c r="A11" s="45"/>
      <c r="B11" s="30">
        <f t="shared" si="0"/>
        <v>2</v>
      </c>
      <c r="C11" s="31" t="s">
        <v>42</v>
      </c>
      <c r="D11" s="31" t="s">
        <v>50</v>
      </c>
      <c r="E11" s="31" t="s">
        <v>51</v>
      </c>
      <c r="F11" s="31" t="s">
        <v>29</v>
      </c>
      <c r="G11" s="31">
        <v>1</v>
      </c>
      <c r="H11" s="63">
        <v>7.6959999999999997</v>
      </c>
      <c r="I11" s="50">
        <f t="shared" ref="I11:I15" si="1">H11*G11</f>
        <v>7.6959999999999997</v>
      </c>
    </row>
    <row r="12" spans="1:9" s="2" customFormat="1" ht="13.5" customHeight="1" x14ac:dyDescent="0.25">
      <c r="A12" s="45"/>
      <c r="B12" s="28">
        <f t="shared" si="0"/>
        <v>3</v>
      </c>
      <c r="C12" s="27" t="s">
        <v>44</v>
      </c>
      <c r="D12" s="27" t="s">
        <v>52</v>
      </c>
      <c r="E12" s="29" t="s">
        <v>53</v>
      </c>
      <c r="F12" s="29" t="s">
        <v>30</v>
      </c>
      <c r="G12" s="29">
        <v>1</v>
      </c>
      <c r="H12" s="50">
        <v>1124.18</v>
      </c>
      <c r="I12" s="50">
        <f t="shared" si="1"/>
        <v>1124.18</v>
      </c>
    </row>
    <row r="13" spans="1:9" s="2" customFormat="1" ht="13.5" customHeight="1" x14ac:dyDescent="0.25">
      <c r="A13" s="45"/>
      <c r="B13" s="30">
        <f t="shared" si="0"/>
        <v>4</v>
      </c>
      <c r="C13" s="31" t="s">
        <v>43</v>
      </c>
      <c r="D13" s="31" t="s">
        <v>50</v>
      </c>
      <c r="E13" s="31" t="s">
        <v>54</v>
      </c>
      <c r="F13" s="31" t="s">
        <v>31</v>
      </c>
      <c r="G13" s="31">
        <v>1</v>
      </c>
      <c r="H13" s="63">
        <v>32.895000000000003</v>
      </c>
      <c r="I13" s="50">
        <f t="shared" si="1"/>
        <v>32.895000000000003</v>
      </c>
    </row>
    <row r="14" spans="1:9" s="2" customFormat="1" ht="13.5" customHeight="1" x14ac:dyDescent="0.25">
      <c r="A14" s="45"/>
      <c r="B14" s="28">
        <f t="shared" si="0"/>
        <v>5</v>
      </c>
      <c r="C14" s="27" t="s">
        <v>45</v>
      </c>
      <c r="D14" s="27" t="s">
        <v>55</v>
      </c>
      <c r="E14" s="29" t="s">
        <v>56</v>
      </c>
      <c r="F14" s="29" t="s">
        <v>32</v>
      </c>
      <c r="G14" s="29">
        <v>1</v>
      </c>
      <c r="H14" s="50">
        <v>1949.29</v>
      </c>
      <c r="I14" s="50">
        <f t="shared" si="1"/>
        <v>1949.29</v>
      </c>
    </row>
    <row r="15" spans="1:9" s="2" customFormat="1" ht="13.5" customHeight="1" x14ac:dyDescent="0.25">
      <c r="A15" s="45"/>
      <c r="B15" s="30">
        <f t="shared" si="0"/>
        <v>6</v>
      </c>
      <c r="C15" s="31" t="s">
        <v>46</v>
      </c>
      <c r="D15" s="27" t="s">
        <v>52</v>
      </c>
      <c r="E15" s="31" t="s">
        <v>57</v>
      </c>
      <c r="F15" s="31" t="s">
        <v>33</v>
      </c>
      <c r="G15" s="31">
        <v>1</v>
      </c>
      <c r="H15" s="63">
        <v>39.200000000000003</v>
      </c>
      <c r="I15" s="50">
        <f t="shared" si="1"/>
        <v>39.200000000000003</v>
      </c>
    </row>
    <row r="16" spans="1:9" x14ac:dyDescent="0.25">
      <c r="A16" s="45"/>
      <c r="B16" s="41"/>
      <c r="C16" s="40"/>
      <c r="D16" s="33"/>
      <c r="E16" s="32"/>
      <c r="G16" s="39">
        <f>SUM(G10:G15)</f>
        <v>9</v>
      </c>
      <c r="H16" s="38"/>
      <c r="I16" s="38">
        <f>SUM(I10:I15)</f>
        <v>3386.4209999999998</v>
      </c>
    </row>
    <row r="17" spans="1:9" x14ac:dyDescent="0.25">
      <c r="A17" s="45"/>
      <c r="B17" s="62" t="s">
        <v>20</v>
      </c>
      <c r="C17" s="62"/>
      <c r="D17" s="5"/>
      <c r="E17" s="7"/>
      <c r="F17" s="4"/>
      <c r="G17" s="4"/>
    </row>
    <row r="18" spans="1:9" ht="25.2" thickBot="1" x14ac:dyDescent="0.3">
      <c r="A18" s="45"/>
      <c r="B18" s="6"/>
      <c r="C18" s="6"/>
      <c r="D18" s="6"/>
      <c r="E18" s="8"/>
      <c r="F18" s="5"/>
      <c r="G18" s="56"/>
      <c r="H18" s="64">
        <v>3386.4209999999998</v>
      </c>
      <c r="I18" s="57" t="s">
        <v>27</v>
      </c>
    </row>
    <row r="19" spans="1:9" x14ac:dyDescent="0.25">
      <c r="A19" s="45"/>
      <c r="B19" s="6"/>
      <c r="C19" s="6"/>
      <c r="D19" s="6"/>
      <c r="E19" s="8"/>
      <c r="F19" s="5"/>
      <c r="G19" s="5"/>
      <c r="H19" s="51"/>
      <c r="I19" s="58"/>
    </row>
    <row r="20" spans="1:9" ht="13.8" thickBot="1" x14ac:dyDescent="0.3">
      <c r="A20" s="47"/>
      <c r="B20" s="26"/>
      <c r="C20" s="11"/>
      <c r="D20" s="11"/>
      <c r="E20" s="9"/>
      <c r="F20" s="10"/>
      <c r="G20" s="10"/>
      <c r="H20" s="48"/>
      <c r="I20" s="48"/>
    </row>
    <row r="22" spans="1:9" x14ac:dyDescent="0.25">
      <c r="C22" s="1"/>
      <c r="D22" s="1"/>
      <c r="E22" s="1"/>
    </row>
    <row r="23" spans="1:9" x14ac:dyDescent="0.25">
      <c r="C23" s="1"/>
      <c r="D23" s="1"/>
      <c r="E23" s="1"/>
    </row>
    <row r="24" spans="1:9" x14ac:dyDescent="0.25">
      <c r="C24" s="1"/>
      <c r="D24" s="1"/>
      <c r="E24" s="1"/>
    </row>
  </sheetData>
  <mergeCells count="1">
    <mergeCell ref="B17:C17"/>
  </mergeCells>
  <phoneticPr fontId="0" type="noConversion"/>
  <conditionalFormatting sqref="I10:I15">
    <cfRule type="containsBlanks" dxfId="0" priority="2">
      <formula>LEN(TRIM(I10))=0</formula>
    </cfRule>
  </conditionalFormatting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1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7" sqref="B7"/>
    </sheetView>
  </sheetViews>
  <sheetFormatPr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25" t="s">
        <v>0</v>
      </c>
      <c r="B1" s="59" t="s">
        <v>35</v>
      </c>
    </row>
    <row r="2" spans="1:2" x14ac:dyDescent="0.25">
      <c r="A2" s="24" t="s">
        <v>1</v>
      </c>
      <c r="B2" s="60" t="s">
        <v>23</v>
      </c>
    </row>
    <row r="3" spans="1:2" x14ac:dyDescent="0.25">
      <c r="A3" s="25" t="s">
        <v>2</v>
      </c>
      <c r="B3" s="61" t="s">
        <v>24</v>
      </c>
    </row>
    <row r="4" spans="1:2" x14ac:dyDescent="0.25">
      <c r="A4" s="24" t="s">
        <v>3</v>
      </c>
      <c r="B4" s="60" t="s">
        <v>23</v>
      </c>
    </row>
    <row r="5" spans="1:2" x14ac:dyDescent="0.25">
      <c r="A5" s="25" t="s">
        <v>4</v>
      </c>
      <c r="B5" s="61" t="s">
        <v>35</v>
      </c>
    </row>
    <row r="6" spans="1:2" x14ac:dyDescent="0.25">
      <c r="A6" s="24" t="s">
        <v>5</v>
      </c>
      <c r="B6" s="60" t="s">
        <v>22</v>
      </c>
    </row>
    <row r="7" spans="1:2" x14ac:dyDescent="0.25">
      <c r="A7" s="25" t="s">
        <v>6</v>
      </c>
      <c r="B7" s="61" t="s">
        <v>36</v>
      </c>
    </row>
    <row r="8" spans="1:2" x14ac:dyDescent="0.25">
      <c r="A8" s="24" t="s">
        <v>7</v>
      </c>
      <c r="B8" s="60" t="s">
        <v>26</v>
      </c>
    </row>
    <row r="9" spans="1:2" x14ac:dyDescent="0.25">
      <c r="A9" s="25" t="s">
        <v>8</v>
      </c>
      <c r="B9" s="61" t="s">
        <v>25</v>
      </c>
    </row>
    <row r="10" spans="1:2" x14ac:dyDescent="0.25">
      <c r="A10" s="24" t="s">
        <v>9</v>
      </c>
      <c r="B10" s="60" t="s">
        <v>37</v>
      </c>
    </row>
    <row r="11" spans="1:2" x14ac:dyDescent="0.25">
      <c r="A11" s="25" t="s">
        <v>10</v>
      </c>
      <c r="B11" s="61" t="s">
        <v>38</v>
      </c>
    </row>
    <row r="12" spans="1:2" x14ac:dyDescent="0.25">
      <c r="A12" s="24" t="s">
        <v>11</v>
      </c>
      <c r="B12" s="60" t="s">
        <v>39</v>
      </c>
    </row>
    <row r="13" spans="1:2" x14ac:dyDescent="0.25">
      <c r="A13" s="25" t="s">
        <v>12</v>
      </c>
      <c r="B13" s="61" t="s">
        <v>40</v>
      </c>
    </row>
    <row r="14" spans="1:2" x14ac:dyDescent="0.25">
      <c r="A14" s="24" t="s">
        <v>13</v>
      </c>
      <c r="B14" s="60" t="s">
        <v>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</dc:creator>
  <cp:lastModifiedBy>Shrirang Rekhate</cp:lastModifiedBy>
  <cp:lastPrinted>2012-02-04T13:58:31Z</cp:lastPrinted>
  <dcterms:created xsi:type="dcterms:W3CDTF">2002-11-05T15:28:02Z</dcterms:created>
  <dcterms:modified xsi:type="dcterms:W3CDTF">2024-05-22T14:05:13Z</dcterms:modified>
</cp:coreProperties>
</file>