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Findoc_presntation\MCB MODEL\"/>
    </mc:Choice>
  </mc:AlternateContent>
  <xr:revisionPtr revIDLastSave="0" documentId="13_ncr:1_{DD519DA0-0597-4C16-BEC0-27480DA473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CB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K2" i="1"/>
  <c r="K11" i="1"/>
  <c r="K10" i="1"/>
  <c r="K9" i="1"/>
  <c r="K8" i="1"/>
</calcChain>
</file>

<file path=xl/sharedStrings.xml><?xml version="1.0" encoding="utf-8"?>
<sst xmlns="http://schemas.openxmlformats.org/spreadsheetml/2006/main" count="16" uniqueCount="12">
  <si>
    <t>Date</t>
  </si>
  <si>
    <t>Total Net Profit</t>
  </si>
  <si>
    <t>Margin</t>
  </si>
  <si>
    <t>Total Call IV MTM</t>
  </si>
  <si>
    <t>Total Call TV MTM</t>
  </si>
  <si>
    <t>Total Put IV MTM</t>
  </si>
  <si>
    <t>Total Put TV MTM</t>
  </si>
  <si>
    <t>Cumulative Net Profit</t>
  </si>
  <si>
    <t>Total MTM</t>
  </si>
  <si>
    <t>MAX DD</t>
  </si>
  <si>
    <t>Monthly _return</t>
  </si>
  <si>
    <t>Monthly _return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</si>
</sst>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MODEL'!$H$1</c:f>
              <c:strCache>
                <c:ptCount val="1"/>
                <c:pt idx="0">
                  <c:v>Cumulative Net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'MCB MODEL'!$H$2:$H$24</c:f>
              <c:numCache>
                <c:formatCode>_("$"* #,##0.00_);_("$"* \(#,##0.00\);_("$"* "-"??_);_(@_)</c:formatCode>
                <c:ptCount val="23"/>
                <c:pt idx="0">
                  <c:v>212460</c:v>
                </c:pt>
                <c:pt idx="1">
                  <c:v>210538.5</c:v>
                </c:pt>
                <c:pt idx="2">
                  <c:v>398378.25</c:v>
                </c:pt>
                <c:pt idx="3">
                  <c:v>565605.75</c:v>
                </c:pt>
                <c:pt idx="4">
                  <c:v>537923.25</c:v>
                </c:pt>
                <c:pt idx="5">
                  <c:v>676849.5</c:v>
                </c:pt>
                <c:pt idx="6">
                  <c:v>819432</c:v>
                </c:pt>
                <c:pt idx="7">
                  <c:v>720798.75</c:v>
                </c:pt>
                <c:pt idx="8">
                  <c:v>804556.5</c:v>
                </c:pt>
                <c:pt idx="9">
                  <c:v>887594.25</c:v>
                </c:pt>
                <c:pt idx="10">
                  <c:v>867023.25</c:v>
                </c:pt>
                <c:pt idx="11">
                  <c:v>896145</c:v>
                </c:pt>
                <c:pt idx="12">
                  <c:v>964219.5</c:v>
                </c:pt>
                <c:pt idx="13">
                  <c:v>1076844</c:v>
                </c:pt>
                <c:pt idx="14">
                  <c:v>1137051.75</c:v>
                </c:pt>
                <c:pt idx="15">
                  <c:v>1227849.75</c:v>
                </c:pt>
                <c:pt idx="16">
                  <c:v>1368669.75</c:v>
                </c:pt>
                <c:pt idx="17">
                  <c:v>1580289</c:v>
                </c:pt>
                <c:pt idx="18">
                  <c:v>1626532.5</c:v>
                </c:pt>
                <c:pt idx="19">
                  <c:v>1623402</c:v>
                </c:pt>
                <c:pt idx="20">
                  <c:v>1627146.75</c:v>
                </c:pt>
                <c:pt idx="21">
                  <c:v>1604963.25</c:v>
                </c:pt>
                <c:pt idx="22">
                  <c:v>1696140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E-4E49-9B52-C2958155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266288"/>
        <c:axId val="1737265872"/>
      </c:scatterChart>
      <c:valAx>
        <c:axId val="17372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65872"/>
        <c:crosses val="autoZero"/>
        <c:crossBetween val="midCat"/>
      </c:valAx>
      <c:valAx>
        <c:axId val="17372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6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0</xdr:rowOff>
    </xdr:from>
    <xdr:to>
      <xdr:col>15</xdr:col>
      <xdr:colOff>1981200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73B57-3AC6-4B1F-A6D6-C70B2D281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L22" sqref="L22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3" width="12" bestFit="1" customWidth="1"/>
    <col min="4" max="4" width="16.42578125" style="2" bestFit="1" customWidth="1"/>
    <col min="5" max="5" width="16.85546875" style="2" bestFit="1" customWidth="1"/>
    <col min="6" max="6" width="16.140625" style="2" bestFit="1" customWidth="1"/>
    <col min="7" max="7" width="16.5703125" style="2" bestFit="1" customWidth="1"/>
    <col min="8" max="8" width="20.5703125" bestFit="1" customWidth="1"/>
    <col min="10" max="10" width="19.85546875" bestFit="1" customWidth="1"/>
    <col min="11" max="11" width="14.7109375" bestFit="1" customWidth="1"/>
    <col min="12" max="12" width="8" bestFit="1" customWidth="1"/>
    <col min="14" max="14" width="16.85546875" bestFit="1" customWidth="1"/>
    <col min="15" max="15" width="11" bestFit="1" customWidth="1"/>
    <col min="16" max="16" width="16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11" x14ac:dyDescent="0.25">
      <c r="A2" s="1">
        <v>45575</v>
      </c>
      <c r="B2" s="2">
        <v>212460</v>
      </c>
      <c r="C2">
        <v>10846153.846153799</v>
      </c>
      <c r="D2" s="2">
        <v>-25226.250000000098</v>
      </c>
      <c r="E2" s="2">
        <v>133691.25</v>
      </c>
      <c r="F2" s="2">
        <v>-78690.000000000306</v>
      </c>
      <c r="G2" s="2">
        <v>171378.75</v>
      </c>
      <c r="H2" s="2">
        <v>212460</v>
      </c>
      <c r="J2" t="s">
        <v>8</v>
      </c>
      <c r="K2" s="3">
        <f>SUM(B2:B24)</f>
        <v>1696140</v>
      </c>
    </row>
    <row r="3" spans="1:11" x14ac:dyDescent="0.25">
      <c r="A3" s="1">
        <v>45582</v>
      </c>
      <c r="B3" s="2">
        <v>-1921.5</v>
      </c>
      <c r="C3">
        <v>5076923.0769230695</v>
      </c>
      <c r="D3" s="2">
        <v>0</v>
      </c>
      <c r="E3" s="2">
        <v>55005</v>
      </c>
      <c r="F3" s="2">
        <v>-40470.0000000004</v>
      </c>
      <c r="G3" s="2">
        <v>-22848.749999999502</v>
      </c>
      <c r="H3" s="2">
        <v>210538.5</v>
      </c>
      <c r="J3" t="s">
        <v>9</v>
      </c>
      <c r="K3" s="3">
        <f>MIN(B2:B24)</f>
        <v>-98633.25</v>
      </c>
    </row>
    <row r="4" spans="1:11" x14ac:dyDescent="0.25">
      <c r="A4" s="1">
        <v>45589</v>
      </c>
      <c r="B4" s="2">
        <v>187839.75</v>
      </c>
      <c r="C4">
        <v>11076923.076923</v>
      </c>
      <c r="D4" s="2">
        <v>-37391.249999999403</v>
      </c>
      <c r="E4" s="2">
        <v>165851.24999999901</v>
      </c>
      <c r="F4" s="2">
        <v>-28890.0000000006</v>
      </c>
      <c r="G4" s="2">
        <v>82050.000000000597</v>
      </c>
      <c r="H4" s="2">
        <v>398378.25</v>
      </c>
    </row>
    <row r="5" spans="1:11" x14ac:dyDescent="0.25">
      <c r="A5" s="1">
        <v>45596</v>
      </c>
      <c r="B5" s="2">
        <v>167227.5</v>
      </c>
      <c r="C5">
        <v>8653846.1538461503</v>
      </c>
      <c r="D5" s="2">
        <v>-9847.5000000002092</v>
      </c>
      <c r="E5" s="2">
        <v>137553.75</v>
      </c>
      <c r="F5" s="2">
        <v>-45712.5000000008</v>
      </c>
      <c r="G5" s="2">
        <v>83715.0000000008</v>
      </c>
      <c r="H5" s="2">
        <v>565605.75</v>
      </c>
      <c r="J5" t="s">
        <v>10</v>
      </c>
      <c r="K5" s="3">
        <f>K2/5</f>
        <v>339228</v>
      </c>
    </row>
    <row r="6" spans="1:11" x14ac:dyDescent="0.25">
      <c r="A6" s="1">
        <v>45603</v>
      </c>
      <c r="B6" s="2">
        <v>-27682.5</v>
      </c>
      <c r="C6">
        <v>5076923.0769230695</v>
      </c>
      <c r="D6" s="2">
        <v>0</v>
      </c>
      <c r="E6" s="2">
        <v>23411.25</v>
      </c>
      <c r="F6" s="2">
        <v>-14114.9999999992</v>
      </c>
      <c r="G6" s="2">
        <v>-64953.750000000698</v>
      </c>
      <c r="H6" s="2">
        <v>537923.25</v>
      </c>
      <c r="J6" t="s">
        <v>11</v>
      </c>
      <c r="K6" s="4">
        <f>K5/10000000</f>
        <v>3.3922800000000003E-2</v>
      </c>
    </row>
    <row r="7" spans="1:11" x14ac:dyDescent="0.25">
      <c r="A7" s="1">
        <v>45610</v>
      </c>
      <c r="B7" s="2">
        <v>138926.25</v>
      </c>
      <c r="C7">
        <v>10500000</v>
      </c>
      <c r="D7" s="2">
        <v>-27843.750000000498</v>
      </c>
      <c r="E7" s="2">
        <v>112976.25</v>
      </c>
      <c r="F7" s="2">
        <v>-57299.999999999702</v>
      </c>
      <c r="G7" s="2">
        <v>99547.499999999694</v>
      </c>
      <c r="H7" s="2">
        <v>676849.5</v>
      </c>
    </row>
    <row r="8" spans="1:11" x14ac:dyDescent="0.25">
      <c r="A8" s="1">
        <v>45617</v>
      </c>
      <c r="B8" s="2">
        <v>142582.5</v>
      </c>
      <c r="C8">
        <v>5076923.0769230695</v>
      </c>
      <c r="D8" s="2">
        <v>0</v>
      </c>
      <c r="E8" s="2">
        <v>60266.25</v>
      </c>
      <c r="F8" s="2">
        <v>-13668.75</v>
      </c>
      <c r="G8" s="2">
        <v>91083.75</v>
      </c>
      <c r="H8" s="2">
        <v>819432</v>
      </c>
      <c r="J8" t="s">
        <v>3</v>
      </c>
      <c r="K8" s="2">
        <f>SUM(D2:D24)</f>
        <v>-500291.24999999715</v>
      </c>
    </row>
    <row r="9" spans="1:11" x14ac:dyDescent="0.25">
      <c r="A9" s="1">
        <v>45624</v>
      </c>
      <c r="B9" s="2">
        <v>-98633.25</v>
      </c>
      <c r="C9">
        <v>9346153.8461538404</v>
      </c>
      <c r="D9" s="2">
        <v>-2482.49999999989</v>
      </c>
      <c r="E9" s="2">
        <v>-2895.00000000011</v>
      </c>
      <c r="F9" s="2">
        <v>-45382.500000000902</v>
      </c>
      <c r="G9" s="2">
        <v>-94571.249999998996</v>
      </c>
      <c r="H9" s="2">
        <v>720798.75</v>
      </c>
      <c r="J9" t="s">
        <v>4</v>
      </c>
      <c r="K9" s="2">
        <f>SUM(E2:E24)</f>
        <v>1480312.4999999937</v>
      </c>
    </row>
    <row r="10" spans="1:11" x14ac:dyDescent="0.25">
      <c r="A10" s="1">
        <v>45645</v>
      </c>
      <c r="B10" s="2">
        <v>83757.75</v>
      </c>
      <c r="C10">
        <v>4384615.3846153803</v>
      </c>
      <c r="D10" s="2">
        <v>-48892.499999999003</v>
      </c>
      <c r="E10" s="2">
        <v>62384.999999999003</v>
      </c>
      <c r="F10" s="2">
        <v>0</v>
      </c>
      <c r="G10" s="2">
        <v>51416.25</v>
      </c>
      <c r="H10" s="2">
        <v>804556.5</v>
      </c>
      <c r="J10" t="s">
        <v>5</v>
      </c>
      <c r="K10" s="2">
        <f>SUM(F2:F24)</f>
        <v>-647662.50000000419</v>
      </c>
    </row>
    <row r="11" spans="1:11" x14ac:dyDescent="0.25">
      <c r="A11" s="1">
        <v>45652</v>
      </c>
      <c r="B11" s="2">
        <v>83037.75</v>
      </c>
      <c r="C11">
        <v>13269230.769230699</v>
      </c>
      <c r="D11" s="2">
        <v>-37784.999999998799</v>
      </c>
      <c r="E11" s="2">
        <v>188407.49999999799</v>
      </c>
      <c r="F11" s="2">
        <v>-80910.000000000698</v>
      </c>
      <c r="G11" s="2">
        <v>-5906.2499999992397</v>
      </c>
      <c r="H11" s="2">
        <v>887594.25</v>
      </c>
      <c r="J11" t="s">
        <v>6</v>
      </c>
      <c r="K11" s="2">
        <f>SUM(G2:G24)</f>
        <v>1003578.7500000037</v>
      </c>
    </row>
    <row r="12" spans="1:11" x14ac:dyDescent="0.25">
      <c r="A12" s="1">
        <v>45659</v>
      </c>
      <c r="B12" s="2">
        <v>-20571</v>
      </c>
      <c r="C12">
        <v>2076923.07692307</v>
      </c>
      <c r="D12" s="2">
        <v>0</v>
      </c>
      <c r="E12" s="2">
        <v>-72176.25</v>
      </c>
      <c r="F12" s="2">
        <v>0</v>
      </c>
      <c r="G12" s="2">
        <v>35317.5</v>
      </c>
      <c r="H12" s="2">
        <v>867023.25</v>
      </c>
    </row>
    <row r="13" spans="1:11" x14ac:dyDescent="0.25">
      <c r="A13" s="1">
        <v>45666</v>
      </c>
      <c r="B13" s="2">
        <v>29121.75</v>
      </c>
      <c r="C13">
        <v>9461538.4615384601</v>
      </c>
      <c r="D13" s="2">
        <v>-5640.00000000005</v>
      </c>
      <c r="E13" s="2">
        <v>82627.5</v>
      </c>
      <c r="F13" s="2">
        <v>-75483.750000001106</v>
      </c>
      <c r="G13" s="2">
        <v>1181.2500000011501</v>
      </c>
      <c r="H13" s="2">
        <v>896145</v>
      </c>
    </row>
    <row r="14" spans="1:11" x14ac:dyDescent="0.25">
      <c r="A14" s="1">
        <v>45673</v>
      </c>
      <c r="B14" s="2">
        <v>68074.5</v>
      </c>
      <c r="C14">
        <v>4961538.4615384601</v>
      </c>
      <c r="D14" s="2">
        <v>5302.4999999994998</v>
      </c>
      <c r="E14" s="2">
        <v>48390.0000000004</v>
      </c>
      <c r="F14" s="2">
        <v>-16259.999999998799</v>
      </c>
      <c r="G14" s="2">
        <v>29024.999999998799</v>
      </c>
      <c r="H14" s="2">
        <v>964219.5</v>
      </c>
    </row>
    <row r="15" spans="1:11" x14ac:dyDescent="0.25">
      <c r="A15" s="1">
        <v>45680</v>
      </c>
      <c r="B15" s="2">
        <v>112624.5</v>
      </c>
      <c r="C15">
        <v>11653846.1538461</v>
      </c>
      <c r="D15" s="2">
        <v>-34563.749999998501</v>
      </c>
      <c r="E15" s="2">
        <v>5572.4999999985203</v>
      </c>
      <c r="F15" s="2">
        <v>2197.4999999996699</v>
      </c>
      <c r="G15" s="2">
        <v>112402.5</v>
      </c>
      <c r="H15" s="2">
        <v>1076844</v>
      </c>
    </row>
    <row r="16" spans="1:11" x14ac:dyDescent="0.25">
      <c r="A16" s="1">
        <v>45687</v>
      </c>
      <c r="B16" s="2">
        <v>60207.75</v>
      </c>
      <c r="C16">
        <v>8538461.5384615306</v>
      </c>
      <c r="D16" s="2">
        <v>-49867.499999999804</v>
      </c>
      <c r="E16" s="2">
        <v>66794.999999999796</v>
      </c>
      <c r="F16" s="2">
        <v>-461.24999999983601</v>
      </c>
      <c r="G16" s="2">
        <v>21959.9999999998</v>
      </c>
      <c r="H16" s="2">
        <v>1137051.75</v>
      </c>
    </row>
    <row r="17" spans="1:8" x14ac:dyDescent="0.25">
      <c r="A17" s="1">
        <v>45694</v>
      </c>
      <c r="B17" s="2">
        <v>90798</v>
      </c>
      <c r="C17">
        <v>4846153.8461538404</v>
      </c>
      <c r="D17" s="2">
        <v>0</v>
      </c>
      <c r="E17" s="2">
        <v>55822.5</v>
      </c>
      <c r="F17" s="2">
        <v>-30483.7500000006</v>
      </c>
      <c r="G17" s="2">
        <v>62913.750000000597</v>
      </c>
      <c r="H17" s="2">
        <v>1227849.75</v>
      </c>
    </row>
    <row r="18" spans="1:8" x14ac:dyDescent="0.25">
      <c r="A18" s="1">
        <v>45701</v>
      </c>
      <c r="B18" s="2">
        <v>140820</v>
      </c>
      <c r="C18">
        <v>11423076.9230769</v>
      </c>
      <c r="D18" s="2">
        <v>4350.0000000005402</v>
      </c>
      <c r="E18" s="2">
        <v>105389.999999999</v>
      </c>
      <c r="F18" s="2">
        <v>-62392.499999999498</v>
      </c>
      <c r="G18" s="2">
        <v>46814.999999999498</v>
      </c>
      <c r="H18" s="2">
        <v>1368669.75</v>
      </c>
    </row>
    <row r="19" spans="1:8" x14ac:dyDescent="0.25">
      <c r="A19" s="1">
        <v>45708</v>
      </c>
      <c r="B19" s="2">
        <v>211619.25</v>
      </c>
      <c r="C19">
        <v>8884615.3846153803</v>
      </c>
      <c r="D19" s="2">
        <v>-38013.749999999804</v>
      </c>
      <c r="E19" s="2">
        <v>113249.999999999</v>
      </c>
      <c r="F19" s="2">
        <v>4829.9999999998299</v>
      </c>
      <c r="G19" s="2">
        <v>126993.75</v>
      </c>
      <c r="H19" s="2">
        <v>1580289</v>
      </c>
    </row>
    <row r="20" spans="1:8" x14ac:dyDescent="0.25">
      <c r="A20" s="1">
        <v>45715</v>
      </c>
      <c r="B20" s="2">
        <v>46243.5</v>
      </c>
      <c r="C20">
        <v>3692307.6923076902</v>
      </c>
      <c r="D20" s="2">
        <v>-3119.9999999993402</v>
      </c>
      <c r="E20" s="2">
        <v>42093.749999999302</v>
      </c>
      <c r="F20" s="2">
        <v>-18596.2500000008</v>
      </c>
      <c r="G20" s="2">
        <v>24138.7500000008</v>
      </c>
      <c r="H20" s="2">
        <v>1626532.5</v>
      </c>
    </row>
    <row r="21" spans="1:8" x14ac:dyDescent="0.25">
      <c r="A21" s="1">
        <v>45722</v>
      </c>
      <c r="B21" s="2">
        <v>-3130.5</v>
      </c>
      <c r="C21">
        <v>7384615.3846153803</v>
      </c>
      <c r="D21" s="2">
        <v>-59654.999999999804</v>
      </c>
      <c r="E21" s="2">
        <v>23587.4999999998</v>
      </c>
      <c r="F21" s="2">
        <v>1109.99999999939</v>
      </c>
      <c r="G21" s="2">
        <v>7683.7500000006003</v>
      </c>
      <c r="H21" s="2">
        <v>1623402</v>
      </c>
    </row>
    <row r="22" spans="1:8" x14ac:dyDescent="0.25">
      <c r="A22" s="1">
        <v>45729</v>
      </c>
      <c r="B22" s="2">
        <v>3744.75</v>
      </c>
      <c r="C22">
        <v>5884615.3846153803</v>
      </c>
      <c r="D22" s="2">
        <v>-5902.4999999997799</v>
      </c>
      <c r="E22" s="2">
        <v>18577.499999999702</v>
      </c>
      <c r="F22" s="2">
        <v>-28181.2500000002</v>
      </c>
      <c r="G22" s="2">
        <v>10301.2500000002</v>
      </c>
      <c r="H22" s="2">
        <v>1627146.75</v>
      </c>
    </row>
    <row r="23" spans="1:8" x14ac:dyDescent="0.25">
      <c r="A23" s="1">
        <v>45736</v>
      </c>
      <c r="B23" s="2">
        <v>-22183.5</v>
      </c>
      <c r="C23">
        <v>12576923.076923</v>
      </c>
      <c r="D23" s="2">
        <v>-83632.500000000902</v>
      </c>
      <c r="E23" s="2">
        <v>750.00000000098703</v>
      </c>
      <c r="F23" s="2">
        <v>-18802.499999999702</v>
      </c>
      <c r="G23" s="2">
        <v>64102.499999999702</v>
      </c>
      <c r="H23" s="2">
        <v>1604963.25</v>
      </c>
    </row>
    <row r="24" spans="1:8" x14ac:dyDescent="0.25">
      <c r="A24" s="1">
        <v>45743</v>
      </c>
      <c r="B24" s="2">
        <v>91176.75</v>
      </c>
      <c r="C24">
        <v>7615384.6153846104</v>
      </c>
      <c r="D24" s="2">
        <v>-40080.000000001201</v>
      </c>
      <c r="E24" s="2">
        <v>52980.000000001201</v>
      </c>
      <c r="F24" s="2">
        <v>0</v>
      </c>
      <c r="G24" s="2">
        <v>69832.5</v>
      </c>
      <c r="H24" s="2">
        <v>1696140</v>
      </c>
    </row>
  </sheetData>
  <conditionalFormatting sqref="B2:B24 K2:K3 K5:K11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MCB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2025-05-16T11:22:48Z</dcterms:modified>
</cp:coreProperties>
</file>