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0" yWindow="0" windowWidth="23040" windowHeight="9384" activeTab="5"/>
  </bookViews>
  <sheets>
    <sheet name="P &amp; L" sheetId="1" r:id="rId1"/>
    <sheet name="Net profit Line Chart" sheetId="2" r:id="rId2"/>
    <sheet name="Revenue column chart" sheetId="3" r:id="rId3"/>
    <sheet name="Cost analysis Pie chart" sheetId="4" r:id="rId4"/>
    <sheet name="Target Bar charts" sheetId="5" r:id="rId5"/>
    <sheet name="Dashboard" sheetId="6" r:id="rId6"/>
  </sheets>
  <definedNames>
    <definedName name="_xlnm._FilterDatabase" localSheetId="3" hidden="1">'Cost analysis Pie chart'!$B$5:$C$5</definedName>
  </definedNames>
  <calcPr calcId="152511"/>
  <extLst>
    <ext uri="GoogleSheetsCustomDataVersion1">
      <go:sheetsCustomData xmlns:go="http://customooxmlschemas.google.com/" r:id="rId9" roundtripDataSignature="AMtx7mj7RgKLrC2YtI1tEV/D8UC39p01ug=="/>
    </ext>
  </extLst>
</workbook>
</file>

<file path=xl/calcChain.xml><?xml version="1.0" encoding="utf-8"?>
<calcChain xmlns="http://schemas.openxmlformats.org/spreadsheetml/2006/main">
  <c r="E8" i="5" l="1"/>
  <c r="E7" i="5"/>
  <c r="C18" i="4"/>
  <c r="C10" i="4" s="1"/>
  <c r="C16" i="1"/>
  <c r="C17" i="1" s="1"/>
</calcChain>
</file>

<file path=xl/sharedStrings.xml><?xml version="1.0" encoding="utf-8"?>
<sst xmlns="http://schemas.openxmlformats.org/spreadsheetml/2006/main" count="42" uniqueCount="32">
  <si>
    <t>P &amp; L statement 2020</t>
  </si>
  <si>
    <t>Sales Revenue</t>
  </si>
  <si>
    <t>Less: Cost of Goods Sold</t>
  </si>
  <si>
    <t>Gross Margin</t>
  </si>
  <si>
    <t>Expenses:</t>
  </si>
  <si>
    <t>Advertising</t>
  </si>
  <si>
    <t>Depreciation</t>
  </si>
  <si>
    <t>Interest</t>
  </si>
  <si>
    <t>Other</t>
  </si>
  <si>
    <t>Payroll</t>
  </si>
  <si>
    <t>Utilities</t>
  </si>
  <si>
    <t>Net Income before Taxes</t>
  </si>
  <si>
    <t>Income Tax</t>
  </si>
  <si>
    <t>Net Income</t>
  </si>
  <si>
    <t>Profit and Profit Margin</t>
  </si>
  <si>
    <t>Net Profit</t>
  </si>
  <si>
    <t>Net Profit Margin</t>
  </si>
  <si>
    <t xml:space="preserve">Historical Revenue </t>
  </si>
  <si>
    <t>Year</t>
  </si>
  <si>
    <t>Revenue</t>
  </si>
  <si>
    <t>Projected</t>
  </si>
  <si>
    <t>Expense Breakup</t>
  </si>
  <si>
    <t>Costs</t>
  </si>
  <si>
    <t>Value</t>
  </si>
  <si>
    <t>Cost of Goods Sold</t>
  </si>
  <si>
    <t>Other Expense Breakup</t>
  </si>
  <si>
    <t>Main expenditure item Target vs achieved</t>
  </si>
  <si>
    <t>Expenditure</t>
  </si>
  <si>
    <t>Target</t>
  </si>
  <si>
    <t>YTD</t>
  </si>
  <si>
    <t>Achieved</t>
  </si>
  <si>
    <t>Financial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</si>
</sst>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??_ ;_ @_ "/>
  </numFmts>
  <fonts count="5" x14ac:knownFonts="1">
    <font>
      <sz val="11"/>
      <color theme="1"/>
      <name val="Calibri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i/>
      <sz val="28"/>
      <name val="Calibri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  <fill>
      <patternFill patternType="solid">
        <fgColor rgb="FFE7E6E6"/>
        <bgColor rgb="FFE7E6E6"/>
      </patternFill>
    </fill>
  </fills>
  <borders count="29">
    <border>
      <left/>
      <right/>
      <top/>
      <bottom/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2" fillId="0" borderId="1" xfId="0" applyFont="1" applyBorder="1"/>
    <xf numFmtId="164" fontId="3" fillId="0" borderId="2" xfId="0" applyNumberFormat="1" applyFont="1" applyBorder="1"/>
    <xf numFmtId="0" fontId="3" fillId="0" borderId="3" xfId="0" applyFont="1" applyBorder="1"/>
    <xf numFmtId="164" fontId="3" fillId="0" borderId="4" xfId="0" applyNumberFormat="1" applyFont="1" applyBorder="1"/>
    <xf numFmtId="0" fontId="2" fillId="0" borderId="3" xfId="0" applyFont="1" applyBorder="1"/>
    <xf numFmtId="0" fontId="2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2" fillId="0" borderId="5" xfId="0" applyFont="1" applyBorder="1"/>
    <xf numFmtId="164" fontId="3" fillId="0" borderId="6" xfId="0" applyNumberFormat="1" applyFont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" fontId="3" fillId="0" borderId="10" xfId="0" applyNumberFormat="1" applyFont="1" applyBorder="1"/>
    <xf numFmtId="9" fontId="3" fillId="0" borderId="4" xfId="0" applyNumberFormat="1" applyFont="1" applyBorder="1"/>
    <xf numFmtId="0" fontId="3" fillId="0" borderId="5" xfId="0" applyFont="1" applyBorder="1"/>
    <xf numFmtId="1" fontId="3" fillId="0" borderId="11" xfId="0" applyNumberFormat="1" applyFont="1" applyBorder="1"/>
    <xf numFmtId="9" fontId="3" fillId="0" borderId="6" xfId="0" applyNumberFormat="1" applyFont="1" applyBorder="1"/>
    <xf numFmtId="0" fontId="3" fillId="2" borderId="12" xfId="0" applyFont="1" applyFill="1" applyBorder="1"/>
    <xf numFmtId="0" fontId="3" fillId="2" borderId="13" xfId="0" applyFont="1" applyFill="1" applyBorder="1"/>
    <xf numFmtId="1" fontId="3" fillId="0" borderId="4" xfId="0" applyNumberFormat="1" applyFont="1" applyBorder="1"/>
    <xf numFmtId="0" fontId="3" fillId="3" borderId="14" xfId="0" applyFont="1" applyFill="1" applyBorder="1"/>
    <xf numFmtId="0" fontId="3" fillId="3" borderId="15" xfId="0" applyFont="1" applyFill="1" applyBorder="1"/>
    <xf numFmtId="1" fontId="3" fillId="3" borderId="16" xfId="0" applyNumberFormat="1" applyFont="1" applyFill="1" applyBorder="1"/>
    <xf numFmtId="0" fontId="3" fillId="4" borderId="17" xfId="0" applyFont="1" applyFill="1" applyBorder="1"/>
    <xf numFmtId="0" fontId="3" fillId="4" borderId="18" xfId="0" applyFont="1" applyFill="1" applyBorder="1"/>
    <xf numFmtId="0" fontId="3" fillId="0" borderId="19" xfId="0" applyFont="1" applyBorder="1"/>
    <xf numFmtId="164" fontId="3" fillId="0" borderId="20" xfId="0" applyNumberFormat="1" applyFont="1" applyBorder="1"/>
    <xf numFmtId="0" fontId="3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64" fontId="3" fillId="0" borderId="22" xfId="0" applyNumberFormat="1" applyFont="1" applyBorder="1"/>
    <xf numFmtId="0" fontId="2" fillId="0" borderId="0" xfId="0" applyFont="1"/>
    <xf numFmtId="0" fontId="3" fillId="0" borderId="23" xfId="0" applyFont="1" applyBorder="1" applyAlignment="1">
      <alignment horizontal="center" vertical="center"/>
    </xf>
    <xf numFmtId="164" fontId="3" fillId="0" borderId="24" xfId="0" applyNumberFormat="1" applyFont="1" applyBorder="1"/>
    <xf numFmtId="0" fontId="3" fillId="0" borderId="10" xfId="0" applyFont="1" applyBorder="1"/>
    <xf numFmtId="0" fontId="3" fillId="0" borderId="25" xfId="0" applyFont="1" applyBorder="1"/>
    <xf numFmtId="9" fontId="3" fillId="0" borderId="27" xfId="0" applyNumberFormat="1" applyFont="1" applyBorder="1"/>
    <xf numFmtId="0" fontId="3" fillId="4" borderId="26" xfId="0" applyFont="1" applyFill="1" applyBorder="1"/>
    <xf numFmtId="0" fontId="3" fillId="4" borderId="11" xfId="0" applyFont="1" applyFill="1" applyBorder="1"/>
    <xf numFmtId="0" fontId="3" fillId="4" borderId="28" xfId="0" applyFont="1" applyFill="1" applyBorder="1"/>
    <xf numFmtId="0" fontId="4" fillId="0" borderId="0" xfId="0" applyFont="1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3" formatCode="0%"/>
      <border diagonalUp="0" diagonalDown="0">
        <left style="hair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 style="hair">
          <color rgb="FF000000"/>
        </left>
        <right style="hair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 style="hair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E7E6E6"/>
          <bgColor rgb="FFE7E6E6"/>
        </patternFill>
      </fill>
      <border diagonalUp="0" diagonalDown="0" outline="0">
        <left style="hair">
          <color rgb="FF000000"/>
        </left>
        <right style="hair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and Profit Margin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'Net profit Line Chart'!$C$5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Chart'!$C$6:$C$11</c:f>
              <c:numCache>
                <c:formatCode>0</c:formatCode>
                <c:ptCount val="6"/>
                <c:pt idx="0">
                  <c:v>155075.59355813666</c:v>
                </c:pt>
                <c:pt idx="1">
                  <c:v>193189.15111382809</c:v>
                </c:pt>
                <c:pt idx="2">
                  <c:v>182970.15906718749</c:v>
                </c:pt>
                <c:pt idx="3">
                  <c:v>202514.90428125</c:v>
                </c:pt>
                <c:pt idx="4">
                  <c:v>182098.951875</c:v>
                </c:pt>
                <c:pt idx="5">
                  <c:v>215285.21250000002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'Net profit Line Chart'!$D$5</c:f>
              <c:strCache>
                <c:ptCount val="1"/>
                <c:pt idx="0">
                  <c:v>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 profit Line Chart'!$B$6:$B$11</c:f>
              <c:numCache>
                <c:formatCode>General</c:formatCod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numCache>
            </c:numRef>
          </c:cat>
          <c:val>
            <c:numRef>
              <c:f>'Net profit Line Chart'!$D$6:$D$11</c:f>
              <c:numCache>
                <c:formatCode>0%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0.115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809080"/>
        <c:axId val="230595904"/>
      </c:lineChart>
      <c:catAx>
        <c:axId val="229809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95904"/>
        <c:crosses val="autoZero"/>
        <c:auto val="1"/>
        <c:lblAlgn val="ctr"/>
        <c:lblOffset val="100"/>
        <c:noMultiLvlLbl val="0"/>
      </c:catAx>
      <c:valAx>
        <c:axId val="23059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809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> column chart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'Revenue column chart'!$C$5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'Revenue column chart'!$C$6:$C$11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val>
        </c:ser>
        <c:ser>
          <c:idx val="1"/>
          <c:order val="1"/>
          <c:tx>
            <c:strRef>
              <c:f>'Revenue column chart'!$D$5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'Revenue column chart'!$D$6:$D$11</c:f>
              <c:numCache>
                <c:formatCode>0</c:formatCode>
                <c:ptCount val="6"/>
                <c:pt idx="0">
                  <c:v>1653633.8787718401</c:v>
                </c:pt>
                <c:pt idx="1">
                  <c:v>1986831.8247520002</c:v>
                </c:pt>
                <c:pt idx="2">
                  <c:v>1997534.6356000002</c:v>
                </c:pt>
                <c:pt idx="3">
                  <c:v>2187475.4300000002</c:v>
                </c:pt>
                <c:pt idx="4">
                  <c:v>2439535.25</c:v>
                </c:pt>
                <c:pt idx="5">
                  <c:v>2584736.1081360602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571136"/>
        <c:axId val="230361688"/>
      </c:barChart>
      <c:catAx>
        <c:axId val="230571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61688"/>
        <c:crosses val="autoZero"/>
        <c:auto val="1"/>
        <c:lblAlgn val="ctr"/>
        <c:lblOffset val="100"/>
        <c:noMultiLvlLbl val="0"/>
      </c:catAx>
      <c:valAx>
        <c:axId val="23036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57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Pie</a:t>
            </a:r>
            <a:r>
              <a:rPr lang="en-US" baseline="0"/>
              <a:t> chart for expense breakup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'Cost analysis Pie chart'!$B$6:$B$10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'Cost analysis Pie chart'!$C$6:$C$10</c:f>
              <c:numCache>
                <c:formatCode>_ * #,##0_ ;_ * \-#,##0_ ;_ * "-"??_ ;_ @_ </c:formatCode>
                <c:ptCount val="5"/>
                <c:pt idx="0">
                  <c:v>1188534.6000000001</c:v>
                </c:pt>
                <c:pt idx="1">
                  <c:v>390371.02500000002</c:v>
                </c:pt>
                <c:pt idx="2">
                  <c:v>323869.92499999999</c:v>
                </c:pt>
                <c:pt idx="3">
                  <c:v>80847.349999999991</c:v>
                </c:pt>
                <c:pt idx="4">
                  <c:v>180115.4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Target</a:t>
            </a:r>
            <a:r>
              <a:rPr lang="en-US" baseline="0"/>
              <a:t> vs Achieved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'Target Bar charts'!$C$6</c:f>
              <c:strCache>
                <c:ptCount val="1"/>
                <c:pt idx="0">
                  <c:v>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charts'!$C$7:$C$8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</c:ser>
        <c:ser>
          <c:idx val="1"/>
          <c:order val="1"/>
          <c:tx>
            <c:strRef>
              <c:f>'Target Bar charts'!$D$6</c:f>
              <c:strCache>
                <c:ptCount val="1"/>
                <c:pt idx="0">
                  <c:v>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'Target Bar charts'!$B$7:$B$8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'Target Bar charts'!$D$7:$D$8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0968224"/>
        <c:axId val="231410672"/>
      </c:barChart>
      <c:catAx>
        <c:axId val="23096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10672"/>
        <c:crosses val="autoZero"/>
        <c:auto val="1"/>
        <c:lblAlgn val="ctr"/>
        <c:lblOffset val="100"/>
        <c:noMultiLvlLbl val="0"/>
      </c:catAx>
      <c:valAx>
        <c:axId val="231410672"/>
        <c:scaling>
          <c:orientation val="minMax"/>
          <c:max val="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968224"/>
        <c:crosses val="autoZero"/>
        <c:crossBetween val="between"/>
        <c:majorUnit val="1000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7</xdr:row>
      <xdr:rowOff>148590</xdr:rowOff>
    </xdr:from>
    <xdr:to>
      <xdr:col>14</xdr:col>
      <xdr:colOff>152400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7</xdr:row>
      <xdr:rowOff>148590</xdr:rowOff>
    </xdr:from>
    <xdr:to>
      <xdr:col>15</xdr:col>
      <xdr:colOff>160020</xdr:colOff>
      <xdr:row>22</xdr:row>
      <xdr:rowOff>49530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144780</xdr:colOff>
      <xdr:row>2</xdr:row>
      <xdr:rowOff>201930</xdr:rowOff>
    </xdr:from>
    <xdr:to>
      <xdr:col>14</xdr:col>
      <xdr:colOff>137160</xdr:colOff>
      <xdr:row>23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556260</xdr:colOff>
      <xdr:row>7</xdr:row>
      <xdr:rowOff>140970</xdr:rowOff>
    </xdr:from>
    <xdr:to>
      <xdr:col>14</xdr:col>
      <xdr:colOff>243840</xdr:colOff>
      <xdr:row>26</xdr:row>
      <xdr:rowOff>68580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1</xdr:row>
      <xdr:rowOff>0</xdr:rowOff>
    </xdr:from>
    <xdr:to>
      <xdr:col>8</xdr:col>
      <xdr:colOff>15241</xdr:colOff>
      <xdr:row>16</xdr:row>
      <xdr:rowOff>12431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1" y="731520"/>
          <a:ext cx="4282440" cy="275563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0</xdr:rowOff>
    </xdr:from>
    <xdr:to>
      <xdr:col>15</xdr:col>
      <xdr:colOff>317389</xdr:colOff>
      <xdr:row>16</xdr:row>
      <xdr:rowOff>12431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731520"/>
          <a:ext cx="4584589" cy="2755631"/>
        </a:xfrm>
        <a:prstGeom prst="rect">
          <a:avLst/>
        </a:prstGeom>
      </xdr:spPr>
    </xdr:pic>
    <xdr:clientData/>
  </xdr:twoCellAnchor>
  <xdr:twoCellAnchor editAs="oneCell">
    <xdr:from>
      <xdr:col>1</xdr:col>
      <xdr:colOff>7621</xdr:colOff>
      <xdr:row>16</xdr:row>
      <xdr:rowOff>0</xdr:rowOff>
    </xdr:from>
    <xdr:to>
      <xdr:col>8</xdr:col>
      <xdr:colOff>7621</xdr:colOff>
      <xdr:row>35</xdr:row>
      <xdr:rowOff>99398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1" y="3474720"/>
          <a:ext cx="4267200" cy="357411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15</xdr:col>
      <xdr:colOff>312420</xdr:colOff>
      <xdr:row>35</xdr:row>
      <xdr:rowOff>122232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3474720"/>
          <a:ext cx="4579620" cy="35969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6:E8" totalsRowShown="0" headerRowDxfId="6" headerRowBorderDxfId="5" tableBorderDxfId="4">
  <autoFilter ref="B6:E8"/>
  <tableColumns count="4">
    <tableColumn id="1" name="Expenditure" dataDxfId="3"/>
    <tableColumn id="2" name="Target" dataDxfId="2"/>
    <tableColumn id="3" name="YTD" dataDxfId="1"/>
    <tableColumn id="4" name="Achieved" dataDxfId="0">
      <calculatedColumnFormula>D7/C7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/>
  </sheetViews>
  <sheetFormatPr defaultColWidth="14.44140625" defaultRowHeight="15" customHeight="1" x14ac:dyDescent="0.3"/>
  <cols>
    <col min="1" max="1" width="8.6640625" customWidth="1"/>
    <col min="2" max="2" width="26.109375" customWidth="1"/>
    <col min="3" max="3" width="12.33203125" customWidth="1"/>
    <col min="4" max="26" width="8.6640625" customWidth="1"/>
  </cols>
  <sheetData>
    <row r="3" spans="2:3" ht="18" x14ac:dyDescent="0.35">
      <c r="B3" s="1" t="s">
        <v>0</v>
      </c>
    </row>
    <row r="5" spans="2:3" ht="14.4" x14ac:dyDescent="0.3">
      <c r="B5" s="2" t="s">
        <v>1</v>
      </c>
      <c r="C5" s="3">
        <v>2439535.25</v>
      </c>
    </row>
    <row r="6" spans="2:3" ht="14.4" x14ac:dyDescent="0.3">
      <c r="B6" s="4" t="s">
        <v>2</v>
      </c>
      <c r="C6" s="5">
        <v>1188534.6000000001</v>
      </c>
    </row>
    <row r="7" spans="2:3" ht="14.4" x14ac:dyDescent="0.3">
      <c r="B7" s="6" t="s">
        <v>3</v>
      </c>
      <c r="C7" s="5">
        <v>951000.65</v>
      </c>
    </row>
    <row r="8" spans="2:3" ht="14.4" x14ac:dyDescent="0.3">
      <c r="B8" s="7" t="s">
        <v>4</v>
      </c>
      <c r="C8" s="5"/>
    </row>
    <row r="9" spans="2:3" ht="14.4" x14ac:dyDescent="0.3">
      <c r="B9" s="8" t="s">
        <v>5</v>
      </c>
      <c r="C9" s="5">
        <v>390371.02500000002</v>
      </c>
    </row>
    <row r="10" spans="2:3" ht="14.4" x14ac:dyDescent="0.3">
      <c r="B10" s="8" t="s">
        <v>6</v>
      </c>
      <c r="C10" s="5">
        <v>55000</v>
      </c>
    </row>
    <row r="11" spans="2:3" ht="14.4" x14ac:dyDescent="0.3">
      <c r="B11" s="8" t="s">
        <v>7</v>
      </c>
      <c r="C11" s="5">
        <v>80847.349999999991</v>
      </c>
    </row>
    <row r="12" spans="2:3" ht="14.4" x14ac:dyDescent="0.3">
      <c r="B12" s="8" t="s">
        <v>8</v>
      </c>
      <c r="C12" s="5">
        <v>45000</v>
      </c>
    </row>
    <row r="13" spans="2:3" ht="14.4" x14ac:dyDescent="0.3">
      <c r="B13" s="8" t="s">
        <v>9</v>
      </c>
      <c r="C13" s="5">
        <v>323869.92499999999</v>
      </c>
    </row>
    <row r="14" spans="2:3" ht="14.4" x14ac:dyDescent="0.3">
      <c r="B14" s="8" t="s">
        <v>10</v>
      </c>
      <c r="C14" s="5">
        <v>68865.399999999994</v>
      </c>
    </row>
    <row r="15" spans="2:3" ht="14.4" x14ac:dyDescent="0.3">
      <c r="B15" s="6" t="s">
        <v>11</v>
      </c>
      <c r="C15" s="5">
        <v>287046.95</v>
      </c>
    </row>
    <row r="16" spans="2:3" ht="14.4" x14ac:dyDescent="0.3">
      <c r="B16" s="9" t="s">
        <v>12</v>
      </c>
      <c r="C16" s="5">
        <f>0.25*C15</f>
        <v>71761.737500000003</v>
      </c>
    </row>
    <row r="17" spans="2:3" ht="14.4" x14ac:dyDescent="0.3">
      <c r="B17" s="10" t="s">
        <v>13</v>
      </c>
      <c r="C17" s="11">
        <f>C15-C16</f>
        <v>215285.21250000002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C6" sqref="C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4" customWidth="1"/>
    <col min="4" max="4" width="16.44140625" customWidth="1"/>
    <col min="5" max="26" width="8.6640625" customWidth="1"/>
  </cols>
  <sheetData>
    <row r="3" spans="2:4" ht="18" x14ac:dyDescent="0.35">
      <c r="B3" s="1" t="s">
        <v>14</v>
      </c>
    </row>
    <row r="5" spans="2:4" ht="14.4" x14ac:dyDescent="0.3">
      <c r="B5" s="12"/>
      <c r="C5" s="13" t="s">
        <v>15</v>
      </c>
      <c r="D5" s="14" t="s">
        <v>16</v>
      </c>
    </row>
    <row r="6" spans="2:4" ht="14.4" x14ac:dyDescent="0.3">
      <c r="B6" s="4">
        <v>2015</v>
      </c>
      <c r="C6" s="15">
        <v>155075.59355813666</v>
      </c>
      <c r="D6" s="16">
        <v>0.08</v>
      </c>
    </row>
    <row r="7" spans="2:4" ht="14.4" x14ac:dyDescent="0.3">
      <c r="B7" s="4">
        <v>2016</v>
      </c>
      <c r="C7" s="15">
        <v>193189.15111382809</v>
      </c>
      <c r="D7" s="16">
        <v>0.09</v>
      </c>
    </row>
    <row r="8" spans="2:4" ht="14.4" x14ac:dyDescent="0.3">
      <c r="B8" s="4">
        <v>2017</v>
      </c>
      <c r="C8" s="15">
        <v>182970.15906718749</v>
      </c>
      <c r="D8" s="16">
        <v>0.11</v>
      </c>
    </row>
    <row r="9" spans="2:4" ht="14.4" x14ac:dyDescent="0.3">
      <c r="B9" s="4">
        <v>2018</v>
      </c>
      <c r="C9" s="15">
        <v>202514.90428125</v>
      </c>
      <c r="D9" s="16">
        <v>0.115</v>
      </c>
    </row>
    <row r="10" spans="2:4" ht="14.4" x14ac:dyDescent="0.3">
      <c r="B10" s="4">
        <v>2019</v>
      </c>
      <c r="C10" s="15">
        <v>182098.951875</v>
      </c>
      <c r="D10" s="16">
        <v>0.11</v>
      </c>
    </row>
    <row r="11" spans="2:4" ht="14.4" x14ac:dyDescent="0.3">
      <c r="B11" s="17">
        <v>2020</v>
      </c>
      <c r="C11" s="18">
        <v>215285.21250000002</v>
      </c>
      <c r="D11" s="19">
        <v>0.09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000"/>
  <sheetViews>
    <sheetView showGridLines="0" workbookViewId="0">
      <selection activeCell="T8" sqref="T8"/>
    </sheetView>
  </sheetViews>
  <sheetFormatPr defaultColWidth="14.44140625" defaultRowHeight="15" customHeight="1" x14ac:dyDescent="0.3"/>
  <cols>
    <col min="1" max="2" width="8.6640625" customWidth="1"/>
    <col min="3" max="3" width="12.5546875" customWidth="1"/>
    <col min="4" max="4" width="11" customWidth="1"/>
    <col min="5" max="26" width="8.6640625" customWidth="1"/>
  </cols>
  <sheetData>
    <row r="3" spans="2:4" ht="18" x14ac:dyDescent="0.35">
      <c r="B3" s="1" t="s">
        <v>17</v>
      </c>
    </row>
    <row r="5" spans="2:4" ht="14.4" x14ac:dyDescent="0.3">
      <c r="C5" s="20" t="s">
        <v>18</v>
      </c>
      <c r="D5" s="21" t="s">
        <v>19</v>
      </c>
    </row>
    <row r="6" spans="2:4" ht="14.4" x14ac:dyDescent="0.3">
      <c r="C6" s="4">
        <v>2016</v>
      </c>
      <c r="D6" s="22">
        <v>1653633.8787718401</v>
      </c>
    </row>
    <row r="7" spans="2:4" ht="14.4" x14ac:dyDescent="0.3">
      <c r="C7" s="4">
        <v>2017</v>
      </c>
      <c r="D7" s="22">
        <v>1986831.8247520002</v>
      </c>
    </row>
    <row r="8" spans="2:4" ht="14.4" x14ac:dyDescent="0.3">
      <c r="C8" s="4">
        <v>2018</v>
      </c>
      <c r="D8" s="22">
        <v>1997534.6356000002</v>
      </c>
    </row>
    <row r="9" spans="2:4" ht="14.4" x14ac:dyDescent="0.3">
      <c r="C9" s="4">
        <v>2019</v>
      </c>
      <c r="D9" s="22">
        <v>2187475.4300000002</v>
      </c>
    </row>
    <row r="10" spans="2:4" ht="14.4" x14ac:dyDescent="0.3">
      <c r="C10" s="4">
        <v>2020</v>
      </c>
      <c r="D10" s="22">
        <v>2439535.25</v>
      </c>
    </row>
    <row r="11" spans="2:4" ht="14.4" x14ac:dyDescent="0.3">
      <c r="B11" s="23" t="s">
        <v>20</v>
      </c>
      <c r="C11" s="24">
        <v>2021</v>
      </c>
      <c r="D11" s="25">
        <v>2584736.1081360602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00"/>
  <sheetViews>
    <sheetView showGridLines="0" workbookViewId="0">
      <selection activeCell="P21" sqref="P21"/>
    </sheetView>
  </sheetViews>
  <sheetFormatPr defaultColWidth="14.44140625" defaultRowHeight="15" customHeight="1" x14ac:dyDescent="0.3"/>
  <cols>
    <col min="1" max="1" width="8.6640625" customWidth="1"/>
    <col min="2" max="2" width="21.109375" customWidth="1"/>
    <col min="3" max="3" width="12.33203125" customWidth="1"/>
    <col min="4" max="26" width="8.6640625" customWidth="1"/>
  </cols>
  <sheetData>
    <row r="3" spans="2:3" ht="18" x14ac:dyDescent="0.35">
      <c r="B3" s="1" t="s">
        <v>21</v>
      </c>
    </row>
    <row r="5" spans="2:3" ht="14.4" x14ac:dyDescent="0.3">
      <c r="B5" s="26" t="s">
        <v>22</v>
      </c>
      <c r="C5" s="27" t="s">
        <v>23</v>
      </c>
    </row>
    <row r="6" spans="2:3" ht="14.4" x14ac:dyDescent="0.3">
      <c r="B6" s="28" t="s">
        <v>24</v>
      </c>
      <c r="C6" s="29">
        <v>1188534.6000000001</v>
      </c>
    </row>
    <row r="7" spans="2:3" ht="14.4" x14ac:dyDescent="0.3">
      <c r="B7" s="30" t="s">
        <v>5</v>
      </c>
      <c r="C7" s="29">
        <v>390371.02500000002</v>
      </c>
    </row>
    <row r="8" spans="2:3" ht="14.4" x14ac:dyDescent="0.3">
      <c r="B8" s="30" t="s">
        <v>9</v>
      </c>
      <c r="C8" s="29">
        <v>323869.92499999999</v>
      </c>
    </row>
    <row r="9" spans="2:3" ht="14.4" x14ac:dyDescent="0.3">
      <c r="B9" s="30" t="s">
        <v>7</v>
      </c>
      <c r="C9" s="29">
        <v>80847.349999999991</v>
      </c>
    </row>
    <row r="10" spans="2:3" ht="14.4" x14ac:dyDescent="0.3">
      <c r="B10" s="31" t="s">
        <v>8</v>
      </c>
      <c r="C10" s="32">
        <f>SUM(C15:C18)</f>
        <v>180115.4</v>
      </c>
    </row>
    <row r="13" spans="2:3" ht="14.4" x14ac:dyDescent="0.3">
      <c r="B13" s="33" t="s">
        <v>25</v>
      </c>
    </row>
    <row r="15" spans="2:3" ht="14.4" x14ac:dyDescent="0.3">
      <c r="B15" s="34" t="s">
        <v>10</v>
      </c>
      <c r="C15" s="35">
        <v>68865.399999999994</v>
      </c>
    </row>
    <row r="16" spans="2:3" ht="14.4" x14ac:dyDescent="0.3">
      <c r="B16" s="30" t="s">
        <v>6</v>
      </c>
      <c r="C16" s="29">
        <v>55000</v>
      </c>
    </row>
    <row r="17" spans="2:3" ht="14.4" x14ac:dyDescent="0.3">
      <c r="B17" s="30" t="s">
        <v>8</v>
      </c>
      <c r="C17" s="29">
        <v>45000</v>
      </c>
    </row>
    <row r="18" spans="2:3" ht="14.4" x14ac:dyDescent="0.3">
      <c r="B18" s="31" t="s">
        <v>12</v>
      </c>
      <c r="C18" s="32">
        <f>0.25*C17</f>
        <v>11250</v>
      </c>
    </row>
    <row r="21" spans="2:3" ht="15.75" customHeight="1" x14ac:dyDescent="0.3"/>
    <row r="22" spans="2:3" ht="15.75" customHeight="1" x14ac:dyDescent="0.3"/>
    <row r="23" spans="2:3" ht="15.75" customHeight="1" x14ac:dyDescent="0.3"/>
    <row r="24" spans="2:3" ht="15.75" customHeight="1" x14ac:dyDescent="0.3"/>
    <row r="25" spans="2:3" ht="15.75" customHeight="1" x14ac:dyDescent="0.3"/>
    <row r="26" spans="2:3" ht="15.75" customHeight="1" x14ac:dyDescent="0.3"/>
    <row r="27" spans="2:3" ht="15.75" customHeight="1" x14ac:dyDescent="0.3"/>
    <row r="28" spans="2:3" ht="15.75" customHeight="1" x14ac:dyDescent="0.3"/>
    <row r="29" spans="2:3" ht="15.75" customHeight="1" x14ac:dyDescent="0.3"/>
    <row r="30" spans="2:3" ht="15.75" customHeight="1" x14ac:dyDescent="0.3"/>
    <row r="31" spans="2:3" ht="15.75" customHeight="1" x14ac:dyDescent="0.3"/>
    <row r="32" spans="2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autoFilter ref="B5:C5">
    <sortState ref="B5:C5">
      <sortCondition descending="1" ref="C5"/>
    </sortState>
  </autoFilter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1000"/>
  <sheetViews>
    <sheetView showGridLines="0" workbookViewId="0">
      <selection activeCell="Q15" sqref="Q15"/>
    </sheetView>
  </sheetViews>
  <sheetFormatPr defaultColWidth="14.44140625" defaultRowHeight="15" customHeight="1" x14ac:dyDescent="0.3"/>
  <cols>
    <col min="1" max="1" width="8.6640625" customWidth="1"/>
    <col min="2" max="2" width="18" customWidth="1"/>
    <col min="3" max="4" width="8.6640625" customWidth="1"/>
    <col min="5" max="5" width="10.21875" customWidth="1"/>
    <col min="6" max="26" width="8.6640625" customWidth="1"/>
  </cols>
  <sheetData>
    <row r="4" spans="2:5" ht="18" x14ac:dyDescent="0.35">
      <c r="B4" s="1" t="s">
        <v>26</v>
      </c>
    </row>
    <row r="6" spans="2:5" ht="14.4" x14ac:dyDescent="0.3">
      <c r="B6" s="39" t="s">
        <v>27</v>
      </c>
      <c r="C6" s="40" t="s">
        <v>28</v>
      </c>
      <c r="D6" s="40" t="s">
        <v>29</v>
      </c>
      <c r="E6" s="41" t="s">
        <v>30</v>
      </c>
    </row>
    <row r="7" spans="2:5" ht="14.4" x14ac:dyDescent="0.3">
      <c r="B7" s="37" t="s">
        <v>5</v>
      </c>
      <c r="C7" s="36">
        <v>300000</v>
      </c>
      <c r="D7" s="36">
        <v>210000</v>
      </c>
      <c r="E7" s="38">
        <f t="shared" ref="E7:E8" si="0">D7/C7</f>
        <v>0.7</v>
      </c>
    </row>
    <row r="8" spans="2:5" ht="14.4" x14ac:dyDescent="0.3">
      <c r="B8" s="37" t="s">
        <v>9</v>
      </c>
      <c r="C8" s="36">
        <v>270000</v>
      </c>
      <c r="D8" s="36">
        <v>165000</v>
      </c>
      <c r="E8" s="38">
        <f t="shared" si="0"/>
        <v>0.61111111111111116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tabSelected="1" workbookViewId="0">
      <selection sqref="A1:XFD1"/>
    </sheetView>
  </sheetViews>
  <sheetFormatPr defaultRowHeight="14.4" x14ac:dyDescent="0.3"/>
  <sheetData>
    <row r="1" spans="7:7" ht="36.6" x14ac:dyDescent="0.7">
      <c r="G1" s="42" t="s">
        <v>31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 &amp; L</vt:lpstr>
      <vt:lpstr>Net profit Line Chart</vt:lpstr>
      <vt:lpstr>Revenue column chart</vt:lpstr>
      <vt:lpstr>Cost analysis Pie chart</vt:lpstr>
      <vt:lpstr>Target Bar charts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Administrator</cp:lastModifiedBy>
  <dcterms:created xsi:type="dcterms:W3CDTF">2020-08-28T11:25:48Z</dcterms:created>
  <dcterms:modified xsi:type="dcterms:W3CDTF">2022-08-20T06:07:52Z</dcterms:modified>
</cp:coreProperties>
</file>