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2180"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AccessDatabase" hidden="1">"C:\My Documents\RESEARCH\Database\CODS Worksheet.mdb"</definedName>
  </definedNames>
  <calcPr calcId="191029" fullCalcOnLoad="1"/>
</workbook>
</file>

<file path=xl/styles.xml><?xml version="1.0" encoding="utf-8"?>
<styleSheet xmlns="http://schemas.openxmlformats.org/spreadsheetml/2006/main">
  <numFmts count="4">
    <numFmt numFmtId="164" formatCode="&quot;$&quot;#,##0.00;\(&quot;$&quot;#,##0.00\)"/>
    <numFmt numFmtId="165" formatCode="&quot;$&quot;#,##0.00"/>
    <numFmt numFmtId="166" formatCode="_ * #,##0.00_ ;_ * \-#,##0.00_ ;_ * &quot;-&quot;??_ ;_ @_ "/>
    <numFmt numFmtId="167" formatCode="_ * #,##0_ ;_ * \-#,##0_ ;_ * &quot;-&quot;_ ;_ @_ "/>
  </numFmts>
  <fonts count="44">
    <font>
      <name val="Calibri"/>
      <charset val="134"/>
      <color theme="1"/>
      <sz val="11"/>
      <scheme val="minor"/>
    </font>
    <font>
      <name val="Calibri"/>
      <charset val="134"/>
      <color theme="1"/>
      <sz val="11"/>
      <scheme val="minor"/>
    </font>
    <font>
      <name val="Calibri"/>
      <charset val="134"/>
      <b val="1"/>
      <color rgb="FFFF0000"/>
      <sz val="9"/>
      <scheme val="minor"/>
    </font>
    <font>
      <name val="Calibri Light"/>
      <charset val="134"/>
      <b val="1"/>
      <color theme="1"/>
      <sz val="16"/>
      <scheme val="major"/>
    </font>
    <font>
      <name val="Calibri"/>
      <charset val="134"/>
      <color rgb="FFFF0000"/>
      <sz val="11"/>
      <scheme val="minor"/>
    </font>
    <font>
      <name val="Calibri"/>
      <charset val="134"/>
      <b val="1"/>
      <color theme="1"/>
      <sz val="11"/>
      <scheme val="minor"/>
    </font>
    <font>
      <name val="Calibri Light"/>
      <charset val="134"/>
      <b val="1"/>
      <color rgb="FFFF0000"/>
      <sz val="12"/>
      <u val="single"/>
      <scheme val="major"/>
    </font>
    <font>
      <name val="Calibri"/>
      <charset val="134"/>
      <b val="1"/>
      <sz val="14"/>
      <scheme val="minor"/>
    </font>
    <font>
      <name val="Calibri"/>
      <charset val="134"/>
      <sz val="14"/>
    </font>
    <font>
      <name val="Calibri"/>
      <charset val="134"/>
      <b val="1"/>
      <color theme="2" tint="-0.749992370372631"/>
      <sz val="11"/>
      <u val="single"/>
      <scheme val="minor"/>
    </font>
    <font>
      <name val="Calibri"/>
      <charset val="134"/>
      <color rgb="FF3A3838"/>
      <sz val="11"/>
    </font>
    <font>
      <name val="Calibri"/>
      <charset val="134"/>
      <color theme="2" tint="-0.749961851863155"/>
      <sz val="11"/>
      <scheme val="minor"/>
    </font>
    <font>
      <name val="Calibri"/>
      <charset val="134"/>
      <sz val="11"/>
      <scheme val="minor"/>
    </font>
    <font>
      <name val="Calibri"/>
      <charset val="134"/>
      <i val="1"/>
      <color rgb="FFFF0000"/>
      <sz val="11"/>
      <scheme val="minor"/>
    </font>
    <font>
      <name val="Calibri"/>
      <charset val="134"/>
      <b val="1"/>
      <i val="1"/>
      <color theme="2" tint="-0.749961851863155"/>
      <sz val="11"/>
      <scheme val="minor"/>
    </font>
    <font>
      <name val="Calibri"/>
      <charset val="134"/>
      <color theme="2" tint="-0.749992370372631"/>
      <sz val="11"/>
      <u val="single"/>
      <scheme val="minor"/>
    </font>
    <font>
      <name val="Calibri"/>
      <charset val="134"/>
      <b val="1"/>
      <color rgb="FF3A3838"/>
      <sz val="11"/>
    </font>
    <font>
      <name val="Calibri"/>
      <charset val="134"/>
      <i val="1"/>
      <color theme="2" tint="-0.749961851863155"/>
      <sz val="11"/>
      <scheme val="minor"/>
    </font>
    <font>
      <name val="Calibri"/>
      <charset val="134"/>
      <sz val="11"/>
    </font>
    <font>
      <name val="Calibri"/>
      <charset val="134"/>
      <b val="1"/>
      <color rgb="FF7030A0"/>
      <sz val="11"/>
      <scheme val="minor"/>
    </font>
    <font>
      <name val="Calibri"/>
      <charset val="134"/>
      <color rgb="FF7030A0"/>
      <sz val="11"/>
      <scheme val="minor"/>
    </font>
    <font>
      <name val="Calibri Light"/>
      <charset val="134"/>
      <b val="1"/>
      <sz val="12"/>
      <u val="single"/>
      <scheme val="major"/>
    </font>
    <font>
      <name val="Calibri"/>
      <charset val="134"/>
      <b val="1"/>
      <i val="1"/>
      <sz val="11"/>
      <scheme val="minor"/>
    </font>
    <font>
      <name val="Calibri"/>
      <charset val="134"/>
      <color rgb="FF006100"/>
      <sz val="11"/>
      <scheme val="minor"/>
    </font>
    <font>
      <name val="Calibri"/>
      <charset val="0"/>
      <color rgb="FF0000FF"/>
      <sz val="11"/>
      <u val="single"/>
      <scheme val="minor"/>
    </font>
    <font>
      <name val="Calibri"/>
      <charset val="0"/>
      <color rgb="FF800080"/>
      <sz val="11"/>
      <u val="single"/>
      <scheme val="minor"/>
    </font>
    <font>
      <name val="Calibri"/>
      <charset val="0"/>
      <color rgb="FFFF0000"/>
      <sz val="11"/>
      <scheme val="minor"/>
    </font>
    <font>
      <name val="Calibri"/>
      <charset val="134"/>
      <b val="1"/>
      <color theme="3"/>
      <sz val="18"/>
      <scheme val="minor"/>
    </font>
    <font>
      <name val="Calibri"/>
      <charset val="0"/>
      <i val="1"/>
      <color rgb="FF7F7F7F"/>
      <sz val="11"/>
      <scheme val="minor"/>
    </font>
    <font>
      <name val="Calibri"/>
      <charset val="134"/>
      <b val="1"/>
      <color theme="3"/>
      <sz val="15"/>
      <scheme val="minor"/>
    </font>
    <font>
      <name val="Calibri"/>
      <charset val="134"/>
      <b val="1"/>
      <color theme="3"/>
      <sz val="13"/>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b val="1"/>
      <color rgb="FFFA7D00"/>
      <sz val="11"/>
      <scheme val="minor"/>
    </font>
    <font>
      <name val="Calibri"/>
      <charset val="0"/>
      <b val="1"/>
      <color rgb="FFFFFFFF"/>
      <sz val="11"/>
      <scheme val="minor"/>
    </font>
    <font>
      <name val="Calibri"/>
      <charset val="0"/>
      <color rgb="FFFA7D00"/>
      <sz val="11"/>
      <scheme val="minor"/>
    </font>
    <font>
      <name val="Calibri"/>
      <charset val="0"/>
      <b val="1"/>
      <color theme="1"/>
      <sz val="11"/>
      <scheme val="minor"/>
    </font>
    <font>
      <name val="Calibri"/>
      <charset val="0"/>
      <color rgb="FF006100"/>
      <sz val="11"/>
      <scheme val="minor"/>
    </font>
    <font>
      <name val="Calibri"/>
      <charset val="0"/>
      <color rgb="FF9C0006"/>
      <sz val="11"/>
      <scheme val="minor"/>
    </font>
    <font>
      <name val="Calibri"/>
      <charset val="0"/>
      <color rgb="FF9C6500"/>
      <sz val="11"/>
      <scheme val="minor"/>
    </font>
    <font>
      <name val="Calibri"/>
      <charset val="0"/>
      <color theme="0"/>
      <sz val="11"/>
      <scheme val="minor"/>
    </font>
    <font>
      <name val="Calibri"/>
      <charset val="0"/>
      <color theme="1"/>
      <sz val="11"/>
      <scheme val="minor"/>
    </font>
    <font>
      <name val="Calibri"/>
      <charset val="134"/>
      <b val="1"/>
      <i val="1"/>
      <color theme="1"/>
      <sz val="11"/>
      <scheme val="minor"/>
    </font>
  </fonts>
  <fills count="44">
    <fill>
      <patternFill/>
    </fill>
    <fill>
      <patternFill patternType="gray125"/>
    </fill>
    <fill>
      <patternFill patternType="lightGray">
        <fgColor rgb="FFFDCBCB"/>
      </patternFill>
    </fill>
    <fill>
      <patternFill patternType="solid">
        <fgColor theme="4" tint="0.799981688894314"/>
        <bgColor indexed="64"/>
      </patternFill>
    </fill>
    <fill>
      <patternFill patternType="solid">
        <fgColor theme="2" tint="-0.09997863704336681"/>
        <bgColor indexed="64"/>
      </patternFill>
    </fill>
    <fill>
      <patternFill patternType="solid">
        <fgColor theme="2"/>
        <bgColor indexed="64"/>
      </patternFill>
    </fill>
    <fill>
      <patternFill patternType="solid">
        <fgColor theme="7" tint="0.799981688894314"/>
        <bgColor indexed="64"/>
      </patternFill>
    </fill>
    <fill>
      <patternFill patternType="solid">
        <fgColor theme="2" tint="-0.099948118533890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1" tint="0.349986266670736"/>
        <bgColor indexed="64"/>
      </patternFill>
    </fill>
    <fill>
      <patternFill patternType="solid">
        <fgColor theme="0" tint="-0.14999847407452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bottom style="medium">
        <color rgb="FFF8CBAD"/>
      </bottom>
      <diagonal/>
    </border>
    <border>
      <left/>
      <right/>
      <top/>
      <bottom style="medium">
        <color theme="0" tint="-0.0499893185216834"/>
      </bottom>
      <diagonal/>
    </border>
    <border>
      <left/>
      <right/>
      <top/>
      <bottom style="medium">
        <color rgb="FFF2F2F2"/>
      </bottom>
      <diagonal/>
    </border>
    <border>
      <left/>
      <right/>
      <top style="thin">
        <color auto="1"/>
      </top>
      <bottom/>
      <diagonal/>
    </border>
    <border>
      <left/>
      <right/>
      <top style="thin">
        <color theme="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 fillId="0" borderId="0" applyAlignment="1">
      <alignment vertical="center"/>
    </xf>
    <xf numFmtId="166" fontId="1" fillId="0" borderId="0" applyAlignment="1">
      <alignment vertical="center"/>
    </xf>
    <xf numFmtId="44" fontId="1" fillId="0" borderId="0" applyAlignment="1">
      <alignment vertical="center"/>
    </xf>
    <xf numFmtId="9" fontId="1" fillId="0" borderId="0" applyAlignment="1">
      <alignment vertical="center"/>
    </xf>
    <xf numFmtId="167" fontId="1" fillId="0" borderId="0" applyAlignment="1">
      <alignment vertical="center"/>
    </xf>
    <xf numFmtId="42" fontId="1" fillId="0" borderId="0" applyAlignment="1">
      <alignment vertical="center"/>
    </xf>
    <xf numFmtId="0" fontId="24" fillId="0" borderId="0" applyAlignment="1">
      <alignment vertical="center"/>
    </xf>
    <xf numFmtId="0" fontId="25" fillId="0" borderId="0" applyAlignment="1">
      <alignment vertical="center"/>
    </xf>
    <xf numFmtId="0" fontId="1" fillId="13" borderId="7" applyAlignment="1">
      <alignment vertical="center"/>
    </xf>
    <xf numFmtId="0" fontId="26" fillId="0" borderId="0" applyAlignment="1">
      <alignment vertical="center"/>
    </xf>
    <xf numFmtId="0" fontId="27" fillId="0" borderId="0" applyAlignment="1">
      <alignment vertical="center"/>
    </xf>
    <xf numFmtId="0" fontId="28" fillId="0" borderId="0" applyAlignment="1">
      <alignment vertical="center"/>
    </xf>
    <xf numFmtId="0" fontId="29" fillId="0" borderId="8" applyAlignment="1">
      <alignment vertical="center"/>
    </xf>
    <xf numFmtId="0" fontId="30" fillId="0" borderId="8" applyAlignment="1">
      <alignment vertical="center"/>
    </xf>
    <xf numFmtId="0" fontId="31" fillId="0" borderId="9" applyAlignment="1">
      <alignment vertical="center"/>
    </xf>
    <xf numFmtId="0" fontId="31" fillId="0" borderId="0" applyAlignment="1">
      <alignment vertical="center"/>
    </xf>
    <xf numFmtId="0" fontId="32" fillId="14" borderId="10" applyAlignment="1">
      <alignment vertical="center"/>
    </xf>
    <xf numFmtId="0" fontId="33" fillId="15" borderId="11" applyAlignment="1">
      <alignment vertical="center"/>
    </xf>
    <xf numFmtId="0" fontId="34" fillId="15" borderId="10" applyAlignment="1">
      <alignment vertical="center"/>
    </xf>
    <xf numFmtId="0" fontId="35" fillId="16" borderId="12" applyAlignment="1">
      <alignment vertical="center"/>
    </xf>
    <xf numFmtId="0" fontId="36" fillId="0" borderId="13" applyAlignment="1">
      <alignment vertical="center"/>
    </xf>
    <xf numFmtId="0" fontId="37" fillId="0" borderId="14" applyAlignment="1">
      <alignment vertical="center"/>
    </xf>
    <xf numFmtId="0" fontId="38" fillId="17" borderId="0" applyAlignment="1">
      <alignment vertical="center"/>
    </xf>
    <xf numFmtId="0" fontId="39" fillId="18" borderId="0" applyAlignment="1">
      <alignment vertical="center"/>
    </xf>
    <xf numFmtId="0" fontId="40" fillId="19" borderId="0" applyAlignment="1">
      <alignment vertical="center"/>
    </xf>
    <xf numFmtId="0" fontId="41" fillId="20" borderId="0" applyAlignment="1">
      <alignment vertical="center"/>
    </xf>
    <xf numFmtId="0" fontId="42" fillId="21" borderId="0" applyAlignment="1">
      <alignment vertical="center"/>
    </xf>
    <xf numFmtId="0" fontId="42" fillId="22" borderId="0" applyAlignment="1">
      <alignment vertical="center"/>
    </xf>
    <xf numFmtId="0" fontId="41" fillId="23" borderId="0" applyAlignment="1">
      <alignment vertical="center"/>
    </xf>
    <xf numFmtId="0" fontId="41" fillId="24" borderId="0" applyAlignment="1">
      <alignment vertical="center"/>
    </xf>
    <xf numFmtId="0" fontId="42" fillId="25" borderId="0" applyAlignment="1">
      <alignment vertical="center"/>
    </xf>
    <xf numFmtId="0" fontId="42" fillId="26" borderId="0" applyAlignment="1">
      <alignment vertical="center"/>
    </xf>
    <xf numFmtId="0" fontId="41" fillId="27" borderId="0" applyAlignment="1">
      <alignment vertical="center"/>
    </xf>
    <xf numFmtId="0" fontId="41" fillId="28" borderId="0" applyAlignment="1">
      <alignment vertical="center"/>
    </xf>
    <xf numFmtId="0" fontId="42" fillId="29" borderId="0" applyAlignment="1">
      <alignment vertical="center"/>
    </xf>
    <xf numFmtId="0" fontId="42" fillId="30" borderId="0" applyAlignment="1">
      <alignment vertical="center"/>
    </xf>
    <xf numFmtId="0" fontId="41" fillId="31" borderId="0" applyAlignment="1">
      <alignment vertical="center"/>
    </xf>
    <xf numFmtId="0" fontId="41" fillId="32" borderId="0" applyAlignment="1">
      <alignment vertical="center"/>
    </xf>
    <xf numFmtId="0" fontId="42" fillId="33" borderId="0" applyAlignment="1">
      <alignment vertical="center"/>
    </xf>
    <xf numFmtId="0" fontId="42" fillId="34" borderId="0" applyAlignment="1">
      <alignment vertical="center"/>
    </xf>
    <xf numFmtId="0" fontId="41" fillId="35" borderId="0" applyAlignment="1">
      <alignment vertical="center"/>
    </xf>
    <xf numFmtId="0" fontId="41" fillId="36" borderId="0" applyAlignment="1">
      <alignment vertical="center"/>
    </xf>
    <xf numFmtId="0" fontId="42" fillId="37" borderId="0" applyAlignment="1">
      <alignment vertical="center"/>
    </xf>
    <xf numFmtId="0" fontId="42" fillId="38" borderId="0" applyAlignment="1">
      <alignment vertical="center"/>
    </xf>
    <xf numFmtId="0" fontId="41" fillId="39" borderId="0" applyAlignment="1">
      <alignment vertical="center"/>
    </xf>
    <xf numFmtId="0" fontId="41" fillId="40" borderId="0" applyAlignment="1">
      <alignment vertical="center"/>
    </xf>
    <xf numFmtId="0" fontId="42" fillId="41" borderId="0" applyAlignment="1">
      <alignment vertical="center"/>
    </xf>
    <xf numFmtId="0" fontId="42" fillId="42" borderId="0" applyAlignment="1">
      <alignment vertical="center"/>
    </xf>
    <xf numFmtId="0" fontId="41" fillId="43" borderId="0" applyAlignment="1">
      <alignment vertical="center"/>
    </xf>
  </cellStyleXfs>
  <cellXfs count="85">
    <xf numFmtId="0" fontId="0" fillId="0" borderId="0" applyAlignment="1" pivotButton="0" quotePrefix="0" xfId="0">
      <alignment vertical="center"/>
    </xf>
    <xf numFmtId="0" fontId="1" fillId="0" borderId="0" pivotButton="0" quotePrefix="0" xfId="0"/>
    <xf numFmtId="0" fontId="1" fillId="0" borderId="0" applyAlignment="1" pivotButton="0" quotePrefix="0" xfId="0">
      <alignment horizontal="left" indent="1"/>
    </xf>
    <xf numFmtId="0" fontId="2" fillId="0" borderId="0" applyAlignment="1" pivotButton="0" quotePrefix="0" xfId="6">
      <alignment horizontal="center" vertical="center"/>
    </xf>
    <xf numFmtId="0" fontId="3" fillId="0" borderId="0" applyAlignment="1" pivotButton="0" quotePrefix="0" xfId="0">
      <alignment vertical="center"/>
    </xf>
    <xf numFmtId="0" fontId="4" fillId="0" borderId="0" pivotButton="0" quotePrefix="0" xfId="0"/>
    <xf numFmtId="0" fontId="5" fillId="0" borderId="0" applyAlignment="1" pivotButton="0" quotePrefix="0" xfId="0">
      <alignment horizontal="center"/>
    </xf>
    <xf numFmtId="164" fontId="6" fillId="2" borderId="1" applyAlignment="1" pivotButton="0" quotePrefix="0" xfId="0">
      <alignment horizontal="left" vertical="center" wrapText="1"/>
    </xf>
    <xf numFmtId="164" fontId="7" fillId="2" borderId="1" applyAlignment="1" pivotButton="0" quotePrefix="0" xfId="0">
      <alignment horizontal="left" vertical="center" wrapText="1"/>
    </xf>
    <xf numFmtId="164" fontId="8" fillId="2" borderId="1" applyAlignment="1" pivotButton="0" quotePrefix="0" xfId="0">
      <alignment horizontal="right" vertical="center"/>
    </xf>
    <xf numFmtId="0" fontId="9" fillId="0" borderId="0" applyAlignment="1" pivotButton="0" quotePrefix="0" xfId="0">
      <alignment vertical="center"/>
    </xf>
    <xf numFmtId="164" fontId="10" fillId="0" borderId="0" applyAlignment="1" pivotButton="0" quotePrefix="0" xfId="0">
      <alignment horizontal="right" vertical="center" wrapText="1"/>
    </xf>
    <xf numFmtId="0" fontId="11" fillId="0" borderId="2" pivotButton="0" quotePrefix="0" xfId="0"/>
    <xf numFmtId="164" fontId="10" fillId="3" borderId="3" applyAlignment="1" pivotButton="0" quotePrefix="0" xfId="0">
      <alignment horizontal="right" vertical="center" wrapText="1"/>
    </xf>
    <xf numFmtId="164" fontId="10" fillId="0" borderId="3" applyAlignment="1" pivotButton="0" quotePrefix="0" xfId="0">
      <alignment horizontal="right" vertical="center" wrapText="1"/>
    </xf>
    <xf numFmtId="0" fontId="12" fillId="0" borderId="2" pivotButton="0" quotePrefix="0" xfId="0"/>
    <xf numFmtId="0" fontId="11" fillId="4" borderId="2" pivotButton="0" quotePrefix="0" xfId="0"/>
    <xf numFmtId="164" fontId="10" fillId="4" borderId="3" applyAlignment="1" pivotButton="0" quotePrefix="0" xfId="0">
      <alignment horizontal="right" vertical="center" wrapText="1"/>
    </xf>
    <xf numFmtId="0" fontId="1" fillId="4" borderId="0" pivotButton="0" quotePrefix="0" xfId="0"/>
    <xf numFmtId="0" fontId="13" fillId="0" borderId="0" pivotButton="0" quotePrefix="0" xfId="0"/>
    <xf numFmtId="0" fontId="4" fillId="0" borderId="0" applyAlignment="1" pivotButton="0" quotePrefix="0" xfId="0">
      <alignment horizontal="left" indent="1"/>
    </xf>
    <xf numFmtId="0" fontId="12" fillId="0" borderId="2" applyAlignment="1" pivotButton="0" quotePrefix="0" xfId="0">
      <alignment horizontal="left" indent="2"/>
    </xf>
    <xf numFmtId="0" fontId="13" fillId="0" borderId="0" applyAlignment="1" pivotButton="0" quotePrefix="0" xfId="0">
      <alignment horizontal="left" indent="1"/>
    </xf>
    <xf numFmtId="164" fontId="10" fillId="5" borderId="3" applyAlignment="1" pivotButton="0" quotePrefix="0" xfId="0">
      <alignment horizontal="right" vertical="center" wrapText="1"/>
    </xf>
    <xf numFmtId="0" fontId="14" fillId="4" borderId="2" applyAlignment="1" pivotButton="0" quotePrefix="0" xfId="0">
      <alignment horizontal="left" indent="2"/>
    </xf>
    <xf numFmtId="164" fontId="10" fillId="4" borderId="4" applyAlignment="1" pivotButton="0" quotePrefix="0" xfId="0">
      <alignment horizontal="right" vertical="center" wrapText="1"/>
    </xf>
    <xf numFmtId="0" fontId="15" fillId="0" borderId="0" applyAlignment="1" pivotButton="0" quotePrefix="0" xfId="0">
      <alignment horizontal="left" vertical="center" indent="1"/>
    </xf>
    <xf numFmtId="0" fontId="11" fillId="0" borderId="2" applyAlignment="1" pivotButton="0" quotePrefix="0" xfId="0">
      <alignment horizontal="left" indent="2"/>
    </xf>
    <xf numFmtId="164" fontId="10" fillId="6" borderId="3" applyAlignment="1" pivotButton="0" quotePrefix="0" xfId="0">
      <alignment horizontal="right" vertical="center" wrapText="1"/>
    </xf>
    <xf numFmtId="0" fontId="11" fillId="4" borderId="2" applyAlignment="1" pivotButton="0" quotePrefix="0" xfId="0">
      <alignment horizontal="left" indent="2"/>
    </xf>
    <xf numFmtId="0" fontId="12" fillId="0" borderId="2" applyAlignment="1" pivotButton="0" quotePrefix="0" xfId="0">
      <alignment horizontal="left" indent="4"/>
    </xf>
    <xf numFmtId="0" fontId="14" fillId="0" borderId="2" applyAlignment="1" pivotButton="0" quotePrefix="0" xfId="0">
      <alignment horizontal="left" indent="2"/>
    </xf>
    <xf numFmtId="164" fontId="10" fillId="7" borderId="3" applyAlignment="1" pivotButton="0" quotePrefix="0" xfId="0">
      <alignment horizontal="right" vertical="center" wrapText="1"/>
    </xf>
    <xf numFmtId="2" fontId="14" fillId="7" borderId="2" applyAlignment="1" pivotButton="0" quotePrefix="0" xfId="0">
      <alignment horizontal="left"/>
    </xf>
    <xf numFmtId="164" fontId="16" fillId="7" borderId="5" applyAlignment="1" pivotButton="0" quotePrefix="0" xfId="0">
      <alignment horizontal="right" vertical="center" wrapText="1"/>
    </xf>
    <xf numFmtId="164" fontId="16" fillId="7" borderId="6" applyAlignment="1" pivotButton="0" quotePrefix="0" xfId="0">
      <alignment horizontal="right" vertical="center" wrapText="1"/>
    </xf>
    <xf numFmtId="0" fontId="17" fillId="0" borderId="2" applyAlignment="1" pivotButton="0" quotePrefix="0" xfId="0">
      <alignment horizontal="left" indent="2"/>
    </xf>
    <xf numFmtId="164" fontId="18" fillId="2" borderId="1" applyAlignment="1" pivotButton="0" quotePrefix="0" xfId="0">
      <alignment horizontal="right" vertical="center"/>
    </xf>
    <xf numFmtId="41" fontId="10" fillId="4" borderId="3" applyAlignment="1" pivotButton="0" quotePrefix="0" xfId="0">
      <alignment horizontal="right" vertical="center" wrapText="1"/>
    </xf>
    <xf numFmtId="2" fontId="10" fillId="4" borderId="3" applyAlignment="1" pivotButton="0" quotePrefix="0" xfId="0">
      <alignment horizontal="right" vertical="center" wrapText="1"/>
    </xf>
    <xf numFmtId="41" fontId="10" fillId="8" borderId="3" applyAlignment="1" pivotButton="0" quotePrefix="0" xfId="0">
      <alignment horizontal="right" vertical="center" wrapText="1"/>
    </xf>
    <xf numFmtId="2" fontId="10" fillId="0" borderId="3" applyAlignment="1" pivotButton="0" quotePrefix="0" xfId="0">
      <alignment horizontal="right" vertical="center" wrapText="1"/>
    </xf>
    <xf numFmtId="0" fontId="11" fillId="0" borderId="2" applyAlignment="1" pivotButton="0" quotePrefix="0" xfId="0">
      <alignment horizontal="left"/>
    </xf>
    <xf numFmtId="0" fontId="12" fillId="0" borderId="2" applyAlignment="1" pivotButton="0" quotePrefix="0" xfId="0">
      <alignment horizontal="left"/>
    </xf>
    <xf numFmtId="2" fontId="10" fillId="5" borderId="3" applyAlignment="1" pivotButton="0" quotePrefix="0" xfId="0">
      <alignment horizontal="right" vertical="center" wrapText="1"/>
    </xf>
    <xf numFmtId="2" fontId="1" fillId="0" borderId="0" pivotButton="0" quotePrefix="0" xfId="0"/>
    <xf numFmtId="0" fontId="11" fillId="4" borderId="2" applyAlignment="1" pivotButton="0" quotePrefix="0" xfId="0">
      <alignment horizontal="left" indent="1"/>
    </xf>
    <xf numFmtId="0" fontId="12" fillId="0" borderId="2" applyAlignment="1" pivotButton="0" quotePrefix="0" xfId="0">
      <alignment horizontal="left" indent="1"/>
    </xf>
    <xf numFmtId="41" fontId="10" fillId="6" borderId="3" applyAlignment="1" pivotButton="0" quotePrefix="0" xfId="0">
      <alignment horizontal="right" vertical="center" wrapText="1"/>
    </xf>
    <xf numFmtId="0" fontId="11" fillId="0" borderId="2" applyAlignment="1" pivotButton="0" quotePrefix="0" xfId="0">
      <alignment horizontal="left" indent="1"/>
    </xf>
    <xf numFmtId="0" fontId="19" fillId="0" borderId="0" applyAlignment="1" pivotButton="0" quotePrefix="0" xfId="0">
      <alignment horizontal="left"/>
    </xf>
    <xf numFmtId="0" fontId="20" fillId="0" borderId="0" pivotButton="0" quotePrefix="0" xfId="0"/>
    <xf numFmtId="0" fontId="14" fillId="7" borderId="2" applyAlignment="1" pivotButton="0" quotePrefix="0" xfId="0">
      <alignment horizontal="left" indent="2"/>
    </xf>
    <xf numFmtId="41" fontId="10" fillId="9" borderId="3" applyAlignment="1" pivotButton="0" quotePrefix="0" xfId="0">
      <alignment horizontal="right" vertical="center" wrapText="1"/>
    </xf>
    <xf numFmtId="164" fontId="21" fillId="0" borderId="1" applyAlignment="1" pivotButton="0" quotePrefix="0" xfId="0">
      <alignment horizontal="left" vertical="center" wrapText="1"/>
    </xf>
    <xf numFmtId="0" fontId="12" fillId="0" borderId="0" pivotButton="0" quotePrefix="0" xfId="0"/>
    <xf numFmtId="165" fontId="1" fillId="3" borderId="0" pivotButton="0" quotePrefix="0" xfId="0"/>
    <xf numFmtId="41" fontId="1" fillId="10" borderId="0" pivotButton="0" quotePrefix="0" xfId="0"/>
    <xf numFmtId="43" fontId="1" fillId="3" borderId="0" applyAlignment="1" pivotButton="0" quotePrefix="0" xfId="0">
      <alignment horizontal="right" vertical="center"/>
    </xf>
    <xf numFmtId="41" fontId="1" fillId="0" borderId="0" pivotButton="0" quotePrefix="0" xfId="0"/>
    <xf numFmtId="0" fontId="11" fillId="0" borderId="0" pivotButton="0" quotePrefix="0" xfId="0"/>
    <xf numFmtId="43" fontId="1" fillId="0" borderId="0" pivotButton="0" quotePrefix="0" xfId="0"/>
    <xf numFmtId="43" fontId="1" fillId="0" borderId="0" applyAlignment="1" pivotButton="0" quotePrefix="0" xfId="0">
      <alignment horizontal="right" vertical="center"/>
    </xf>
    <xf numFmtId="2" fontId="22" fillId="0" borderId="2" applyAlignment="1" pivotButton="0" quotePrefix="0" xfId="0">
      <alignment horizontal="left" wrapText="1"/>
    </xf>
    <xf numFmtId="41" fontId="16" fillId="11" borderId="6" applyAlignment="1" pivotButton="0" quotePrefix="0" xfId="0">
      <alignment horizontal="right" vertical="center" wrapText="1"/>
    </xf>
    <xf numFmtId="0" fontId="1" fillId="12" borderId="0" pivotButton="0" quotePrefix="0" xfId="0"/>
    <xf numFmtId="0" fontId="11" fillId="0" borderId="2" applyAlignment="1" pivotButton="0" quotePrefix="0" xfId="0">
      <alignment wrapText="1"/>
    </xf>
    <xf numFmtId="0" fontId="23" fillId="0" borderId="0" applyAlignment="1" pivotButton="0" quotePrefix="0" xfId="22">
      <alignment vertical="center" wrapText="1"/>
    </xf>
    <xf numFmtId="2" fontId="14" fillId="11" borderId="2" applyAlignment="1" pivotButton="0" quotePrefix="0" xfId="0">
      <alignment horizontal="left"/>
    </xf>
    <xf numFmtId="164" fontId="6" fillId="2" borderId="1" applyAlignment="1" pivotButton="0" quotePrefix="0" xfId="0">
      <alignment horizontal="left" vertical="center" wrapText="1"/>
    </xf>
    <xf numFmtId="164" fontId="7" fillId="2" borderId="1" applyAlignment="1" pivotButton="0" quotePrefix="0" xfId="0">
      <alignment horizontal="left" vertical="center" wrapText="1"/>
    </xf>
    <xf numFmtId="164" fontId="8" fillId="2" borderId="1" applyAlignment="1" pivotButton="0" quotePrefix="0" xfId="0">
      <alignment horizontal="right" vertical="center"/>
    </xf>
    <xf numFmtId="164" fontId="10" fillId="0" borderId="0" applyAlignment="1" pivotButton="0" quotePrefix="0" xfId="0">
      <alignment horizontal="right" vertical="center" wrapText="1"/>
    </xf>
    <xf numFmtId="164" fontId="10" fillId="3" borderId="3" applyAlignment="1" pivotButton="0" quotePrefix="0" xfId="0">
      <alignment horizontal="right" vertical="center" wrapText="1"/>
    </xf>
    <xf numFmtId="164" fontId="10" fillId="0" borderId="3" applyAlignment="1" pivotButton="0" quotePrefix="0" xfId="0">
      <alignment horizontal="right" vertical="center" wrapText="1"/>
    </xf>
    <xf numFmtId="164" fontId="10" fillId="4" borderId="3" applyAlignment="1" pivotButton="0" quotePrefix="0" xfId="0">
      <alignment horizontal="right" vertical="center" wrapText="1"/>
    </xf>
    <xf numFmtId="164" fontId="10" fillId="5" borderId="3" applyAlignment="1" pivotButton="0" quotePrefix="0" xfId="0">
      <alignment horizontal="right" vertical="center" wrapText="1"/>
    </xf>
    <xf numFmtId="164" fontId="10" fillId="4" borderId="4" applyAlignment="1" pivotButton="0" quotePrefix="0" xfId="0">
      <alignment horizontal="right" vertical="center" wrapText="1"/>
    </xf>
    <xf numFmtId="164" fontId="10" fillId="6" borderId="3" applyAlignment="1" pivotButton="0" quotePrefix="0" xfId="0">
      <alignment horizontal="right" vertical="center" wrapText="1"/>
    </xf>
    <xf numFmtId="164" fontId="10" fillId="7" borderId="3" applyAlignment="1" pivotButton="0" quotePrefix="0" xfId="0">
      <alignment horizontal="right" vertical="center" wrapText="1"/>
    </xf>
    <xf numFmtId="164" fontId="16" fillId="7" borderId="5" applyAlignment="1" pivotButton="0" quotePrefix="0" xfId="0">
      <alignment horizontal="right" vertical="center" wrapText="1"/>
    </xf>
    <xf numFmtId="164" fontId="16" fillId="7" borderId="6" applyAlignment="1" pivotButton="0" quotePrefix="0" xfId="0">
      <alignment horizontal="right" vertical="center" wrapText="1"/>
    </xf>
    <xf numFmtId="164" fontId="18" fillId="2" borderId="1" applyAlignment="1" pivotButton="0" quotePrefix="0" xfId="0">
      <alignment horizontal="right" vertical="center"/>
    </xf>
    <xf numFmtId="164" fontId="21" fillId="0" borderId="1" applyAlignment="1" pivotButton="0" quotePrefix="0" xfId="0">
      <alignment horizontal="left" vertical="center" wrapText="1"/>
    </xf>
    <xf numFmtId="165" fontId="1" fillId="3" borderId="0" pivotButton="0" quotePrefix="0" xfId="0"/>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externalLinks/_rels/externalLink1.xml.rels><Relationships xmlns="http://schemas.openxmlformats.org/package/2006/relationships"><Relationship Type="http://schemas.openxmlformats.org/officeDocument/2006/relationships/externalLinkPath" Target="\Users\utkar\Downloads\quarterly-financial-report-AI%20TEMPLATE-OUTPUT.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Year to date Financial Statemen"/>
      <sheetName val="Resi_CareLabour_Cost&amp;Hours"/>
      <sheetName val="DGTC - Resi Labour Cost prpd"/>
      <sheetName val="HC_CareLabour_Cost&amp;Hours"/>
      <sheetName val="Resi -Food&amp;Nutrition Costs"/>
      <sheetName val="MPS NATSIFACP Food&amp;Nutrition"/>
      <sheetName val="Sheet1"/>
    </sheetNames>
    <sheetDataSet>
      <sheetData sheetId="0"/>
      <sheetData sheetId="1"/>
      <sheetData sheetId="2"/>
      <sheetData sheetId="3"/>
      <sheetData sheetId="4">
        <row r="8">
          <cell r="E8">
            <v>0</v>
          </cell>
          <cell r="F8">
            <v>0</v>
          </cell>
          <cell r="G8">
            <v>0</v>
          </cell>
        </row>
        <row r="9">
          <cell r="E9">
            <v>0</v>
          </cell>
          <cell r="F9">
            <v>0</v>
          </cell>
          <cell r="G9">
            <v>0</v>
          </cell>
        </row>
        <row r="14">
          <cell r="E14">
            <v>0</v>
          </cell>
          <cell r="F14">
            <v>0</v>
          </cell>
          <cell r="G14">
            <v>0</v>
          </cell>
        </row>
        <row r="15">
          <cell r="E15">
            <v>0</v>
          </cell>
          <cell r="F15">
            <v>0</v>
          </cell>
          <cell r="G15">
            <v>0</v>
          </cell>
        </row>
      </sheetData>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I108"/>
  <sheetViews>
    <sheetView tabSelected="1" topLeftCell="B1" workbookViewId="0">
      <selection activeCell="A1" sqref="$A1:$XFD1048576"/>
    </sheetView>
  </sheetViews>
  <sheetFormatPr baseColWidth="8" defaultColWidth="25.5428571428571" defaultRowHeight="15" customHeight="1"/>
  <cols>
    <col hidden="1" width="6.54285714285714" customWidth="1" style="1" min="1" max="1"/>
    <col width="99.5428571428571" customWidth="1" style="1" min="2" max="2"/>
    <col width="20.4571428571429" customWidth="1" style="1" min="3" max="3"/>
    <col width="1.54285714285714" customWidth="1" style="1" min="4" max="4"/>
    <col width="11.5428571428571" customWidth="1" style="1" min="5" max="7"/>
    <col width="17.5428571428571" customWidth="1" style="1" min="8" max="8"/>
    <col width="25.5428571428571" customWidth="1" style="1" min="9" max="16384"/>
  </cols>
  <sheetData>
    <row r="1" ht="40.4" customFormat="1" customHeight="1" s="1">
      <c r="A1" s="3" t="n"/>
      <c r="B1" s="4" t="inlineStr">
        <is>
          <t xml:space="preserve"> Residential Aged Care Home Expenditure for the quarter 1 April to 30 June 2025</t>
        </is>
      </c>
      <c r="H1" s="5" t="n"/>
    </row>
    <row r="2" customFormat="1" s="1">
      <c r="A2" s="5" t="n"/>
      <c r="C2" s="6" t="inlineStr">
        <is>
          <t>Total Residential</t>
        </is>
      </c>
      <c r="E2" s="6" t="inlineStr">
        <is>
          <t>ACH (name)</t>
        </is>
      </c>
      <c r="F2" s="6" t="inlineStr">
        <is>
          <t>ACH (name)</t>
        </is>
      </c>
      <c r="G2" s="6" t="inlineStr">
        <is>
          <t>ACH (name)</t>
        </is>
      </c>
      <c r="H2" s="5" t="n"/>
      <c r="I2" s="50" t="n"/>
    </row>
    <row r="3" ht="20.15" customFormat="1" customHeight="1" s="1">
      <c r="A3" s="69" t="n"/>
      <c r="B3" s="70" t="inlineStr">
        <is>
          <t>Care Expenses</t>
        </is>
      </c>
      <c r="C3" s="71" t="inlineStr"/>
      <c r="E3" s="71" t="inlineStr"/>
      <c r="F3" s="71" t="inlineStr"/>
      <c r="G3" s="71" t="inlineStr"/>
      <c r="H3" s="5" t="n"/>
    </row>
    <row r="4" ht="20.15" customFormat="1" customHeight="1" s="1">
      <c r="A4" s="5" t="n"/>
      <c r="B4" s="10" t="inlineStr">
        <is>
          <t>Labour Costs - Direct Care:</t>
        </is>
      </c>
      <c r="C4" s="72" t="inlineStr"/>
      <c r="E4" s="1" t="inlineStr"/>
      <c r="F4" s="1" t="inlineStr"/>
      <c r="G4" s="1" t="inlineStr"/>
      <c r="H4" s="5" t="n"/>
    </row>
    <row r="5" ht="15.75" customFormat="1" customHeight="1" s="1">
      <c r="A5" s="5" t="n"/>
      <c r="B5" s="12" t="inlineStr">
        <is>
          <t>◦ Registered nurses</t>
        </is>
      </c>
      <c r="C5" s="73">
        <f>SUM(E5:G5)</f>
        <v/>
      </c>
      <c r="E5" s="74" t="n">
        <v>47696</v>
      </c>
      <c r="F5" s="74" t="n">
        <v>0</v>
      </c>
      <c r="G5" s="74" t="n">
        <v>0</v>
      </c>
      <c r="H5" s="5" t="n"/>
    </row>
    <row r="6" ht="15.75" customFormat="1" customHeight="1" s="1">
      <c r="A6" s="5" t="n"/>
      <c r="B6" s="12" t="inlineStr">
        <is>
          <t xml:space="preserve">◦ Enrolled nurses (registered with the NMBA) </t>
        </is>
      </c>
      <c r="C6" s="73">
        <f>SUM(E6:G6)</f>
        <v/>
      </c>
      <c r="E6" s="74" t="n">
        <v>50621.2</v>
      </c>
      <c r="F6" s="74" t="n">
        <v>0</v>
      </c>
      <c r="G6" s="74" t="n">
        <v>0</v>
      </c>
      <c r="H6" s="5" t="n"/>
    </row>
    <row r="7" ht="15.75" customFormat="1" customHeight="1" s="1">
      <c r="A7" s="5" t="n"/>
      <c r="B7" s="15" t="inlineStr">
        <is>
          <t>◦ Personal care workers / assistant in nursing</t>
        </is>
      </c>
      <c r="C7" s="73">
        <f>SUM(E7:G7)</f>
        <v/>
      </c>
      <c r="E7" s="74" t="n">
        <v>42298</v>
      </c>
      <c r="F7" s="74" t="n">
        <v>0</v>
      </c>
      <c r="G7" s="74" t="n">
        <v>0</v>
      </c>
      <c r="H7" s="5" t="n"/>
      <c r="I7" s="51" t="n"/>
    </row>
    <row r="8" ht="15.75" customFormat="1" customHeight="1" s="1">
      <c r="A8" s="5" t="n"/>
      <c r="B8" s="12" t="inlineStr">
        <is>
          <t>◦ Care management staff</t>
        </is>
      </c>
      <c r="C8" s="73">
        <f>SUM(E8:G8)</f>
        <v/>
      </c>
      <c r="E8" s="74" t="n">
        <v>75426.17</v>
      </c>
      <c r="F8" s="74" t="n">
        <v>0</v>
      </c>
      <c r="G8" s="74" t="n">
        <v>0</v>
      </c>
      <c r="H8" s="5" t="n"/>
    </row>
    <row r="9" ht="15.75" customFormat="1" customHeight="1" s="1">
      <c r="A9" s="5" t="n"/>
      <c r="B9" s="16" t="inlineStr">
        <is>
          <t xml:space="preserve">◦ Allied health </t>
        </is>
      </c>
      <c r="C9" s="75">
        <f>SUM(E9:G9)</f>
        <v/>
      </c>
      <c r="D9" s="18" t="n"/>
      <c r="E9" s="75">
        <f>SUM(E10:E16)</f>
        <v/>
      </c>
      <c r="F9" s="75">
        <f>SUM(F10:F16)</f>
        <v/>
      </c>
      <c r="G9" s="75">
        <f>SUM(G10:G16)</f>
        <v/>
      </c>
      <c r="H9" s="19" t="inlineStr">
        <is>
          <t>calculated</t>
        </is>
      </c>
    </row>
    <row r="10" ht="15.75" customFormat="1" customHeight="1" s="2">
      <c r="A10" s="20" t="n"/>
      <c r="B10" s="21" t="inlineStr">
        <is>
          <t xml:space="preserve"> - Physiotherapist </t>
        </is>
      </c>
      <c r="C10" s="73">
        <f>SUM(E10:G10)</f>
        <v/>
      </c>
      <c r="D10" s="1" t="n"/>
      <c r="E10" s="74" t="n">
        <v>0</v>
      </c>
      <c r="F10" s="74" t="n">
        <v>0</v>
      </c>
      <c r="G10" s="74" t="n">
        <v>0</v>
      </c>
      <c r="H10" s="22" t="n"/>
    </row>
    <row r="11" ht="15.75" customFormat="1" customHeight="1" s="2">
      <c r="A11" s="20" t="n"/>
      <c r="B11" s="21" t="inlineStr">
        <is>
          <t xml:space="preserve"> - Occupational therapist</t>
        </is>
      </c>
      <c r="C11" s="73">
        <f>SUM(E11:G11)</f>
        <v/>
      </c>
      <c r="D11" s="1" t="n"/>
      <c r="E11" s="74" t="n">
        <v>0</v>
      </c>
      <c r="F11" s="74" t="n">
        <v>0</v>
      </c>
      <c r="G11" s="74" t="n">
        <v>0</v>
      </c>
      <c r="H11" s="22" t="n"/>
    </row>
    <row r="12" ht="15.75" customFormat="1" customHeight="1" s="2">
      <c r="A12" s="20" t="n"/>
      <c r="B12" s="21" t="inlineStr">
        <is>
          <t xml:space="preserve"> - Speech pathologist</t>
        </is>
      </c>
      <c r="C12" s="73">
        <f>SUM(E12:G12)</f>
        <v/>
      </c>
      <c r="D12" s="1" t="n"/>
      <c r="E12" s="74" t="n">
        <v>0</v>
      </c>
      <c r="F12" s="74" t="n">
        <v>0</v>
      </c>
      <c r="G12" s="74" t="n">
        <v>0</v>
      </c>
      <c r="H12" s="19" t="n"/>
    </row>
    <row r="13" ht="15.75" customFormat="1" customHeight="1" s="2">
      <c r="A13" s="20" t="n"/>
      <c r="B13" s="21" t="inlineStr">
        <is>
          <t xml:space="preserve"> - Podiatrist</t>
        </is>
      </c>
      <c r="C13" s="73">
        <f>SUM(E13:G13)</f>
        <v/>
      </c>
      <c r="D13" s="1" t="n"/>
      <c r="E13" s="74" t="n">
        <v>0</v>
      </c>
      <c r="F13" s="74" t="n">
        <v>0</v>
      </c>
      <c r="G13" s="74" t="n">
        <v>0</v>
      </c>
      <c r="H13" s="22" t="n"/>
    </row>
    <row r="14" ht="15.75" customFormat="1" customHeight="1" s="2">
      <c r="A14" s="20" t="n"/>
      <c r="B14" s="21" t="inlineStr">
        <is>
          <t xml:space="preserve"> - Dietetic care</t>
        </is>
      </c>
      <c r="C14" s="73">
        <f>SUM(E14:G14)</f>
        <v/>
      </c>
      <c r="D14" s="1" t="n"/>
      <c r="E14" s="76">
        <f>'[1]Resi -Food&amp;Nutrition Costs'!E8</f>
        <v/>
      </c>
      <c r="F14" s="76">
        <f>'[1]Resi -Food&amp;Nutrition Costs'!F8</f>
        <v/>
      </c>
      <c r="G14" s="76">
        <f>'[1]Resi -Food&amp;Nutrition Costs'!G8</f>
        <v/>
      </c>
      <c r="H14" s="19" t="inlineStr">
        <is>
          <t>Linked to Food &amp; Nutrition tab</t>
        </is>
      </c>
    </row>
    <row r="15" ht="15.75" customFormat="1" customHeight="1" s="2">
      <c r="A15" s="20" t="n"/>
      <c r="B15" s="21" t="inlineStr">
        <is>
          <t xml:space="preserve"> - Other allied health</t>
        </is>
      </c>
      <c r="C15" s="73">
        <f>SUM(E15:G15)</f>
        <v/>
      </c>
      <c r="D15" s="1" t="n"/>
      <c r="E15" s="74" t="n">
        <v>0</v>
      </c>
      <c r="F15" s="74" t="n">
        <v>0</v>
      </c>
      <c r="G15" s="74" t="n">
        <v>0</v>
      </c>
      <c r="H15" s="22" t="n"/>
    </row>
    <row r="16" ht="15.75" customFormat="1" customHeight="1" s="2">
      <c r="A16" s="20" t="n"/>
      <c r="B16" s="21" t="inlineStr">
        <is>
          <t xml:space="preserve"> - Allied health assistants</t>
        </is>
      </c>
      <c r="C16" s="73">
        <f>SUM(E16:G16)</f>
        <v/>
      </c>
      <c r="D16" s="1" t="n"/>
      <c r="E16" s="74" t="n">
        <v>0</v>
      </c>
      <c r="F16" s="74" t="n">
        <v>0</v>
      </c>
      <c r="G16" s="74" t="n">
        <v>0</v>
      </c>
      <c r="H16" s="22" t="n"/>
    </row>
    <row r="17" ht="15.75" customFormat="1" customHeight="1" s="1">
      <c r="A17" s="5" t="n"/>
      <c r="B17" s="12" t="inlineStr">
        <is>
          <t>◦ Diversional/Lifestyle/Recreation/Activities officer</t>
        </is>
      </c>
      <c r="C17" s="73">
        <f>SUM(E17:G17)</f>
        <v/>
      </c>
      <c r="E17" s="74" t="n">
        <v>83796.32000000001</v>
      </c>
      <c r="F17" s="74" t="n">
        <v>0</v>
      </c>
      <c r="G17" s="74" t="n">
        <v>0</v>
      </c>
      <c r="H17" s="5" t="n"/>
    </row>
    <row r="18" ht="15.75" customFormat="1" customHeight="1" s="1">
      <c r="A18" s="5" t="n"/>
      <c r="B18" s="24" t="inlineStr">
        <is>
          <t>Total Employee Labour Costs - Direct Care</t>
        </is>
      </c>
      <c r="C18" s="77">
        <f>SUM(C5:C9,C17)</f>
        <v/>
      </c>
      <c r="E18" s="77">
        <f>SUM(E5:E9,E17)</f>
        <v/>
      </c>
      <c r="F18" s="77">
        <f>SUM(F5:F9,F17)</f>
        <v/>
      </c>
      <c r="G18" s="77">
        <f>SUM(G5:G9,G17)</f>
        <v/>
      </c>
      <c r="H18" s="19" t="inlineStr">
        <is>
          <t>calculated</t>
        </is>
      </c>
    </row>
    <row r="19" ht="15.75" customFormat="1" customHeight="1" s="1">
      <c r="A19" s="5" t="n"/>
      <c r="B19" s="26" t="inlineStr">
        <is>
          <t>Agency Staff Costs - Direct Care Detail</t>
        </is>
      </c>
      <c r="C19" s="74" t="inlineStr"/>
      <c r="E19" s="1" t="inlineStr"/>
      <c r="F19" s="1" t="inlineStr"/>
      <c r="G19" s="1" t="inlineStr"/>
      <c r="H19" s="5" t="n"/>
    </row>
    <row r="20" ht="15.75" customFormat="1" customHeight="1" s="1">
      <c r="A20" s="5" t="n"/>
      <c r="B20" s="27" t="inlineStr">
        <is>
          <t>◦ Registered nurses</t>
        </is>
      </c>
      <c r="C20" s="78">
        <f>SUM(E20:G20)</f>
        <v/>
      </c>
      <c r="E20" s="74" t="n">
        <v>47696</v>
      </c>
      <c r="F20" s="74" t="n">
        <v>0</v>
      </c>
      <c r="G20" s="74" t="n">
        <v>0</v>
      </c>
      <c r="H20" s="5" t="n"/>
    </row>
    <row r="21" ht="15.75" customFormat="1" customHeight="1" s="1">
      <c r="A21" s="5" t="n"/>
      <c r="B21" s="27" t="inlineStr">
        <is>
          <t xml:space="preserve">◦ Enrolled nurses (registered with the NMBA) </t>
        </is>
      </c>
      <c r="C21" s="78">
        <f>SUM(E21:G21)</f>
        <v/>
      </c>
      <c r="E21" s="74" t="n">
        <v>50621.2</v>
      </c>
      <c r="F21" s="74" t="n">
        <v>0</v>
      </c>
      <c r="G21" s="74" t="n">
        <v>0</v>
      </c>
      <c r="H21" s="5" t="n"/>
    </row>
    <row r="22" ht="15.75" customFormat="1" customHeight="1" s="1">
      <c r="A22" s="5" t="n"/>
      <c r="B22" s="21" t="inlineStr">
        <is>
          <t>◦ Personal care workers / assistant in nursing</t>
        </is>
      </c>
      <c r="C22" s="78">
        <f>SUM(E22:G22)</f>
        <v/>
      </c>
      <c r="E22" s="74" t="n">
        <v>42298</v>
      </c>
      <c r="F22" s="74" t="n">
        <v>0</v>
      </c>
      <c r="G22" s="74" t="n">
        <v>0</v>
      </c>
      <c r="H22" s="5" t="n"/>
      <c r="I22" s="51" t="n"/>
    </row>
    <row r="23" ht="15.75" customFormat="1" customHeight="1" s="1">
      <c r="A23" s="5" t="n"/>
      <c r="B23" s="21" t="inlineStr">
        <is>
          <t>◦ Care management staff</t>
        </is>
      </c>
      <c r="C23" s="78">
        <f>SUM(E23:G23)</f>
        <v/>
      </c>
      <c r="E23" s="74" t="n">
        <v>75426.17</v>
      </c>
      <c r="F23" s="74" t="n">
        <v>0</v>
      </c>
      <c r="G23" s="74" t="n">
        <v>0</v>
      </c>
      <c r="I23" s="51" t="n"/>
    </row>
    <row r="24" ht="15.75" customFormat="1" customHeight="1" s="1">
      <c r="A24" s="5" t="n"/>
      <c r="B24" s="29" t="inlineStr">
        <is>
          <t xml:space="preserve">◦ Allied health </t>
        </is>
      </c>
      <c r="C24" s="75">
        <f>SUM(E24:G24)</f>
        <v/>
      </c>
      <c r="D24" s="18" t="n"/>
      <c r="E24" s="75">
        <f>SUM(E25:E31)</f>
        <v/>
      </c>
      <c r="F24" s="75">
        <f>SUM(F25:F31)</f>
        <v/>
      </c>
      <c r="G24" s="75">
        <f>SUM(G25:G31)</f>
        <v/>
      </c>
      <c r="H24" s="19" t="inlineStr">
        <is>
          <t>calculated</t>
        </is>
      </c>
    </row>
    <row r="25" ht="15.75" customFormat="1" customHeight="1" s="2">
      <c r="A25" s="20" t="n"/>
      <c r="B25" s="30" t="inlineStr">
        <is>
          <t xml:space="preserve"> - Physiotherapist </t>
        </is>
      </c>
      <c r="C25" s="78">
        <f>SUM(E25:G25)</f>
        <v/>
      </c>
      <c r="D25" s="1" t="n"/>
      <c r="E25" s="74" t="n">
        <v>0</v>
      </c>
      <c r="F25" s="74" t="n">
        <v>0</v>
      </c>
      <c r="G25" s="74" t="n">
        <v>0</v>
      </c>
      <c r="H25" s="22" t="n"/>
    </row>
    <row r="26" ht="15.75" customFormat="1" customHeight="1" s="2">
      <c r="A26" s="20" t="n"/>
      <c r="B26" s="30" t="inlineStr">
        <is>
          <t xml:space="preserve"> - Occupational therapist</t>
        </is>
      </c>
      <c r="C26" s="78">
        <f>SUM(E26:G26)</f>
        <v/>
      </c>
      <c r="D26" s="1" t="n"/>
      <c r="E26" s="74" t="n">
        <v>0</v>
      </c>
      <c r="F26" s="74" t="n">
        <v>0</v>
      </c>
      <c r="G26" s="74" t="n">
        <v>0</v>
      </c>
      <c r="H26" s="22" t="n"/>
    </row>
    <row r="27" ht="15.75" customFormat="1" customHeight="1" s="2">
      <c r="A27" s="20" t="n"/>
      <c r="B27" s="30" t="inlineStr">
        <is>
          <t xml:space="preserve"> - Speech pathologist</t>
        </is>
      </c>
      <c r="C27" s="78">
        <f>SUM(E27:G27)</f>
        <v/>
      </c>
      <c r="D27" s="1" t="n"/>
      <c r="E27" s="74" t="n">
        <v>0</v>
      </c>
      <c r="F27" s="74" t="n">
        <v>0</v>
      </c>
      <c r="G27" s="74" t="n">
        <v>0</v>
      </c>
      <c r="H27" s="19" t="n"/>
    </row>
    <row r="28" ht="15.75" customFormat="1" customHeight="1" s="2">
      <c r="A28" s="20" t="n"/>
      <c r="B28" s="30" t="inlineStr">
        <is>
          <t xml:space="preserve"> - Podiatrist</t>
        </is>
      </c>
      <c r="C28" s="78">
        <f>SUM(E28:G28)</f>
        <v/>
      </c>
      <c r="D28" s="1" t="n"/>
      <c r="E28" s="74" t="n">
        <v>0</v>
      </c>
      <c r="F28" s="74" t="n">
        <v>0</v>
      </c>
      <c r="G28" s="74" t="n">
        <v>0</v>
      </c>
      <c r="H28" s="22" t="n"/>
    </row>
    <row r="29" ht="15.75" customFormat="1" customHeight="1" s="2">
      <c r="A29" s="20" t="n"/>
      <c r="B29" s="30" t="inlineStr">
        <is>
          <t xml:space="preserve"> - Dietetic care</t>
        </is>
      </c>
      <c r="C29" s="78">
        <f>SUM(E29:G29)</f>
        <v/>
      </c>
      <c r="D29" s="1" t="n"/>
      <c r="E29" s="76">
        <f>'[1]Resi -Food&amp;Nutrition Costs'!E9</f>
        <v/>
      </c>
      <c r="F29" s="76">
        <f>'[1]Resi -Food&amp;Nutrition Costs'!F9</f>
        <v/>
      </c>
      <c r="G29" s="76">
        <f>'[1]Resi -Food&amp;Nutrition Costs'!G9</f>
        <v/>
      </c>
      <c r="H29" s="19" t="inlineStr">
        <is>
          <t>Linked to Food &amp; Nutrition tab</t>
        </is>
      </c>
    </row>
    <row r="30" ht="15.75" customFormat="1" customHeight="1" s="2">
      <c r="A30" s="20" t="n"/>
      <c r="B30" s="30" t="inlineStr">
        <is>
          <t xml:space="preserve"> - Other allied health</t>
        </is>
      </c>
      <c r="C30" s="78">
        <f>SUM(E30:G30)</f>
        <v/>
      </c>
      <c r="D30" s="1" t="n"/>
      <c r="E30" s="74" t="n">
        <v>0</v>
      </c>
      <c r="F30" s="74" t="n">
        <v>0</v>
      </c>
      <c r="G30" s="74" t="n">
        <v>0</v>
      </c>
      <c r="H30" s="22" t="n"/>
    </row>
    <row r="31" ht="15.75" customFormat="1" customHeight="1" s="2">
      <c r="A31" s="20" t="n"/>
      <c r="B31" s="30" t="inlineStr">
        <is>
          <t xml:space="preserve"> - Allied health assistants</t>
        </is>
      </c>
      <c r="C31" s="78">
        <f>SUM(E31:G31)</f>
        <v/>
      </c>
      <c r="D31" s="1" t="n"/>
      <c r="E31" s="74" t="n">
        <v>0</v>
      </c>
      <c r="F31" s="74" t="n">
        <v>0</v>
      </c>
      <c r="G31" s="74" t="n">
        <v>0</v>
      </c>
      <c r="H31" s="22" t="n"/>
    </row>
    <row r="32" ht="15.75" customFormat="1" customHeight="1" s="1">
      <c r="A32" s="5" t="n"/>
      <c r="B32" s="27" t="inlineStr">
        <is>
          <t xml:space="preserve">◦ Diversional/Lifestyle/Recreation/Activities officer </t>
        </is>
      </c>
      <c r="C32" s="78">
        <f>SUM(E32:G32)</f>
        <v/>
      </c>
      <c r="E32" s="74" t="n">
        <v>83796.32000000001</v>
      </c>
      <c r="F32" s="74" t="n">
        <v>0</v>
      </c>
      <c r="G32" s="74" t="n">
        <v>0</v>
      </c>
      <c r="H32" s="5" t="n"/>
    </row>
    <row r="33" ht="15.75" customFormat="1" customHeight="1" s="1">
      <c r="A33" s="5" t="n"/>
      <c r="B33" s="31" t="inlineStr">
        <is>
          <t>Total Agency Staff Cost - Direct Care</t>
        </is>
      </c>
      <c r="C33" s="79">
        <f>SUM(C20:C24,C32)</f>
        <v/>
      </c>
      <c r="E33" s="77">
        <f>SUM(E20:E24,E32)</f>
        <v/>
      </c>
      <c r="F33" s="77">
        <f>SUM(F20:F24,F32)</f>
        <v/>
      </c>
      <c r="G33" s="77">
        <f>SUM(G20:G24,G32)</f>
        <v/>
      </c>
      <c r="H33" s="19" t="inlineStr">
        <is>
          <t>calculated</t>
        </is>
      </c>
      <c r="I33" s="51" t="n"/>
    </row>
    <row r="34" ht="15.75" customFormat="1" customHeight="1" s="1">
      <c r="A34" s="5" t="n"/>
      <c r="B34" s="33" t="inlineStr">
        <is>
          <t>Total Direct Care Labour Costs</t>
        </is>
      </c>
      <c r="C34" s="80">
        <f>C18+C33</f>
        <v/>
      </c>
      <c r="E34" s="81">
        <f>E18+E33</f>
        <v/>
      </c>
      <c r="F34" s="81">
        <f>F18+F33</f>
        <v/>
      </c>
      <c r="G34" s="81">
        <f>G18+G33</f>
        <v/>
      </c>
      <c r="H34" s="19" t="inlineStr">
        <is>
          <t>calculated</t>
        </is>
      </c>
      <c r="I34" s="51" t="n"/>
    </row>
    <row r="35" ht="8.15" customFormat="1" customHeight="1" s="1">
      <c r="A35" s="5" t="n"/>
      <c r="B35" s="36" t="n"/>
      <c r="C35" s="72" t="n"/>
      <c r="E35" s="72" t="n"/>
      <c r="F35" s="72" t="n"/>
      <c r="G35" s="72" t="n"/>
      <c r="H35" s="5" t="n"/>
    </row>
    <row r="36" ht="8.15" customFormat="1" customHeight="1" s="1">
      <c r="A36" s="5" t="n"/>
      <c r="B36" s="36" t="n"/>
      <c r="C36" s="72" t="n"/>
      <c r="E36" s="72" t="n"/>
      <c r="F36" s="72" t="n"/>
      <c r="G36" s="72" t="n"/>
      <c r="H36" s="5" t="n"/>
    </row>
    <row r="37" ht="20.15" customFormat="1" customHeight="1" s="1">
      <c r="A37" s="69" t="n"/>
      <c r="B37" s="70" t="inlineStr">
        <is>
          <t>Labour Hours</t>
        </is>
      </c>
      <c r="C37" s="82" t="inlineStr"/>
      <c r="E37" s="82" t="inlineStr"/>
      <c r="F37" s="82" t="inlineStr"/>
      <c r="G37" s="82" t="inlineStr"/>
      <c r="H37" s="5" t="n"/>
    </row>
    <row r="38" ht="20.15" customFormat="1" customHeight="1" s="1">
      <c r="A38" s="5" t="n"/>
      <c r="B38" s="10" t="inlineStr">
        <is>
          <t>Labour Worked Hours - Direct Care:</t>
        </is>
      </c>
      <c r="E38" s="1" t="inlineStr"/>
      <c r="F38" s="1" t="inlineStr"/>
      <c r="G38" s="1" t="inlineStr"/>
      <c r="H38" s="5" t="n"/>
    </row>
    <row r="39" ht="15.75" customFormat="1" customHeight="1" s="1">
      <c r="A39" s="5" t="n"/>
      <c r="B39" s="16" t="inlineStr">
        <is>
          <t>◦ Registered nurses</t>
        </is>
      </c>
      <c r="C39" s="38">
        <f>SUM(E39:G39)</f>
        <v/>
      </c>
      <c r="E39" s="39">
        <f>SUM(E40:E42)</f>
        <v/>
      </c>
      <c r="F39" s="39">
        <f>SUM(F40:F42)</f>
        <v/>
      </c>
      <c r="G39" s="39">
        <f>SUM(G40:G42)</f>
        <v/>
      </c>
      <c r="H39" s="19" t="inlineStr">
        <is>
          <t>calculated</t>
        </is>
      </c>
    </row>
    <row r="40" ht="15.75" customFormat="1" customHeight="1" s="1">
      <c r="A40" s="5" t="n"/>
      <c r="B40" s="15" t="inlineStr">
        <is>
          <t xml:space="preserve"> - Morning Shift ((e.g., 7am-3pm)</t>
        </is>
      </c>
      <c r="C40" s="40">
        <f>SUM(E40:G40)</f>
        <v/>
      </c>
      <c r="E40" s="41" t="n">
        <v>0</v>
      </c>
      <c r="F40" s="41" t="n">
        <v>0</v>
      </c>
      <c r="G40" s="41" t="n">
        <v>0</v>
      </c>
      <c r="H40" s="5" t="n"/>
    </row>
    <row r="41" ht="15.75" customFormat="1" customHeight="1" s="1">
      <c r="A41" s="5" t="n"/>
      <c r="B41" s="15" t="inlineStr">
        <is>
          <t xml:space="preserve"> - Afternoon Shift(e.g.,3pm-11pm)</t>
        </is>
      </c>
      <c r="C41" s="40">
        <f>SUM(E41:G41)</f>
        <v/>
      </c>
      <c r="E41" s="41" t="n">
        <v>0</v>
      </c>
      <c r="F41" s="41" t="n">
        <v>0</v>
      </c>
      <c r="G41" s="41" t="n">
        <v>0</v>
      </c>
      <c r="H41" s="5" t="n"/>
    </row>
    <row r="42" ht="15.75" customFormat="1" customHeight="1" s="1">
      <c r="A42" s="5" t="n"/>
      <c r="B42" s="15" t="inlineStr">
        <is>
          <t xml:space="preserve"> - Overnight Shift(e.g.,11pm-7am)</t>
        </is>
      </c>
      <c r="C42" s="40">
        <f>SUM(E42:G42)</f>
        <v/>
      </c>
      <c r="E42" s="41" t="n">
        <v>0</v>
      </c>
      <c r="F42" s="41" t="n">
        <v>0</v>
      </c>
      <c r="G42" s="41" t="n">
        <v>0</v>
      </c>
      <c r="H42" s="5" t="n"/>
    </row>
    <row r="43" ht="15.75" customFormat="1" customHeight="1" s="1">
      <c r="A43" s="5" t="n"/>
      <c r="B43" s="42" t="inlineStr">
        <is>
          <t xml:space="preserve">◦ Enrolled nurses (registered with the NMBA) </t>
        </is>
      </c>
      <c r="C43" s="40">
        <f>SUM(E43:G43)</f>
        <v/>
      </c>
      <c r="E43" s="41" t="n">
        <v>50621.2</v>
      </c>
      <c r="F43" s="41" t="n">
        <v>0</v>
      </c>
      <c r="G43" s="41" t="n">
        <v>0</v>
      </c>
      <c r="H43" s="5" t="n"/>
    </row>
    <row r="44" ht="15.75" customFormat="1" customHeight="1" s="1">
      <c r="A44" s="5" t="n"/>
      <c r="B44" s="43" t="inlineStr">
        <is>
          <t>◦ Personal care workers  / assistant in nursing</t>
        </is>
      </c>
      <c r="C44" s="40">
        <f>SUM(E44:G44)</f>
        <v/>
      </c>
      <c r="E44" s="41" t="n">
        <v>0</v>
      </c>
      <c r="F44" s="41" t="n">
        <v>0</v>
      </c>
      <c r="G44" s="41" t="n">
        <v>0</v>
      </c>
      <c r="H44" s="5" t="n"/>
      <c r="I44" s="51" t="n"/>
    </row>
    <row r="45" ht="15.75" customFormat="1" customHeight="1" s="1">
      <c r="A45" s="5" t="n"/>
      <c r="B45" s="12" t="inlineStr">
        <is>
          <t>◦ Care management staff</t>
        </is>
      </c>
      <c r="C45" s="40">
        <f>SUM(E45:G45)</f>
        <v/>
      </c>
      <c r="E45" s="41" t="n">
        <v>75426.17</v>
      </c>
      <c r="F45" s="41" t="n">
        <v>0</v>
      </c>
      <c r="G45" s="41" t="n">
        <v>0</v>
      </c>
      <c r="H45" s="5" t="n"/>
    </row>
    <row r="46" ht="15.75" customFormat="1" customHeight="1" s="1">
      <c r="A46" s="5" t="n"/>
      <c r="B46" s="16" t="inlineStr">
        <is>
          <t xml:space="preserve">◦ Allied health </t>
        </is>
      </c>
      <c r="C46" s="38">
        <f>SUM(E46:G46)</f>
        <v/>
      </c>
      <c r="E46" s="39">
        <f>SUM(E47:E53)</f>
        <v/>
      </c>
      <c r="F46" s="39">
        <f>SUM(F47:F53)</f>
        <v/>
      </c>
      <c r="G46" s="39">
        <f>SUM(G47:G53)</f>
        <v/>
      </c>
      <c r="H46" s="19" t="inlineStr">
        <is>
          <t>calculated</t>
        </is>
      </c>
    </row>
    <row r="47" ht="15.75" customFormat="1" customHeight="1" s="2">
      <c r="A47" s="20" t="n"/>
      <c r="B47" s="21" t="inlineStr">
        <is>
          <t xml:space="preserve"> - Physiotherapist </t>
        </is>
      </c>
      <c r="C47" s="40">
        <f>SUM(E47:G47)</f>
        <v/>
      </c>
      <c r="D47" s="1" t="n"/>
      <c r="E47" s="41" t="n">
        <v>0</v>
      </c>
      <c r="F47" s="41" t="n">
        <v>0</v>
      </c>
      <c r="G47" s="41" t="n">
        <v>0</v>
      </c>
      <c r="H47" s="22" t="n"/>
    </row>
    <row r="48" ht="15.75" customFormat="1" customHeight="1" s="2">
      <c r="A48" s="20" t="n"/>
      <c r="B48" s="21" t="inlineStr">
        <is>
          <t xml:space="preserve"> - Occupational therapist</t>
        </is>
      </c>
      <c r="C48" s="40">
        <f>SUM(E48:G48)</f>
        <v/>
      </c>
      <c r="D48" s="1" t="n"/>
      <c r="E48" s="41" t="n">
        <v>0</v>
      </c>
      <c r="F48" s="41" t="n">
        <v>0</v>
      </c>
      <c r="G48" s="41" t="n">
        <v>0</v>
      </c>
      <c r="H48" s="22" t="n"/>
    </row>
    <row r="49" ht="15.75" customFormat="1" customHeight="1" s="2">
      <c r="A49" s="20" t="n"/>
      <c r="B49" s="21" t="inlineStr">
        <is>
          <t xml:space="preserve"> - Speech pathologist</t>
        </is>
      </c>
      <c r="C49" s="40">
        <f>SUM(E49:G49)</f>
        <v/>
      </c>
      <c r="D49" s="1" t="n"/>
      <c r="E49" s="41" t="n">
        <v>0</v>
      </c>
      <c r="F49" s="41" t="n">
        <v>0</v>
      </c>
      <c r="G49" s="41" t="n">
        <v>0</v>
      </c>
      <c r="H49" s="19" t="n"/>
    </row>
    <row r="50" ht="15.75" customFormat="1" customHeight="1" s="2">
      <c r="A50" s="20" t="n"/>
      <c r="B50" s="21" t="inlineStr">
        <is>
          <t xml:space="preserve"> - Podiatrist</t>
        </is>
      </c>
      <c r="C50" s="40">
        <f>SUM(E50:G50)</f>
        <v/>
      </c>
      <c r="D50" s="1" t="n"/>
      <c r="E50" s="41" t="n">
        <v>0</v>
      </c>
      <c r="F50" s="41" t="n">
        <v>0</v>
      </c>
      <c r="G50" s="41" t="n">
        <v>0</v>
      </c>
      <c r="H50" s="22" t="n"/>
    </row>
    <row r="51" ht="15.75" customFormat="1" customHeight="1" s="2">
      <c r="A51" s="20" t="n"/>
      <c r="B51" s="21" t="inlineStr">
        <is>
          <t xml:space="preserve"> - Dietetic care</t>
        </is>
      </c>
      <c r="C51" s="40">
        <f>SUM(E51:G51)</f>
        <v/>
      </c>
      <c r="D51" s="1" t="n"/>
      <c r="E51" s="44">
        <f>'[1]Resi -Food&amp;Nutrition Costs'!E14</f>
        <v/>
      </c>
      <c r="F51" s="44">
        <f>'[1]Resi -Food&amp;Nutrition Costs'!F14</f>
        <v/>
      </c>
      <c r="G51" s="44">
        <f>'[1]Resi -Food&amp;Nutrition Costs'!G14</f>
        <v/>
      </c>
      <c r="H51" s="19" t="inlineStr">
        <is>
          <t>Linked to Food &amp; Nutrition tab</t>
        </is>
      </c>
    </row>
    <row r="52" ht="15.75" customFormat="1" customHeight="1" s="2">
      <c r="A52" s="20" t="n"/>
      <c r="B52" s="21" t="inlineStr">
        <is>
          <t xml:space="preserve"> - Other allied health</t>
        </is>
      </c>
      <c r="C52" s="40">
        <f>SUM(E52:G52)</f>
        <v/>
      </c>
      <c r="D52" s="1" t="n"/>
      <c r="E52" s="41" t="n">
        <v>0</v>
      </c>
      <c r="F52" s="41" t="n">
        <v>0</v>
      </c>
      <c r="G52" s="41" t="n">
        <v>0</v>
      </c>
      <c r="H52" s="22" t="n"/>
    </row>
    <row r="53" ht="15.75" customFormat="1" customHeight="1" s="2">
      <c r="A53" s="20" t="n"/>
      <c r="B53" s="21" t="inlineStr">
        <is>
          <t xml:space="preserve"> - Allied health assistants</t>
        </is>
      </c>
      <c r="C53" s="40">
        <f>SUM(E53:G53)</f>
        <v/>
      </c>
      <c r="D53" s="1" t="n"/>
      <c r="E53" s="41" t="n">
        <v>0</v>
      </c>
      <c r="F53" s="41" t="n">
        <v>0</v>
      </c>
      <c r="G53" s="41" t="n">
        <v>0</v>
      </c>
      <c r="H53" s="22" t="n"/>
    </row>
    <row r="54" ht="15.75" customFormat="1" customHeight="1" s="1">
      <c r="A54" s="5" t="n"/>
      <c r="B54" s="12" t="inlineStr">
        <is>
          <t xml:space="preserve">◦ Diversional/Lifestyle/Recreation/Activities officer </t>
        </is>
      </c>
      <c r="C54" s="40">
        <f>SUM(E54:G54)</f>
        <v/>
      </c>
      <c r="E54" s="41" t="n">
        <v>83796.32000000001</v>
      </c>
      <c r="F54" s="41" t="n">
        <v>0</v>
      </c>
      <c r="G54" s="41" t="n">
        <v>0</v>
      </c>
      <c r="H54" s="5" t="n"/>
    </row>
    <row r="55" ht="15.75" customFormat="1" customHeight="1" s="1">
      <c r="A55" s="5" t="n"/>
      <c r="B55" s="24" t="inlineStr">
        <is>
          <t>Total Employee Direct Care Worked Hours</t>
        </is>
      </c>
      <c r="C55" s="38">
        <f>SUM(E55:G55)</f>
        <v/>
      </c>
      <c r="E55" s="39">
        <f>SUM(E39,E43,E44,E45,E46,E54)</f>
        <v/>
      </c>
      <c r="F55" s="39">
        <f>SUM(F39,F43,F44,F45,F46,F54)</f>
        <v/>
      </c>
      <c r="G55" s="39">
        <f>SUM(G39,G43,G44,G45,G46,G54)</f>
        <v/>
      </c>
      <c r="H55" s="19" t="inlineStr">
        <is>
          <t>calculated</t>
        </is>
      </c>
      <c r="I55" s="51" t="n"/>
    </row>
    <row r="56" customFormat="1" s="1">
      <c r="A56" s="5" t="n"/>
      <c r="B56" s="26" t="inlineStr">
        <is>
          <t>Agency Staff Worked Hours - Direct Care Detail</t>
        </is>
      </c>
      <c r="E56" s="45" t="inlineStr"/>
      <c r="F56" s="45" t="inlineStr"/>
      <c r="G56" s="45" t="inlineStr"/>
      <c r="H56" s="5" t="n"/>
    </row>
    <row r="57" ht="15.75" customFormat="1" customHeight="1" s="1">
      <c r="A57" s="5" t="n"/>
      <c r="B57" s="46" t="inlineStr">
        <is>
          <t>◦ Registered nurses</t>
        </is>
      </c>
      <c r="C57" s="38">
        <f>SUM(E57:G57)</f>
        <v/>
      </c>
      <c r="E57" s="39">
        <f>SUM(E58:E60)</f>
        <v/>
      </c>
      <c r="F57" s="39">
        <f>SUM(F58:F60)</f>
        <v/>
      </c>
      <c r="G57" s="39">
        <f>SUM(G58:G60)</f>
        <v/>
      </c>
      <c r="H57" s="19" t="inlineStr">
        <is>
          <t>calculated</t>
        </is>
      </c>
    </row>
    <row r="58" ht="15.75" customFormat="1" customHeight="1" s="1">
      <c r="A58" s="5" t="n"/>
      <c r="B58" s="47" t="inlineStr">
        <is>
          <t xml:space="preserve"> - Morning Shift (e.g., 7am-3pm)</t>
        </is>
      </c>
      <c r="C58" s="48">
        <f>SUM(E58:G58)</f>
        <v/>
      </c>
      <c r="E58" s="41" t="n">
        <v>0</v>
      </c>
      <c r="F58" s="41" t="n">
        <v>0</v>
      </c>
      <c r="G58" s="41" t="n">
        <v>0</v>
      </c>
      <c r="H58" s="5" t="n"/>
    </row>
    <row r="59" ht="15.75" customFormat="1" customHeight="1" s="1">
      <c r="A59" s="5" t="n"/>
      <c r="B59" s="47" t="inlineStr">
        <is>
          <t xml:space="preserve"> - Afternoon Shift(e.g.,3pm-11pm)</t>
        </is>
      </c>
      <c r="C59" s="48">
        <f>SUM(E59:G59)</f>
        <v/>
      </c>
      <c r="E59" s="41" t="n">
        <v>0</v>
      </c>
      <c r="F59" s="41" t="n">
        <v>0</v>
      </c>
      <c r="G59" s="41" t="n">
        <v>0</v>
      </c>
      <c r="H59" s="5" t="n"/>
    </row>
    <row r="60" ht="15.75" customFormat="1" customHeight="1" s="1">
      <c r="A60" s="5" t="n"/>
      <c r="B60" s="47" t="inlineStr">
        <is>
          <t xml:space="preserve"> - Overnight Shift(e.g.,11pm-7am)</t>
        </is>
      </c>
      <c r="C60" s="48">
        <f>SUM(E60:G60)</f>
        <v/>
      </c>
      <c r="E60" s="41" t="n">
        <v>0</v>
      </c>
      <c r="F60" s="41" t="n">
        <v>0</v>
      </c>
      <c r="G60" s="41" t="n">
        <v>0</v>
      </c>
      <c r="H60" s="5" t="n"/>
    </row>
    <row r="61" ht="15.75" customFormat="1" customHeight="1" s="1">
      <c r="A61" s="5" t="n"/>
      <c r="B61" s="49" t="inlineStr">
        <is>
          <t xml:space="preserve">◦ Enrolled nurses (registered with the NMBA) </t>
        </is>
      </c>
      <c r="C61" s="48">
        <f>SUM(E61:G61)</f>
        <v/>
      </c>
      <c r="E61" s="41" t="n">
        <v>50621.2</v>
      </c>
      <c r="F61" s="41" t="n">
        <v>0</v>
      </c>
      <c r="G61" s="41" t="n">
        <v>0</v>
      </c>
      <c r="H61" s="5" t="n"/>
      <c r="I61" s="51" t="n"/>
    </row>
    <row r="62" ht="15.75" customFormat="1" customHeight="1" s="1">
      <c r="A62" s="5" t="n"/>
      <c r="B62" s="47" t="inlineStr">
        <is>
          <t>◦ Personal care workers / assistant in nursing</t>
        </is>
      </c>
      <c r="C62" s="48">
        <f>SUM(E62:G62)</f>
        <v/>
      </c>
      <c r="E62" s="41" t="n">
        <v>42298</v>
      </c>
      <c r="F62" s="41" t="n">
        <v>0</v>
      </c>
      <c r="G62" s="41" t="n">
        <v>0</v>
      </c>
      <c r="H62" s="5" t="n"/>
    </row>
    <row r="63" ht="15.75" customFormat="1" customHeight="1" s="1">
      <c r="A63" s="5" t="n"/>
      <c r="B63" s="21" t="inlineStr">
        <is>
          <t>◦ Care management staff</t>
        </is>
      </c>
      <c r="C63" s="48">
        <f>SUM(E63:G63)</f>
        <v/>
      </c>
      <c r="E63" s="41" t="n">
        <v>75426.17</v>
      </c>
      <c r="F63" s="41" t="n">
        <v>0</v>
      </c>
      <c r="G63" s="41" t="n">
        <v>0</v>
      </c>
      <c r="H63" s="5" t="n"/>
      <c r="I63" s="51" t="n"/>
    </row>
    <row r="64" ht="15.75" customFormat="1" customHeight="1" s="1">
      <c r="A64" s="5" t="n"/>
      <c r="B64" s="46" t="inlineStr">
        <is>
          <t xml:space="preserve">◦ Allied health </t>
        </is>
      </c>
      <c r="C64" s="38">
        <f>SUM(E64:G64)</f>
        <v/>
      </c>
      <c r="E64" s="39">
        <f>SUM(E65:E71)</f>
        <v/>
      </c>
      <c r="F64" s="39">
        <f>SUM(F65:F71)</f>
        <v/>
      </c>
      <c r="G64" s="39">
        <f>SUM(G65:G71)</f>
        <v/>
      </c>
      <c r="H64" s="19" t="inlineStr">
        <is>
          <t>calculated</t>
        </is>
      </c>
    </row>
    <row r="65" ht="15.75" customFormat="1" customHeight="1" s="2">
      <c r="A65" s="20" t="n"/>
      <c r="B65" s="21" t="inlineStr">
        <is>
          <t xml:space="preserve"> - Physiotherapist </t>
        </is>
      </c>
      <c r="C65" s="48">
        <f>SUM(E65:G65)</f>
        <v/>
      </c>
      <c r="D65" s="1" t="n"/>
      <c r="E65" s="41" t="n">
        <v>0</v>
      </c>
      <c r="F65" s="41" t="n">
        <v>0</v>
      </c>
      <c r="G65" s="41" t="n">
        <v>0</v>
      </c>
      <c r="H65" s="22" t="n"/>
    </row>
    <row r="66" ht="15.75" customFormat="1" customHeight="1" s="2">
      <c r="A66" s="20" t="n"/>
      <c r="B66" s="21" t="inlineStr">
        <is>
          <t xml:space="preserve"> - Occupational therapist</t>
        </is>
      </c>
      <c r="C66" s="48">
        <f>SUM(E66:G66)</f>
        <v/>
      </c>
      <c r="D66" s="1" t="n"/>
      <c r="E66" s="41" t="n">
        <v>0</v>
      </c>
      <c r="F66" s="41" t="n">
        <v>0</v>
      </c>
      <c r="G66" s="41" t="n">
        <v>0</v>
      </c>
      <c r="H66" s="22" t="n"/>
    </row>
    <row r="67" ht="15.75" customFormat="1" customHeight="1" s="2">
      <c r="A67" s="20" t="n"/>
      <c r="B67" s="21" t="inlineStr">
        <is>
          <t xml:space="preserve"> - Speech pathologist</t>
        </is>
      </c>
      <c r="C67" s="48">
        <f>SUM(E67:G67)</f>
        <v/>
      </c>
      <c r="D67" s="1" t="n"/>
      <c r="E67" s="41" t="n">
        <v>0</v>
      </c>
      <c r="F67" s="41" t="n">
        <v>0</v>
      </c>
      <c r="G67" s="41" t="n">
        <v>0</v>
      </c>
      <c r="H67" s="19" t="n"/>
    </row>
    <row r="68" ht="15.75" customFormat="1" customHeight="1" s="2">
      <c r="A68" s="20" t="n"/>
      <c r="B68" s="21" t="inlineStr">
        <is>
          <t xml:space="preserve"> - Podiatrist</t>
        </is>
      </c>
      <c r="C68" s="48">
        <f>SUM(E68:G68)</f>
        <v/>
      </c>
      <c r="D68" s="1" t="n"/>
      <c r="E68" s="41" t="n">
        <v>0</v>
      </c>
      <c r="F68" s="41" t="n">
        <v>0</v>
      </c>
      <c r="G68" s="41" t="n">
        <v>0</v>
      </c>
      <c r="H68" s="22" t="n"/>
    </row>
    <row r="69" ht="15.75" customFormat="1" customHeight="1" s="2">
      <c r="A69" s="20" t="n"/>
      <c r="B69" s="21" t="inlineStr">
        <is>
          <t xml:space="preserve"> - Dietetic care</t>
        </is>
      </c>
      <c r="C69" s="48">
        <f>SUM(E69:G69)</f>
        <v/>
      </c>
      <c r="D69" s="1" t="n"/>
      <c r="E69" s="44">
        <f>'[1]Resi -Food&amp;Nutrition Costs'!E15</f>
        <v/>
      </c>
      <c r="F69" s="44">
        <f>'[1]Resi -Food&amp;Nutrition Costs'!F15</f>
        <v/>
      </c>
      <c r="G69" s="44">
        <f>'[1]Resi -Food&amp;Nutrition Costs'!G15</f>
        <v/>
      </c>
      <c r="H69" s="19" t="inlineStr">
        <is>
          <t>Linked to Food &amp; Nutrition tab</t>
        </is>
      </c>
    </row>
    <row r="70" ht="15.75" customFormat="1" customHeight="1" s="2">
      <c r="A70" s="20" t="n"/>
      <c r="B70" s="21" t="inlineStr">
        <is>
          <t xml:space="preserve"> - Other allied health</t>
        </is>
      </c>
      <c r="C70" s="48">
        <f>SUM(E70:G70)</f>
        <v/>
      </c>
      <c r="D70" s="1" t="n"/>
      <c r="E70" s="41" t="n">
        <v>0</v>
      </c>
      <c r="F70" s="41" t="n">
        <v>0</v>
      </c>
      <c r="G70" s="41" t="n">
        <v>0</v>
      </c>
      <c r="H70" s="22" t="n"/>
    </row>
    <row r="71" ht="15.75" customFormat="1" customHeight="1" s="2">
      <c r="A71" s="20" t="n"/>
      <c r="B71" s="21" t="inlineStr">
        <is>
          <t xml:space="preserve"> - Allied health assistants</t>
        </is>
      </c>
      <c r="C71" s="48">
        <f>SUM(E71:G71)</f>
        <v/>
      </c>
      <c r="D71" s="1" t="n"/>
      <c r="E71" s="41" t="n">
        <v>0</v>
      </c>
      <c r="F71" s="41" t="n">
        <v>0</v>
      </c>
      <c r="G71" s="41" t="n">
        <v>0</v>
      </c>
      <c r="H71" s="22" t="n"/>
    </row>
    <row r="72" ht="15.75" customFormat="1" customHeight="1" s="1">
      <c r="A72" s="5" t="n"/>
      <c r="B72" s="49" t="inlineStr">
        <is>
          <t xml:space="preserve">◦ Diversional/Lifestyle/Recreation/Activities officer </t>
        </is>
      </c>
      <c r="C72" s="48">
        <f>SUM(E72:G72)</f>
        <v/>
      </c>
      <c r="E72" s="41" t="n">
        <v>83796.32000000001</v>
      </c>
      <c r="F72" s="41" t="n">
        <v>0</v>
      </c>
      <c r="G72" s="41" t="n">
        <v>0</v>
      </c>
      <c r="H72" s="5" t="n"/>
    </row>
    <row r="73" ht="15.75" customFormat="1" customHeight="1" s="1">
      <c r="A73" s="5" t="n"/>
      <c r="B73" s="52" t="inlineStr">
        <is>
          <t>Total Agency Staff Worked Hours - Direct Care</t>
        </is>
      </c>
      <c r="C73" s="38">
        <f>SUM(E73:G73)</f>
        <v/>
      </c>
      <c r="E73" s="39">
        <f>SUM(E57,E61,E62,E64,E72,E63)</f>
        <v/>
      </c>
      <c r="F73" s="39">
        <f>SUM(F57,F61,F62,F64,F72,F63)</f>
        <v/>
      </c>
      <c r="G73" s="39">
        <f>SUM(G57,G61,G62,G64,G72,G63)</f>
        <v/>
      </c>
      <c r="H73" s="19" t="inlineStr">
        <is>
          <t>calculated</t>
        </is>
      </c>
      <c r="I73" s="51" t="n"/>
    </row>
    <row r="74" ht="15.75" customFormat="1" customHeight="1" s="1">
      <c r="A74" s="5" t="n"/>
      <c r="B74" s="33" t="inlineStr">
        <is>
          <t>Total Direct Care Labour Worked Hours</t>
        </is>
      </c>
      <c r="C74" s="38">
        <f>SUM(E74:G74)</f>
        <v/>
      </c>
      <c r="E74" s="39">
        <f>E55+E73</f>
        <v/>
      </c>
      <c r="F74" s="39">
        <f>F55+F73</f>
        <v/>
      </c>
      <c r="G74" s="39">
        <f>G55+G73</f>
        <v/>
      </c>
      <c r="H74" s="19" t="inlineStr">
        <is>
          <t>calculated</t>
        </is>
      </c>
      <c r="I74" s="51" t="n"/>
    </row>
    <row r="75" ht="7.5" customFormat="1" customHeight="1" s="1">
      <c r="A75" s="5" t="n"/>
      <c r="E75" s="45" t="n"/>
      <c r="F75" s="45" t="n"/>
      <c r="G75" s="45" t="n"/>
      <c r="H75" s="5" t="n"/>
      <c r="I75" s="5" t="n"/>
    </row>
    <row r="76" ht="20.15" customFormat="1" customHeight="1" s="1">
      <c r="A76" s="5" t="n"/>
      <c r="B76" s="10" t="inlineStr">
        <is>
          <t>Non-worked hours (for all categories above)</t>
        </is>
      </c>
      <c r="E76" s="45" t="n"/>
      <c r="F76" s="45" t="n"/>
      <c r="G76" s="45" t="n"/>
      <c r="H76" s="5" t="n"/>
    </row>
    <row r="77" ht="15.75" customFormat="1" customHeight="1" s="1">
      <c r="A77" s="5" t="n"/>
      <c r="B77" s="12" t="inlineStr">
        <is>
          <t>◦ Non-worked hours</t>
        </is>
      </c>
      <c r="C77" s="53">
        <f>SUM(E77:G77)</f>
        <v/>
      </c>
      <c r="E77" s="41" t="n">
        <v>0</v>
      </c>
      <c r="F77" s="41" t="n">
        <v>0</v>
      </c>
      <c r="G77" s="41" t="n">
        <v>0</v>
      </c>
      <c r="H77" s="5" t="n"/>
    </row>
    <row r="78" ht="9" customFormat="1" customHeight="1" s="1">
      <c r="A78" s="5" t="n"/>
    </row>
    <row r="79" ht="14.25" customFormat="1" customHeight="1" s="1">
      <c r="A79" s="5" t="n"/>
      <c r="B79" s="83" t="inlineStr">
        <is>
          <t>Labour - Hourly Rates of Pay</t>
        </is>
      </c>
      <c r="C79" s="70" t="n"/>
      <c r="E79" s="82" t="n"/>
      <c r="F79" s="82" t="n"/>
      <c r="G79" s="82" t="n"/>
    </row>
    <row r="80" ht="14.25" customFormat="1" customHeight="1" s="1">
      <c r="A80" s="5" t="n"/>
      <c r="B80" s="55" t="inlineStr">
        <is>
          <t>◦ Registered nurses - Highest Rate</t>
        </is>
      </c>
      <c r="C80" s="84">
        <f>0</f>
        <v/>
      </c>
      <c r="E80" s="57" t="n"/>
      <c r="F80" s="57" t="n"/>
      <c r="G80" s="57" t="n"/>
      <c r="I80" s="51" t="n"/>
    </row>
    <row r="81" ht="14.25" customFormat="1" customHeight="1" s="1">
      <c r="A81" s="5" t="n"/>
      <c r="B81" s="55" t="inlineStr">
        <is>
          <t>◦ Registered nurses - Average Rate</t>
        </is>
      </c>
      <c r="C81" s="84">
        <f>0</f>
        <v/>
      </c>
      <c r="E81" s="57" t="n"/>
      <c r="F81" s="57" t="n"/>
      <c r="G81" s="57" t="n"/>
      <c r="I81" s="51" t="n"/>
    </row>
    <row r="82" ht="14.25" customFormat="1" customHeight="1" s="1">
      <c r="A82" s="5" t="n"/>
      <c r="B82" s="55" t="inlineStr">
        <is>
          <t>◦ Registered nurses - Lowest Rate</t>
        </is>
      </c>
      <c r="C82" s="84">
        <f>0</f>
        <v/>
      </c>
      <c r="E82" s="57" t="n"/>
      <c r="F82" s="57" t="n"/>
      <c r="G82" s="57" t="n"/>
      <c r="I82" s="51" t="n"/>
    </row>
    <row r="83" ht="14.25" customFormat="1" customHeight="1" s="1">
      <c r="A83" s="5" t="n"/>
      <c r="B83" s="43" t="inlineStr">
        <is>
          <t>◦ Enrolled nurses (registered with the NMBA) - Highest Rate</t>
        </is>
      </c>
      <c r="C83" s="84">
        <f>0</f>
        <v/>
      </c>
      <c r="E83" s="57" t="n"/>
      <c r="F83" s="57" t="n"/>
      <c r="G83" s="57" t="n"/>
      <c r="I83" s="51" t="n"/>
    </row>
    <row r="84" ht="14.25" customFormat="1" customHeight="1" s="1">
      <c r="A84" s="5" t="n"/>
      <c r="B84" s="43" t="inlineStr">
        <is>
          <t>◦ Enrolled nurses (registered with the NMBA) - Average Rate</t>
        </is>
      </c>
      <c r="C84" s="84">
        <f>0</f>
        <v/>
      </c>
      <c r="E84" s="57" t="n"/>
      <c r="F84" s="57" t="n"/>
      <c r="G84" s="57" t="n"/>
      <c r="I84" s="51" t="n"/>
    </row>
    <row r="85" ht="14.25" customFormat="1" customHeight="1" s="1">
      <c r="A85" s="5" t="n"/>
      <c r="B85" s="43" t="inlineStr">
        <is>
          <t>◦ Enrolled nurses (registered with the NMBA) - Lowest Rate</t>
        </is>
      </c>
      <c r="C85" s="84">
        <f>0</f>
        <v/>
      </c>
      <c r="E85" s="57" t="n"/>
      <c r="F85" s="57" t="n"/>
      <c r="G85" s="57" t="n"/>
      <c r="I85" s="51" t="n"/>
    </row>
    <row r="86" ht="14.25" customFormat="1" customHeight="1" s="1">
      <c r="A86" s="5" t="n"/>
      <c r="B86" s="43" t="inlineStr">
        <is>
          <t>◦ Personal care workers / assistant in nursing - Highest Rate</t>
        </is>
      </c>
      <c r="C86" s="84">
        <f>0</f>
        <v/>
      </c>
      <c r="E86" s="57" t="n"/>
      <c r="F86" s="57" t="n"/>
      <c r="G86" s="57" t="n"/>
      <c r="I86" s="51" t="n"/>
    </row>
    <row r="87" ht="14.25" customFormat="1" customHeight="1" s="1">
      <c r="A87" s="5" t="n"/>
      <c r="B87" s="43" t="inlineStr">
        <is>
          <t>◦ Personal care workers / assistant in nursing - Average Rate</t>
        </is>
      </c>
      <c r="C87" s="84">
        <f>0</f>
        <v/>
      </c>
      <c r="E87" s="57" t="n"/>
      <c r="F87" s="57" t="n"/>
      <c r="G87" s="57" t="n"/>
      <c r="I87" s="51" t="n"/>
    </row>
    <row r="88" ht="14.25" customFormat="1" customHeight="1" s="1">
      <c r="A88" s="5" t="n"/>
      <c r="B88" s="43" t="inlineStr">
        <is>
          <t>◦ Personal care workers / assistant in nursing - Lowest Rate</t>
        </is>
      </c>
      <c r="C88" s="84">
        <f>0</f>
        <v/>
      </c>
      <c r="E88" s="57" t="n"/>
      <c r="F88" s="57" t="n"/>
      <c r="G88" s="57" t="n"/>
      <c r="I88" s="51" t="n"/>
    </row>
    <row r="89" customFormat="1" s="1">
      <c r="A89" s="5" t="n"/>
    </row>
    <row r="90" ht="13.5" customFormat="1" customHeight="1" s="1">
      <c r="A90" s="5" t="n"/>
      <c r="B90" s="70" t="inlineStr">
        <is>
          <t>Bed Days</t>
        </is>
      </c>
      <c r="C90" s="70" t="n"/>
      <c r="E90" s="82" t="n"/>
      <c r="F90" s="82" t="n"/>
      <c r="G90" s="82" t="n"/>
    </row>
    <row r="91" ht="15.75" customFormat="1" customHeight="1" s="1">
      <c r="A91" s="5" t="n"/>
      <c r="B91" s="12" t="inlineStr">
        <is>
          <t>◦ Occupied bed days</t>
        </is>
      </c>
      <c r="C91" s="58">
        <f>SUM(E91:G91)</f>
        <v/>
      </c>
      <c r="E91" s="59" t="n">
        <v>0</v>
      </c>
      <c r="F91" s="59" t="n">
        <v>0</v>
      </c>
      <c r="G91" s="59" t="n">
        <v>0</v>
      </c>
    </row>
    <row r="92" ht="15.75" customFormat="1" customHeight="1" s="1">
      <c r="A92" s="5" t="n"/>
      <c r="B92" s="12" t="inlineStr">
        <is>
          <t>◦ Available bed days</t>
        </is>
      </c>
      <c r="C92" s="58">
        <f>SUM(E92:G92)</f>
        <v/>
      </c>
      <c r="E92" s="59" t="n">
        <v>0</v>
      </c>
      <c r="F92" s="59" t="n">
        <v>0</v>
      </c>
      <c r="G92" s="59" t="n">
        <v>0</v>
      </c>
    </row>
    <row r="93" customFormat="1" s="1">
      <c r="A93" s="5" t="n"/>
      <c r="B93" s="60" t="n"/>
      <c r="C93" s="61" t="n"/>
      <c r="E93" s="59" t="n"/>
      <c r="F93" s="59" t="n"/>
      <c r="G93" s="59" t="n"/>
    </row>
    <row r="94" customFormat="1" s="1">
      <c r="A94" s="5" t="n"/>
      <c r="B94" s="70" t="inlineStr">
        <is>
          <t>Direct Care Minutes (worked) Per Occupied Bed Day</t>
        </is>
      </c>
      <c r="C94" s="70" t="n"/>
      <c r="E94" s="82" t="n"/>
      <c r="F94" s="82" t="n"/>
      <c r="G94" s="82" t="n"/>
      <c r="H94" s="5" t="n"/>
    </row>
    <row r="95" ht="15.75" customFormat="1" customHeight="1" s="1">
      <c r="A95" s="5" t="n"/>
      <c r="B95" s="12" t="inlineStr">
        <is>
          <t>◦ Registered nurses care minutes per occupied bed day</t>
        </is>
      </c>
      <c r="C95" s="62">
        <f>IFERROR((C39+C57)/C$91,0)*60</f>
        <v/>
      </c>
      <c r="E95" s="61">
        <f>IFERROR((E39+E57)/E$91,0)*60</f>
        <v/>
      </c>
      <c r="F95" s="61">
        <f>IFERROR((F39+F57)/F$91,0)*60</f>
        <v/>
      </c>
      <c r="G95" s="61">
        <f>IFERROR((G39+G57)/G$91,0)*60</f>
        <v/>
      </c>
      <c r="H95" s="19" t="inlineStr">
        <is>
          <t>calculated</t>
        </is>
      </c>
    </row>
    <row r="96" ht="15.75" customFormat="1" customHeight="1" s="1">
      <c r="A96" s="5" t="n"/>
      <c r="B96" s="12" t="inlineStr">
        <is>
          <t>◦ Enrolled nurses (registered with the NMBA) care minutes per occupied bed day</t>
        </is>
      </c>
      <c r="C96" s="62">
        <f>IFERROR((C43+C61)/C$91,0)*60</f>
        <v/>
      </c>
      <c r="E96" s="61">
        <f>IFERROR((E43+E61)/E$91,0)*60</f>
        <v/>
      </c>
      <c r="F96" s="61">
        <f>IFERROR((F43+F61)/F$91,0)*60</f>
        <v/>
      </c>
      <c r="G96" s="61">
        <f>IFERROR((G43+G61)/G$91,0)*60</f>
        <v/>
      </c>
      <c r="H96" s="19" t="inlineStr">
        <is>
          <t>calculated</t>
        </is>
      </c>
    </row>
    <row r="97" ht="15.75" customFormat="1" customHeight="1" s="1">
      <c r="A97" s="5" t="n"/>
      <c r="B97" s="43" t="inlineStr">
        <is>
          <t>◦ Personal care workers / assistant in nursing care minutes per occupied bed day</t>
        </is>
      </c>
      <c r="C97" s="62">
        <f>IFERROR((C44+C62)/C$91,0)*60</f>
        <v/>
      </c>
      <c r="E97" s="61">
        <f>IFERROR((E44+E62)/E$91,0)*60</f>
        <v/>
      </c>
      <c r="F97" s="61">
        <f>IFERROR((F44+F62)/F$91,0)*60</f>
        <v/>
      </c>
      <c r="G97" s="61">
        <f>IFERROR((G44+G62)/G$91,0)*60</f>
        <v/>
      </c>
      <c r="H97" s="19" t="inlineStr">
        <is>
          <t>calculated</t>
        </is>
      </c>
      <c r="I97" s="51" t="n"/>
    </row>
    <row r="98" ht="30.75" customFormat="1" customHeight="1" s="1">
      <c r="A98" s="5" t="n"/>
      <c r="B98" s="63" t="inlineStr">
        <is>
          <t>Total direct care minutes (worked) of Registered nurses, Enrolled nurses(registered with the NMBA) and Personal care workers/Assistant in nursing per occupied bed day</t>
        </is>
      </c>
      <c r="C98" s="64">
        <f>SUM(C95:C97)</f>
        <v/>
      </c>
      <c r="E98" s="64">
        <f>SUM(E95:E97)</f>
        <v/>
      </c>
      <c r="F98" s="64">
        <f>SUM(F95:F97)</f>
        <v/>
      </c>
      <c r="G98" s="64">
        <f>SUM(G95:G97)</f>
        <v/>
      </c>
      <c r="H98" s="19" t="inlineStr">
        <is>
          <t>calculated</t>
        </is>
      </c>
      <c r="I98" s="51" t="n"/>
    </row>
    <row r="99" customFormat="1" s="1">
      <c r="A99" s="5" t="n"/>
      <c r="H99" s="5" t="n"/>
    </row>
    <row r="100" customFormat="1" s="1">
      <c r="A100" s="65" t="n"/>
      <c r="B100" s="70" t="inlineStr">
        <is>
          <t>Outbreak Management Expenses</t>
        </is>
      </c>
      <c r="C100" s="70" t="n"/>
      <c r="E100" s="82" t="n"/>
      <c r="F100" s="82" t="n"/>
      <c r="G100" s="82" t="n"/>
    </row>
    <row r="101" ht="75.75" customFormat="1" customHeight="1" s="1">
      <c r="B101" s="66" t="inlineStr">
        <is>
          <t>Outbreak Management Expenses relate to all outbreak management expenses and is not just limited to direct care expenses.
The values reported in this section are independent of the care labour costs reported above and are not required to add to a total. Do not reduce the care labour expenses by the amounts reported in the Outbreak Management Expense section.</t>
        </is>
      </c>
      <c r="C101" s="67" t="n"/>
      <c r="D101" s="67" t="n"/>
      <c r="E101" s="67" t="n"/>
      <c r="F101" s="67" t="n"/>
      <c r="G101" s="67" t="n"/>
    </row>
    <row r="102" customFormat="1" s="1">
      <c r="B102" s="12" t="inlineStr">
        <is>
          <t>◦ Infection Prevention and Control (IPC) lead costs</t>
        </is>
      </c>
      <c r="C102" s="58">
        <f>SUM(E102:G102)</f>
        <v/>
      </c>
      <c r="E102" s="59" t="n">
        <v>0</v>
      </c>
      <c r="F102" s="59" t="n">
        <v>0</v>
      </c>
      <c r="G102" s="59" t="n">
        <v>0</v>
      </c>
    </row>
    <row r="103" customFormat="1" s="1">
      <c r="B103" s="12" t="inlineStr">
        <is>
          <t>◦ Residential Support costs</t>
        </is>
      </c>
      <c r="C103" s="58">
        <f>SUM(E103:G103)</f>
        <v/>
      </c>
      <c r="E103" s="59" t="n">
        <v>0</v>
      </c>
      <c r="F103" s="59" t="n">
        <v>0</v>
      </c>
      <c r="G103" s="59" t="n">
        <v>0</v>
      </c>
    </row>
    <row r="104" customFormat="1" s="1">
      <c r="B104" s="12" t="inlineStr">
        <is>
          <t>◦ Preventative measures costs</t>
        </is>
      </c>
      <c r="C104" s="58">
        <f>SUM(E104:G104)</f>
        <v/>
      </c>
      <c r="E104" s="59" t="n">
        <v>0</v>
      </c>
      <c r="F104" s="59" t="n">
        <v>0</v>
      </c>
      <c r="G104" s="59" t="n">
        <v>0</v>
      </c>
    </row>
    <row r="105" customFormat="1" s="1">
      <c r="B105" s="12" t="inlineStr">
        <is>
          <t>◦ Employee and agency labour costs</t>
        </is>
      </c>
      <c r="C105" s="58">
        <f>SUM(E105:G105)</f>
        <v/>
      </c>
      <c r="E105" s="59" t="n">
        <v>0</v>
      </c>
      <c r="F105" s="59" t="n">
        <v>0</v>
      </c>
      <c r="G105" s="59" t="n">
        <v>0</v>
      </c>
    </row>
    <row r="106" customFormat="1" s="1">
      <c r="B106" s="12" t="inlineStr">
        <is>
          <t>◦ Other outbreak costs</t>
        </is>
      </c>
      <c r="C106" s="58">
        <f>SUM(E106:G106)</f>
        <v/>
      </c>
      <c r="E106" s="59" t="n">
        <v>0</v>
      </c>
      <c r="F106" s="59" t="n">
        <v>0</v>
      </c>
      <c r="G106" s="59" t="n">
        <v>0</v>
      </c>
    </row>
    <row r="107" ht="45.75" customFormat="1" customHeight="1" s="1">
      <c r="B107" s="66" t="inlineStr">
        <is>
          <t>Explanation required if (Other outbreak costs/Total outbreak management costs) &gt; 30% (service level)
You have reported other outbreak costs to be greater than 30% of total outbreak management costs. Please provide a detailed breakdown listing the different expenses reported in this category (description and amount)</t>
        </is>
      </c>
      <c r="C107" s="58" t="n"/>
      <c r="E107" s="59" t="inlineStr">
        <is>
          <t>Explanation</t>
        </is>
      </c>
      <c r="F107" s="59" t="inlineStr">
        <is>
          <t>Explanation</t>
        </is>
      </c>
      <c r="G107" s="59" t="inlineStr">
        <is>
          <t>Explanation</t>
        </is>
      </c>
    </row>
    <row r="108" customFormat="1" s="1">
      <c r="B108" s="68" t="inlineStr">
        <is>
          <t>Total Outbreak Management Costs</t>
        </is>
      </c>
      <c r="C108" s="64">
        <f>SUM(C102:C106)</f>
        <v/>
      </c>
      <c r="E108" s="64">
        <f>SUM(E102:E106)</f>
        <v/>
      </c>
      <c r="F108" s="64">
        <f>SUM(F102:F106)</f>
        <v/>
      </c>
      <c r="G108" s="64">
        <f>SUM(G102:G106)</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utkar</dc:creator>
  <dcterms:created xmlns:dcterms="http://purl.org/dc/terms/" xmlns:xsi="http://www.w3.org/2001/XMLSchema-instance" xsi:type="dcterms:W3CDTF">2025-06-05T17:29:04Z</dcterms:created>
  <dcterms:modified xmlns:dcterms="http://purl.org/dc/terms/" xmlns:xsi="http://www.w3.org/2001/XMLSchema-instance" xsi:type="dcterms:W3CDTF">2025-06-08T16:10:01Z</dcterms:modified>
  <cp:lastModifiedBy>utkar</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9EAFA5EAF39E4B27A798AC06B9159105_11</vt:lpwstr>
  </property>
  <property name="KSOProductBuildVer" fmtid="{D5CDD505-2E9C-101B-9397-08002B2CF9AE}" pid="3">
    <vt:lpwstr xmlns:vt="http://schemas.openxmlformats.org/officeDocument/2006/docPropsVTypes">1033-12.2.0.21179</vt:lpwstr>
  </property>
</Properties>
</file>