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mirek\Desktop\"/>
    </mc:Choice>
  </mc:AlternateContent>
  <xr:revisionPtr revIDLastSave="0" documentId="8_{9811534F-4C24-4A34-A614-0585089FA2C1}" xr6:coauthVersionLast="47" xr6:coauthVersionMax="47" xr10:uidLastSave="{00000000-0000-0000-0000-000000000000}"/>
  <bookViews>
    <workbookView xWindow="-108" yWindow="-108" windowWidth="23256" windowHeight="12456" firstSheet="7" activeTab="9" xr2:uid="{00000000-000D-0000-FFFF-FFFF00000000}"/>
  </bookViews>
  <sheets>
    <sheet name="Orders" sheetId="17" r:id="rId1"/>
    <sheet name="Customers" sheetId="13" r:id="rId2"/>
    <sheet name="Products" sheetId="2" r:id="rId3"/>
    <sheet name="Total_Sales" sheetId="18" r:id="rId4"/>
    <sheet name="Country_Sales_Chart" sheetId="25" r:id="rId5"/>
    <sheet name="Top_5_Customers" sheetId="27" r:id="rId6"/>
    <sheet name="Total_Quantity_by_roasttype" sheetId="30" r:id="rId7"/>
    <sheet name="Total_Quantity_by_coffeetype" sheetId="29" r:id="rId8"/>
    <sheet name="Coffee_Sale_Dashboard" sheetId="28" r:id="rId9"/>
    <sheet name="Coffee_Quantity_Dashboard" sheetId="31" r:id="rId10"/>
  </sheets>
  <definedNames>
    <definedName name="_xlnm._FilterDatabase" localSheetId="0" hidden="1">Orders!$A$1:$O$1</definedName>
    <definedName name="_xlnm._FilterDatabase" localSheetId="2" hidden="1">Products!$A$1:$G$49</definedName>
    <definedName name="NativeTimeline_Order_Date">#N/A</definedName>
    <definedName name="NativeTimeline_Order_Date1">#N/A</definedName>
    <definedName name="Slicer_Country">#N/A</definedName>
    <definedName name="Slicer_Loyality_Card">#N/A</definedName>
    <definedName name="Slicer_Loyality_Card1">#N/A</definedName>
    <definedName name="Slicer_Roast_Type_FName">#N/A</definedName>
    <definedName name="Slicer_Size">#N/A</definedName>
    <definedName name="Slicer_Size1">#N/A</definedName>
  </definedNames>
  <calcPr calcId="191028"/>
  <pivotCaches>
    <pivotCache cacheId="1"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 r:id="rId1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0" i="17"/>
  <c r="O91" i="17"/>
  <c r="O127" i="17"/>
  <c r="O169" i="17"/>
  <c r="O170" i="17"/>
  <c r="O239" i="17"/>
  <c r="O240" i="17"/>
  <c r="O281" i="17"/>
  <c r="O282" i="17"/>
  <c r="O301" i="17"/>
  <c r="O317" i="17"/>
  <c r="O318" i="17"/>
  <c r="O319" i="17"/>
  <c r="O394" i="17"/>
  <c r="O442" i="17"/>
  <c r="O458" i="17"/>
  <c r="O460" i="17"/>
  <c r="O534" i="17"/>
  <c r="O560" i="17"/>
  <c r="O561" i="17"/>
  <c r="O582" i="17"/>
  <c r="O670" i="17"/>
  <c r="O671" i="17"/>
  <c r="O700" i="17"/>
  <c r="O710" i="17"/>
  <c r="O718" i="17"/>
  <c r="O733" i="17"/>
  <c r="O734" i="17"/>
  <c r="O735" i="17"/>
  <c r="O796" i="17"/>
  <c r="O797" i="17"/>
  <c r="O830" i="17"/>
  <c r="O831" i="17"/>
  <c r="O848" i="17"/>
  <c r="O858" i="17"/>
  <c r="O865" i="17"/>
  <c r="O926" i="17"/>
  <c r="O927" i="17"/>
  <c r="O954" i="17"/>
  <c r="O955" i="17"/>
  <c r="O975" i="17"/>
  <c r="O986" i="17"/>
  <c r="O987" i="17"/>
  <c r="N69" i="17"/>
  <c r="N70" i="17"/>
  <c r="N71" i="17"/>
  <c r="N101" i="17"/>
  <c r="N102" i="17"/>
  <c r="N147" i="17"/>
  <c r="N161" i="17"/>
  <c r="N162" i="17"/>
  <c r="N181" i="17"/>
  <c r="N182" i="17"/>
  <c r="N183" i="17"/>
  <c r="N229" i="17"/>
  <c r="N272" i="17"/>
  <c r="N312" i="17"/>
  <c r="N325" i="17"/>
  <c r="N337" i="17"/>
  <c r="N338" i="17"/>
  <c r="N345" i="17"/>
  <c r="N386" i="17"/>
  <c r="N387" i="17"/>
  <c r="N403" i="17"/>
  <c r="N405" i="17"/>
  <c r="N406" i="17"/>
  <c r="N420" i="17"/>
  <c r="N421" i="17"/>
  <c r="N422" i="17"/>
  <c r="N475" i="17"/>
  <c r="N476" i="17"/>
  <c r="N485" i="17"/>
  <c r="N486" i="17"/>
  <c r="N487" i="17"/>
  <c r="N539" i="17"/>
  <c r="N547" i="17"/>
  <c r="N555" i="17"/>
  <c r="N616" i="17"/>
  <c r="N617" i="17"/>
  <c r="N642" i="17"/>
  <c r="N643" i="17"/>
  <c r="N658" i="17"/>
  <c r="N659" i="17"/>
  <c r="N660" i="17"/>
  <c r="N673" i="17"/>
  <c r="N674" i="17"/>
  <c r="N675" i="17"/>
  <c r="N705" i="17"/>
  <c r="N706" i="17"/>
  <c r="N715" i="17"/>
  <c r="N726" i="17"/>
  <c r="N727" i="17"/>
  <c r="N728" i="17"/>
  <c r="N756" i="17"/>
  <c r="N763" i="17"/>
  <c r="N764" i="17"/>
  <c r="N811" i="17"/>
  <c r="N812" i="17"/>
  <c r="N822" i="17"/>
  <c r="N843" i="17"/>
  <c r="N844" i="17"/>
  <c r="N855" i="17"/>
  <c r="N856" i="17"/>
  <c r="N857" i="17"/>
  <c r="N863" i="17"/>
  <c r="N868" i="17"/>
  <c r="N900" i="17"/>
  <c r="N901" i="17"/>
  <c r="N907" i="17"/>
  <c r="N908" i="17"/>
  <c r="N932" i="17"/>
  <c r="N939" i="17"/>
  <c r="N940" i="17"/>
  <c r="N950" i="17"/>
  <c r="N951" i="17"/>
  <c r="N952" i="17"/>
  <c r="N971" i="17"/>
  <c r="N972" i="17"/>
  <c r="N996" i="17"/>
  <c r="M16" i="17"/>
  <c r="M28" i="17"/>
  <c r="M29" i="17"/>
  <c r="M35" i="17"/>
  <c r="M36" i="17"/>
  <c r="M60" i="17"/>
  <c r="M67" i="17"/>
  <c r="M68" i="17"/>
  <c r="M78" i="17"/>
  <c r="M99" i="17"/>
  <c r="M100" i="17"/>
  <c r="M110" i="17"/>
  <c r="M139" i="17"/>
  <c r="M140" i="17"/>
  <c r="M147" i="17"/>
  <c r="M148" i="17"/>
  <c r="M156" i="17"/>
  <c r="M157" i="17"/>
  <c r="M158" i="17"/>
  <c r="M176" i="17"/>
  <c r="M183" i="17"/>
  <c r="M186" i="17"/>
  <c r="M189" i="17"/>
  <c r="M190" i="17"/>
  <c r="M221" i="17"/>
  <c r="M222" i="17"/>
  <c r="M223" i="17"/>
  <c r="M239" i="17"/>
  <c r="M247" i="17"/>
  <c r="M266" i="17"/>
  <c r="M267" i="17"/>
  <c r="M268" i="17"/>
  <c r="M279" i="17"/>
  <c r="M295" i="17"/>
  <c r="M298" i="17"/>
  <c r="M299" i="17"/>
  <c r="M300" i="17"/>
  <c r="M304" i="17"/>
  <c r="M331" i="17"/>
  <c r="M332" i="17"/>
  <c r="M355" i="17"/>
  <c r="M356" i="17"/>
  <c r="M366" i="17"/>
  <c r="M367" i="17"/>
  <c r="M368" i="17"/>
  <c r="M382" i="17"/>
  <c r="M383" i="17"/>
  <c r="M388" i="17"/>
  <c r="M403" i="17"/>
  <c r="M404" i="17"/>
  <c r="M432" i="17"/>
  <c r="M433" i="17"/>
  <c r="M434" i="17"/>
  <c r="M435" i="17"/>
  <c r="M446" i="17"/>
  <c r="M455" i="17"/>
  <c r="M462" i="17"/>
  <c r="M467" i="17"/>
  <c r="M468" i="17"/>
  <c r="M483" i="17"/>
  <c r="M484" i="17"/>
  <c r="M494" i="17"/>
  <c r="M495" i="17"/>
  <c r="M496" i="17"/>
  <c r="M510" i="17"/>
  <c r="M516" i="17"/>
  <c r="M531" i="17"/>
  <c r="M532" i="17"/>
  <c r="M535" i="17"/>
  <c r="M544" i="17"/>
  <c r="M545" i="17"/>
  <c r="M557" i="17"/>
  <c r="M558" i="17"/>
  <c r="M559" i="17"/>
  <c r="M564" i="17"/>
  <c r="M579" i="17"/>
  <c r="M580" i="17"/>
  <c r="M590" i="17"/>
  <c r="M591" i="17"/>
  <c r="M592" i="17"/>
  <c r="M605" i="17"/>
  <c r="M606" i="17"/>
  <c r="M607" i="17"/>
  <c r="M608" i="17"/>
  <c r="M611" i="17"/>
  <c r="M612" i="17"/>
  <c r="M627" i="17"/>
  <c r="M628" i="17"/>
  <c r="M637" i="17"/>
  <c r="M638" i="17"/>
  <c r="M647" i="17"/>
  <c r="M653" i="17"/>
  <c r="M654" i="17"/>
  <c r="M655" i="17"/>
  <c r="M659" i="17"/>
  <c r="M660" i="17"/>
  <c r="M675" i="17"/>
  <c r="M676" i="17"/>
  <c r="M679" i="17"/>
  <c r="M684" i="17"/>
  <c r="M685" i="17"/>
  <c r="M692" i="17"/>
  <c r="M695" i="17"/>
  <c r="M700" i="17"/>
  <c r="M703" i="17"/>
  <c r="M704" i="17"/>
  <c r="M705" i="17"/>
  <c r="M716" i="17"/>
  <c r="M717" i="17"/>
  <c r="M718" i="17"/>
  <c r="M719" i="17"/>
  <c r="M720" i="17"/>
  <c r="M723" i="17"/>
  <c r="M724" i="17"/>
  <c r="M739" i="17"/>
  <c r="M740" i="17"/>
  <c r="M743" i="17"/>
  <c r="M748" i="17"/>
  <c r="M749" i="17"/>
  <c r="M756" i="17"/>
  <c r="M757" i="17"/>
  <c r="M764" i="17"/>
  <c r="M767" i="17"/>
  <c r="M768" i="17"/>
  <c r="M780" i="17"/>
  <c r="M781" i="17"/>
  <c r="M782" i="17"/>
  <c r="M784" i="17"/>
  <c r="M787" i="17"/>
  <c r="M788" i="17"/>
  <c r="M800" i="17"/>
  <c r="M801" i="17"/>
  <c r="M803" i="17"/>
  <c r="M807" i="17"/>
  <c r="M811" i="17"/>
  <c r="M819" i="17"/>
  <c r="M820" i="17"/>
  <c r="M828" i="17"/>
  <c r="M829" i="17"/>
  <c r="M830" i="17"/>
  <c r="M839" i="17"/>
  <c r="M843" i="17"/>
  <c r="M844" i="17"/>
  <c r="M859" i="17"/>
  <c r="M860" i="17"/>
  <c r="M861" i="17"/>
  <c r="M862" i="17"/>
  <c r="M867" i="17"/>
  <c r="M868" i="17"/>
  <c r="M879" i="17"/>
  <c r="M880" i="17"/>
  <c r="M881" i="17"/>
  <c r="M882" i="17"/>
  <c r="M885" i="17"/>
  <c r="M899" i="17"/>
  <c r="M900" i="17"/>
  <c r="M907" i="17"/>
  <c r="M908" i="17"/>
  <c r="M909" i="17"/>
  <c r="M916" i="17"/>
  <c r="M919" i="17"/>
  <c r="M923" i="17"/>
  <c r="M926" i="17"/>
  <c r="M927" i="17"/>
  <c r="M939" i="17"/>
  <c r="M940" i="17"/>
  <c r="M941" i="17"/>
  <c r="M942" i="17"/>
  <c r="M947" i="17"/>
  <c r="M957" i="17"/>
  <c r="M958" i="17"/>
  <c r="M959" i="17"/>
  <c r="M960" i="17"/>
  <c r="M961" i="17"/>
  <c r="M964" i="17"/>
  <c r="M979" i="17"/>
  <c r="M980" i="17"/>
  <c r="M983" i="17"/>
  <c r="M987" i="17"/>
  <c r="M988" i="17"/>
  <c r="M995" i="17"/>
  <c r="M996" i="17"/>
  <c r="M99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L29" i="17"/>
  <c r="L30" i="17"/>
  <c r="M30" i="17" s="1"/>
  <c r="L31" i="17"/>
  <c r="M31" i="17" s="1"/>
  <c r="L32" i="17"/>
  <c r="M32" i="17" s="1"/>
  <c r="L33" i="17"/>
  <c r="M33" i="17" s="1"/>
  <c r="L34" i="17"/>
  <c r="M34" i="17" s="1"/>
  <c r="L35" i="17"/>
  <c r="L36" i="17"/>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L61" i="17"/>
  <c r="M61" i="17" s="1"/>
  <c r="L62" i="17"/>
  <c r="M62" i="17" s="1"/>
  <c r="L63" i="17"/>
  <c r="M63" i="17" s="1"/>
  <c r="L64" i="17"/>
  <c r="M64" i="17" s="1"/>
  <c r="L65" i="17"/>
  <c r="M65" i="17" s="1"/>
  <c r="L66" i="17"/>
  <c r="M66" i="17" s="1"/>
  <c r="L67" i="17"/>
  <c r="L68" i="17"/>
  <c r="L69" i="17"/>
  <c r="M69" i="17" s="1"/>
  <c r="L70" i="17"/>
  <c r="M70" i="17" s="1"/>
  <c r="L71" i="17"/>
  <c r="M71" i="17" s="1"/>
  <c r="L72" i="17"/>
  <c r="M72" i="17" s="1"/>
  <c r="L73" i="17"/>
  <c r="M73" i="17" s="1"/>
  <c r="L74" i="17"/>
  <c r="M74" i="17" s="1"/>
  <c r="L75" i="17"/>
  <c r="M75" i="17" s="1"/>
  <c r="L76" i="17"/>
  <c r="M76" i="17" s="1"/>
  <c r="L77" i="17"/>
  <c r="M77" i="17" s="1"/>
  <c r="L78" i="17"/>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L100" i="17"/>
  <c r="L101" i="17"/>
  <c r="M101" i="17" s="1"/>
  <c r="L102" i="17"/>
  <c r="M102" i="17" s="1"/>
  <c r="L103" i="17"/>
  <c r="M103" i="17" s="1"/>
  <c r="L104" i="17"/>
  <c r="M104" i="17" s="1"/>
  <c r="L105" i="17"/>
  <c r="M105" i="17" s="1"/>
  <c r="L106" i="17"/>
  <c r="M106" i="17" s="1"/>
  <c r="L107" i="17"/>
  <c r="M107" i="17" s="1"/>
  <c r="L108" i="17"/>
  <c r="M108" i="17" s="1"/>
  <c r="L109" i="17"/>
  <c r="M109" i="17" s="1"/>
  <c r="L110" i="17"/>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L140" i="17"/>
  <c r="L141" i="17"/>
  <c r="M141" i="17" s="1"/>
  <c r="L142" i="17"/>
  <c r="M142" i="17" s="1"/>
  <c r="L143" i="17"/>
  <c r="M143" i="17" s="1"/>
  <c r="L144" i="17"/>
  <c r="M144" i="17" s="1"/>
  <c r="L145" i="17"/>
  <c r="M145" i="17" s="1"/>
  <c r="L146" i="17"/>
  <c r="M146" i="17" s="1"/>
  <c r="L147" i="17"/>
  <c r="L148" i="17"/>
  <c r="L149" i="17"/>
  <c r="M149" i="17" s="1"/>
  <c r="L150" i="17"/>
  <c r="M150" i="17" s="1"/>
  <c r="L151" i="17"/>
  <c r="M151" i="17" s="1"/>
  <c r="L152" i="17"/>
  <c r="M152" i="17" s="1"/>
  <c r="L153" i="17"/>
  <c r="M153" i="17" s="1"/>
  <c r="L154" i="17"/>
  <c r="M154" i="17" s="1"/>
  <c r="L155" i="17"/>
  <c r="M155" i="17" s="1"/>
  <c r="L156" i="17"/>
  <c r="L157" i="17"/>
  <c r="L158" i="17"/>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L177" i="17"/>
  <c r="M177" i="17" s="1"/>
  <c r="L178" i="17"/>
  <c r="M178" i="17" s="1"/>
  <c r="L179" i="17"/>
  <c r="M179" i="17" s="1"/>
  <c r="L180" i="17"/>
  <c r="M180" i="17" s="1"/>
  <c r="L181" i="17"/>
  <c r="M181" i="17" s="1"/>
  <c r="L182" i="17"/>
  <c r="M182" i="17" s="1"/>
  <c r="L183" i="17"/>
  <c r="L184" i="17"/>
  <c r="M184" i="17" s="1"/>
  <c r="L185" i="17"/>
  <c r="M185" i="17" s="1"/>
  <c r="L186" i="17"/>
  <c r="L187" i="17"/>
  <c r="M187" i="17" s="1"/>
  <c r="L188" i="17"/>
  <c r="M188" i="17" s="1"/>
  <c r="L189" i="17"/>
  <c r="L190" i="17"/>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L222" i="17"/>
  <c r="L223" i="17"/>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L240" i="17"/>
  <c r="M240" i="17" s="1"/>
  <c r="L241" i="17"/>
  <c r="M241" i="17" s="1"/>
  <c r="L242" i="17"/>
  <c r="M242" i="17" s="1"/>
  <c r="L243" i="17"/>
  <c r="M243" i="17" s="1"/>
  <c r="L244" i="17"/>
  <c r="M244" i="17" s="1"/>
  <c r="L245" i="17"/>
  <c r="M245" i="17" s="1"/>
  <c r="L246" i="17"/>
  <c r="M246" i="17" s="1"/>
  <c r="L247" i="17"/>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L267" i="17"/>
  <c r="L268" i="17"/>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L296" i="17"/>
  <c r="M296" i="17" s="1"/>
  <c r="L297" i="17"/>
  <c r="M297" i="17" s="1"/>
  <c r="L298" i="17"/>
  <c r="L299" i="17"/>
  <c r="L300" i="17"/>
  <c r="L301" i="17"/>
  <c r="M301" i="17" s="1"/>
  <c r="L302" i="17"/>
  <c r="M302" i="17" s="1"/>
  <c r="L303" i="17"/>
  <c r="M303" i="17" s="1"/>
  <c r="L304" i="17"/>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L332" i="17"/>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L356" i="17"/>
  <c r="L357" i="17"/>
  <c r="M357" i="17" s="1"/>
  <c r="L358" i="17"/>
  <c r="M358" i="17" s="1"/>
  <c r="L359" i="17"/>
  <c r="M359" i="17" s="1"/>
  <c r="L360" i="17"/>
  <c r="M360" i="17" s="1"/>
  <c r="L361" i="17"/>
  <c r="M361" i="17" s="1"/>
  <c r="L362" i="17"/>
  <c r="M362" i="17" s="1"/>
  <c r="L363" i="17"/>
  <c r="M363" i="17" s="1"/>
  <c r="L364" i="17"/>
  <c r="M364" i="17" s="1"/>
  <c r="L365" i="17"/>
  <c r="M365" i="17" s="1"/>
  <c r="L366" i="17"/>
  <c r="L367" i="17"/>
  <c r="L368" i="17"/>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L383" i="17"/>
  <c r="L384" i="17"/>
  <c r="M384" i="17" s="1"/>
  <c r="L385" i="17"/>
  <c r="M385" i="17" s="1"/>
  <c r="L386" i="17"/>
  <c r="M386" i="17" s="1"/>
  <c r="L387" i="17"/>
  <c r="M387" i="17" s="1"/>
  <c r="L388" i="17"/>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L404" i="17"/>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L433" i="17"/>
  <c r="L434" i="17"/>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M447" i="17" s="1"/>
  <c r="L448" i="17"/>
  <c r="M448" i="17" s="1"/>
  <c r="L449" i="17"/>
  <c r="M449" i="17" s="1"/>
  <c r="L450" i="17"/>
  <c r="M450" i="17" s="1"/>
  <c r="L451" i="17"/>
  <c r="M451" i="17" s="1"/>
  <c r="L452" i="17"/>
  <c r="M452" i="17" s="1"/>
  <c r="L453" i="17"/>
  <c r="M453" i="17" s="1"/>
  <c r="L454" i="17"/>
  <c r="M454" i="17" s="1"/>
  <c r="L455" i="17"/>
  <c r="L456" i="17"/>
  <c r="M456" i="17" s="1"/>
  <c r="L457" i="17"/>
  <c r="M457" i="17" s="1"/>
  <c r="L458" i="17"/>
  <c r="M458" i="17" s="1"/>
  <c r="L459" i="17"/>
  <c r="M459" i="17" s="1"/>
  <c r="L460" i="17"/>
  <c r="M460" i="17" s="1"/>
  <c r="L461" i="17"/>
  <c r="M461" i="17" s="1"/>
  <c r="L462" i="17"/>
  <c r="L463" i="17"/>
  <c r="M463" i="17" s="1"/>
  <c r="L464" i="17"/>
  <c r="M464" i="17" s="1"/>
  <c r="L465" i="17"/>
  <c r="M465" i="17" s="1"/>
  <c r="L466" i="17"/>
  <c r="M466" i="17" s="1"/>
  <c r="L467" i="17"/>
  <c r="L468" i="17"/>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L484" i="17"/>
  <c r="L485" i="17"/>
  <c r="M485" i="17" s="1"/>
  <c r="L486" i="17"/>
  <c r="M486" i="17" s="1"/>
  <c r="L487" i="17"/>
  <c r="M487" i="17" s="1"/>
  <c r="L488" i="17"/>
  <c r="M488" i="17" s="1"/>
  <c r="L489" i="17"/>
  <c r="M489" i="17" s="1"/>
  <c r="L490" i="17"/>
  <c r="M490" i="17" s="1"/>
  <c r="L491" i="17"/>
  <c r="M491" i="17" s="1"/>
  <c r="L492" i="17"/>
  <c r="M492" i="17" s="1"/>
  <c r="L493" i="17"/>
  <c r="M493" i="17" s="1"/>
  <c r="L494" i="17"/>
  <c r="L495" i="17"/>
  <c r="L496" i="17"/>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M515" i="17" s="1"/>
  <c r="L516" i="17"/>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L532" i="17"/>
  <c r="L533" i="17"/>
  <c r="M533" i="17" s="1"/>
  <c r="L534" i="17"/>
  <c r="M534" i="17" s="1"/>
  <c r="L535" i="17"/>
  <c r="L536" i="17"/>
  <c r="M536" i="17" s="1"/>
  <c r="L537" i="17"/>
  <c r="M537" i="17" s="1"/>
  <c r="L538" i="17"/>
  <c r="M538" i="17" s="1"/>
  <c r="L539" i="17"/>
  <c r="M539" i="17" s="1"/>
  <c r="L540" i="17"/>
  <c r="M540" i="17" s="1"/>
  <c r="L541" i="17"/>
  <c r="M541" i="17" s="1"/>
  <c r="L542" i="17"/>
  <c r="M542" i="17" s="1"/>
  <c r="L543" i="17"/>
  <c r="M543" i="17" s="1"/>
  <c r="L544" i="17"/>
  <c r="L545" i="17"/>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L558" i="17"/>
  <c r="L559" i="17"/>
  <c r="L560" i="17"/>
  <c r="M560" i="17" s="1"/>
  <c r="L561" i="17"/>
  <c r="M561" i="17" s="1"/>
  <c r="L562" i="17"/>
  <c r="M562" i="17" s="1"/>
  <c r="L563" i="17"/>
  <c r="M563" i="17" s="1"/>
  <c r="L564" i="17"/>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L580" i="17"/>
  <c r="L581" i="17"/>
  <c r="M581" i="17" s="1"/>
  <c r="L582" i="17"/>
  <c r="M582" i="17" s="1"/>
  <c r="L583" i="17"/>
  <c r="M583" i="17" s="1"/>
  <c r="L584" i="17"/>
  <c r="M584" i="17" s="1"/>
  <c r="L585" i="17"/>
  <c r="M585" i="17" s="1"/>
  <c r="L586" i="17"/>
  <c r="M586" i="17" s="1"/>
  <c r="L587" i="17"/>
  <c r="M587" i="17" s="1"/>
  <c r="L588" i="17"/>
  <c r="M588" i="17" s="1"/>
  <c r="L589" i="17"/>
  <c r="M589" i="17" s="1"/>
  <c r="L590" i="17"/>
  <c r="L591" i="17"/>
  <c r="L592" i="17"/>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L606" i="17"/>
  <c r="L607" i="17"/>
  <c r="L608" i="17"/>
  <c r="L609" i="17"/>
  <c r="M609" i="17" s="1"/>
  <c r="L610" i="17"/>
  <c r="M610" i="17" s="1"/>
  <c r="L611" i="17"/>
  <c r="L612" i="17"/>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L628" i="17"/>
  <c r="L629" i="17"/>
  <c r="M629" i="17" s="1"/>
  <c r="L630" i="17"/>
  <c r="M630" i="17" s="1"/>
  <c r="L631" i="17"/>
  <c r="M631" i="17" s="1"/>
  <c r="L632" i="17"/>
  <c r="M632" i="17" s="1"/>
  <c r="L633" i="17"/>
  <c r="M633" i="17" s="1"/>
  <c r="L634" i="17"/>
  <c r="M634" i="17" s="1"/>
  <c r="L635" i="17"/>
  <c r="M635" i="17" s="1"/>
  <c r="L636" i="17"/>
  <c r="M636" i="17" s="1"/>
  <c r="L637" i="17"/>
  <c r="L638" i="17"/>
  <c r="L639" i="17"/>
  <c r="M639" i="17" s="1"/>
  <c r="L640" i="17"/>
  <c r="M640" i="17" s="1"/>
  <c r="L641" i="17"/>
  <c r="M641" i="17" s="1"/>
  <c r="L642" i="17"/>
  <c r="M642" i="17" s="1"/>
  <c r="L643" i="17"/>
  <c r="M643" i="17" s="1"/>
  <c r="L644" i="17"/>
  <c r="M644" i="17" s="1"/>
  <c r="L645" i="17"/>
  <c r="M645" i="17" s="1"/>
  <c r="L646" i="17"/>
  <c r="M646" i="17" s="1"/>
  <c r="L647" i="17"/>
  <c r="L648" i="17"/>
  <c r="M648" i="17" s="1"/>
  <c r="L649" i="17"/>
  <c r="M649" i="17" s="1"/>
  <c r="L650" i="17"/>
  <c r="M650" i="17" s="1"/>
  <c r="L651" i="17"/>
  <c r="M651" i="17" s="1"/>
  <c r="L652" i="17"/>
  <c r="M652" i="17" s="1"/>
  <c r="L653" i="17"/>
  <c r="L654" i="17"/>
  <c r="L655" i="17"/>
  <c r="L656" i="17"/>
  <c r="M656" i="17" s="1"/>
  <c r="L657" i="17"/>
  <c r="M657" i="17" s="1"/>
  <c r="L658" i="17"/>
  <c r="M658" i="17" s="1"/>
  <c r="L659" i="17"/>
  <c r="L660" i="17"/>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L676" i="17"/>
  <c r="L677" i="17"/>
  <c r="M677" i="17" s="1"/>
  <c r="L678" i="17"/>
  <c r="M678" i="17" s="1"/>
  <c r="L679" i="17"/>
  <c r="L680" i="17"/>
  <c r="M680" i="17" s="1"/>
  <c r="L681" i="17"/>
  <c r="M681" i="17" s="1"/>
  <c r="L682" i="17"/>
  <c r="M682" i="17" s="1"/>
  <c r="L683" i="17"/>
  <c r="M683" i="17" s="1"/>
  <c r="L684" i="17"/>
  <c r="L685" i="17"/>
  <c r="L686" i="17"/>
  <c r="M686" i="17" s="1"/>
  <c r="L687" i="17"/>
  <c r="M687" i="17" s="1"/>
  <c r="L688" i="17"/>
  <c r="M688" i="17" s="1"/>
  <c r="L689" i="17"/>
  <c r="M689" i="17" s="1"/>
  <c r="L690" i="17"/>
  <c r="M690" i="17" s="1"/>
  <c r="L691" i="17"/>
  <c r="M691" i="17" s="1"/>
  <c r="L692" i="17"/>
  <c r="L693" i="17"/>
  <c r="M693" i="17" s="1"/>
  <c r="L694" i="17"/>
  <c r="M694" i="17" s="1"/>
  <c r="L695" i="17"/>
  <c r="L696" i="17"/>
  <c r="M696" i="17" s="1"/>
  <c r="L697" i="17"/>
  <c r="M697" i="17" s="1"/>
  <c r="L698" i="17"/>
  <c r="M698" i="17" s="1"/>
  <c r="L699" i="17"/>
  <c r="M699" i="17" s="1"/>
  <c r="L700" i="17"/>
  <c r="L701" i="17"/>
  <c r="M701" i="17" s="1"/>
  <c r="L702" i="17"/>
  <c r="M702" i="17" s="1"/>
  <c r="L703" i="17"/>
  <c r="L704" i="17"/>
  <c r="L705" i="17"/>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L717" i="17"/>
  <c r="L718" i="17"/>
  <c r="L719" i="17"/>
  <c r="L720" i="17"/>
  <c r="L721" i="17"/>
  <c r="M721" i="17" s="1"/>
  <c r="L722" i="17"/>
  <c r="M722" i="17" s="1"/>
  <c r="L723" i="17"/>
  <c r="L724" i="17"/>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L740" i="17"/>
  <c r="L741" i="17"/>
  <c r="M741" i="17" s="1"/>
  <c r="L742" i="17"/>
  <c r="M742" i="17" s="1"/>
  <c r="L743" i="17"/>
  <c r="L744" i="17"/>
  <c r="M744" i="17" s="1"/>
  <c r="L745" i="17"/>
  <c r="M745" i="17" s="1"/>
  <c r="L746" i="17"/>
  <c r="M746" i="17" s="1"/>
  <c r="L747" i="17"/>
  <c r="M747" i="17" s="1"/>
  <c r="L748" i="17"/>
  <c r="L749" i="17"/>
  <c r="L750" i="17"/>
  <c r="M750" i="17" s="1"/>
  <c r="L751" i="17"/>
  <c r="M751" i="17" s="1"/>
  <c r="L752" i="17"/>
  <c r="M752" i="17" s="1"/>
  <c r="L753" i="17"/>
  <c r="M753" i="17" s="1"/>
  <c r="L754" i="17"/>
  <c r="M754" i="17" s="1"/>
  <c r="L755" i="17"/>
  <c r="M755" i="17" s="1"/>
  <c r="L756" i="17"/>
  <c r="L757" i="17"/>
  <c r="L758" i="17"/>
  <c r="M758" i="17" s="1"/>
  <c r="L759" i="17"/>
  <c r="M759" i="17" s="1"/>
  <c r="L760" i="17"/>
  <c r="M760" i="17" s="1"/>
  <c r="L761" i="17"/>
  <c r="M761" i="17" s="1"/>
  <c r="L762" i="17"/>
  <c r="M762" i="17" s="1"/>
  <c r="L763" i="17"/>
  <c r="M763" i="17" s="1"/>
  <c r="L764" i="17"/>
  <c r="L765" i="17"/>
  <c r="M765" i="17" s="1"/>
  <c r="L766" i="17"/>
  <c r="M766" i="17" s="1"/>
  <c r="L767" i="17"/>
  <c r="L768" i="17"/>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L781" i="17"/>
  <c r="L782" i="17"/>
  <c r="L783" i="17"/>
  <c r="M783" i="17" s="1"/>
  <c r="L784" i="17"/>
  <c r="L785" i="17"/>
  <c r="M785" i="17" s="1"/>
  <c r="L786" i="17"/>
  <c r="M786" i="17" s="1"/>
  <c r="L787" i="17"/>
  <c r="L788" i="17"/>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L801" i="17"/>
  <c r="L802" i="17"/>
  <c r="M802" i="17" s="1"/>
  <c r="L803" i="17"/>
  <c r="L804" i="17"/>
  <c r="M804" i="17" s="1"/>
  <c r="L805" i="17"/>
  <c r="M805" i="17" s="1"/>
  <c r="L806" i="17"/>
  <c r="M806" i="17" s="1"/>
  <c r="L807" i="17"/>
  <c r="L808" i="17"/>
  <c r="M808" i="17" s="1"/>
  <c r="L809" i="17"/>
  <c r="M809" i="17" s="1"/>
  <c r="L810" i="17"/>
  <c r="M810" i="17" s="1"/>
  <c r="L811" i="17"/>
  <c r="L812" i="17"/>
  <c r="M812" i="17" s="1"/>
  <c r="L813" i="17"/>
  <c r="M813" i="17" s="1"/>
  <c r="L814" i="17"/>
  <c r="M814" i="17" s="1"/>
  <c r="L815" i="17"/>
  <c r="M815" i="17" s="1"/>
  <c r="L816" i="17"/>
  <c r="M816" i="17" s="1"/>
  <c r="L817" i="17"/>
  <c r="M817" i="17" s="1"/>
  <c r="L818" i="17"/>
  <c r="M818" i="17" s="1"/>
  <c r="L819" i="17"/>
  <c r="L820" i="17"/>
  <c r="L821" i="17"/>
  <c r="M821" i="17" s="1"/>
  <c r="L822" i="17"/>
  <c r="M822" i="17" s="1"/>
  <c r="L823" i="17"/>
  <c r="M823" i="17" s="1"/>
  <c r="L824" i="17"/>
  <c r="M824" i="17" s="1"/>
  <c r="L825" i="17"/>
  <c r="M825" i="17" s="1"/>
  <c r="L826" i="17"/>
  <c r="M826" i="17" s="1"/>
  <c r="L827" i="17"/>
  <c r="M827" i="17" s="1"/>
  <c r="L828" i="17"/>
  <c r="L829" i="17"/>
  <c r="L830" i="17"/>
  <c r="L831" i="17"/>
  <c r="M831" i="17" s="1"/>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L844" i="17"/>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L860" i="17"/>
  <c r="L861" i="17"/>
  <c r="L862" i="17"/>
  <c r="L863" i="17"/>
  <c r="M863" i="17" s="1"/>
  <c r="L864" i="17"/>
  <c r="M864" i="17" s="1"/>
  <c r="L865" i="17"/>
  <c r="M865" i="17" s="1"/>
  <c r="L866" i="17"/>
  <c r="M866" i="17" s="1"/>
  <c r="L867" i="17"/>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L880" i="17"/>
  <c r="L881" i="17"/>
  <c r="L882" i="17"/>
  <c r="L883" i="17"/>
  <c r="M883" i="17" s="1"/>
  <c r="L884" i="17"/>
  <c r="M884" i="17" s="1"/>
  <c r="L885" i="17"/>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L900" i="17"/>
  <c r="L901" i="17"/>
  <c r="M901" i="17" s="1"/>
  <c r="L902" i="17"/>
  <c r="M902" i="17" s="1"/>
  <c r="L903" i="17"/>
  <c r="M903" i="17" s="1"/>
  <c r="L904" i="17"/>
  <c r="M904" i="17" s="1"/>
  <c r="L905" i="17"/>
  <c r="M905" i="17" s="1"/>
  <c r="L906" i="17"/>
  <c r="M906" i="17" s="1"/>
  <c r="L907" i="17"/>
  <c r="L908" i="17"/>
  <c r="L909" i="17"/>
  <c r="L910" i="17"/>
  <c r="M910" i="17" s="1"/>
  <c r="L911" i="17"/>
  <c r="M911" i="17" s="1"/>
  <c r="L912" i="17"/>
  <c r="M912" i="17" s="1"/>
  <c r="L913" i="17"/>
  <c r="M913" i="17" s="1"/>
  <c r="L914" i="17"/>
  <c r="M914" i="17" s="1"/>
  <c r="L915" i="17"/>
  <c r="M915" i="17" s="1"/>
  <c r="L916" i="17"/>
  <c r="L917" i="17"/>
  <c r="M917" i="17" s="1"/>
  <c r="L918" i="17"/>
  <c r="M918" i="17" s="1"/>
  <c r="L919" i="17"/>
  <c r="L920" i="17"/>
  <c r="M920" i="17" s="1"/>
  <c r="L921" i="17"/>
  <c r="M921" i="17" s="1"/>
  <c r="L922" i="17"/>
  <c r="M922" i="17" s="1"/>
  <c r="L923" i="17"/>
  <c r="L924" i="17"/>
  <c r="M924" i="17" s="1"/>
  <c r="L925" i="17"/>
  <c r="M925" i="17" s="1"/>
  <c r="L926" i="17"/>
  <c r="L927" i="17"/>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L940" i="17"/>
  <c r="L941" i="17"/>
  <c r="L942" i="17"/>
  <c r="L943" i="17"/>
  <c r="M943" i="17" s="1"/>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L958" i="17"/>
  <c r="L959" i="17"/>
  <c r="L960" i="17"/>
  <c r="L961" i="17"/>
  <c r="L962" i="17"/>
  <c r="M962" i="17" s="1"/>
  <c r="L963" i="17"/>
  <c r="M963" i="17" s="1"/>
  <c r="L964" i="17"/>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L980" i="17"/>
  <c r="L981" i="17"/>
  <c r="M981" i="17" s="1"/>
  <c r="L982" i="17"/>
  <c r="M982" i="17" s="1"/>
  <c r="L983" i="17"/>
  <c r="L984" i="17"/>
  <c r="M984" i="17" s="1"/>
  <c r="L985" i="17"/>
  <c r="M985" i="17" s="1"/>
  <c r="L986" i="17"/>
  <c r="M986" i="17" s="1"/>
  <c r="L987" i="17"/>
  <c r="L988" i="17"/>
  <c r="L989" i="17"/>
  <c r="M989" i="17" s="1"/>
  <c r="L990" i="17"/>
  <c r="M990" i="17" s="1"/>
  <c r="L991" i="17"/>
  <c r="M991" i="17" s="1"/>
  <c r="L992" i="17"/>
  <c r="M992" i="17" s="1"/>
  <c r="L993" i="17"/>
  <c r="M993" i="17" s="1"/>
  <c r="L994" i="17"/>
  <c r="M994" i="17" s="1"/>
  <c r="L995" i="17"/>
  <c r="L996" i="17"/>
  <c r="L997" i="17"/>
  <c r="M997" i="17" s="1"/>
  <c r="L998" i="17"/>
  <c r="M998" i="17" s="1"/>
  <c r="L999" i="17"/>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J91" i="17"/>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J170" i="17"/>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J240" i="17"/>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J282" i="17"/>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J318" i="17"/>
  <c r="J319" i="17"/>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J459" i="17"/>
  <c r="O459" i="17" s="1"/>
  <c r="J460" i="17"/>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J561" i="17"/>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J671" i="17"/>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J701" i="17"/>
  <c r="O701" i="17" s="1"/>
  <c r="J702" i="17"/>
  <c r="O702" i="17" s="1"/>
  <c r="J703" i="17"/>
  <c r="O703" i="17" s="1"/>
  <c r="J704" i="17"/>
  <c r="O704" i="17" s="1"/>
  <c r="J705" i="17"/>
  <c r="O705" i="17" s="1"/>
  <c r="J706" i="17"/>
  <c r="O706" i="17" s="1"/>
  <c r="J707" i="17"/>
  <c r="O707" i="17" s="1"/>
  <c r="J708" i="17"/>
  <c r="O708" i="17" s="1"/>
  <c r="J709" i="17"/>
  <c r="O709" i="17" s="1"/>
  <c r="J710" i="17"/>
  <c r="J711" i="17"/>
  <c r="O711" i="17" s="1"/>
  <c r="J712" i="17"/>
  <c r="O712" i="17" s="1"/>
  <c r="J713" i="17"/>
  <c r="O713" i="17" s="1"/>
  <c r="J714" i="17"/>
  <c r="O714" i="17" s="1"/>
  <c r="J715" i="17"/>
  <c r="O715" i="17" s="1"/>
  <c r="J716" i="17"/>
  <c r="O716" i="17" s="1"/>
  <c r="J717" i="17"/>
  <c r="O717" i="17" s="1"/>
  <c r="J718" i="17"/>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J734" i="17"/>
  <c r="J735" i="17"/>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J797" i="17"/>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J831" i="17"/>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J849" i="17"/>
  <c r="O849" i="17" s="1"/>
  <c r="J850" i="17"/>
  <c r="O850" i="17" s="1"/>
  <c r="J851" i="17"/>
  <c r="O851" i="17" s="1"/>
  <c r="J852" i="17"/>
  <c r="O852" i="17" s="1"/>
  <c r="J853" i="17"/>
  <c r="O853" i="17" s="1"/>
  <c r="J854" i="17"/>
  <c r="O854" i="17" s="1"/>
  <c r="J855" i="17"/>
  <c r="O855" i="17" s="1"/>
  <c r="J856" i="17"/>
  <c r="O856" i="17" s="1"/>
  <c r="J857" i="17"/>
  <c r="O857" i="17" s="1"/>
  <c r="J858" i="17"/>
  <c r="J859" i="17"/>
  <c r="O859" i="17" s="1"/>
  <c r="J860" i="17"/>
  <c r="O860" i="17" s="1"/>
  <c r="J861" i="17"/>
  <c r="O861" i="17" s="1"/>
  <c r="J862" i="17"/>
  <c r="O862" i="17" s="1"/>
  <c r="J863" i="17"/>
  <c r="O863" i="17" s="1"/>
  <c r="J864" i="17"/>
  <c r="O864" i="17" s="1"/>
  <c r="J865" i="17"/>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J927" i="17"/>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J955" i="17"/>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J987" i="17"/>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I70" i="17"/>
  <c r="I71" i="17"/>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I102" i="17"/>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I162" i="17"/>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I182" i="17"/>
  <c r="I183" i="17"/>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I338" i="17"/>
  <c r="I339" i="17"/>
  <c r="N339" i="17" s="1"/>
  <c r="I340" i="17"/>
  <c r="N340" i="17" s="1"/>
  <c r="I341" i="17"/>
  <c r="N341" i="17" s="1"/>
  <c r="I342" i="17"/>
  <c r="N342" i="17" s="1"/>
  <c r="I343" i="17"/>
  <c r="N343" i="17" s="1"/>
  <c r="I344" i="17"/>
  <c r="N344" i="17" s="1"/>
  <c r="I345" i="17"/>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I387" i="17"/>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I404" i="17"/>
  <c r="N404" i="17" s="1"/>
  <c r="I405" i="17"/>
  <c r="I406" i="17"/>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I421" i="17"/>
  <c r="I422" i="17"/>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I476" i="17"/>
  <c r="I477" i="17"/>
  <c r="N477" i="17" s="1"/>
  <c r="I478" i="17"/>
  <c r="N478" i="17" s="1"/>
  <c r="I479" i="17"/>
  <c r="N479" i="17" s="1"/>
  <c r="I480" i="17"/>
  <c r="N480" i="17" s="1"/>
  <c r="I481" i="17"/>
  <c r="N481" i="17" s="1"/>
  <c r="I482" i="17"/>
  <c r="N482" i="17" s="1"/>
  <c r="I483" i="17"/>
  <c r="N483" i="17" s="1"/>
  <c r="I484" i="17"/>
  <c r="N484" i="17" s="1"/>
  <c r="I485" i="17"/>
  <c r="I486" i="17"/>
  <c r="I487" i="17"/>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I540" i="17"/>
  <c r="N540" i="17" s="1"/>
  <c r="I541" i="17"/>
  <c r="N541" i="17" s="1"/>
  <c r="I542" i="17"/>
  <c r="N542" i="17" s="1"/>
  <c r="I543" i="17"/>
  <c r="N543" i="17" s="1"/>
  <c r="I544" i="17"/>
  <c r="N544" i="17" s="1"/>
  <c r="I545" i="17"/>
  <c r="N545" i="17" s="1"/>
  <c r="I546" i="17"/>
  <c r="N546" i="17" s="1"/>
  <c r="I547" i="17"/>
  <c r="I548" i="17"/>
  <c r="N548" i="17" s="1"/>
  <c r="I549" i="17"/>
  <c r="N549" i="17" s="1"/>
  <c r="I550" i="17"/>
  <c r="N550" i="17" s="1"/>
  <c r="I551" i="17"/>
  <c r="N551" i="17" s="1"/>
  <c r="I552" i="17"/>
  <c r="N552" i="17" s="1"/>
  <c r="I553" i="17"/>
  <c r="N553" i="17" s="1"/>
  <c r="I554" i="17"/>
  <c r="N554" i="17" s="1"/>
  <c r="I555" i="17"/>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I617" i="17"/>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I643" i="17"/>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I659" i="17"/>
  <c r="I660" i="17"/>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I674" i="17"/>
  <c r="I675" i="17"/>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I706" i="17"/>
  <c r="I707" i="17"/>
  <c r="N707" i="17" s="1"/>
  <c r="I708" i="17"/>
  <c r="N708" i="17" s="1"/>
  <c r="I709" i="17"/>
  <c r="N709" i="17" s="1"/>
  <c r="I710" i="17"/>
  <c r="N710" i="17" s="1"/>
  <c r="I711" i="17"/>
  <c r="N711" i="17" s="1"/>
  <c r="I712" i="17"/>
  <c r="N712" i="17" s="1"/>
  <c r="I713" i="17"/>
  <c r="N713" i="17" s="1"/>
  <c r="I714" i="17"/>
  <c r="N714" i="17" s="1"/>
  <c r="I715" i="17"/>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I727" i="17"/>
  <c r="I728" i="17"/>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I757" i="17"/>
  <c r="N757" i="17" s="1"/>
  <c r="I758" i="17"/>
  <c r="N758" i="17" s="1"/>
  <c r="I759" i="17"/>
  <c r="N759" i="17" s="1"/>
  <c r="I760" i="17"/>
  <c r="N760" i="17" s="1"/>
  <c r="I761" i="17"/>
  <c r="N761" i="17" s="1"/>
  <c r="I762" i="17"/>
  <c r="N762" i="17" s="1"/>
  <c r="I763" i="17"/>
  <c r="I764" i="17"/>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I812" i="17"/>
  <c r="I813" i="17"/>
  <c r="N813" i="17" s="1"/>
  <c r="I814" i="17"/>
  <c r="N814" i="17" s="1"/>
  <c r="I815" i="17"/>
  <c r="N815" i="17" s="1"/>
  <c r="I816" i="17"/>
  <c r="N816" i="17" s="1"/>
  <c r="I817" i="17"/>
  <c r="N817" i="17" s="1"/>
  <c r="I818" i="17"/>
  <c r="N818" i="17" s="1"/>
  <c r="I819" i="17"/>
  <c r="N819" i="17" s="1"/>
  <c r="I820" i="17"/>
  <c r="N820" i="17" s="1"/>
  <c r="I821" i="17"/>
  <c r="N821" i="17" s="1"/>
  <c r="I822" i="17"/>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I844" i="17"/>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I856" i="17"/>
  <c r="I857" i="17"/>
  <c r="I858" i="17"/>
  <c r="N858" i="17" s="1"/>
  <c r="I859" i="17"/>
  <c r="N859" i="17" s="1"/>
  <c r="I860" i="17"/>
  <c r="N860" i="17" s="1"/>
  <c r="I861" i="17"/>
  <c r="N861" i="17" s="1"/>
  <c r="I862" i="17"/>
  <c r="N862" i="17" s="1"/>
  <c r="I863" i="17"/>
  <c r="I864" i="17"/>
  <c r="N864" i="17" s="1"/>
  <c r="I865" i="17"/>
  <c r="N865" i="17" s="1"/>
  <c r="I866" i="17"/>
  <c r="N866" i="17" s="1"/>
  <c r="I867" i="17"/>
  <c r="N867" i="17" s="1"/>
  <c r="I868" i="17"/>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I901" i="17"/>
  <c r="I902" i="17"/>
  <c r="N902" i="17" s="1"/>
  <c r="I903" i="17"/>
  <c r="N903" i="17" s="1"/>
  <c r="I904" i="17"/>
  <c r="N904" i="17" s="1"/>
  <c r="I905" i="17"/>
  <c r="N905" i="17" s="1"/>
  <c r="I906" i="17"/>
  <c r="N906" i="17" s="1"/>
  <c r="I907" i="17"/>
  <c r="I908" i="17"/>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I933" i="17"/>
  <c r="N933" i="17" s="1"/>
  <c r="I934" i="17"/>
  <c r="N934" i="17" s="1"/>
  <c r="I935" i="17"/>
  <c r="N935" i="17" s="1"/>
  <c r="I936" i="17"/>
  <c r="N936" i="17" s="1"/>
  <c r="I937" i="17"/>
  <c r="N937" i="17" s="1"/>
  <c r="I938" i="17"/>
  <c r="N938" i="17" s="1"/>
  <c r="I939" i="17"/>
  <c r="I940" i="17"/>
  <c r="I941" i="17"/>
  <c r="N941" i="17" s="1"/>
  <c r="I942" i="17"/>
  <c r="N942" i="17" s="1"/>
  <c r="I943" i="17"/>
  <c r="N943" i="17" s="1"/>
  <c r="I944" i="17"/>
  <c r="N944" i="17" s="1"/>
  <c r="I945" i="17"/>
  <c r="N945" i="17" s="1"/>
  <c r="I946" i="17"/>
  <c r="N946" i="17" s="1"/>
  <c r="I947" i="17"/>
  <c r="N947" i="17" s="1"/>
  <c r="I948" i="17"/>
  <c r="N948" i="17" s="1"/>
  <c r="I949" i="17"/>
  <c r="N949" i="17" s="1"/>
  <c r="I950" i="17"/>
  <c r="I951" i="17"/>
  <c r="I952" i="17"/>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I972" i="17"/>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<sst xmlns="http://schemas.openxmlformats.org/spreadsheetml/2006/main" count="11151" uniqueCount="6228">
  <si>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</si>
  <si>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</si>
  <si>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</si>
  <si>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</si>
  <si>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</si>
  <si>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</si>
  <si>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</si>
  <si>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</si>
  <si>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</si>
  <si>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</si>
  <si>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</si>
  <si>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</si>
  <si>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</si>
  <si>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</si>
  <si>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</si>
  <si>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</si>
  <si>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</si>
  <si>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</si>
  <si>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</si>
  <si>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</si>
  <si>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</si>
  <si>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</si>
  <si>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</si>
  <si>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</si>
  <si>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</si>
  <si>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</si>
  <si>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</si>
  <si>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</si>
  <si>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</si>
  <si>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</si>
  <si>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</si>
  <si>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</si>
  <si>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</si>
  <si>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</si>
  <si>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</si>
  <si>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</si>
  <si>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</si>
  <si>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</si>
  <si>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</si>
  <si>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</si>
  <si>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</si>
  <si>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</si>
  <si>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</si>
  <si>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</si>
  <si>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</si>
  <si>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</si>
  <si>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</si>
  <si>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</si>
  <si>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</si>
  <si>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</si>
  <si>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</si>
  <si>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</si>
  <si>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</si>
  <si>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</si>
  <si>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</si>
  <si>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</si>
  <si>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</si>
  <si>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</si>
  <si>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</si>
  <si>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</si>
  <si>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</si>
  <si>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</si>
  <si>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</si>
  <si>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</si>
  <si>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</si>
  <si>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</si>
  <si>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</si>
  <si>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</si>
  <si>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</si>
  <si>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</si>
  <si>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</si>
  <si>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</si>
  <si>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</si>
  <si>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</si>
  <si>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</si>
  <si>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</si>
  <si>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</si>
  <si>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</si>
  <si>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</si>
  <si>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</si>
  <si>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</si>
  <si>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</si>
  <si>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</si>
  <si>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</si>
  <si>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</si>
  <si>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</si>
  <si>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</si>
  <si>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</si>
  <si>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</si>
  <si>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</si>
  <si>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</si>
  <si>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</si>
  <si>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</si>
  <si>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</si>
  <si>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</si>
  <si>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</si>
  <si>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</si>
  <si>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</si>
  <si>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</si>
  <si>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</si>
  <si>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</si>
  <si>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</si>
  <si>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</si>
  <si>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</si>
  <si>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</si>
  <si>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</si>
  <si>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</si>
  <si>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</si>
  <si>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</si>
  <si>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</si>
  <si>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</si>
  <si>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</si>
  <si>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</si>
  <si>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</si>
  <si>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</si>
  <si>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</si>
  <si>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</si>
  <si>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</si>
  <si>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</si>
  <si>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</si>
  <si>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</si>
  <si>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</si>
  <si>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</si>
  <si>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</si>
  <si>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</si>
  <si>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</si>
  <si>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</si>
  <si>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</si>
  <si>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</si>
  <si>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</si>
  <si>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</si>
  <si>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</si>
  <si>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</si>
  <si>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</si>
  <si>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</si>
  <si>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</si>
  <si>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</si>
  <si>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</si>
  <si>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</si>
  <si>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</si>
  <si>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</si>
  <si>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</si>
  <si>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</si>
  <si>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</si>
  <si>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</si>
  <si>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</si>
  <si>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</si>
  <si>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</si>
  <si>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</si>
  <si>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</si>
  <si>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</si>
  <si>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</si>
  <si>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</si>
  <si>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</si>
  <si>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</si>
  <si>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</si>
  <si>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</si>
  <si>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</si>
  <si>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</si>
  <si>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</si>
  <si>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</si>
  <si>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</si>
  <si>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</si>
  <si>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</si>
  <si>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</si>
  <si>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</si>
  <si>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</si>
  <si>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</si>
  <si>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</si>
  <si>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</si>
  <si>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</si>
  <si>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</si>
  <si>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</si>
  <si>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</si>
  <si>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</si>
  <si>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</si>
  <si>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</si>
  <si>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</si>
  <si>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</si>
  <si>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</si>
  <si>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</si>
  <si>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</si>
  <si>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</si>
  <si>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</si>
  <si>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</si>
  <si>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</si>
  <si>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</si>
  <si>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</si>
  <si>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</si>
  <si>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</si>
  <si>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</si>
  <si>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</si>
  <si>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</si>
  <si>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</si>
  <si>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</si>
  <si>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</si>
  <si>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</si>
  <si>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</si>
  <si>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</si>
  <si>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</si>
  <si>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</si>
  <si>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</si>
  <si>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</si>
  <si>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</si>
  <si>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</si>
  <si>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</si>
  <si>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</si>
  <si>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</si>
  <si>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</si>
  <si>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</si>
  <si>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</si>
  <si>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</si>
  <si>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</si>
  <si>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</si>
  <si>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</si>
  <si>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</si>
  <si>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</si>
  <si>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</si>
  <si>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</si>
  <si>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</si>
  <si>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</si>
  <si>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</si>
  <si>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</si>
  <si>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</si>
  <si>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</si>
  <si>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</si>
  <si>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</si>
  <si>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</si>
  <si>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</si>
  <si>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</si>
  <si>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</si>
  <si>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</si>
  <si>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</si>
  <si>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</si>
  <si>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</si>
  <si>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</si>
  <si>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</si>
  <si>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</si>
  <si>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</si>
  <si>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</si>
  <si>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</si>
  <si>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</si>
  <si>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</si>
  <si>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</si>
  <si>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</si>
  <si>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</si>
  <si>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</si>
  <si>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</si>
  <si>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</si>
  <si>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</si>
  <si>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</si>
  <si>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</si>
  <si>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</si>
  <si>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</si>
  <si>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</si>
  <si>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</si>
  <si>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</si>
  <si>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</si>
  <si>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</si>
  <si>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</si>
  <si>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</si>
  <si>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</si>
  <si>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</si>
  <si>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</si>
  <si>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</si>
  <si>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</si>
  <si>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</si>
  <si>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</si>
  <si>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</si>
  <si>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</si>
  <si>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</si>
  <si>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</si>
  <si>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</si>
  <si>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</si>
  <si>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</si>
  <si>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</si>
  <si>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</si>
  <si>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</si>
  <si>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</si>
  <si>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</si>
  <si>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</si>
  <si>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</si>
  <si>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</si>
  <si>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</si>
  <si>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</si>
  <si>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</si>
  <si>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</si>
  <si>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</si>
  <si>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</si>
  <si>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</si>
  <si>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</si>
  <si>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</si>
  <si>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</si>
  <si>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</si>
  <si>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</si>
  <si>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</si>
  <si>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</si>
  <si>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</si>
  <si>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</si>
  <si>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</si>
  <si>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</si>
  <si>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</si>
  <si>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</si>
  <si>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</si>
  <si>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</si>
  <si>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</si>
  <si>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</si>
  <si>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</si>
  <si>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</si>
  <si>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</si>
  <si>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</si>
  <si>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</si>
  <si>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</si>
  <si>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</si>
  <si>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</si>
  <si>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</si>
  <si>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</si>
  <si>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</si>
  <si>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</si>
  <si>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</si>
  <si>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</si>
  <si>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</si>
  <si>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</si>
  <si>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</si>
  <si>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</si>
  <si>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</si>
  <si>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</si>
  <si>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</si>
  <si>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</si>
  <si>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</si>
  <si>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</si>
  <si>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</si>
  <si>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</si>
  <si>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</si>
  <si>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</si>
  <si>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</si>
  <si>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</si>
  <si>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</si>
  <si>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</si>
  <si>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</si>
  <si>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</si>
  <si>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</si>
  <si>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</si>
  <si>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</si>
  <si>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</si>
  <si>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</si>
  <si>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</si>
  <si>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</si>
  <si>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</si>
  <si>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</si>
  <si>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</si>
  <si>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</si>
  <si>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</si>
  <si>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</si>
  <si>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</si>
  <si>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</si>
  <si>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</si>
  <si>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</si>
  <si>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</si>
  <si>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</si>
  <si>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</si>
  <si>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</si>
  <si>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</si>
  <si>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</si>
  <si>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</si>
  <si>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</si>
  <si>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</si>
  <si>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</si>
  <si>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</si>
  <si>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</si>
  <si>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</si>
  <si>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</si>
  <si>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</si>
  <si>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</si>
  <si>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</si>
  <si>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</si>
  <si>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</si>
  <si>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</si>
  <si>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</si>
  <si>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</si>
  <si>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</si>
  <si>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</si>
  <si>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</si>
  <si>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</si>
  <si>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</si>
  <si>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</si>
  <si>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</si>
  <si>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</si>
  <si>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</si>
  <si>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</si>
  <si>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</si>
  <si>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</si>
  <si>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</si>
  <si>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</si>
  <si>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</si>
  <si>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</si>
  <si>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</si>
  <si>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</si>
  <si>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</si>
  <si>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</si>
  <si>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</si>
  <si>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</si>
  <si>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</si>
  <si>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</si>
  <si>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</si>
  <si>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</si>
  <si>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</si>
  <si>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</si>
  <si>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</si>
  <si>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</si>
  <si>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</si>
  <si>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</si>
  <si>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</si>
  <si>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</si>
  <si>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</si>
  <si>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</si>
  <si>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</si>
  <si>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</si>
  <si>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</si>
  <si>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</si>
  <si>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</si>
  <si>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</si>
  <si>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</si>
  <si>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</si>
  <si>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</si>
  <si>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</si>
  <si>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</si>
  <si>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</si>
  <si>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</si>
  <si>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</si>
  <si>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</si>
  <si>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</si>
  <si>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</si>
  <si>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</si>
  <si>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</si>
  <si>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</si>
  <si>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</si>
  <si>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</si>
  <si>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</si>
  <si>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</si>
  <si>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</si>
  <si>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</si>
  <si>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</si>
  <si>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</si>
  <si>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</si>
  <si>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</si>
  <si>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</si>
  <si>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</si>
  <si>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</si>
  <si>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</si>
  <si>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</si>
  <si>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</si>
  <si>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</si>
  <si>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</si>
  <si>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</si>
  <si>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</si>
  <si>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</si>
  <si>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</si>
  <si>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</si>
  <si>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</si>
  <si>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</si>
  <si>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</si>
  <si>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</si>
  <si>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</si>
  <si>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</si>
  <si>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</si>
  <si>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</si>
  <si>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</si>
  <si>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</si>
  <si>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</si>
  <si>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</si>
  <si>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</si>
  <si>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</si>
  <si>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</si>
  <si>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</si>
  <si>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</si>
  <si>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</si>
  <si>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</si>
  <si>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</si>
  <si>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</si>
  <si>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</si>
  <si>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</si>
  <si>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</si>
  <si>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</si>
  <si>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</si>
  <si>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</si>
  <si>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</si>
  <si>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</si>
  <si>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</si>
  <si>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</si>
  <si>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</si>
  <si>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</si>
  <si>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</si>
  <si>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</si>
  <si>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</si>
  <si>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</si>
  <si>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</si>
  <si>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</si>
  <si>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</si>
  <si>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</si>
  <si>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</si>
  <si>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</si>
  <si>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</si>
  <si>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</si>
  <si>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</si>
  <si>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</si>
  <si>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</si>
  <si>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</si>
  <si>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</si>
  <si>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</si>
  <si>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</si>
  <si>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</si>
  <si>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</si>
  <si>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</si>
  <si>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</si>
  <si>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</si>
  <si>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</si>
  <si>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</si>
  <si>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</si>
  <si>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</si>
  <si>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</si>
  <si>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</si>
  <si>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</si>
  <si>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</si>
  <si>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</si>
  <si>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</si>
  <si>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</si>
  <si>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</si>
  <si>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</si>
  <si>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</si>
  <si>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</si>
  <si>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</si>
  <si>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</si>
  <si>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</si>
  <si>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</si>
  <si>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</si>
  <si>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</si>
  <si>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</si>
  <si>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</si>
  <si>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</si>
  <si>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</si>
  <si>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</si>
  <si>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</si>
  <si>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</si>
  <si>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</si>
  <si>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</si>
  <si>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</si>
  <si>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</si>
  <si>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</si>
  <si>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</si>
  <si>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</si>
  <si>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</si>
  <si>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</si>
  <si>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</si>
  <si>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</si>
  <si>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</si>
  <si>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</si>
  <si>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</si>
  <si>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</si>
  <si>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</si>
  <si>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</si>
  <si>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</si>
  <si>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</si>
  <si>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</si>
  <si>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</si>
  <si>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</si>
  <si>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</si>
  <si>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</si>
  <si>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</si>
  <si>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</si>
  <si>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</si>
  <si>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</si>
  <si>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</si>
  <si>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</si>
  <si>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</si>
  <si>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</si>
  <si>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</si>
  <si>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</si>
  <si>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</si>
  <si>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</si>
  <si>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</si>
  <si>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</si>
  <si>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</si>
  <si>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</si>
  <si>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</si>
  <si>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</si>
  <si>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</si>
  <si>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</si>
  <si>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</si>
  <si>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</si>
  <si>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</si>
  <si>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</si>
  <si>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</si>
  <si>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</si>
  <si>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</si>
  <si>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</si>
  <si>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</si>
  <si>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</si>
  <si>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</si>
  <si>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</si>
  <si>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</si>
  <si>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</si>
  <si>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</si>
  <si>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</si>
  <si>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</si>
  <si>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</si>
  <si>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</si>
  <si>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</si>
  <si>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</si>
  <si>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</si>
  <si>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</si>
  <si>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</si>
  <si>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</si>
  <si>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</si>
  <si>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</si>
  <si>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</si>
  <si>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</si>
  <si>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</si>
  <si>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</si>
  <si>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</si>
  <si>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</si>
  <si>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</si>
  <si>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</si>
  <si>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</si>
  <si>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</si>
  <si>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</si>
  <si>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</si>
  <si>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</si>
  <si>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</si>
  <si>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</si>
  <si>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</si>
  <si>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</si>
  <si>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</si>
  <si>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</si>
  <si>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</si>
  <si>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</si>
  <si>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</si>
  <si>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</si>
  <si>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</si>
  <si>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</si>
  <si>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</si>
  <si>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</si>
  <si>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</si>
  <si>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</si>
  <si>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</si>
  <si>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</si>
  <si>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</si>
  <si>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</si>
  <si>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</si>
  <si>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</si>
  <si>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</si>
  <si>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</si>
  <si>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</si>
  <si>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</si>
  <si>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</si>
  <si>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</si>
  <si>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</si>
  <si>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</si>
  <si>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</si>
  <si>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</si>
  <si>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</si>
  <si>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</si>
  <si>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</si>
  <si>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</si>
  <si>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</si>
  <si>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</si>
  <si>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</si>
  <si>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</si>
  <si>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</si>
  <si>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</si>
  <si>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</si>
  <si>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</si>
  <si>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</si>
  <si>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</si>
  <si>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</si>
  <si>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</si>
  <si>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</si>
  <si>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</si>
  <si>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</si>
  <si>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</si>
  <si>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</si>
  <si>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</si>
  <si>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</si>
  <si>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</si>
  <si>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</si>
  <si>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</si>
  <si>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</si>
  <si>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</si>
  <si>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</si>
  <si>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</si>
  <si>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</si>
  <si>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</si>
  <si>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</si>
  <si>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</si>
  <si>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</si>
  <si>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</si>
  <si>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</si>
  <si>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</si>
  <si>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</si>
  <si>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</si>
  <si>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</si>
  <si>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</si>
  <si>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</si>
  <si>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</si>
  <si>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</si>
  <si>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</si>
  <si>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</si>
  <si>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</si>
  <si>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</si>
  <si>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</si>
  <si>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</si>
  <si>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</si>
  <si>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</si>
  <si>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</si>
  <si>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</si>
  <si>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</si>
  <si>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</si>
  <si>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</si>
  <si>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</si>
  <si>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</si>
  <si>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</si>
  <si>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</si>
  <si>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</si>
  <si>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</si>
  <si>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</si>
  <si>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</si>
  <si>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</si>
  <si>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</si>
  <si>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</si>
  <si>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</si>
  <si>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</si>
  <si>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</si>
  <si>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</si>
  <si>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</si>
  <si>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</si>
  <si>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</si>
  <si>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</si>
  <si>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</si>
  <si>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</si>
  <si>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</si>
  <si>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</si>
  <si>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</si>
  <si>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</si>
  <si>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</si>
  <si>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</si>
  <si>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</si>
  <si>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</si>
  <si>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</si>
  <si>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</si>
  <si>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</si>
  <si>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</si>
  <si>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</si>
  <si>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</si>
  <si>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</si>
  <si>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</si>
  <si>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</si>
  <si>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</si>
  <si>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</si>
  <si>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</si>
  <si>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</si>
  <si>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</si>
  <si>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</si>
  <si>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</si>
  <si>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</si>
  <si>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</si>
  <si>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</si>
  <si>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</si>
  <si>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</si>
  <si>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</si>
  <si>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</si>
  <si>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</si>
  <si>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</si>
  <si>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</si>
  <si>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</si>
  <si>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</si>
  <si>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</si>
  <si>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</si>
  <si>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</si>
  <si>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</si>
  <si>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</si>
  <si>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</si>
  <si>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</si>
  <si>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</si>
  <si>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</si>
  <si>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</si>
  <si>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</si>
  <si>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</si>
  <si>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</si>
  <si>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</si>
  <si>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</si>
  <si>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</si>
  <si>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</si>
  <si>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</si>
  <si>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</si>
  <si>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</si>
  <si>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</si>
  <si>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</si>
  <si>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</si>
  <si>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</si>
  <si>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</si>
  <si>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</si>
  <si>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</si>
  <si>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</si>
  <si>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</si>
  <si>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</si>
  <si>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</si>
  <si>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</si>
  <si>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</si>
  <si>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</si>
  <si>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</si>
  <si>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</si>
  <si>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</si>
  <si>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</si>
  <si>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</si>
  <si>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</si>
  <si>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</si>
  <si>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</si>
  <si>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</si>
  <si>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</si>
  <si>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</si>
  <si>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</si>
  <si>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</si>
  <si>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</si>
  <si>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</si>
  <si>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</si>
  <si>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</si>
  <si>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</si>
  <si>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</si>
  <si>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</si>
  <si>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</si>
  <si>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</si>
  <si>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</si>
  <si>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</si>
  <si>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</si>
  <si>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</si>
  <si>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</si>
  <si>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</si>
  <si>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</si>
  <si>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</si>
  <si>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</si>
  <si>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</si>
  <si>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</si>
  <si>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</si>
  <si>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</si>
  <si>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</si>
  <si>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</si>
  <si>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</si>
  <si>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</si>
  <si>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</si>
  <si>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</si>
  <si>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</si>
  <si>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</si>
  <si>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</si>
  <si>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</si>
  <si>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</si>
  <si>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</si>
  <si>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</si>
  <si>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</si>
  <si>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</si>
  <si>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</si>
  <si>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</si>
  <si>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</si>
  <si>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</si>
  <si>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</si>
  <si>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</si>
  <si>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</si>
  <si>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</si>
  <si>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</si>
  <si>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</si>
  <si>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</si>
  <si>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</si>
  <si>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</si>
  <si>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</si>
  <si>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</si>
  <si>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</si>
  <si>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</si>
  <si>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</si>
  <si>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</si>
  <si>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</si>
  <si>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</si>
  <si>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</si>
  <si>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</si>
  <si>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</si>
  <si>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</si>
  <si>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</si>
  <si>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</si>
  <si>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</si>
  <si>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</si>
  <si>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</si>
  <si>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</si>
  <si>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</si>
  <si>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</si>
  <si>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</si>
  <si>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</si>
  <si>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</si>
  <si>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</si>
  <si>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</si>
  <si>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</si>
  <si>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</si>
  <si>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</si>
  <si>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</si>
  <si>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</si>
  <si>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</si>
  <si>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</si>
  <si>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</si>
  <si>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</si>
  <si>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</si>
  <si>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</si>
  <si>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</si>
  <si>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</si>
  <si>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</si>
  <si>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</si>
  <si>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</si>
  <si>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</si>
  <si>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</si>
  <si>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</si>
  <si>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</si>
  <si>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</si>
  <si>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</si>
  <si>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</si>
  <si>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</si>
  <si>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</si>
  <si>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</si>
  <si>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</si>
  <si>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</si>
  <si>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</si>
  <si>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</si>
  <si>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</si>
  <si>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</si>
  <si>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</si>
  <si>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</si>
  <si>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</si>
  <si>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</si>
  <si>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</si>
  <si>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</si>
  <si>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</si>
  <si>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</si>
  <si>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</si>
  <si>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</si>
  <si>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</si>
  <si>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</si>
  <si>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</si>
  <si>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</si>
  <si>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</si>
  <si>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</si>
  <si>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</si>
  <si>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</si>
  <si>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</si>
  <si>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</si>
  <si>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</si>
  <si>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</si>
  <si>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</si>
  <si>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</si>
  <si>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</si>
  <si>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</si>
  <si>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</si>
  <si>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</si>
  <si>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</si>
  <si>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</si>
  <si>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</si>
  <si>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</si>
  <si>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</si>
  <si>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</si>
  <si>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</si>
  <si>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</si>
  <si>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</si>
  <si>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</si>
  <si>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</si>
  <si>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</si>
  <si>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</si>
  <si>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</si>
  <si>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</si>
  <si>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</si>
  <si>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</si>
  <si>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</si>
  <si>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</si>
  <si>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</si>
  <si>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</si>
  <si>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</si>
  <si>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</si>
  <si>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</si>
  <si>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</si>
  <si>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</si>
  <si>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</si>
  <si>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</si>
  <si>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</si>
  <si>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</si>
  <si>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</si>
  <si>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</si>
  <si>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</si>
  <si>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</si>
  <si>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</si>
  <si>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</si>
  <si>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</si>
  <si>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</si>
  <si>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</si>
  <si>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</si>
  <si>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</si>
  <si>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</si>
  <si>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</si>
  <si>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</si>
  <si>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</si>
  <si>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</si>
  <si>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</si>
  <si>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</si>
  <si>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</si>
  <si>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</si>
  <si>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</si>
  <si>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</si>
  <si>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</si>
  <si>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</si>
  <si>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</si>
  <si>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</si>
  <si>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</si>
  <si>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</si>
  <si>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</si>
  <si>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</si>
  <si>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</si>
  <si>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</si>
  <si>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</si>
  <si>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</si>
  <si>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</si>
  <si>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</si>
  <si>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</si>
  <si>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</si>
  <si>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</si>
  <si>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</si>
  <si>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</si>
  <si>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</si>
  <si>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</si>
  <si>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</si>
  <si>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</si>
  <si>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</si>
  <si>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</si>
  <si>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</si>
  <si>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</si>
  <si>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</si>
  <si>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</si>
  <si>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</si>
  <si>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</si>
  <si>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</si>
  <si>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</si>
  <si>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</si>
  <si>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</si>
  <si>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</si>
  <si>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</si>
  <si>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</si>
  <si>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</si>
  <si>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</si>
  <si>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</si>
  <si>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</si>
  <si>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</si>
  <si>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</si>
  <si>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</si>
  <si>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</si>
  <si>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</si>
  <si>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</si>
  <si>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</si>
  <si>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</si>
  <si>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</si>
  <si>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</si>
  <si>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</si>
  <si>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</si>
  <si>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</si>
  <si>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</si>
  <si>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</si>
  <si>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</si>
  <si>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</si>
  <si>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</si>
  <si>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</si>
  <si>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</si>
  <si>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</si>
  <si>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</si>
  <si>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</si>
  <si>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</si>
  <si>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</si>
  <si>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</si>
  <si>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</si>
  <si>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</si>
  <si>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</si>
  <si>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</si>
  <si>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</si>
  <si>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</si>
  <si>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</si>
  <si>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</si>
  <si>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</si>
  <si>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</si>
  <si>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</si>
  <si>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</si>
  <si>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</si>
  <si>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</si>
  <si>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</si>
  <si>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</si>
  <si>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</si>
  <si>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</si>
  <si>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</si>
  <si>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</si>
  <si>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</si>
  <si>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</si>
  <si>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</si>
  <si>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</si>
  <si>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</si>
  <si>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</si>
  <si>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</si>
  <si>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</si>
  <si>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</si>
  <si>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</si>
  <si>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</si>
  <si>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</si>
  <si>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</si>
  <si>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</si>
  <si>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</si>
  <si>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</si>
  <si>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</si>
  <si>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</si>
  <si>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</si>
  <si>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</si>
  <si>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</si>
  <si>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</si>
  <si>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</si>
  <si>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</si>
  <si>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</si>
  <si>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</si>
  <si>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</si>
  <si>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</si>
  <si>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</si>
  <si>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</si>
  <si>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</si>
  <si>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</si>
  <si>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</si>
  <si>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</si>
  <si>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</si>
  <si>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</si>
  <si>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</si>
  <si>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</si>
  <si>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</si>
  <si>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</si>
  <si>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</si>
  <si>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</si>
  <si>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</si>
  <si>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</si>
  <si>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</si>
  <si>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</si>
  <si>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</si>
  <si>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</si>
  <si>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</si>
  <si>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</si>
  <si>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</si>
  <si>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</si>
  <si>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</si>
  <si>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</si>
  <si>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</si>
  <si>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</si>
  <si>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</si>
  <si>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</si>
  <si>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</si>
  <si>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</si>
  <si>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</si>
  <si>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</si>
  <si>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</si>
  <si>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</si>
  <si>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</si>
  <si>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</si>
  <si>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</si>
  <si>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</si>
  <si>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</si>
  <si>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</si>
  <si>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</si>
  <si>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</si>
  <si>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</si>
  <si>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</si>
  <si>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</si>
  <si>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</si>
  <si>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</si>
  <si>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</si>
  <si>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</si>
  <si>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</si>
  <si>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</si>
  <si>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</si>
  <si>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</si>
  <si>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</si>
  <si>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</si>
  <si>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</si>
  <si>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</si>
  <si>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</si>
  <si>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</si>
  <si>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</si>
  <si>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</si>
  <si>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</si>
  <si>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</si>
  <si>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</si>
  <si>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</si>
  <si>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</si>
  <si>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</si>
  <si>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</si>
  <si>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</si>
  <si>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</si>
  <si>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</si>
  <si>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</si>
  <si>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</si>
  <si>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</si>
  <si>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</si>
  <si>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</si>
  <si>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</si>
  <si>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</si>
  <si>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</si>
  <si>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</si>
  <si>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</si>
  <si>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</si>
  <si>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</si>
  <si>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</si>
  <si>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</si>
  <si>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</si>
  <si>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</si>
  <si>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</si>
  <si>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</si>
  <si>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</si>
  <si>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</si>
  <si>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</si>
  <si>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</si>
  <si>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</si>
  <si>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</si>
  <si>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</si>
  <si>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</si>
  <si>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</si>
  <si>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</si>
  <si>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</si>
  <si>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</si>
  <si>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</si>
  <si>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</si>
  <si>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</si>
  <si>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</si>
  <si>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</si>
  <si>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</si>
  <si>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</si>
  <si>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</si>
  <si>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</si>
  <si>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</si>
  <si>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</si>
  <si>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</si>
  <si>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</si>
  <si>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</si>
  <si>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</si>
  <si>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</si>
  <si>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</si>
  <si>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</si>
  <si>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</si>
  <si>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</si>
  <si>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</si>
  <si>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</si>
  <si>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</si>
  <si>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</si>
  <si>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</si>
  <si>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</si>
  <si>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</si>
  <si>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</si>
  <si>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</si>
  <si>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</si>
  <si>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</si>
  <si>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</si>
  <si>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</si>
  <si>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</si>
  <si>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</si>
  <si>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</si>
  <si>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</si>
  <si>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</si>
  <si>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</si>
  <si>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</si>
  <si>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</si>
  <si>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</si>
  <si>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</si>
  <si>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</si>
  <si>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</si>
  <si>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</si>
  <si>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</si>
  <si>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</si>
  <si>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</si>
  <si>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</si>
  <si>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</si>
  <si>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</si>
  <si>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</si>
  <si>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</si>
  <si>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</si>
  <si>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</si>
  <si>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</si>
  <si>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</si>
  <si>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</si>
  <si>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</si>
  <si>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</si>
  <si>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</si>
  <si>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</si>
  <si>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</si>
  <si>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</si>
  <si>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</si>
  <si>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</si>
  <si>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</si>
  <si>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</si>
  <si>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</si>
  <si>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</si>
  <si>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</si>
  <si>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</si>
  <si>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</si>
  <si>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</si>
  <si>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</si>
  <si>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</si>
  <si>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</si>
  <si>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</si>
  <si>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</si>
  <si>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</si>
  <si>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</si>
  <si>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</si>
  <si>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</si>
  <si>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</si>
  <si>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</si>
  <si>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</si>
  <si>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</si>
  <si>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</si>
  <si>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</si>
  <si>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</si>
  <si>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</si>
  <si>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</si>
  <si>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</si>
  <si>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</si>
  <si>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</si>
  <si>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</si>
  <si>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</si>
  <si>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</si>
  <si>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</si>
  <si>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</si>
  <si>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</si>
  <si>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</si>
  <si>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</si>
  <si>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</si>
  <si>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</si>
  <si>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</si>
  <si>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</si>
  <si>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</si>
  <si>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</si>
  <si>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</si>
  <si>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</si>
  <si>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</si>
  <si>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</si>
  <si>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</si>
  <si>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</si>
  <si>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</si>
  <si>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</si>
  <si>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</si>
  <si>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</si>
  <si>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</si>
  <si>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</si>
  <si>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</si>
  <si>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</si>
  <si>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</si>
  <si>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</si>
  <si>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</si>
  <si>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</si>
  <si>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</si>
  <si>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</si>
  <si>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</si>
  <si>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</si>
  <si>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</si>
  <si>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</si>
  <si>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</si>
  <si>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</si>
  <si>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</si>
  <si>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</si>
  <si>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</si>
  <si>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</si>
  <si>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</si>
  <si>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</si>
  <si>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</si>
  <si>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</si>
  <si>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</si>
  <si>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</si>
  <si>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</si>
  <si>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</si>
  <si>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</si>
  <si>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</si>
  <si>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</si>
  <si>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</si>
  <si>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</si>
  <si>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</si>
  <si>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</si>
  <si>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</si>
  <si>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</si>
  <si>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</si>
  <si>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</si>
  <si>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</si>
  <si>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</si>
  <si>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</si>
  <si>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</si>
  <si>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</si>
  <si>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</si>
  <si>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</si>
  <si>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</si>
  <si>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</si>
  <si>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</si>
  <si>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</si>
  <si>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</si>
  <si>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</si>
  <si>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</si>
  <si>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</si>
  <si>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</si>
  <si>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</si>
  <si>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</si>
  <si>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</si>
  <si>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</si>
  <si>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</si>
  <si>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</si>
  <si>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</si>
  <si>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</si>
  <si>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</si>
  <si>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</si>
  <si>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</si>
  <si>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</si>
  <si>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</si>
  <si>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</si>
  <si>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</si>
  <si>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</si>
  <si>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</si>
  <si>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</si>
  <si>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</si>
  <si>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</si>
  <si>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</si>
  <si>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</si>
  <si>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</si>
  <si>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</si>
  <si>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</si>
  <si>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</si>
  <si>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</si>
  <si>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</si>
  <si>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</si>
  <si>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</si>
  <si>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</si>
  <si>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</si>
  <si>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</si>
  <si>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</si>
  <si>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</si>
  <si>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</si>
  <si>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</si>
  <si>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</si>
  <si>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</si>
  <si>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</si>
  <si>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</si>
  <si>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</si>
  <si>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</si>
  <si>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</si>
  <si>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</si>
  <si>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</si>
  <si>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</si>
  <si>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</si>
  <si>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</si>
  <si>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</si>
  <si>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</si>
  <si>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</si>
  <si>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</si>
  <si>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</si>
  <si>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</si>
  <si>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</si>
  <si>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</si>
  <si>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</si>
  <si>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</si>
  <si>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</si>
  <si>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</si>
  <si>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</si>
  <si>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</si>
  <si>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</si>
  <si>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</si>
  <si>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</si>
  <si>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</si>
  <si>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</si>
  <si>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</si>
  <si>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</si>
  <si>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</si>
  <si>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</si>
  <si>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</si>
  <si>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</si>
  <si>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</si>
  <si>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</si>
  <si>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</si>
  <si>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</si>
  <si>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</si>
  <si>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</si>
  <si>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</si>
  <si>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</si>
  <si>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</si>
  <si>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</si>
  <si>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</si>
  <si>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</si>
  <si>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</si>
  <si>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</si>
  <si>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</si>
  <si>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</si>
  <si>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</si>
  <si>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</si>
  <si>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</si>
  <si>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</si>
  <si>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</si>
  <si>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</si>
  <si>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</si>
  <si>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</si>
  <si>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</si>
  <si>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</si>
  <si>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</si>
  <si>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</si>
  <si>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</si>
  <si>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</si>
  <si>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</si>
  <si>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</si>
  <si>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</si>
  <si>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</si>
  <si>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</si>
  <si>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</si>
  <si>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</si>
  <si>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</si>
  <si>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</si>
  <si>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</si>
  <si>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</si>
  <si>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</si>
  <si>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</si>
  <si>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</si>
  <si>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</si>
  <si>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</si>
  <si>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</si>
  <si>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</si>
  <si>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</si>
  <si>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</si>
  <si>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</si>
  <si>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</si>
  <si>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</si>
  <si>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</si>
  <si>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</si>
  <si>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</si>
  <si>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</si>
  <si>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</si>
  <si>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</si>
  <si>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</si>
  <si>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</si>
  <si>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</si>
  <si>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</si>
  <si>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</si>
  <si>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</si>
  <si>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</si>
  <si>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</si>
  <si>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</si>
  <si>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</si>
  <si>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</si>
  <si>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</si>
  <si>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</si>
  <si>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</si>
  <si>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</si>
  <si>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</si>
  <si>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</si>
  <si>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</si>
  <si>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</si>
  <si>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</si>
  <si>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</si>
  <si>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</si>
  <si>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</si>
  <si>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</si>
  <si>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</si>
  <si>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</si>
  <si>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</si>
  <si>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</si>
  <si>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</si>
  <si>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</si>
  <si>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</si>
  <si>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</si>
  <si>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</si>
  <si>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</si>
  <si>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</si>
  <si>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</si>
  <si>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</si>
  <si>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</si>
  <si>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</si>
  <si>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</si>
  <si>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</si>
  <si>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</si>
  <si>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</si>
  <si>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</si>
  <si>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</si>
  <si>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</si>
  <si>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</si>
  <si>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</si>
  <si>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</si>
  <si>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</si>
  <si>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</si>
  <si>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</si>
  <si>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</si>
  <si>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</si>
  <si>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</si>
  <si>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</si>
  <si>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</si>
  <si>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</si>
  <si>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</si>
  <si>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</si>
  <si>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</si>
  <si>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</si>
  <si>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</si>
  <si>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</si>
  <si>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</si>
  <si>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</si>
  <si>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</si>
  <si>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</si>
  <si>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</si>
  <si>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</si>
  <si>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</si>
  <si>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</si>
  <si>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</si>
  <si>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</si>
  <si>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</si>
  <si>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</si>
  <si>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</si>
  <si>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</si>
  <si>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</si>
  <si>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</si>
  <si>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</si>
  <si>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</si>
  <si>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</si>
  <si>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</si>
  <si>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</si>
  <si>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</si>
  <si>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</si>
  <si>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</si>
  <si>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</si>
  <si>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</si>
  <si>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</si>
  <si>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</si>
  <si>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</si>
  <si>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</si>
  <si>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</si>
  <si>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</si>
  <si>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</si>
  <si>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</si>
  <si>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</si>
  <si>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</si>
  <si>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</si>
  <si>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</si>
  <si>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</si>
  <si>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</si>
  <si>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</si>
  <si>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</si>
  <si>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</si>
  <si>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</si>
  <si>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</si>
  <si>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</si>
  <si>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</si>
  <si>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</si>
  <si>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</si>
  <si>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</si>
  <si>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</si>
  <si>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</si>
  <si>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</si>
  <si>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</si>
  <si>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</si>
  <si>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</si>
  <si>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</si>
  <si>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</si>
  <si>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</si>
  <si>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</si>
  <si>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</si>
  <si>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</si>
  <si>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</si>
  <si>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</si>
  <si>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</si>
  <si>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</si>
  <si>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</si>
  <si>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</si>
  <si>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</si>
  <si>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</si>
  <si>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</si>
  <si>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</si>
  <si>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</si>
  <si>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</si>
  <si>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</si>
  <si>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</si>
  <si>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</si>
  <si>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</si>
  <si>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</si>
  <si>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</si>
  <si>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</si>
  <si>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</si>
  <si>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</si>
  <si>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</si>
  <si>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</si>
  <si>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</si>
  <si>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</si>
  <si>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</si>
  <si>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</si>
  <si>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</si>
  <si>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</si>
  <si>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</si>
  <si>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</si>
  <si>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</si>
  <si>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</si>
  <si>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</si>
  <si>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</si>
  <si>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</si>
  <si>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</si>
  <si>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</si>
  <si>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</si>
  <si>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</si>
  <si>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</si>
  <si>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</si>
  <si>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</si>
  <si>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</si>
  <si>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</si>
  <si>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</si>
  <si>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</si>
  <si>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</si>
  <si>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</si>
  <si>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</si>
  <si>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</si>
  <si>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</si>
  <si>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</si>
  <si>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</si>
  <si>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</si>
  <si>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</si>
  <si>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</si>
  <si>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</si>
  <si>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</si>
  <si>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</si>
  <si>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</si>
  <si>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</si>
  <si>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</si>
  <si>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</si>
  <si>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</si>
  <si>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</si>
  <si>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</si>
  <si>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</si>
  <si>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</si>
  <si>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</si>
  <si>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</si>
  <si>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</si>
  <si>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</si>
  <si>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</si>
  <si>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</si>
  <si>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</si>
  <si>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</si>
  <si>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</si>
  <si>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</si>
  <si>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</si>
  <si>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</si>
  <si>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</si>
  <si>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</si>
  <si>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</si>
  <si>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</si>
  <si>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</si>
  <si>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</si>
  <si>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</si>
  <si>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</si>
  <si>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</si>
  <si>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</si>
  <si>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</si>
  <si>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</si>
  <si>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</si>
  <si>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</si>
  <si>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</si>
  <si>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</si>
  <si>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</si>
  <si>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</si>
  <si>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</si>
  <si>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</si>
  <si>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</si>
  <si>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</si>
  <si>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</si>
  <si>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</si>
  <si>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</si>
  <si>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</si>
  <si>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</si>
  <si>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</si>
  <si>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</si>
  <si>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</si>
  <si>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</si>
  <si>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</si>
  <si>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</si>
  <si>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</si>
  <si>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</si>
  <si>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</si>
  <si>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</si>
  <si>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</si>
  <si>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</si>
  <si>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</si>
  <si>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</si>
  <si>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</si>
  <si>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</si>
  <si>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</si>
  <si>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</si>
  <si>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</si>
  <si>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</si>
  <si>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</si>
  <si>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</si>
  <si>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</si>
  <si>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</si>
  <si>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</si>
  <si>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</si>
  <si>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</si>
  <si>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</si>
  <si>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</si>
  <si>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</si>
  <si>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</si>
  <si>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</si>
  <si>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</si>
  <si>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</si>
  <si>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</si>
  <si>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</si>
  <si>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</si>
  <si>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</si>
  <si>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</si>
  <si>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</si>
  <si>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</si>
  <si>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</si>
  <si>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</si>
  <si>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</si>
  <si>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</si>
  <si>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</si>
  <si>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</si>
  <si>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</si>
  <si>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</si>
  <si>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</si>
  <si>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</si>
  <si>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</si>
  <si>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</si>
  <si>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</si>
  <si>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</si>
  <si>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</si>
  <si>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</si>
  <si>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</si>
  <si>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</si>
  <si>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</si>
  <si>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</si>
  <si>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</si>
  <si>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</si>
  <si>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</si>
  <si>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</si>
  <si>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</si>
  <si>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</si>
  <si>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</si>
  <si>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</si>
  <si>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</si>
  <si>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</si>
  <si>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</si>
  <si>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</si>
  <si>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</si>
  <si>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</si>
  <si>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</si>
  <si>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</si>
  <si>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</si>
  <si>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</si>
  <si>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</si>
  <si>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</si>
  <si>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</si>
  <si>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</si>
  <si>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</si>
  <si>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</si>
  <si>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</si>
  <si>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</si>
  <si>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</si>
  <si>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</si>
  <si>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</si>
  <si>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</si>
  <si>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</si>
  <si>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</si>
  <si>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</si>
  <si>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</si>
  <si>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</si>
  <si>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</si>
  <si>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</si>
  <si>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</si>
  <si>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</si>
  <si>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</si>
  <si>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</si>
  <si>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</si>
  <si>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</si>
  <si>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</si>
  <si>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</si>
  <si>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</si>
  <si>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</si>
  <si>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</si>
  <si>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</si>
  <si>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</si>
  <si>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</si>
  <si>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</si>
  <si>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</si>
  <si>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</si>
  <si>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</si>
  <si>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</si>
  <si>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</si>
  <si>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</si>
  <si>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</si>
  <si>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</si>
  <si>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</si>
  <si>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</si>
  <si>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</si>
  <si>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</si>
  <si>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</si>
  <si>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</si>
  <si>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</si>
  <si>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</si>
  <si>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</si>
  <si>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</si>
  <si>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</si>
  <si>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</si>
  <si>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</si>
  <si>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</si>
  <si>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</si>
  <si>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</si>
  <si>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</si>
  <si>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</si>
  <si>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</si>
  <si>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</si>
  <si>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</si>
  <si>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</si>
  <si>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</si>
  <si>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</si>
  <si>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</si>
  <si>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</si>
  <si>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</si>
  <si>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</si>
  <si>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</si>
  <si>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</si>
  <si>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</si>
  <si>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</si>
  <si>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</si>
  <si>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</si>
  <si>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</si>
  <si>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</si>
  <si>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</si>
  <si>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</si>
  <si>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</si>
  <si>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</si>
  <si>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</si>
  <si>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</si>
  <si>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</si>
  <si>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</si>
  <si>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</si>
  <si>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</si>
  <si>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</si>
  <si>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</si>
  <si>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</si>
  <si>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</si>
  <si>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</si>
  <si>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</si>
  <si>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</si>
  <si>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</si>
  <si>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</si>
  <si>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</si>
  <si>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</si>
  <si>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</si>
  <si>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</si>
  <si>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</si>
  <si>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</si>
  <si>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</si>
  <si>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</si>
  <si>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</si>
  <si>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</si>
  <si>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</si>
  <si>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</si>
  <si>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</si>
  <si>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</si>
  <si>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</si>
  <si>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</si>
  <si>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</si>
  <si>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</si>
  <si>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</si>
  <si>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</si>
  <si>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</si>
  <si>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</si>
  <si>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</si>
  <si>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</si>
  <si>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</si>
  <si>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</si>
  <si>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</si>
  <si>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</si>
  <si>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</si>
  <si>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</si>
  <si>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</si>
  <si>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</si>
  <si>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</si>
  <si>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</si>
  <si>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</si>
  <si>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</si>
  <si>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</si>
  <si>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</si>
  <si>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</si>
  <si>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</si>
  <si>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</si>
  <si>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</si>
  <si>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</si>
  <si>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</si>
  <si>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</si>
  <si>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</si>
  <si>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</si>
  <si>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</si>
  <si>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</si>
  <si>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</si>
  <si>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</si>
  <si>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</si>
  <si>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</si>
  <si>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</si>
  <si>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</si>
  <si>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</si>
  <si>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</si>
  <si>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</si>
  <si>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</si>
  <si>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</si>
  <si>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</si>
  <si>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</si>
  <si>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</si>
  <si>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</si>
  <si>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</si>
  <si>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</si>
  <si>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</si>
  <si>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</si>
  <si>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</si>
  <si>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</si>
  <si>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</si>
  <si>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</si>
  <si>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</si>
  <si>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</si>
  <si>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</si>
  <si>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</si>
  <si>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</si>
  <si>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</si>
  <si>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</si>
  <si>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</si>
  <si>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</si>
  <si>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</si>
  <si>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</si>
  <si>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</si>
  <si>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</si>
  <si>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</si>
  <si>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</si>
  <si>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</si>
  <si>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</si>
  <si>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</si>
  <si>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</si>
  <si>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</si>
  <si>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</si>
  <si>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</si>
  <si>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</si>
  <si>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</si>
  <si>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</si>
  <si>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</si>
  <si>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</si>
  <si>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</si>
  <si>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</si>
  <si>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</si>
  <si>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</si>
  <si>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</si>
  <si>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</si>
  <si>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</si>
  <si>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</si>
  <si>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</si>
  <si>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</si>
  <si>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</si>
  <si>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</si>
  <si>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</si>
  <si>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</si>
  <si>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</si>
  <si>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</si>
  <si>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</si>
  <si>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</si>
  <si>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</si>
  <si>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</si>
  <si>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</si>
  <si>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</si>
  <si>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</si>
  <si>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</si>
  <si>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</si>
  <si>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</si>
  <si>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</si>
  <si>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</si>
  <si>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</si>
  <si>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</si>
  <si>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</si>
  <si>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</si>
  <si>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</si>
  <si>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</si>
  <si>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</si>
  <si>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</si>
  <si>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</si>
  <si>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</si>
  <si>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</si>
  <si>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</si>
  <si>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</si>
  <si>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</si>
  <si>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</si>
  <si>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</si>
  <si>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</si>
  <si>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</si>
  <si>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</si>
  <si>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</si>
  <si>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</si>
  <si>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</si>
  <si>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</si>
  <si>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</si>
  <si>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</si>
  <si>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</si>
  <si>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</si>
  <si>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</si>
  <si>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</si>
  <si>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</si>
  <si>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</si>
  <si>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</si>
  <si>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</si>
  <si>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</si>
  <si>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</si>
  <si>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</si>
  <si>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</si>
  <si>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</si>
  <si>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</si>
  <si>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</si>
  <si>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</si>
  <si>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</si>
  <si>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</si>
  <si>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</si>
  <si>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</si>
  <si>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</si>
  <si>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</si>
  <si>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</si>
  <si>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</si>
  <si>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</si>
  <si>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</si>
  <si>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</si>
  <si>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</si>
  <si>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</si>
  <si>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</si>
  <si>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</si>
  <si>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</si>
  <si>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</si>
  <si>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</si>
  <si>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</si>
  <si>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</si>
  <si>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</si>
  <si>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</si>
  <si>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</si>
  <si>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</si>
  <si>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</si>
  <si>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</si>
  <si>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</si>
  <si>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</si>
  <si>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</si>
  <si>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</si>
  <si>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</si>
  <si>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</si>
  <si>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</si>
  <si>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</si>
  <si>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</si>
  <si>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</si>
  <si>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</si>
  <si>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</si>
  <si>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</si>
  <si>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</si>
  <si>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</si>
  <si>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</si>
  <si>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</si>
  <si>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</si>
  <si>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</si>
  <si>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</si>
  <si>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</si>
  <si>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</si>
  <si>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</si>
  <si>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</si>
  <si>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</si>
  <si>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</si>
  <si>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</si>
  <si>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</si>
  <si>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</si>
  <si>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</si>
  <si>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</si>
  <si>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</si>
  <si>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</si>
  <si>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</si>
  <si>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</si>
  <si>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</si>
  <si>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</si>
  <si>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</si>
  <si>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</si>
  <si>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</si>
  <si>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</si>
  <si>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</si>
  <si>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</si>
  <si>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</si>
  <si>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</si>
  <si>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</si>
  <si>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</si>
  <si>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</si>
  <si>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</si>
  <si>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</si>
  <si>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</si>
  <si>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</si>
  <si>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</si>
  <si>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</si>
  <si>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</si>
  <si>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</si>
  <si>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</si>
  <si>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</si>
  <si>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</si>
  <si>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</si>
  <si>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</si>
  <si>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</si>
  <si>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</si>
  <si>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</si>
  <si>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</si>
  <si>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</si>
  <si>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</si>
  <si>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</si>
  <si>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</si>
  <si>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</si>
  <si>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</si>
  <si>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</si>
  <si>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</si>
  <si>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</si>
  <si>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</si>
  <si>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</si>
  <si>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</si>
  <si>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</si>
  <si>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</si>
  <si>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</si>
  <si>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</si>
  <si>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</si>
  <si>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</si>
  <si>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</si>
  <si>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</si>
  <si>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</si>
  <si>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</si>
  <si>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</si>
  <si>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</si>
  <si>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</si>
  <si>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</si>
  <si>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</si>
  <si>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</si>
  <si>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</si>
  <si>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</si>
  <si>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</si>
  <si>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</si>
  <si>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</si>
  <si>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</si>
  <si>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</si>
  <si>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</si>
  <si>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</si>
  <si>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</si>
  <si>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</si>
  <si>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</si>
  <si>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</si>
  <si>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</si>
  <si>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</si>
  <si>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</si>
  <si>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</si>
  <si>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</si>
  <si>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</si>
  <si>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</si>
  <si>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</si>
  <si>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</si>
  <si>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</si>
  <si>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</si>
  <si>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</si>
  <si>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</si>
  <si>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</si>
  <si>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</si>
  <si>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</si>
  <si>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</si>
  <si>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</si>
  <si>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</si>
  <si>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</si>
  <si>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</si>
  <si>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</si>
  <si>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</si>
  <si>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</si>
  <si>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</si>
  <si>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</si>
  <si>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</si>
  <si>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</si>
  <si>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</si>
  <si>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</si>
  <si>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</si>
  <si>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</si>
  <si>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</si>
  <si>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</si>
  <si>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</si>
  <si>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</si>
  <si>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</si>
  <si>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</si>
  <si>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</si>
  <si>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</si>
  <si>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</si>
  <si>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</si>
  <si>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</si>
  <si>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</si>
  <si>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</si>
  <si>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</si>
  <si>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</si>
  <si>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</si>
  <si>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</si>
  <si>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</si>
  <si>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</si>
  <si>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</si>
  <si>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</si>
  <si>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</si>
  <si>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</si>
  <si>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</si>
  <si>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</si>
  <si>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</si>
  <si>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</si>
  <si>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</si>
  <si>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</si>
  <si>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</si>
  <si>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</si>
  <si>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</si>
  <si>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</si>
  <si>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</si>
  <si>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</si>
  <si>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</si>
  <si>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</si>
  <si>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</si>
  <si>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</si>
  <si>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</si>
  <si>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</si>
  <si>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</si>
  <si>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</si>
  <si>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</si>
  <si>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</si>
  <si>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</si>
  <si>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</si>
  <si>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</si>
  <si>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</si>
  <si>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</si>
  <si>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</si>
  <si>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</si>
  <si>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</si>
  <si>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</si>
  <si>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</si>
  <si>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</si>
  <si>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</si>
  <si>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</si>
  <si>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</si>
  <si>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</si>
  <si>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</si>
  <si>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</si>
  <si>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</si>
  <si>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</si>
  <si>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</si>
  <si>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</si>
  <si>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</si>
  <si>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</si>
  <si>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</si>
  <si>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</si>
  <si>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</si>
  <si>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</si>
  <si>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</si>
  <si>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</si>
  <si>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</si>
  <si>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</si>
  <si>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</si>
  <si>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</si>
  <si>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</si>
  <si>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</si>
  <si>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</si>
  <si>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</si>
  <si>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</si>
  <si>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</si>
  <si>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</si>
  <si>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</si>
  <si>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</si>
  <si>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</si>
  <si>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</si>
  <si>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</si>
  <si>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</si>
  <si>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</si>
  <si>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</si>
  <si>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</si>
  <si>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</si>
  <si>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</si>
  <si>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</si>
  <si>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</si>
  <si>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</si>
  <si>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</si>
  <si>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</si>
  <si>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</si>
  <si>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</si>
  <si>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</si>
  <si>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</si>
  <si>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</si>
  <si>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</si>
  <si>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</si>
  <si>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</si>
  <si>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</si>
  <si>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</si>
  <si>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</si>
  <si>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</si>
  <si>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</si>
  <si>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</si>
  <si>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</si>
  <si>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</si>
  <si>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</si>
  <si>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</si>
  <si>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</si>
  <si>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</si>
  <si>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</si>
  <si>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</si>
  <si>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</si>
  <si>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</si>
  <si>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</si>
  <si>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</si>
  <si>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</si>
  <si>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</si>
  <si>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</si>
  <si>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</si>
  <si>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</si>
  <si>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</si>
  <si>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</si>
  <si>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</si>
  <si>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</si>
  <si>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</si>
  <si>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</si>
  <si>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</si>
  <si>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</si>
  <si>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</si>
  <si>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</si>
  <si>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</si>
  <si>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</si>
  <si>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</si>
  <si>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</si>
  <si>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</si>
  <si>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</si>
  <si>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</si>
  <si>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</si>
  <si>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</si>
  <si>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</si>
  <si>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</si>
  <si>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</si>
  <si>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</si>
  <si>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</si>
  <si>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</si>
  <si>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</si>
  <si>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</si>
  <si>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</si>
  <si>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</si>
  <si>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</si>
  <si>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</si>
  <si>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</si>
  <si>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</si>
  <si>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</si>
  <si>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</si>
  <si>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</si>
  <si>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</si>
  <si>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</si>
  <si>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</si>
  <si>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</si>
  <si>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</si>
  <si>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</si>
  <si>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</si>
  <si>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</si>
  <si>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</si>
  <si>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</si>
  <si>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</si>
  <si>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</si>
  <si>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</si>
  <si>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</si>
  <si>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</si>
  <si>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</si>
  <si>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</si>
  <si>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</si>
  <si>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</si>
  <si>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</si>
  <si>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</si>
  <si>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</si>
  <si>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</si>
  <si>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</si>
  <si>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</si>
  <si>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</si>
  <si>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</si>
  <si>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</si>
  <si>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</si>
  <si>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</si>
  <si>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</si>
  <si>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</si>
  <si>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</si>
  <si>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</si>
  <si>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</si>
  <si>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</si>
  <si>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</si>
  <si>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</si>
  <si>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</si>
  <si>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</si>
  <si>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</si>
  <si>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</si>
  <si>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</si>
  <si>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</si>
  <si>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</si>
  <si>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</si>
  <si>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</si>
  <si>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</si>
  <si>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</si>
  <si>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</si>
  <si>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</si>
  <si>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</si>
  <si>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</si>
  <si>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</si>
  <si>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</si>
  <si>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</si>
  <si>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</si>
  <si>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</si>
  <si>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</si>
  <si>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</si>
  <si>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</si>
  <si>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</si>
  <si>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</si>
  <si>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</si>
  <si>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</si>
  <si>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</si>
  <si>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</si>
  <si>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</si>
  <si>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</si>
  <si>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</si>
  <si>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</si>
  <si>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</si>
  <si>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</si>
  <si>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</si>
  <si>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</si>
  <si>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</si>
  <si>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</si>
  <si>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</si>
  <si>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</si>
  <si>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</si>
  <si>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</si>
  <si>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</si>
  <si>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</si>
  <si>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</si>
  <si>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</si>
  <si>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</si>
  <si>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</si>
  <si>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</si>
  <si>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</si>
  <si>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</si>
  <si>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</si>
  <si>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</si>
  <si>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</si>
  <si>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</si>
  <si>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</si>
  <si>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</si>
  <si>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</si>
  <si>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</si>
  <si>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</si>
  <si>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</si>
  <si>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</si>
  <si>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</si>
  <si>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</si>
  <si>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</si>
  <si>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</si>
  <si>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</si>
  <si>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</si>
  <si>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</si>
  <si>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</si>
  <si>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</si>
  <si>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</si>
  <si>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</si>
  <si>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</si>
  <si>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</si>
  <si>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</si>
  <si>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</si>
  <si>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</si>
  <si>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</si>
  <si>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</si>
  <si>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</si>
  <si>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</si>
  <si>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</si>
  <si>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</si>
  <si>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</si>
  <si>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</si>
  <si>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</si>
  <si>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</si>
  <si>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</si>
  <si>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</si>
  <si>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</si>
  <si>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</si>
  <si>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</si>
  <si>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</si>
  <si>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</si>
  <si>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</si>
  <si>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</si>
  <si>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</si>
  <si>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</si>
  <si>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</si>
  <si>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</si>
  <si>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</si>
  <si>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</si>
  <si>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</si>
  <si>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</si>
  <si>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</si>
  <si>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</si>
  <si>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</si>
  <si>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</si>
  <si>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</si>
  <si>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</si>
  <si>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</si>
  <si>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</si>
  <si>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</si>
  <si>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</si>
  <si>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</si>
  <si>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</si>
  <si>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</si>
  <si>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</si>
  <si>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</si>
  <si>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</si>
  <si>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</si>
  <si>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</si>
  <si>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</si>
  <si>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</si>
  <si>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</si>
  <si>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</si>
  <si>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</si>
  <si>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</si>
  <si>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</si>
  <si>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</si>
  <si>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</si>
  <si>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</si>
  <si>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</si>
  <si>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</si>
  <si>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</si>
  <si>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</si>
  <si>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</si>
  <si>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</si>
  <si>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</si>
  <si>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</si>
  <si>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</si>
  <si>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</si>
  <si>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</si>
  <si>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</si>
  <si>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</si>
  <si>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</si>
  <si>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</si>
  <si>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</si>
  <si>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</si>
  <si>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</si>
  <si>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</si>
  <si>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</si>
  <si>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</si>
  <si>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</si>
  <si>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</si>
  <si>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</si>
  <si>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</si>
  <si>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</si>
  <si>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</si>
  <si>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</si>
  <si>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</si>
  <si>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</si>
  <si>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</si>
  <si>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</si>
  <si>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</si>
  <si>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</si>
  <si>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</si>
  <si>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</si>
  <si>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</si>
  <si>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</si>
  <si>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</si>
  <si>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</si>
  <si>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</si>
  <si>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</si>
  <si>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</si>
  <si>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</si>
  <si>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</si>
  <si>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</si>
  <si>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</si>
  <si>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</si>
  <si>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</si>
  <si>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</si>
  <si>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</si>
  <si>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</si>
  <si>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</si>
  <si>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</si>
  <si>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</si>
  <si>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</si>
  <si>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</si>
  <si>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</si>
  <si>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</si>
  <si>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</si>
  <si>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</si>
  <si>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</si>
  <si>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</si>
  <si>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</si>
  <si>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</si>
  <si>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</si>
  <si>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</si>
  <si>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</si>
  <si>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</si>
  <si>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</si>
  <si>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</si>
  <si>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</si>
  <si>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</si>
  <si>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</si>
  <si>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</si>
  <si>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</si>
  <si>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</si>
  <si>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</si>
  <si>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</si>
  <si>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</si>
  <si>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</si>
  <si>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</si>
  <si>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</si>
  <si>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</si>
  <si>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</si>
  <si>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</si>
  <si>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</si>
  <si>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</si>
  <si>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</si>
  <si>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</si>
  <si>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</si>
  <si>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</si>
  <si>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</si>
  <si>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</si>
  <si>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</si>
  <si>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</si>
  <si>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</si>
  <si>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</si>
  <si>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</si>
  <si>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</si>
  <si>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</si>
  <si>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</si>
  <si>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</si>
  <si>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</si>
  <si>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</si>
  <si>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</si>
  <si>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</si>
  <si>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</si>
  <si>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</si>
  <si>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</si>
  <si>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</si>
  <si>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</si>
  <si>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</si>
  <si>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</si>
  <si>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</si>
  <si>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</si>
  <si>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</si>
  <si>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</si>
  <si>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</si>
  <si>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</si>
  <si>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</si>
  <si>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</si>
  <si>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</si>
  <si>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</si>
  <si>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</si>
  <si>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</si>
  <si>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</si>
  <si>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</si>
  <si>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</si>
  <si>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</si>
  <si>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</si>
  <si>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</si>
  <si>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</si>
  <si>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</si>
  <si>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</si>
  <si>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</si>
  <si>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</si>
  <si>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</si>
  <si>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</si>
  <si>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</si>
  <si>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</si>
  <si>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</si>
  <si>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</si>
  <si>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</si>
  <si>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</si>
  <si>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</si>
  <si>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</si>
  <si>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</si>
  <si>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</si>
  <si>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</si>
  <si>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</si>
  <si>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</si>
  <si>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</si>
  <si>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</si>
  <si>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</si>
  <si>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</si>
  <si>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</si>
  <si>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</si>
  <si>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</si>
  <si>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</si>
  <si>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</si>
  <si>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</si>
  <si>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</si>
  <si>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</si>
  <si>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</si>
  <si>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</si>
  <si>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</si>
  <si>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</si>
  <si>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</si>
  <si>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</si>
  <si>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</si>
  <si>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</si>
  <si>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</si>
  <si>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</si>
  <si>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</si>
  <si>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</si>
  <si>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</si>
  <si>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</si>
  <si>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</si>
  <si>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</si>
  <si>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</si>
  <si>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</si>
  <si>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</si>
  <si>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</si>
  <si>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</si>
  <si>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</si>
  <si>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</si>
  <si>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</si>
  <si>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</si>
  <si>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</si>
  <si>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</si>
  <si>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</si>
  <si>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</si>
  <si>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</si>
  <si>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</si>
  <si>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</si>
  <si>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</si>
  <si>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</si>
  <si>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</si>
  <si>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</si>
  <si>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</si>
  <si>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</si>
  <si>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</si>
  <si>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</si>
  <si>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</si>
  <si>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</si>
  <si>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</si>
  <si>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</si>
  <si>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</si>
  <si>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</si>
  <si>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</si>
  <si>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</si>
  <si>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</si>
  <si>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</si>
  <si>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</si>
  <si>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</si>
  <si>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</si>
  <si>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</si>
  <si>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</si>
  <si>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</si>
  <si>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</si>
  <si>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</si>
  <si>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</si>
  <si>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</si>
  <si>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</si>
  <si>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</si>
  <si>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</si>
  <si>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</si>
  <si>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</si>
  <si>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</si>
  <si>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</si>
  <si>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</si>
  <si>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</si>
  <si>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</si>
  <si>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</si>
  <si>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</si>
  <si>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</si>
  <si>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</si>
  <si>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</si>
  <si>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</si>
  <si>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</si>
  <si>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</si>
  <si>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</si>
  <si>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</si>
  <si>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</si>
  <si>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</si>
  <si>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</si>
  <si>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</si>
  <si>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</si>
  <si>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</si>
  <si>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</si>
  <si>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</si>
  <si>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</si>
  <si>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</si>
  <si>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</si>
  <si>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</si>
  <si>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</si>
  <si>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</si>
  <si>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</si>
  <si>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</si>
  <si>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</si>
  <si>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</si>
  <si>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</si>
  <si>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</si>
  <si>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</si>
  <si>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</si>
  <si>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</si>
  <si>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</si>
  <si>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</si>
  <si>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</si>
  <si>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</si>
  <si>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</si>
  <si>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</si>
  <si>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</si>
  <si>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</si>
  <si>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</si>
  <si>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</si>
  <si>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</si>
  <si>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</si>
  <si>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</si>
  <si>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</si>
  <si>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</si>
  <si>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</si>
  <si>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</si>
  <si>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</si>
  <si>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</si>
  <si>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</si>
  <si>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</si>
  <si>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</si>
  <si>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</si>
  <si>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</si>
  <si>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</si>
  <si>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</si>
  <si>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</si>
  <si>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</si>
  <si>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</si>
  <si>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</si>
  <si>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</si>
  <si>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</si>
  <si>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</si>
  <si>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</si>
  <si>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</si>
  <si>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</si>
  <si>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</si>
  <si>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</si>
  <si>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</si>
  <si>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</si>
  <si>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</si>
  <si>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</si>
  <si>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</si>
  <si>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</si>
  <si>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</si>
  <si>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</si>
  <si>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</si>
  <si>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</si>
  <si>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</si>
  <si>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</si>
  <si>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</si>
  <si>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</si>
  <si>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</si>
  <si>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</si>
  <si>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</si>
  <si>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</si>
  <si>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</si>
  <si>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</si>
  <si>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</si>
  <si>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</si>
  <si>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</si>
  <si>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</si>
  <si>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</si>
  <si>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</si>
  <si>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</si>
  <si>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</si>
  <si>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</si>
  <si>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</si>
  <si>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</si>
  <si>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</si>
  <si>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</si>
  <si>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</si>
  <si>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</si>
  <si>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</si>
  <si>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</si>
  <si>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</si>
  <si>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</si>
  <si>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</si>
  <si>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</si>
  <si>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</si>
  <si>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</si>
  <si>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</si>
  <si>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</si>
  <si>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</si>
  <si>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</si>
  <si>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</si>
  <si>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</si>
  <si>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</si>
  <si>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</si>
  <si>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</si>
  <si>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</si>
  <si>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</si>
  <si>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</si>
  <si>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</si>
  <si>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</si>
  <si>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</si>
  <si>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</si>
  <si>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</si>
  <si>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</si>
  <si>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</si>
  <si>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</si>
  <si>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</si>
  <si>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</si>
  <si>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</si>
  <si>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</si>
  <si>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</si>
  <si>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</si>
  <si>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</si>
  <si>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</si>
  <si>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</si>
  <si>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</si>
  <si>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</si>
  <si>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</si>
  <si>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</si>
  <si>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</si>
  <si>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</si>
  <si>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</si>
  <si>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</si>
  <si>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</si>
  <si>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</si>
  <si>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</si>
  <si>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</si>
  <si>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</si>
  <si>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</si>
  <si>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</si>
  <si>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</si>
  <si>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</si>
  <si>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</si>
  <si>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</si>
  <si>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</si>
  <si>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</si>
  <si>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</si>
  <si>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</si>
  <si>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</si>
  <si>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</si>
  <si>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</si>
  <si>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</si>
  <si>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</si>
  <si>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</si>
  <si>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</si>
  <si>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</si>
  <si>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</si>
  <si>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</si>
  <si>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</si>
  <si>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</si>
  <si>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</si>
  <si>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</si>
  <si>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</si>
  <si>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</si>
  <si>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</si>
  <si>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</si>
  <si>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</si>
  <si>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</si>
  <si>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</si>
  <si>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</si>
  <si>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</si>
  <si>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</si>
  <si>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</si>
  <si>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</si>
  <si>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</si>
  <si>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</si>
  <si>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</si>
  <si>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</si>
  <si>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</si>
  <si>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</si>
  <si>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</si>
  <si>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</si>
  <si>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</si>
  <si>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</si>
  <si>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</si>
  <si>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</si>
  <si>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</si>
  <si>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</si>
  <si>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</si>
  <si>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</si>
  <si>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</si>
  <si>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</si>
  <si>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</si>
  <si>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</si>
  <si>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</si>
  <si>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</si>
  <si>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</si>
  <si>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</si>
  <si>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</si>
  <si>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</si>
  <si>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</si>
  <si>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</si>
  <si>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</si>
  <si>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</si>
  <si>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</si>
  <si>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</si>
  <si>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</si>
  <si>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</si>
  <si>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</si>
  <si>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</si>
  <si>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</si>
  <si>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</si>
  <si>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</si>
  <si>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</si>
  <si>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</si>
  <si>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</si>
  <si>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</si>
  <si>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</si>
  <si>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</si>
  <si>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</si>
  <si>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</si>
  <si>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</si>
  <si>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</si>
  <si>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</si>
  <si>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</si>
  <si>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</si>
  <si>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</si>
  <si>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</si>
  <si>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</si>
  <si>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</si>
  <si>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</si>
  <si>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</si>
  <si>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</si>
  <si>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</si>
  <si>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</si>
  <si>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</si>
  <si>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</si>
  <si>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</si>
  <si>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</si>
  <si>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</si>
  <si>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</si>
  <si>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</si>
  <si>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</si>
  <si>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</si>
  <si>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</si>
  <si>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</si>
  <si>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</si>
  <si>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</si>
  <si>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</si>
  <si>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</si>
  <si>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</si>
  <si>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</si>
  <si>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</si>
  <si>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</si>
  <si>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</si>
  <si>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</si>
  <si>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</si>
  <si>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</si>
  <si>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</si>
  <si>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</si>
  <si>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</si>
  <si>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</si>
  <si>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</si>
  <si>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</si>
  <si>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</si>
  <si>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</si>
  <si>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</si>
  <si>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</si>
  <si>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</si>
  <si>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</si>
  <si>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</si>
  <si>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</si>
  <si>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</si>
  <si>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</si>
  <si>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</si>
  <si>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</si>
  <si>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</si>
  <si>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</si>
  <si>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</si>
  <si>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</si>
  <si>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</si>
  <si>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</si>
  <si>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</si>
  <si>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</si>
  <si>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</si>
  <si>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</si>
  <si>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</si>
  <si>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</si>
  <si>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</si>
  <si>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</si>
  <si>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</si>
  <si>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</si>
  <si>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</si>
  <si>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</si>
  <si>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</si>
  <si>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</si>
  <si>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</si>
  <si>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</si>
  <si>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</si>
  <si>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</si>
  <si>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</si>
  <si>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</si>
  <si>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</si>
  <si>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</si>
  <si>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</si>
  <si>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</si>
  <si>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</si>
  <si>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</si>
  <si>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</si>
  <si>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</si>
  <si>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</si>
  <si>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</si>
  <si>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</si>
  <si>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</si>
  <si>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</si>
  <si>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</si>
  <si>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</si>
  <si>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</si>
  <si>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</si>
  <si>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</si>
  <si>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</si>
  <si>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</si>
  <si>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</si>
  <si>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</si>
  <si>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</si>
  <si>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</si>
  <si>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</si>
  <si>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</si>
  <si>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</si>
  <si>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</si>
  <si>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</si>
  <si>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</si>
  <si>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</si>
  <si>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</si>
  <si>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</si>
  <si>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</si>
  <si>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</si>
  <si>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</si>
  <si>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</si>
  <si>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</si>
  <si>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</si>
  <si>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</si>
  <si>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</si>
  <si>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</si>
  <si>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</si>
  <si>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</si>
  <si>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</si>
  <si>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</si>
  <si>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</si>
  <si>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</si>
  <si>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</si>
  <si>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</si>
  <si>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</si>
  <si>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</si>
  <si>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</si>
  <si>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</si>
  <si>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</si>
  <si>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</si>
  <si>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</si>
  <si>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</si>
  <si>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</si>
  <si>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</si>
  <si>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</si>
  <si>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</si>
  <si>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</si>
  <si>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</si>
  <si>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</si>
  <si>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</si>
  <si>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</si>
  <si>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</si>
  <si>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</si>
  <si>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</si>
  <si>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</si>
  <si>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</si>
  <si>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</si>
  <si>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</si>
  <si>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</si>
  <si>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</si>
  <si>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</si>
  <si>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</si>
  <si>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</si>
  <si>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</si>
  <si>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</si>
  <si>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</si>
  <si>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</si>
  <si>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</si>
  <si>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</si>
  <si>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</si>
  <si>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</si>
  <si>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</si>
  <si>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</si>
  <si>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</si>
  <si>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</si>
  <si>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</si>
  <si>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</si>
  <si>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</si>
  <si>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</si>
  <si>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</si>
  <si>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</si>
  <si>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</si>
  <si>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</si>
  <si>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</si>
  <si>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</si>
  <si>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</si>
  <si>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</si>
  <si>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</si>
  <si>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</si>
  <si>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</si>
  <si>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</si>
  <si>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</si>
  <si>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</si>
  <si>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</si>
  <si>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</si>
  <si>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</si>
  <si>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</si>
  <si>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</si>
  <si>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</si>
  <si>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</si>
  <si>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</si>
  <si>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</si>
  <si>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</si>
  <si>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</si>
  <si>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</si>
  <si>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</si>
  <si>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</si>
  <si>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</si>
  <si>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</si>
  <si>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</si>
  <si>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</si>
  <si>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</si>
  <si>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</si>
  <si>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</si>
  <si>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</si>
  <si>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</si>
  <si>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</si>
  <si>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</si>
  <si>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</si>
  <si>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</si>
  <si>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</si>
  <si>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</si>
  <si>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</si>
  <si>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</si>
  <si>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</si>
  <si>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</si>
  <si>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</si>
  <si>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</si>
  <si>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</si>
  <si>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</si>
  <si>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</si>
  <si>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</si>
  <si>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</si>
  <si>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</si>
  <si>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</si>
  <si>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</si>
  <si>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</si>
  <si>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</si>
  <si>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</si>
  <si>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</si>
  <si>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</si>
  <si>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</si>
  <si>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</si>
  <si>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</si>
  <si>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</si>
  <si>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</si>
  <si>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</si>
  <si>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</si>
  <si>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</si>
  <si>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</si>
  <si>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</si>
  <si>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</si>
  <si>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</si>
  <si>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</si>
  <si>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</si>
  <si>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</si>
  <si>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</si>
  <si>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</si>
  <si>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</si>
  <si>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</si>
  <si>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</si>
  <si>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</si>
  <si>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</si>
  <si>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</si>
  <si>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</si>
  <si>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</si>
  <si>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</si>
  <si>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</si>
  <si>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</si>
  <si>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</si>
  <si>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</si>
  <si>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</si>
  <si>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</si>
  <si>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</si>
  <si>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</si>
  <si>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</si>
  <si>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</si>
  <si>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</si>
  <si>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</si>
  <si>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</si>
  <si>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</si>
  <si>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</si>
  <si>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</si>
  <si>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</si>
  <si>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</si>
  <si>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</si>
  <si>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</si>
  <si>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</si>
  <si>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</si>
  <si>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</si>
  <si>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</si>
  <si>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</si>
  <si>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</si>
  <si>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</si>
  <si>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</si>
  <si>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</si>
  <si>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</si>
  <si>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</si>
  <si>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</si>
  <si>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</si>
  <si>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</si>
  <si>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</si>
  <si>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</si>
  <si>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</si>
  <si>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</si>
  <si>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</si>
  <si>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</si>
  <si>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</si>
  <si>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</si>
  <si>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</si>
  <si>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</si>
  <si>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</si>
  <si>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</si>
  <si>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</si>
  <si>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</si>
  <si>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</si>
  <si>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</si>
  <si>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</si>
  <si>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</si>
  <si>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</si>
  <si>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</si>
  <si>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</si>
  <si>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</si>
  <si>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</si>
  <si>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</si>
  <si>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</si>
  <si>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</si>
  <si>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</si>
  <si>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</si>
  <si>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</si>
  <si>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</si>
  <si>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</si>
  <si>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</si>
  <si>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</si>
  <si>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</si>
  <si>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</si>
  <si>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</si>
  <si>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</si>
  <si>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</si>
  <si>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</si>
  <si>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</si>
  <si>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</si>
  <si>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</si>
  <si>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</si>
  <si>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</si>
  <si>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</si>
  <si>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</si>
  <si>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</si>
  <si>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</si>
  <si>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</si>
  <si>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</si>
  <si>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</si>
  <si>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</si>
  <si>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</si>
  <si>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</si>
  <si>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</si>
  <si>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</si>
  <si>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</si>
  <si>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</si>
  <si>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</si>
  <si>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</si>
  <si>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</si>
  <si>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</si>
  <si>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</si>
  <si>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</si>
  <si>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</si>
  <si>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</si>
  <si>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</si>
  <si>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</si>
  <si>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</si>
  <si>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</si>
  <si>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</si>
  <si>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</si>
  <si>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</si>
  <si>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</si>
  <si>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</si>
  <si>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</si>
  <si>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</si>
  <si>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</si>
  <si>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</si>
  <si>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</si>
  <si>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</si>
  <si>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</si>
  <si>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</si>
  <si>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</si>
  <si>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</si>
  <si>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</si>
  <si>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</si>
  <si>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</si>
  <si>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</si>
  <si>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</si>
  <si>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</si>
  <si>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</si>
  <si>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</si>
  <si>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</si>
  <si>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</si>
  <si>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</si>
  <si>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</si>
  <si>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</si>
  <si>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</si>
  <si>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</si>
  <si>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</si>
  <si>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</si>
  <si>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</si>
  <si>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</si>
  <si>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</si>
  <si>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</si>
  <si>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</si>
  <si>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</si>
  <si>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</si>
  <si>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</si>
  <si>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</si>
  <si>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</si>
  <si>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</si>
  <si>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</si>
  <si>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</si>
  <si>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</si>
  <si>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</si>
  <si>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</si>
  <si>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</si>
  <si>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</si>
  <si>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</si>
  <si>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</si>
  <si>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</si>
  <si>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</si>
  <si>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</si>
  <si>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</si>
  <si>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</si>
  <si>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</si>
  <si>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</si>
  <si>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</si>
  <si>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</si>
  <si>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</si>
  <si>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</si>
  <si>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</si>
  <si>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</si>
  <si>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</si>
  <si>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</si>
  <si>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</si>
  <si>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</si>
  <si>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</si>
  <si>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</si>
  <si>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</si>
  <si>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</si>
  <si>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</si>
  <si>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</si>
  <si>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</si>
  <si>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</si>
  <si>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</si>
  <si>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</si>
  <si>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</si>
  <si>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</si>
  <si>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</si>
  <si>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</si>
  <si>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</si>
  <si>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</si>
  <si>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</si>
  <si>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</si>
  <si>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</si>
  <si>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</si>
  <si>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</si>
  <si>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</si>
  <si>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</si>
  <si>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</si>
  <si>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</si>
  <si>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</si>
  <si>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</si>
  <si>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</si>
  <si>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</si>
  <si>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</si>
  <si>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</si>
  <si>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</si>
  <si>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</si>
  <si>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</si>
  <si>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</si>
  <si>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</si>
  <si>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</si>
  <si>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</si>
  <si>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</si>
  <si>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</si>
  <si>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</si>
  <si>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</si>
  <si>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</si>
  <si>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</si>
  <si>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</si>
  <si>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</si>
  <si>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</si>
  <si>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</si>
  <si>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</si>
  <si>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</si>
  <si>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</si>
  <si>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</si>
  <si>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</si>
  <si>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</si>
  <si>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</si>
  <si>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</si>
  <si>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</si>
  <si>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</si>
  <si>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</si>
  <si>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</si>
  <si>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</si>
  <si>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</si>
  <si>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</si>
  <si>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</si>
  <si>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</si>
  <si>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</si>
  <si>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</si>
  <si>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</si>
  <si>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</si>
  <si>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</si>
  <si>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</si>
  <si>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</si>
  <si>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</si>
  <si>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</si>
  <si>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</si>
  <si>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</si>
  <si>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</si>
  <si>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</si>
  <si>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</si>
  <si>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</si>
  <si>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</si>
  <si>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</si>
  <si>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</si>
  <si>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</si>
  <si>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</si>
  <si>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</si>
  <si>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</si>
  <si>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</si>
  <si>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</si>
  <si>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</si>
  <si>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</si>
  <si>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</si>
  <si>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</si>
  <si>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</si>
  <si>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</si>
  <si>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</si>
  <si>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</si>
  <si>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</si>
  <si>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</si>
  <si>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</si>
  <si>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</si>
  <si>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</si>
  <si>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</si>
  <si>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</si>
  <si>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</si>
  <si>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</si>
  <si>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</si>
  <si>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</si>
  <si>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</si>
  <si>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</si>
  <si>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</si>
  <si>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</si>
  <si>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</si>
  <si>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</si>
  <si>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</si>
  <si>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</si>
  <si>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</si>
  <si>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</si>
  <si>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</si>
  <si>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</si>
  <si>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</si>
  <si>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</si>
  <si>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</si>
  <si>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</si>
  <si>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</si>
  <si>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</si>
  <si>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</si>
  <si>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</si>
  <si>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</si>
  <si>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</si>
  <si>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</si>
  <si>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</si>
  <si>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</si>
  <si>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</si>
  <si>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</si>
  <si>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</si>
  <si>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</si>
  <si>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</si>
  <si>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</si>
  <si>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</si>
  <si>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</si>
  <si>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</si>
  <si>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</si>
  <si>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</si>
  <si>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</si>
  <si>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</si>
  <si>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</si>
  <si>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</si>
  <si>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</si>
  <si>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</si>
  <si>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</si>
  <si>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</si>
  <si>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</si>
  <si>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</si>
  <si>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</si>
  <si>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</si>
  <si>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</si>
  <si>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</si>
  <si>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</si>
  <si>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</si>
  <si>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</si>
  <si>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</si>
  <si>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</si>
  <si>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</si>
  <si>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</si>
  <si>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</si>
  <si>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</si>
  <si>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</si>
  <si>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</si>
  <si>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</si>
  <si>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</si>
  <si>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</si>
  <si>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</si>
  <si>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</si>
  <si>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</si>
  <si>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</si>
  <si>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</si>
  <si>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</si>
  <si>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</si>
  <si>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</si>
  <si>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</si>
  <si>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</si>
  <si>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</si>
  <si>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</si>
  <si>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</si>
  <si>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</si>
  <si>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</si>
  <si>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</si>
  <si>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</si>
  <si>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</si>
  <si>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</si>
  <si>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</si>
  <si>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</si>
  <si>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</si>
  <si>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</si>
  <si>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</si>
  <si>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</si>
  <si>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</si>
  <si>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</si>
  <si>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</si>
  <si>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</si>
  <si>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</si>
  <si>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</si>
  <si>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</si>
  <si>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</si>
  <si>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</si>
  <si>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</si>
  <si>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</si>
  <si>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</si>
  <si>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</si>
  <si>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</si>
  <si>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</si>
  <si>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</si>
  <si>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</si>
  <si>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</si>
  <si>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</si>
  <si>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</si>
  <si>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</si>
  <si>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</si>
  <si>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</si>
  <si>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</si>
  <si>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</si>
  <si>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</si>
  <si>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</si>
  <si>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</si>
  <si>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</si>
  <si>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</si>
  <si>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</si>
  <si>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</si>
  <si>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</si>
  <si>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</si>
  <si>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</si>
  <si>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</si>
  <si>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</si>
  <si>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</si>
  <si>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</si>
  <si>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</si>
  <si>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</si>
  <si>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</si>
  <si>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</si>
  <si>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</si>
  <si>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</si>
  <si>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</si>
  <si>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</si>
  <si>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</si>
  <si>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</si>
  <si>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</si>
  <si>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</si>
  <si>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</si>
  <si>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</si>
  <si>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</si>
  <si>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</si>
  <si>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</si>
  <si>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</si>
  <si>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</si>
  <si>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</si>
  <si>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</si>
  <si>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</si>
  <si>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</si>
  <si>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</si>
  <si>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</si>
  <si>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</si>
  <si>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</si>
  <si>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</si>
  <si>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</si>
  <si>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</si>
  <si>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</si>
  <si>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</si>
  <si>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</si>
  <si>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</si>
  <si>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</si>
  <si>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</si>
  <si>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</si>
  <si>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</si>
  <si>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</si>
  <si>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</si>
  <si>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</si>
  <si>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</si>
  <si>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</si>
  <si>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</si>
  <si>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</si>
  <si>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</si>
  <si>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</si>
  <si>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</si>
  <si>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</si>
  <si>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</si>
  <si>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</si>
  <si>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</si>
  <si>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</si>
  <si>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</si>
  <si>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</si>
  <si>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</si>
  <si>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</si>
  <si>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</si>
  <si>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</si>
  <si>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</si>
  <si>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</si>
  <si>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</si>
  <si>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</si>
  <si>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</si>
  <si>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</si>
  <si>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</si>
  <si>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</si>
  <si>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</si>
  <si>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</si>
  <si>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</si>
  <si>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</si>
  <si>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</si>
  <si>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</si>
  <si>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</si>
  <si>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</si>
  <si>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</si>
  <si>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</si>
  <si>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</si>
  <si>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</si>
  <si>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</si>
  <si>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</si>
  <si>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</si>
  <si>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</si>
  <si>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</si>
  <si>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</si>
  <si>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</si>
  <si>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</si>
  <si>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</si>
  <si>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</si>
  <si>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</si>
  <si>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</si>
  <si>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</si>
  <si>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</si>
  <si>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</si>
  <si>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</si>
  <si>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</si>
  <si>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</si>
  <si>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</si>
  <si>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</si>
  <si>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</si>
  <si>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</si>
  <si>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</si>
  <si>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</si>
  <si>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</si>
  <si>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</si>
  <si>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</si>
  <si>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</si>
  <si>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</si>
  <si>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</si>
  <si>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</si>
  <si>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</si>
  <si>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</si>
  <si>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</si>
  <si>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</si>
  <si>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</si>
  <si>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</si>
  <si>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</si>
  <si>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</si>
  <si>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</si>
  <si>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</si>
  <si>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</si>
  <si>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</si>
  <si>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</si>
  <si>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</si>
  <si>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</si>
  <si>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</si>
  <si>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</si>
  <si>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</si>
  <si>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</si>
  <si>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</si>
  <si>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</si>
  <si>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</si>
  <si>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</si>
  <si>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</si>
  <si>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</si>
  <si>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</si>
  <si>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</si>
  <si>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</si>
  <si>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</si>
  <si>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</si>
  <si>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</si>
  <si>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</si>
  <si>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</si>
  <si>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</si>
  <si>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</si>
  <si>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</si>
  <si>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</si>
  <si>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</si>
  <si>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</si>
  <si>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</si>
  <si>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</si>
  <si>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</si>
  <si>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</si>
  <si>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</si>
  <si>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</si>
  <si>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</si>
  <si>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</si>
  <si>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</si>
  <si>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</si>
  <si>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</si>
  <si>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</si>
  <si>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</si>
  <si>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</si>
  <si>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</si>
  <si>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</si>
  <si>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</si>
  <si>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</si>
  <si>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</si>
  <si>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</si>
  <si>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</si>
  <si>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</si>
  <si>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</si>
  <si>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</si>
  <si>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</si>
  <si>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</si>
  <si>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</si>
  <si>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</si>
  <si>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</si>
  <si>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</si>
  <si>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</si>
  <si>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</si>
  <si>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</si>
  <si>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</si>
  <si>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</si>
  <si>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</si>
  <si>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</si>
  <si>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</si>
  <si>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</si>
  <si>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</si>
  <si>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</si>
  <si>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</si>
  <si>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</si>
  <si>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</si>
  <si>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</si>
  <si>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</si>
  <si>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</si>
  <si>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</si>
  <si>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</si>
  <si>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</si>
  <si>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</si>
  <si>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</si>
  <si>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</si>
  <si>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</si>
  <si>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</si>
  <si>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</si>
  <si>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</si>
  <si>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</si>
  <si>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</si>
  <si>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</si>
  <si>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</si>
  <si>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</si>
  <si>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</si>
  <si>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</si>
  <si>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</si>
  <si>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</si>
  <si>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</si>
  <si>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</si>
  <si>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</si>
  <si>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</si>
  <si>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</si>
  <si>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</si>
  <si>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</si>
  <si>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</si>
  <si>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</si>
  <si>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</si>
  <si>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</si>
  <si>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</si>
  <si>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</si>
  <si>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</si>
  <si>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</si>
  <si>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</si>
  <si>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</si>
  <si>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</si>
  <si>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</si>
  <si>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</si>
  <si>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</si>
  <si>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</si>
  <si>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</si>
  <si>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</si>
  <si>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</si>
  <si>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</si>
  <si>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</si>
  <si>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</si>
  <si>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</si>
  <si>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</si>
  <si>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</si>
  <si>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</si>
  <si>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</si>
  <si>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</si>
  <si>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</si>
  <si>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</si>
  <si>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</si>
  <si>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</si>
  <si>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</si>
  <si>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</si>
  <si>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</si>
  <si>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</si>
  <si>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</si>
  <si>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</si>
  <si>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</si>
  <si>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</si>
  <si>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</si>
  <si>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</si>
  <si>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</si>
  <si>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</si>
  <si>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</si>
  <si>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</si>
  <si>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</si>
  <si>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</si>
  <si>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</si>
  <si>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</si>
  <si>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</si>
  <si>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</si>
  <si>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</si>
  <si>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</si>
  <si>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</si>
  <si>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</si>
  <si>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</si>
  <si>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</si>
  <si>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</si>
  <si>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</si>
  <si>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</si>
  <si>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</si>
  <si>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</si>
  <si>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</si>
  <si>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</si>
  <si>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</si>
  <si>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</si>
  <si>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</si>
  <si>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</si>
  <si>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</si>
  <si>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</si>
  <si>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</si>
  <si>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</si>
  <si>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</si>
  <si>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</si>
  <si>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</si>
  <si>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</si>
  <si>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</si>
  <si>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</si>
  <si>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</si>
  <si>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</si>
  <si>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</si>
  <si>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</si>
  <si>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</si>
  <si>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</si>
  <si>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</si>
  <si>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</si>
  <si>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</si>
  <si>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</si>
  <si>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</si>
  <si>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</si>
  <si>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</si>
  <si>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</si>
  <si>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</si>
  <si>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</si>
  <si>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</si>
  <si>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</si>
  <si>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</si>
  <si>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</si>
  <si>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</si>
  <si>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</si>
  <si>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</si>
  <si>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</si>
  <si>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</si>
  <si>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</si>
  <si>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</si>
  <si>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</si>
  <si>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</si>
  <si>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</si>
  <si>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</si>
  <si>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</si>
  <si>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</si>
  <si>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</si>
  <si>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</si>
  <si>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</si>
  <si>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</si>
  <si>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</si>
  <si>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</si>
  <si>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</si>
  <si>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</si>
  <si>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</si>
  <si>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</si>
  <si>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</si>
  <si>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</si>
  <si>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</si>
  <si>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</si>
  <si>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</si>
  <si>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</si>
  <si>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</si>
  <si>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</si>
  <si>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</si>
  <si>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</si>
  <si>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</si>
  <si>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</si>
  <si>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</si>
  <si>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</si>
  <si>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</si>
  <si>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</si>
  <si>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</si>
  <si>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</si>
  <si>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</si>
  <si>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</si>
  <si>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</si>
  <si>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</si>
  <si>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</si>
  <si>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</si>
  <si>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</si>
  <si>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</si>
  <si>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</si>
  <si>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</si>
  <si>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</si>
  <si>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</si>
  <si>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</si>
  <si>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</si>
  <si>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</si>
  <si>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</si>
  <si>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</si>
  <si>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</si>
  <si>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</si>
  <si>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</si>
  <si>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</si>
  <si>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</si>
  <si>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</si>
  <si>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</si>
  <si>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</si>
  <si>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</si>
  <si>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</si>
  <si>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</si>
  <si>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</si>
  <si>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</si>
  <si>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</si>
  <si>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</si>
  <si>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</si>
  <si>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</si>
  <si>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</si>
  <si>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</si>
  <si>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</si>
  <si>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</si>
  <si>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</si>
  <si>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</si>
  <si>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</si>
  <si>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</si>
  <si>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</si>
  <si>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</si>
  <si>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</si>
  <si>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</si>
  <si>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</si>
  <si>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</si>
  <si>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</si>
  <si>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</si>
  <si>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</si>
  <si>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</si>
  <si>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</si>
  <si>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</si>
  <si>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</si>
  <si>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</si>
  <si>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</si>
  <si>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</si>
  <si>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</si>
  <si>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</si>
  <si>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</si>
  <si>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</si>
  <si>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</si>
  <si>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</si>
  <si>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</si>
  <si>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</si>
  <si>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</si>
  <si>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</si>
  <si>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</si>
  <si>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</si>
  <si>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</si>
  <si>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</si>
  <si>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</si>
  <si>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</si>
  <si>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</si>
  <si>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</si>
  <si>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</si>
  <si>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</si>
  <si>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</si>
  <si>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</si>
  <si>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</si>
  <si>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</si>
  <si>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</si>
  <si>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</si>
  <si>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</si>
  <si>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</si>
  <si>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</si>
  <si>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</si>
  <si>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</si>
  <si>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</si>
  <si>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</si>
  <si>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</si>
  <si>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</si>
  <si>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</si>
  <si>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</si>
  <si>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</si>
  <si>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</si>
  <si>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</si>
  <si>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</si>
  <si>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</si>
  <si>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</si>
  <si>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</si>
  <si>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</si>
  <si>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</si>
  <si>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</si>
  <si>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</si>
  <si>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</si>
  <si>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</si>
  <si>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</si>
  <si>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</si>
  <si>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</si>
  <si>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</si>
  <si>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</si>
  <si>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</si>
  <si>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</si>
  <si>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</si>
  <si>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</si>
  <si>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</si>
  <si>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</si>
  <si>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</si>
  <si>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</si>
  <si>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</si>
  <si>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</si>
  <si>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</si>
  <si>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</si>
  <si>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</si>
  <si>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</si>
  <si>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</si>
  <si>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</si>
  <si>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</si>
  <si>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</si>
  <si>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</si>
  <si>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</si>
  <si>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</si>
  <si>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</si>
  <si>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</si>
  <si>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</si>
  <si>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</si>
  <si>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</si>
  <si>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</si>
  <si>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</si>
  <si>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</si>
  <si>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</si>
  <si>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</si>
  <si>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</si>
  <si>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</si>
  <si>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</si>
  <si>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</si>
  <si>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</si>
  <si>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</si>
  <si>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</si>
  <si>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</si>
  <si>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</si>
  <si>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</si>
  <si>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</si>
  <si>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</si>
  <si>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</si>
  <si>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</si>
  <si>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</si>
  <si>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</si>
  <si>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</si>
  <si>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</si>
  <si>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</si>
  <si>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</si>
  <si>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</si>
  <si>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</si>
  <si>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</si>
  <si>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</si>
  <si>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</si>
  <si>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</si>
  <si>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</si>
  <si>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</si>
  <si>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</si>
  <si>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</si>
  <si>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</si>
  <si>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</si>
  <si>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</si>
  <si>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</si>
  <si>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</si>
  <si>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</si>
  <si>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</si>
  <si>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</si>
  <si>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</si>
  <si>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</si>
  <si>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</si>
  <si>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</si>
  <si>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</si>
  <si>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</si>
  <si>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</si>
  <si>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</si>
  <si>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</si>
  <si>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</si>
  <si>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</si>
  <si>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</si>
  <si>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</si>
  <si>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</si>
  <si>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</si>
  <si>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</si>
  <si>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</si>
  <si>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</si>
  <si>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</si>
  <si>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</si>
  <si>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</si>
  <si>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</si>
  <si>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</si>
  <si>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</si>
  <si>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</si>
  <si>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</si>
  <si>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</si>
  <si>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</si>
  <si>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</si>
  <si>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</si>
  <si>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</si>
  <si>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</si>
  <si>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</si>
  <si>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</si>
  <si>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</si>
  <si>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</si>
  <si>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</si>
  <si>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</si>
  <si>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</si>
  <si>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</si>
  <si>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</si>
  <si>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</si>
  <si>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</si>
  <si>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</si>
  <si>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</si>
  <si>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</si>
  <si>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</si>
  <si>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</si>
  <si>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</si>
  <si>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</si>
  <si>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</si>
  <si>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</si>
  <si>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</si>
  <si>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</si>
  <si>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</si>
  <si>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</si>
  <si>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</si>
  <si>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</si>
  <si>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</si>
  <si>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</si>
  <si>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</si>
  <si>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</si>
  <si>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</si>
  <si>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</si>
  <si>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</si>
  <si>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</si>
  <si>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</si>
  <si>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</si>
  <si>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</si>
  <si>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</si>
  <si>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</si>
  <si>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</si>
  <si>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</si>
  <si>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</si>
  <si>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</si>
  <si>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</si>
  <si>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</si>
  <si>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</si>
  <si>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</si>
  <si>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</si>
  <si>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</si>
  <si>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</si>
  <si>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</si>
  <si>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</si>
  <si>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</si>
  <si>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</si>
  <si>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</si>
  <si>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</si>
  <si>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</si>
  <si>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</si>
  <si>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</si>
  <si>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</si>
  <si>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</si>
  <si>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</si>
  <si>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</si>
  <si>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</si>
  <si>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</si>
  <si>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</si>
  <si>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</si>
  <si>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</si>
  <si>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</si>
  <si>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</si>
  <si>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</si>
  <si>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</si>
  <si>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</si>
  <si>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</si>
  <si>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</si>
  <si>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</si>
  <si>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</si>
  <si>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</si>
  <si>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</si>
  <si>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</si>
  <si>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</si>
  <si>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</si>
  <si>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</si>
  <si>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</si>
  <si>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</si>
  <si>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</si>
  <si>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</si>
  <si>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</si>
  <si>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</si>
  <si>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</si>
  <si>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</si>
  <si>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</si>
  <si>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</si>
  <si>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</si>
  <si>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</si>
  <si>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</si>
  <si>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</si>
  <si>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</si>
  <si>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</si>
  <si>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</si>
  <si>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</si>
  <si>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</si>
  <si>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</si>
  <si>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</si>
  <si>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</si>
  <si>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</si>
  <si>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</si>
  <si>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</si>
  <si>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</si>
  <si>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</si>
  <si>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</si>
  <si>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</si>
  <si>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</si>
  <si>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</si>
  <si>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</si>
  <si>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</si>
  <si>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</si>
  <si>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</si>
  <si>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</si>
  <si>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</si>
  <si>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</si>
  <si>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</si>
  <si>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</si>
  <si>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</si>
  <si>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</si>
  <si>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</si>
  <si>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</si>
  <si>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</si>
  <si>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</si>
  <si>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</si>
  <si>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</si>
  <si>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</si>
  <si>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</si>
  <si>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</si>
  <si>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</si>
  <si>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</si>
  <si>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</si>
  <si>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</si>
  <si>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</si>
  <si>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</si>
  <si>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</si>
  <si>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</si>
  <si>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</si>
  <si>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</si>
  <si>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</si>
  <si>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</si>
  <si>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</si>
  <si>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</si>
  <si>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</si>
  <si>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</si>
  <si>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</si>
  <si>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</si>
  <si>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</si>
  <si>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</si>
  <si>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</si>
  <si>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</si>
  <si>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</si>
  <si>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</si>
  <si>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</si>
  <si>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</si>
  <si>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</si>
  <si>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</si>
  <si>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</si>
  <si>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</si>
  <si>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</si>
  <si>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</si>
  <si>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</si>
  <si>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</si>
  <si>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</si>
  <si>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</si>
  <si>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</si>
  <si>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</si>
  <si>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</si>
  <si>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</si>
  <si>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</si>
  <si>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</si>
  <si>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</si>
  <si>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</si>
  <si>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</si>
  <si>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</si>
  <si>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</si>
  <si>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</si>
  <si>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</si>
  <si>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</si>
  <si>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</si>
  <si>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</si>
  <si>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</si>
  <si>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</si>
  <si>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</si>
  <si>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</si>
  <si>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</si>
  <si>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</si>
  <si>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</si>
  <si>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</si>
  <si>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</si>
  <si>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</si>
  <si>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</si>
  <si>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</si>
  <si>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</si>
  <si>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</si>
  <si>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</si>
  <si>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</si>
  <si>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</si>
  <si>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</si>
  <si>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</si>
  <si>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</si>
  <si>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</si>
  <si>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</si>
  <si>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</si>
  <si>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</si>
  <si>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</si>
  <si>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</si>
  <si>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</si>
  <si>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</si>
  <si>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</si>
  <si>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</si>
  <si>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</si>
  <si>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</si>
  <si>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</si>
  <si>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</si>
  <si>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</si>
  <si>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</si>
  <si>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</si>
  <si>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</si>
  <si>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</si>
  <si>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</si>
  <si>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</si>
  <si>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</si>
  <si>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</si>
  <si>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</si>
  <si>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</si>
  <si>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</si>
  <si>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</si>
  <si>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</si>
  <si>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</si>
  <si>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</si>
  <si>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</si>
  <si>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</si>
  <si>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</si>
  <si>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</si>
  <si>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</si>
  <si>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</si>
  <si>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</si>
  <si>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</si>
  <si>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</si>
  <si>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</si>
  <si>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</si>
  <si>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</si>
  <si>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</si>
  <si>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</si>
  <si>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</si>
  <si>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</si>
  <si>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</si>
  <si>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</si>
  <si>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</si>
  <si>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</si>
  <si>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</si>
  <si>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</si>
  <si>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</si>
  <si>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</si>
  <si>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</si>
  <si>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</si>
  <si>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</si>
  <si>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</si>
  <si>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</si>
  <si>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</si>
  <si>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</si>
  <si>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</si>
  <si>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</si>
  <si>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</si>
  <si>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</si>
  <si>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</si>
  <si>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</si>
  <si>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</si>
  <si>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</si>
  <si>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</si>
  <si>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</si>
  <si>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</si>
  <si>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</si>
  <si>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</si>
  <si>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</si>
  <si>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</si>
  <si>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</si>
  <si>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</si>
  <si>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</si>
  <si>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</si>
  <si>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</si>
  <si>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</si>
  <si>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</si>
  <si>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</si>
  <si>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</si>
  <si>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</si>
  <si>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</si>
  <si>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</si>
  <si>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</si>
  <si>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</si>
  <si>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</si>
  <si>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</si>
  <si>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</si>
  <si>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</si>
  <si>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</si>
  <si>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</si>
  <si>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</si>
  <si>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</si>
  <si>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</si>
  <si>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</si>
  <si>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</si>
  <si>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</si>
  <si>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</si>
  <si>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</si>
  <si>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</si>
  <si>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</si>
  <si>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</si>
  <si>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</si>
  <si>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</si>
  <si>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</si>
  <si>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</si>
  <si>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</si>
  <si>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</si>
  <si>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</si>
  <si>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</si>
  <si>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</si>
  <si>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</si>
  <si>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</si>
  <si>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</si>
  <si>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</si>
  <si>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</si>
  <si>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</si>
  <si>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</si>
  <si>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</si>
  <si>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</si>
  <si>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</si>
  <si>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</si>
  <si>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</si>
  <si>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</si>
  <si>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</si>
  <si>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</si>
  <si>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</si>
  <si>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</si>
  <si>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</si>
  <si>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</si>
  <si>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</si>
  <si>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</si>
  <si>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</si>
  <si>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</si>
  <si>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</si>
  <si>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</si>
  <si>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</si>
  <si>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</si>
  <si>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</si>
  <si>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</si>
  <si>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</si>
  <si>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</si>
  <si>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</si>
  <si>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</si>
  <si>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</si>
  <si>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</si>
  <si>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</si>
  <si>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</si>
  <si>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</si>
  <si>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</si>
  <si>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</si>
  <si>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</si>
  <si>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</si>
  <si>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</si>
  <si>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</si>
  <si>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</si>
  <si>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</si>
  <si>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</si>
  <si>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</si>
  <si>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</si>
  <si>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</si>
  <si>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</si>
  <si>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</si>
  <si>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</si>
  <si>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</si>
  <si>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</si>
  <si>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</si>
  <si>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</si>
  <si>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</si>
  <si>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</si>
  <si>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</si>
  <si>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</si>
  <si>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</si>
  <si>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</si>
  <si>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</si>
  <si>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</si>
  <si>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</si>
  <si>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</si>
  <si>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</si>
  <si>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</si>
  <si>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</si>
  <si>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</si>
  <si>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</si>
  <si>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</si>
  <si>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</si>
  <si>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</si>
  <si>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</si>
  <si>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</si>
  <si>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</si>
  <si>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</si>
  <si>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</si>
  <si>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</si>
  <si>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</si>
  <si>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</si>
  <si>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</si>
  <si>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</si>
  <si>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</si>
  <si>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</si>
  <si>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</si>
  <si>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</si>
  <si>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</si>
  <si>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</si>
  <si>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</si>
  <si>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</si>
  <si>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</si>
  <si>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</si>
  <si>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</si>
  <si>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</si>
  <si>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</si>
  <si>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</si>
  <si>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</si>
  <si>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</si>
  <si>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</si>
  <si>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</si>
  <si>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</si>
  <si>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</si>
  <si>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</si>
  <si>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</si>
  <si>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</si>
  <si>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</si>
  <si>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</si>
  <si>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</si>
  <si>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</si>
  <si>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</si>
  <si>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</si>
  <si>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</si>
  <si>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</si>
  <si>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</si>
  <si>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</si>
  <si>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</si>
  <si>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</si>
  <si>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</si>
  <si>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</si>
  <si>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</si>
  <si>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</si>
  <si>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</si>
  <si>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</si>
  <si>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</si>
  <si>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</si>
  <si>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</si>
  <si>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</si>
  <si>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</si>
  <si>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</si>
  <si>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</si>
  <si>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</si>
  <si>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</si>
  <si>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</si>
  <si>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</si>
  <si>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</si>
  <si>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</si>
  <si>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</si>
  <si>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</si>
  <si>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</si>
  <si>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</si>
  <si>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</si>
  <si>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</si>
  <si>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</si>
  <si>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</si>
  <si>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</si>
  <si>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</si>
  <si>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</si>
  <si>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</si>
  <si>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</si>
  <si>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</si>
  <si>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</si>
  <si>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</si>
  <si>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</si>
  <si>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</si>
  <si>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</si>
  <si>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</si>
  <si>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</si>
  <si>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</si>
  <si>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</si>
  <si>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</si>
  <si>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</si>
  <si>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</si>
  <si>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</si>
  <si>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</si>
  <si>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</si>
  <si>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</si>
  <si>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</si>
  <si>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</si>
  <si>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</si>
  <si>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</si>
  <si>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</si>
  <si>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</si>
  <si>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</si>
  <si>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</si>
  <si>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</si>
  <si>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</si>
  <si>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</si>
  <si>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</si>
  <si>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</si>
  <si>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</si>
  <si>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</si>
  <si>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</si>
  <si>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</si>
  <si>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</si>
  <si>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</si>
  <si>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</si>
  <si>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</si>
  <si>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</si>
  <si>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</si>
  <si>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</si>
  <si>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</si>
  <si>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</si>
  <si>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</si>
  <si>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</si>
  <si>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</si>
  <si>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</si>
  <si>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</si>
  <si>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</si>
  <si>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</si>
  <si>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</si>
  <si>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</si>
  <si>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</si>
  <si>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</si>
  <si>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</si>
  <si>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</si>
  <si>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</si>
  <si>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</si>
  <si>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</si>
  <si>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</si>
  <si>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</si>
  <si>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</si>
  <si>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</si>
  <si>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</si>
  <si>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</si>
  <si>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</si>
  <si>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</si>
  <si>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</si>
  <si>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</si>
  <si>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</si>
  <si>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</si>
  <si>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</si>
  <si>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</si>
  <si>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</si>
  <si>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</si>
  <si>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</si>
  <si>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</si>
  <si>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</si>
  <si>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</si>
  <si>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</si>
  <si>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</si>
  <si>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</si>
  <si>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</si>
  <si>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</si>
  <si>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</si>
  <si>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</si>
  <si>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</si>
  <si>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</si>
  <si>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</si>
  <si>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</si>
  <si>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</si>
  <si>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</si>
  <si>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</si>
  <si>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</si>
  <si>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</si>
  <si>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</si>
  <si>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</si>
  <si>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</si>
  <si>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</si>
  <si>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</si>
  <si>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</si>
  <si>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</si>
  <si>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</si>
  <si>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</si>
  <si>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</si>
  <si>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</si>
  <si>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</si>
  <si>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</si>
  <si>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</si>
  <si>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</si>
  <si>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</si>
  <si>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</si>
  <si>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</si>
  <si>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</si>
  <si>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</si>
  <si>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</si>
  <si>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</si>
  <si>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</si>
  <si>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</si>
  <si>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</si>
  <si>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</si>
  <si>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</si>
  <si>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</si>
  <si>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</si>
  <si>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</si>
  <si>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</si>
  <si>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</si>
  <si>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</si>
  <si>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</si>
  <si>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</si>
  <si>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</si>
  <si>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</si>
  <si>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</si>
  <si>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</si>
  <si>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</si>
  <si>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</si>
  <si>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</si>
  <si>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</si>
  <si>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</si>
  <si>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</si>
  <si>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</si>
  <si>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</si>
  <si>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</si>
  <si>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</si>
  <si>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</si>
  <si>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</si>
  <si>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</si>
  <si>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</si>
  <si>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</si>
  <si>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</si>
  <si>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</si>
  <si>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</si>
  <si>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</si>
  <si>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</si>
  <si>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</si>
  <si>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</si>
  <si>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</si>
  <si>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</si>
  <si>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</si>
  <si>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</si>
  <si>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</si>
  <si>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</si>
  <si>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</si>
  <si>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</si>
  <si>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</si>
  <si>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</si>
  <si>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</si>
  <si>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</si>
  <si>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</si>
  <si>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</si>
  <si>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</si>
  <si>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</si>
  <si>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</si>
  <si>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</si>
  <si>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</si>
  <si>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</si>
  <si>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</si>
  <si>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</si>
  <si>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</si>
  <si>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</si>
  <si>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</si>
  <si>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</si>
  <si>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</si>
  <si>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</si>
  <si>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</si>
  <si>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</si>
  <si>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</si>
  <si>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</si>
  <si>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</si>
  <si>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</si>
  <si>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</si>
  <si>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</si>
  <si>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</si>
  <si>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</si>
  <si>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</si>
  <si>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</si>
  <si>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</si>
  <si>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</si>
  <si>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</si>
  <si>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</si>
  <si>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</si>
  <si>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</si>
  <si>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</si>
  <si>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</si>
  <si>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</si>
  <si>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</si>
  <si>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</si>
  <si>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</si>
  <si>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</si>
  <si>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</si>
  <si>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</si>
  <si>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</si>
  <si>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</si>
  <si>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</si>
  <si>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</si>
  <si>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</si>
  <si>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</si>
  <si>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</si>
  <si>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</si>
  <si>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</si>
  <si>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</si>
  <si>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</si>
  <si>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</si>
  <si>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</si>
  <si>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</si>
  <si>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</si>
  <si>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</si>
  <si>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</si>
  <si>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</si>
  <si>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</si>
  <si>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</si>
  <si>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</si>
  <si>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</si>
  <si>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</si>
  <si>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</si>
  <si>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</si>
  <si>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</si>
  <si>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</si>
  <si>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</si>
  <si>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</si>
  <si>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</si>
  <si>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</si>
  <si>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</si>
  <si>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</si>
  <si>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</si>
  <si>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</si>
  <si>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</si>
  <si>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</si>
  <si>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</si>
  <si>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</si>
  <si>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</si>
  <si>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</si>
  <si>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</si>
  <si>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</si>
  <si>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</si>
  <si>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</si>
  <si>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</si>
  <si>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</si>
  <si>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</si>
  <si>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</si>
  <si>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</si>
  <si>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</si>
  <si>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</si>
  <si>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</si>
  <si>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</si>
  <si>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</si>
  <si>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</si>
  <si>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</si>
  <si>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</si>
  <si>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</si>
  <si>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</si>
  <si>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</si>
  <si>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</si>
  <si>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</si>
  <si>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</si>
  <si>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</si>
  <si>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</si>
  <si>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</si>
  <si>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</si>
  <si>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</si>
  <si>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</si>
  <si>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</si>
  <si>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</si>
  <si>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</si>
  <si>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</si>
  <si>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</si>
  <si>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</si>
  <si>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</si>
  <si>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</si>
  <si>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</si>
  <si>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</si>
  <si>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</si>
  <si>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</si>
  <si>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</si>
  <si>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</si>
  <si>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</si>
  <si>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</si>
  <si>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</si>
  <si>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</si>
  <si>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</si>
  <si>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</si>
  <si>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</si>
  <si>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</si>
  <si>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</si>
  <si>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</si>
  <si>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</si>
  <si>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</si>
  <si>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</si>
  <si>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</si>
  <si>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</si>
  <si>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</si>
  <si>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</si>
  <si>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</si>
  <si>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</si>
  <si>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</si>
  <si>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</si>
  <si>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</si>
  <si>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</si>
  <si>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</si>
  <si>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</si>
  <si>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</si>
  <si>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</si>
  <si>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</si>
  <si>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</si>
  <si>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</si>
  <si>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</si>
  <si>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</si>
  <si>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</si>
  <si>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</si>
  <si>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</si>
  <si>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</si>
  <si>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</si>
  <si>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</si>
  <si>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</si>
  <si>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</si>
  <si>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</si>
  <si>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</si>
  <si>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</si>
  <si>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</si>
  <si>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</si>
  <si>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</si>
  <si>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</si>
  <si>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</si>
  <si>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</si>
  <si>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</si>
  <si>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</si>
  <si>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</si>
  <si>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</si>
  <si>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</si>
  <si>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</si>
  <si>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</si>
  <si>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</si>
  <si>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</si>
  <si>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</si>
  <si>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</si>
  <si>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</si>
  <si>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</si>
  <si>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</si>
  <si>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</si>
  <si>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</si>
  <si>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</si>
  <si>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</si>
  <si>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</si>
  <si>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</si>
  <si>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</si>
  <si>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</si>
  <si>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</si>
  <si>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</si>
  <si>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</si>
  <si>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</si>
  <si>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</si>
  <si>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</si>
  <si>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</si>
  <si>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</si>
  <si>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</si>
  <si>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</si>
  <si>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</si>
  <si>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</si>
  <si>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</si>
  <si>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</si>
  <si>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</si>
  <si>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</si>
  <si>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</si>
  <si>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</si>
  <si>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</si>
  <si>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</si>
  <si>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</si>
  <si>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</si>
  <si>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</si>
  <si>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</si>
  <si>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</si>
  <si>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</si>
  <si>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</si>
  <si>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</si>
  <si>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</si>
  <si>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</si>
  <si>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</si>
  <si>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</si>
  <si>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</si>
  <si>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</si>
  <si>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</si>
  <si>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</si>
  <si>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</si>
  <si>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</si>
  <si>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</si>
  <si>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</si>
  <si>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</si>
  <si>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</si>
  <si>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</si>
  <si>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</si>
  <si>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</si>
  <si>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</si>
  <si>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</si>
  <si>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</si>
  <si>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</si>
  <si>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</si>
  <si>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</si>
  <si>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</si>
  <si>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</si>
  <si>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</si>
  <si>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</si>
  <si>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</si>
  <si>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</si>
  <si>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</si>
  <si>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</si>
  <si>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</si>
  <si>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</si>
  <si>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</si>
  <si>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</si>
  <si>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</si>
  <si>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</si>
  <si>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</si>
  <si>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</si>
  <si>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</si>
  <si>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</si>
  <si>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</si>
  <si>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</si>
  <si>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</si>
  <si>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</si>
  <si>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</si>
  <si>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</si>
  <si>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</si>
  <si>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</si>
  <si>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</si>
  <si>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</si>
  <si>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</si>
  <si>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</si>
  <si>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</si>
  <si>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</si>
  <si>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</si>
  <si>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</si>
  <si>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</si>
  <si>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</si>
  <si>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</si>
  <si>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</si>
  <si>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</si>
  <si>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</si>
  <si>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</si>
  <si>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</si>
  <si>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</si>
  <si>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</si>
  <si>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</si>
  <si>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</si>
  <si>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</si>
  <si>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</si>
  <si>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</si>
  <si>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</si>
  <si>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</si>
  <si>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</si>
  <si>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</si>
  <si>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</si>
  <si>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</si>
  <si>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</si>
  <si>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</si>
  <si>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</si>
  <si>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</si>
  <si>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</si>
  <si>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</si>
  <si>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</si>
  <si>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</si>
  <si>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</si>
  <si>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</si>
  <si>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</si>
  <si>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</si>
  <si>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</si>
  <si>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</si>
  <si>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</si>
  <si>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</si>
  <si>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</si>
  <si>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</si>
  <si>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</si>
  <si>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</si>
  <si>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</si>
  <si>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</si>
  <si>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</si>
  <si>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</si>
  <si>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</si>
  <si>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</si>
  <si>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</si>
  <si>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</si>
  <si>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</si>
  <si>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</si>
  <si>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</si>
  <si>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</si>
  <si>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</si>
  <si>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</si>
  <si>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</si>
  <si>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</si>
  <si>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</si>
  <si>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</si>
  <si>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</si>
  <si>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</si>
  <si>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</si>
  <si>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</si>
  <si>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</si>
  <si>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</si>
  <si>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</si>
  <si>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</si>
  <si>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</si>
  <si>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</si>
  <si>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</si>
  <si>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</si>
  <si>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</si>
  <si>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</si>
  <si>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</si>
  <si>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</si>
  <si>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</si>
  <si>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</si>
  <si>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</si>
  <si>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</si>
  <si>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</si>
  <si>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</si>
  <si>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</si>
  <si>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</si>
  <si>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</si>
  <si>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</si>
  <si>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</si>
  <si>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</si>
  <si>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</si>
  <si>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</si>
  <si>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</si>
  <si>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</si>
  <si>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</si>
  <si>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</si>
  <si>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</si>
  <si>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</si>
  <si>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</si>
  <si>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</si>
  <si>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</si>
  <si>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</si>
  <si>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</si>
  <si>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</si>
  <si>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</si>
  <si>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</si>
  <si>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</si>
  <si>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</si>
  <si>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</si>
  <si>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</si>
  <si>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</si>
  <si>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</si>
  <si>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</si>
  <si>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</si>
  <si>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</si>
  <si>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</si>
  <si>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</si>
  <si>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</si>
  <si>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</si>
  <si>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</si>
  <si>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</si>
  <si>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</si>
  <si>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</si>
  <si>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</si>
  <si>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</si>
  <si>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</si>
  <si>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</si>
  <si>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</si>
  <si>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</si>
  <si>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</si>
  <si>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</si>
  <si>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</si>
  <si>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</si>
  <si>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</si>
  <si>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</si>
  <si>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</si>
  <si>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</si>
  <si>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</si>
  <si>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</si>
  <si>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</si>
  <si>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</si>
  <si>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</si>
  <si>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</si>
  <si>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</si>
  <si>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</si>
  <si>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</si>
  <si>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</si>
  <si>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</si>
  <si>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</si>
  <si>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</si>
  <si>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</si>
  <si>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</si>
  <si>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</si>
  <si>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</si>
  <si>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</si>
  <si>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</si>
  <si>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</si>
  <si>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</si>
  <si>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</si>
  <si>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</si>
  <si>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</si>
  <si>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</si>
  <si>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</si>
  <si>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</si>
  <si>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</si>
  <si>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</si>
  <si>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</si>
  <si>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</si>
  <si>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</si>
  <si>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</si>
  <si>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</si>
  <si>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</si>
  <si>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</si>
  <si>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</si>
  <si>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</si>
  <si>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</si>
  <si>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</si>
  <si>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</si>
  <si>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</si>
  <si>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</si>
  <si>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</si>
  <si>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</si>
  <si>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</si>
  <si>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</si>
  <si>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</si>
  <si>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</si>
  <si>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</si>
  <si>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</si>
  <si>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</si>
  <si>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</si>
  <si>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</si>
  <si>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</si>
  <si>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</si>
  <si>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</si>
  <si>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</si>
  <si>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</si>
  <si>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</si>
  <si>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</si>
  <si>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</si>
  <si>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</si>
  <si>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</si>
  <si>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</si>
  <si>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</si>
  <si>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</si>
  <si>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</si>
  <si>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</si>
  <si>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</si>
  <si>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</si>
  <si>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</si>
  <si>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</si>
  <si>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</si>
  <si>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</si>
  <si>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</si>
  <si>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</si>
  <si>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</si>
  <si>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</si>
  <si>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</si>
  <si>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</si>
  <si>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</si>
  <si>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</si>
  <si>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</si>
  <si>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</si>
  <si>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</si>
  <si>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</si>
  <si>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</si>
  <si>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</si>
  <si>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</si>
  <si>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</si>
  <si>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</si>
  <si>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</si>
  <si>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</si>
  <si>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</si>
  <si>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</si>
  <si>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</si>
  <si>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</si>
  <si>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</si>
  <si>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</si>
  <si>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</si>
  <si>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</si>
  <si>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</si>
  <si>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</si>
  <si>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</si>
  <si>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</si>
  <si>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</si>
  <si>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</si>
  <si>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</si>
  <si>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</si>
  <si>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</si>
  <si>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</si>
  <si>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</si>
  <si>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</si>
  <si>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</si>
  <si>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</si>
  <si>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</si>
  <si>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</si>
  <si>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</si>
  <si>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</si>
  <si>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</si>
  <si>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</si>
  <si>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</si>
  <si>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</si>
  <si>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</si>
  <si>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</si>
  <si>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</si>
  <si>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</si>
  <si>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</si>
  <si>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</si>
  <si>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</si>
  <si>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</si>
  <si>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</si>
  <si>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</si>
  <si>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</si>
  <si>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</si>
  <si>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</si>
  <si>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</si>
  <si>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</si>
  <si>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</si>
  <si>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</si>
  <si>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</si>
  <si>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</si>
  <si>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</si>
  <si>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</si>
  <si>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</si>
  <si>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</si>
  <si>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</si>
  <si>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</si>
  <si>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</si>
  <si>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</si>
  <si>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</si>
  <si>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</si>
  <si>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</si>
  <si>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</si>
  <si>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</si>
  <si>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</si>
  <si>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</si>
  <si>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</si>
  <si>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</si>
  <si>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</si>
  <si>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</si>
  <si>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</si>
  <si>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</si>
  <si>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</si>
  <si>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</si>
  <si>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</si>
  <si>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</si>
  <si>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</si>
  <si>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</si>
  <si>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</si>
  <si>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</si>
  <si>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</si>
  <si>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</si>
  <si>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</si>
  <si>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</si>
  <si>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</si>
  <si>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</si>
  <si>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</si>
  <si>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</si>
  <si>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</si>
  <si>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</si>
  <si>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</si>
  <si>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</si>
  <si>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</si>
  <si>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</si>
  <si>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</si>
  <si>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</si>
  <si>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</si>
  <si>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</si>
  <si>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</si>
  <si>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</si>
  <si>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</si>
  <si>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</si>
  <si>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</si>
  <si>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</si>
  <si>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</si>
  <si>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</si>
  <si>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</si>
  <si>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</si>
  <si>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</si>
  <si>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</si>
  <si>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</si>
  <si>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</si>
  <si>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</si>
  <si>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</si>
  <si>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</si>
  <si>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</si>
  <si>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</si>
  <si>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</si>
  <si>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</si>
  <si>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</si>
  <si>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</si>
  <si>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</si>
  <si>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</si>
  <si>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</si>
  <si>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</si>
  <si>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</si>
  <si>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</si>
  <si>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</si>
  <si>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</si>
  <si>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</si>
  <si>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</si>
  <si>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</si>
  <si>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</si>
  <si>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</si>
  <si>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</si>
  <si>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</si>
  <si>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</si>
  <si>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</si>
  <si>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</si>
  <si>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</si>
  <si>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</si>
  <si>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</si>
  <si>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</si>
  <si>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</si>
  <si>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</si>
  <si>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</si>
  <si>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</si>
  <si>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</si>
  <si>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</si>
  <si>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</si>
  <si>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</si>
  <si>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</si>
  <si>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</si>
  <si>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</si>
  <si>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</si>
  <si>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</si>
  <si>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</si>
  <si>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</si>
  <si>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</si>
  <si>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</si>
  <si>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</si>
  <si>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</si>
  <si>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</si>
  <si>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</si>
  <si>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</si>
  <si>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</si>
  <si>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</si>
  <si>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</si>
  <si>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</si>
  <si>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</si>
  <si>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</si>
  <si>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</si>
  <si>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</si>
  <si>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</si>
  <si>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</si>
  <si>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</si>
  <si>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</si>
  <si>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</si>
  <si>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</si>
  <si>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</si>
  <si>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</si>
  <si>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</si>
  <si>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</si>
  <si>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</si>
  <si>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</si>
  <si>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</si>
  <si>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</si>
  <si>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</si>
  <si>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</si>
  <si>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</si>
  <si>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</si>
  <si>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</si>
  <si>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</si>
  <si>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</si>
  <si>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</si>
  <si>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</si>
  <si>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</si>
  <si>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</si>
  <si>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</si>
  <si>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</si>
  <si>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</si>
  <si>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</si>
  <si>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</si>
  <si>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</si>
  <si>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</si>
  <si>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</si>
  <si>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</si>
  <si>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</si>
  <si>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</si>
  <si>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</si>
  <si>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</si>
  <si>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</si>
  <si>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</si>
  <si>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</si>
  <si>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</si>
  <si>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</si>
  <si>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</si>
  <si>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</si>
  <si>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</si>
  <si>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</si>
  <si>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</si>
  <si>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</si>
  <si>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</si>
  <si>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</si>
  <si>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</si>
  <si>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</si>
  <si>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</si>
  <si>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</si>
  <si>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</si>
  <si>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</si>
  <si>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</si>
  <si>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</si>
  <si>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</si>
  <si>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</si>
  <si>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</si>
  <si>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</si>
  <si>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</si>
  <si>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</si>
  <si>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</si>
  <si>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</si>
  <si>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</si>
  <si>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</si>
  <si>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</si>
  <si>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</si>
  <si>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</si>
  <si>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</si>
  <si>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</si>
  <si>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</si>
  <si>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</si>
  <si>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</si>
  <si>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</si>
  <si>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</si>
  <si>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</si>
  <si>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</si>
  <si>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</si>
  <si>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</si>
  <si>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</si>
  <si>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</si>
  <si>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</si>
  <si>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</si>
  <si>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</si>
  <si>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</si>
  <si>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</si>
  <si>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</si>
  <si>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</si>
  <si>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</si>
  <si>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</si>
  <si>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</si>
  <si>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</si>
  <si>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</si>
  <si>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</si>
  <si>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</si>
  <si>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</si>
  <si>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</si>
  <si>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</si>
  <si>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</si>
  <si>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</si>
  <si>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</si>
  <si>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</si>
  <si>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</si>
  <si>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</si>
  <si>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</si>
  <si>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</si>
  <si>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</si>
  <si>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</si>
  <si>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</si>
  <si>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</si>
  <si>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</si>
  <si>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</si>
  <si>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</si>
  <si>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</si>
  <si>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</si>
  <si>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</si>
  <si>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</si>
  <si>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</si>
  <si>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</si>
  <si>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</si>
  <si>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</si>
  <si>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</si>
  <si>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</si>
  <si>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</si>
  <si>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</si>
  <si>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</si>
  <si>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</si>
  <si>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</si>
  <si>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</si>
  <si>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</si>
  <si>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</si>
  <si>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</si>
  <si>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</si>
  <si>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</si>
  <si>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</si>
  <si>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</si>
  <si>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</si>
  <si>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</si>
  <si>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</si>
  <si>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</si>
  <si>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</si>
  <si>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</si>
  <si>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</si>
  <si>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</si>
  <si>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</si>
  <si>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</si>
  <si>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</si>
  <si>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</si>
  <si>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</si>
  <si>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</si>
  <si>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</si>
  <si>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</si>
  <si>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</si>
  <si>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</si>
  <si>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</si>
  <si>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</si>
  <si>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</si>
  <si>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</si>
  <si>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</si>
  <si>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</si>
  <si>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</si>
  <si>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</si>
  <si>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</si>
  <si>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</si>
  <si>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</si>
  <si>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</si>
  <si>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</si>
  <si>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</si>
  <si>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</si>
  <si>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</si>
  <si>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</si>
  <si>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</si>
  <si>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</si>
  <si>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</si>
  <si>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</si>
  <si>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</si>
  <si>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</si>
  <si>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</si>
  <si>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</si>
  <si>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</si>
  <si>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</si>
  <si>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</si>
  <si>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</si>
  <si>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</si>
  <si>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</si>
  <si>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</si>
  <si>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</si>
  <si>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</si>
  <si>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</si>
  <si>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</si>
  <si>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</si>
  <si>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</si>
  <si>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</si>
  <si>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</si>
  <si>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</si>
  <si>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</si>
  <si>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</si>
  <si>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</si>
  <si>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</si>
  <si>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</si>
  <si>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</si>
  <si>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</si>
  <si>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</si>
  <si>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</si>
  <si>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</si>
  <si>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</si>
  <si>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</si>
  <si>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</si>
  <si>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</si>
  <si>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</si>
  <si>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</si>
  <si>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</si>
  <si>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</si>
  <si>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</si>
  <si>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</si>
  <si>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</si>
  <si>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</si>
  <si>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</si>
  <si>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</si>
  <si>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</si>
  <si>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</si>
  <si>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</si>
  <si>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</si>
  <si>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</si>
  <si>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</si>
  <si>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</si>
  <si>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</si>
  <si>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</si>
  <si>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</si>
  <si>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</si>
  <si>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</si>
  <si>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</si>
  <si>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</si>
  <si>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</si>
  <si>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</si>
  <si>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</si>
  <si>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</si>
  <si>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</si>
  <si>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</si>
  <si>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</si>
  <si>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</si>
  <si>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</si>
  <si>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</si>
  <si>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</si>
  <si>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</si>
  <si>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</si>
  <si>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</si>
  <si>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</si>
  <si>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</si>
  <si>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</si>
  <si>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</si>
  <si>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</si>
  <si>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</si>
  <si>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</si>
  <si>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</si>
  <si>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</si>
  <si>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</si>
  <si>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</si>
  <si>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</si>
  <si>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</si>
  <si>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</si>
  <si>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</si>
  <si>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</si>
  <si>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</si>
  <si>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</si>
  <si>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</si>
  <si>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</si>
  <si>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</si>
  <si>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</si>
  <si>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</si>
  <si>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</si>
  <si>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</si>
  <si>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</si>
  <si>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</si>
  <si>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</si>
  <si>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</si>
  <si>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</si>
  <si>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</si>
  <si>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</si>
  <si>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</si>
  <si>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</si>
  <si>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</si>
  <si>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</si>
  <si>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</si>
  <si>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</si>
  <si>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</si>
  <si>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</si>
  <si>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</si>
  <si>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</si>
  <si>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</si>
  <si>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</si>
  <si>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</si>
  <si>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</si>
  <si>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</si>
  <si>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</si>
  <si>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</si>
  <si>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</si>
  <si>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</si>
  <si>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</si>
  <si>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</si>
  <si>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</si>
  <si>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</si>
  <si>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</si>
  <si>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</si>
  <si>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</si>
  <si>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</si>
  <si>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</si>
  <si>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</si>
  <si>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</si>
  <si>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</si>
  <si>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</si>
  <si>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</si>
  <si>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</si>
  <si>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</si>
  <si>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</si>
  <si>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</si>
  <si>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</si>
  <si>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</si>
  <si>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</si>
  <si>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</si>
  <si>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</si>
  <si>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</si>
  <si>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</si>
  <si>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</si>
  <si>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</si>
  <si>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</si>
  <si>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</si>
  <si>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</si>
  <si>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</si>
  <si>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</si>
  <si>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</si>
  <si>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</si>
  <si>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</si>
  <si>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</si>
  <si>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</si>
  <si>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</si>
  <si>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</si>
  <si>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</si>
  <si>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</si>
  <si>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</si>
  <si>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</si>
  <si>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</si>
  <si>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</si>
  <si>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</si>
  <si>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</si>
  <si>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</si>
  <si>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</si>
  <si>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</si>
  <si>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</si>
  <si>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</si>
  <si>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</si>
  <si>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</si>
  <si>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</si>
  <si>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</si>
  <si>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</si>
  <si>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</si>
  <si>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</si>
  <si>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</si>
  <si>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</si>
  <si>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</si>
  <si>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</si>
  <si>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</si>
  <si>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</si>
  <si>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</si>
  <si>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</si>
  <si>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</si>
  <si>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</si>
  <si>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</si>
  <si>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</si>
  <si>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</si>
  <si>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</si>
  <si>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</si>
  <si>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</si>
  <si>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</si>
  <si>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</si>
  <si>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</si>
  <si>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</si>
  <si>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</si>
  <si>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</si>
  <si>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</si>
  <si>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</si>
  <si>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</si>
  <si>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</si>
  <si>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</si>
  <si>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</si>
  <si>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</si>
  <si>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</si>
  <si>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</si>
  <si>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</si>
  <si>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</si>
  <si>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</si>
  <si>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</si>
  <si>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</si>
  <si>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</si>
  <si>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</si>
  <si>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</si>
  <si>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</si>
  <si>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</si>
  <si>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</si>
  <si>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</si>
  <si>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</si>
  <si>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</si>
  <si>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</si>
  <si>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</si>
  <si>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</si>
  <si>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</si>
  <si>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</si>
  <si>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</si>
  <si>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</si>
  <si>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</si>
  <si>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</si>
  <si>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</si>
  <si>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</si>
  <si>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</si>
  <si>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</si>
  <si>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</si>
  <si>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</si>
  <si>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</si>
  <si>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</si>
  <si>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</si>
  <si>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</si>
  <si>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</si>
  <si>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</si>
  <si>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</si>
  <si>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</si>
  <si>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</si>
  <si>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</si>
  <si>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</si>
  <si>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</si>
  <si>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</si>
  <si>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</si>
  <si>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</si>
  <si>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</si>
  <si>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</si>
  <si>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</si>
  <si>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</si>
  <si>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</si>
  <si>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</si>
  <si>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</si>
  <si>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</si>
  <si>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</si>
  <si>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</si>
  <si>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</si>
  <si>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</si>
  <si>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</si>
  <si>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</si>
  <si>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</si>
  <si>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</si>
  <si>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</si>
  <si>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</si>
  <si>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</si>
  <si>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</si>
  <si>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</si>
  <si>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</si>
  <si>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</si>
  <si>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</si>
  <si>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</si>
  <si>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</si>
  <si>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</si>
  <si>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</si>
  <si>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</si>
  <si>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</si>
  <si>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</si>
  <si>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</si>
  <si>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</si>
  <si>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</si>
  <si>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</si>
  <si>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</si>
  <si>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</si>
  <si>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</si>
  <si>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</si>
  <si>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</si>
  <si>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</si>
  <si>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</si>
  <si>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</si>
  <si>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</si>
  <si>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</si>
  <si>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</si>
  <si>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</si>
  <si>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</si>
  <si>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</si>
  <si>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</si>
  <si>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</si>
  <si>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</si>
  <si>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</si>
  <si>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</si>
  <si>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</si>
  <si>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</si>
  <si>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</si>
  <si>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</si>
  <si>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</si>
  <si>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</si>
  <si>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</si>
  <si>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</si>
  <si>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</si>
  <si>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</si>
  <si>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</si>
  <si>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</si>
  <si>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</si>
  <si>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</si>
  <si>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</si>
  <si>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</si>
  <si>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</si>
  <si>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</si>
  <si>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</si>
  <si>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</si>
  <si>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</si>
  <si>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</si>
  <si>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</si>
  <si>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</si>
  <si>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</si>
  <si>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</si>
  <si>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</si>
  <si>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</si>
  <si>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</si>
  <si>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</si>
  <si>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</si>
  <si>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</si>
  <si>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</si>
  <si>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</si>
  <si>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</si>
  <si>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</si>
  <si>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</si>
  <si>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</si>
  <si>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</si>
  <si>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</si>
  <si>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</si>
  <si>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</si>
  <si>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</si>
  <si>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FName</t>
  </si>
  <si>
    <t xml:space="preserve">Roast Type FName </t>
  </si>
  <si>
    <t>Row Labels</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</si>
  <si>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</si>
  <si>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</si>
  <si>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</si>
  <si>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</si>
  <si>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</si>
  <si>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</si>
  <si>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</si>
  <si>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</si>
  <si>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</si>
  <si>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</si>
  <si>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</si>
  <si>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</si>
  <si>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</si>
  <si>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</si>
  <si>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</si>
  <si>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</si>
  <si>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</si>
  <si>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</si>
  <si>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</si>
  <si>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</si>
  <si>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</si>
  <si>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</si>
  <si>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</si>
  <si>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 Card</t>
  </si>
  <si>
    <t>Light</t>
  </si>
  <si>
    <t>Medium</t>
  </si>
  <si>
    <t>Dark</t>
  </si>
  <si>
    <t>Sum of Quantity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</si>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</sst>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409]#,##0"/>
    <numFmt numFmtId="169" formatCode="dd\-mm\-yyyy"/>
  </numFmts>
  <fonts count="3" x14ac:knownFonts="1">
    <font>
      <sz val="11"/>
      <color theme="1"/>
      <name val="Calibri"/>
      <family val="2"/>
      <scheme val="minor"/>
    </font>
    <font>
      <sz val="11"/>
      <color indexed="8"/>
      <name val="Calibri"/>
      <family val="2"/>
    </font>
    <font>
      <sz val="1"/>
      <color theme="1"/>
      <name val="Calibri"/>
      <family val="2"/>
      <scheme val="minor"/>
    </font>
  </fonts>
  <fills count="3">
    <fill>
      <patternFill patternType="none"/>
    </fill>
    <fill>
      <patternFill patternType="gray125"/>
    </fill>
    <fill>
      <patternFill patternType="solid">
        <fgColor rgb="FFD2A78A"/>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0" fillId="2" borderId="0" xfId="0" applyFill="1"/>
    <xf numFmtId="165" fontId="1" fillId="0" borderId="0" xfId="0" applyNumberFormat="1" applyFont="1" applyAlignment="1">
      <alignment vertical="center"/>
    </xf>
    <xf numFmtId="166" fontId="0" fillId="0" borderId="0" xfId="0" applyNumberFormat="1"/>
    <xf numFmtId="167" fontId="0" fillId="0" borderId="0" xfId="0" applyNumberFormat="1"/>
    <xf numFmtId="0" fontId="1" fillId="0" borderId="0" xfId="0" applyFont="1" applyFill="1" applyAlignment="1">
      <alignment vertical="center"/>
    </xf>
    <xf numFmtId="0" fontId="0" fillId="0" borderId="0" xfId="0" applyFill="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3" fontId="0" fillId="0" borderId="0" xfId="0" applyNumberFormat="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general" vertical="center" textRotation="0" wrapText="0" indent="0" justifyLastLine="0" shrinkToFit="0" readingOrder="0"/>
    </dxf>
    <dxf>
      <font>
        <b/>
        <i val="0"/>
        <sz val="11"/>
        <color rgb="FF4A4534"/>
        <name val="Calibri"/>
        <family val="2"/>
        <scheme val="minor"/>
      </font>
    </dxf>
    <dxf>
      <font>
        <b/>
        <i val="0"/>
        <sz val="11"/>
        <color rgb="FF725140"/>
        <name val="Calibri"/>
        <family val="2"/>
        <scheme val="minor"/>
      </font>
      <fill>
        <patternFill patternType="solid">
          <fgColor theme="0"/>
          <bgColor rgb="FFC0AB9C"/>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family val="2"/>
        <scheme val="minor"/>
      </font>
      <fill>
        <patternFill>
          <bgColor rgb="FFC0AB9C"/>
        </patternFill>
      </fill>
    </dxf>
    <dxf>
      <font>
        <b val="0"/>
        <i val="0"/>
        <sz val="11"/>
        <color rgb="FF4A4534"/>
        <name val="Calibri"/>
        <family val="2"/>
        <scheme val="minor"/>
      </font>
      <fill>
        <patternFill>
          <bgColor rgb="FFC0AB9C"/>
        </patternFill>
      </fill>
      <border>
        <left style="medium">
          <color rgb="FF5A3F39"/>
        </left>
        <right style="medium">
          <color rgb="FF5A3F39"/>
        </right>
        <top style="medium">
          <color rgb="FF5A3F39"/>
        </top>
        <bottom style="medium">
          <color rgb="FF5A3F39"/>
        </bottom>
      </border>
    </dxf>
  </dxfs>
  <tableStyles count="2" defaultTableStyle="TableStyleMedium2" defaultPivotStyle="PivotStyleLight16">
    <tableStyle name="Coffee_Slicer" pivot="0" table="0" count="9" xr9:uid="{70700444-9E7C-4872-9696-FF21B0CCE0FD}">
      <tableStyleElement type="wholeTable" dxfId="15"/>
      <tableStyleElement type="headerRow" dxfId="14"/>
    </tableStyle>
    <tableStyle name="Coffee_Timeline_Style" pivot="0" table="0" count="9" xr9:uid="{75025A1B-165F-4C8A-88A1-9E75983C23BC}">
      <tableStyleElement type="wholeTable" dxfId="13"/>
      <tableStyleElement type="headerRow" dxfId="12"/>
    </tableStyle>
  </tableStyles>
  <colors>
    <mruColors>
      <color rgb="FF715847"/>
      <color rgb="FF5A3F39"/>
      <color rgb="FF4A4534"/>
      <color rgb="FFC0AB9C"/>
      <color rgb="FF8A5B4C"/>
      <color rgb="FF675041"/>
      <color rgb="FF725140"/>
      <color rgb="FF9E7E66"/>
      <color rgb="FF8D6E59"/>
      <color rgb="FFAA8D7A"/>
    </mruColors>
  </colors>
  <extLst>
    <ext xmlns:x14="http://schemas.microsoft.com/office/spreadsheetml/2009/9/main" uri="{46F421CA-312F-682f-3DD2-61675219B42D}">
      <x14:dxfs count="7">
        <dxf>
          <font>
            <b val="0"/>
            <i val="0"/>
            <sz val="11"/>
            <color rgb="FF4A4534"/>
            <name val="Calibri"/>
            <family val="2"/>
            <scheme val="minor"/>
          </font>
        </dxf>
        <dxf>
          <font>
            <b val="0"/>
            <i val="0"/>
            <sz val="11"/>
            <color rgb="FF4A4534"/>
            <name val="Calibri"/>
            <family val="2"/>
            <scheme val="minor"/>
          </font>
        </dxf>
        <dxf>
          <font>
            <b val="0"/>
            <i val="0"/>
            <sz val="11"/>
            <color rgb="FF4A4534"/>
            <name val="Calibri"/>
            <family val="2"/>
            <scheme val="minor"/>
          </font>
        </dxf>
        <dxf>
          <font>
            <b/>
            <i val="0"/>
            <sz val="11"/>
            <color rgb="FF5A3F39"/>
            <name val="Calibri"/>
            <family val="2"/>
            <scheme val="minor"/>
          </font>
          <border diagonalDown="1">
            <left style="thin">
              <color auto="1"/>
            </left>
            <right style="thin">
              <color auto="1"/>
            </right>
            <top style="thin">
              <color auto="1"/>
            </top>
            <bottom style="thin">
              <color auto="1"/>
            </bottom>
            <diagonal style="thin">
              <color auto="1"/>
            </diagonal>
          </border>
        </dxf>
        <dxf>
          <font>
            <b/>
            <i val="0"/>
            <sz val="11"/>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border diagonalDown="1">
            <left style="thin">
              <color auto="1"/>
            </left>
            <right style="thin">
              <color auto="1"/>
            </right>
            <top style="thin">
              <color auto="1"/>
            </top>
            <bottom style="thin">
              <color auto="1"/>
            </bottom>
            <diagonal style="thin">
              <color auto="1"/>
            </diagonal>
          </border>
        </dxf>
        <dxf>
          <font>
            <b val="0"/>
            <i val="0"/>
            <strike/>
            <sz val="11"/>
            <name val="Calibri"/>
            <family val="2"/>
            <scheme val="minor"/>
          </font>
          <border diagonalDown="1">
            <left style="thin">
              <color auto="1"/>
            </left>
            <right style="thin">
              <color auto="1"/>
            </right>
            <top style="thin">
              <color auto="1"/>
            </top>
            <bottom style="thin">
              <color auto="1"/>
            </bottom>
            <diagonal style="thin">
              <color auto="1"/>
            </diagonal>
          </border>
        </dxf>
      </x14:dxfs>
    </ext>
    <ext xmlns:x14="http://schemas.microsoft.com/office/spreadsheetml/2009/9/main" uri="{EB79DEF2-80B8-43e5-95BD-54CBDDF9020C}">
      <x14:slicerStyles defaultSlicerStyle="SlicerStyleLight1">
        <x14:slicerStyle name="Coffee_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5A3F39"/>
            </patternFill>
          </fill>
        </dxf>
        <dxf>
          <fill>
            <patternFill patternType="solid">
              <fgColor theme="0" tint="-0.14993743705557422"/>
              <bgColor rgb="FFAA8D7A"/>
            </patternFill>
          </fill>
        </dxf>
        <dxf>
          <fill>
            <patternFill patternType="solid">
              <fgColor theme="0"/>
              <bgColor rgb="FF675041"/>
            </patternFill>
          </fill>
        </dxf>
        <dxf>
          <font>
            <b val="0"/>
            <i val="0"/>
            <sz val="11"/>
            <color rgb="FF4A4534"/>
            <name val="Calibri"/>
            <family val="2"/>
            <scheme val="minor"/>
          </font>
        </dxf>
        <dxf>
          <font>
            <b val="0"/>
            <i val="0"/>
            <sz val="11"/>
            <color rgb="FF4A4534"/>
            <name val="Calibri"/>
            <family val="2"/>
            <scheme val="minor"/>
          </font>
        </dxf>
        <dxf>
          <font>
            <b/>
            <i val="0"/>
            <sz val="11"/>
            <color rgb="FF4A4534"/>
            <name val="Calibri"/>
            <family val="2"/>
            <scheme val="minor"/>
          </font>
        </dxf>
        <dxf>
          <font>
            <b/>
            <i val="0"/>
            <sz val="11"/>
            <color rgb="FF4A4534"/>
            <name val="Calibri"/>
            <family val="2"/>
            <scheme val="minor"/>
          </font>
        </dxf>
      </x15:dxfs>
    </ext>
    <ext xmlns:x15="http://schemas.microsoft.com/office/spreadsheetml/2010/11/main" uri="{9260A510-F301-46a8-8635-F512D64BE5F5}">
      <x15:timelineStyles defaultTimelineStyle="TimeSlicerStyleLight1">
        <x15:timelineStyle name="Coffee_Timeline_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[Coffee_Order_Data_Analysis.xlsx]Top_5_Customers!Total_Sales</c:name>
    <c:fmtId val="20"/>
  </c:pivotSource>
  <c:chart>
    <c:title>
      <c:tx>
        <c:rich>
          <a:bodyPr rot="0" spcFirstLastPara="1" vertOverflow="ellipsis" vert="horz" wrap="square" anchor="ctr" anchorCtr="1"/>
          <a:lstStyle/>
          <a:p>
            <a:pPr>
              <a:defRPr sz="1400" b="1" i="1" u="none" strike="noStrike" kern="1200" spc="0" baseline="0">
                <a:solidFill>
                  <a:srgbClr val="4A4534"/>
                </a:solidFill>
                <a:latin typeface="+mn-lt"/>
                <a:ea typeface="+mn-ea"/>
                <a:cs typeface="+mn-cs"/>
              </a:defRPr>
            </a:pPr>
            <a:r>
              <a:rPr lang="en-US" b="1" i="1"/>
              <a:t>Top</a:t>
            </a:r>
            <a:r>
              <a:rPr lang="en-US" b="1" i="1" baseline="0"/>
              <a:t> 5 Customers</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4A4534"/>
              </a:solidFill>
              <a:latin typeface="+mn-lt"/>
              <a:ea typeface="+mn-ea"/>
              <a:cs typeface="+mn-cs"/>
            </a:defRPr>
          </a:pPr>
          <a:endParaRPr lang="en-US"/>
        </a:p>
      </c:txPr>
    </c:title>
    <c:autoTitleDeleted val="0"/>
    <c:pivotFmts>
      <c:pivotFmt>
        <c:idx val="0"/>
        <c:spPr>
          <a:solidFill>
            <a:srgbClr val="67504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7504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7504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15847"/>
          </a:solidFill>
          <a:ln w="12700">
            <a:solidFill>
              <a:srgbClr val="715847"/>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A453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15847"/>
          </a:solidFill>
          <a:ln w="12700">
            <a:solidFill>
              <a:srgbClr val="715847"/>
            </a:solidFill>
          </a:ln>
          <a:effectLst/>
        </c:spPr>
      </c:pivotFmt>
    </c:pivotFmts>
    <c:plotArea>
      <c:layout/>
      <c:barChart>
        <c:barDir val="bar"/>
        <c:grouping val="clustered"/>
        <c:varyColors val="0"/>
        <c:ser>
          <c:idx val="0"/>
          <c:order val="0"/>
          <c:tx>
            <c:strRef>
              <c:f>Top_5_Customers!$B$3</c:f>
              <c:strCache>
                <c:ptCount val="1"/>
                <c:pt idx="0">
                  <c:v>Total</c:v>
                </c:pt>
              </c:strCache>
            </c:strRef>
          </c:tx>
          <c:spPr>
            <a:solidFill>
              <a:srgbClr val="715847"/>
            </a:solidFill>
            <a:ln w="12700">
              <a:solidFill>
                <a:srgbClr val="715847"/>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4A453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BC2-405A-9799-D8163D296164}"/>
            </c:ext>
          </c:extLst>
        </c:ser>
        <c:dLbls>
          <c:dLblPos val="outEnd"/>
          <c:showLegendKey val="0"/>
          <c:showVal val="1"/>
          <c:showCatName val="0"/>
          <c:showSerName val="0"/>
          <c:showPercent val="0"/>
          <c:showBubbleSize val="0"/>
        </c:dLbls>
        <c:gapWidth val="182"/>
        <c:axId val="1208098815"/>
        <c:axId val="1189615327"/>
      </c:barChart>
      <c:catAx>
        <c:axId val="120809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crossAx val="1189615327"/>
        <c:crosses val="autoZero"/>
        <c:auto val="1"/>
        <c:lblAlgn val="ctr"/>
        <c:lblOffset val="100"/>
        <c:noMultiLvlLbl val="0"/>
      </c:catAx>
      <c:valAx>
        <c:axId val="11896153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crossAx val="120809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AB9C"/>
    </a:solidFill>
    <a:ln w="12700" cap="flat" cmpd="sng" algn="ctr">
      <a:solidFill>
        <a:srgbClr val="4A4534"/>
      </a:solidFill>
      <a:round/>
    </a:ln>
    <a:effectLst/>
  </c:spPr>
  <c:txPr>
    <a:bodyPr/>
    <a:lstStyle/>
    <a:p>
      <a:pPr>
        <a:defRPr>
          <a:solidFill>
            <a:srgbClr val="4A453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[Coffee_Order_Data_Analysis.xlsx]Country_Sales_Chart!Total_Sales</c:name>
    <c:fmtId val="19"/>
  </c:pivotSource>
  <c:chart>
    <c:title>
      <c:tx>
        <c:rich>
          <a:bodyPr rot="0" spcFirstLastPara="1" vertOverflow="ellipsis" vert="horz" wrap="square" anchor="ctr" anchorCtr="1"/>
          <a:lstStyle/>
          <a:p>
            <a:pPr>
              <a:defRPr sz="1400" b="1" i="1" u="none" strike="noStrike" kern="1200" spc="0" baseline="0">
                <a:solidFill>
                  <a:srgbClr val="4A4534"/>
                </a:solidFill>
                <a:latin typeface="+mn-lt"/>
                <a:ea typeface="+mn-ea"/>
                <a:cs typeface="+mn-cs"/>
              </a:defRPr>
            </a:pPr>
            <a:r>
              <a:rPr lang="en-US" b="1" i="1"/>
              <a:t>Sales by Country</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4A4534"/>
              </a:solidFill>
              <a:latin typeface="+mn-lt"/>
              <a:ea typeface="+mn-ea"/>
              <a:cs typeface="+mn-cs"/>
            </a:defRPr>
          </a:pPr>
          <a:endParaRPr lang="en-US"/>
        </a:p>
      </c:txPr>
    </c:title>
    <c:autoTitleDeleted val="0"/>
    <c:pivotFmts>
      <c:pivotFmt>
        <c:idx val="0"/>
        <c:spPr>
          <a:solidFill>
            <a:srgbClr val="67504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7504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75041"/>
          </a:solidFill>
          <a:ln w="12700">
            <a:solidFill>
              <a:srgbClr val="715847"/>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A453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Country_Sales_Chart!$B$3</c:f>
              <c:strCache>
                <c:ptCount val="1"/>
                <c:pt idx="0">
                  <c:v>Total</c:v>
                </c:pt>
              </c:strCache>
            </c:strRef>
          </c:tx>
          <c:spPr>
            <a:solidFill>
              <a:srgbClr val="675041"/>
            </a:solidFill>
            <a:ln w="12700">
              <a:solidFill>
                <a:srgbClr val="715847"/>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4A453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Country_Sales_Chart!$A$4:$A$6</c:f>
              <c:strCache>
                <c:ptCount val="3"/>
                <c:pt idx="0">
                  <c:v>United Kingdom</c:v>
                </c:pt>
                <c:pt idx="1">
                  <c:v>Ireland</c:v>
                </c:pt>
                <c:pt idx="2">
                  <c:v>United States</c:v>
                </c:pt>
              </c:strCache>
            </c:strRef>
          </c:cat>
          <c:val>
            <c:numRef>
              <c:f>Country_Sales_Chart!$B$4:$B$6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767-4665-831E-532EA082629C}"/>
            </c:ext>
          </c:extLst>
        </c:ser>
        <c:dLbls>
          <c:dLblPos val="outEnd"/>
          <c:showLegendKey val="0"/>
          <c:showVal val="1"/>
          <c:showCatName val="0"/>
          <c:showSerName val="0"/>
          <c:showPercent val="0"/>
          <c:showBubbleSize val="0"/>
        </c:dLbls>
        <c:gapWidth val="182"/>
        <c:axId val="1208098815"/>
        <c:axId val="1189615327"/>
      </c:barChart>
      <c:catAx>
        <c:axId val="120809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crossAx val="1189615327"/>
        <c:crosses val="autoZero"/>
        <c:auto val="1"/>
        <c:lblAlgn val="ctr"/>
        <c:lblOffset val="100"/>
        <c:noMultiLvlLbl val="0"/>
      </c:catAx>
      <c:valAx>
        <c:axId val="11896153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crossAx val="120809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AB9C"/>
    </a:solidFill>
    <a:ln w="12700" cap="flat" cmpd="sng" algn="ctr">
      <a:solidFill>
        <a:srgbClr val="4A4534"/>
      </a:solidFill>
      <a:round/>
    </a:ln>
    <a:effectLst/>
  </c:spPr>
  <c:txPr>
    <a:bodyPr/>
    <a:lstStyle/>
    <a:p>
      <a:pPr>
        <a:defRPr>
          <a:solidFill>
            <a:srgbClr val="4A453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[Coffee_Order_Data_Analysis.xlsx]Total_Sales!Total_Sales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1" i="1">
                <a:solidFill>
                  <a:srgbClr val="4A4534"/>
                </a:solidFill>
              </a:rPr>
              <a:t>Sale</a:t>
            </a:r>
            <a:r>
              <a:rPr lang="en-IE" b="1" i="1" baseline="0">
                <a:solidFill>
                  <a:srgbClr val="4A4534"/>
                </a:solidFill>
              </a:rPr>
              <a:t> of different coffee type </a:t>
            </a:r>
            <a:endParaRPr lang="en-IE" b="1" i="1">
              <a:solidFill>
                <a:srgbClr val="4A453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8D6E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251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65000"/>
                <a:lumOff val="35000"/>
              </a:schemeClr>
            </a:solidFill>
            <a:round/>
          </a:ln>
          <a:effectLst/>
        </c:spPr>
        <c:marker>
          <c:symbol val="none"/>
        </c:marker>
      </c:pivotFmt>
      <c:pivotFmt>
        <c:idx val="5"/>
        <c:spPr>
          <a:solidFill>
            <a:schemeClr val="accent1"/>
          </a:solidFill>
          <a:ln w="28575" cap="rnd">
            <a:solidFill>
              <a:srgbClr val="8D6E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251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D6E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251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8D6E59"/>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B92-4EE2-8047-05650FEEDA57}"/>
            </c:ext>
          </c:extLst>
        </c:ser>
        <c:ser>
          <c:idx val="1"/>
          <c:order val="1"/>
          <c:tx>
            <c:strRef>
              <c:f>Total_Sales!$D$3:$D$4</c:f>
              <c:strCache>
                <c:ptCount val="1"/>
                <c:pt idx="0">
                  <c:v>Excelsa</c:v>
                </c:pt>
              </c:strCache>
            </c:strRef>
          </c:tx>
          <c:spPr>
            <a:ln w="28575" cap="rnd">
              <a:solidFill>
                <a:schemeClr val="tx1">
                  <a:lumMod val="50000"/>
                  <a:lumOff val="5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B92-4EE2-8047-05650FEEDA57}"/>
            </c:ext>
          </c:extLst>
        </c:ser>
        <c:ser>
          <c:idx val="2"/>
          <c:order val="2"/>
          <c:tx>
            <c:strRef>
              <c:f>Total_Sales!$E$3:$E$4</c:f>
              <c:strCache>
                <c:ptCount val="1"/>
                <c:pt idx="0">
                  <c:v>Liberica</c:v>
                </c:pt>
              </c:strCache>
            </c:strRef>
          </c:tx>
          <c:spPr>
            <a:ln w="28575" cap="rnd">
              <a:solidFill>
                <a:srgbClr val="72514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6B92-4EE2-8047-05650FEEDA57}"/>
            </c:ext>
          </c:extLst>
        </c:ser>
        <c:ser>
          <c:idx val="3"/>
          <c:order val="3"/>
          <c:tx>
            <c:strRef>
              <c:f>Total_Sales!$F$3:$F$4</c:f>
              <c:strCache>
                <c:ptCount val="1"/>
                <c:pt idx="0">
                  <c:v>Robusta</c:v>
                </c:pt>
              </c:strCache>
            </c:strRef>
          </c:tx>
          <c:spPr>
            <a:ln w="28575" cap="rnd">
              <a:solidFill>
                <a:schemeClr val="tx1">
                  <a:lumMod val="65000"/>
                  <a:lumOff val="3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6B92-4EE2-8047-05650FEEDA57}"/>
            </c:ext>
          </c:extLst>
        </c:ser>
        <c:dLbls>
          <c:showLegendKey val="0"/>
          <c:showVal val="0"/>
          <c:showCatName val="0"/>
          <c:showSerName val="0"/>
          <c:showPercent val="0"/>
          <c:showBubbleSize val="0"/>
        </c:dLbls>
        <c:smooth val="0"/>
        <c:axId val="1178955855"/>
        <c:axId val="782115967"/>
      </c:lineChart>
      <c:catAx>
        <c:axId val="117895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crossAx val="782115967"/>
        <c:crosses val="autoZero"/>
        <c:auto val="1"/>
        <c:lblAlgn val="ctr"/>
        <c:lblOffset val="100"/>
        <c:noMultiLvlLbl val="0"/>
      </c:catAx>
      <c:valAx>
        <c:axId val="7821159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crossAx val="1178955855"/>
        <c:crosses val="autoZero"/>
        <c:crossBetween val="between"/>
      </c:valAx>
      <c:spPr>
        <a:solidFill>
          <a:srgbClr val="C0AB9C"/>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AB9C"/>
    </a:solidFill>
    <a:ln w="12700" cap="flat" cmpd="sng" algn="ctr">
      <a:solidFill>
        <a:srgbClr val="4A453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[Coffee_Order_Data_Analysis.xlsx]Total_Quantity_by_roasttype!PivotTable6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1" i="1">
                <a:solidFill>
                  <a:srgbClr val="4A4534"/>
                </a:solidFill>
              </a:rPr>
              <a:t>Quantity</a:t>
            </a:r>
            <a:r>
              <a:rPr lang="en-IE" b="1" i="1" baseline="0">
                <a:solidFill>
                  <a:srgbClr val="4A4534"/>
                </a:solidFill>
              </a:rPr>
              <a:t> by Roast Type</a:t>
            </a:r>
            <a:endParaRPr lang="en-IE" b="1" i="1">
              <a:solidFill>
                <a:srgbClr val="4A453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4A4534"/>
            </a:solidFill>
            <a:round/>
          </a:ln>
          <a:effectLst/>
        </c:spPr>
        <c:marker>
          <c:symbol val="circle"/>
          <c:size val="5"/>
          <c:spPr>
            <a:solidFill>
              <a:srgbClr val="4A4534"/>
            </a:solidFill>
            <a:ln w="9525">
              <a:solidFill>
                <a:srgbClr val="4A4534"/>
              </a:solidFill>
            </a:ln>
            <a:effectLst/>
          </c:spPr>
        </c:marker>
      </c:pivotFmt>
      <c:pivotFmt>
        <c:idx val="1"/>
        <c:spPr>
          <a:solidFill>
            <a:schemeClr val="accent1"/>
          </a:solidFill>
          <a:ln w="28575" cap="rnd">
            <a:solidFill>
              <a:srgbClr val="9E7E66"/>
            </a:solidFill>
            <a:round/>
          </a:ln>
          <a:effectLst/>
        </c:spPr>
        <c:marker>
          <c:symbol val="circle"/>
          <c:size val="5"/>
          <c:spPr>
            <a:solidFill>
              <a:srgbClr val="9E7E66"/>
            </a:solidFill>
            <a:ln w="9525">
              <a:solidFill>
                <a:srgbClr val="9E7E66"/>
              </a:solidFill>
            </a:ln>
            <a:effectLst/>
          </c:spPr>
        </c:marker>
      </c:pivotFmt>
      <c:pivotFmt>
        <c:idx val="2"/>
        <c:spPr>
          <a:solidFill>
            <a:schemeClr val="accent1"/>
          </a:solidFill>
          <a:ln w="28575" cap="rnd">
            <a:solidFill>
              <a:srgbClr val="8A5B4C"/>
            </a:solidFill>
            <a:round/>
          </a:ln>
          <a:effectLst/>
        </c:spPr>
        <c:marker>
          <c:symbol val="circle"/>
          <c:size val="5"/>
          <c:spPr>
            <a:solidFill>
              <a:srgbClr val="8A5B4C"/>
            </a:solidFill>
            <a:ln w="9525">
              <a:solidFill>
                <a:srgbClr val="8A5B4C"/>
              </a:solidFill>
            </a:ln>
            <a:effectLst/>
          </c:spPr>
        </c:marker>
      </c:pivotFmt>
      <c:pivotFmt>
        <c:idx val="3"/>
        <c:spPr>
          <a:solidFill>
            <a:schemeClr val="accent1"/>
          </a:solidFill>
          <a:ln w="28575" cap="rnd">
            <a:solidFill>
              <a:srgbClr val="4A4534"/>
            </a:solidFill>
            <a:round/>
          </a:ln>
          <a:effectLst/>
        </c:spPr>
        <c:marker>
          <c:symbol val="circle"/>
          <c:size val="5"/>
          <c:spPr>
            <a:solidFill>
              <a:srgbClr val="4A4534"/>
            </a:solidFill>
            <a:ln w="9525">
              <a:solidFill>
                <a:srgbClr val="4A453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E7E66"/>
            </a:solidFill>
            <a:round/>
          </a:ln>
          <a:effectLst/>
        </c:spPr>
        <c:marker>
          <c:symbol val="circle"/>
          <c:size val="5"/>
          <c:spPr>
            <a:solidFill>
              <a:srgbClr val="9E7E66"/>
            </a:solidFill>
            <a:ln w="9525">
              <a:solidFill>
                <a:srgbClr val="9E7E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A5B4C"/>
            </a:solidFill>
            <a:round/>
          </a:ln>
          <a:effectLst/>
        </c:spPr>
        <c:marker>
          <c:symbol val="circle"/>
          <c:size val="5"/>
          <c:spPr>
            <a:solidFill>
              <a:srgbClr val="8A5B4C"/>
            </a:solidFill>
            <a:ln w="9525">
              <a:solidFill>
                <a:srgbClr val="8A5B4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4A4534"/>
            </a:solidFill>
            <a:round/>
          </a:ln>
          <a:effectLst/>
        </c:spPr>
        <c:marker>
          <c:symbol val="circle"/>
          <c:size val="5"/>
          <c:spPr>
            <a:solidFill>
              <a:srgbClr val="4A4534"/>
            </a:solidFill>
            <a:ln w="9525">
              <a:solidFill>
                <a:srgbClr val="4A453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9E7E66"/>
            </a:solidFill>
            <a:round/>
          </a:ln>
          <a:effectLst/>
        </c:spPr>
        <c:marker>
          <c:symbol val="circle"/>
          <c:size val="5"/>
          <c:spPr>
            <a:solidFill>
              <a:srgbClr val="9E7E66"/>
            </a:solidFill>
            <a:ln w="9525">
              <a:solidFill>
                <a:srgbClr val="9E7E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8A5B4C"/>
            </a:solidFill>
            <a:round/>
          </a:ln>
          <a:effectLst/>
        </c:spPr>
        <c:marker>
          <c:symbol val="circle"/>
          <c:size val="5"/>
          <c:spPr>
            <a:solidFill>
              <a:srgbClr val="8A5B4C"/>
            </a:solidFill>
            <a:ln w="9525">
              <a:solidFill>
                <a:srgbClr val="8A5B4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Total_Quantity_by_roasttype!$B$3:$B$4</c:f>
              <c:strCache>
                <c:ptCount val="1"/>
                <c:pt idx="0">
                  <c:v>Dark</c:v>
                </c:pt>
              </c:strCache>
            </c:strRef>
          </c:tx>
          <c:spPr>
            <a:ln w="28575" cap="rnd">
              <a:solidFill>
                <a:srgbClr val="4A4534"/>
              </a:solidFill>
              <a:round/>
            </a:ln>
            <a:effectLst/>
          </c:spPr>
          <c:marker>
            <c:symbol val="circle"/>
            <c:size val="5"/>
            <c:spPr>
              <a:solidFill>
                <a:srgbClr val="4A4534"/>
              </a:solidFill>
              <a:ln w="9525">
                <a:solidFill>
                  <a:srgbClr val="4A4534"/>
                </a:solidFill>
              </a:ln>
              <a:effectLst/>
            </c:spPr>
          </c:marker>
          <c:cat>
            <c:strRef>
              <c:f>Total_Quantity_by_roasttype!$A$5:$A$8</c:f>
              <c:strCache>
                <c:ptCount val="4"/>
                <c:pt idx="0">
                  <c:v>2019</c:v>
                </c:pt>
                <c:pt idx="1">
                  <c:v>2020</c:v>
                </c:pt>
                <c:pt idx="2">
                  <c:v>2021</c:v>
                </c:pt>
                <c:pt idx="3">
                  <c:v>2022</c:v>
                </c:pt>
              </c:strCache>
            </c:strRef>
          </c:cat>
          <c:val>
            <c:numRef>
              <c:f>Total_Quantity_by_roasttype!$B$5:$B$8</c:f>
              <c:numCache>
                <c:formatCode>General</c:formatCode>
                <c:ptCount val="4"/>
                <c:pt idx="0">
                  <c:v>255</c:v>
                </c:pt>
                <c:pt idx="1">
                  <c:v>326</c:v>
                </c:pt>
                <c:pt idx="2">
                  <c:v>406</c:v>
                </c:pt>
                <c:pt idx="3">
                  <c:v>169</c:v>
                </c:pt>
              </c:numCache>
            </c:numRef>
          </c:val>
          <c:smooth val="0"/>
          <c:extLst>
            <c:ext xmlns:c16="http://schemas.microsoft.com/office/drawing/2014/chart" uri="{C3380CC4-5D6E-409C-BE32-E72D297353CC}">
              <c16:uniqueId val="{00000000-D0CB-451D-BC59-A6A0EC7920C9}"/>
            </c:ext>
          </c:extLst>
        </c:ser>
        <c:ser>
          <c:idx val="2"/>
          <c:order val="1"/>
          <c:tx>
            <c:strRef>
              <c:f>Total_Quantity_by_roasttype!$C$3:$C$4</c:f>
              <c:strCache>
                <c:ptCount val="1"/>
                <c:pt idx="0">
                  <c:v>Light</c:v>
                </c:pt>
              </c:strCache>
            </c:strRef>
          </c:tx>
          <c:spPr>
            <a:ln w="28575" cap="rnd">
              <a:solidFill>
                <a:srgbClr val="9E7E66"/>
              </a:solidFill>
              <a:round/>
            </a:ln>
            <a:effectLst/>
          </c:spPr>
          <c:marker>
            <c:symbol val="circle"/>
            <c:size val="5"/>
            <c:spPr>
              <a:solidFill>
                <a:srgbClr val="9E7E66"/>
              </a:solidFill>
              <a:ln w="9525">
                <a:solidFill>
                  <a:srgbClr val="9E7E66"/>
                </a:solidFill>
              </a:ln>
              <a:effectLst/>
            </c:spPr>
          </c:marker>
          <c:cat>
            <c:strRef>
              <c:f>Total_Quantity_by_roasttype!$A$5:$A$8</c:f>
              <c:strCache>
                <c:ptCount val="4"/>
                <c:pt idx="0">
                  <c:v>2019</c:v>
                </c:pt>
                <c:pt idx="1">
                  <c:v>2020</c:v>
                </c:pt>
                <c:pt idx="2">
                  <c:v>2021</c:v>
                </c:pt>
                <c:pt idx="3">
                  <c:v>2022</c:v>
                </c:pt>
              </c:strCache>
            </c:strRef>
          </c:cat>
          <c:val>
            <c:numRef>
              <c:f>Total_Quantity_by_roasttype!$C$5:$C$8</c:f>
              <c:numCache>
                <c:formatCode>General</c:formatCode>
                <c:ptCount val="4"/>
                <c:pt idx="0">
                  <c:v>340</c:v>
                </c:pt>
                <c:pt idx="1">
                  <c:v>320</c:v>
                </c:pt>
                <c:pt idx="2">
                  <c:v>355</c:v>
                </c:pt>
                <c:pt idx="3">
                  <c:v>215</c:v>
                </c:pt>
              </c:numCache>
            </c:numRef>
          </c:val>
          <c:smooth val="0"/>
          <c:extLst>
            <c:ext xmlns:c16="http://schemas.microsoft.com/office/drawing/2014/chart" uri="{C3380CC4-5D6E-409C-BE32-E72D297353CC}">
              <c16:uniqueId val="{00000001-D0CB-451D-BC59-A6A0EC7920C9}"/>
            </c:ext>
          </c:extLst>
        </c:ser>
        <c:ser>
          <c:idx val="0"/>
          <c:order val="2"/>
          <c:tx>
            <c:strRef>
              <c:f>Total_Quantity_by_roasttype!$D$3:$D$4</c:f>
              <c:strCache>
                <c:ptCount val="1"/>
                <c:pt idx="0">
                  <c:v>Medium</c:v>
                </c:pt>
              </c:strCache>
            </c:strRef>
          </c:tx>
          <c:spPr>
            <a:ln w="28575" cap="rnd">
              <a:solidFill>
                <a:srgbClr val="8A5B4C"/>
              </a:solidFill>
              <a:round/>
            </a:ln>
            <a:effectLst/>
          </c:spPr>
          <c:marker>
            <c:symbol val="circle"/>
            <c:size val="5"/>
            <c:spPr>
              <a:solidFill>
                <a:srgbClr val="8A5B4C"/>
              </a:solidFill>
              <a:ln w="9525">
                <a:solidFill>
                  <a:srgbClr val="8A5B4C"/>
                </a:solidFill>
              </a:ln>
              <a:effectLst/>
            </c:spPr>
          </c:marker>
          <c:cat>
            <c:strRef>
              <c:f>Total_Quantity_by_roasttype!$A$5:$A$8</c:f>
              <c:strCache>
                <c:ptCount val="4"/>
                <c:pt idx="0">
                  <c:v>2019</c:v>
                </c:pt>
                <c:pt idx="1">
                  <c:v>2020</c:v>
                </c:pt>
                <c:pt idx="2">
                  <c:v>2021</c:v>
                </c:pt>
                <c:pt idx="3">
                  <c:v>2022</c:v>
                </c:pt>
              </c:strCache>
            </c:strRef>
          </c:cat>
          <c:val>
            <c:numRef>
              <c:f>Total_Quantity_by_roasttype!$D$5:$D$8</c:f>
              <c:numCache>
                <c:formatCode>General</c:formatCode>
                <c:ptCount val="4"/>
                <c:pt idx="0">
                  <c:v>319</c:v>
                </c:pt>
                <c:pt idx="1">
                  <c:v>305</c:v>
                </c:pt>
                <c:pt idx="2">
                  <c:v>382</c:v>
                </c:pt>
                <c:pt idx="3">
                  <c:v>159</c:v>
                </c:pt>
              </c:numCache>
            </c:numRef>
          </c:val>
          <c:smooth val="0"/>
          <c:extLst>
            <c:ext xmlns:c16="http://schemas.microsoft.com/office/drawing/2014/chart" uri="{C3380CC4-5D6E-409C-BE32-E72D297353CC}">
              <c16:uniqueId val="{00000002-D0CB-451D-BC59-A6A0EC7920C9}"/>
            </c:ext>
          </c:extLst>
        </c:ser>
        <c:dLbls>
          <c:showLegendKey val="0"/>
          <c:showVal val="0"/>
          <c:showCatName val="0"/>
          <c:showSerName val="0"/>
          <c:showPercent val="0"/>
          <c:showBubbleSize val="0"/>
        </c:dLbls>
        <c:marker val="1"/>
        <c:smooth val="0"/>
        <c:axId val="1208069583"/>
        <c:axId val="1189637887"/>
      </c:lineChart>
      <c:catAx>
        <c:axId val="120806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crossAx val="1189637887"/>
        <c:crosses val="autoZero"/>
        <c:auto val="1"/>
        <c:lblAlgn val="ctr"/>
        <c:lblOffset val="100"/>
        <c:noMultiLvlLbl val="0"/>
      </c:catAx>
      <c:valAx>
        <c:axId val="118963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crossAx val="120806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A453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AB9C"/>
    </a:solidFill>
    <a:ln w="12700" cap="flat" cmpd="sng" algn="ctr">
      <a:solidFill>
        <a:srgbClr val="4A453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[Coffee_Order_Data_Analysis.xlsx]Total_Quantity_by_coffeetype!PivotTable6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b="1" i="1">
                <a:solidFill>
                  <a:srgbClr val="4A4534"/>
                </a:solidFill>
              </a:rPr>
              <a:t>Quantity</a:t>
            </a:r>
            <a:r>
              <a:rPr lang="en-IE" b="1" i="1" baseline="0">
                <a:solidFill>
                  <a:srgbClr val="4A4534"/>
                </a:solidFill>
              </a:rPr>
              <a:t> by Coffee Type</a:t>
            </a:r>
            <a:endParaRPr lang="en-IE" b="1" i="1">
              <a:solidFill>
                <a:srgbClr val="4A453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E7E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A3F3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A5B4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7504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A453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A5B4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4A45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725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9E7E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9E7E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725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4A45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9E7E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725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4A45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700479307585166E-2"/>
          <c:y val="0.17003912971144661"/>
          <c:w val="0.80719539730263634"/>
          <c:h val="0.75644180151270168"/>
        </c:manualLayout>
      </c:layout>
      <c:barChart>
        <c:barDir val="col"/>
        <c:grouping val="clustered"/>
        <c:varyColors val="0"/>
        <c:ser>
          <c:idx val="0"/>
          <c:order val="0"/>
          <c:tx>
            <c:strRef>
              <c:f>Total_Quantity_by_coffeetype!$C$3:$C$4</c:f>
              <c:strCache>
                <c:ptCount val="1"/>
                <c:pt idx="0">
                  <c:v>Arabica</c:v>
                </c:pt>
              </c:strCache>
            </c:strRef>
          </c:tx>
          <c:spPr>
            <a:solidFill>
              <a:srgbClr val="9E7E66"/>
            </a:solidFill>
            <a:ln>
              <a:noFill/>
            </a:ln>
            <a:effectLst/>
          </c:spPr>
          <c:invertIfNegative val="0"/>
          <c:cat>
            <c:strRef>
              <c:f>Total_Quantity_by_coffeetype!$A$5:$B$8</c:f>
              <c:strCache>
                <c:ptCount val="4"/>
                <c:pt idx="0">
                  <c:v>2019</c:v>
                </c:pt>
                <c:pt idx="1">
                  <c:v>2020</c:v>
                </c:pt>
                <c:pt idx="2">
                  <c:v>2021</c:v>
                </c:pt>
                <c:pt idx="3">
                  <c:v>2022</c:v>
                </c:pt>
              </c:strCache>
            </c:strRef>
          </c:cat>
          <c:val>
            <c:numRef>
              <c:f>Total_Quantity_by_coffeetype!$C$5:$C$8</c:f>
              <c:numCache>
                <c:formatCode>General</c:formatCode>
                <c:ptCount val="4"/>
                <c:pt idx="0">
                  <c:v>215</c:v>
                </c:pt>
                <c:pt idx="1">
                  <c:v>255</c:v>
                </c:pt>
                <c:pt idx="2">
                  <c:v>336</c:v>
                </c:pt>
                <c:pt idx="3">
                  <c:v>141</c:v>
                </c:pt>
              </c:numCache>
            </c:numRef>
          </c:val>
          <c:extLst>
            <c:ext xmlns:c16="http://schemas.microsoft.com/office/drawing/2014/chart" uri="{C3380CC4-5D6E-409C-BE32-E72D297353CC}">
              <c16:uniqueId val="{00000000-34C0-4FB5-80D8-30DDA505072C}"/>
            </c:ext>
          </c:extLst>
        </c:ser>
        <c:ser>
          <c:idx val="1"/>
          <c:order val="1"/>
          <c:tx>
            <c:strRef>
              <c:f>Total_Quantity_by_coffeetype!$D$3:$D$4</c:f>
              <c:strCache>
                <c:ptCount val="1"/>
                <c:pt idx="0">
                  <c:v>Excelsa</c:v>
                </c:pt>
              </c:strCache>
            </c:strRef>
          </c:tx>
          <c:spPr>
            <a:solidFill>
              <a:schemeClr val="tx1">
                <a:lumMod val="50000"/>
                <a:lumOff val="50000"/>
              </a:schemeClr>
            </a:solidFill>
            <a:ln>
              <a:noFill/>
            </a:ln>
            <a:effectLst/>
          </c:spPr>
          <c:invertIfNegative val="0"/>
          <c:cat>
            <c:strRef>
              <c:f>Total_Quantity_by_coffeetype!$A$5:$B$8</c:f>
              <c:strCache>
                <c:ptCount val="4"/>
                <c:pt idx="0">
                  <c:v>2019</c:v>
                </c:pt>
                <c:pt idx="1">
                  <c:v>2020</c:v>
                </c:pt>
                <c:pt idx="2">
                  <c:v>2021</c:v>
                </c:pt>
                <c:pt idx="3">
                  <c:v>2022</c:v>
                </c:pt>
              </c:strCache>
            </c:strRef>
          </c:cat>
          <c:val>
            <c:numRef>
              <c:f>Total_Quantity_by_coffeetype!$D$5:$D$8</c:f>
              <c:numCache>
                <c:formatCode>General</c:formatCode>
                <c:ptCount val="4"/>
                <c:pt idx="0">
                  <c:v>203</c:v>
                </c:pt>
                <c:pt idx="1">
                  <c:v>261</c:v>
                </c:pt>
                <c:pt idx="2">
                  <c:v>286</c:v>
                </c:pt>
                <c:pt idx="3">
                  <c:v>122</c:v>
                </c:pt>
              </c:numCache>
            </c:numRef>
          </c:val>
          <c:extLst>
            <c:ext xmlns:c16="http://schemas.microsoft.com/office/drawing/2014/chart" uri="{C3380CC4-5D6E-409C-BE32-E72D297353CC}">
              <c16:uniqueId val="{00000001-34C0-4FB5-80D8-30DDA505072C}"/>
            </c:ext>
          </c:extLst>
        </c:ser>
        <c:ser>
          <c:idx val="2"/>
          <c:order val="2"/>
          <c:tx>
            <c:strRef>
              <c:f>Total_Quantity_by_coffeetype!$E$3:$E$4</c:f>
              <c:strCache>
                <c:ptCount val="1"/>
                <c:pt idx="0">
                  <c:v>Liberica</c:v>
                </c:pt>
              </c:strCache>
            </c:strRef>
          </c:tx>
          <c:spPr>
            <a:solidFill>
              <a:srgbClr val="725140"/>
            </a:solidFill>
            <a:ln>
              <a:noFill/>
            </a:ln>
            <a:effectLst/>
          </c:spPr>
          <c:invertIfNegative val="0"/>
          <c:cat>
            <c:strRef>
              <c:f>Total_Quantity_by_coffeetype!$A$5:$B$8</c:f>
              <c:strCache>
                <c:ptCount val="4"/>
                <c:pt idx="0">
                  <c:v>2019</c:v>
                </c:pt>
                <c:pt idx="1">
                  <c:v>2020</c:v>
                </c:pt>
                <c:pt idx="2">
                  <c:v>2021</c:v>
                </c:pt>
                <c:pt idx="3">
                  <c:v>2022</c:v>
                </c:pt>
              </c:strCache>
            </c:strRef>
          </c:cat>
          <c:val>
            <c:numRef>
              <c:f>Total_Quantity_by_coffeetype!$E$5:$E$8</c:f>
              <c:numCache>
                <c:formatCode>General</c:formatCode>
                <c:ptCount val="4"/>
                <c:pt idx="0">
                  <c:v>230</c:v>
                </c:pt>
                <c:pt idx="1">
                  <c:v>211</c:v>
                </c:pt>
                <c:pt idx="2">
                  <c:v>286</c:v>
                </c:pt>
                <c:pt idx="3">
                  <c:v>127</c:v>
                </c:pt>
              </c:numCache>
            </c:numRef>
          </c:val>
          <c:extLst>
            <c:ext xmlns:c16="http://schemas.microsoft.com/office/drawing/2014/chart" uri="{C3380CC4-5D6E-409C-BE32-E72D297353CC}">
              <c16:uniqueId val="{00000002-34C0-4FB5-80D8-30DDA505072C}"/>
            </c:ext>
          </c:extLst>
        </c:ser>
        <c:ser>
          <c:idx val="3"/>
          <c:order val="3"/>
          <c:tx>
            <c:strRef>
              <c:f>Total_Quantity_by_coffeetype!$F$3:$F$4</c:f>
              <c:strCache>
                <c:ptCount val="1"/>
                <c:pt idx="0">
                  <c:v>Robusta</c:v>
                </c:pt>
              </c:strCache>
            </c:strRef>
          </c:tx>
          <c:spPr>
            <a:solidFill>
              <a:srgbClr val="4A4534"/>
            </a:solidFill>
            <a:ln>
              <a:noFill/>
            </a:ln>
            <a:effectLst/>
          </c:spPr>
          <c:invertIfNegative val="0"/>
          <c:cat>
            <c:strRef>
              <c:f>Total_Quantity_by_coffeetype!$A$5:$B$8</c:f>
              <c:strCache>
                <c:ptCount val="4"/>
                <c:pt idx="0">
                  <c:v>2019</c:v>
                </c:pt>
                <c:pt idx="1">
                  <c:v>2020</c:v>
                </c:pt>
                <c:pt idx="2">
                  <c:v>2021</c:v>
                </c:pt>
                <c:pt idx="3">
                  <c:v>2022</c:v>
                </c:pt>
              </c:strCache>
            </c:strRef>
          </c:cat>
          <c:val>
            <c:numRef>
              <c:f>Total_Quantity_by_coffeetype!$F$5:$F$8</c:f>
              <c:numCache>
                <c:formatCode>General</c:formatCode>
                <c:ptCount val="4"/>
                <c:pt idx="0">
                  <c:v>266</c:v>
                </c:pt>
                <c:pt idx="1">
                  <c:v>224</c:v>
                </c:pt>
                <c:pt idx="2">
                  <c:v>235</c:v>
                </c:pt>
                <c:pt idx="3">
                  <c:v>153</c:v>
                </c:pt>
              </c:numCache>
            </c:numRef>
          </c:val>
          <c:extLst>
            <c:ext xmlns:c16="http://schemas.microsoft.com/office/drawing/2014/chart" uri="{C3380CC4-5D6E-409C-BE32-E72D297353CC}">
              <c16:uniqueId val="{00000003-34C0-4FB5-80D8-30DDA505072C}"/>
            </c:ext>
          </c:extLst>
        </c:ser>
        <c:dLbls>
          <c:showLegendKey val="0"/>
          <c:showVal val="0"/>
          <c:showCatName val="0"/>
          <c:showSerName val="0"/>
          <c:showPercent val="0"/>
          <c:showBubbleSize val="0"/>
        </c:dLbls>
        <c:gapWidth val="219"/>
        <c:overlap val="-27"/>
        <c:axId val="1206535887"/>
        <c:axId val="1189617247"/>
      </c:barChart>
      <c:catAx>
        <c:axId val="120653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9617247"/>
        <c:crosses val="autoZero"/>
        <c:auto val="1"/>
        <c:lblAlgn val="ctr"/>
        <c:lblOffset val="100"/>
        <c:noMultiLvlLbl val="0"/>
      </c:catAx>
      <c:valAx>
        <c:axId val="118961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6535887"/>
        <c:crosses val="autoZero"/>
        <c:crossBetween val="between"/>
      </c:valAx>
      <c:spPr>
        <a:solidFill>
          <a:srgbClr val="C0AB9C"/>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AB9C"/>
    </a:solidFill>
    <a:ln w="12700" cap="flat" cmpd="sng" algn="ctr">
      <a:solidFill>
        <a:srgbClr val="4A453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11373</xdr:colOff>
      <xdr:row>1</xdr:row>
      <xdr:rowOff>3866</xdr:rowOff>
    </xdr:from>
    <xdr:to>
      <xdr:col>26</xdr:col>
      <xdr:colOff>0</xdr:colOff>
      <xdr:row>5</xdr:row>
      <xdr:rowOff>3866</xdr:rowOff>
    </xdr:to>
    <xdr:sp macro="" textlink="">
      <xdr:nvSpPr>
        <xdr:cNvPr id="5" name="Rectangle 4">
          <a:extLst>
            <a:ext uri="{FF2B5EF4-FFF2-40B4-BE49-F238E27FC236}">
              <a16:creationId xmlns:a16="http://schemas.microsoft.com/office/drawing/2014/main" id="{00BE8066-BC54-E8D1-A01B-95624332EC9D}"/>
            </a:ext>
          </a:extLst>
        </xdr:cNvPr>
        <xdr:cNvSpPr/>
      </xdr:nvSpPr>
      <xdr:spPr>
        <a:xfrm>
          <a:off x="128604" y="62481"/>
          <a:ext cx="15375165" cy="703385"/>
        </a:xfrm>
        <a:prstGeom prst="rect">
          <a:avLst/>
        </a:prstGeom>
        <a:solidFill>
          <a:srgbClr val="C0AB9C"/>
        </a:solidFill>
        <a:ln>
          <a:solidFill>
            <a:srgbClr val="4A45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E" sz="3200" b="1" i="1">
              <a:solidFill>
                <a:srgbClr val="4A4534"/>
              </a:solidFill>
            </a:rPr>
            <a:t>COFFEE</a:t>
          </a:r>
          <a:r>
            <a:rPr lang="en-IE" sz="3200" b="1" baseline="0">
              <a:solidFill>
                <a:srgbClr val="4A4534"/>
              </a:solidFill>
            </a:rPr>
            <a:t> </a:t>
          </a:r>
          <a:r>
            <a:rPr lang="en-IE" sz="3200" b="1" i="1" baseline="0">
              <a:solidFill>
                <a:srgbClr val="4A4534"/>
              </a:solidFill>
            </a:rPr>
            <a:t>SALES</a:t>
          </a:r>
          <a:r>
            <a:rPr lang="en-IE" sz="3200" b="1" baseline="0">
              <a:solidFill>
                <a:srgbClr val="4A4534"/>
              </a:solidFill>
            </a:rPr>
            <a:t> </a:t>
          </a:r>
          <a:r>
            <a:rPr lang="en-IE" sz="3200" b="1" i="1" baseline="0">
              <a:solidFill>
                <a:srgbClr val="4A4534"/>
              </a:solidFill>
            </a:rPr>
            <a:t>DASHBOARD</a:t>
          </a:r>
          <a:endParaRPr lang="en-IE" sz="3200" b="1" i="1">
            <a:solidFill>
              <a:srgbClr val="4A4534"/>
            </a:solidFill>
          </a:endParaRPr>
        </a:p>
      </xdr:txBody>
    </xdr:sp>
    <xdr:clientData/>
  </xdr:twoCellAnchor>
  <xdr:twoCellAnchor>
    <xdr:from>
      <xdr:col>14</xdr:col>
      <xdr:colOff>495957</xdr:colOff>
      <xdr:row>16</xdr:row>
      <xdr:rowOff>83546</xdr:rowOff>
    </xdr:from>
    <xdr:to>
      <xdr:col>25</xdr:col>
      <xdr:colOff>605928</xdr:colOff>
      <xdr:row>31</xdr:row>
      <xdr:rowOff>83547</xdr:rowOff>
    </xdr:to>
    <xdr:graphicFrame macro="">
      <xdr:nvGraphicFramePr>
        <xdr:cNvPr id="6" name="Chart 5">
          <a:extLst>
            <a:ext uri="{FF2B5EF4-FFF2-40B4-BE49-F238E27FC236}">
              <a16:creationId xmlns:a16="http://schemas.microsoft.com/office/drawing/2014/main" id="{60BB491E-5878-43ED-8593-A45CF368C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498390</xdr:colOff>
      <xdr:row>31</xdr:row>
      <xdr:rowOff>174732</xdr:rowOff>
    </xdr:from>
    <xdr:to>
      <xdr:col>26</xdr:col>
      <xdr:colOff>844</xdr:colOff>
      <xdr:row>47</xdr:row>
      <xdr:rowOff>0</xdr:rowOff>
    </xdr:to>
    <xdr:graphicFrame macro="">
      <xdr:nvGraphicFramePr>
        <xdr:cNvPr id="7" name="Chart 6">
          <a:extLst>
            <a:ext uri="{FF2B5EF4-FFF2-40B4-BE49-F238E27FC236}">
              <a16:creationId xmlns:a16="http://schemas.microsoft.com/office/drawing/2014/main" id="{28894A1E-23A5-4A8E-80EA-0353C2F63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6344</xdr:colOff>
      <xdr:row>16</xdr:row>
      <xdr:rowOff>88409</xdr:rowOff>
    </xdr:from>
    <xdr:to>
      <xdr:col>14</xdr:col>
      <xdr:colOff>415635</xdr:colOff>
      <xdr:row>47</xdr:row>
      <xdr:rowOff>1</xdr:rowOff>
    </xdr:to>
    <xdr:graphicFrame macro="">
      <xdr:nvGraphicFramePr>
        <xdr:cNvPr id="8" name="Chart 7">
          <a:extLst>
            <a:ext uri="{FF2B5EF4-FFF2-40B4-BE49-F238E27FC236}">
              <a16:creationId xmlns:a16="http://schemas.microsoft.com/office/drawing/2014/main" id="{1AD81C20-165B-49C9-8D09-C75CB59A2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9811</xdr:colOff>
      <xdr:row>5</xdr:row>
      <xdr:rowOff>99848</xdr:rowOff>
    </xdr:from>
    <xdr:to>
      <xdr:col>16</xdr:col>
      <xdr:colOff>519634</xdr:colOff>
      <xdr:row>16</xdr:row>
      <xdr:rowOff>3646</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972A0594-0CC1-4D76-8F1E-792F9F34A12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0127" y="915322"/>
              <a:ext cx="9734033" cy="1962535"/>
            </a:xfrm>
            <a:prstGeom prst="rect">
              <a:avLst/>
            </a:prstGeom>
            <a:solidFill>
              <a:prstClr val="white"/>
            </a:solidFill>
            <a:ln w="1">
              <a:solidFill>
                <a:prstClr val="green"/>
              </a:solidFill>
            </a:ln>
          </xdr:spPr>
          <xdr:txBody>
            <a:bodyPr vertOverflow="clip" horzOverflow="clip"/>
            <a:lstStyle/>
            <a:p>
              <a:r>
                <a:rPr lang="en-IE" sz="1100"/>
                <a:t>Timeline: Works in Excel 2013 or higher. Do not move or resize.</a:t>
              </a:r>
            </a:p>
          </xdr:txBody>
        </xdr:sp>
      </mc:Fallback>
    </mc:AlternateContent>
    <xdr:clientData/>
  </xdr:twoCellAnchor>
  <xdr:twoCellAnchor editAs="oneCell">
    <xdr:from>
      <xdr:col>21</xdr:col>
      <xdr:colOff>343191</xdr:colOff>
      <xdr:row>10</xdr:row>
      <xdr:rowOff>57476</xdr:rowOff>
    </xdr:from>
    <xdr:to>
      <xdr:col>26</xdr:col>
      <xdr:colOff>916</xdr:colOff>
      <xdr:row>16</xdr:row>
      <xdr:rowOff>1</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C5BA6A83-F038-48EE-B9CA-CAAD05A4A99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62454" y="1808739"/>
              <a:ext cx="2732462" cy="1065473"/>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606279</xdr:colOff>
      <xdr:row>5</xdr:row>
      <xdr:rowOff>95103</xdr:rowOff>
    </xdr:from>
    <xdr:to>
      <xdr:col>26</xdr:col>
      <xdr:colOff>2436</xdr:colOff>
      <xdr:row>10</xdr:row>
      <xdr:rowOff>333</xdr:rowOff>
    </xdr:to>
    <mc:AlternateContent xmlns:mc="http://schemas.openxmlformats.org/markup-compatibility/2006" xmlns:a14="http://schemas.microsoft.com/office/drawing/2010/main">
      <mc:Choice Requires="a14">
        <xdr:graphicFrame macro="">
          <xdr:nvGraphicFramePr>
            <xdr:cNvPr id="11" name="Roast Type FName ">
              <a:extLst>
                <a:ext uri="{FF2B5EF4-FFF2-40B4-BE49-F238E27FC236}">
                  <a16:creationId xmlns:a16="http://schemas.microsoft.com/office/drawing/2014/main" id="{4E485F00-9198-4AF0-BB6F-1E1B8076A461}"/>
                </a:ext>
              </a:extLst>
            </xdr:cNvPr>
            <xdr:cNvGraphicFramePr/>
          </xdr:nvGraphicFramePr>
          <xdr:xfrm>
            <a:off x="0" y="0"/>
            <a:ext cx="0" cy="0"/>
          </xdr:xfrm>
          <a:graphic>
            <a:graphicData uri="http://schemas.microsoft.com/office/drawing/2010/slicer">
              <sle:slicer xmlns:sle="http://schemas.microsoft.com/office/drawing/2010/slicer" name="Roast Type FName "/>
            </a:graphicData>
          </a:graphic>
        </xdr:graphicFrame>
      </mc:Choice>
      <mc:Fallback xmlns="">
        <xdr:sp macro="" textlink="">
          <xdr:nvSpPr>
            <xdr:cNvPr id="0" name=""/>
            <xdr:cNvSpPr>
              <a:spLocks noTextEdit="1"/>
            </xdr:cNvSpPr>
          </xdr:nvSpPr>
          <xdr:spPr>
            <a:xfrm>
              <a:off x="9950805" y="910577"/>
              <a:ext cx="5545631" cy="84101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4627</xdr:colOff>
      <xdr:row>10</xdr:row>
      <xdr:rowOff>56509</xdr:rowOff>
    </xdr:from>
    <xdr:to>
      <xdr:col>21</xdr:col>
      <xdr:colOff>255939</xdr:colOff>
      <xdr:row>16</xdr:row>
      <xdr:rowOff>29307</xdr:rowOff>
    </xdr:to>
    <mc:AlternateContent xmlns:mc="http://schemas.openxmlformats.org/markup-compatibility/2006" xmlns:a14="http://schemas.microsoft.com/office/drawing/2010/main">
      <mc:Choice Requires="a14">
        <xdr:graphicFrame macro="">
          <xdr:nvGraphicFramePr>
            <xdr:cNvPr id="12" name="Loyality Card">
              <a:extLst>
                <a:ext uri="{FF2B5EF4-FFF2-40B4-BE49-F238E27FC236}">
                  <a16:creationId xmlns:a16="http://schemas.microsoft.com/office/drawing/2014/main" id="{F79CC90A-6695-4654-BB81-DD1BF144BD75}"/>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9964101" y="1807772"/>
              <a:ext cx="2711101" cy="1095746"/>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1</xdr:row>
      <xdr:rowOff>7620</xdr:rowOff>
    </xdr:from>
    <xdr:to>
      <xdr:col>18</xdr:col>
      <xdr:colOff>601980</xdr:colOff>
      <xdr:row>6</xdr:row>
      <xdr:rowOff>7620</xdr:rowOff>
    </xdr:to>
    <xdr:sp macro="" textlink="">
      <xdr:nvSpPr>
        <xdr:cNvPr id="3" name="Rectangle 2">
          <a:extLst>
            <a:ext uri="{FF2B5EF4-FFF2-40B4-BE49-F238E27FC236}">
              <a16:creationId xmlns:a16="http://schemas.microsoft.com/office/drawing/2014/main" id="{93739310-5A75-A30F-C1A6-B92C0F25CA4B}"/>
            </a:ext>
          </a:extLst>
        </xdr:cNvPr>
        <xdr:cNvSpPr/>
      </xdr:nvSpPr>
      <xdr:spPr>
        <a:xfrm>
          <a:off x="129540" y="68580"/>
          <a:ext cx="10957560" cy="914400"/>
        </a:xfrm>
        <a:prstGeom prst="rect">
          <a:avLst/>
        </a:prstGeom>
        <a:solidFill>
          <a:srgbClr val="C0AB9C"/>
        </a:solidFill>
        <a:ln w="12700">
          <a:solidFill>
            <a:srgbClr val="4A45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E" sz="3200" b="1" i="1">
              <a:solidFill>
                <a:srgbClr val="4A4534"/>
              </a:solidFill>
            </a:rPr>
            <a:t>COFFE</a:t>
          </a:r>
          <a:r>
            <a:rPr lang="en-IE" sz="3200" b="1" i="1" baseline="0">
              <a:solidFill>
                <a:srgbClr val="4A4534"/>
              </a:solidFill>
            </a:rPr>
            <a:t>E QUANTITY DASHBOARD</a:t>
          </a:r>
          <a:endParaRPr lang="en-IE" sz="3200" b="1" i="1">
            <a:solidFill>
              <a:srgbClr val="4A4534"/>
            </a:solidFill>
          </a:endParaRPr>
        </a:p>
      </xdr:txBody>
    </xdr:sp>
    <xdr:clientData/>
  </xdr:twoCellAnchor>
  <xdr:twoCellAnchor editAs="oneCell">
    <xdr:from>
      <xdr:col>1</xdr:col>
      <xdr:colOff>7620</xdr:colOff>
      <xdr:row>6</xdr:row>
      <xdr:rowOff>45718</xdr:rowOff>
    </xdr:from>
    <xdr:to>
      <xdr:col>11</xdr:col>
      <xdr:colOff>283535</xdr:colOff>
      <xdr:row>15</xdr:row>
      <xdr:rowOff>168349</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A9066DC8-0535-478D-836F-72A1C8725BD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1445" y="1007743"/>
              <a:ext cx="6371915" cy="1751406"/>
            </a:xfrm>
            <a:prstGeom prst="rect">
              <a:avLst/>
            </a:prstGeom>
            <a:solidFill>
              <a:prstClr val="white"/>
            </a:solidFill>
            <a:ln w="1">
              <a:solidFill>
                <a:prstClr val="green"/>
              </a:solidFill>
            </a:ln>
          </xdr:spPr>
          <xdr:txBody>
            <a:bodyPr vertOverflow="clip" horzOverflow="clip"/>
            <a:lstStyle/>
            <a:p>
              <a:r>
                <a:rPr lang="en-IE" sz="1100"/>
                <a:t>Timeline: Works in Excel 2013 or higher. Do not move or resize.</a:t>
              </a:r>
            </a:p>
          </xdr:txBody>
        </xdr:sp>
      </mc:Fallback>
    </mc:AlternateContent>
    <xdr:clientData/>
  </xdr:twoCellAnchor>
  <xdr:twoCellAnchor>
    <xdr:from>
      <xdr:col>11</xdr:col>
      <xdr:colOff>78154</xdr:colOff>
      <xdr:row>16</xdr:row>
      <xdr:rowOff>85023</xdr:rowOff>
    </xdr:from>
    <xdr:to>
      <xdr:col>18</xdr:col>
      <xdr:colOff>602512</xdr:colOff>
      <xdr:row>33</xdr:row>
      <xdr:rowOff>61911</xdr:rowOff>
    </xdr:to>
    <xdr:graphicFrame macro="">
      <xdr:nvGraphicFramePr>
        <xdr:cNvPr id="5" name="Chart 4">
          <a:extLst>
            <a:ext uri="{FF2B5EF4-FFF2-40B4-BE49-F238E27FC236}">
              <a16:creationId xmlns:a16="http://schemas.microsoft.com/office/drawing/2014/main" id="{1C6D66B5-0204-4542-91A5-77322C50E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8860</xdr:colOff>
      <xdr:row>16</xdr:row>
      <xdr:rowOff>82471</xdr:rowOff>
    </xdr:from>
    <xdr:to>
      <xdr:col>11</xdr:col>
      <xdr:colOff>0</xdr:colOff>
      <xdr:row>33</xdr:row>
      <xdr:rowOff>62932</xdr:rowOff>
    </xdr:to>
    <xdr:graphicFrame macro="">
      <xdr:nvGraphicFramePr>
        <xdr:cNvPr id="6" name="Chart 5">
          <a:extLst>
            <a:ext uri="{FF2B5EF4-FFF2-40B4-BE49-F238E27FC236}">
              <a16:creationId xmlns:a16="http://schemas.microsoft.com/office/drawing/2014/main" id="{AF8488AB-A2D3-48FB-AFE3-8FED087AF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355659</xdr:colOff>
      <xdr:row>10</xdr:row>
      <xdr:rowOff>115186</xdr:rowOff>
    </xdr:from>
    <xdr:to>
      <xdr:col>14</xdr:col>
      <xdr:colOff>355659</xdr:colOff>
      <xdr:row>16</xdr:row>
      <xdr:rowOff>4210</xdr:rowOff>
    </xdr:to>
    <mc:AlternateContent xmlns:mc="http://schemas.openxmlformats.org/markup-compatibility/2006" xmlns:a14="http://schemas.microsoft.com/office/drawing/2010/main">
      <mc:Choice Requires="a14">
        <xdr:graphicFrame macro="">
          <xdr:nvGraphicFramePr>
            <xdr:cNvPr id="7" name="Loyality Card 1">
              <a:extLst>
                <a:ext uri="{FF2B5EF4-FFF2-40B4-BE49-F238E27FC236}">
                  <a16:creationId xmlns:a16="http://schemas.microsoft.com/office/drawing/2014/main" id="{A738DD49-0FF2-46D7-823C-13CC17814C77}"/>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6575484" y="1801111"/>
              <a:ext cx="1828800" cy="97487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358140</xdr:colOff>
      <xdr:row>6</xdr:row>
      <xdr:rowOff>45720</xdr:rowOff>
    </xdr:from>
    <xdr:to>
      <xdr:col>19</xdr:col>
      <xdr:colOff>7620</xdr:colOff>
      <xdr:row>10</xdr:row>
      <xdr:rowOff>53340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CE1CEEFB-249D-492A-956F-B6211DF383C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77965" y="1007745"/>
              <a:ext cx="4526280" cy="73152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403860</xdr:colOff>
      <xdr:row>10</xdr:row>
      <xdr:rowOff>130604</xdr:rowOff>
    </xdr:from>
    <xdr:to>
      <xdr:col>19</xdr:col>
      <xdr:colOff>0</xdr:colOff>
      <xdr:row>16</xdr:row>
      <xdr:rowOff>2969</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AFE7EE17-11B2-4E86-B25E-119FCC2B8D7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452485" y="1816529"/>
              <a:ext cx="2644140" cy="95821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ushi" refreshedDate="45489.503576157411" createdVersion="8" refreshedVersion="8" minRefreshableVersion="3" recordCount="1000" xr:uid="{E7EDBC67-69DF-423C-BADD-6208FAE85926}">
  <cacheSource type="worksheet">
    <worksheetSource name="ORDERS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FName" numFmtId="0">
      <sharedItems count="4">
        <s v="Robusta"/>
        <s v="Excelsa"/>
        <s v="Arabica"/>
        <s v="Liberica"/>
      </sharedItems>
    </cacheField>
    <cacheField name="Roast Type FName "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28202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807C23-4DE5-42FA-88B9-004BAEE5F432}" name="Total_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2" numFmtId="3"/>
  </dataFields>
  <chartFormats count="4">
    <chartFormat chart="17" format="9" series="1">
      <pivotArea type="data" outline="0" fieldPosition="0">
        <references count="2">
          <reference field="4294967294" count="1" selected="0">
            <x v="0"/>
          </reference>
          <reference field="13" count="1" selected="0">
            <x v="0"/>
          </reference>
        </references>
      </pivotArea>
    </chartFormat>
    <chartFormat chart="17" format="10" series="1">
      <pivotArea type="data" outline="0" fieldPosition="0">
        <references count="2">
          <reference field="4294967294" count="1" selected="0">
            <x v="0"/>
          </reference>
          <reference field="13" count="1" selected="0">
            <x v="1"/>
          </reference>
        </references>
      </pivotArea>
    </chartFormat>
    <chartFormat chart="17" format="11" series="1">
      <pivotArea type="data" outline="0" fieldPosition="0">
        <references count="2">
          <reference field="4294967294" count="1" selected="0">
            <x v="0"/>
          </reference>
          <reference field="13" count="1" selected="0">
            <x v="2"/>
          </reference>
        </references>
      </pivotArea>
    </chartFormat>
    <chartFormat chart="1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352CCE-A9D3-452B-A42B-1C904B2FD943}" name="Total_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1797267800" numFmtId="168"/>
  </dataFields>
  <chartFormats count="1">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92043F-0934-4600-A597-067D2BF1F63D}" name="Total_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1797267800" numFmtId="168"/>
  </dataFields>
  <chartFormats count="4">
    <chartFormat chart="15"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0" format="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D18079-0223-4CC9-B478-C60D4EAD746B}"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E8" firstHeaderRow="1" firstDataRow="2" firstDataCol="1"/>
  <pivotFields count="17">
    <pivotField showAll="0"/>
    <pivotField axis="axisRow" numFmtId="165"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items count="4">
        <item x="1"/>
        <item x="2"/>
        <item x="0"/>
        <item t="default"/>
      </items>
    </pivotField>
    <pivotField showAll="0"/>
    <pivotField showAll="0"/>
    <pivotField numFmtId="166" showAll="0">
      <items count="5">
        <item x="3"/>
        <item x="1"/>
        <item x="0"/>
        <item x="2"/>
        <item t="default"/>
      </items>
    </pivotField>
    <pivotField numFmtId="167" showAll="0"/>
    <pivotField numFmtId="167" showAll="0"/>
    <pivotField showAll="0"/>
    <pivotField axis="axisCol" showAll="0">
      <items count="4">
        <item x="2"/>
        <item x="1"/>
        <item x="0"/>
        <item t="default"/>
      </items>
    </pivotField>
    <pivotField showAll="0">
      <items count="3">
        <item x="1"/>
        <item x="0"/>
        <item t="default"/>
      </items>
    </pivotField>
    <pivotField axis="axisRow" showAll="0">
      <items count="7">
        <item x="0"/>
        <item sd="0" x="1"/>
        <item sd="0" x="2"/>
        <item sd="0" x="3"/>
        <item sd="0" x="4"/>
        <item x="5"/>
        <item t="default"/>
      </items>
    </pivotField>
  </pivotFields>
  <rowFields count="2">
    <field x="16"/>
    <field x="1"/>
  </rowFields>
  <rowItems count="4">
    <i>
      <x v="1"/>
    </i>
    <i>
      <x v="2"/>
    </i>
    <i>
      <x v="3"/>
    </i>
    <i>
      <x v="4"/>
    </i>
  </rowItems>
  <colFields count="1">
    <field x="14"/>
  </colFields>
  <colItems count="4">
    <i>
      <x/>
    </i>
    <i>
      <x v="1"/>
    </i>
    <i>
      <x v="2"/>
    </i>
    <i t="grand">
      <x/>
    </i>
  </colItems>
  <dataFields count="1">
    <dataField name="Sum of Quantity" fld="4" baseField="0" baseItem="0"/>
  </dataFields>
  <chartFormats count="3">
    <chartFormat chart="5" format="6" series="1">
      <pivotArea type="data" outline="0" fieldPosition="0">
        <references count="2">
          <reference field="4294967294" count="1" selected="0">
            <x v="0"/>
          </reference>
          <reference field="14" count="1" selected="0">
            <x v="0"/>
          </reference>
        </references>
      </pivotArea>
    </chartFormat>
    <chartFormat chart="5" format="7" series="1">
      <pivotArea type="data" outline="0" fieldPosition="0">
        <references count="2">
          <reference field="4294967294" count="1" selected="0">
            <x v="0"/>
          </reference>
          <reference field="14" count="1" selected="0">
            <x v="1"/>
          </reference>
        </references>
      </pivotArea>
    </chartFormat>
    <chartFormat chart="5" format="8" series="1">
      <pivotArea type="data" outline="0" fieldPosition="0">
        <references count="2">
          <reference field="4294967294" count="1" selected="0">
            <x v="0"/>
          </reference>
          <reference field="1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5145F8-76FB-4C01-A8D7-37FF34E95E87}" name="PivotTable6"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8" firstHeaderRow="1" firstDataRow="2" firstDataCol="2"/>
  <pivotFields count="17">
    <pivotField compact="0" outline="0" showAll="0"/>
    <pivotField axis="axisRow" compact="0" numFmtId="169" outline="0" showAll="0">
      <items count="15">
        <item x="0"/>
        <item x="1"/>
        <item x="2"/>
        <item x="3"/>
        <item x="4"/>
        <item x="5"/>
        <item x="6"/>
        <item x="7"/>
        <item x="8"/>
        <item x="9"/>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167" outline="0" showAll="0"/>
    <pivotField compact="0" numFmtId="167" outline="0" showAll="0"/>
    <pivotField axis="axisCol" compact="0" outline="0" showAll="0">
      <items count="5">
        <item x="2"/>
        <item x="1"/>
        <item x="3"/>
        <item x="0"/>
        <item t="default"/>
      </items>
    </pivotField>
    <pivotField compact="0" outline="0" showAll="0"/>
    <pivotField compact="0" outline="0" showAll="0">
      <items count="3">
        <item x="1"/>
        <item x="0"/>
        <item t="default"/>
      </items>
    </pivotField>
    <pivotField axis="axisRow" compact="0" outline="0" showAll="0">
      <items count="7">
        <item sd="0" x="0"/>
        <item sd="0" x="1"/>
        <item sd="0" x="2"/>
        <item sd="0" x="3"/>
        <item sd="0" x="4"/>
        <item sd="0" x="5"/>
        <item t="default"/>
      </items>
    </pivotField>
  </pivotFields>
  <rowFields count="2">
    <field x="16"/>
    <field x="1"/>
  </rowFields>
  <rowItems count="4">
    <i>
      <x v="1"/>
    </i>
    <i>
      <x v="2"/>
    </i>
    <i>
      <x v="3"/>
    </i>
    <i>
      <x v="4"/>
    </i>
  </rowItems>
  <colFields count="1">
    <field x="13"/>
  </colFields>
  <colItems count="4">
    <i>
      <x/>
    </i>
    <i>
      <x v="1"/>
    </i>
    <i>
      <x v="2"/>
    </i>
    <i>
      <x v="3"/>
    </i>
  </colItems>
  <dataFields count="1">
    <dataField name="Sum of Quantity" fld="4" baseField="0" baseItem="0"/>
  </dataFields>
  <chartFormats count="4">
    <chartFormat chart="3" format="20" series="1">
      <pivotArea type="data" outline="0" fieldPosition="0">
        <references count="2">
          <reference field="4294967294" count="1" selected="0">
            <x v="0"/>
          </reference>
          <reference field="13" count="1" selected="0">
            <x v="0"/>
          </reference>
        </references>
      </pivotArea>
    </chartFormat>
    <chartFormat chart="3" format="21" series="1">
      <pivotArea type="data" outline="0" fieldPosition="0">
        <references count="2">
          <reference field="4294967294" count="1" selected="0">
            <x v="0"/>
          </reference>
          <reference field="13" count="1" selected="0">
            <x v="1"/>
          </reference>
        </references>
      </pivotArea>
    </chartFormat>
    <chartFormat chart="3" format="22" series="1">
      <pivotArea type="data" outline="0" fieldPosition="0">
        <references count="2">
          <reference field="4294967294" count="1" selected="0">
            <x v="0"/>
          </reference>
          <reference field="13" count="1" selected="0">
            <x v="2"/>
          </reference>
        </references>
      </pivotArea>
    </chartFormat>
    <chartFormat chart="3"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7CC575-8C37-491F-910A-3EBAC5BD9DF6}" sourceName="Size">
  <pivotTables>
    <pivotTable tabId="18" name="Total_Sales"/>
    <pivotTable tabId="25" name="Total_Sales"/>
    <pivotTable tabId="27" name="Total_Sales"/>
  </pivotTables>
  <data>
    <tabular pivotCacheId="11282025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Name" xr10:uid="{14AE42FA-7435-4860-8FB8-0692291C8F17}" sourceName="Roast Type FName ">
  <pivotTables>
    <pivotTable tabId="18" name="Total_Sales"/>
  </pivotTables>
  <data>
    <tabular pivotCacheId="11282025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867F3491-EDD1-46C5-AE59-17DBB49399B3}" sourceName="Loyality Card">
  <pivotTables>
    <pivotTable tabId="18" name="Total_Sales"/>
    <pivotTable tabId="25" name="Total_Sales"/>
    <pivotTable tabId="27" name="Total_Sales"/>
  </pivotTables>
  <data>
    <tabular pivotCacheId="112820255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1" xr10:uid="{1C7523D3-F4F4-47C5-8D93-4F18FC5FB795}" sourceName="Loyality Card">
  <pivotTables>
    <pivotTable tabId="29" name="PivotTable6"/>
    <pivotTable tabId="30" name="PivotTable6"/>
  </pivotTables>
  <data>
    <tabular pivotCacheId="1128202557" sortOrder="descending">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2E97897-EBEB-49F3-8D95-83CA5D293FD4}" sourceName="Country">
  <pivotTables>
    <pivotTable tabId="29" name="PivotTable6"/>
    <pivotTable tabId="30" name="PivotTable6"/>
  </pivotTables>
  <data>
    <tabular pivotCacheId="1128202557" sortOrder="descending">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6C6376E6-6719-4BC6-8281-3E3D410CE382}" sourceName="Size">
  <pivotTables>
    <pivotTable tabId="29" name="PivotTable6"/>
    <pivotTable tabId="30" name="PivotTable6"/>
  </pivotTables>
  <data>
    <tabular pivotCacheId="112820255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674CA82-11F7-40FC-B163-8C98561C6E7A}" cache="Slicer_Size" caption="Size" columnCount="2" style="Coffee_Slicer" rowHeight="234950"/>
  <slicer name="Roast Type FName " xr10:uid="{8F805BF8-CB9E-4229-A87B-E9619F40EB12}" cache="Slicer_Roast_Type_FName" caption="Roast Type FName " columnCount="3" style="Coffee_Slicer" rowHeight="234950"/>
  <slicer name="Loyality Card" xr10:uid="{124A118A-3085-4F81-841C-1B0F165E5B1E}" cache="Slicer_Loyality_Card" caption="Loyality Card" style="Coffee_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1" xr10:uid="{9B4827DC-6193-46A0-88BB-99BAD53D13BC}" cache="Slicer_Loyality_Card1" caption="Loyality Card" style="Coffee_Slicer" rowHeight="234950"/>
  <slicer name="Country" xr10:uid="{102FDCD5-CFB9-4046-94B0-A49D44E806B1}" cache="Slicer_Country" caption="Country" columnCount="3" style="Coffee_Slicer" rowHeight="234950"/>
  <slicer name="Size 1" xr10:uid="{061DFE20-50DD-48CA-92A4-39C67DB932D4}" cache="Slicer_Size1" caption="Size" columnCount="2" style="Coffee_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902140-8DCC-45E2-8FEB-8A6B824F6C0C}" name="ORDERS_TABLE" displayName="ORDERS_TABLE" ref="A1:P1001" totalsRowShown="0" headerRowDxfId="11">
  <autoFilter ref="A1:P1001" xr:uid="{7A902140-8DCC-45E2-8FEB-8A6B824F6C0C}"/>
  <tableColumns count="16">
    <tableColumn id="1" xr3:uid="{3FA7E603-A982-4241-8BD3-AAC9D1165986}" name="Order ID" dataDxfId="10"/>
    <tableColumn id="2" xr3:uid="{B4904AD9-D801-4427-BC64-655BBFC097E5}" name="Order Date" dataDxfId="9"/>
    <tableColumn id="3" xr3:uid="{9809803F-AF17-47F7-B6F8-F679DB428D18}" name="Customer ID" dataDxfId="8"/>
    <tableColumn id="4" xr3:uid="{3F401C94-AE78-4122-BE0E-2B45BA322942}" name="Product ID"/>
    <tableColumn id="5" xr3:uid="{A3A32375-698D-4C81-AD06-4E2A2358A057}" name="Quantity" dataDxfId="7"/>
    <tableColumn id="6" xr3:uid="{A3B1AF57-67FE-4EFD-85CA-397D8330D477}" name="Customer Name" dataDxfId="6">
      <calculatedColumnFormula>_xlfn.XLOOKUP(C2,Customers!$A$1:$A$1001,Customers!$B$1:$B$1001,,0)</calculatedColumnFormula>
    </tableColumn>
    <tableColumn id="7" xr3:uid="{54D497BB-1129-49A4-A834-01FD798922AC}" name="Email" dataDxfId="5">
      <calculatedColumnFormula>IF(_xlfn.XLOOKUP(C2,Customers!$A$1:$A$1001,Customers!$C$1:$C$1001,,0)=0,"", _xlfn.XLOOKUP(C2,Customers!$A$1:$A$1001,Customers!$C$1:$C$1001,,0))</calculatedColumnFormula>
    </tableColumn>
    <tableColumn id="8" xr3:uid="{2ADA9604-DA66-4182-83C4-DFEE99874C12}" name="Country" dataDxfId="4">
      <calculatedColumnFormula>_xlfn.XLOOKUP(C2,Customers!$A$1:$A$1001,Customers!$G$1:$G$1001,,0)</calculatedColumnFormula>
    </tableColumn>
    <tableColumn id="9" xr3:uid="{A44F4B4B-A071-403B-95ED-F8B3BEC01A56}" name="Coffee Type">
      <calculatedColumnFormula>INDEX(Products!$A$1:$G$49,MATCH(Orders!$D2,Products!$A$1:$A$49,0),MATCH(Orders!I$1,Products!$A$1:$G$1,0))</calculatedColumnFormula>
    </tableColumn>
    <tableColumn id="10" xr3:uid="{95B07AF3-9F27-4BF0-8035-68883FEF8682}" name="Roast Type">
      <calculatedColumnFormula>INDEX(Products!$A$1:$G$49,MATCH(Orders!$D2,Products!$A$1:$A$49,0),MATCH(Orders!J$1,Products!$A$1:$G$1,0))</calculatedColumnFormula>
    </tableColumn>
    <tableColumn id="11" xr3:uid="{E6C39487-B172-432C-8186-61D28BB59D96}" name="Size" dataDxfId="3">
      <calculatedColumnFormula>INDEX(Products!$A$1:$G$49,MATCH(Orders!$D2,Products!$A$1:$A$49,0),MATCH(Orders!K$1,Products!$A$1:$G$1,0))</calculatedColumnFormula>
    </tableColumn>
    <tableColumn id="12" xr3:uid="{8AFB5B0B-7B4A-41B3-A424-CB2FAE5CA280}" name="Unit Price" dataDxfId="2">
      <calculatedColumnFormula>INDEX(Products!$A$1:$G$49,MATCH(Orders!$D2,Products!$A$1:$A$49,0),MATCH(Orders!L$1,Products!$A$1:$G$1,0))</calculatedColumnFormula>
    </tableColumn>
    <tableColumn id="13" xr3:uid="{68F07EDE-773A-408E-9D71-5A707B891D8B}" name="Sales" dataDxfId="1">
      <calculatedColumnFormula>L2*E2</calculatedColumnFormula>
    </tableColumn>
    <tableColumn id="14" xr3:uid="{1712830A-23B8-4CF5-8EA3-E11B7D790E82}" name="Coffee Type FName">
      <calculatedColumnFormula>IF(I2="Rob", "Robusta",IF(I2="Exc","Excelsa",IF(I2="Ara","Arabica",IF(I2="Lib","Liberica"," "))))</calculatedColumnFormula>
    </tableColumn>
    <tableColumn id="15" xr3:uid="{FC77BC8B-9E18-459F-AE17-45F106AC9703}" name="Roast Type FName ">
      <calculatedColumnFormula>IF(J2="M","Medium",IF(J2="L","Light",IF(J2="D","Dark"," ")))</calculatedColumnFormula>
    </tableColumn>
    <tableColumn id="16" xr3:uid="{4AF5C0B1-B149-44E1-98BA-073465F4AF4F}" name="Loyality Card" dataDxfId="0">
      <calculatedColumnFormula>_xlfn.XLOOKUP(ORDERS_TABLE[[#This Row],[Customer ID]],Customers!$A$1:$A$1001,Customers!$I$1:$I$1001,,0)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944FDB-A2B7-4106-8A0D-87BB460F4307}" sourceName="Order Date">
  <pivotTables>
    <pivotTable tabId="18" name="Total_Sales"/>
    <pivotTable tabId="25" name="Total_Sales"/>
    <pivotTable tabId="27" name="Total_Sales"/>
  </pivotTables>
  <state minimalRefreshVersion="6" lastRefreshVersion="6" pivotCacheId="1128202557" filterType="unknown">
    <bounds startDate="2019-01-01T00:00:00" endDate="202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5F73D0D8-A44D-4747-87C0-809EC69343EF}" sourceName="Order Date">
  <pivotTables>
    <pivotTable tabId="29" name="PivotTable6"/>
  </pivotTables>
  <state minimalRefreshVersion="6" lastRefreshVersion="6" pivotCacheId="1128202557" filterType="unknown">
    <bounds startDate="2019-01-01T00:00:00" endDate="202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318DAEA-DDDE-4F66-B5EF-466FADAC98A4}" cache="NativeTimeline_Order_Date" caption="Order Date" level="2" selectionLevel="2" scrollPosition="2019-01-01T00:00:00" style="Coffee_Timeline_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87D7B2A-5D36-4C56-914F-8C68222BE159}" cache="NativeTimeline_Order_Date1" caption="Order Date" level="2" selectionLevel="2" scrollPosition="2019-01-01T00:00:00" style="Coffee_Timeline_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9" zoomScaleNormal="99" workbookViewId="0">
      <selection activeCell="I13" sqref="I13"/>
    </sheetView>
  </sheetViews>
  <sheetFormatPr defaultRowHeight="14.4" x14ac:dyDescent="0.3"/>
  <cols>
    <col min="1" max="1" width="16.5546875" bestFit="1" customWidth="1"/>
    <col min="2" max="2" width="13.33203125" customWidth="1"/>
    <col min="3" max="3" width="17.44140625" bestFit="1" customWidth="1"/>
    <col min="4" max="4" width="11.88671875" bestFit="1" customWidth="1"/>
    <col min="5" max="5" width="10.33203125" bestFit="1" customWidth="1"/>
    <col min="6" max="6" width="16.5546875" customWidth="1"/>
    <col min="7" max="7" width="25.33203125" customWidth="1"/>
    <col min="8" max="8" width="17.33203125" customWidth="1"/>
    <col min="9" max="9" width="13.21875" bestFit="1" customWidth="1"/>
    <col min="10" max="10" width="12.33203125" bestFit="1" customWidth="1"/>
    <col min="11" max="11" width="6.44140625" bestFit="1" customWidth="1"/>
    <col min="12" max="12" width="11.6640625" customWidth="1"/>
    <col min="13" max="13" width="10.77734375" customWidth="1"/>
    <col min="14" max="14" width="20.44140625" customWidth="1"/>
    <col min="15" max="15" width="19.109375" customWidth="1"/>
    <col min="16" max="16" width="13.44140625" customWidth="1"/>
  </cols>
  <sheetData>
    <row r="1" spans="1:16" s="9" customFormat="1" x14ac:dyDescent="0.3">
      <c r="A1" s="8" t="s">
        <v>0</v>
      </c>
      <c r="B1" s="8" t="s">
        <v>1</v>
      </c>
      <c r="C1" s="8" t="s">
        <v>3</v>
      </c>
      <c r="D1" s="8" t="s">
        <v>11</v>
      </c>
      <c r="E1" s="8" t="s">
        <v>14</v>
      </c>
      <c r="F1" s="8" t="s">
        <v>4</v>
      </c>
      <c r="G1" s="8" t="s">
        <v>2</v>
      </c>
      <c r="H1" s="8" t="s">
        <v>7</v>
      </c>
      <c r="I1" s="8" t="s">
        <v>9</v>
      </c>
      <c r="J1" s="8" t="s">
        <v>10</v>
      </c>
      <c r="K1" s="8" t="s">
        <v>12</v>
      </c>
      <c r="L1" s="8" t="s">
        <v>13</v>
      </c>
      <c r="M1" s="8" t="s">
        <v>15</v>
      </c>
      <c r="N1" s="8" t="s">
        <v>6196</v>
      </c>
      <c r="O1" s="8" t="s">
        <v>6197</v>
      </c>
      <c r="P1" s="8" t="s">
        <v>6222</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 "Robusta",IF(I2="Exc","Excelsa",IF(I2="Ara","Arabica",IF(I2="Lib","Liberica"," "))))</f>
        <v>Robusta</v>
      </c>
      <c r="O2" t="str">
        <f>IF(J2="M","Medium",IF(J2="L","Light",IF(J2="D","Dark"," ")))</f>
        <v>Medium</v>
      </c>
      <c r="P2" t="str">
        <f>_xlfn.XLOOKUP(ORDERS_TABLE[[#This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 "Robusta",IF(I3="Exc","Excelsa",IF(I3="Ara","Arabica",IF(I3="Lib","Liberica"," "))))</f>
        <v>Excelsa</v>
      </c>
      <c r="O3" t="str">
        <f t="shared" ref="O3:O66" si="2">IF(J3="M","Medium",IF(J3="L","Light",IF(J3="D","Dark"," ")))</f>
        <v>Medium</v>
      </c>
      <c r="P3" t="str">
        <f>_xlfn.XLOOKUP(ORDERS_TABLE[[#This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_xlfn.XLOOKUP(ORDERS_TABLE[[#This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_xlfn.XLOOKUP(ORDERS_TABLE[[#This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_xlfn.XLOOKUP(ORDERS_TABLE[[#This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_xlfn.XLOOKUP(ORDERS_TABLE[[#This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_xlfn.XLOOKUP(ORDERS_TABLE[[#This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_xlfn.XLOOKUP(ORDERS_TABLE[[#This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_xlfn.XLOOKUP(ORDERS_TABLE[[#This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_xlfn.XLOOKUP(ORDERS_TABLE[[#This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_xlfn.XLOOKUP(ORDERS_TABLE[[#This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_xlfn.XLOOKUP(ORDERS_TABLE[[#This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_xlfn.XLOOKUP(ORDERS_TABLE[[#This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_xlfn.XLOOKUP(ORDERS_TABLE[[#This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_xlfn.XLOOKUP(ORDERS_TABLE[[#This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_xlfn.XLOOKUP(ORDERS_TABLE[[#This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_xlfn.XLOOKUP(ORDERS_TABLE[[#This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_xlfn.XLOOKUP(ORDERS_TABLE[[#This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_xlfn.XLOOKUP(ORDERS_TABLE[[#This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_xlfn.XLOOKUP(ORDERS_TABLE[[#This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_xlfn.XLOOKUP(ORDERS_TABLE[[#This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_xlfn.XLOOKUP(ORDERS_TABLE[[#This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_xlfn.XLOOKUP(ORDERS_TABLE[[#This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_xlfn.XLOOKUP(ORDERS_TABLE[[#This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_xlfn.XLOOKUP(ORDERS_TABLE[[#This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_xlfn.XLOOKUP(ORDERS_TABLE[[#This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_xlfn.XLOOKUP(ORDERS_TABLE[[#This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_xlfn.XLOOKUP(ORDERS_TABLE[[#This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_xlfn.XLOOKUP(ORDERS_TABLE[[#This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_xlfn.XLOOKUP(ORDERS_TABLE[[#This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_xlfn.XLOOKUP(ORDERS_TABLE[[#This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_xlfn.XLOOKUP(ORDERS_TABLE[[#This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_xlfn.XLOOKUP(ORDERS_TABLE[[#This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_xlfn.XLOOKUP(ORDERS_TABLE[[#This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_xlfn.XLOOKUP(ORDERS_TABLE[[#This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_xlfn.XLOOKUP(ORDERS_TABLE[[#This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_xlfn.XLOOKUP(ORDERS_TABLE[[#This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_xlfn.XLOOKUP(ORDERS_TABLE[[#This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_xlfn.XLOOKUP(ORDERS_TABLE[[#This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_xlfn.XLOOKUP(ORDERS_TABLE[[#This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_xlfn.XLOOKUP(ORDERS_TABLE[[#This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_xlfn.XLOOKUP(ORDERS_TABLE[[#This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_xlfn.XLOOKUP(ORDERS_TABLE[[#This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_xlfn.XLOOKUP(ORDERS_TABLE[[#This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_xlfn.XLOOKUP(ORDERS_TABLE[[#This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_xlfn.XLOOKUP(ORDERS_TABLE[[#This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_xlfn.XLOOKUP(ORDERS_TABLE[[#This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_xlfn.XLOOKUP(ORDERS_TABLE[[#This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_xlfn.XLOOKUP(ORDERS_TABLE[[#This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_xlfn.XLOOKUP(ORDERS_TABLE[[#This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_xlfn.XLOOKUP(ORDERS_TABLE[[#This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_xlfn.XLOOKUP(ORDERS_TABLE[[#This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_xlfn.XLOOKUP(ORDERS_TABLE[[#This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_xlfn.XLOOKUP(ORDERS_TABLE[[#This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_xlfn.XLOOKUP(ORDERS_TABLE[[#This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_xlfn.XLOOKUP(ORDERS_TABLE[[#This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_xlfn.XLOOKUP(ORDERS_TABLE[[#This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_xlfn.XLOOKUP(ORDERS_TABLE[[#This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_xlfn.XLOOKUP(ORDERS_TABLE[[#This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_xlfn.XLOOKUP(ORDERS_TABLE[[#This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_xlfn.XLOOKUP(ORDERS_TABLE[[#This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_xlfn.XLOOKUP(ORDERS_TABLE[[#This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_xlfn.XLOOKUP(ORDERS_TABLE[[#This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_xlfn.XLOOKUP(ORDERS_TABLE[[#This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_xlfn.XLOOKUP(ORDERS_TABLE[[#This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 "Robusta",IF(I67="Exc","Excelsa",IF(I67="Ara","Arabica",IF(I67="Lib","Liberica"," "))))</f>
        <v>Robusta</v>
      </c>
      <c r="O67" t="str">
        <f t="shared" ref="O67:O130" si="5">IF(J67="M","Medium",IF(J67="L","Light",IF(J67="D","Dark"," ")))</f>
        <v>Dark</v>
      </c>
      <c r="P67" t="str">
        <f>_xlfn.XLOOKUP(ORDERS_TABLE[[#This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_xlfn.XLOOKUP(ORDERS_TABLE[[#This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_xlfn.XLOOKUP(ORDERS_TABLE[[#This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_xlfn.XLOOKUP(ORDERS_TABLE[[#This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_xlfn.XLOOKUP(ORDERS_TABLE[[#This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_xlfn.XLOOKUP(ORDERS_TABLE[[#This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_xlfn.XLOOKUP(ORDERS_TABLE[[#This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_xlfn.XLOOKUP(ORDERS_TABLE[[#This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_xlfn.XLOOKUP(ORDERS_TABLE[[#This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_xlfn.XLOOKUP(ORDERS_TABLE[[#This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_xlfn.XLOOKUP(ORDERS_TABLE[[#This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_xlfn.XLOOKUP(ORDERS_TABLE[[#This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_xlfn.XLOOKUP(ORDERS_TABLE[[#This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_xlfn.XLOOKUP(ORDERS_TABLE[[#This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_xlfn.XLOOKUP(ORDERS_TABLE[[#This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_xlfn.XLOOKUP(ORDERS_TABLE[[#This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_xlfn.XLOOKUP(ORDERS_TABLE[[#This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_xlfn.XLOOKUP(ORDERS_TABLE[[#This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_xlfn.XLOOKUP(ORDERS_TABLE[[#This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_xlfn.XLOOKUP(ORDERS_TABLE[[#This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_xlfn.XLOOKUP(ORDERS_TABLE[[#This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_xlfn.XLOOKUP(ORDERS_TABLE[[#This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_xlfn.XLOOKUP(ORDERS_TABLE[[#This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_xlfn.XLOOKUP(ORDERS_TABLE[[#This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_xlfn.XLOOKUP(ORDERS_TABLE[[#This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_xlfn.XLOOKUP(ORDERS_TABLE[[#This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_xlfn.XLOOKUP(ORDERS_TABLE[[#This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_xlfn.XLOOKUP(ORDERS_TABLE[[#This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_xlfn.XLOOKUP(ORDERS_TABLE[[#This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_xlfn.XLOOKUP(ORDERS_TABLE[[#This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_xlfn.XLOOKUP(ORDERS_TABLE[[#This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_xlfn.XLOOKUP(ORDERS_TABLE[[#This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_xlfn.XLOOKUP(ORDERS_TABLE[[#This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_xlfn.XLOOKUP(ORDERS_TABLE[[#This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_xlfn.XLOOKUP(ORDERS_TABLE[[#This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_xlfn.XLOOKUP(ORDERS_TABLE[[#This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_xlfn.XLOOKUP(ORDERS_TABLE[[#This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_xlfn.XLOOKUP(ORDERS_TABLE[[#This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_xlfn.XLOOKUP(ORDERS_TABLE[[#This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_xlfn.XLOOKUP(ORDERS_TABLE[[#This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_xlfn.XLOOKUP(ORDERS_TABLE[[#This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_xlfn.XLOOKUP(ORDERS_TABLE[[#This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_xlfn.XLOOKUP(ORDERS_TABLE[[#This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_xlfn.XLOOKUP(ORDERS_TABLE[[#This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_xlfn.XLOOKUP(ORDERS_TABLE[[#This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_xlfn.XLOOKUP(ORDERS_TABLE[[#This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_xlfn.XLOOKUP(ORDERS_TABLE[[#This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_xlfn.XLOOKUP(ORDERS_TABLE[[#This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_xlfn.XLOOKUP(ORDERS_TABLE[[#This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_xlfn.XLOOKUP(ORDERS_TABLE[[#This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_xlfn.XLOOKUP(ORDERS_TABLE[[#This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_xlfn.XLOOKUP(ORDERS_TABLE[[#This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_xlfn.XLOOKUP(ORDERS_TABLE[[#This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_xlfn.XLOOKUP(ORDERS_TABLE[[#This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 "Robusta",IF(I131="Exc","Excelsa",IF(I131="Ara","Arabica",IF(I131="Lib","Liberica"," "))))</f>
        <v>Excelsa</v>
      </c>
      <c r="O131" t="str">
        <f t="shared" ref="O131:O194" si="8">IF(J131="M","Medium",IF(J131="L","Light",IF(J131="D","Dark"," ")))</f>
        <v>Dark</v>
      </c>
      <c r="P131" t="str">
        <f>_xlfn.XLOOKUP(ORDERS_TABLE[[#This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_xlfn.XLOOKUP(ORDERS_TABLE[[#This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_xlfn.XLOOKUP(ORDERS_TABLE[[#This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_xlfn.XLOOKUP(ORDERS_TABLE[[#This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_xlfn.XLOOKUP(ORDERS_TABLE[[#This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_xlfn.XLOOKUP(ORDERS_TABLE[[#This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_xlfn.XLOOKUP(ORDERS_TABLE[[#This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_xlfn.XLOOKUP(ORDERS_TABLE[[#This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_xlfn.XLOOKUP(ORDERS_TABLE[[#This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_xlfn.XLOOKUP(ORDERS_TABLE[[#This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_xlfn.XLOOKUP(ORDERS_TABLE[[#This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_xlfn.XLOOKUP(ORDERS_TABLE[[#This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_xlfn.XLOOKUP(ORDERS_TABLE[[#This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_xlfn.XLOOKUP(ORDERS_TABLE[[#This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_xlfn.XLOOKUP(ORDERS_TABLE[[#This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_xlfn.XLOOKUP(ORDERS_TABLE[[#This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_xlfn.XLOOKUP(ORDERS_TABLE[[#This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_xlfn.XLOOKUP(ORDERS_TABLE[[#This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_xlfn.XLOOKUP(ORDERS_TABLE[[#This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_xlfn.XLOOKUP(ORDERS_TABLE[[#This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_xlfn.XLOOKUP(ORDERS_TABLE[[#This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_xlfn.XLOOKUP(ORDERS_TABLE[[#This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_xlfn.XLOOKUP(ORDERS_TABLE[[#This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_xlfn.XLOOKUP(ORDERS_TABLE[[#This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 "Robusta",IF(I195="Exc","Excelsa",IF(I195="Ara","Arabica",IF(I195="Lib","Liberica"," "))))</f>
        <v>Excelsa</v>
      </c>
      <c r="O195" t="str">
        <f t="shared" ref="O195:O258" si="11">IF(J195="M","Medium",IF(J195="L","Light",IF(J195="D","Dark"," ")))</f>
        <v>Light</v>
      </c>
      <c r="P195" t="str">
        <f>_xlfn.XLOOKUP(ORDERS_TABLE[[#This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_xlfn.XLOOKUP(ORDERS_TABLE[[#This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_xlfn.XLOOKUP(ORDERS_TABLE[[#This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_xlfn.XLOOKUP(ORDERS_TABLE[[#This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_xlfn.XLOOKUP(ORDERS_TABLE[[#This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_xlfn.XLOOKUP(ORDERS_TABLE[[#This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_xlfn.XLOOKUP(ORDERS_TABLE[[#This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_xlfn.XLOOKUP(ORDERS_TABLE[[#This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_xlfn.XLOOKUP(ORDERS_TABLE[[#This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_xlfn.XLOOKUP(ORDERS_TABLE[[#This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_xlfn.XLOOKUP(ORDERS_TABLE[[#This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_xlfn.XLOOKUP(ORDERS_TABLE[[#This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_xlfn.XLOOKUP(ORDERS_TABLE[[#This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_xlfn.XLOOKUP(ORDERS_TABLE[[#This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_xlfn.XLOOKUP(ORDERS_TABLE[[#This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_xlfn.XLOOKUP(ORDERS_TABLE[[#This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_xlfn.XLOOKUP(ORDERS_TABLE[[#This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_xlfn.XLOOKUP(ORDERS_TABLE[[#This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_xlfn.XLOOKUP(ORDERS_TABLE[[#This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_xlfn.XLOOKUP(ORDERS_TABLE[[#This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_xlfn.XLOOKUP(ORDERS_TABLE[[#This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_xlfn.XLOOKUP(ORDERS_TABLE[[#This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_xlfn.XLOOKUP(ORDERS_TABLE[[#This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_xlfn.XLOOKUP(ORDERS_TABLE[[#This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_xlfn.XLOOKUP(ORDERS_TABLE[[#This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_xlfn.XLOOKUP(ORDERS_TABLE[[#This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_xlfn.XLOOKUP(ORDERS_TABLE[[#This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_xlfn.XLOOKUP(ORDERS_TABLE[[#This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_xlfn.XLOOKUP(ORDERS_TABLE[[#This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_xlfn.XLOOKUP(ORDERS_TABLE[[#This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 "Robusta",IF(I259="Exc","Excelsa",IF(I259="Ara","Arabica",IF(I259="Lib","Liberica"," "))))</f>
        <v>Excelsa</v>
      </c>
      <c r="O259" t="str">
        <f t="shared" ref="O259:O322" si="14">IF(J259="M","Medium",IF(J259="L","Light",IF(J259="D","Dark"," ")))</f>
        <v>Dark</v>
      </c>
      <c r="P259" t="str">
        <f>_xlfn.XLOOKUP(ORDERS_TABLE[[#This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_xlfn.XLOOKUP(ORDERS_TABLE[[#This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_xlfn.XLOOKUP(ORDERS_TABLE[[#This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_xlfn.XLOOKUP(ORDERS_TABLE[[#This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_xlfn.XLOOKUP(ORDERS_TABLE[[#This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_xlfn.XLOOKUP(ORDERS_TABLE[[#This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_xlfn.XLOOKUP(ORDERS_TABLE[[#This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_xlfn.XLOOKUP(ORDERS_TABLE[[#This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_xlfn.XLOOKUP(ORDERS_TABLE[[#This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_xlfn.XLOOKUP(ORDERS_TABLE[[#This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_xlfn.XLOOKUP(ORDERS_TABLE[[#This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_xlfn.XLOOKUP(ORDERS_TABLE[[#This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_xlfn.XLOOKUP(ORDERS_TABLE[[#This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_xlfn.XLOOKUP(ORDERS_TABLE[[#This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_xlfn.XLOOKUP(ORDERS_TABLE[[#This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_xlfn.XLOOKUP(ORDERS_TABLE[[#This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_xlfn.XLOOKUP(ORDERS_TABLE[[#This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_xlfn.XLOOKUP(ORDERS_TABLE[[#This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_xlfn.XLOOKUP(ORDERS_TABLE[[#This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_xlfn.XLOOKUP(ORDERS_TABLE[[#This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_xlfn.XLOOKUP(ORDERS_TABLE[[#This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_xlfn.XLOOKUP(ORDERS_TABLE[[#This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_xlfn.XLOOKUP(ORDERS_TABLE[[#This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_xlfn.XLOOKUP(ORDERS_TABLE[[#This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_xlfn.XLOOKUP(ORDERS_TABLE[[#This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_xlfn.XLOOKUP(ORDERS_TABLE[[#This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_xlfn.XLOOKUP(ORDERS_TABLE[[#This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_xlfn.XLOOKUP(ORDERS_TABLE[[#This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_xlfn.XLOOKUP(ORDERS_TABLE[[#This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_xlfn.XLOOKUP(ORDERS_TABLE[[#This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_xlfn.XLOOKUP(ORDERS_TABLE[[#This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_xlfn.XLOOKUP(ORDERS_TABLE[[#This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_xlfn.XLOOKUP(ORDERS_TABLE[[#This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_xlfn.XLOOKUP(ORDERS_TABLE[[#This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_xlfn.XLOOKUP(ORDERS_TABLE[[#This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_xlfn.XLOOKUP(ORDERS_TABLE[[#This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_xlfn.XLOOKUP(ORDERS_TABLE[[#This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_xlfn.XLOOKUP(ORDERS_TABLE[[#This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 "Robusta",IF(I323="Exc","Excelsa",IF(I323="Ara","Arabica",IF(I323="Lib","Liberica"," "))))</f>
        <v>Arabica</v>
      </c>
      <c r="O323" t="str">
        <f t="shared" ref="O323:O386" si="17">IF(J323="M","Medium",IF(J323="L","Light",IF(J323="D","Dark"," ")))</f>
        <v>Medium</v>
      </c>
      <c r="P323" t="str">
        <f>_xlfn.XLOOKUP(ORDERS_TABLE[[#This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_xlfn.XLOOKUP(ORDERS_TABLE[[#This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_xlfn.XLOOKUP(ORDERS_TABLE[[#This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_xlfn.XLOOKUP(ORDERS_TABLE[[#This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_xlfn.XLOOKUP(ORDERS_TABLE[[#This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_xlfn.XLOOKUP(ORDERS_TABLE[[#This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_xlfn.XLOOKUP(ORDERS_TABLE[[#This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_xlfn.XLOOKUP(ORDERS_TABLE[[#This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_xlfn.XLOOKUP(ORDERS_TABLE[[#This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_xlfn.XLOOKUP(ORDERS_TABLE[[#This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_xlfn.XLOOKUP(ORDERS_TABLE[[#This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_xlfn.XLOOKUP(ORDERS_TABLE[[#This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_xlfn.XLOOKUP(ORDERS_TABLE[[#This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_xlfn.XLOOKUP(ORDERS_TABLE[[#This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_xlfn.XLOOKUP(ORDERS_TABLE[[#This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_xlfn.XLOOKUP(ORDERS_TABLE[[#This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_xlfn.XLOOKUP(ORDERS_TABLE[[#This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_xlfn.XLOOKUP(ORDERS_TABLE[[#This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_xlfn.XLOOKUP(ORDERS_TABLE[[#This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_xlfn.XLOOKUP(ORDERS_TABLE[[#This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_xlfn.XLOOKUP(ORDERS_TABLE[[#This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_xlfn.XLOOKUP(ORDERS_TABLE[[#This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_xlfn.XLOOKUP(ORDERS_TABLE[[#This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_xlfn.XLOOKUP(ORDERS_TABLE[[#This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_xlfn.XLOOKUP(ORDERS_TABLE[[#This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_xlfn.XLOOKUP(ORDERS_TABLE[[#This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_xlfn.XLOOKUP(ORDERS_TABLE[[#This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_xlfn.XLOOKUP(ORDERS_TABLE[[#This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_xlfn.XLOOKUP(ORDERS_TABLE[[#This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_xlfn.XLOOKUP(ORDERS_TABLE[[#This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_xlfn.XLOOKUP(ORDERS_TABLE[[#This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_xlfn.XLOOKUP(ORDERS_TABLE[[#This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_xlfn.XLOOKUP(ORDERS_TABLE[[#This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_xlfn.XLOOKUP(ORDERS_TABLE[[#This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_xlfn.XLOOKUP(ORDERS_TABLE[[#This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_xlfn.XLOOKUP(ORDERS_TABLE[[#This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_xlfn.XLOOKUP(ORDERS_TABLE[[#This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_xlfn.XLOOKUP(ORDERS_TABLE[[#This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_xlfn.XLOOKUP(ORDERS_TABLE[[#This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_xlfn.XLOOKUP(ORDERS_TABLE[[#This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 "Robusta",IF(I387="Exc","Excelsa",IF(I387="Ara","Arabica",IF(I387="Lib","Liberica"," "))))</f>
        <v>Liberica</v>
      </c>
      <c r="O387" t="str">
        <f t="shared" ref="O387:O450" si="20">IF(J387="M","Medium",IF(J387="L","Light",IF(J387="D","Dark"," ")))</f>
        <v>Medium</v>
      </c>
      <c r="P387" t="str">
        <f>_xlfn.XLOOKUP(ORDERS_TABLE[[#This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_xlfn.XLOOKUP(ORDERS_TABLE[[#This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_xlfn.XLOOKUP(ORDERS_TABLE[[#This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_xlfn.XLOOKUP(ORDERS_TABLE[[#This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_xlfn.XLOOKUP(ORDERS_TABLE[[#This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_xlfn.XLOOKUP(ORDERS_TABLE[[#This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_xlfn.XLOOKUP(ORDERS_TABLE[[#This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_xlfn.XLOOKUP(ORDERS_TABLE[[#This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_xlfn.XLOOKUP(ORDERS_TABLE[[#This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_xlfn.XLOOKUP(ORDERS_TABLE[[#This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_xlfn.XLOOKUP(ORDERS_TABLE[[#This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_xlfn.XLOOKUP(ORDERS_TABLE[[#This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_xlfn.XLOOKUP(ORDERS_TABLE[[#This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_xlfn.XLOOKUP(ORDERS_TABLE[[#This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_xlfn.XLOOKUP(ORDERS_TABLE[[#This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_xlfn.XLOOKUP(ORDERS_TABLE[[#This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_xlfn.XLOOKUP(ORDERS_TABLE[[#This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_xlfn.XLOOKUP(ORDERS_TABLE[[#This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_xlfn.XLOOKUP(ORDERS_TABLE[[#This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_xlfn.XLOOKUP(ORDERS_TABLE[[#This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_xlfn.XLOOKUP(ORDERS_TABLE[[#This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_xlfn.XLOOKUP(ORDERS_TABLE[[#This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_xlfn.XLOOKUP(ORDERS_TABLE[[#This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_xlfn.XLOOKUP(ORDERS_TABLE[[#This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_xlfn.XLOOKUP(ORDERS_TABLE[[#This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_xlfn.XLOOKUP(ORDERS_TABLE[[#This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_xlfn.XLOOKUP(ORDERS_TABLE[[#This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_xlfn.XLOOKUP(ORDERS_TABLE[[#This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_xlfn.XLOOKUP(ORDERS_TABLE[[#This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_xlfn.XLOOKUP(ORDERS_TABLE[[#This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_xlfn.XLOOKUP(ORDERS_TABLE[[#This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_xlfn.XLOOKUP(ORDERS_TABLE[[#This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_xlfn.XLOOKUP(ORDERS_TABLE[[#This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_xlfn.XLOOKUP(ORDERS_TABLE[[#This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_xlfn.XLOOKUP(ORDERS_TABLE[[#This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 "Robusta",IF(I451="Exc","Excelsa",IF(I451="Ara","Arabica",IF(I451="Lib","Liberica"," "))))</f>
        <v>Robusta</v>
      </c>
      <c r="O451" t="str">
        <f t="shared" ref="O451:O514" si="23">IF(J451="M","Medium",IF(J451="L","Light",IF(J451="D","Dark"," ")))</f>
        <v>Dark</v>
      </c>
      <c r="P451" t="str">
        <f>_xlfn.XLOOKUP(ORDERS_TABLE[[#This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_xlfn.XLOOKUP(ORDERS_TABLE[[#This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_xlfn.XLOOKUP(ORDERS_TABLE[[#This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_xlfn.XLOOKUP(ORDERS_TABLE[[#This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_xlfn.XLOOKUP(ORDERS_TABLE[[#This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_xlfn.XLOOKUP(ORDERS_TABLE[[#This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_xlfn.XLOOKUP(ORDERS_TABLE[[#This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_xlfn.XLOOKUP(ORDERS_TABLE[[#This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_xlfn.XLOOKUP(ORDERS_TABLE[[#This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_xlfn.XLOOKUP(ORDERS_TABLE[[#This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_xlfn.XLOOKUP(ORDERS_TABLE[[#This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_xlfn.XLOOKUP(ORDERS_TABLE[[#This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_xlfn.XLOOKUP(ORDERS_TABLE[[#This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_xlfn.XLOOKUP(ORDERS_TABLE[[#This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_xlfn.XLOOKUP(ORDERS_TABLE[[#This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_xlfn.XLOOKUP(ORDERS_TABLE[[#This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_xlfn.XLOOKUP(ORDERS_TABLE[[#This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_xlfn.XLOOKUP(ORDERS_TABLE[[#This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_xlfn.XLOOKUP(ORDERS_TABLE[[#This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_xlfn.XLOOKUP(ORDERS_TABLE[[#This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_xlfn.XLOOKUP(ORDERS_TABLE[[#This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_xlfn.XLOOKUP(ORDERS_TABLE[[#This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_xlfn.XLOOKUP(ORDERS_TABLE[[#This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_xlfn.XLOOKUP(ORDERS_TABLE[[#This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_xlfn.XLOOKUP(ORDERS_TABLE[[#This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_xlfn.XLOOKUP(ORDERS_TABLE[[#This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_xlfn.XLOOKUP(ORDERS_TABLE[[#This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_xlfn.XLOOKUP(ORDERS_TABLE[[#This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_xlfn.XLOOKUP(ORDERS_TABLE[[#This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_xlfn.XLOOKUP(ORDERS_TABLE[[#This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_xlfn.XLOOKUP(ORDERS_TABLE[[#This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_xlfn.XLOOKUP(ORDERS_TABLE[[#This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_xlfn.XLOOKUP(ORDERS_TABLE[[#This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_xlfn.XLOOKUP(ORDERS_TABLE[[#This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_xlfn.XLOOKUP(ORDERS_TABLE[[#This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_xlfn.XLOOKUP(ORDERS_TABLE[[#This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_xlfn.XLOOKUP(ORDERS_TABLE[[#This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_xlfn.XLOOKUP(ORDERS_TABLE[[#This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 "Robusta",IF(I515="Exc","Excelsa",IF(I515="Ara","Arabica",IF(I515="Lib","Liberica"," "))))</f>
        <v>Liberica</v>
      </c>
      <c r="O515" t="str">
        <f t="shared" ref="O515:O578" si="26">IF(J515="M","Medium",IF(J515="L","Light",IF(J515="D","Dark"," ")))</f>
        <v>Light</v>
      </c>
      <c r="P515" t="str">
        <f>_xlfn.XLOOKUP(ORDERS_TABLE[[#This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_xlfn.XLOOKUP(ORDERS_TABLE[[#This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_xlfn.XLOOKUP(ORDERS_TABLE[[#This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_xlfn.XLOOKUP(ORDERS_TABLE[[#This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_xlfn.XLOOKUP(ORDERS_TABLE[[#This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_xlfn.XLOOKUP(ORDERS_TABLE[[#This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_xlfn.XLOOKUP(ORDERS_TABLE[[#This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_xlfn.XLOOKUP(ORDERS_TABLE[[#This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_xlfn.XLOOKUP(ORDERS_TABLE[[#This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_xlfn.XLOOKUP(ORDERS_TABLE[[#This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_xlfn.XLOOKUP(ORDERS_TABLE[[#This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_xlfn.XLOOKUP(ORDERS_TABLE[[#This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_xlfn.XLOOKUP(ORDERS_TABLE[[#This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_xlfn.XLOOKUP(ORDERS_TABLE[[#This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_xlfn.XLOOKUP(ORDERS_TABLE[[#This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_xlfn.XLOOKUP(ORDERS_TABLE[[#This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_xlfn.XLOOKUP(ORDERS_TABLE[[#This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_xlfn.XLOOKUP(ORDERS_TABLE[[#This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_xlfn.XLOOKUP(ORDERS_TABLE[[#This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_xlfn.XLOOKUP(ORDERS_TABLE[[#This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_xlfn.XLOOKUP(ORDERS_TABLE[[#This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_xlfn.XLOOKUP(ORDERS_TABLE[[#This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_xlfn.XLOOKUP(ORDERS_TABLE[[#This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_xlfn.XLOOKUP(ORDERS_TABLE[[#This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_xlfn.XLOOKUP(ORDERS_TABLE[[#This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_xlfn.XLOOKUP(ORDERS_TABLE[[#This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_xlfn.XLOOKUP(ORDERS_TABLE[[#This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_xlfn.XLOOKUP(ORDERS_TABLE[[#This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_xlfn.XLOOKUP(ORDERS_TABLE[[#This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_xlfn.XLOOKUP(ORDERS_TABLE[[#This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_xlfn.XLOOKUP(ORDERS_TABLE[[#This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_xlfn.XLOOKUP(ORDERS_TABLE[[#This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_xlfn.XLOOKUP(ORDERS_TABLE[[#This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_xlfn.XLOOKUP(ORDERS_TABLE[[#This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_xlfn.XLOOKUP(ORDERS_TABLE[[#This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 "Robusta",IF(I579="Exc","Excelsa",IF(I579="Ara","Arabica",IF(I579="Lib","Liberica"," "))))</f>
        <v>Liberica</v>
      </c>
      <c r="O579" t="str">
        <f t="shared" ref="O579:O642" si="29">IF(J579="M","Medium",IF(J579="L","Light",IF(J579="D","Dark"," ")))</f>
        <v>Medium</v>
      </c>
      <c r="P579" t="str">
        <f>_xlfn.XLOOKUP(ORDERS_TABLE[[#This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_xlfn.XLOOKUP(ORDERS_TABLE[[#This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_xlfn.XLOOKUP(ORDERS_TABLE[[#This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_xlfn.XLOOKUP(ORDERS_TABLE[[#This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_xlfn.XLOOKUP(ORDERS_TABLE[[#This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_xlfn.XLOOKUP(ORDERS_TABLE[[#This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_xlfn.XLOOKUP(ORDERS_TABLE[[#This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_xlfn.XLOOKUP(ORDERS_TABLE[[#This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_xlfn.XLOOKUP(ORDERS_TABLE[[#This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_xlfn.XLOOKUP(ORDERS_TABLE[[#This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_xlfn.XLOOKUP(ORDERS_TABLE[[#This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_xlfn.XLOOKUP(ORDERS_TABLE[[#This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_xlfn.XLOOKUP(ORDERS_TABLE[[#This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_xlfn.XLOOKUP(ORDERS_TABLE[[#This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_xlfn.XLOOKUP(ORDERS_TABLE[[#This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_xlfn.XLOOKUP(ORDERS_TABLE[[#This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_xlfn.XLOOKUP(ORDERS_TABLE[[#This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_xlfn.XLOOKUP(ORDERS_TABLE[[#This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_xlfn.XLOOKUP(ORDERS_TABLE[[#This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_xlfn.XLOOKUP(ORDERS_TABLE[[#This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_xlfn.XLOOKUP(ORDERS_TABLE[[#This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_xlfn.XLOOKUP(ORDERS_TABLE[[#This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_xlfn.XLOOKUP(ORDERS_TABLE[[#This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_xlfn.XLOOKUP(ORDERS_TABLE[[#This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_xlfn.XLOOKUP(ORDERS_TABLE[[#This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_xlfn.XLOOKUP(ORDERS_TABLE[[#This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_xlfn.XLOOKUP(ORDERS_TABLE[[#This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_xlfn.XLOOKUP(ORDERS_TABLE[[#This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_xlfn.XLOOKUP(ORDERS_TABLE[[#This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_xlfn.XLOOKUP(ORDERS_TABLE[[#This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_xlfn.XLOOKUP(ORDERS_TABLE[[#This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 "Robusta",IF(I643="Exc","Excelsa",IF(I643="Ara","Arabica",IF(I643="Lib","Liberica"," "))))</f>
        <v>Robusta</v>
      </c>
      <c r="O643" t="str">
        <f t="shared" ref="O643:O706" si="32">IF(J643="M","Medium",IF(J643="L","Light",IF(J643="D","Dark"," ")))</f>
        <v>Light</v>
      </c>
      <c r="P643" t="str">
        <f>_xlfn.XLOOKUP(ORDERS_TABLE[[#This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_xlfn.XLOOKUP(ORDERS_TABLE[[#This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_xlfn.XLOOKUP(ORDERS_TABLE[[#This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_xlfn.XLOOKUP(ORDERS_TABLE[[#This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_xlfn.XLOOKUP(ORDERS_TABLE[[#This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_xlfn.XLOOKUP(ORDERS_TABLE[[#This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_xlfn.XLOOKUP(ORDERS_TABLE[[#This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_xlfn.XLOOKUP(ORDERS_TABLE[[#This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_xlfn.XLOOKUP(ORDERS_TABLE[[#This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_xlfn.XLOOKUP(ORDERS_TABLE[[#This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_xlfn.XLOOKUP(ORDERS_TABLE[[#This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_xlfn.XLOOKUP(ORDERS_TABLE[[#This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_xlfn.XLOOKUP(ORDERS_TABLE[[#This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_xlfn.XLOOKUP(ORDERS_TABLE[[#This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_xlfn.XLOOKUP(ORDERS_TABLE[[#This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_xlfn.XLOOKUP(ORDERS_TABLE[[#This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_xlfn.XLOOKUP(ORDERS_TABLE[[#This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_xlfn.XLOOKUP(ORDERS_TABLE[[#This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_xlfn.XLOOKUP(ORDERS_TABLE[[#This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_xlfn.XLOOKUP(ORDERS_TABLE[[#This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_xlfn.XLOOKUP(ORDERS_TABLE[[#This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_xlfn.XLOOKUP(ORDERS_TABLE[[#This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_xlfn.XLOOKUP(ORDERS_TABLE[[#This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_xlfn.XLOOKUP(ORDERS_TABLE[[#This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_xlfn.XLOOKUP(ORDERS_TABLE[[#This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_xlfn.XLOOKUP(ORDERS_TABLE[[#This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_xlfn.XLOOKUP(ORDERS_TABLE[[#This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_xlfn.XLOOKUP(ORDERS_TABLE[[#This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_xlfn.XLOOKUP(ORDERS_TABLE[[#This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_xlfn.XLOOKUP(ORDERS_TABLE[[#This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_xlfn.XLOOKUP(ORDERS_TABLE[[#This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_xlfn.XLOOKUP(ORDERS_TABLE[[#This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_xlfn.XLOOKUP(ORDERS_TABLE[[#This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_xlfn.XLOOKUP(ORDERS_TABLE[[#This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 "Robusta",IF(I707="Exc","Excelsa",IF(I707="Ara","Arabica",IF(I707="Lib","Liberica"," "))))</f>
        <v>Excelsa</v>
      </c>
      <c r="O707" t="str">
        <f t="shared" ref="O707:O770" si="35">IF(J707="M","Medium",IF(J707="L","Light",IF(J707="D","Dark"," ")))</f>
        <v>Light</v>
      </c>
      <c r="P707" t="str">
        <f>_xlfn.XLOOKUP(ORDERS_TABLE[[#This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_xlfn.XLOOKUP(ORDERS_TABLE[[#This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_xlfn.XLOOKUP(ORDERS_TABLE[[#This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_xlfn.XLOOKUP(ORDERS_TABLE[[#This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_xlfn.XLOOKUP(ORDERS_TABLE[[#This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_xlfn.XLOOKUP(ORDERS_TABLE[[#This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_xlfn.XLOOKUP(ORDERS_TABLE[[#This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_xlfn.XLOOKUP(ORDERS_TABLE[[#This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_xlfn.XLOOKUP(ORDERS_TABLE[[#This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_xlfn.XLOOKUP(ORDERS_TABLE[[#This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_xlfn.XLOOKUP(ORDERS_TABLE[[#This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_xlfn.XLOOKUP(ORDERS_TABLE[[#This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_xlfn.XLOOKUP(ORDERS_TABLE[[#This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_xlfn.XLOOKUP(ORDERS_TABLE[[#This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_xlfn.XLOOKUP(ORDERS_TABLE[[#This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_xlfn.XLOOKUP(ORDERS_TABLE[[#This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_xlfn.XLOOKUP(ORDERS_TABLE[[#This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_xlfn.XLOOKUP(ORDERS_TABLE[[#This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_xlfn.XLOOKUP(ORDERS_TABLE[[#This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_xlfn.XLOOKUP(ORDERS_TABLE[[#This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_xlfn.XLOOKUP(ORDERS_TABLE[[#This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_xlfn.XLOOKUP(ORDERS_TABLE[[#This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_xlfn.XLOOKUP(ORDERS_TABLE[[#This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_xlfn.XLOOKUP(ORDERS_TABLE[[#This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_xlfn.XLOOKUP(ORDERS_TABLE[[#This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_xlfn.XLOOKUP(ORDERS_TABLE[[#This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_xlfn.XLOOKUP(ORDERS_TABLE[[#This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_xlfn.XLOOKUP(ORDERS_TABLE[[#This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_xlfn.XLOOKUP(ORDERS_TABLE[[#This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_xlfn.XLOOKUP(ORDERS_TABLE[[#This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_xlfn.XLOOKUP(ORDERS_TABLE[[#This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_xlfn.XLOOKUP(ORDERS_TABLE[[#This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_xlfn.XLOOKUP(ORDERS_TABLE[[#This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_xlfn.XLOOKUP(ORDERS_TABLE[[#This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_xlfn.XLOOKUP(ORDERS_TABLE[[#This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_xlfn.XLOOKUP(ORDERS_TABLE[[#This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_xlfn.XLOOKUP(ORDERS_TABLE[[#This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_xlfn.XLOOKUP(ORDERS_TABLE[[#This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_xlfn.XLOOKUP(ORDERS_TABLE[[#This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_xlfn.XLOOKUP(ORDERS_TABLE[[#This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 "Robusta",IF(I771="Exc","Excelsa",IF(I771="Ara","Arabica",IF(I771="Lib","Liberica"," "))))</f>
        <v>Robusta</v>
      </c>
      <c r="O771" t="str">
        <f t="shared" ref="O771:O834" si="38">IF(J771="M","Medium",IF(J771="L","Light",IF(J771="D","Dark"," ")))</f>
        <v>Medium</v>
      </c>
      <c r="P771" t="str">
        <f>_xlfn.XLOOKUP(ORDERS_TABLE[[#This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_xlfn.XLOOKUP(ORDERS_TABLE[[#This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_xlfn.XLOOKUP(ORDERS_TABLE[[#This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_xlfn.XLOOKUP(ORDERS_TABLE[[#This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_xlfn.XLOOKUP(ORDERS_TABLE[[#This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_xlfn.XLOOKUP(ORDERS_TABLE[[#This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_xlfn.XLOOKUP(ORDERS_TABLE[[#This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_xlfn.XLOOKUP(ORDERS_TABLE[[#This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_xlfn.XLOOKUP(ORDERS_TABLE[[#This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_xlfn.XLOOKUP(ORDERS_TABLE[[#This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_xlfn.XLOOKUP(ORDERS_TABLE[[#This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_xlfn.XLOOKUP(ORDERS_TABLE[[#This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_xlfn.XLOOKUP(ORDERS_TABLE[[#This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_xlfn.XLOOKUP(ORDERS_TABLE[[#This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_xlfn.XLOOKUP(ORDERS_TABLE[[#This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_xlfn.XLOOKUP(ORDERS_TABLE[[#This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_xlfn.XLOOKUP(ORDERS_TABLE[[#This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_xlfn.XLOOKUP(ORDERS_TABLE[[#This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_xlfn.XLOOKUP(ORDERS_TABLE[[#This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_xlfn.XLOOKUP(ORDERS_TABLE[[#This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_xlfn.XLOOKUP(ORDERS_TABLE[[#This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_xlfn.XLOOKUP(ORDERS_TABLE[[#This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_xlfn.XLOOKUP(ORDERS_TABLE[[#This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_xlfn.XLOOKUP(ORDERS_TABLE[[#This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_xlfn.XLOOKUP(ORDERS_TABLE[[#This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_xlfn.XLOOKUP(ORDERS_TABLE[[#This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_xlfn.XLOOKUP(ORDERS_TABLE[[#This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_xlfn.XLOOKUP(ORDERS_TABLE[[#This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_xlfn.XLOOKUP(ORDERS_TABLE[[#This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_xlfn.XLOOKUP(ORDERS_TABLE[[#This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_xlfn.XLOOKUP(ORDERS_TABLE[[#This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_xlfn.XLOOKUP(ORDERS_TABLE[[#This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_xlfn.XLOOKUP(ORDERS_TABLE[[#This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_xlfn.XLOOKUP(ORDERS_TABLE[[#This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_xlfn.XLOOKUP(ORDERS_TABLE[[#This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_xlfn.XLOOKUP(ORDERS_TABLE[[#This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 "Robusta",IF(I835="Exc","Excelsa",IF(I835="Ara","Arabica",IF(I835="Lib","Liberica"," "))))</f>
        <v>Robusta</v>
      </c>
      <c r="O835" t="str">
        <f t="shared" ref="O835:O898" si="41">IF(J835="M","Medium",IF(J835="L","Light",IF(J835="D","Dark"," ")))</f>
        <v>Dark</v>
      </c>
      <c r="P835" t="str">
        <f>_xlfn.XLOOKUP(ORDERS_TABLE[[#This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_xlfn.XLOOKUP(ORDERS_TABLE[[#This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_xlfn.XLOOKUP(ORDERS_TABLE[[#This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_xlfn.XLOOKUP(ORDERS_TABLE[[#This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_xlfn.XLOOKUP(ORDERS_TABLE[[#This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_xlfn.XLOOKUP(ORDERS_TABLE[[#This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_xlfn.XLOOKUP(ORDERS_TABLE[[#This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_xlfn.XLOOKUP(ORDERS_TABLE[[#This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_xlfn.XLOOKUP(ORDERS_TABLE[[#This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_xlfn.XLOOKUP(ORDERS_TABLE[[#This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_xlfn.XLOOKUP(ORDERS_TABLE[[#This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_xlfn.XLOOKUP(ORDERS_TABLE[[#This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_xlfn.XLOOKUP(ORDERS_TABLE[[#This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_xlfn.XLOOKUP(ORDERS_TABLE[[#This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_xlfn.XLOOKUP(ORDERS_TABLE[[#This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_xlfn.XLOOKUP(ORDERS_TABLE[[#This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_xlfn.XLOOKUP(ORDERS_TABLE[[#This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_xlfn.XLOOKUP(ORDERS_TABLE[[#This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_xlfn.XLOOKUP(ORDERS_TABLE[[#This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_xlfn.XLOOKUP(ORDERS_TABLE[[#This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_xlfn.XLOOKUP(ORDERS_TABLE[[#This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_xlfn.XLOOKUP(ORDERS_TABLE[[#This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_xlfn.XLOOKUP(ORDERS_TABLE[[#This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_xlfn.XLOOKUP(ORDERS_TABLE[[#This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_xlfn.XLOOKUP(ORDERS_TABLE[[#This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_xlfn.XLOOKUP(ORDERS_TABLE[[#This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_xlfn.XLOOKUP(ORDERS_TABLE[[#This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_xlfn.XLOOKUP(ORDERS_TABLE[[#This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_xlfn.XLOOKUP(ORDERS_TABLE[[#This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_xlfn.XLOOKUP(ORDERS_TABLE[[#This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_xlfn.XLOOKUP(ORDERS_TABLE[[#This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_xlfn.XLOOKUP(ORDERS_TABLE[[#This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_xlfn.XLOOKUP(ORDERS_TABLE[[#This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 "Robusta",IF(I899="Exc","Excelsa",IF(I899="Ara","Arabica",IF(I899="Lib","Liberica"," "))))</f>
        <v>Excelsa</v>
      </c>
      <c r="O899" t="str">
        <f t="shared" ref="O899:O962" si="44">IF(J899="M","Medium",IF(J899="L","Light",IF(J899="D","Dark"," ")))</f>
        <v>Dark</v>
      </c>
      <c r="P899" t="str">
        <f>_xlfn.XLOOKUP(ORDERS_TABLE[[#This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_xlfn.XLOOKUP(ORDERS_TABLE[[#This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_xlfn.XLOOKUP(ORDERS_TABLE[[#This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_xlfn.XLOOKUP(ORDERS_TABLE[[#This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_xlfn.XLOOKUP(ORDERS_TABLE[[#This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_xlfn.XLOOKUP(ORDERS_TABLE[[#This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_xlfn.XLOOKUP(ORDERS_TABLE[[#This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_xlfn.XLOOKUP(ORDERS_TABLE[[#This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_xlfn.XLOOKUP(ORDERS_TABLE[[#This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_xlfn.XLOOKUP(ORDERS_TABLE[[#This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_xlfn.XLOOKUP(ORDERS_TABLE[[#This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_xlfn.XLOOKUP(ORDERS_TABLE[[#This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_xlfn.XLOOKUP(ORDERS_TABLE[[#This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_xlfn.XLOOKUP(ORDERS_TABLE[[#This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_xlfn.XLOOKUP(ORDERS_TABLE[[#This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_xlfn.XLOOKUP(ORDERS_TABLE[[#This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_xlfn.XLOOKUP(ORDERS_TABLE[[#This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_xlfn.XLOOKUP(ORDERS_TABLE[[#This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_xlfn.XLOOKUP(ORDERS_TABLE[[#This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_xlfn.XLOOKUP(ORDERS_TABLE[[#This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_xlfn.XLOOKUP(ORDERS_TABLE[[#This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_xlfn.XLOOKUP(ORDERS_TABLE[[#This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_xlfn.XLOOKUP(ORDERS_TABLE[[#This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_xlfn.XLOOKUP(ORDERS_TABLE[[#This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_xlfn.XLOOKUP(ORDERS_TABLE[[#This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_xlfn.XLOOKUP(ORDERS_TABLE[[#This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_xlfn.XLOOKUP(ORDERS_TABLE[[#This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_xlfn.XLOOKUP(ORDERS_TABLE[[#This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_xlfn.XLOOKUP(ORDERS_TABLE[[#This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_xlfn.XLOOKUP(ORDERS_TABLE[[#This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_xlfn.XLOOKUP(ORDERS_TABLE[[#This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_xlfn.XLOOKUP(ORDERS_TABLE[[#This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_xlfn.XLOOKUP(ORDERS_TABLE[[#This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_xlfn.XLOOKUP(ORDERS_TABLE[[#This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_xlfn.XLOOKUP(ORDERS_TABLE[[#This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_xlfn.XLOOKUP(ORDERS_TABLE[[#This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 "Robusta",IF(I963="Exc","Excelsa",IF(I963="Ara","Arabica",IF(I963="Lib","Liberica"," "))))</f>
        <v>Arabica</v>
      </c>
      <c r="O963" t="str">
        <f t="shared" ref="O963:O1001" si="47">IF(J963="M","Medium",IF(J963="L","Light",IF(J963="D","Dark"," ")))</f>
        <v>Dark</v>
      </c>
      <c r="P963" t="str">
        <f>_xlfn.XLOOKUP(ORDERS_TABLE[[#This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_xlfn.XLOOKUP(ORDERS_TABLE[[#This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_xlfn.XLOOKUP(ORDERS_TABLE[[#This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_xlfn.XLOOKUP(ORDERS_TABLE[[#This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_xlfn.XLOOKUP(ORDERS_TABLE[[#This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_xlfn.XLOOKUP(ORDERS_TABLE[[#This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_xlfn.XLOOKUP(ORDERS_TABLE[[#This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_xlfn.XLOOKUP(ORDERS_TABLE[[#This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_xlfn.XLOOKUP(ORDERS_TABLE[[#This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_xlfn.XLOOKUP(ORDERS_TABLE[[#This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_xlfn.XLOOKUP(ORDERS_TABLE[[#This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_xlfn.XLOOKUP(ORDERS_TABLE[[#This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_xlfn.XLOOKUP(ORDERS_TABLE[[#This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_xlfn.XLOOKUP(ORDERS_TABLE[[#This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E57A-6E79-4122-8D1B-4FC9AF861FD8}">
  <dimension ref="A1"/>
  <sheetViews>
    <sheetView showGridLines="0" tabSelected="1" zoomScale="80" workbookViewId="0">
      <selection activeCell="U16" sqref="U1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J9" sqref="J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3" t="s">
        <v>3</v>
      </c>
      <c r="B1" s="3" t="s">
        <v>4</v>
      </c>
      <c r="C1" s="3" t="s">
        <v>2</v>
      </c>
      <c r="D1" s="3" t="s">
        <v>317</v>
      </c>
      <c r="E1" s="3" t="s">
        <v>5</v>
      </c>
      <c r="F1" s="3" t="s">
        <v>6</v>
      </c>
      <c r="G1" s="3" t="s">
        <v>7</v>
      </c>
      <c r="H1" s="3" t="s">
        <v>8</v>
      </c>
      <c r="I1" s="3"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4" t="s">
        <v>11</v>
      </c>
      <c r="B1" s="4" t="s">
        <v>9</v>
      </c>
      <c r="C1" s="4" t="s">
        <v>10</v>
      </c>
      <c r="D1" s="4" t="s">
        <v>12</v>
      </c>
      <c r="E1" s="4" t="s">
        <v>13</v>
      </c>
      <c r="F1" s="4" t="s">
        <v>17</v>
      </c>
      <c r="G1" s="4"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B790E-1405-4444-A57A-8AEBEE3EA26B}">
  <dimension ref="A3:F48"/>
  <sheetViews>
    <sheetView workbookViewId="0">
      <selection activeCell="A17" sqref="A17"/>
    </sheetView>
  </sheetViews>
  <sheetFormatPr defaultRowHeight="14.4" x14ac:dyDescent="0.3"/>
  <cols>
    <col min="1" max="2" width="12.33203125" bestFit="1" customWidth="1"/>
    <col min="3" max="3" width="19.88671875" bestFit="1" customWidth="1"/>
    <col min="4" max="4" width="7" bestFit="1" customWidth="1"/>
    <col min="5" max="5" width="7.44140625" bestFit="1" customWidth="1"/>
    <col min="6" max="7" width="7.88671875" bestFit="1" customWidth="1"/>
  </cols>
  <sheetData>
    <row r="3" spans="1:6" x14ac:dyDescent="0.3">
      <c r="A3" s="10" t="s">
        <v>6221</v>
      </c>
      <c r="C3" s="10" t="s">
        <v>6196</v>
      </c>
    </row>
    <row r="4" spans="1:6" x14ac:dyDescent="0.3">
      <c r="A4" s="10" t="s">
        <v>6216</v>
      </c>
      <c r="B4" s="10" t="s">
        <v>1</v>
      </c>
      <c r="C4" t="s">
        <v>6217</v>
      </c>
      <c r="D4" t="s">
        <v>6218</v>
      </c>
      <c r="E4" t="s">
        <v>6219</v>
      </c>
      <c r="F4" t="s">
        <v>6220</v>
      </c>
    </row>
    <row r="5" spans="1:6" x14ac:dyDescent="0.3">
      <c r="A5" t="s">
        <v>6200</v>
      </c>
      <c r="B5" s="12" t="s">
        <v>6201</v>
      </c>
      <c r="C5" s="14">
        <v>186.85499999999999</v>
      </c>
      <c r="D5" s="14">
        <v>305.97000000000003</v>
      </c>
      <c r="E5" s="14">
        <v>213.15999999999997</v>
      </c>
      <c r="F5" s="14">
        <v>123</v>
      </c>
    </row>
    <row r="6" spans="1:6" x14ac:dyDescent="0.3">
      <c r="B6" s="12" t="s">
        <v>6202</v>
      </c>
      <c r="C6" s="14">
        <v>251.96499999999997</v>
      </c>
      <c r="D6" s="14">
        <v>129.46</v>
      </c>
      <c r="E6" s="14">
        <v>434.03999999999996</v>
      </c>
      <c r="F6" s="14">
        <v>171.93999999999997</v>
      </c>
    </row>
    <row r="7" spans="1:6" x14ac:dyDescent="0.3">
      <c r="B7" s="12" t="s">
        <v>6203</v>
      </c>
      <c r="C7" s="14">
        <v>224.94499999999999</v>
      </c>
      <c r="D7" s="14">
        <v>349.12</v>
      </c>
      <c r="E7" s="14">
        <v>321.04000000000002</v>
      </c>
      <c r="F7" s="14">
        <v>126.035</v>
      </c>
    </row>
    <row r="8" spans="1:6" x14ac:dyDescent="0.3">
      <c r="B8" s="12" t="s">
        <v>6204</v>
      </c>
      <c r="C8" s="14">
        <v>307.12</v>
      </c>
      <c r="D8" s="14">
        <v>681.07499999999993</v>
      </c>
      <c r="E8" s="14">
        <v>533.70499999999993</v>
      </c>
      <c r="F8" s="14">
        <v>158.85</v>
      </c>
    </row>
    <row r="9" spans="1:6" x14ac:dyDescent="0.3">
      <c r="B9" s="12" t="s">
        <v>6205</v>
      </c>
      <c r="C9" s="14">
        <v>53.664999999999992</v>
      </c>
      <c r="D9" s="14">
        <v>83.025000000000006</v>
      </c>
      <c r="E9" s="14">
        <v>193.83499999999998</v>
      </c>
      <c r="F9" s="14">
        <v>68.039999999999992</v>
      </c>
    </row>
    <row r="10" spans="1:6" x14ac:dyDescent="0.3">
      <c r="B10" s="12" t="s">
        <v>6206</v>
      </c>
      <c r="C10" s="14">
        <v>163.01999999999998</v>
      </c>
      <c r="D10" s="14">
        <v>678.3599999999999</v>
      </c>
      <c r="E10" s="14">
        <v>171.04500000000002</v>
      </c>
      <c r="F10" s="14">
        <v>372.255</v>
      </c>
    </row>
    <row r="11" spans="1:6" x14ac:dyDescent="0.3">
      <c r="B11" s="12" t="s">
        <v>6207</v>
      </c>
      <c r="C11" s="14">
        <v>345.02</v>
      </c>
      <c r="D11" s="14">
        <v>273.86999999999995</v>
      </c>
      <c r="E11" s="14">
        <v>184.12999999999997</v>
      </c>
      <c r="F11" s="14">
        <v>201.11499999999998</v>
      </c>
    </row>
    <row r="12" spans="1:6" x14ac:dyDescent="0.3">
      <c r="B12" s="12" t="s">
        <v>6208</v>
      </c>
      <c r="C12" s="14">
        <v>334.89</v>
      </c>
      <c r="D12" s="14">
        <v>70.95</v>
      </c>
      <c r="E12" s="14">
        <v>134.23000000000002</v>
      </c>
      <c r="F12" s="14">
        <v>166.27499999999998</v>
      </c>
    </row>
    <row r="13" spans="1:6" x14ac:dyDescent="0.3">
      <c r="B13" s="12" t="s">
        <v>6209</v>
      </c>
      <c r="C13" s="14">
        <v>178.70999999999998</v>
      </c>
      <c r="D13" s="14">
        <v>166.1</v>
      </c>
      <c r="E13" s="14">
        <v>439.30999999999995</v>
      </c>
      <c r="F13" s="14">
        <v>492.9</v>
      </c>
    </row>
    <row r="14" spans="1:6" x14ac:dyDescent="0.3">
      <c r="B14" s="12" t="s">
        <v>6210</v>
      </c>
      <c r="C14" s="14">
        <v>301.98500000000001</v>
      </c>
      <c r="D14" s="14">
        <v>153.76499999999999</v>
      </c>
      <c r="E14" s="14">
        <v>215.55499999999998</v>
      </c>
      <c r="F14" s="14">
        <v>213.66499999999999</v>
      </c>
    </row>
    <row r="15" spans="1:6" x14ac:dyDescent="0.3">
      <c r="B15" s="12" t="s">
        <v>6211</v>
      </c>
      <c r="C15" s="14">
        <v>312.83499999999998</v>
      </c>
      <c r="D15" s="14">
        <v>63.249999999999993</v>
      </c>
      <c r="E15" s="14">
        <v>350.89500000000004</v>
      </c>
      <c r="F15" s="14">
        <v>96.405000000000001</v>
      </c>
    </row>
    <row r="16" spans="1:6" x14ac:dyDescent="0.3">
      <c r="B16" s="12" t="s">
        <v>6212</v>
      </c>
      <c r="C16" s="14">
        <v>265.62</v>
      </c>
      <c r="D16" s="14">
        <v>526.51499999999987</v>
      </c>
      <c r="E16" s="14">
        <v>187.06</v>
      </c>
      <c r="F16" s="14">
        <v>210.58999999999997</v>
      </c>
    </row>
    <row r="17" spans="1:6" x14ac:dyDescent="0.3">
      <c r="A17" t="s">
        <v>6213</v>
      </c>
      <c r="B17" s="12" t="s">
        <v>6201</v>
      </c>
      <c r="C17" s="14">
        <v>47.25</v>
      </c>
      <c r="D17" s="14">
        <v>65.805000000000007</v>
      </c>
      <c r="E17" s="14">
        <v>274.67500000000001</v>
      </c>
      <c r="F17" s="14">
        <v>179.22</v>
      </c>
    </row>
    <row r="18" spans="1:6" x14ac:dyDescent="0.3">
      <c r="B18" s="12" t="s">
        <v>6202</v>
      </c>
      <c r="C18" s="14">
        <v>745.44999999999993</v>
      </c>
      <c r="D18" s="14">
        <v>428.88499999999999</v>
      </c>
      <c r="E18" s="14">
        <v>194.17499999999998</v>
      </c>
      <c r="F18" s="14">
        <v>429.82999999999993</v>
      </c>
    </row>
    <row r="19" spans="1:6" x14ac:dyDescent="0.3">
      <c r="B19" s="12" t="s">
        <v>6203</v>
      </c>
      <c r="C19" s="14">
        <v>130.47</v>
      </c>
      <c r="D19" s="14">
        <v>271.48500000000001</v>
      </c>
      <c r="E19" s="14">
        <v>281.20499999999998</v>
      </c>
      <c r="F19" s="14">
        <v>231.63000000000002</v>
      </c>
    </row>
    <row r="20" spans="1:6" x14ac:dyDescent="0.3">
      <c r="B20" s="12" t="s">
        <v>6204</v>
      </c>
      <c r="C20" s="14">
        <v>27</v>
      </c>
      <c r="D20" s="14">
        <v>347.26</v>
      </c>
      <c r="E20" s="14">
        <v>147.51</v>
      </c>
      <c r="F20" s="14">
        <v>240.04</v>
      </c>
    </row>
    <row r="21" spans="1:6" x14ac:dyDescent="0.3">
      <c r="B21" s="12" t="s">
        <v>6205</v>
      </c>
      <c r="C21" s="14">
        <v>255.11499999999995</v>
      </c>
      <c r="D21" s="14">
        <v>541.73</v>
      </c>
      <c r="E21" s="14">
        <v>83.43</v>
      </c>
      <c r="F21" s="14">
        <v>59.079999999999991</v>
      </c>
    </row>
    <row r="22" spans="1:6" x14ac:dyDescent="0.3">
      <c r="B22" s="12" t="s">
        <v>6206</v>
      </c>
      <c r="C22" s="14">
        <v>584.78999999999985</v>
      </c>
      <c r="D22" s="14">
        <v>357.42999999999995</v>
      </c>
      <c r="E22" s="14">
        <v>355.34</v>
      </c>
      <c r="F22" s="14">
        <v>140.88</v>
      </c>
    </row>
    <row r="23" spans="1:6" x14ac:dyDescent="0.3">
      <c r="B23" s="12" t="s">
        <v>6207</v>
      </c>
      <c r="C23" s="14">
        <v>430.62</v>
      </c>
      <c r="D23" s="14">
        <v>227.42500000000001</v>
      </c>
      <c r="E23" s="14">
        <v>236.315</v>
      </c>
      <c r="F23" s="14">
        <v>414.58499999999992</v>
      </c>
    </row>
    <row r="24" spans="1:6" x14ac:dyDescent="0.3">
      <c r="B24" s="12" t="s">
        <v>6208</v>
      </c>
      <c r="C24" s="14">
        <v>22.5</v>
      </c>
      <c r="D24" s="14">
        <v>77.72</v>
      </c>
      <c r="E24" s="14">
        <v>60.5</v>
      </c>
      <c r="F24" s="14">
        <v>139.67999999999998</v>
      </c>
    </row>
    <row r="25" spans="1:6" x14ac:dyDescent="0.3">
      <c r="B25" s="12" t="s">
        <v>6209</v>
      </c>
      <c r="C25" s="14">
        <v>126.14999999999999</v>
      </c>
      <c r="D25" s="14">
        <v>195.11</v>
      </c>
      <c r="E25" s="14">
        <v>89.13</v>
      </c>
      <c r="F25" s="14">
        <v>302.65999999999997</v>
      </c>
    </row>
    <row r="26" spans="1:6" x14ac:dyDescent="0.3">
      <c r="B26" s="12" t="s">
        <v>6210</v>
      </c>
      <c r="C26" s="14">
        <v>376.03</v>
      </c>
      <c r="D26" s="14">
        <v>523.24</v>
      </c>
      <c r="E26" s="14">
        <v>440.96499999999997</v>
      </c>
      <c r="F26" s="14">
        <v>174.46999999999997</v>
      </c>
    </row>
    <row r="27" spans="1:6" x14ac:dyDescent="0.3">
      <c r="B27" s="12" t="s">
        <v>6211</v>
      </c>
      <c r="C27" s="14">
        <v>515.17999999999995</v>
      </c>
      <c r="D27" s="14">
        <v>142.56</v>
      </c>
      <c r="E27" s="14">
        <v>347.03999999999996</v>
      </c>
      <c r="F27" s="14">
        <v>104.08499999999999</v>
      </c>
    </row>
    <row r="28" spans="1:6" x14ac:dyDescent="0.3">
      <c r="B28" s="12" t="s">
        <v>6212</v>
      </c>
      <c r="C28" s="14">
        <v>95.859999999999985</v>
      </c>
      <c r="D28" s="14">
        <v>484.76</v>
      </c>
      <c r="E28" s="14">
        <v>94.17</v>
      </c>
      <c r="F28" s="14">
        <v>77.10499999999999</v>
      </c>
    </row>
    <row r="29" spans="1:6" x14ac:dyDescent="0.3">
      <c r="A29" t="s">
        <v>6214</v>
      </c>
      <c r="B29" s="12" t="s">
        <v>6201</v>
      </c>
      <c r="C29" s="14">
        <v>258.34500000000003</v>
      </c>
      <c r="D29" s="14">
        <v>139.625</v>
      </c>
      <c r="E29" s="14">
        <v>279.52000000000004</v>
      </c>
      <c r="F29" s="14">
        <v>160.19499999999999</v>
      </c>
    </row>
    <row r="30" spans="1:6" x14ac:dyDescent="0.3">
      <c r="B30" s="12" t="s">
        <v>6202</v>
      </c>
      <c r="C30" s="14">
        <v>342.2</v>
      </c>
      <c r="D30" s="14">
        <v>284.24999999999994</v>
      </c>
      <c r="E30" s="14">
        <v>251.83</v>
      </c>
      <c r="F30" s="14">
        <v>80.550000000000011</v>
      </c>
    </row>
    <row r="31" spans="1:6" x14ac:dyDescent="0.3">
      <c r="B31" s="12" t="s">
        <v>6203</v>
      </c>
      <c r="C31" s="14">
        <v>418.30499999999989</v>
      </c>
      <c r="D31" s="14">
        <v>468.125</v>
      </c>
      <c r="E31" s="14">
        <v>405.05500000000006</v>
      </c>
      <c r="F31" s="14">
        <v>253.15499999999997</v>
      </c>
    </row>
    <row r="32" spans="1:6" x14ac:dyDescent="0.3">
      <c r="B32" s="12" t="s">
        <v>6204</v>
      </c>
      <c r="C32" s="14">
        <v>102.32999999999998</v>
      </c>
      <c r="D32" s="14">
        <v>242.14000000000001</v>
      </c>
      <c r="E32" s="14">
        <v>554.875</v>
      </c>
      <c r="F32" s="14">
        <v>106.23999999999998</v>
      </c>
    </row>
    <row r="33" spans="1:6" x14ac:dyDescent="0.3">
      <c r="B33" s="12" t="s">
        <v>6205</v>
      </c>
      <c r="C33" s="14">
        <v>234.71999999999997</v>
      </c>
      <c r="D33" s="14">
        <v>133.08000000000001</v>
      </c>
      <c r="E33" s="14">
        <v>267.2</v>
      </c>
      <c r="F33" s="14">
        <v>272.68999999999994</v>
      </c>
    </row>
    <row r="34" spans="1:6" x14ac:dyDescent="0.3">
      <c r="B34" s="12" t="s">
        <v>6206</v>
      </c>
      <c r="C34" s="14">
        <v>430.39</v>
      </c>
      <c r="D34" s="14">
        <v>136.20500000000001</v>
      </c>
      <c r="E34" s="14">
        <v>209.6</v>
      </c>
      <c r="F34" s="14">
        <v>88.334999999999994</v>
      </c>
    </row>
    <row r="35" spans="1:6" x14ac:dyDescent="0.3">
      <c r="B35" s="12" t="s">
        <v>6207</v>
      </c>
      <c r="C35" s="14">
        <v>109.005</v>
      </c>
      <c r="D35" s="14">
        <v>393.57499999999999</v>
      </c>
      <c r="E35" s="14">
        <v>61.034999999999997</v>
      </c>
      <c r="F35" s="14">
        <v>199.48999999999998</v>
      </c>
    </row>
    <row r="36" spans="1:6" x14ac:dyDescent="0.3">
      <c r="B36" s="12" t="s">
        <v>6208</v>
      </c>
      <c r="C36" s="14">
        <v>287.52499999999998</v>
      </c>
      <c r="D36" s="14">
        <v>288.67</v>
      </c>
      <c r="E36" s="14">
        <v>125.58</v>
      </c>
      <c r="F36" s="14">
        <v>374.13499999999999</v>
      </c>
    </row>
    <row r="37" spans="1:6" x14ac:dyDescent="0.3">
      <c r="B37" s="12" t="s">
        <v>6209</v>
      </c>
      <c r="C37" s="14">
        <v>840.92999999999984</v>
      </c>
      <c r="D37" s="14">
        <v>409.875</v>
      </c>
      <c r="E37" s="14">
        <v>171.32999999999998</v>
      </c>
      <c r="F37" s="14">
        <v>221.43999999999997</v>
      </c>
    </row>
    <row r="38" spans="1:6" x14ac:dyDescent="0.3">
      <c r="B38" s="12" t="s">
        <v>6210</v>
      </c>
      <c r="C38" s="14">
        <v>299.07</v>
      </c>
      <c r="D38" s="14">
        <v>260.32499999999999</v>
      </c>
      <c r="E38" s="14">
        <v>584.64</v>
      </c>
      <c r="F38" s="14">
        <v>256.36500000000001</v>
      </c>
    </row>
    <row r="39" spans="1:6" x14ac:dyDescent="0.3">
      <c r="B39" s="12" t="s">
        <v>6211</v>
      </c>
      <c r="C39" s="14">
        <v>323.32499999999999</v>
      </c>
      <c r="D39" s="14">
        <v>565.57000000000005</v>
      </c>
      <c r="E39" s="14">
        <v>537.80999999999995</v>
      </c>
      <c r="F39" s="14">
        <v>189.47499999999999</v>
      </c>
    </row>
    <row r="40" spans="1:6" x14ac:dyDescent="0.3">
      <c r="B40" s="12" t="s">
        <v>6212</v>
      </c>
      <c r="C40" s="14">
        <v>399.48499999999996</v>
      </c>
      <c r="D40" s="14">
        <v>148.19999999999999</v>
      </c>
      <c r="E40" s="14">
        <v>388.21999999999997</v>
      </c>
      <c r="F40" s="14">
        <v>212.07499999999999</v>
      </c>
    </row>
    <row r="41" spans="1:6" x14ac:dyDescent="0.3">
      <c r="A41" t="s">
        <v>6215</v>
      </c>
      <c r="B41" s="12" t="s">
        <v>6201</v>
      </c>
      <c r="C41" s="14">
        <v>112.69499999999999</v>
      </c>
      <c r="D41" s="14">
        <v>166.32</v>
      </c>
      <c r="E41" s="14">
        <v>843.71499999999992</v>
      </c>
      <c r="F41" s="14">
        <v>146.685</v>
      </c>
    </row>
    <row r="42" spans="1:6" x14ac:dyDescent="0.3">
      <c r="B42" s="12" t="s">
        <v>6202</v>
      </c>
      <c r="C42" s="14">
        <v>114.87999999999998</v>
      </c>
      <c r="D42" s="14">
        <v>133.815</v>
      </c>
      <c r="E42" s="14">
        <v>91.175000000000011</v>
      </c>
      <c r="F42" s="14">
        <v>53.759999999999991</v>
      </c>
    </row>
    <row r="43" spans="1:6" x14ac:dyDescent="0.3">
      <c r="B43" s="12" t="s">
        <v>6203</v>
      </c>
      <c r="C43" s="14">
        <v>277.76</v>
      </c>
      <c r="D43" s="14">
        <v>175.41</v>
      </c>
      <c r="E43" s="14">
        <v>462.50999999999993</v>
      </c>
      <c r="F43" s="14">
        <v>399.52499999999998</v>
      </c>
    </row>
    <row r="44" spans="1:6" x14ac:dyDescent="0.3">
      <c r="B44" s="12" t="s">
        <v>6204</v>
      </c>
      <c r="C44" s="14">
        <v>197.89499999999998</v>
      </c>
      <c r="D44" s="14">
        <v>289.755</v>
      </c>
      <c r="E44" s="14">
        <v>88.545000000000002</v>
      </c>
      <c r="F44" s="14">
        <v>200.25499999999997</v>
      </c>
    </row>
    <row r="45" spans="1:6" x14ac:dyDescent="0.3">
      <c r="B45" s="12" t="s">
        <v>6205</v>
      </c>
      <c r="C45" s="14">
        <v>193.11499999999998</v>
      </c>
      <c r="D45" s="14">
        <v>212.49499999999998</v>
      </c>
      <c r="E45" s="14">
        <v>292.29000000000002</v>
      </c>
      <c r="F45" s="14">
        <v>304.46999999999997</v>
      </c>
    </row>
    <row r="46" spans="1:6" x14ac:dyDescent="0.3">
      <c r="B46" s="12" t="s">
        <v>6206</v>
      </c>
      <c r="C46" s="14">
        <v>179.79</v>
      </c>
      <c r="D46" s="14">
        <v>426.2</v>
      </c>
      <c r="E46" s="14">
        <v>170.08999999999997</v>
      </c>
      <c r="F46" s="14">
        <v>379.31</v>
      </c>
    </row>
    <row r="47" spans="1:6" x14ac:dyDescent="0.3">
      <c r="B47" s="12" t="s">
        <v>6207</v>
      </c>
      <c r="C47" s="14">
        <v>247.28999999999996</v>
      </c>
      <c r="D47" s="14">
        <v>246.685</v>
      </c>
      <c r="E47" s="14">
        <v>271.05499999999995</v>
      </c>
      <c r="F47" s="14">
        <v>141.69999999999999</v>
      </c>
    </row>
    <row r="48" spans="1:6" x14ac:dyDescent="0.3">
      <c r="B48" s="12" t="s">
        <v>6208</v>
      </c>
      <c r="C48" s="14">
        <v>116.39499999999998</v>
      </c>
      <c r="D48" s="14">
        <v>41.25</v>
      </c>
      <c r="E48" s="14">
        <v>15.54</v>
      </c>
      <c r="F48" s="14">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0621-5F85-4374-AF98-DC98652C5FBF}">
  <dimension ref="A3:B6"/>
  <sheetViews>
    <sheetView topLeftCell="A2" workbookViewId="0">
      <selection activeCell="B23" sqref="B2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10" t="s">
        <v>7</v>
      </c>
      <c r="B3" t="s">
        <v>6221</v>
      </c>
    </row>
    <row r="4" spans="1:2" x14ac:dyDescent="0.3">
      <c r="A4" t="s">
        <v>28</v>
      </c>
      <c r="B4" s="15">
        <v>2798.5050000000001</v>
      </c>
    </row>
    <row r="5" spans="1:2" x14ac:dyDescent="0.3">
      <c r="A5" t="s">
        <v>318</v>
      </c>
      <c r="B5" s="15">
        <v>6696.8649999999989</v>
      </c>
    </row>
    <row r="6" spans="1:2" x14ac:dyDescent="0.3">
      <c r="A6" t="s">
        <v>19</v>
      </c>
      <c r="B6" s="15">
        <v>35638.88499999998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5300B-1FAF-4F1B-80DF-4963D8A27014}">
  <dimension ref="A3:B8"/>
  <sheetViews>
    <sheetView topLeftCell="A2" workbookViewId="0">
      <selection activeCell="D17" sqref="D17"/>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3" spans="1:2" x14ac:dyDescent="0.3">
      <c r="A3" s="10" t="s">
        <v>4</v>
      </c>
      <c r="B3" t="s">
        <v>6221</v>
      </c>
    </row>
    <row r="4" spans="1:2" x14ac:dyDescent="0.3">
      <c r="A4" t="s">
        <v>3753</v>
      </c>
      <c r="B4" s="15">
        <v>278.01</v>
      </c>
    </row>
    <row r="5" spans="1:2" x14ac:dyDescent="0.3">
      <c r="A5" t="s">
        <v>1598</v>
      </c>
      <c r="B5" s="15">
        <v>281.67499999999995</v>
      </c>
    </row>
    <row r="6" spans="1:2" x14ac:dyDescent="0.3">
      <c r="A6" t="s">
        <v>2587</v>
      </c>
      <c r="B6" s="15">
        <v>289.11</v>
      </c>
    </row>
    <row r="7" spans="1:2" x14ac:dyDescent="0.3">
      <c r="A7" t="s">
        <v>5765</v>
      </c>
      <c r="B7" s="15">
        <v>307.04499999999996</v>
      </c>
    </row>
    <row r="8" spans="1:2" x14ac:dyDescent="0.3">
      <c r="A8" t="s">
        <v>5114</v>
      </c>
      <c r="B8" s="15">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A9443-99F9-4ADD-BE12-BA3F915AF693}">
  <dimension ref="A3:E8"/>
  <sheetViews>
    <sheetView workbookViewId="0">
      <selection activeCell="R5" sqref="R5"/>
    </sheetView>
  </sheetViews>
  <sheetFormatPr defaultRowHeight="14.4" x14ac:dyDescent="0.3"/>
  <cols>
    <col min="1" max="1" width="14.88671875" bestFit="1" customWidth="1"/>
    <col min="2" max="2" width="15.5546875" bestFit="1" customWidth="1"/>
    <col min="3" max="3" width="5.109375" bestFit="1" customWidth="1"/>
    <col min="4" max="4" width="8.109375" bestFit="1" customWidth="1"/>
    <col min="5" max="5" width="10.77734375" bestFit="1" customWidth="1"/>
    <col min="6" max="6" width="9" bestFit="1" customWidth="1"/>
    <col min="7" max="7" width="5.109375" bestFit="1" customWidth="1"/>
    <col min="8" max="8" width="8.109375" bestFit="1" customWidth="1"/>
    <col min="9" max="9" width="11.6640625" bestFit="1" customWidth="1"/>
    <col min="10" max="10" width="9.44140625" bestFit="1" customWidth="1"/>
    <col min="11" max="11" width="5.109375" bestFit="1" customWidth="1"/>
    <col min="12" max="12" width="8.109375" bestFit="1" customWidth="1"/>
    <col min="13" max="13" width="12.109375" bestFit="1" customWidth="1"/>
    <col min="14" max="14" width="9.88671875" bestFit="1" customWidth="1"/>
    <col min="15" max="15" width="5.109375" bestFit="1" customWidth="1"/>
    <col min="16" max="16" width="8.109375" bestFit="1" customWidth="1"/>
    <col min="17" max="17" width="12.5546875" bestFit="1" customWidth="1"/>
    <col min="18" max="18" width="10.77734375" bestFit="1" customWidth="1"/>
  </cols>
  <sheetData>
    <row r="3" spans="1:5" x14ac:dyDescent="0.3">
      <c r="A3" s="10" t="s">
        <v>6226</v>
      </c>
      <c r="B3" s="10" t="s">
        <v>6227</v>
      </c>
    </row>
    <row r="4" spans="1:5" x14ac:dyDescent="0.3">
      <c r="A4" s="10" t="s">
        <v>6198</v>
      </c>
      <c r="B4" t="s">
        <v>6225</v>
      </c>
      <c r="C4" t="s">
        <v>6223</v>
      </c>
      <c r="D4" t="s">
        <v>6224</v>
      </c>
      <c r="E4" t="s">
        <v>6199</v>
      </c>
    </row>
    <row r="5" spans="1:5" x14ac:dyDescent="0.3">
      <c r="A5" s="11" t="s">
        <v>6200</v>
      </c>
      <c r="B5" s="13">
        <v>255</v>
      </c>
      <c r="C5" s="13">
        <v>340</v>
      </c>
      <c r="D5" s="13">
        <v>319</v>
      </c>
      <c r="E5" s="13">
        <v>914</v>
      </c>
    </row>
    <row r="6" spans="1:5" x14ac:dyDescent="0.3">
      <c r="A6" s="11" t="s">
        <v>6213</v>
      </c>
      <c r="B6" s="13">
        <v>326</v>
      </c>
      <c r="C6" s="13">
        <v>320</v>
      </c>
      <c r="D6" s="13">
        <v>305</v>
      </c>
      <c r="E6" s="13">
        <v>951</v>
      </c>
    </row>
    <row r="7" spans="1:5" x14ac:dyDescent="0.3">
      <c r="A7" s="11" t="s">
        <v>6214</v>
      </c>
      <c r="B7" s="13">
        <v>406</v>
      </c>
      <c r="C7" s="13">
        <v>355</v>
      </c>
      <c r="D7" s="13">
        <v>382</v>
      </c>
      <c r="E7" s="13">
        <v>1143</v>
      </c>
    </row>
    <row r="8" spans="1:5" x14ac:dyDescent="0.3">
      <c r="A8" s="11" t="s">
        <v>6215</v>
      </c>
      <c r="B8" s="13">
        <v>169</v>
      </c>
      <c r="C8" s="13">
        <v>215</v>
      </c>
      <c r="D8" s="13">
        <v>159</v>
      </c>
      <c r="E8" s="13">
        <v>543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BC67-B4EE-4B52-8E2E-7516B1262E18}">
  <dimension ref="A3:F8"/>
  <sheetViews>
    <sheetView workbookViewId="0">
      <selection activeCell="V32" sqref="V32"/>
    </sheetView>
  </sheetViews>
  <sheetFormatPr defaultRowHeight="14.4" x14ac:dyDescent="0.3"/>
  <cols>
    <col min="1" max="1" width="12.5546875" bestFit="1" customWidth="1"/>
    <col min="2" max="2" width="12.33203125" bestFit="1" customWidth="1"/>
    <col min="3" max="3" width="19.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10" t="s">
        <v>6226</v>
      </c>
      <c r="C3" s="10" t="s">
        <v>6196</v>
      </c>
    </row>
    <row r="4" spans="1:6" x14ac:dyDescent="0.3">
      <c r="A4" s="10" t="s">
        <v>6216</v>
      </c>
      <c r="B4" s="10" t="s">
        <v>1</v>
      </c>
      <c r="C4" t="s">
        <v>6217</v>
      </c>
      <c r="D4" t="s">
        <v>6218</v>
      </c>
      <c r="E4" t="s">
        <v>6219</v>
      </c>
      <c r="F4" t="s">
        <v>6220</v>
      </c>
    </row>
    <row r="5" spans="1:6" x14ac:dyDescent="0.3">
      <c r="A5" t="s">
        <v>6200</v>
      </c>
      <c r="C5" s="13">
        <v>215</v>
      </c>
      <c r="D5" s="13">
        <v>203</v>
      </c>
      <c r="E5" s="13">
        <v>230</v>
      </c>
      <c r="F5" s="13">
        <v>266</v>
      </c>
    </row>
    <row r="6" spans="1:6" x14ac:dyDescent="0.3">
      <c r="A6" t="s">
        <v>6213</v>
      </c>
      <c r="C6" s="13">
        <v>255</v>
      </c>
      <c r="D6" s="13">
        <v>261</v>
      </c>
      <c r="E6" s="13">
        <v>211</v>
      </c>
      <c r="F6" s="13">
        <v>224</v>
      </c>
    </row>
    <row r="7" spans="1:6" x14ac:dyDescent="0.3">
      <c r="A7" t="s">
        <v>6214</v>
      </c>
      <c r="C7" s="13">
        <v>336</v>
      </c>
      <c r="D7" s="13">
        <v>286</v>
      </c>
      <c r="E7" s="13">
        <v>286</v>
      </c>
      <c r="F7" s="13">
        <v>235</v>
      </c>
    </row>
    <row r="8" spans="1:6" x14ac:dyDescent="0.3">
      <c r="A8" t="s">
        <v>6215</v>
      </c>
      <c r="C8" s="13">
        <v>141</v>
      </c>
      <c r="D8" s="13">
        <v>122</v>
      </c>
      <c r="E8" s="13">
        <v>127</v>
      </c>
      <c r="F8" s="13">
        <v>153</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6E530-5AA0-4734-B6DD-DAA4BF62EB66}">
  <dimension ref="A1"/>
  <sheetViews>
    <sheetView showGridLines="0" zoomScale="57" zoomScaleNormal="40" workbookViewId="0">
      <selection activeCell="AG31" sqref="AG31"/>
    </sheetView>
  </sheetViews>
  <sheetFormatPr defaultRowHeight="14.4" x14ac:dyDescent="0.3"/>
  <cols>
    <col min="1" max="1" width="1.77734375" style="16"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Customers</vt:lpstr>
      <vt:lpstr>Products</vt:lpstr>
      <vt:lpstr>Total_Sales</vt:lpstr>
      <vt:lpstr>Country_Sales_Chart</vt:lpstr>
      <vt:lpstr>Top_5_Customers</vt:lpstr>
      <vt:lpstr>Total_Quantity_by_roasttype</vt:lpstr>
      <vt:lpstr>Total_Quantity_by_coffeetype</vt:lpstr>
      <vt:lpstr>Coffee_Sale_Dashboard</vt:lpstr>
      <vt:lpstr>Coffee_Quantity_Dashboard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Aayushi</dc:creator>
  <cp:keywords/>
  <dc:description/>
  <cp:lastModifiedBy>Aayushi Shah</cp:lastModifiedBy>
  <cp:revision/>
  <dcterms:created xsi:type="dcterms:W3CDTF">2022-11-26T09:51:45Z</dcterms:created>
  <dcterms:modified xsi:type="dcterms:W3CDTF">2024-07-16T13:08:17Z</dcterms:modified>
  <cp:category/>
  <cp:contentStatus/>
</cp:coreProperties>
</file>