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OneDrive - 东南大学\Sync\2. Research Career\2. Paper &amp; Patent\Papers\[2021.03.12] Combined Electrical and Thermal Loads Restoration in IES\Case Studies (small scale)\"/>
    </mc:Choice>
  </mc:AlternateContent>
  <xr:revisionPtr revIDLastSave="0" documentId="13_ncr:1_{DC84126F-66AE-4EF2-944A-AAA6788B581F}" xr6:coauthVersionLast="47" xr6:coauthVersionMax="47" xr10:uidLastSave="{00000000-0000-0000-0000-000000000000}"/>
  <bookViews>
    <workbookView xWindow="-110" yWindow="-110" windowWidth="19420" windowHeight="11620" firstSheet="3" activeTab="5" xr2:uid="{00000000-000D-0000-FFFF-FFFF00000000}"/>
  </bookViews>
  <sheets>
    <sheet name="configurations" sheetId="8" r:id="rId1"/>
    <sheet name="line" sheetId="1" r:id="rId2"/>
    <sheet name="line parameters" sheetId="9" r:id="rId3"/>
    <sheet name="transformer" sheetId="2" r:id="rId4"/>
    <sheet name="spot load" sheetId="3" r:id="rId5"/>
    <sheet name="distributed loads" sheetId="4" r:id="rId6"/>
    <sheet name="shunt capacitors" sheetId="5" r:id="rId7"/>
    <sheet name="regulator" sheetId="6" r:id="rId8"/>
    <sheet name="res" sheetId="10" r:id="rId9"/>
    <sheet name="device" sheetId="11" r:id="rId10"/>
    <sheet name="profiles" sheetId="12" r:id="rId11"/>
  </sheets>
  <definedNames>
    <definedName name="_xlnm._FilterDatabase" localSheetId="4" hidden="1">'spot load'!$C$3:$J$18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I5" i="10"/>
  <c r="G5" i="10"/>
  <c r="E5" i="10"/>
  <c r="F5" i="10"/>
  <c r="D5" i="10"/>
  <c r="I4" i="10"/>
  <c r="H4" i="10"/>
  <c r="F4" i="10"/>
  <c r="E4" i="10"/>
  <c r="H6" i="11"/>
  <c r="I6" i="11"/>
  <c r="G6" i="11"/>
  <c r="E6" i="11"/>
  <c r="F6" i="11"/>
  <c r="D6" i="11"/>
  <c r="H5" i="11"/>
  <c r="I5" i="11"/>
  <c r="G5" i="11"/>
  <c r="E5" i="11"/>
  <c r="F5" i="11"/>
  <c r="D5" i="11"/>
  <c r="H4" i="11"/>
  <c r="I4" i="11"/>
  <c r="G4" i="11"/>
  <c r="D4" i="11"/>
  <c r="F4" i="11"/>
  <c r="E4" i="11"/>
  <c r="K5" i="3" l="1"/>
  <c r="K6" i="3"/>
  <c r="K7" i="3"/>
  <c r="K8" i="3"/>
  <c r="K9" i="3"/>
  <c r="K10" i="3"/>
  <c r="K11" i="3"/>
  <c r="K4" i="3"/>
</calcChain>
</file>

<file path=xl/sharedStrings.xml><?xml version="1.0" encoding="utf-8"?>
<sst xmlns="http://schemas.openxmlformats.org/spreadsheetml/2006/main" count="148" uniqueCount="104">
  <si>
    <t>Line Segment Data</t>
  </si>
  <si>
    <t>Node A</t>
  </si>
  <si>
    <t>Node B</t>
  </si>
  <si>
    <t>Length(ft.)</t>
  </si>
  <si>
    <t>Config.</t>
  </si>
  <si>
    <t>traj</t>
    <phoneticPr fontId="2" type="noConversion"/>
  </si>
  <si>
    <t>kVA</t>
  </si>
  <si>
    <t>kV-high</t>
  </si>
  <si>
    <t>kV-low</t>
  </si>
  <si>
    <t>R - %</t>
  </si>
  <si>
    <t>X - %</t>
  </si>
  <si>
    <t>Spot Loads</t>
  </si>
  <si>
    <t>Node</t>
  </si>
  <si>
    <t>Y-PQ</t>
  </si>
  <si>
    <t>Y-I</t>
  </si>
  <si>
    <t>Y-Z</t>
  </si>
  <si>
    <t>D-PQ</t>
  </si>
  <si>
    <t>D-I</t>
  </si>
  <si>
    <t>D-Z</t>
  </si>
  <si>
    <t>Total</t>
  </si>
  <si>
    <t>Distributed Loads</t>
  </si>
  <si>
    <t>Ph-A</t>
  </si>
  <si>
    <t>Ph-B</t>
  </si>
  <si>
    <t>Ph-C</t>
  </si>
  <si>
    <t>Shunt Capacitors</t>
  </si>
  <si>
    <t>Regulator Data</t>
  </si>
  <si>
    <t>Regulator ID:</t>
  </si>
  <si>
    <t>Line Segment:</t>
  </si>
  <si>
    <t>Location:</t>
  </si>
  <si>
    <t>Phases:</t>
  </si>
  <si>
    <t>A - B -C</t>
  </si>
  <si>
    <t>Connection:</t>
  </si>
  <si>
    <t>3-Ph,LG</t>
  </si>
  <si>
    <t>Monitoring Phase:</t>
  </si>
  <si>
    <t>A-B-C</t>
  </si>
  <si>
    <t>Bandwidth:</t>
  </si>
  <si>
    <t>2.0 volts</t>
  </si>
  <si>
    <t>PT Ratio:</t>
  </si>
  <si>
    <t>Primary CT Rating:</t>
  </si>
  <si>
    <t>Compensator Settings:</t>
  </si>
  <si>
    <t>R - Setting:</t>
  </si>
  <si>
    <t>X - Setting:</t>
  </si>
  <si>
    <t>Volltage Level:</t>
  </si>
  <si>
    <t>Overhead Line Configurations (Config.)</t>
  </si>
  <si>
    <t>Phasing</t>
  </si>
  <si>
    <t>Spacing ID</t>
  </si>
  <si>
    <t>B A C N</t>
  </si>
  <si>
    <t>Z (ohms per mile)</t>
    <phoneticPr fontId="1" type="noConversion"/>
  </si>
  <si>
    <t>B (micro Siemens per mile)</t>
    <phoneticPr fontId="1" type="noConversion"/>
  </si>
  <si>
    <t>Phase
ACSR</t>
    <phoneticPr fontId="1" type="noConversion"/>
  </si>
  <si>
    <t>Neutral
 ACSR</t>
    <phoneticPr fontId="1" type="noConversion"/>
  </si>
  <si>
    <t>Node A</t>
    <phoneticPr fontId="1" type="noConversion"/>
  </si>
  <si>
    <t>Node B</t>
    <phoneticPr fontId="1" type="noConversion"/>
  </si>
  <si>
    <t>Load A</t>
    <phoneticPr fontId="1" type="noConversion"/>
  </si>
  <si>
    <t>Ph-1 kW</t>
    <phoneticPr fontId="1" type="noConversion"/>
  </si>
  <si>
    <t>Ph-1 kVAr</t>
    <phoneticPr fontId="1" type="noConversion"/>
  </si>
  <si>
    <t>Ph-2 kW</t>
    <phoneticPr fontId="1" type="noConversion"/>
  </si>
  <si>
    <t>Ph-2 kVAr</t>
    <phoneticPr fontId="1" type="noConversion"/>
  </si>
  <si>
    <t>Ph-3 kW</t>
    <phoneticPr fontId="1" type="noConversion"/>
  </si>
  <si>
    <t>Ph-3 kVAr</t>
    <phoneticPr fontId="1" type="noConversion"/>
  </si>
  <si>
    <t>Ph-A kVAr</t>
    <phoneticPr fontId="1" type="noConversion"/>
  </si>
  <si>
    <t>Ph-B kVAr</t>
    <phoneticPr fontId="1" type="noConversion"/>
  </si>
  <si>
    <t>Ph-C kVAr</t>
    <phoneticPr fontId="1" type="noConversion"/>
  </si>
  <si>
    <t>Load</t>
    <phoneticPr fontId="1" type="noConversion"/>
  </si>
  <si>
    <t>type</t>
    <phoneticPr fontId="1" type="noConversion"/>
  </si>
  <si>
    <t>non-chp</t>
    <phoneticPr fontId="1" type="noConversion"/>
  </si>
  <si>
    <t>power efficiency</t>
    <phoneticPr fontId="1" type="noConversion"/>
  </si>
  <si>
    <t>energy loss</t>
    <phoneticPr fontId="1" type="noConversion"/>
  </si>
  <si>
    <t>Inverter Capacity</t>
    <phoneticPr fontId="1" type="noConversion"/>
  </si>
  <si>
    <t>P capacity</t>
    <phoneticPr fontId="1" type="noConversion"/>
  </si>
  <si>
    <t>Q capacity</t>
    <phoneticPr fontId="1" type="noConversion"/>
  </si>
  <si>
    <t>Ph-A kW</t>
    <phoneticPr fontId="1" type="noConversion"/>
  </si>
  <si>
    <t>Ph-B kW</t>
    <phoneticPr fontId="1" type="noConversion"/>
  </si>
  <si>
    <t>Ph-C kW</t>
    <phoneticPr fontId="1" type="noConversion"/>
  </si>
  <si>
    <t>ramping ratio</t>
    <phoneticPr fontId="1" type="noConversion"/>
  </si>
  <si>
    <t>MT Capacitors</t>
    <phoneticPr fontId="1" type="noConversion"/>
  </si>
  <si>
    <t>Base</t>
    <phoneticPr fontId="1" type="noConversion"/>
  </si>
  <si>
    <t>601</t>
  </si>
  <si>
    <t>556,500 26/7</t>
  </si>
  <si>
    <t>4/0 6/1</t>
  </si>
  <si>
    <t>500</t>
  </si>
  <si>
    <t>602</t>
  </si>
  <si>
    <t>C A B N</t>
  </si>
  <si>
    <t>603</t>
  </si>
  <si>
    <t>C B N</t>
  </si>
  <si>
    <t>1/0</t>
  </si>
  <si>
    <t>505</t>
  </si>
  <si>
    <t>604</t>
  </si>
  <si>
    <t>A C N</t>
  </si>
  <si>
    <t>605</t>
  </si>
  <si>
    <t>C N</t>
  </si>
  <si>
    <t>510</t>
  </si>
  <si>
    <t>XFM-1</t>
  </si>
  <si>
    <t>Switch</t>
  </si>
  <si>
    <t>Substation:</t>
  </si>
  <si>
    <t>115 - D</t>
  </si>
  <si>
    <t>4.16 Gr. Y</t>
  </si>
  <si>
    <t>4.16 - Gr.W</t>
  </si>
  <si>
    <t>0.48 - Gr.W</t>
  </si>
  <si>
    <t>650 - 632</t>
  </si>
  <si>
    <t>RES Capacitors</t>
    <phoneticPr fontId="1" type="noConversion"/>
  </si>
  <si>
    <t>RES Profiles</t>
    <phoneticPr fontId="1" type="noConversion"/>
  </si>
  <si>
    <t>XFM-1</t>
    <phoneticPr fontId="1" type="noConversion"/>
  </si>
  <si>
    <t>electric boiler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</si>
</sst>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ourier New"/>
      <family val="3"/>
    </font>
    <font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Alignment="1">
      <alignment horizontal="justify" vertical="center"/>
    </xf>
    <xf numFmtId="49" fontId="11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left"/>
    </xf>
  </cellXfs>
  <cellStyles count="3">
    <cellStyle name="Normal" xfId="0" builtinId="0"/>
    <cellStyle name="Normal 2" xfId="2" xr:uid="{176271D7-7EF4-4EEA-84DD-BF12D6C3DE7B}"/>
    <cellStyle name="Normal 3" xfId="1" xr:uid="{158874E0-E558-4463-814C-EBB3D4E1CD6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3</xdr:row>
      <xdr:rowOff>95250</xdr:rowOff>
    </xdr:from>
    <xdr:to>
      <xdr:col>15</xdr:col>
      <xdr:colOff>819149</xdr:colOff>
      <xdr:row>20</xdr:row>
      <xdr:rowOff>44450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7D5484A4-78EE-4643-8588-EE6179D10FFB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581025"/>
          <a:ext cx="512445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CE6-B984-4685-B4EB-37E10E04216C}">
  <dimension ref="B2:G41"/>
  <sheetViews>
    <sheetView zoomScaleNormal="100" workbookViewId="0">
      <selection activeCell="F11" sqref="F11"/>
    </sheetView>
  </sheetViews>
  <sheetFormatPr defaultColWidth="9" defaultRowHeight="13" x14ac:dyDescent="0.3"/>
  <cols>
    <col min="1" max="2" width="9" style="2"/>
    <col min="3" max="3" width="31.25" style="2" customWidth="1"/>
    <col min="4" max="4" width="9" style="2"/>
    <col min="5" max="5" width="14" style="2" customWidth="1"/>
    <col min="6" max="7" width="9" style="2"/>
    <col min="8" max="8" width="37.08203125" style="2" customWidth="1"/>
    <col min="9" max="16384" width="9" style="2"/>
  </cols>
  <sheetData>
    <row r="2" spans="2:7" x14ac:dyDescent="0.3">
      <c r="C2" s="1" t="s">
        <v>43</v>
      </c>
    </row>
    <row r="3" spans="2:7" ht="26" x14ac:dyDescent="0.3">
      <c r="C3" s="3" t="s">
        <v>4</v>
      </c>
      <c r="D3" s="3" t="s">
        <v>44</v>
      </c>
      <c r="E3" s="14" t="s">
        <v>49</v>
      </c>
      <c r="F3" s="14" t="s">
        <v>50</v>
      </c>
      <c r="G3" s="3" t="s">
        <v>45</v>
      </c>
    </row>
    <row r="4" spans="2:7" ht="15.5" x14ac:dyDescent="0.35">
      <c r="C4" s="26" t="s">
        <v>77</v>
      </c>
      <c r="D4" s="26" t="s">
        <v>46</v>
      </c>
      <c r="E4" s="26" t="s">
        <v>78</v>
      </c>
      <c r="F4" s="26" t="s">
        <v>79</v>
      </c>
      <c r="G4" s="26" t="s">
        <v>80</v>
      </c>
    </row>
    <row r="5" spans="2:7" ht="15.5" x14ac:dyDescent="0.35">
      <c r="C5" s="26" t="s">
        <v>81</v>
      </c>
      <c r="D5" s="26" t="s">
        <v>82</v>
      </c>
      <c r="E5" s="26" t="s">
        <v>79</v>
      </c>
      <c r="F5" s="26" t="s">
        <v>79</v>
      </c>
      <c r="G5" s="26" t="s">
        <v>80</v>
      </c>
    </row>
    <row r="6" spans="2:7" ht="15.5" x14ac:dyDescent="0.35">
      <c r="C6" s="26" t="s">
        <v>83</v>
      </c>
      <c r="D6" s="26" t="s">
        <v>84</v>
      </c>
      <c r="E6" s="26" t="s">
        <v>85</v>
      </c>
      <c r="F6" s="26" t="s">
        <v>85</v>
      </c>
      <c r="G6" s="26" t="s">
        <v>86</v>
      </c>
    </row>
    <row r="7" spans="2:7" ht="15.5" x14ac:dyDescent="0.35">
      <c r="C7" s="26" t="s">
        <v>87</v>
      </c>
      <c r="D7" s="26" t="s">
        <v>88</v>
      </c>
      <c r="E7" s="26" t="s">
        <v>85</v>
      </c>
      <c r="F7" s="26" t="s">
        <v>85</v>
      </c>
      <c r="G7" s="26" t="s">
        <v>86</v>
      </c>
    </row>
    <row r="8" spans="2:7" ht="15.5" x14ac:dyDescent="0.35">
      <c r="C8" s="26" t="s">
        <v>89</v>
      </c>
      <c r="D8" s="26" t="s">
        <v>90</v>
      </c>
      <c r="E8" s="26" t="s">
        <v>85</v>
      </c>
      <c r="F8" s="26" t="s">
        <v>85</v>
      </c>
      <c r="G8" s="26" t="s">
        <v>91</v>
      </c>
    </row>
    <row r="10" spans="2:7" x14ac:dyDescent="0.3">
      <c r="B10" s="12"/>
      <c r="C10" s="12"/>
      <c r="D10" s="12"/>
    </row>
    <row r="11" spans="2:7" x14ac:dyDescent="0.3">
      <c r="B11" s="12"/>
      <c r="C11" s="13"/>
      <c r="D11" s="12"/>
    </row>
    <row r="12" spans="2:7" x14ac:dyDescent="0.3">
      <c r="B12" s="12"/>
      <c r="C12" s="12"/>
      <c r="D12" s="12"/>
    </row>
    <row r="13" spans="2:7" x14ac:dyDescent="0.3">
      <c r="B13" s="12"/>
      <c r="C13" s="12"/>
      <c r="D13" s="12"/>
    </row>
    <row r="14" spans="2:7" x14ac:dyDescent="0.3">
      <c r="B14" s="12"/>
      <c r="C14" s="12"/>
      <c r="D14" s="12"/>
    </row>
    <row r="15" spans="2:7" x14ac:dyDescent="0.3">
      <c r="B15" s="12"/>
      <c r="C15" s="12"/>
      <c r="D15" s="12"/>
    </row>
    <row r="16" spans="2:7" x14ac:dyDescent="0.3">
      <c r="B16" s="12"/>
      <c r="C16" s="12"/>
      <c r="D16" s="12"/>
    </row>
    <row r="17" spans="2:4" x14ac:dyDescent="0.3">
      <c r="B17" s="12"/>
      <c r="C17" s="12"/>
      <c r="D17" s="12"/>
    </row>
    <row r="18" spans="2:4" x14ac:dyDescent="0.3">
      <c r="B18" s="12"/>
      <c r="C18" s="12"/>
      <c r="D18" s="12"/>
    </row>
    <row r="19" spans="2:4" x14ac:dyDescent="0.3">
      <c r="B19" s="12"/>
      <c r="C19" s="12"/>
      <c r="D19" s="12"/>
    </row>
    <row r="20" spans="2:4" x14ac:dyDescent="0.3">
      <c r="B20" s="12"/>
      <c r="C20" s="12"/>
      <c r="D20" s="12"/>
    </row>
    <row r="21" spans="2:4" x14ac:dyDescent="0.3">
      <c r="B21" s="12"/>
      <c r="C21" s="12"/>
      <c r="D21" s="12"/>
    </row>
    <row r="22" spans="2:4" x14ac:dyDescent="0.3">
      <c r="B22" s="12"/>
      <c r="C22" s="12"/>
      <c r="D22" s="12"/>
    </row>
    <row r="23" spans="2:4" x14ac:dyDescent="0.3">
      <c r="B23" s="12"/>
      <c r="C23" s="12"/>
      <c r="D23" s="12"/>
    </row>
    <row r="24" spans="2:4" x14ac:dyDescent="0.3">
      <c r="B24" s="12"/>
      <c r="C24" s="12"/>
      <c r="D24" s="12"/>
    </row>
    <row r="25" spans="2:4" x14ac:dyDescent="0.3">
      <c r="B25" s="12"/>
      <c r="C25" s="12"/>
      <c r="D25" s="12"/>
    </row>
    <row r="26" spans="2:4" x14ac:dyDescent="0.3">
      <c r="B26" s="12"/>
      <c r="C26" s="12"/>
      <c r="D26" s="12"/>
    </row>
    <row r="27" spans="2:4" x14ac:dyDescent="0.3">
      <c r="B27" s="12"/>
      <c r="C27" s="12"/>
      <c r="D27" s="12"/>
    </row>
    <row r="28" spans="2:4" x14ac:dyDescent="0.3">
      <c r="B28" s="12"/>
      <c r="C28" s="12"/>
      <c r="D28" s="12"/>
    </row>
    <row r="29" spans="2:4" x14ac:dyDescent="0.3">
      <c r="B29" s="12"/>
      <c r="C29" s="12"/>
      <c r="D29" s="12"/>
    </row>
    <row r="30" spans="2:4" x14ac:dyDescent="0.3">
      <c r="B30" s="12"/>
      <c r="C30" s="12"/>
      <c r="D30" s="12"/>
    </row>
    <row r="31" spans="2:4" x14ac:dyDescent="0.3">
      <c r="B31" s="12"/>
      <c r="C31" s="12"/>
      <c r="D31" s="12"/>
    </row>
    <row r="32" spans="2:4" x14ac:dyDescent="0.3">
      <c r="B32" s="12"/>
      <c r="C32" s="12"/>
      <c r="D32" s="12"/>
    </row>
    <row r="33" spans="2:4" x14ac:dyDescent="0.3">
      <c r="B33" s="12"/>
      <c r="C33" s="12"/>
      <c r="D33" s="12"/>
    </row>
    <row r="34" spans="2:4" x14ac:dyDescent="0.3">
      <c r="B34" s="12"/>
      <c r="C34" s="12"/>
      <c r="D34" s="12"/>
    </row>
    <row r="35" spans="2:4" x14ac:dyDescent="0.3">
      <c r="B35" s="12"/>
      <c r="C35" s="12"/>
      <c r="D35" s="12"/>
    </row>
    <row r="36" spans="2:4" x14ac:dyDescent="0.3">
      <c r="B36" s="12"/>
      <c r="C36" s="12"/>
      <c r="D36" s="12"/>
    </row>
    <row r="37" spans="2:4" x14ac:dyDescent="0.3">
      <c r="B37" s="12"/>
      <c r="C37" s="12"/>
      <c r="D37" s="12"/>
    </row>
    <row r="38" spans="2:4" x14ac:dyDescent="0.3">
      <c r="B38" s="12"/>
      <c r="C38" s="12"/>
      <c r="D38" s="12"/>
    </row>
    <row r="39" spans="2:4" x14ac:dyDescent="0.3">
      <c r="B39" s="12"/>
      <c r="C39" s="12"/>
      <c r="D39" s="12"/>
    </row>
    <row r="40" spans="2:4" x14ac:dyDescent="0.3">
      <c r="B40" s="12"/>
      <c r="C40" s="12"/>
      <c r="D40" s="12"/>
    </row>
    <row r="41" spans="2:4" x14ac:dyDescent="0.3">
      <c r="B41" s="12"/>
      <c r="C41" s="12"/>
      <c r="D41" s="1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47C5-B84A-4995-AC7B-C46A597764E9}">
  <dimension ref="C2:O6"/>
  <sheetViews>
    <sheetView zoomScale="85" zoomScaleNormal="85" workbookViewId="0">
      <selection activeCell="O13" sqref="O13"/>
    </sheetView>
  </sheetViews>
  <sheetFormatPr defaultRowHeight="14" x14ac:dyDescent="0.3"/>
  <cols>
    <col min="3" max="6" width="11.58203125" customWidth="1"/>
    <col min="11" max="11" width="12.58203125" customWidth="1"/>
    <col min="12" max="12" width="11.83203125" customWidth="1"/>
    <col min="15" max="15" width="12" customWidth="1"/>
  </cols>
  <sheetData>
    <row r="2" spans="3:15" x14ac:dyDescent="0.3">
      <c r="C2" s="1" t="s">
        <v>75</v>
      </c>
      <c r="D2" s="1"/>
      <c r="E2" s="1"/>
      <c r="F2" s="1"/>
      <c r="G2" s="17"/>
      <c r="H2" s="17"/>
      <c r="I2" s="17"/>
      <c r="J2" s="17"/>
      <c r="K2" s="19"/>
      <c r="L2" s="19"/>
      <c r="M2" s="19"/>
      <c r="N2" s="19"/>
    </row>
    <row r="3" spans="3:15" x14ac:dyDescent="0.3">
      <c r="C3" s="3" t="s">
        <v>12</v>
      </c>
      <c r="D3" s="3" t="s">
        <v>71</v>
      </c>
      <c r="E3" s="3" t="s">
        <v>72</v>
      </c>
      <c r="F3" s="3" t="s">
        <v>73</v>
      </c>
      <c r="G3" s="3" t="s">
        <v>60</v>
      </c>
      <c r="H3" s="3" t="s">
        <v>61</v>
      </c>
      <c r="I3" s="3" t="s">
        <v>62</v>
      </c>
      <c r="J3" s="3" t="s">
        <v>69</v>
      </c>
      <c r="K3" s="3" t="s">
        <v>70</v>
      </c>
      <c r="L3" s="18" t="s">
        <v>66</v>
      </c>
      <c r="M3" s="18" t="s">
        <v>67</v>
      </c>
      <c r="N3" s="18" t="s">
        <v>74</v>
      </c>
      <c r="O3" s="18" t="s">
        <v>64</v>
      </c>
    </row>
    <row r="4" spans="3:15" x14ac:dyDescent="0.3">
      <c r="C4" s="3">
        <v>671</v>
      </c>
      <c r="D4" s="3">
        <f>$J$4</f>
        <v>1000</v>
      </c>
      <c r="E4" s="3">
        <f>$J$4</f>
        <v>1000</v>
      </c>
      <c r="F4" s="3">
        <f>$J$4</f>
        <v>1000</v>
      </c>
      <c r="G4" s="3">
        <f>$K$4</f>
        <v>500</v>
      </c>
      <c r="H4" s="3">
        <f t="shared" ref="H4:I4" si="0">$K$4</f>
        <v>500</v>
      </c>
      <c r="I4" s="3">
        <f t="shared" si="0"/>
        <v>500</v>
      </c>
      <c r="J4" s="3">
        <v>1000</v>
      </c>
      <c r="K4" s="3">
        <v>500</v>
      </c>
      <c r="L4" s="3">
        <v>0.3</v>
      </c>
      <c r="M4" s="3">
        <v>0.02</v>
      </c>
      <c r="N4" s="3">
        <v>6</v>
      </c>
      <c r="O4" s="18" t="s">
        <v>65</v>
      </c>
    </row>
    <row r="5" spans="3:15" x14ac:dyDescent="0.3">
      <c r="C5" s="3">
        <v>633</v>
      </c>
      <c r="D5" s="3">
        <f>$J$5</f>
        <v>2500</v>
      </c>
      <c r="E5" s="3">
        <f t="shared" ref="E5:F5" si="1">$J$5</f>
        <v>2500</v>
      </c>
      <c r="F5" s="3">
        <f t="shared" si="1"/>
        <v>2500</v>
      </c>
      <c r="G5" s="3">
        <f>$K$5</f>
        <v>2000</v>
      </c>
      <c r="H5" s="3">
        <f t="shared" ref="H5:I5" si="2">$K$5</f>
        <v>2000</v>
      </c>
      <c r="I5" s="3">
        <f t="shared" si="2"/>
        <v>2000</v>
      </c>
      <c r="J5" s="3">
        <v>2500</v>
      </c>
      <c r="K5" s="3">
        <v>2000</v>
      </c>
      <c r="L5" s="3">
        <v>1</v>
      </c>
      <c r="M5" s="3">
        <v>0.05</v>
      </c>
      <c r="N5" s="3">
        <v>0</v>
      </c>
      <c r="O5" s="3" t="s">
        <v>103</v>
      </c>
    </row>
    <row r="6" spans="3:15" x14ac:dyDescent="0.3">
      <c r="C6" s="3">
        <v>692</v>
      </c>
      <c r="D6" s="3">
        <f>$J$6</f>
        <v>5000</v>
      </c>
      <c r="E6" s="3">
        <f t="shared" ref="E6:F6" si="3">$J$6</f>
        <v>5000</v>
      </c>
      <c r="F6" s="3">
        <f t="shared" si="3"/>
        <v>5000</v>
      </c>
      <c r="G6" s="3">
        <f>$K$6</f>
        <v>4000</v>
      </c>
      <c r="H6" s="3">
        <f t="shared" ref="H6:I6" si="4">$K$6</f>
        <v>4000</v>
      </c>
      <c r="I6" s="3">
        <f t="shared" si="4"/>
        <v>4000</v>
      </c>
      <c r="J6" s="3">
        <v>5000</v>
      </c>
      <c r="K6" s="3">
        <v>4000</v>
      </c>
      <c r="L6" s="3">
        <v>1</v>
      </c>
      <c r="M6" s="3">
        <v>0.05</v>
      </c>
      <c r="N6" s="3">
        <v>0</v>
      </c>
      <c r="O6" s="3" t="s">
        <v>103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B902-EF72-4D78-9E42-93FEB5F2D84B}">
  <dimension ref="C3:G59"/>
  <sheetViews>
    <sheetView zoomScale="85" zoomScaleNormal="85" workbookViewId="0">
      <selection activeCell="J11" sqref="J11"/>
    </sheetView>
  </sheetViews>
  <sheetFormatPr defaultRowHeight="14" x14ac:dyDescent="0.3"/>
  <cols>
    <col min="6" max="6" width="8.6640625" customWidth="1"/>
  </cols>
  <sheetData>
    <row r="3" spans="3:7" x14ac:dyDescent="0.3">
      <c r="C3" s="41" t="s">
        <v>101</v>
      </c>
      <c r="D3" s="41"/>
      <c r="E3" s="41"/>
    </row>
    <row r="4" spans="3:7" x14ac:dyDescent="0.3">
      <c r="C4" s="21" t="s">
        <v>76</v>
      </c>
      <c r="D4" s="20">
        <v>646</v>
      </c>
      <c r="E4" s="20">
        <v>680</v>
      </c>
    </row>
    <row r="5" spans="3:7" x14ac:dyDescent="0.3">
      <c r="C5" s="20">
        <v>1</v>
      </c>
      <c r="D5" s="20">
        <v>0.41527439950000006</v>
      </c>
      <c r="E5" s="20">
        <v>0.59179755591666705</v>
      </c>
      <c r="G5" s="37"/>
    </row>
    <row r="6" spans="3:7" x14ac:dyDescent="0.3">
      <c r="C6" s="20">
        <v>2</v>
      </c>
      <c r="D6" s="20">
        <v>0.43900160155555606</v>
      </c>
      <c r="E6" s="20">
        <v>0.6160851730000001</v>
      </c>
    </row>
    <row r="7" spans="3:7" x14ac:dyDescent="0.3">
      <c r="C7" s="20">
        <v>3</v>
      </c>
      <c r="D7" s="20">
        <v>0.446596946791667</v>
      </c>
      <c r="E7" s="20">
        <v>0.6352291727499999</v>
      </c>
    </row>
    <row r="8" spans="3:7" x14ac:dyDescent="0.3">
      <c r="C8" s="20">
        <v>4</v>
      </c>
      <c r="D8" s="20">
        <v>0.45944916166666699</v>
      </c>
      <c r="E8" s="20">
        <v>0.6647034796666671</v>
      </c>
    </row>
    <row r="9" spans="3:7" x14ac:dyDescent="0.3">
      <c r="C9" s="20">
        <v>5</v>
      </c>
      <c r="D9" s="20">
        <v>0.46835915058333305</v>
      </c>
      <c r="E9" s="20">
        <v>0.66856675454166692</v>
      </c>
    </row>
    <row r="10" spans="3:7" x14ac:dyDescent="0.3">
      <c r="C10" s="20">
        <v>6</v>
      </c>
      <c r="D10" s="20">
        <v>0.48506898183333297</v>
      </c>
      <c r="E10" s="20">
        <v>0.63669381362499999</v>
      </c>
    </row>
    <row r="11" spans="3:7" x14ac:dyDescent="0.3">
      <c r="C11" s="20">
        <v>7</v>
      </c>
      <c r="D11" s="20">
        <v>0.52041942945833308</v>
      </c>
      <c r="E11" s="20">
        <v>0.57583028599999997</v>
      </c>
    </row>
    <row r="12" spans="3:7" x14ac:dyDescent="0.3">
      <c r="C12" s="20">
        <v>8</v>
      </c>
      <c r="D12" s="20">
        <v>0.55696354037499995</v>
      </c>
      <c r="E12" s="20">
        <v>0.50438652554166707</v>
      </c>
    </row>
    <row r="13" spans="3:7" x14ac:dyDescent="0.3">
      <c r="C13" s="20">
        <v>9</v>
      </c>
      <c r="D13" s="20">
        <v>0.58006531666666694</v>
      </c>
      <c r="E13" s="20">
        <v>0.44782591795833299</v>
      </c>
    </row>
    <row r="14" spans="3:7" x14ac:dyDescent="0.3">
      <c r="C14" s="20">
        <v>10</v>
      </c>
      <c r="D14" s="20">
        <v>0.58181406566666705</v>
      </c>
      <c r="E14" s="20">
        <v>0.42545199766666703</v>
      </c>
    </row>
    <row r="15" spans="3:7" x14ac:dyDescent="0.3">
      <c r="C15" s="20">
        <v>11</v>
      </c>
      <c r="D15" s="20">
        <v>0.57422069350000005</v>
      </c>
      <c r="E15" s="20">
        <v>0.44472843379166699</v>
      </c>
    </row>
    <row r="16" spans="3:7" x14ac:dyDescent="0.3">
      <c r="C16" s="20">
        <v>12</v>
      </c>
      <c r="D16" s="20">
        <v>0.58182111016666704</v>
      </c>
      <c r="E16" s="20">
        <v>0.49606947429166698</v>
      </c>
    </row>
    <row r="17" spans="3:5" x14ac:dyDescent="0.3">
      <c r="C17" s="20">
        <v>13</v>
      </c>
      <c r="D17" s="20">
        <v>0.59716324199999993</v>
      </c>
      <c r="E17" s="20">
        <v>0.54687889604166706</v>
      </c>
    </row>
    <row r="18" spans="3:5" x14ac:dyDescent="0.3">
      <c r="C18" s="20">
        <v>14</v>
      </c>
      <c r="D18" s="20">
        <v>0.60477746212499994</v>
      </c>
      <c r="E18" s="20">
        <v>0.57544103666666691</v>
      </c>
    </row>
    <row r="19" spans="3:5" x14ac:dyDescent="0.3">
      <c r="C19" s="20">
        <v>15</v>
      </c>
      <c r="D19" s="20">
        <v>0.58899923637500007</v>
      </c>
      <c r="E19" s="20">
        <v>0.57023892666666698</v>
      </c>
    </row>
    <row r="20" spans="3:5" x14ac:dyDescent="0.3">
      <c r="C20" s="20">
        <v>16</v>
      </c>
      <c r="D20" s="20">
        <v>0.55285834758333308</v>
      </c>
      <c r="E20" s="20">
        <v>0.54370752675</v>
      </c>
    </row>
    <row r="21" spans="3:5" x14ac:dyDescent="0.3">
      <c r="C21" s="20">
        <v>17</v>
      </c>
      <c r="D21" s="20">
        <v>0.51599636262499993</v>
      </c>
      <c r="E21" s="20">
        <v>0.53416349175</v>
      </c>
    </row>
    <row r="22" spans="3:5" x14ac:dyDescent="0.3">
      <c r="C22" s="20">
        <v>18</v>
      </c>
      <c r="D22" s="20">
        <v>0.48394795424999998</v>
      </c>
      <c r="E22" s="20">
        <v>0.54749645662500002</v>
      </c>
    </row>
    <row r="23" spans="3:5" x14ac:dyDescent="0.3">
      <c r="C23" s="20">
        <v>19</v>
      </c>
      <c r="D23" s="20">
        <v>0.47358671054166707</v>
      </c>
      <c r="E23" s="20">
        <v>0.57088817966666694</v>
      </c>
    </row>
    <row r="24" spans="3:5" x14ac:dyDescent="0.3">
      <c r="C24" s="20">
        <v>20</v>
      </c>
      <c r="D24" s="20">
        <v>0.49290100200000003</v>
      </c>
      <c r="E24" s="20">
        <v>0.57383205575000007</v>
      </c>
    </row>
    <row r="25" spans="3:5" x14ac:dyDescent="0.3">
      <c r="C25" s="20">
        <v>21</v>
      </c>
      <c r="D25" s="20">
        <v>0.53860291591666698</v>
      </c>
      <c r="E25" s="20">
        <v>0.54410877508333311</v>
      </c>
    </row>
    <row r="26" spans="3:5" x14ac:dyDescent="0.3">
      <c r="C26" s="20">
        <v>22</v>
      </c>
      <c r="D26" s="20">
        <v>0.59640823616666694</v>
      </c>
      <c r="E26" s="20">
        <v>0.50427920858333297</v>
      </c>
    </row>
    <row r="27" spans="3:5" x14ac:dyDescent="0.3">
      <c r="C27" s="20">
        <v>23</v>
      </c>
      <c r="D27" s="20">
        <v>0.63009895354166701</v>
      </c>
      <c r="E27" s="20">
        <v>0.48601905716666699</v>
      </c>
    </row>
    <row r="28" spans="3:5" x14ac:dyDescent="0.3">
      <c r="C28" s="20">
        <v>24</v>
      </c>
      <c r="D28" s="20">
        <v>0.6165656542916671</v>
      </c>
      <c r="E28" s="20">
        <v>0.49022755337499996</v>
      </c>
    </row>
    <row r="29" spans="3:5" x14ac:dyDescent="0.3">
      <c r="C29" s="20">
        <v>25</v>
      </c>
      <c r="D29" s="20">
        <v>0.56141307566666709</v>
      </c>
      <c r="E29" s="20">
        <v>0.49449755370833298</v>
      </c>
    </row>
    <row r="30" spans="3:5" x14ac:dyDescent="0.3">
      <c r="C30" s="20">
        <v>26</v>
      </c>
      <c r="D30" s="20">
        <v>0.50262468816666694</v>
      </c>
      <c r="E30" s="20">
        <v>0.48491664104166704</v>
      </c>
    </row>
    <row r="31" spans="3:5" x14ac:dyDescent="0.3">
      <c r="C31" s="20">
        <v>27</v>
      </c>
      <c r="D31" s="20">
        <v>0.47568007500000004</v>
      </c>
      <c r="E31" s="20">
        <v>0.47284520358333298</v>
      </c>
    </row>
    <row r="32" spans="3:5" x14ac:dyDescent="0.3">
      <c r="C32" s="20">
        <v>28</v>
      </c>
      <c r="D32" s="20">
        <v>0.49094343287500003</v>
      </c>
      <c r="E32" s="20">
        <v>0.47879180999999998</v>
      </c>
    </row>
    <row r="33" spans="3:5" x14ac:dyDescent="0.3">
      <c r="C33" s="20">
        <v>29</v>
      </c>
      <c r="D33" s="20">
        <v>0.53722532833333303</v>
      </c>
      <c r="E33" s="20">
        <v>0.50811887516666698</v>
      </c>
    </row>
    <row r="34" spans="3:5" x14ac:dyDescent="0.3">
      <c r="C34" s="20">
        <v>30</v>
      </c>
      <c r="D34" s="20">
        <v>0.58324053229166695</v>
      </c>
      <c r="E34" s="20">
        <v>0.55731804137500007</v>
      </c>
    </row>
    <row r="35" spans="3:5" x14ac:dyDescent="0.3">
      <c r="C35" s="20">
        <v>31</v>
      </c>
      <c r="D35" s="20">
        <v>0.60016036962499997</v>
      </c>
      <c r="E35" s="20">
        <v>0.59882966708333307</v>
      </c>
    </row>
    <row r="36" spans="3:5" x14ac:dyDescent="0.3">
      <c r="C36" s="20">
        <v>32</v>
      </c>
      <c r="D36" s="20">
        <v>0.57551096745833297</v>
      </c>
      <c r="E36" s="20">
        <v>0.62720164045833293</v>
      </c>
    </row>
    <row r="37" spans="3:5" x14ac:dyDescent="0.3">
      <c r="C37" s="20">
        <v>33</v>
      </c>
      <c r="D37" s="20">
        <v>0.51684931433333303</v>
      </c>
      <c r="E37" s="20">
        <v>0.64463797187499994</v>
      </c>
    </row>
    <row r="38" spans="3:5" x14ac:dyDescent="0.3">
      <c r="C38" s="20">
        <v>34</v>
      </c>
      <c r="D38" s="20">
        <v>0.44974717008333304</v>
      </c>
      <c r="E38" s="20">
        <v>0.63957401983333306</v>
      </c>
    </row>
    <row r="39" spans="3:5" x14ac:dyDescent="0.3">
      <c r="C39" s="20">
        <v>35</v>
      </c>
      <c r="D39" s="20">
        <v>0.40080725316666704</v>
      </c>
      <c r="E39" s="20">
        <v>0.60287957270833292</v>
      </c>
    </row>
    <row r="40" spans="3:5" x14ac:dyDescent="0.3">
      <c r="C40" s="20">
        <v>36</v>
      </c>
      <c r="D40" s="20">
        <v>0.40101854308333301</v>
      </c>
      <c r="E40" s="20">
        <v>0.54787331620833291</v>
      </c>
    </row>
    <row r="41" spans="3:5" x14ac:dyDescent="0.3">
      <c r="C41" s="20">
        <v>37</v>
      </c>
      <c r="D41" s="20">
        <v>0.44993198020833297</v>
      </c>
      <c r="E41" s="20">
        <v>0.50357244483333297</v>
      </c>
    </row>
    <row r="42" spans="3:5" x14ac:dyDescent="0.3">
      <c r="C42" s="20">
        <v>38</v>
      </c>
      <c r="D42" s="20">
        <v>0.53232983362499997</v>
      </c>
      <c r="E42" s="20">
        <v>0.47496051104166698</v>
      </c>
    </row>
    <row r="43" spans="3:5" x14ac:dyDescent="0.3">
      <c r="C43" s="20">
        <v>39</v>
      </c>
      <c r="D43" s="20">
        <v>0.62349245308333412</v>
      </c>
      <c r="E43" s="20">
        <v>0.45405780712500005</v>
      </c>
    </row>
    <row r="44" spans="3:5" x14ac:dyDescent="0.3">
      <c r="C44" s="20">
        <v>40</v>
      </c>
      <c r="D44" s="20">
        <v>0.68659173833333309</v>
      </c>
      <c r="E44" s="20">
        <v>0.43292850350000006</v>
      </c>
    </row>
    <row r="45" spans="3:5" x14ac:dyDescent="0.3">
      <c r="C45" s="20">
        <v>41</v>
      </c>
      <c r="D45" s="20">
        <v>0.70189274029166993</v>
      </c>
      <c r="E45" s="20">
        <v>0.40759244037500003</v>
      </c>
    </row>
    <row r="46" spans="3:5" x14ac:dyDescent="0.3">
      <c r="C46" s="20">
        <v>42</v>
      </c>
      <c r="D46" s="20">
        <v>0.66745936208333312</v>
      </c>
      <c r="E46" s="20">
        <v>0.38876701766666705</v>
      </c>
    </row>
    <row r="47" spans="3:5" x14ac:dyDescent="0.3">
      <c r="C47" s="20">
        <v>43</v>
      </c>
      <c r="D47" s="20">
        <v>0.62144955791666701</v>
      </c>
      <c r="E47" s="20">
        <v>0.39541840191666705</v>
      </c>
    </row>
    <row r="48" spans="3:5" x14ac:dyDescent="0.3">
      <c r="C48" s="20">
        <v>44</v>
      </c>
      <c r="D48" s="20">
        <v>0.58293717166666692</v>
      </c>
      <c r="E48" s="20">
        <v>0.43495344966666699</v>
      </c>
    </row>
    <row r="49" spans="3:5" x14ac:dyDescent="0.3">
      <c r="C49" s="20">
        <v>45</v>
      </c>
      <c r="D49" s="20">
        <v>0.55863073400000007</v>
      </c>
      <c r="E49" s="20">
        <v>0.50023797237500012</v>
      </c>
    </row>
    <row r="50" spans="3:5" x14ac:dyDescent="0.3">
      <c r="C50" s="20">
        <v>46</v>
      </c>
      <c r="D50" s="20">
        <v>0.55347672524999991</v>
      </c>
      <c r="E50" s="20">
        <v>0.57894997550000005</v>
      </c>
    </row>
    <row r="51" spans="3:5" x14ac:dyDescent="0.3">
      <c r="C51" s="20">
        <v>47</v>
      </c>
      <c r="D51" s="20">
        <v>0.562863727208333</v>
      </c>
      <c r="E51" s="20">
        <v>0.65214226604166692</v>
      </c>
    </row>
    <row r="52" spans="3:5" x14ac:dyDescent="0.3">
      <c r="C52" s="20">
        <v>48</v>
      </c>
      <c r="D52" s="20">
        <v>0.58613442141666705</v>
      </c>
      <c r="E52" s="20">
        <v>0.69275316045833391</v>
      </c>
    </row>
    <row r="53" spans="3:5" x14ac:dyDescent="0.3">
      <c r="C53" s="20">
        <v>49</v>
      </c>
      <c r="D53" s="20">
        <v>0.61579030947916702</v>
      </c>
      <c r="E53" s="20">
        <v>0.69635828349999995</v>
      </c>
    </row>
    <row r="54" spans="3:5" x14ac:dyDescent="0.3">
      <c r="C54" s="20">
        <v>50</v>
      </c>
      <c r="D54" s="20">
        <v>0.63921527619444407</v>
      </c>
      <c r="E54" s="20">
        <v>0.68872740772222296</v>
      </c>
    </row>
    <row r="55" spans="3:5" x14ac:dyDescent="0.3">
      <c r="D55" s="19"/>
      <c r="E55" s="19"/>
    </row>
    <row r="56" spans="3:5" x14ac:dyDescent="0.3">
      <c r="D56" s="19"/>
      <c r="E56" s="19"/>
    </row>
    <row r="57" spans="3:5" x14ac:dyDescent="0.3">
      <c r="D57" s="19"/>
      <c r="E57" s="19"/>
    </row>
    <row r="58" spans="3:5" x14ac:dyDescent="0.3">
      <c r="D58" s="19"/>
      <c r="E58" s="19"/>
    </row>
    <row r="59" spans="3:5" x14ac:dyDescent="0.3">
      <c r="D59" s="19"/>
      <c r="E59" s="19"/>
    </row>
  </sheetData>
  <mergeCells count="1">
    <mergeCell ref="C3:E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6"/>
  <sheetViews>
    <sheetView zoomScale="115" zoomScaleNormal="115" workbookViewId="0">
      <selection activeCell="D3" sqref="D3"/>
    </sheetView>
  </sheetViews>
  <sheetFormatPr defaultColWidth="14" defaultRowHeight="13" x14ac:dyDescent="0.3"/>
  <cols>
    <col min="1" max="2" width="14" style="12"/>
    <col min="3" max="3" width="16" style="12" customWidth="1"/>
    <col min="4" max="16384" width="14" style="12"/>
  </cols>
  <sheetData>
    <row r="2" spans="2:6" x14ac:dyDescent="0.3">
      <c r="C2" s="23" t="s">
        <v>0</v>
      </c>
      <c r="D2" s="18"/>
      <c r="E2" s="18"/>
      <c r="F2" s="18"/>
    </row>
    <row r="3" spans="2:6" x14ac:dyDescent="0.3">
      <c r="C3" s="18" t="s">
        <v>1</v>
      </c>
      <c r="D3" s="18" t="s">
        <v>2</v>
      </c>
      <c r="E3" s="18" t="s">
        <v>3</v>
      </c>
      <c r="F3" s="18" t="s">
        <v>4</v>
      </c>
    </row>
    <row r="4" spans="2:6" x14ac:dyDescent="0.25">
      <c r="B4" s="12">
        <v>1</v>
      </c>
      <c r="C4" s="27">
        <v>632</v>
      </c>
      <c r="D4" s="27">
        <v>645</v>
      </c>
      <c r="E4" s="27">
        <v>500</v>
      </c>
      <c r="F4" s="27">
        <v>603</v>
      </c>
    </row>
    <row r="5" spans="2:6" x14ac:dyDescent="0.25">
      <c r="B5" s="35">
        <v>2</v>
      </c>
      <c r="C5" s="27">
        <v>632</v>
      </c>
      <c r="D5" s="27">
        <v>633</v>
      </c>
      <c r="E5" s="27">
        <v>500</v>
      </c>
      <c r="F5" s="27">
        <v>602</v>
      </c>
    </row>
    <row r="6" spans="2:6" x14ac:dyDescent="0.25">
      <c r="B6" s="35">
        <v>3</v>
      </c>
      <c r="C6" s="27">
        <v>633</v>
      </c>
      <c r="D6" s="27">
        <v>634</v>
      </c>
      <c r="E6" s="27">
        <v>0</v>
      </c>
      <c r="F6" s="27" t="s">
        <v>92</v>
      </c>
    </row>
    <row r="7" spans="2:6" x14ac:dyDescent="0.25">
      <c r="B7" s="35">
        <v>4</v>
      </c>
      <c r="C7" s="27">
        <v>645</v>
      </c>
      <c r="D7" s="27">
        <v>646</v>
      </c>
      <c r="E7" s="27">
        <v>300</v>
      </c>
      <c r="F7" s="27">
        <v>603</v>
      </c>
    </row>
    <row r="8" spans="2:6" x14ac:dyDescent="0.25">
      <c r="B8" s="35">
        <v>5</v>
      </c>
      <c r="C8" s="27">
        <v>650</v>
      </c>
      <c r="D8" s="27">
        <v>632</v>
      </c>
      <c r="E8" s="27">
        <v>2000</v>
      </c>
      <c r="F8" s="27">
        <v>601</v>
      </c>
    </row>
    <row r="9" spans="2:6" x14ac:dyDescent="0.25">
      <c r="B9" s="35">
        <v>6</v>
      </c>
      <c r="C9" s="27">
        <v>684</v>
      </c>
      <c r="D9" s="27">
        <v>652</v>
      </c>
      <c r="E9" s="27">
        <v>800</v>
      </c>
      <c r="F9" s="27">
        <v>607</v>
      </c>
    </row>
    <row r="10" spans="2:6" x14ac:dyDescent="0.25">
      <c r="B10" s="35">
        <v>7</v>
      </c>
      <c r="C10" s="27">
        <v>632</v>
      </c>
      <c r="D10" s="27">
        <v>671</v>
      </c>
      <c r="E10" s="27">
        <v>2000</v>
      </c>
      <c r="F10" s="27">
        <v>601</v>
      </c>
    </row>
    <row r="11" spans="2:6" x14ac:dyDescent="0.25">
      <c r="B11" s="35">
        <v>8</v>
      </c>
      <c r="C11" s="27">
        <v>671</v>
      </c>
      <c r="D11" s="27">
        <v>684</v>
      </c>
      <c r="E11" s="27">
        <v>300</v>
      </c>
      <c r="F11" s="27">
        <v>604</v>
      </c>
    </row>
    <row r="12" spans="2:6" x14ac:dyDescent="0.25">
      <c r="B12" s="35">
        <v>9</v>
      </c>
      <c r="C12" s="27">
        <v>671</v>
      </c>
      <c r="D12" s="27">
        <v>680</v>
      </c>
      <c r="E12" s="27">
        <v>1000</v>
      </c>
      <c r="F12" s="27">
        <v>601</v>
      </c>
    </row>
    <row r="13" spans="2:6" x14ac:dyDescent="0.25">
      <c r="B13" s="35">
        <v>10</v>
      </c>
      <c r="C13" s="27">
        <v>671</v>
      </c>
      <c r="D13" s="27">
        <v>692</v>
      </c>
      <c r="E13" s="27">
        <v>0</v>
      </c>
      <c r="F13" s="27" t="s">
        <v>93</v>
      </c>
    </row>
    <row r="14" spans="2:6" x14ac:dyDescent="0.25">
      <c r="B14" s="35">
        <v>11</v>
      </c>
      <c r="C14" s="27">
        <v>684</v>
      </c>
      <c r="D14" s="27">
        <v>611</v>
      </c>
      <c r="E14" s="27">
        <v>300</v>
      </c>
      <c r="F14" s="27">
        <v>605</v>
      </c>
    </row>
    <row r="15" spans="2:6" x14ac:dyDescent="0.25">
      <c r="B15" s="35">
        <v>12</v>
      </c>
      <c r="C15" s="27">
        <v>692</v>
      </c>
      <c r="D15" s="27">
        <v>675</v>
      </c>
      <c r="E15" s="27">
        <v>500</v>
      </c>
      <c r="F15" s="27">
        <v>606</v>
      </c>
    </row>
    <row r="16" spans="2:6" x14ac:dyDescent="0.3">
      <c r="C16" s="13"/>
      <c r="D16" s="13"/>
      <c r="E16" s="13"/>
      <c r="F16" s="13"/>
    </row>
    <row r="17" spans="3:6" x14ac:dyDescent="0.3">
      <c r="C17" s="13"/>
      <c r="D17" s="13"/>
      <c r="E17" s="13"/>
      <c r="F17" s="13"/>
    </row>
    <row r="18" spans="3:6" x14ac:dyDescent="0.3">
      <c r="C18" s="13"/>
      <c r="D18" s="13"/>
      <c r="E18" s="13"/>
      <c r="F18" s="13"/>
    </row>
    <row r="19" spans="3:6" x14ac:dyDescent="0.3">
      <c r="C19" s="13"/>
      <c r="D19" s="13"/>
      <c r="E19" s="13"/>
      <c r="F19" s="13"/>
    </row>
    <row r="20" spans="3:6" x14ac:dyDescent="0.3">
      <c r="C20" s="13"/>
      <c r="D20" s="13"/>
      <c r="E20" s="13"/>
      <c r="F20" s="13"/>
    </row>
    <row r="21" spans="3:6" x14ac:dyDescent="0.3">
      <c r="C21" s="13"/>
      <c r="D21" s="13"/>
      <c r="E21" s="13"/>
      <c r="F21" s="13"/>
    </row>
    <row r="22" spans="3:6" x14ac:dyDescent="0.3">
      <c r="C22" s="13"/>
      <c r="D22" s="13"/>
      <c r="E22" s="13"/>
      <c r="F22" s="13"/>
    </row>
    <row r="23" spans="3:6" x14ac:dyDescent="0.3">
      <c r="C23" s="13"/>
      <c r="D23" s="13"/>
      <c r="E23" s="13"/>
      <c r="F23" s="13"/>
    </row>
    <row r="24" spans="3:6" x14ac:dyDescent="0.3">
      <c r="C24" s="13"/>
      <c r="D24" s="13"/>
      <c r="E24" s="13"/>
      <c r="F24" s="13"/>
    </row>
    <row r="25" spans="3:6" x14ac:dyDescent="0.3">
      <c r="C25" s="13"/>
      <c r="D25" s="13"/>
      <c r="E25" s="13"/>
      <c r="F25" s="13"/>
    </row>
    <row r="26" spans="3:6" x14ac:dyDescent="0.3">
      <c r="C26" s="13"/>
      <c r="D26" s="13"/>
      <c r="E26" s="13"/>
      <c r="F26" s="13"/>
    </row>
    <row r="27" spans="3:6" x14ac:dyDescent="0.3">
      <c r="C27" s="13"/>
      <c r="D27" s="13"/>
      <c r="E27" s="13"/>
      <c r="F27" s="13"/>
    </row>
    <row r="28" spans="3:6" x14ac:dyDescent="0.3">
      <c r="C28" s="13"/>
      <c r="D28" s="13"/>
      <c r="E28" s="13"/>
      <c r="F28" s="13"/>
    </row>
    <row r="29" spans="3:6" x14ac:dyDescent="0.3">
      <c r="C29" s="13"/>
      <c r="D29" s="13"/>
      <c r="E29" s="13"/>
      <c r="F29" s="13"/>
    </row>
    <row r="30" spans="3:6" x14ac:dyDescent="0.3">
      <c r="C30" s="13"/>
      <c r="D30" s="13"/>
      <c r="E30" s="13"/>
      <c r="F30" s="13"/>
    </row>
    <row r="31" spans="3:6" x14ac:dyDescent="0.3">
      <c r="C31" s="13"/>
      <c r="D31" s="13"/>
      <c r="E31" s="13"/>
      <c r="F31" s="13"/>
    </row>
    <row r="32" spans="3:6" x14ac:dyDescent="0.3">
      <c r="C32" s="13"/>
      <c r="D32" s="13"/>
      <c r="E32" s="13"/>
      <c r="F32" s="13"/>
    </row>
    <row r="33" spans="3:6" x14ac:dyDescent="0.3">
      <c r="C33" s="13"/>
      <c r="D33" s="13"/>
      <c r="E33" s="13"/>
      <c r="F33" s="13"/>
    </row>
    <row r="34" spans="3:6" x14ac:dyDescent="0.3">
      <c r="C34" s="13"/>
      <c r="D34" s="13"/>
      <c r="E34" s="13"/>
      <c r="F34" s="13"/>
    </row>
    <row r="35" spans="3:6" x14ac:dyDescent="0.3">
      <c r="C35" s="13"/>
      <c r="D35" s="13"/>
      <c r="E35" s="13"/>
      <c r="F35" s="13"/>
    </row>
    <row r="36" spans="3:6" x14ac:dyDescent="0.3">
      <c r="C36" s="13"/>
      <c r="D36" s="13"/>
      <c r="E36" s="13"/>
      <c r="F36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958E-FE4E-4673-A236-2A6A164685CF}">
  <dimension ref="B4:L52"/>
  <sheetViews>
    <sheetView workbookViewId="0">
      <selection activeCell="I52" sqref="I52"/>
    </sheetView>
  </sheetViews>
  <sheetFormatPr defaultRowHeight="14" x14ac:dyDescent="0.3"/>
  <cols>
    <col min="3" max="3" width="20.58203125" customWidth="1"/>
  </cols>
  <sheetData>
    <row r="4" spans="2:12" x14ac:dyDescent="0.3">
      <c r="B4">
        <v>1</v>
      </c>
      <c r="C4" s="4">
        <v>601</v>
      </c>
      <c r="D4" s="2"/>
      <c r="E4" s="2"/>
      <c r="F4" s="2"/>
      <c r="G4" s="2"/>
      <c r="H4" s="2"/>
      <c r="I4" s="2"/>
    </row>
    <row r="5" spans="2:12" x14ac:dyDescent="0.3">
      <c r="B5">
        <v>2</v>
      </c>
      <c r="C5" s="2" t="s">
        <v>47</v>
      </c>
      <c r="D5" s="2">
        <v>0.34649999999999997</v>
      </c>
      <c r="E5" s="2">
        <v>1.0179</v>
      </c>
      <c r="F5" s="2">
        <v>0.156</v>
      </c>
      <c r="G5" s="2">
        <v>0.50170000000000003</v>
      </c>
      <c r="H5" s="2">
        <v>0.158</v>
      </c>
      <c r="I5" s="2">
        <v>0.42359999999999998</v>
      </c>
    </row>
    <row r="6" spans="2:12" x14ac:dyDescent="0.3">
      <c r="B6">
        <v>3</v>
      </c>
      <c r="C6" s="2"/>
      <c r="D6" s="2"/>
      <c r="E6" s="2"/>
      <c r="F6" s="22">
        <v>0.33750000000000002</v>
      </c>
      <c r="G6" s="2">
        <v>1.0478000000000001</v>
      </c>
      <c r="H6" s="2">
        <v>0.1535</v>
      </c>
      <c r="I6" s="2">
        <v>0.38490000000000002</v>
      </c>
    </row>
    <row r="7" spans="2:12" x14ac:dyDescent="0.3">
      <c r="B7">
        <v>4</v>
      </c>
      <c r="C7" s="2"/>
      <c r="D7" s="2"/>
      <c r="E7" s="2"/>
      <c r="F7" s="2"/>
      <c r="G7" s="2"/>
      <c r="H7" s="22">
        <v>0.34139999999999998</v>
      </c>
      <c r="I7" s="2">
        <v>1.0347999999999999</v>
      </c>
    </row>
    <row r="8" spans="2:12" x14ac:dyDescent="0.3">
      <c r="B8">
        <v>5</v>
      </c>
      <c r="C8" s="2" t="s">
        <v>48</v>
      </c>
      <c r="D8" s="2"/>
      <c r="E8" s="2"/>
      <c r="F8" s="2"/>
      <c r="G8" s="2">
        <v>6.2998000000000003</v>
      </c>
      <c r="H8" s="2">
        <v>-1.9958</v>
      </c>
      <c r="I8" s="2">
        <v>-1.2595000000000001</v>
      </c>
      <c r="L8" s="25"/>
    </row>
    <row r="9" spans="2:12" x14ac:dyDescent="0.3">
      <c r="B9">
        <v>6</v>
      </c>
      <c r="C9" s="2"/>
      <c r="D9" s="2"/>
      <c r="E9" s="2"/>
      <c r="F9" s="2"/>
      <c r="G9" s="2"/>
      <c r="H9" s="2">
        <v>5.9596999999999998</v>
      </c>
      <c r="I9" s="2">
        <v>-0.74170000000000003</v>
      </c>
      <c r="L9" s="25"/>
    </row>
    <row r="10" spans="2:12" x14ac:dyDescent="0.3">
      <c r="B10">
        <v>7</v>
      </c>
      <c r="C10" s="2"/>
      <c r="D10" s="2"/>
      <c r="E10" s="2"/>
      <c r="F10" s="2"/>
      <c r="G10" s="2"/>
      <c r="H10" s="2"/>
      <c r="I10" s="2">
        <v>5.6386000000000003</v>
      </c>
    </row>
    <row r="11" spans="2:12" x14ac:dyDescent="0.3">
      <c r="B11">
        <v>8</v>
      </c>
      <c r="C11" s="6">
        <v>602</v>
      </c>
      <c r="D11" s="2"/>
      <c r="E11" s="2"/>
      <c r="F11" s="2"/>
      <c r="G11" s="2"/>
      <c r="H11" s="2"/>
      <c r="I11" s="2"/>
    </row>
    <row r="12" spans="2:12" x14ac:dyDescent="0.3">
      <c r="B12">
        <v>9</v>
      </c>
      <c r="C12" s="2" t="s">
        <v>47</v>
      </c>
      <c r="D12" s="22">
        <v>0.75260000000000005</v>
      </c>
      <c r="E12" s="22">
        <v>1.1814</v>
      </c>
      <c r="F12" s="22">
        <v>0.158</v>
      </c>
      <c r="G12" s="22">
        <v>0.42359999999999998</v>
      </c>
      <c r="H12" s="22">
        <v>0.156</v>
      </c>
      <c r="I12" s="22">
        <v>0.50170000000000003</v>
      </c>
    </row>
    <row r="13" spans="2:12" x14ac:dyDescent="0.3">
      <c r="B13">
        <v>10</v>
      </c>
      <c r="C13" s="2"/>
      <c r="D13" s="22"/>
      <c r="E13" s="22"/>
      <c r="F13" s="22">
        <v>0.74750000000000005</v>
      </c>
      <c r="G13" s="22">
        <v>1.1982999999999999</v>
      </c>
      <c r="H13" s="22">
        <v>0.1535</v>
      </c>
      <c r="I13" s="22">
        <v>0.38490000000000002</v>
      </c>
    </row>
    <row r="14" spans="2:12" x14ac:dyDescent="0.3">
      <c r="B14">
        <v>11</v>
      </c>
      <c r="C14" s="2"/>
      <c r="D14" s="22"/>
      <c r="E14" s="22"/>
      <c r="F14" s="22"/>
      <c r="G14" s="22"/>
      <c r="H14" s="22">
        <v>0.74360000000000004</v>
      </c>
      <c r="I14" s="22">
        <v>1.2112000000000001</v>
      </c>
    </row>
    <row r="15" spans="2:12" x14ac:dyDescent="0.3">
      <c r="B15">
        <v>12</v>
      </c>
      <c r="C15" s="2" t="s">
        <v>48</v>
      </c>
      <c r="D15" s="22"/>
      <c r="E15" s="22"/>
      <c r="F15" s="22"/>
      <c r="G15" s="22">
        <v>5.6989999999999998</v>
      </c>
      <c r="H15" s="22">
        <v>-1.0817000000000001</v>
      </c>
      <c r="I15" s="22">
        <v>-1.6904999999999999</v>
      </c>
    </row>
    <row r="16" spans="2:12" x14ac:dyDescent="0.3">
      <c r="B16">
        <v>13</v>
      </c>
      <c r="C16" s="2"/>
      <c r="D16" s="22"/>
      <c r="E16" s="22"/>
      <c r="F16" s="22"/>
      <c r="G16" s="22"/>
      <c r="H16" s="22">
        <v>5.1795</v>
      </c>
      <c r="I16" s="22">
        <v>-0.65880000000000005</v>
      </c>
    </row>
    <row r="17" spans="2:9" x14ac:dyDescent="0.3">
      <c r="B17">
        <v>14</v>
      </c>
      <c r="C17" s="2"/>
      <c r="D17" s="22"/>
      <c r="E17" s="22"/>
      <c r="F17" s="22"/>
      <c r="G17" s="22"/>
      <c r="H17" s="22"/>
      <c r="I17" s="22">
        <v>5.4245999999999999</v>
      </c>
    </row>
    <row r="18" spans="2:9" x14ac:dyDescent="0.3">
      <c r="B18">
        <v>15</v>
      </c>
      <c r="C18" s="6">
        <v>603</v>
      </c>
      <c r="D18" s="2"/>
      <c r="E18" s="2"/>
      <c r="F18" s="2"/>
      <c r="G18" s="2"/>
      <c r="H18" s="2"/>
      <c r="I18" s="2"/>
    </row>
    <row r="19" spans="2:9" x14ac:dyDescent="0.3">
      <c r="B19">
        <v>16</v>
      </c>
      <c r="C19" s="2" t="s">
        <v>47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2:9" x14ac:dyDescent="0.3">
      <c r="B20">
        <v>17</v>
      </c>
      <c r="C20" s="2"/>
      <c r="D20" s="2"/>
      <c r="E20" s="2"/>
      <c r="F20" s="2">
        <v>1.3293999999999999</v>
      </c>
      <c r="G20" s="2">
        <v>1.3471</v>
      </c>
      <c r="H20" s="2">
        <v>0.20660000000000001</v>
      </c>
      <c r="I20" s="2">
        <v>0.45910000000000001</v>
      </c>
    </row>
    <row r="21" spans="2:9" x14ac:dyDescent="0.3">
      <c r="B21">
        <v>18</v>
      </c>
      <c r="C21" s="2"/>
      <c r="D21" s="2"/>
      <c r="E21" s="2"/>
      <c r="F21" s="2"/>
      <c r="G21" s="2"/>
      <c r="H21" s="2">
        <v>1.3238000000000001</v>
      </c>
      <c r="I21" s="2">
        <v>1.3569</v>
      </c>
    </row>
    <row r="22" spans="2:9" x14ac:dyDescent="0.3">
      <c r="B22">
        <v>19</v>
      </c>
      <c r="C22" s="2" t="s">
        <v>48</v>
      </c>
      <c r="D22" s="2"/>
      <c r="E22" s="2"/>
      <c r="F22" s="2"/>
      <c r="G22" s="2">
        <v>0</v>
      </c>
      <c r="H22" s="2">
        <v>0</v>
      </c>
      <c r="I22" s="2">
        <v>0</v>
      </c>
    </row>
    <row r="23" spans="2:9" x14ac:dyDescent="0.3">
      <c r="B23">
        <v>20</v>
      </c>
      <c r="C23" s="2"/>
      <c r="D23" s="2"/>
      <c r="E23" s="2"/>
      <c r="F23" s="2"/>
      <c r="G23" s="2"/>
      <c r="H23" s="2">
        <v>4.7096999999999998</v>
      </c>
      <c r="I23" s="2">
        <v>-0.89990000000000003</v>
      </c>
    </row>
    <row r="24" spans="2:9" x14ac:dyDescent="0.3">
      <c r="B24">
        <v>21</v>
      </c>
      <c r="C24" s="2"/>
      <c r="D24" s="2"/>
      <c r="E24" s="2"/>
      <c r="F24" s="2"/>
      <c r="G24" s="2"/>
      <c r="H24" s="2"/>
      <c r="I24" s="2">
        <v>4.6657999999999999</v>
      </c>
    </row>
    <row r="25" spans="2:9" x14ac:dyDescent="0.3">
      <c r="B25">
        <v>22</v>
      </c>
      <c r="C25" s="6">
        <v>604</v>
      </c>
      <c r="D25" s="2"/>
      <c r="E25" s="2"/>
      <c r="F25" s="2"/>
      <c r="G25" s="2"/>
      <c r="H25" s="2"/>
      <c r="I25" s="2"/>
    </row>
    <row r="26" spans="2:9" x14ac:dyDescent="0.3">
      <c r="B26">
        <v>23</v>
      </c>
      <c r="C26" s="2" t="s">
        <v>47</v>
      </c>
      <c r="D26" s="2">
        <v>1.3238000000000001</v>
      </c>
      <c r="E26" s="2">
        <v>1.3569</v>
      </c>
      <c r="F26" s="2">
        <v>0</v>
      </c>
      <c r="G26" s="2">
        <v>0</v>
      </c>
      <c r="H26" s="2">
        <v>0.20660000000000001</v>
      </c>
      <c r="I26" s="2">
        <v>0.45910000000000001</v>
      </c>
    </row>
    <row r="27" spans="2:9" x14ac:dyDescent="0.3">
      <c r="B27">
        <v>24</v>
      </c>
      <c r="C27" s="2"/>
      <c r="D27" s="2"/>
      <c r="E27" s="2"/>
      <c r="F27" s="2">
        <v>0</v>
      </c>
      <c r="G27" s="2">
        <v>0</v>
      </c>
      <c r="H27" s="2">
        <v>0</v>
      </c>
      <c r="I27" s="2">
        <v>0</v>
      </c>
    </row>
    <row r="28" spans="2:9" x14ac:dyDescent="0.3">
      <c r="B28">
        <v>25</v>
      </c>
      <c r="C28" s="2"/>
      <c r="D28" s="2"/>
      <c r="E28" s="2"/>
      <c r="F28" s="2"/>
      <c r="G28" s="2"/>
      <c r="H28" s="2">
        <v>1.3293999999999999</v>
      </c>
      <c r="I28" s="2">
        <v>1.3471</v>
      </c>
    </row>
    <row r="29" spans="2:9" x14ac:dyDescent="0.3">
      <c r="B29">
        <v>26</v>
      </c>
      <c r="C29" s="2" t="s">
        <v>48</v>
      </c>
      <c r="D29" s="2"/>
      <c r="E29" s="2"/>
      <c r="F29" s="2"/>
      <c r="G29" s="2">
        <v>4.6657999999999999</v>
      </c>
      <c r="H29" s="2">
        <v>0</v>
      </c>
      <c r="I29" s="2">
        <v>-0.89990000000000003</v>
      </c>
    </row>
    <row r="30" spans="2:9" x14ac:dyDescent="0.3">
      <c r="B30">
        <v>27</v>
      </c>
      <c r="C30" s="2"/>
      <c r="D30" s="2"/>
      <c r="E30" s="2"/>
      <c r="F30" s="2"/>
      <c r="G30" s="2"/>
      <c r="H30" s="2">
        <v>0</v>
      </c>
      <c r="I30" s="2">
        <v>0</v>
      </c>
    </row>
    <row r="31" spans="2:9" x14ac:dyDescent="0.3">
      <c r="B31">
        <v>28</v>
      </c>
      <c r="C31" s="2"/>
      <c r="D31" s="2"/>
      <c r="E31" s="2"/>
      <c r="F31" s="2"/>
      <c r="G31" s="2"/>
      <c r="H31" s="2"/>
      <c r="I31" s="2">
        <v>4.7096999999999998</v>
      </c>
    </row>
    <row r="32" spans="2:9" x14ac:dyDescent="0.3">
      <c r="B32">
        <v>29</v>
      </c>
      <c r="C32" s="6">
        <v>605</v>
      </c>
    </row>
    <row r="33" spans="2:9" x14ac:dyDescent="0.3">
      <c r="B33">
        <v>30</v>
      </c>
      <c r="C33" s="22" t="s">
        <v>47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</row>
    <row r="34" spans="2:9" x14ac:dyDescent="0.3">
      <c r="B34">
        <v>31</v>
      </c>
      <c r="C34" s="22"/>
      <c r="D34" s="22"/>
      <c r="E34" s="22"/>
      <c r="F34" s="22">
        <v>0</v>
      </c>
      <c r="G34" s="22">
        <v>0</v>
      </c>
      <c r="H34" s="22">
        <v>0</v>
      </c>
      <c r="I34" s="22">
        <v>0</v>
      </c>
    </row>
    <row r="35" spans="2:9" x14ac:dyDescent="0.3">
      <c r="B35">
        <v>32</v>
      </c>
      <c r="C35" s="22"/>
      <c r="D35" s="22"/>
      <c r="E35" s="22"/>
      <c r="F35" s="22"/>
      <c r="G35" s="22"/>
      <c r="H35" s="22">
        <v>1.3291999999999999</v>
      </c>
      <c r="I35" s="22">
        <v>1.3474999999999999</v>
      </c>
    </row>
    <row r="36" spans="2:9" x14ac:dyDescent="0.3">
      <c r="B36">
        <v>33</v>
      </c>
      <c r="C36" s="22" t="s">
        <v>48</v>
      </c>
      <c r="D36" s="22"/>
      <c r="E36" s="22"/>
      <c r="F36" s="22"/>
      <c r="G36" s="22">
        <v>0</v>
      </c>
      <c r="H36" s="22">
        <v>0</v>
      </c>
      <c r="I36" s="22">
        <v>0</v>
      </c>
    </row>
    <row r="37" spans="2:9" x14ac:dyDescent="0.3">
      <c r="B37">
        <v>34</v>
      </c>
      <c r="C37" s="22"/>
      <c r="D37" s="22"/>
      <c r="E37" s="22"/>
      <c r="F37" s="22"/>
      <c r="G37" s="22"/>
      <c r="H37" s="22">
        <v>0</v>
      </c>
      <c r="I37" s="22">
        <v>0</v>
      </c>
    </row>
    <row r="38" spans="2:9" x14ac:dyDescent="0.3">
      <c r="B38">
        <v>35</v>
      </c>
      <c r="C38" s="22"/>
      <c r="D38" s="22"/>
      <c r="E38" s="22"/>
      <c r="F38" s="22"/>
      <c r="G38" s="22"/>
      <c r="H38" s="22"/>
      <c r="I38" s="22">
        <v>4.5193000000000003</v>
      </c>
    </row>
    <row r="39" spans="2:9" x14ac:dyDescent="0.3">
      <c r="B39">
        <v>36</v>
      </c>
      <c r="C39" s="6">
        <v>606</v>
      </c>
    </row>
    <row r="40" spans="2:9" x14ac:dyDescent="0.3">
      <c r="B40">
        <v>37</v>
      </c>
      <c r="C40" s="22" t="s">
        <v>47</v>
      </c>
      <c r="D40" s="22">
        <v>0.79820000000000002</v>
      </c>
      <c r="E40" s="22">
        <v>0.44629999999999997</v>
      </c>
      <c r="F40" s="22">
        <v>0.31919999999999998</v>
      </c>
      <c r="G40" s="22">
        <v>3.2800000000000003E-2</v>
      </c>
      <c r="H40" s="22">
        <v>0.28489999999999999</v>
      </c>
      <c r="I40" s="22">
        <v>-1.43E-2</v>
      </c>
    </row>
    <row r="41" spans="2:9" x14ac:dyDescent="0.3">
      <c r="B41">
        <v>38</v>
      </c>
      <c r="C41" s="22"/>
      <c r="D41" s="22"/>
      <c r="F41" s="22">
        <v>0.78910000000000002</v>
      </c>
      <c r="G41" s="22">
        <v>0.40410000000000001</v>
      </c>
      <c r="H41" s="22">
        <v>0.31919999999999998</v>
      </c>
      <c r="I41" s="22">
        <v>3.2800000000000003E-2</v>
      </c>
    </row>
    <row r="42" spans="2:9" x14ac:dyDescent="0.3">
      <c r="B42">
        <v>39</v>
      </c>
      <c r="C42" s="22"/>
      <c r="D42" s="22"/>
      <c r="E42" s="22"/>
      <c r="F42" s="22"/>
      <c r="G42" s="22"/>
      <c r="H42" s="22">
        <v>0.79820000000000002</v>
      </c>
      <c r="I42" s="22">
        <v>0.44629999999999997</v>
      </c>
    </row>
    <row r="43" spans="2:9" x14ac:dyDescent="0.3">
      <c r="B43">
        <v>40</v>
      </c>
      <c r="C43" s="22" t="s">
        <v>48</v>
      </c>
      <c r="D43" s="22"/>
      <c r="E43" s="22"/>
      <c r="F43" s="22"/>
      <c r="G43" s="22">
        <v>96.889700000000005</v>
      </c>
      <c r="H43" s="22">
        <v>0</v>
      </c>
      <c r="I43" s="22">
        <v>0</v>
      </c>
    </row>
    <row r="44" spans="2:9" x14ac:dyDescent="0.3">
      <c r="B44">
        <v>41</v>
      </c>
      <c r="C44" s="22"/>
      <c r="D44" s="22"/>
      <c r="E44" s="22"/>
      <c r="F44" s="22"/>
      <c r="G44" s="22"/>
      <c r="H44" s="22">
        <v>96.889700000000005</v>
      </c>
      <c r="I44" s="22"/>
    </row>
    <row r="45" spans="2:9" x14ac:dyDescent="0.3">
      <c r="B45">
        <v>42</v>
      </c>
      <c r="C45" s="22"/>
      <c r="D45" s="22"/>
      <c r="E45" s="22"/>
      <c r="F45" s="22"/>
      <c r="G45" s="22"/>
      <c r="H45" s="22"/>
      <c r="I45" s="22">
        <v>96.889700000000005</v>
      </c>
    </row>
    <row r="46" spans="2:9" x14ac:dyDescent="0.3">
      <c r="B46">
        <v>43</v>
      </c>
      <c r="C46" s="6">
        <v>607</v>
      </c>
      <c r="D46" s="22"/>
      <c r="E46" s="22"/>
      <c r="F46" s="22"/>
      <c r="G46" s="22"/>
      <c r="H46" s="22"/>
      <c r="I46" s="22"/>
    </row>
    <row r="47" spans="2:9" x14ac:dyDescent="0.3">
      <c r="B47">
        <v>44</v>
      </c>
      <c r="C47" s="22" t="s">
        <v>47</v>
      </c>
      <c r="D47" s="22">
        <v>1.3425</v>
      </c>
      <c r="E47" s="22">
        <v>0.51239999999999997</v>
      </c>
      <c r="F47" s="22">
        <v>0</v>
      </c>
      <c r="G47" s="22">
        <v>0</v>
      </c>
      <c r="H47" s="22">
        <v>0</v>
      </c>
      <c r="I47" s="22">
        <v>0</v>
      </c>
    </row>
    <row r="48" spans="2:9" x14ac:dyDescent="0.3">
      <c r="B48">
        <v>45</v>
      </c>
      <c r="C48" s="22"/>
      <c r="D48" s="22"/>
      <c r="E48" s="22"/>
      <c r="F48" s="22">
        <v>0</v>
      </c>
      <c r="G48" s="22">
        <v>0</v>
      </c>
      <c r="H48" s="22">
        <v>0</v>
      </c>
      <c r="I48" s="22">
        <v>0</v>
      </c>
    </row>
    <row r="49" spans="2:9" x14ac:dyDescent="0.3">
      <c r="B49">
        <v>46</v>
      </c>
      <c r="C49" s="22"/>
      <c r="D49" s="22"/>
      <c r="E49" s="22"/>
      <c r="F49" s="22"/>
      <c r="G49" s="22"/>
      <c r="H49" s="22">
        <v>0</v>
      </c>
      <c r="I49" s="22">
        <v>0</v>
      </c>
    </row>
    <row r="50" spans="2:9" x14ac:dyDescent="0.3">
      <c r="B50">
        <v>47</v>
      </c>
      <c r="C50" s="22" t="s">
        <v>48</v>
      </c>
      <c r="D50" s="22"/>
      <c r="E50" s="22"/>
      <c r="F50" s="22"/>
      <c r="G50" s="22">
        <v>88.991200000000006</v>
      </c>
      <c r="H50" s="22">
        <v>0</v>
      </c>
      <c r="I50" s="22">
        <v>0</v>
      </c>
    </row>
    <row r="51" spans="2:9" x14ac:dyDescent="0.3">
      <c r="B51">
        <v>48</v>
      </c>
      <c r="C51" s="22"/>
      <c r="D51" s="22"/>
      <c r="E51" s="22"/>
      <c r="F51" s="22"/>
      <c r="G51" s="22"/>
      <c r="H51" s="22">
        <v>0</v>
      </c>
      <c r="I51" s="22">
        <v>0</v>
      </c>
    </row>
    <row r="52" spans="2:9" x14ac:dyDescent="0.3">
      <c r="B52">
        <v>49</v>
      </c>
      <c r="C52" s="22"/>
      <c r="D52" s="22"/>
      <c r="E52" s="22"/>
      <c r="F52" s="22"/>
      <c r="G52" s="22"/>
      <c r="H52" s="22"/>
      <c r="I52" s="2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06F1-6150-4F99-9254-D0D6C399F094}">
  <dimension ref="C2:H5"/>
  <sheetViews>
    <sheetView zoomScale="115" zoomScaleNormal="115" workbookViewId="0">
      <selection activeCell="D7" sqref="D7"/>
    </sheetView>
  </sheetViews>
  <sheetFormatPr defaultColWidth="9" defaultRowHeight="13" x14ac:dyDescent="0.3"/>
  <cols>
    <col min="1" max="16384" width="9" style="5"/>
  </cols>
  <sheetData>
    <row r="2" spans="3:8" x14ac:dyDescent="0.3">
      <c r="C2" s="9" t="s">
        <v>5</v>
      </c>
      <c r="D2" s="7"/>
      <c r="E2" s="7"/>
      <c r="F2" s="7"/>
      <c r="G2" s="7"/>
      <c r="H2" s="7"/>
    </row>
    <row r="3" spans="3:8" x14ac:dyDescent="0.3">
      <c r="C3" s="15"/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</row>
    <row r="4" spans="3:8" x14ac:dyDescent="0.25">
      <c r="C4" s="27" t="s">
        <v>94</v>
      </c>
      <c r="D4" s="38">
        <v>5000</v>
      </c>
      <c r="E4" s="27" t="s">
        <v>95</v>
      </c>
      <c r="F4" s="27" t="s">
        <v>96</v>
      </c>
      <c r="G4" s="27">
        <v>1</v>
      </c>
      <c r="H4" s="27">
        <v>8</v>
      </c>
    </row>
    <row r="5" spans="3:8" x14ac:dyDescent="0.25">
      <c r="C5" s="27" t="s">
        <v>102</v>
      </c>
      <c r="D5" s="27">
        <v>500</v>
      </c>
      <c r="E5" s="27" t="s">
        <v>97</v>
      </c>
      <c r="F5" s="27" t="s">
        <v>98</v>
      </c>
      <c r="G5" s="27">
        <v>1.1000000000000001</v>
      </c>
      <c r="H5" s="27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A517-CD3E-45E7-92A4-615275ACDC67}">
  <dimension ref="B2:W34"/>
  <sheetViews>
    <sheetView zoomScaleNormal="100" workbookViewId="0">
      <selection activeCell="B4" sqref="B4:B11"/>
    </sheetView>
  </sheetViews>
  <sheetFormatPr defaultColWidth="9" defaultRowHeight="13" x14ac:dyDescent="0.3"/>
  <cols>
    <col min="1" max="16384" width="9" style="24"/>
  </cols>
  <sheetData>
    <row r="2" spans="2:23" x14ac:dyDescent="0.3">
      <c r="C2" s="32" t="s">
        <v>11</v>
      </c>
      <c r="D2" s="18"/>
      <c r="E2" s="18"/>
      <c r="F2" s="18"/>
      <c r="G2" s="18"/>
      <c r="H2" s="18"/>
      <c r="I2" s="18"/>
      <c r="J2" s="18"/>
    </row>
    <row r="3" spans="2:23" x14ac:dyDescent="0.3">
      <c r="C3" s="16" t="s">
        <v>12</v>
      </c>
      <c r="D3" s="16" t="s">
        <v>63</v>
      </c>
      <c r="E3" s="16" t="s">
        <v>54</v>
      </c>
      <c r="F3" s="16" t="s">
        <v>55</v>
      </c>
      <c r="G3" s="16" t="s">
        <v>56</v>
      </c>
      <c r="H3" s="16" t="s">
        <v>57</v>
      </c>
      <c r="I3" s="16" t="s">
        <v>58</v>
      </c>
      <c r="J3" s="16" t="s">
        <v>59</v>
      </c>
      <c r="K3" s="40"/>
      <c r="L3" s="40"/>
      <c r="M3" s="40"/>
      <c r="N3" s="40"/>
      <c r="O3" s="40"/>
      <c r="P3" s="40"/>
      <c r="R3" s="40"/>
      <c r="S3" s="40"/>
      <c r="T3" s="40"/>
      <c r="U3" s="40"/>
      <c r="V3" s="40"/>
      <c r="W3" s="40"/>
    </row>
    <row r="4" spans="2:23" x14ac:dyDescent="0.3">
      <c r="B4" s="24">
        <v>1</v>
      </c>
      <c r="C4" s="33">
        <v>634</v>
      </c>
      <c r="D4" s="33" t="s">
        <v>13</v>
      </c>
      <c r="E4" s="33">
        <v>160</v>
      </c>
      <c r="F4" s="33">
        <v>110</v>
      </c>
      <c r="G4" s="33">
        <v>120</v>
      </c>
      <c r="H4" s="33">
        <v>90</v>
      </c>
      <c r="I4" s="33">
        <v>120</v>
      </c>
      <c r="J4" s="33">
        <v>90</v>
      </c>
      <c r="K4" s="24">
        <f>SUM(E4:G4)</f>
        <v>390</v>
      </c>
    </row>
    <row r="5" spans="2:23" x14ac:dyDescent="0.3">
      <c r="B5" s="24">
        <v>2</v>
      </c>
      <c r="C5" s="33">
        <v>645</v>
      </c>
      <c r="D5" s="33" t="s">
        <v>13</v>
      </c>
      <c r="E5" s="33">
        <v>0</v>
      </c>
      <c r="F5" s="33">
        <v>0</v>
      </c>
      <c r="G5" s="33">
        <v>170</v>
      </c>
      <c r="H5" s="33">
        <v>125</v>
      </c>
      <c r="I5" s="33">
        <v>0</v>
      </c>
      <c r="J5" s="33">
        <v>0</v>
      </c>
      <c r="K5" s="35">
        <f t="shared" ref="K5:K11" si="0">SUM(E5:G5)</f>
        <v>170</v>
      </c>
    </row>
    <row r="6" spans="2:23" x14ac:dyDescent="0.3">
      <c r="B6" s="39">
        <v>3</v>
      </c>
      <c r="C6" s="33">
        <v>646</v>
      </c>
      <c r="D6" s="33" t="s">
        <v>18</v>
      </c>
      <c r="E6" s="33">
        <v>0</v>
      </c>
      <c r="F6" s="33">
        <v>0</v>
      </c>
      <c r="G6" s="33">
        <v>230</v>
      </c>
      <c r="H6" s="33">
        <v>132</v>
      </c>
      <c r="I6" s="33">
        <v>0</v>
      </c>
      <c r="J6" s="33">
        <v>0</v>
      </c>
      <c r="K6" s="35">
        <f t="shared" si="0"/>
        <v>230</v>
      </c>
    </row>
    <row r="7" spans="2:23" x14ac:dyDescent="0.3">
      <c r="B7" s="39">
        <v>4</v>
      </c>
      <c r="C7" s="33">
        <v>652</v>
      </c>
      <c r="D7" s="33" t="s">
        <v>15</v>
      </c>
      <c r="E7" s="33">
        <v>128</v>
      </c>
      <c r="F7" s="33">
        <v>86</v>
      </c>
      <c r="G7" s="33">
        <v>0</v>
      </c>
      <c r="H7" s="33">
        <v>0</v>
      </c>
      <c r="I7" s="33">
        <v>0</v>
      </c>
      <c r="J7" s="33">
        <v>0</v>
      </c>
      <c r="K7" s="35">
        <f t="shared" si="0"/>
        <v>214</v>
      </c>
    </row>
    <row r="8" spans="2:23" x14ac:dyDescent="0.3">
      <c r="B8" s="39">
        <v>5</v>
      </c>
      <c r="C8" s="33">
        <v>671</v>
      </c>
      <c r="D8" s="33" t="s">
        <v>16</v>
      </c>
      <c r="E8" s="33">
        <v>385</v>
      </c>
      <c r="F8" s="33">
        <v>220</v>
      </c>
      <c r="G8" s="33">
        <v>385</v>
      </c>
      <c r="H8" s="33">
        <v>220</v>
      </c>
      <c r="I8" s="33">
        <v>385</v>
      </c>
      <c r="J8" s="33">
        <v>220</v>
      </c>
      <c r="K8" s="35">
        <f t="shared" si="0"/>
        <v>990</v>
      </c>
    </row>
    <row r="9" spans="2:23" x14ac:dyDescent="0.3">
      <c r="B9" s="39">
        <v>6</v>
      </c>
      <c r="C9" s="33">
        <v>675</v>
      </c>
      <c r="D9" s="33" t="s">
        <v>13</v>
      </c>
      <c r="E9" s="33">
        <v>485</v>
      </c>
      <c r="F9" s="33">
        <v>190</v>
      </c>
      <c r="G9" s="33">
        <v>68</v>
      </c>
      <c r="H9" s="33">
        <v>60</v>
      </c>
      <c r="I9" s="33">
        <v>290</v>
      </c>
      <c r="J9" s="33">
        <v>212</v>
      </c>
      <c r="K9" s="35">
        <f t="shared" si="0"/>
        <v>743</v>
      </c>
    </row>
    <row r="10" spans="2:23" x14ac:dyDescent="0.3">
      <c r="B10" s="39">
        <v>7</v>
      </c>
      <c r="C10" s="33">
        <v>692</v>
      </c>
      <c r="D10" s="33" t="s">
        <v>17</v>
      </c>
      <c r="E10" s="33">
        <v>0</v>
      </c>
      <c r="F10" s="33">
        <v>0</v>
      </c>
      <c r="G10" s="33">
        <v>0</v>
      </c>
      <c r="H10" s="33">
        <v>0</v>
      </c>
      <c r="I10" s="33">
        <v>170</v>
      </c>
      <c r="J10" s="33">
        <v>151</v>
      </c>
      <c r="K10" s="35">
        <f t="shared" si="0"/>
        <v>0</v>
      </c>
    </row>
    <row r="11" spans="2:23" x14ac:dyDescent="0.3">
      <c r="B11" s="39">
        <v>8</v>
      </c>
      <c r="C11" s="33">
        <v>611</v>
      </c>
      <c r="D11" s="33" t="s">
        <v>14</v>
      </c>
      <c r="E11" s="33">
        <v>0</v>
      </c>
      <c r="F11" s="33">
        <v>0</v>
      </c>
      <c r="G11" s="33">
        <v>0</v>
      </c>
      <c r="H11" s="33">
        <v>0</v>
      </c>
      <c r="I11" s="33">
        <v>170</v>
      </c>
      <c r="J11" s="33">
        <v>80</v>
      </c>
      <c r="K11" s="35">
        <f t="shared" si="0"/>
        <v>0</v>
      </c>
    </row>
    <row r="12" spans="2:23" x14ac:dyDescent="0.3">
      <c r="B12" s="13"/>
      <c r="C12" s="30"/>
      <c r="D12" s="30"/>
      <c r="E12" s="31"/>
      <c r="F12" s="31"/>
      <c r="G12" s="31"/>
      <c r="H12" s="31"/>
      <c r="I12" s="31"/>
      <c r="J12" s="31"/>
    </row>
    <row r="13" spans="2:23" x14ac:dyDescent="0.3">
      <c r="B13" s="13"/>
      <c r="C13" s="13"/>
      <c r="D13" s="30"/>
      <c r="E13" s="31"/>
      <c r="F13" s="31"/>
      <c r="G13" s="31"/>
      <c r="H13" s="31"/>
      <c r="I13" s="31"/>
      <c r="J13" s="31"/>
    </row>
    <row r="14" spans="2:23" x14ac:dyDescent="0.3">
      <c r="B14" s="13"/>
      <c r="C14" s="30"/>
      <c r="D14" s="30"/>
      <c r="E14" s="31"/>
      <c r="F14" s="31"/>
      <c r="G14" s="31"/>
      <c r="H14" s="31"/>
      <c r="I14" s="31"/>
      <c r="J14" s="31"/>
    </row>
    <row r="15" spans="2:23" x14ac:dyDescent="0.3">
      <c r="B15" s="13"/>
      <c r="C15" s="30"/>
      <c r="D15" s="30"/>
      <c r="E15" s="31"/>
      <c r="F15" s="31"/>
      <c r="G15" s="31"/>
      <c r="H15" s="31"/>
      <c r="I15" s="31"/>
      <c r="J15" s="31"/>
    </row>
    <row r="16" spans="2:23" x14ac:dyDescent="0.3">
      <c r="B16" s="13"/>
      <c r="C16" s="30"/>
      <c r="D16" s="30"/>
      <c r="E16" s="31"/>
      <c r="F16" s="31"/>
      <c r="G16" s="31"/>
      <c r="H16" s="31"/>
      <c r="I16" s="31"/>
      <c r="J16" s="31"/>
    </row>
    <row r="17" spans="2:10" x14ac:dyDescent="0.3">
      <c r="B17" s="13"/>
      <c r="C17" s="30"/>
      <c r="D17" s="30"/>
      <c r="E17" s="31"/>
      <c r="F17" s="31"/>
      <c r="G17" s="31"/>
      <c r="H17" s="31"/>
      <c r="I17" s="31"/>
      <c r="J17" s="31"/>
    </row>
    <row r="18" spans="2:10" x14ac:dyDescent="0.3">
      <c r="B18" s="13"/>
      <c r="C18" s="30"/>
      <c r="D18" s="30"/>
      <c r="E18" s="31"/>
      <c r="F18" s="31"/>
      <c r="G18" s="31"/>
      <c r="H18" s="31"/>
      <c r="I18" s="31"/>
      <c r="J18" s="31"/>
    </row>
    <row r="19" spans="2:10" x14ac:dyDescent="0.3">
      <c r="B19" s="13"/>
      <c r="C19" s="13"/>
      <c r="D19" s="13"/>
      <c r="E19" s="31"/>
      <c r="F19" s="31"/>
      <c r="G19" s="31"/>
      <c r="H19" s="31"/>
      <c r="I19" s="31"/>
      <c r="J19" s="31"/>
    </row>
    <row r="20" spans="2:10" x14ac:dyDescent="0.3">
      <c r="B20" s="13"/>
      <c r="C20" s="13"/>
      <c r="D20" s="13"/>
      <c r="E20" s="31"/>
      <c r="F20" s="31"/>
      <c r="G20" s="31"/>
      <c r="H20" s="31"/>
      <c r="I20" s="31"/>
      <c r="J20" s="31"/>
    </row>
    <row r="21" spans="2:10" x14ac:dyDescent="0.3">
      <c r="B21" s="13"/>
      <c r="C21" s="13"/>
      <c r="D21" s="13"/>
      <c r="E21" s="31"/>
      <c r="F21" s="31"/>
      <c r="G21" s="31"/>
      <c r="H21" s="31"/>
      <c r="I21" s="31"/>
      <c r="J21" s="31"/>
    </row>
    <row r="22" spans="2:10" x14ac:dyDescent="0.3">
      <c r="B22" s="13"/>
      <c r="C22" s="13"/>
      <c r="D22" s="13"/>
      <c r="E22" s="31"/>
      <c r="F22" s="31"/>
      <c r="G22" s="31"/>
      <c r="H22" s="31"/>
      <c r="I22" s="31"/>
      <c r="J22" s="31"/>
    </row>
    <row r="23" spans="2:10" x14ac:dyDescent="0.3">
      <c r="B23" s="13"/>
      <c r="C23" s="13"/>
      <c r="D23" s="13"/>
      <c r="E23" s="31"/>
      <c r="F23" s="31"/>
      <c r="G23" s="31"/>
      <c r="H23" s="31"/>
      <c r="I23" s="31"/>
      <c r="J23" s="31"/>
    </row>
    <row r="24" spans="2:10" x14ac:dyDescent="0.3">
      <c r="B24" s="13"/>
      <c r="C24" s="13"/>
      <c r="D24" s="13"/>
      <c r="E24" s="31"/>
      <c r="F24" s="31"/>
      <c r="G24" s="31"/>
      <c r="H24" s="31"/>
      <c r="I24" s="31"/>
      <c r="J24" s="31"/>
    </row>
    <row r="25" spans="2:10" x14ac:dyDescent="0.3">
      <c r="B25" s="13"/>
      <c r="C25" s="13"/>
      <c r="D25" s="13"/>
      <c r="E25" s="31"/>
      <c r="F25" s="31"/>
      <c r="G25" s="31"/>
      <c r="H25" s="31"/>
      <c r="I25" s="31"/>
      <c r="J25" s="31"/>
    </row>
    <row r="26" spans="2:10" x14ac:dyDescent="0.3">
      <c r="B26" s="13"/>
      <c r="C26" s="13"/>
      <c r="D26" s="13"/>
      <c r="E26" s="31"/>
      <c r="F26" s="31"/>
      <c r="G26" s="31"/>
      <c r="H26" s="31"/>
      <c r="I26" s="31"/>
      <c r="J26" s="31"/>
    </row>
    <row r="27" spans="2:10" x14ac:dyDescent="0.3">
      <c r="B27" s="13"/>
      <c r="C27" s="13"/>
      <c r="D27" s="13"/>
      <c r="E27" s="31"/>
      <c r="F27" s="31"/>
      <c r="G27" s="31"/>
      <c r="H27" s="31"/>
      <c r="I27" s="31"/>
      <c r="J27" s="31"/>
    </row>
    <row r="28" spans="2:10" x14ac:dyDescent="0.3">
      <c r="B28" s="13"/>
      <c r="C28" s="13"/>
      <c r="D28" s="13"/>
      <c r="E28" s="31"/>
      <c r="F28" s="31"/>
      <c r="G28" s="31"/>
      <c r="H28" s="31"/>
      <c r="I28" s="31"/>
      <c r="J28" s="31"/>
    </row>
    <row r="29" spans="2:10" x14ac:dyDescent="0.3">
      <c r="B29" s="13"/>
      <c r="C29" s="13"/>
      <c r="D29" s="13"/>
      <c r="E29" s="31"/>
      <c r="F29" s="31"/>
      <c r="G29" s="31"/>
      <c r="H29" s="31"/>
      <c r="I29" s="31"/>
      <c r="J29" s="31"/>
    </row>
    <row r="30" spans="2:10" x14ac:dyDescent="0.3">
      <c r="B30" s="13"/>
      <c r="C30" s="13"/>
      <c r="D30" s="13"/>
      <c r="E30" s="31"/>
      <c r="F30" s="31"/>
      <c r="G30" s="31"/>
      <c r="H30" s="31"/>
      <c r="I30" s="31"/>
      <c r="J30" s="31"/>
    </row>
    <row r="31" spans="2:10" x14ac:dyDescent="0.3">
      <c r="B31" s="13"/>
      <c r="C31" s="13"/>
      <c r="D31" s="13"/>
      <c r="E31" s="31"/>
      <c r="F31" s="31"/>
      <c r="G31" s="31"/>
      <c r="H31" s="31"/>
      <c r="I31" s="31"/>
      <c r="J31" s="31"/>
    </row>
    <row r="32" spans="2:10" x14ac:dyDescent="0.3">
      <c r="B32" s="13"/>
      <c r="C32" s="13"/>
      <c r="D32" s="13"/>
      <c r="E32" s="13"/>
      <c r="F32" s="13"/>
      <c r="G32" s="13"/>
      <c r="H32" s="13"/>
      <c r="I32" s="13"/>
      <c r="J32" s="13"/>
    </row>
    <row r="33" spans="2:10" x14ac:dyDescent="0.3">
      <c r="B33" s="13"/>
      <c r="C33" s="13"/>
      <c r="D33" s="13"/>
      <c r="E33" s="13"/>
      <c r="F33" s="13"/>
      <c r="G33" s="13"/>
      <c r="H33" s="13"/>
      <c r="I33" s="13"/>
      <c r="J33" s="13"/>
    </row>
    <row r="34" spans="2:10" x14ac:dyDescent="0.3">
      <c r="B34" s="13"/>
      <c r="C34" s="13"/>
      <c r="D34" s="13"/>
      <c r="E34" s="13"/>
      <c r="F34" s="13"/>
      <c r="G34" s="13"/>
      <c r="H34" s="13"/>
      <c r="I34" s="13"/>
      <c r="J34" s="13"/>
    </row>
  </sheetData>
  <mergeCells count="2">
    <mergeCell ref="K3:P3"/>
    <mergeCell ref="R3:W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5E50-D178-4625-B376-5691A00F6F00}">
  <dimension ref="C2:K27"/>
  <sheetViews>
    <sheetView tabSelected="1" zoomScale="85" zoomScaleNormal="85" workbookViewId="0">
      <selection activeCell="C4" sqref="C4"/>
    </sheetView>
  </sheetViews>
  <sheetFormatPr defaultColWidth="12.83203125" defaultRowHeight="13" x14ac:dyDescent="0.3"/>
  <cols>
    <col min="1" max="2" width="12.83203125" style="2"/>
    <col min="3" max="3" width="14.5" style="2" customWidth="1"/>
    <col min="4" max="16384" width="12.83203125" style="2"/>
  </cols>
  <sheetData>
    <row r="2" spans="3:11" x14ac:dyDescent="0.3">
      <c r="C2" s="8" t="s">
        <v>20</v>
      </c>
      <c r="D2" s="3"/>
      <c r="E2" s="3"/>
      <c r="F2" s="3"/>
      <c r="G2" s="3"/>
      <c r="H2" s="3"/>
      <c r="I2" s="3"/>
      <c r="J2" s="3"/>
      <c r="K2" s="3"/>
    </row>
    <row r="3" spans="3:11" x14ac:dyDescent="0.3">
      <c r="C3" s="3" t="s">
        <v>51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3" t="s">
        <v>57</v>
      </c>
      <c r="J3" s="3" t="s">
        <v>58</v>
      </c>
      <c r="K3" s="3" t="s">
        <v>59</v>
      </c>
    </row>
    <row r="4" spans="3:11" x14ac:dyDescent="0.3">
      <c r="C4" s="28">
        <v>632</v>
      </c>
      <c r="D4" s="28">
        <v>671</v>
      </c>
      <c r="E4" s="28" t="s">
        <v>13</v>
      </c>
      <c r="F4" s="28">
        <v>17</v>
      </c>
      <c r="G4" s="28">
        <v>10</v>
      </c>
      <c r="H4" s="28">
        <v>66</v>
      </c>
      <c r="I4" s="28">
        <v>38</v>
      </c>
      <c r="J4" s="28">
        <v>117</v>
      </c>
      <c r="K4" s="28">
        <v>68</v>
      </c>
    </row>
    <row r="5" spans="3:11" x14ac:dyDescent="0.3">
      <c r="C5" s="29"/>
      <c r="D5" s="29"/>
      <c r="E5" s="29"/>
      <c r="F5" s="29"/>
      <c r="G5" s="29"/>
      <c r="H5" s="29"/>
      <c r="I5" s="29"/>
      <c r="J5" s="29"/>
      <c r="K5" s="29"/>
    </row>
    <row r="6" spans="3:11" x14ac:dyDescent="0.3">
      <c r="C6" s="29"/>
      <c r="D6" s="29"/>
      <c r="E6" s="29"/>
      <c r="F6" s="29"/>
      <c r="G6" s="29"/>
      <c r="H6" s="29"/>
      <c r="I6" s="29"/>
      <c r="J6" s="29"/>
      <c r="K6" s="29"/>
    </row>
    <row r="7" spans="3:11" x14ac:dyDescent="0.3">
      <c r="C7" s="29"/>
      <c r="D7" s="29"/>
      <c r="E7" s="29"/>
      <c r="F7" s="29"/>
      <c r="G7" s="29"/>
      <c r="H7" s="29"/>
      <c r="I7" s="29"/>
      <c r="J7" s="29"/>
      <c r="K7" s="29"/>
    </row>
    <row r="8" spans="3:11" x14ac:dyDescent="0.3">
      <c r="C8" s="29"/>
      <c r="D8" s="29"/>
      <c r="E8" s="29"/>
      <c r="F8" s="29"/>
      <c r="G8" s="29"/>
      <c r="H8" s="29"/>
      <c r="I8" s="29"/>
      <c r="J8" s="29"/>
      <c r="K8" s="29"/>
    </row>
    <row r="9" spans="3:11" x14ac:dyDescent="0.3">
      <c r="C9" s="29"/>
      <c r="D9" s="29"/>
      <c r="E9" s="29"/>
      <c r="F9" s="29"/>
      <c r="G9" s="29"/>
      <c r="H9" s="29"/>
      <c r="I9" s="29"/>
      <c r="J9" s="29"/>
      <c r="K9" s="29"/>
    </row>
    <row r="10" spans="3:11" x14ac:dyDescent="0.3">
      <c r="C10" s="29"/>
      <c r="D10" s="29"/>
      <c r="E10" s="29"/>
      <c r="F10" s="29"/>
      <c r="G10" s="29"/>
      <c r="H10" s="29"/>
      <c r="I10" s="29"/>
      <c r="J10" s="29"/>
      <c r="K10" s="29"/>
    </row>
    <row r="11" spans="3:11" x14ac:dyDescent="0.3">
      <c r="C11" s="29"/>
      <c r="D11" s="29"/>
      <c r="E11" s="29"/>
      <c r="F11" s="29"/>
      <c r="G11" s="29"/>
      <c r="H11" s="29"/>
      <c r="I11" s="29"/>
      <c r="J11" s="29"/>
      <c r="K11" s="29"/>
    </row>
    <row r="12" spans="3:11" x14ac:dyDescent="0.3">
      <c r="C12" s="29"/>
      <c r="D12" s="29"/>
      <c r="E12" s="29"/>
      <c r="F12" s="29"/>
      <c r="G12" s="29"/>
      <c r="H12" s="29"/>
      <c r="I12" s="29"/>
      <c r="J12" s="29"/>
      <c r="K12" s="29"/>
    </row>
    <row r="13" spans="3:11" x14ac:dyDescent="0.3">
      <c r="C13" s="29"/>
      <c r="D13" s="29"/>
      <c r="E13" s="29"/>
      <c r="F13" s="29"/>
      <c r="G13" s="29"/>
      <c r="H13" s="29"/>
      <c r="I13" s="29"/>
      <c r="J13" s="29"/>
      <c r="K13" s="29"/>
    </row>
    <row r="14" spans="3:11" x14ac:dyDescent="0.3">
      <c r="C14" s="29"/>
      <c r="D14" s="29"/>
      <c r="E14" s="29"/>
      <c r="F14" s="29"/>
      <c r="G14" s="29"/>
      <c r="H14" s="29"/>
      <c r="I14" s="29"/>
      <c r="J14" s="29"/>
      <c r="K14" s="29"/>
    </row>
    <row r="15" spans="3:11" x14ac:dyDescent="0.3">
      <c r="C15" s="29"/>
      <c r="D15" s="29"/>
      <c r="E15" s="29"/>
      <c r="F15" s="29"/>
      <c r="G15" s="29"/>
      <c r="H15" s="29"/>
      <c r="I15" s="29"/>
      <c r="J15" s="29"/>
      <c r="K15" s="29"/>
    </row>
    <row r="16" spans="3:11" x14ac:dyDescent="0.3">
      <c r="C16" s="29"/>
      <c r="D16" s="29"/>
      <c r="E16" s="29"/>
      <c r="F16" s="29"/>
      <c r="G16" s="29"/>
      <c r="H16" s="29"/>
      <c r="I16" s="29"/>
      <c r="J16" s="29"/>
      <c r="K16" s="29"/>
    </row>
    <row r="17" spans="3:11" x14ac:dyDescent="0.3">
      <c r="C17" s="29"/>
      <c r="D17" s="29"/>
      <c r="E17" s="29"/>
      <c r="F17" s="29"/>
      <c r="G17" s="29"/>
      <c r="H17" s="29"/>
      <c r="I17" s="29"/>
      <c r="J17" s="29"/>
      <c r="K17" s="29"/>
    </row>
    <row r="18" spans="3:11" x14ac:dyDescent="0.3">
      <c r="C18" s="29"/>
      <c r="D18" s="29"/>
      <c r="E18" s="29"/>
      <c r="F18" s="29"/>
      <c r="G18" s="29"/>
      <c r="H18" s="29"/>
      <c r="I18" s="29"/>
      <c r="J18" s="29"/>
      <c r="K18" s="29"/>
    </row>
    <row r="19" spans="3:11" x14ac:dyDescent="0.3">
      <c r="C19" s="29"/>
      <c r="D19" s="29"/>
      <c r="E19" s="29"/>
      <c r="F19" s="29"/>
      <c r="G19" s="29"/>
      <c r="H19" s="29"/>
      <c r="I19" s="29"/>
      <c r="J19" s="29"/>
      <c r="K19" s="29"/>
    </row>
    <row r="20" spans="3:11" x14ac:dyDescent="0.3">
      <c r="C20" s="29"/>
      <c r="D20" s="29"/>
      <c r="E20" s="29"/>
      <c r="F20" s="29"/>
      <c r="G20" s="29"/>
      <c r="H20" s="29"/>
      <c r="I20" s="29"/>
      <c r="J20" s="29"/>
      <c r="K20" s="29"/>
    </row>
    <row r="21" spans="3:11" x14ac:dyDescent="0.3">
      <c r="C21" s="29"/>
      <c r="D21" s="29"/>
      <c r="E21" s="29"/>
      <c r="F21" s="29"/>
      <c r="G21" s="29"/>
      <c r="H21" s="29"/>
      <c r="I21" s="29"/>
      <c r="J21" s="29"/>
      <c r="K21" s="29"/>
    </row>
    <row r="22" spans="3:11" x14ac:dyDescent="0.3">
      <c r="C22" s="29"/>
      <c r="D22" s="29"/>
      <c r="E22" s="29"/>
      <c r="F22" s="29"/>
      <c r="G22" s="29"/>
      <c r="H22" s="29"/>
      <c r="I22" s="29"/>
      <c r="J22" s="29"/>
      <c r="K22" s="29"/>
    </row>
    <row r="23" spans="3:11" x14ac:dyDescent="0.3">
      <c r="C23" s="29"/>
      <c r="D23" s="29"/>
      <c r="E23" s="29"/>
      <c r="F23" s="29"/>
      <c r="G23" s="29"/>
      <c r="H23" s="29"/>
      <c r="I23" s="29"/>
      <c r="J23" s="29"/>
      <c r="K23" s="29"/>
    </row>
    <row r="24" spans="3:11" x14ac:dyDescent="0.3">
      <c r="C24" s="29"/>
      <c r="D24" s="29"/>
      <c r="E24" s="29"/>
      <c r="F24" s="29"/>
      <c r="G24" s="29"/>
      <c r="H24" s="29"/>
      <c r="I24" s="29"/>
      <c r="J24" s="29"/>
      <c r="K24" s="29"/>
    </row>
    <row r="25" spans="3:11" x14ac:dyDescent="0.3">
      <c r="C25" s="29"/>
      <c r="D25" s="29"/>
      <c r="E25" s="29"/>
      <c r="F25" s="29"/>
      <c r="G25" s="29"/>
      <c r="H25" s="29"/>
      <c r="I25" s="29"/>
      <c r="J25" s="29"/>
      <c r="K25" s="29"/>
    </row>
    <row r="26" spans="3:11" x14ac:dyDescent="0.3">
      <c r="C26" s="29"/>
      <c r="D26" s="29"/>
      <c r="E26" s="29"/>
      <c r="F26" s="29"/>
      <c r="G26" s="29"/>
      <c r="H26" s="29"/>
      <c r="I26" s="29"/>
      <c r="J26" s="29"/>
      <c r="K26" s="29"/>
    </row>
    <row r="27" spans="3:11" x14ac:dyDescent="0.3">
      <c r="C27" s="29"/>
      <c r="D27" s="29"/>
      <c r="E27" s="29"/>
      <c r="F27" s="29"/>
      <c r="G27" s="29"/>
      <c r="H27" s="29"/>
      <c r="I27" s="29"/>
      <c r="J27" s="29"/>
      <c r="K27" s="29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83D3-55B6-4DF5-A0EB-208E831CA323}">
  <dimension ref="C2:F6"/>
  <sheetViews>
    <sheetView workbookViewId="0">
      <selection activeCell="F5" sqref="F5"/>
    </sheetView>
  </sheetViews>
  <sheetFormatPr defaultColWidth="9" defaultRowHeight="13" x14ac:dyDescent="0.3"/>
  <cols>
    <col min="1" max="2" width="9" style="2"/>
    <col min="3" max="3" width="17.58203125" style="2" customWidth="1"/>
    <col min="4" max="16384" width="9" style="2"/>
  </cols>
  <sheetData>
    <row r="2" spans="3:6" x14ac:dyDescent="0.3">
      <c r="C2" s="1" t="s">
        <v>24</v>
      </c>
    </row>
    <row r="3" spans="3:6" x14ac:dyDescent="0.3">
      <c r="C3" s="3" t="s">
        <v>12</v>
      </c>
      <c r="D3" s="3" t="s">
        <v>60</v>
      </c>
      <c r="E3" s="3" t="s">
        <v>61</v>
      </c>
      <c r="F3" s="3" t="s">
        <v>62</v>
      </c>
    </row>
    <row r="4" spans="3:6" x14ac:dyDescent="0.3">
      <c r="C4" s="36">
        <v>675</v>
      </c>
      <c r="D4" s="36">
        <v>500</v>
      </c>
      <c r="E4" s="36">
        <v>500</v>
      </c>
      <c r="F4" s="36">
        <v>500</v>
      </c>
    </row>
    <row r="5" spans="3:6" x14ac:dyDescent="0.3">
      <c r="C5" s="36">
        <v>611</v>
      </c>
      <c r="D5" s="36">
        <v>0</v>
      </c>
      <c r="E5" s="36">
        <v>0</v>
      </c>
      <c r="F5" s="36">
        <v>200</v>
      </c>
    </row>
    <row r="6" spans="3:6" x14ac:dyDescent="0.3">
      <c r="C6" s="36" t="s">
        <v>19</v>
      </c>
      <c r="D6" s="36">
        <v>200</v>
      </c>
      <c r="E6" s="36">
        <v>200</v>
      </c>
      <c r="F6" s="36">
        <v>300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759-B72E-4ECF-A038-D95FDFC89F80}">
  <dimension ref="C2:F30"/>
  <sheetViews>
    <sheetView zoomScale="115" zoomScaleNormal="115" workbookViewId="0">
      <selection activeCell="C19" sqref="C19"/>
    </sheetView>
  </sheetViews>
  <sheetFormatPr defaultColWidth="18.08203125" defaultRowHeight="13" x14ac:dyDescent="0.3"/>
  <cols>
    <col min="1" max="16384" width="18.08203125" style="2"/>
  </cols>
  <sheetData>
    <row r="2" spans="3:6" x14ac:dyDescent="0.3">
      <c r="C2" s="8" t="s">
        <v>25</v>
      </c>
      <c r="D2" s="3"/>
      <c r="E2" s="3"/>
      <c r="F2" s="3"/>
    </row>
    <row r="3" spans="3:6" x14ac:dyDescent="0.3">
      <c r="C3" s="3"/>
      <c r="D3" s="3"/>
      <c r="E3" s="3"/>
      <c r="F3" s="3"/>
    </row>
    <row r="4" spans="3:6" x14ac:dyDescent="0.3">
      <c r="C4" s="11" t="s">
        <v>26</v>
      </c>
      <c r="D4" s="10">
        <v>1</v>
      </c>
      <c r="E4" s="10"/>
      <c r="F4" s="10"/>
    </row>
    <row r="5" spans="3:6" x14ac:dyDescent="0.3">
      <c r="C5" s="11" t="s">
        <v>27</v>
      </c>
      <c r="D5" s="10" t="s">
        <v>99</v>
      </c>
      <c r="E5" s="10"/>
      <c r="F5" s="10"/>
    </row>
    <row r="6" spans="3:6" x14ac:dyDescent="0.3">
      <c r="C6" s="11" t="s">
        <v>28</v>
      </c>
      <c r="D6" s="10">
        <v>50</v>
      </c>
      <c r="E6" s="10"/>
      <c r="F6" s="10"/>
    </row>
    <row r="7" spans="3:6" x14ac:dyDescent="0.3">
      <c r="C7" s="11" t="s">
        <v>29</v>
      </c>
      <c r="D7" s="10" t="s">
        <v>30</v>
      </c>
      <c r="E7" s="10"/>
      <c r="F7" s="10"/>
    </row>
    <row r="8" spans="3:6" x14ac:dyDescent="0.3">
      <c r="C8" s="11" t="s">
        <v>31</v>
      </c>
      <c r="D8" s="10" t="s">
        <v>32</v>
      </c>
      <c r="E8" s="10"/>
      <c r="F8" s="10"/>
    </row>
    <row r="9" spans="3:6" x14ac:dyDescent="0.3">
      <c r="C9" s="11" t="s">
        <v>33</v>
      </c>
      <c r="D9" s="10" t="s">
        <v>34</v>
      </c>
      <c r="E9" s="10"/>
      <c r="F9" s="10"/>
    </row>
    <row r="10" spans="3:6" x14ac:dyDescent="0.3">
      <c r="C10" s="11" t="s">
        <v>35</v>
      </c>
      <c r="D10" s="10" t="s">
        <v>36</v>
      </c>
      <c r="E10" s="10"/>
      <c r="F10" s="10"/>
    </row>
    <row r="11" spans="3:6" x14ac:dyDescent="0.3">
      <c r="C11" s="11" t="s">
        <v>37</v>
      </c>
      <c r="D11" s="10">
        <v>20</v>
      </c>
      <c r="E11" s="10"/>
      <c r="F11" s="10"/>
    </row>
    <row r="12" spans="3:6" x14ac:dyDescent="0.3">
      <c r="C12" s="11" t="s">
        <v>38</v>
      </c>
      <c r="D12" s="10">
        <v>700</v>
      </c>
      <c r="E12" s="10"/>
      <c r="F12" s="10"/>
    </row>
    <row r="13" spans="3:6" x14ac:dyDescent="0.3">
      <c r="C13" s="11" t="s">
        <v>39</v>
      </c>
      <c r="D13" s="10" t="s">
        <v>21</v>
      </c>
      <c r="E13" s="10" t="s">
        <v>22</v>
      </c>
      <c r="F13" s="10" t="s">
        <v>23</v>
      </c>
    </row>
    <row r="14" spans="3:6" x14ac:dyDescent="0.3">
      <c r="C14" s="11" t="s">
        <v>40</v>
      </c>
      <c r="D14" s="10">
        <v>3</v>
      </c>
      <c r="E14" s="10">
        <v>3</v>
      </c>
      <c r="F14" s="10">
        <v>3</v>
      </c>
    </row>
    <row r="15" spans="3:6" x14ac:dyDescent="0.3">
      <c r="C15" s="11" t="s">
        <v>41</v>
      </c>
      <c r="D15" s="10">
        <v>9</v>
      </c>
      <c r="E15" s="10">
        <v>9</v>
      </c>
      <c r="F15" s="10">
        <v>9</v>
      </c>
    </row>
    <row r="16" spans="3:6" x14ac:dyDescent="0.3">
      <c r="C16" s="11" t="s">
        <v>42</v>
      </c>
      <c r="D16" s="10">
        <v>122</v>
      </c>
      <c r="E16" s="10">
        <v>122</v>
      </c>
      <c r="F16" s="10">
        <v>122</v>
      </c>
    </row>
    <row r="17" spans="3:6" x14ac:dyDescent="0.3">
      <c r="C17" s="29"/>
      <c r="D17" s="29"/>
      <c r="E17" s="29"/>
      <c r="F17" s="29"/>
    </row>
    <row r="18" spans="3:6" x14ac:dyDescent="0.3">
      <c r="C18" s="34"/>
      <c r="D18" s="29"/>
      <c r="E18" s="29"/>
      <c r="F18" s="29"/>
    </row>
    <row r="19" spans="3:6" x14ac:dyDescent="0.3">
      <c r="C19" s="29"/>
      <c r="D19" s="29"/>
      <c r="E19" s="29"/>
      <c r="F19" s="29"/>
    </row>
    <row r="20" spans="3:6" x14ac:dyDescent="0.3">
      <c r="C20" s="29"/>
      <c r="D20" s="29"/>
      <c r="E20" s="29"/>
      <c r="F20" s="29"/>
    </row>
    <row r="21" spans="3:6" x14ac:dyDescent="0.3">
      <c r="C21" s="29"/>
      <c r="D21" s="29"/>
      <c r="E21" s="29"/>
      <c r="F21" s="29"/>
    </row>
    <row r="22" spans="3:6" x14ac:dyDescent="0.3">
      <c r="C22" s="29"/>
      <c r="D22" s="29"/>
      <c r="E22" s="29"/>
      <c r="F22" s="29"/>
    </row>
    <row r="23" spans="3:6" x14ac:dyDescent="0.3">
      <c r="C23" s="29"/>
      <c r="D23" s="29"/>
      <c r="E23" s="29"/>
      <c r="F23" s="29"/>
    </row>
    <row r="24" spans="3:6" x14ac:dyDescent="0.3">
      <c r="C24" s="29"/>
      <c r="D24" s="29"/>
      <c r="E24" s="29"/>
      <c r="F24" s="29"/>
    </row>
    <row r="25" spans="3:6" x14ac:dyDescent="0.3">
      <c r="C25" s="29"/>
      <c r="D25" s="29"/>
      <c r="E25" s="29"/>
      <c r="F25" s="29"/>
    </row>
    <row r="26" spans="3:6" x14ac:dyDescent="0.3">
      <c r="C26" s="29"/>
      <c r="D26" s="29"/>
      <c r="E26" s="29"/>
      <c r="F26" s="29"/>
    </row>
    <row r="27" spans="3:6" x14ac:dyDescent="0.3">
      <c r="C27" s="29"/>
      <c r="D27" s="29"/>
      <c r="E27" s="29"/>
      <c r="F27" s="29"/>
    </row>
    <row r="28" spans="3:6" x14ac:dyDescent="0.3">
      <c r="C28" s="29"/>
      <c r="D28" s="29"/>
      <c r="E28" s="29"/>
      <c r="F28" s="29"/>
    </row>
    <row r="29" spans="3:6" x14ac:dyDescent="0.3">
      <c r="C29" s="29"/>
      <c r="D29" s="29"/>
      <c r="E29" s="29"/>
      <c r="F29" s="29"/>
    </row>
    <row r="30" spans="3:6" x14ac:dyDescent="0.3">
      <c r="C30" s="29"/>
      <c r="D30" s="29"/>
      <c r="E30" s="29"/>
      <c r="F30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4BC7-F743-456C-A0AE-60DA09CBFED2}">
  <dimension ref="C2:J5"/>
  <sheetViews>
    <sheetView workbookViewId="0">
      <selection activeCell="J7" sqref="J7"/>
    </sheetView>
  </sheetViews>
  <sheetFormatPr defaultRowHeight="14" x14ac:dyDescent="0.3"/>
  <cols>
    <col min="3" max="6" width="11.5" customWidth="1"/>
    <col min="10" max="10" width="13.83203125" customWidth="1"/>
  </cols>
  <sheetData>
    <row r="2" spans="3:10" x14ac:dyDescent="0.3">
      <c r="C2" s="1" t="s">
        <v>100</v>
      </c>
      <c r="D2" s="1"/>
      <c r="E2" s="1"/>
      <c r="F2" s="1"/>
      <c r="G2" s="17"/>
      <c r="H2" s="17"/>
      <c r="I2" s="17"/>
    </row>
    <row r="3" spans="3:10" x14ac:dyDescent="0.3">
      <c r="C3" s="3" t="s">
        <v>12</v>
      </c>
      <c r="D3" s="3" t="s">
        <v>71</v>
      </c>
      <c r="E3" s="3" t="s">
        <v>72</v>
      </c>
      <c r="F3" s="3" t="s">
        <v>73</v>
      </c>
      <c r="G3" s="3" t="s">
        <v>60</v>
      </c>
      <c r="H3" s="3" t="s">
        <v>61</v>
      </c>
      <c r="I3" s="3" t="s">
        <v>62</v>
      </c>
      <c r="J3" s="3" t="s">
        <v>68</v>
      </c>
    </row>
    <row r="4" spans="3:10" x14ac:dyDescent="0.3">
      <c r="C4" s="3">
        <v>646</v>
      </c>
      <c r="D4" s="3">
        <v>0</v>
      </c>
      <c r="E4" s="3">
        <f>$J4</f>
        <v>800</v>
      </c>
      <c r="F4" s="3">
        <f>$J4</f>
        <v>800</v>
      </c>
      <c r="G4" s="3">
        <v>0</v>
      </c>
      <c r="H4" s="3">
        <f>0.8*$J4</f>
        <v>640</v>
      </c>
      <c r="I4" s="3">
        <f>0.8*$J4</f>
        <v>640</v>
      </c>
      <c r="J4" s="3">
        <v>800</v>
      </c>
    </row>
    <row r="5" spans="3:10" x14ac:dyDescent="0.3">
      <c r="C5" s="3">
        <v>680</v>
      </c>
      <c r="D5" s="3">
        <f>$J5</f>
        <v>1000</v>
      </c>
      <c r="E5" s="3">
        <f t="shared" ref="E5:F5" si="0">$J5</f>
        <v>1000</v>
      </c>
      <c r="F5" s="3">
        <f t="shared" si="0"/>
        <v>1000</v>
      </c>
      <c r="G5" s="3">
        <f>0.8*$J5</f>
        <v>800</v>
      </c>
      <c r="H5" s="3">
        <f t="shared" ref="H5:I5" si="1">0.8*$J5</f>
        <v>800</v>
      </c>
      <c r="I5" s="3">
        <f t="shared" si="1"/>
        <v>800</v>
      </c>
      <c r="J5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configurations</vt:lpstr>
      <vt:lpstr>line</vt:lpstr>
      <vt:lpstr>line parameters</vt:lpstr>
      <vt:lpstr>transformer</vt:lpstr>
      <vt:lpstr>spot load</vt:lpstr>
      <vt:lpstr>distributed loads</vt:lpstr>
      <vt:lpstr>shunt capacitors</vt:lpstr>
      <vt:lpstr>regulator</vt:lpstr>
      <vt:lpstr>res</vt:lpstr>
      <vt:lpstr>device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Lu</dc:creator>
  <cp:lastModifiedBy>lushuai</cp:lastModifiedBy>
  <dcterms:created xsi:type="dcterms:W3CDTF">2015-06-05T18:17:20Z</dcterms:created>
  <dcterms:modified xsi:type="dcterms:W3CDTF">2022-03-20T13:11:07Z</dcterms:modified>
</cp:coreProperties>
</file>