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4_CodeLearn\Python\SPOTPY-and-pySWATPlus\"/>
    </mc:Choice>
  </mc:AlternateContent>
  <xr:revisionPtr revIDLastSave="0" documentId="13_ncr:1_{7430A90B-7C54-41FD-B452-CE4CE55F1A4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3" i="1"/>
  <c r="N2" i="1"/>
</calcChain>
</file>

<file path=xl/sharedStrings.xml><?xml version="1.0" encoding="utf-8"?>
<sst xmlns="http://schemas.openxmlformats.org/spreadsheetml/2006/main" count="427" uniqueCount="184">
  <si>
    <t>Variable</t>
  </si>
  <si>
    <t>File</t>
  </si>
  <si>
    <t>Description</t>
  </si>
  <si>
    <t>Unit</t>
  </si>
  <si>
    <t>Group</t>
  </si>
  <si>
    <t>hydrology.hyd</t>
  </si>
  <si>
    <t>days</t>
  </si>
  <si>
    <t>Hydrology</t>
  </si>
  <si>
    <t>can_max</t>
  </si>
  <si>
    <t>mm</t>
  </si>
  <si>
    <t>esco</t>
  </si>
  <si>
    <t>-</t>
  </si>
  <si>
    <t>epco</t>
  </si>
  <si>
    <t>cn3_swf</t>
  </si>
  <si>
    <t>perco</t>
  </si>
  <si>
    <t>latq_co</t>
  </si>
  <si>
    <t>cn_a</t>
  </si>
  <si>
    <t>cntable.lum</t>
  </si>
  <si>
    <t>cn_b</t>
  </si>
  <si>
    <t>cn_c</t>
  </si>
  <si>
    <t>cn_d</t>
  </si>
  <si>
    <t>gw_flo</t>
  </si>
  <si>
    <t>aquifer.aqu</t>
  </si>
  <si>
    <t>dep_bot</t>
  </si>
  <si>
    <t>m</t>
  </si>
  <si>
    <t>no3_n</t>
  </si>
  <si>
    <t>ppm</t>
  </si>
  <si>
    <t>flo_dist</t>
  </si>
  <si>
    <t>bf_max</t>
  </si>
  <si>
    <t>alpha_bf</t>
  </si>
  <si>
    <t>1/days</t>
  </si>
  <si>
    <t>revap</t>
  </si>
  <si>
    <t>rchg_dp</t>
  </si>
  <si>
    <t>spec_yld</t>
  </si>
  <si>
    <t>hl_no3n</t>
  </si>
  <si>
    <t>aquifer.qau</t>
  </si>
  <si>
    <t>flo_min</t>
  </si>
  <si>
    <t>revap_min</t>
  </si>
  <si>
    <t>fall_tmp</t>
  </si>
  <si>
    <t>snow.sno</t>
  </si>
  <si>
    <t>melt_tmp</t>
  </si>
  <si>
    <t>lag</t>
  </si>
  <si>
    <t>snow_h2o</t>
  </si>
  <si>
    <t>cov50</t>
  </si>
  <si>
    <t>snow_init</t>
  </si>
  <si>
    <t>dp</t>
  </si>
  <si>
    <t>tiledrain.str</t>
  </si>
  <si>
    <t>drain</t>
  </si>
  <si>
    <t>t_fc</t>
  </si>
  <si>
    <t>hrs</t>
  </si>
  <si>
    <t>rad</t>
  </si>
  <si>
    <t>dist</t>
  </si>
  <si>
    <t>mm/day</t>
  </si>
  <si>
    <t>pump</t>
  </si>
  <si>
    <t>mm/hr</t>
  </si>
  <si>
    <t>lai_noevap</t>
  </si>
  <si>
    <t>parameters.bsn</t>
  </si>
  <si>
    <t>sw_init</t>
  </si>
  <si>
    <t>surq_lag</t>
  </si>
  <si>
    <t>msk_co1</t>
  </si>
  <si>
    <t>msk_co2</t>
  </si>
  <si>
    <t>msk_x</t>
  </si>
  <si>
    <t>evap_adj</t>
  </si>
  <si>
    <t>scoef</t>
  </si>
  <si>
    <t>surq_exp</t>
  </si>
  <si>
    <t>Lateral flow travel time</t>
  </si>
  <si>
    <t>Maximum canopy storage</t>
  </si>
  <si>
    <t>Soil evaporation compensation factor</t>
  </si>
  <si>
    <t>Plant uptake compensation factor</t>
  </si>
  <si>
    <t>Pothole evaporation coefficient</t>
  </si>
  <si>
    <t>Percolation coefficient</t>
  </si>
  <si>
    <t>Coefficient related to radiation used in PET equation</t>
  </si>
  <si>
    <t>Land use curve number A</t>
  </si>
  <si>
    <t>Land use curve number B</t>
  </si>
  <si>
    <t>Land use curve number C</t>
  </si>
  <si>
    <t>Land use curve number D</t>
  </si>
  <si>
    <t>Initial groundwater flow</t>
  </si>
  <si>
    <t>Depth-mid-slope surface to bottom of aquifer</t>
  </si>
  <si>
    <t>Depth-mid-slope surface to water table (initial)</t>
  </si>
  <si>
    <t>initial nitrate concentration in shallow aquifer</t>
  </si>
  <si>
    <t>Water quality</t>
  </si>
  <si>
    <t>Average flow distance to stream</t>
  </si>
  <si>
    <t>Alpha factor for groundwater recession curve</t>
  </si>
  <si>
    <t>Groundwater revap coefficient</t>
  </si>
  <si>
    <t>Recharge to deep aquifer</t>
  </si>
  <si>
    <t>Specific yield for shallow aquifer</t>
  </si>
  <si>
    <t>Half-life of nitrate in the shallow aquifer</t>
  </si>
  <si>
    <t>Water table depth for return flow to occur</t>
  </si>
  <si>
    <t>Water table depth for revap to occur</t>
  </si>
  <si>
    <t>Snowfall temperature</t>
  </si>
  <si>
    <t>deg C</t>
  </si>
  <si>
    <t>Snow melt base temperature</t>
  </si>
  <si>
    <t>Maximum melt rate for snow during year (June 21)</t>
  </si>
  <si>
    <t>mm/deg C/day</t>
  </si>
  <si>
    <t>Minimum melt rate for snow during year (Dec 21)</t>
  </si>
  <si>
    <t>Snow pack temperature lag factor</t>
  </si>
  <si>
    <t>Minimum snow water content</t>
  </si>
  <si>
    <t>Fraction of minimum snow water content</t>
  </si>
  <si>
    <t>Initial snow water content at start of simulation</t>
  </si>
  <si>
    <t>Depth of drain tube from the soil surface</t>
  </si>
  <si>
    <t>Time to drain soil to field capacity</t>
  </si>
  <si>
    <t>Drain tile lag time</t>
  </si>
  <si>
    <t>Effective radius of drains</t>
  </si>
  <si>
    <t>Distance between two drain tubes or tiles</t>
  </si>
  <si>
    <t>Drainage coefficient</t>
  </si>
  <si>
    <t>Pump capacity</t>
  </si>
  <si>
    <t>Leaf area index at which no evaporation occurs from water surface</t>
  </si>
  <si>
    <t>Initial soil water storage expressed as a fraction of field capacity water content</t>
    <phoneticPr fontId="1" type="noConversion"/>
  </si>
  <si>
    <t>-</t>
    <phoneticPr fontId="1" type="noConversion"/>
  </si>
  <si>
    <t>Max</t>
    <phoneticPr fontId="1" type="noConversion"/>
  </si>
  <si>
    <t>Min</t>
    <phoneticPr fontId="1" type="noConversion"/>
  </si>
  <si>
    <t>Baseflow rate when entire area is contributing to baseflow</t>
    <phoneticPr fontId="1" type="noConversion"/>
  </si>
  <si>
    <t>Surface runoff lag coefficient</t>
    <phoneticPr fontId="1" type="noConversion"/>
  </si>
  <si>
    <t>Rate factor for humus mineralization of active organic nutrients (N and P)</t>
    <phoneticPr fontId="1" type="noConversion"/>
  </si>
  <si>
    <t>orgn_min</t>
    <phoneticPr fontId="1" type="noConversion"/>
  </si>
  <si>
    <t>Nitrogen uptake distribution parameter</t>
    <phoneticPr fontId="1" type="noConversion"/>
  </si>
  <si>
    <t>n_uptake</t>
    <phoneticPr fontId="1" type="noConversion"/>
  </si>
  <si>
    <t>n_perc</t>
    <phoneticPr fontId="1" type="noConversion"/>
  </si>
  <si>
    <t>Nitrate percolation coefficient</t>
    <phoneticPr fontId="1" type="noConversion"/>
  </si>
  <si>
    <t>Residue decomposition coefficient</t>
    <phoneticPr fontId="1" type="noConversion"/>
  </si>
  <si>
    <t>rsd_decomp</t>
    <phoneticPr fontId="1" type="noConversion"/>
  </si>
  <si>
    <t>Concentration coefficient for tile flow and leach from bottom layer</t>
    <phoneticPr fontId="1" type="noConversion"/>
  </si>
  <si>
    <t>nperco_lchtile</t>
    <phoneticPr fontId="1" type="noConversion"/>
  </si>
  <si>
    <t>Calibration coefficient to control impact of the storage time constant for the reach at bankfull depth</t>
    <phoneticPr fontId="1" type="noConversion"/>
  </si>
  <si>
    <t xml:space="preserve">	Weighting factor control relative importance of inflow rate and outflow rate in determining storage on reach</t>
    <phoneticPr fontId="1" type="noConversion"/>
  </si>
  <si>
    <t xml:space="preserve">	Calibration coefficient used to control impact of the storage time constant for low flow</t>
    <phoneticPr fontId="1" type="noConversion"/>
  </si>
  <si>
    <t>Hydrology</t>
    <phoneticPr fontId="1" type="noConversion"/>
  </si>
  <si>
    <t>Reach evaporation adjustment factor</t>
    <phoneticPr fontId="1" type="noConversion"/>
  </si>
  <si>
    <t>Channel storage coefficient</t>
    <phoneticPr fontId="1" type="noConversion"/>
  </si>
  <si>
    <t xml:space="preserve">	Denitrification expoential rate coefficient</t>
    <phoneticPr fontId="1" type="noConversion"/>
  </si>
  <si>
    <t>denit_exp</t>
    <phoneticPr fontId="1" type="noConversion"/>
  </si>
  <si>
    <t>Denitrification threshold water content</t>
    <phoneticPr fontId="1" type="noConversion"/>
  </si>
  <si>
    <t>denit_frac</t>
    <phoneticPr fontId="1" type="noConversion"/>
  </si>
  <si>
    <t>Maximum daily-n fixation</t>
    <phoneticPr fontId="1" type="noConversion"/>
  </si>
  <si>
    <t>n_fix_max</t>
    <phoneticPr fontId="1" type="noConversion"/>
  </si>
  <si>
    <t>kg/ha</t>
    <phoneticPr fontId="1" type="noConversion"/>
  </si>
  <si>
    <t>Minimum daily residue decay</t>
    <phoneticPr fontId="1" type="noConversion"/>
  </si>
  <si>
    <t>rsd_decay</t>
    <phoneticPr fontId="1" type="noConversion"/>
  </si>
  <si>
    <t>Residue cover factor for computing fraction of cover</t>
    <phoneticPr fontId="1" type="noConversion"/>
  </si>
  <si>
    <t>rsd_cover</t>
    <phoneticPr fontId="1" type="noConversion"/>
  </si>
  <si>
    <t>Exponential coeffcient for overland flow</t>
    <phoneticPr fontId="1" type="noConversion"/>
  </si>
  <si>
    <t>awc</t>
    <phoneticPr fontId="1" type="noConversion"/>
  </si>
  <si>
    <t>exp_co</t>
    <phoneticPr fontId="1" type="noConversion"/>
  </si>
  <si>
    <t>nutrients.sol</t>
    <phoneticPr fontId="1" type="noConversion"/>
  </si>
  <si>
    <t>Depth coefficient to adjust concentrations for depth</t>
    <phoneticPr fontId="1" type="noConversion"/>
  </si>
  <si>
    <t>Nitrate in soil surface</t>
    <phoneticPr fontId="1" type="noConversion"/>
  </si>
  <si>
    <t>nitrate</t>
    <phoneticPr fontId="1" type="noConversion"/>
  </si>
  <si>
    <t>Fraction of soil humus that is active</t>
    <phoneticPr fontId="1" type="noConversion"/>
  </si>
  <si>
    <t>fr_hum_act</t>
    <phoneticPr fontId="1" type="noConversion"/>
  </si>
  <si>
    <t>hum_c_n</t>
    <phoneticPr fontId="1" type="noConversion"/>
  </si>
  <si>
    <t>Humus C:N ratio</t>
    <phoneticPr fontId="1" type="noConversion"/>
  </si>
  <si>
    <t>mm/mm</t>
    <phoneticPr fontId="1" type="noConversion"/>
  </si>
  <si>
    <t>mm/hr</t>
    <phoneticPr fontId="1" type="noConversion"/>
  </si>
  <si>
    <t>soil_k</t>
    <phoneticPr fontId="1" type="noConversion"/>
  </si>
  <si>
    <t>soils.sol</t>
    <phoneticPr fontId="1" type="noConversion"/>
  </si>
  <si>
    <t>Available water capacity of soil layer</t>
    <phoneticPr fontId="1" type="noConversion"/>
  </si>
  <si>
    <t xml:space="preserve">	Saturated hydraulic conductivity of soil layer</t>
    <phoneticPr fontId="1" type="noConversion"/>
  </si>
  <si>
    <t>pySWATPlus</t>
    <phoneticPr fontId="1" type="noConversion"/>
  </si>
  <si>
    <t>params</t>
    <phoneticPr fontId="1" type="noConversion"/>
  </si>
  <si>
    <t>tpl_params</t>
    <phoneticPr fontId="1" type="noConversion"/>
  </si>
  <si>
    <t>rsd_init</t>
    <phoneticPr fontId="1" type="noConversion"/>
  </si>
  <si>
    <t>plant.ini</t>
    <phoneticPr fontId="1" type="noConversion"/>
  </si>
  <si>
    <t>Initial residue cover</t>
    <phoneticPr fontId="1" type="noConversion"/>
  </si>
  <si>
    <t>ovn_table.lum</t>
    <phoneticPr fontId="1" type="noConversion"/>
  </si>
  <si>
    <t>ovn</t>
    <phoneticPr fontId="1" type="noConversion"/>
  </si>
  <si>
    <t>Overland flow mannings n (ovn_mean, ovn_min, ovn_max)</t>
    <phoneticPr fontId="1" type="noConversion"/>
  </si>
  <si>
    <t>Multiplication factor to determine lateral ksat from SWAT ksat input value</t>
    <phoneticPr fontId="1" type="noConversion"/>
  </si>
  <si>
    <t>fert</t>
    <phoneticPr fontId="1" type="noConversion"/>
  </si>
  <si>
    <t>lum.dtl</t>
    <phoneticPr fontId="1" type="noConversion"/>
  </si>
  <si>
    <t>kg N/ha</t>
    <phoneticPr fontId="1" type="noConversion"/>
  </si>
  <si>
    <t>Nitrogen fertilizer amount</t>
    <phoneticPr fontId="1" type="noConversion"/>
  </si>
  <si>
    <t>lat_ttime</t>
    <phoneticPr fontId="1" type="noConversion"/>
  </si>
  <si>
    <t>tmp_lag</t>
    <phoneticPr fontId="1" type="noConversion"/>
  </si>
  <si>
    <t>Lateral flow coefficient</t>
    <phoneticPr fontId="1" type="noConversion"/>
  </si>
  <si>
    <t>pet_co</t>
    <phoneticPr fontId="1" type="noConversion"/>
  </si>
  <si>
    <t>melt_max</t>
    <phoneticPr fontId="1" type="noConversion"/>
  </si>
  <si>
    <t>melt_min</t>
    <phoneticPr fontId="1" type="noConversion"/>
  </si>
  <si>
    <t>dep_wt</t>
    <phoneticPr fontId="1" type="noConversion"/>
  </si>
  <si>
    <t>lat_ksat</t>
    <phoneticPr fontId="1" type="noConversion"/>
  </si>
  <si>
    <t>mu</t>
  </si>
  <si>
    <t>mu_star</t>
  </si>
  <si>
    <t>sigma</t>
  </si>
  <si>
    <t>mu_star_conf</t>
  </si>
  <si>
    <t>Standardized SI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</si>
</sst>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176" fontId="0" fillId="0" borderId="0" xfId="0" applyNumberFormat="1"/>
    <xf numFmtId="176" fontId="0" fillId="0" borderId="0" xfId="0" applyNumberFormat="1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Sheet1!$B$2:$B$70</c:f>
              <c:strCache>
                <c:ptCount val="69"/>
                <c:pt idx="0">
                  <c:v>hl_no3n</c:v>
                </c:pt>
                <c:pt idx="1">
                  <c:v>dep_bot</c:v>
                </c:pt>
                <c:pt idx="2">
                  <c:v>flo_min</c:v>
                </c:pt>
                <c:pt idx="3">
                  <c:v>soil_k</c:v>
                </c:pt>
                <c:pt idx="4">
                  <c:v>no3_n</c:v>
                </c:pt>
                <c:pt idx="5">
                  <c:v>cov50</c:v>
                </c:pt>
                <c:pt idx="6">
                  <c:v>melt_tmp</c:v>
                </c:pt>
                <c:pt idx="7">
                  <c:v>dp</c:v>
                </c:pt>
                <c:pt idx="8">
                  <c:v>awc</c:v>
                </c:pt>
                <c:pt idx="9">
                  <c:v>dep_wt</c:v>
                </c:pt>
                <c:pt idx="10">
                  <c:v>perco</c:v>
                </c:pt>
                <c:pt idx="11">
                  <c:v>latq_co</c:v>
                </c:pt>
                <c:pt idx="12">
                  <c:v>melt_max</c:v>
                </c:pt>
                <c:pt idx="13">
                  <c:v>melt_min</c:v>
                </c:pt>
                <c:pt idx="14">
                  <c:v>revap_min</c:v>
                </c:pt>
                <c:pt idx="15">
                  <c:v>spec_yld</c:v>
                </c:pt>
                <c:pt idx="16">
                  <c:v>alpha_bf</c:v>
                </c:pt>
                <c:pt idx="17">
                  <c:v>snow_h2o</c:v>
                </c:pt>
                <c:pt idx="18">
                  <c:v>fall_tmp</c:v>
                </c:pt>
                <c:pt idx="19">
                  <c:v>esco</c:v>
                </c:pt>
                <c:pt idx="20">
                  <c:v>snow_init</c:v>
                </c:pt>
                <c:pt idx="21">
                  <c:v>gw_flo</c:v>
                </c:pt>
                <c:pt idx="22">
                  <c:v>rchg_dp</c:v>
                </c:pt>
                <c:pt idx="23">
                  <c:v>t_fc</c:v>
                </c:pt>
                <c:pt idx="24">
                  <c:v>epco</c:v>
                </c:pt>
                <c:pt idx="25">
                  <c:v>pet_co</c:v>
                </c:pt>
                <c:pt idx="26">
                  <c:v>cn_c</c:v>
                </c:pt>
                <c:pt idx="27">
                  <c:v>can_max</c:v>
                </c:pt>
                <c:pt idx="28">
                  <c:v>fr_hum_act</c:v>
                </c:pt>
                <c:pt idx="29">
                  <c:v>sw_init</c:v>
                </c:pt>
                <c:pt idx="30">
                  <c:v>cn3_swf</c:v>
                </c:pt>
                <c:pt idx="31">
                  <c:v>rsd_decay</c:v>
                </c:pt>
                <c:pt idx="32">
                  <c:v>cn_d</c:v>
                </c:pt>
                <c:pt idx="33">
                  <c:v>denit_frac</c:v>
                </c:pt>
                <c:pt idx="34">
                  <c:v>revap</c:v>
                </c:pt>
                <c:pt idx="35">
                  <c:v>cn_b</c:v>
                </c:pt>
                <c:pt idx="36">
                  <c:v>fert</c:v>
                </c:pt>
                <c:pt idx="37">
                  <c:v>nitrate</c:v>
                </c:pt>
                <c:pt idx="38">
                  <c:v>denit_exp</c:v>
                </c:pt>
                <c:pt idx="39">
                  <c:v>drain</c:v>
                </c:pt>
                <c:pt idx="40">
                  <c:v>orgn_min</c:v>
                </c:pt>
                <c:pt idx="41">
                  <c:v>nperco_lchtile</c:v>
                </c:pt>
                <c:pt idx="42">
                  <c:v>rsd_init</c:v>
                </c:pt>
                <c:pt idx="43">
                  <c:v>cn_a</c:v>
                </c:pt>
                <c:pt idx="44">
                  <c:v>n_perc</c:v>
                </c:pt>
                <c:pt idx="45">
                  <c:v>ovn</c:v>
                </c:pt>
                <c:pt idx="46">
                  <c:v>n_uptake</c:v>
                </c:pt>
                <c:pt idx="47">
                  <c:v>tmp_lag</c:v>
                </c:pt>
                <c:pt idx="48">
                  <c:v>bf_max</c:v>
                </c:pt>
                <c:pt idx="49">
                  <c:v>flo_dist</c:v>
                </c:pt>
                <c:pt idx="50">
                  <c:v>lat_ttime</c:v>
                </c:pt>
                <c:pt idx="51">
                  <c:v>exp_co</c:v>
                </c:pt>
                <c:pt idx="52">
                  <c:v>hum_c_n</c:v>
                </c:pt>
                <c:pt idx="53">
                  <c:v>evap_adj</c:v>
                </c:pt>
                <c:pt idx="54">
                  <c:v>lai_noevap</c:v>
                </c:pt>
                <c:pt idx="55">
                  <c:v>msk_co1</c:v>
                </c:pt>
                <c:pt idx="56">
                  <c:v>msk_co2</c:v>
                </c:pt>
                <c:pt idx="57">
                  <c:v>msk_x</c:v>
                </c:pt>
                <c:pt idx="58">
                  <c:v>n_fix_max</c:v>
                </c:pt>
                <c:pt idx="59">
                  <c:v>rsd_cover</c:v>
                </c:pt>
                <c:pt idx="60">
                  <c:v>rsd_decomp</c:v>
                </c:pt>
                <c:pt idx="61">
                  <c:v>scoef</c:v>
                </c:pt>
                <c:pt idx="62">
                  <c:v>surq_exp</c:v>
                </c:pt>
                <c:pt idx="63">
                  <c:v>surq_lag</c:v>
                </c:pt>
                <c:pt idx="64">
                  <c:v>dist</c:v>
                </c:pt>
                <c:pt idx="65">
                  <c:v>lag</c:v>
                </c:pt>
                <c:pt idx="66">
                  <c:v>lat_ksat</c:v>
                </c:pt>
                <c:pt idx="67">
                  <c:v>pump</c:v>
                </c:pt>
                <c:pt idx="68">
                  <c:v>rad</c:v>
                </c:pt>
              </c:strCache>
            </c:strRef>
          </c:cat>
          <c:val>
            <c:numRef>
              <c:f>Sheet1!$M$2:$M$70</c:f>
              <c:numCache>
                <c:formatCode>0.0</c:formatCode>
                <c:ptCount val="69"/>
                <c:pt idx="0">
                  <c:v>31.461978751830404</c:v>
                </c:pt>
                <c:pt idx="1">
                  <c:v>22.053805217326111</c:v>
                </c:pt>
                <c:pt idx="2">
                  <c:v>10.196183514755008</c:v>
                </c:pt>
                <c:pt idx="3">
                  <c:v>6.6964748356940138</c:v>
                </c:pt>
                <c:pt idx="4">
                  <c:v>4.7321352492414333</c:v>
                </c:pt>
                <c:pt idx="5">
                  <c:v>3.3461030930684039</c:v>
                </c:pt>
                <c:pt idx="6">
                  <c:v>2.9949059136999168</c:v>
                </c:pt>
                <c:pt idx="7">
                  <c:v>2.637133040071352</c:v>
                </c:pt>
                <c:pt idx="8">
                  <c:v>1.7003824183618701</c:v>
                </c:pt>
                <c:pt idx="9">
                  <c:v>1.6519427043597441</c:v>
                </c:pt>
                <c:pt idx="10">
                  <c:v>1.6434712033117489</c:v>
                </c:pt>
                <c:pt idx="11">
                  <c:v>1.6020430957595428</c:v>
                </c:pt>
                <c:pt idx="12">
                  <c:v>1.2815078153298303</c:v>
                </c:pt>
                <c:pt idx="13">
                  <c:v>1.2815078153298303</c:v>
                </c:pt>
                <c:pt idx="14">
                  <c:v>1.1812274497689346</c:v>
                </c:pt>
                <c:pt idx="15">
                  <c:v>0.87674689753891766</c:v>
                </c:pt>
                <c:pt idx="16">
                  <c:v>0.80545058022379934</c:v>
                </c:pt>
                <c:pt idx="17">
                  <c:v>0.78242125698652198</c:v>
                </c:pt>
                <c:pt idx="18">
                  <c:v>0.54131657982966908</c:v>
                </c:pt>
                <c:pt idx="19">
                  <c:v>0.5357936546318719</c:v>
                </c:pt>
                <c:pt idx="20">
                  <c:v>0.47847120166679707</c:v>
                </c:pt>
                <c:pt idx="21">
                  <c:v>0.44769826849098443</c:v>
                </c:pt>
                <c:pt idx="22">
                  <c:v>0.35727116337232251</c:v>
                </c:pt>
                <c:pt idx="23">
                  <c:v>0.16799068825764407</c:v>
                </c:pt>
                <c:pt idx="24">
                  <c:v>0.10258741026377408</c:v>
                </c:pt>
                <c:pt idx="25">
                  <c:v>9.0550476493146848E-2</c:v>
                </c:pt>
                <c:pt idx="26">
                  <c:v>6.0040735582903501E-2</c:v>
                </c:pt>
                <c:pt idx="27">
                  <c:v>5.9181248340655093E-2</c:v>
                </c:pt>
                <c:pt idx="28">
                  <c:v>5.0364307444097443E-2</c:v>
                </c:pt>
                <c:pt idx="29">
                  <c:v>3.7895573862770253E-2</c:v>
                </c:pt>
                <c:pt idx="30">
                  <c:v>3.1101923507773868E-2</c:v>
                </c:pt>
                <c:pt idx="31">
                  <c:v>2.1840845663068861E-2</c:v>
                </c:pt>
                <c:pt idx="32">
                  <c:v>1.7880624542086346E-2</c:v>
                </c:pt>
                <c:pt idx="33">
                  <c:v>1.7440599973088534E-2</c:v>
                </c:pt>
                <c:pt idx="34">
                  <c:v>1.206160804552435E-2</c:v>
                </c:pt>
                <c:pt idx="35">
                  <c:v>1.1477650206293363E-2</c:v>
                </c:pt>
                <c:pt idx="36">
                  <c:v>9.0924702995755172E-3</c:v>
                </c:pt>
                <c:pt idx="37">
                  <c:v>8.5372991143909133E-3</c:v>
                </c:pt>
                <c:pt idx="38">
                  <c:v>4.091817253766371E-3</c:v>
                </c:pt>
                <c:pt idx="39">
                  <c:v>3.3886004191995473E-3</c:v>
                </c:pt>
                <c:pt idx="40">
                  <c:v>3.1541948076765393E-3</c:v>
                </c:pt>
                <c:pt idx="41">
                  <c:v>1.4105460482832771E-3</c:v>
                </c:pt>
                <c:pt idx="42">
                  <c:v>1.2090394699571252E-3</c:v>
                </c:pt>
                <c:pt idx="43">
                  <c:v>7.8546441755745014E-4</c:v>
                </c:pt>
                <c:pt idx="44">
                  <c:v>6.9087969711853915E-4</c:v>
                </c:pt>
                <c:pt idx="45">
                  <c:v>6.826549388192567E-4</c:v>
                </c:pt>
                <c:pt idx="46">
                  <c:v>5.0993501454002987E-4</c:v>
                </c:pt>
                <c:pt idx="47">
                  <c:v>6.1685687242574416E-5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5-4F1D-96B8-672DC9CA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11376"/>
        <c:axId val="781221360"/>
      </c:barChart>
      <c:catAx>
        <c:axId val="7812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1360"/>
        <c:crosses val="autoZero"/>
        <c:auto val="1"/>
        <c:lblAlgn val="ctr"/>
        <c:lblOffset val="100"/>
        <c:noMultiLvlLbl val="0"/>
      </c:catAx>
      <c:valAx>
        <c:axId val="7812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186690</xdr:colOff>
      <xdr:row>71</xdr:row>
      <xdr:rowOff>167640</xdr:rowOff>
    </xdr:from>
    <xdr:to>
      <xdr:col>15</xdr:col>
      <xdr:colOff>300990</xdr:colOff>
      <xdr:row>87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5C9817-B7FA-4063-8D62-D2AD7A5C4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O4" sqref="O4"/>
    </sheetView>
  </sheetViews>
  <sheetFormatPr defaultRowHeight="14.1" x14ac:dyDescent="0.5"/>
  <cols>
    <col min="1" max="1" width="10.796875" bestFit="1" customWidth="1"/>
    <col min="2" max="2" width="17.1484375" customWidth="1"/>
    <col min="3" max="3" width="19.25" customWidth="1"/>
    <col min="4" max="4" width="17.546875" customWidth="1"/>
    <col min="5" max="5" width="8.84765625" style="1" bestFit="1" customWidth="1"/>
    <col min="6" max="6" width="9.84765625" style="1" bestFit="1" customWidth="1"/>
    <col min="8" max="8" width="11.59765625" bestFit="1" customWidth="1"/>
    <col min="12" max="12" width="11.84765625" customWidth="1"/>
    <col min="13" max="13" width="18.5" customWidth="1"/>
    <col min="14" max="14" width="10.59765625" customWidth="1"/>
  </cols>
  <sheetData>
    <row r="1" spans="1:14" x14ac:dyDescent="0.5">
      <c r="A1" s="2" t="s">
        <v>157</v>
      </c>
      <c r="B1" s="2" t="s">
        <v>0</v>
      </c>
      <c r="C1" s="2" t="s">
        <v>1</v>
      </c>
      <c r="D1" s="2" t="s">
        <v>2</v>
      </c>
      <c r="E1" s="3" t="s">
        <v>110</v>
      </c>
      <c r="F1" s="3" t="s">
        <v>109</v>
      </c>
      <c r="G1" s="2" t="s">
        <v>3</v>
      </c>
      <c r="H1" s="2" t="s">
        <v>4</v>
      </c>
      <c r="I1" s="6" t="s">
        <v>179</v>
      </c>
      <c r="J1" s="6" t="s">
        <v>180</v>
      </c>
      <c r="K1" s="6" t="s">
        <v>181</v>
      </c>
      <c r="L1" s="6" t="s">
        <v>182</v>
      </c>
      <c r="M1" s="6" t="s">
        <v>183</v>
      </c>
    </row>
    <row r="2" spans="1:14" x14ac:dyDescent="0.5">
      <c r="A2" s="2" t="s">
        <v>158</v>
      </c>
      <c r="B2" s="2" t="s">
        <v>34</v>
      </c>
      <c r="C2" s="2" t="s">
        <v>35</v>
      </c>
      <c r="D2" s="2" t="s">
        <v>86</v>
      </c>
      <c r="E2" s="3">
        <v>0</v>
      </c>
      <c r="F2" s="3">
        <v>200</v>
      </c>
      <c r="G2" s="2" t="s">
        <v>6</v>
      </c>
      <c r="H2" s="2" t="s">
        <v>80</v>
      </c>
      <c r="I2" s="5">
        <v>42.503077777777698</v>
      </c>
      <c r="J2" s="5">
        <v>42.503077777777698</v>
      </c>
      <c r="K2" s="5">
        <v>142.553599074533</v>
      </c>
      <c r="L2" s="5">
        <v>48.363213141423898</v>
      </c>
      <c r="M2" s="5">
        <v>31.461978751830404</v>
      </c>
      <c r="N2" s="5">
        <f>M2</f>
        <v>31.461978751830404</v>
      </c>
    </row>
    <row r="3" spans="1:14" x14ac:dyDescent="0.5">
      <c r="A3" s="2" t="s">
        <v>158</v>
      </c>
      <c r="B3" s="2" t="s">
        <v>23</v>
      </c>
      <c r="C3" s="2" t="s">
        <v>22</v>
      </c>
      <c r="D3" s="2" t="s">
        <v>77</v>
      </c>
      <c r="E3" s="3">
        <v>0</v>
      </c>
      <c r="F3" s="3">
        <v>10</v>
      </c>
      <c r="G3" s="2" t="s">
        <v>24</v>
      </c>
      <c r="H3" s="2" t="s">
        <v>7</v>
      </c>
      <c r="I3" s="5">
        <v>25.26285</v>
      </c>
      <c r="J3" s="5">
        <v>29.79325</v>
      </c>
      <c r="K3" s="5">
        <v>150.26780424234201</v>
      </c>
      <c r="L3" s="5">
        <v>52.731013271921199</v>
      </c>
      <c r="M3" s="5">
        <v>22.053805217326111</v>
      </c>
      <c r="N3" s="5">
        <f>M3+N2</f>
        <v>53.515783969156516</v>
      </c>
    </row>
    <row r="4" spans="1:14" x14ac:dyDescent="0.5">
      <c r="A4" s="2" t="s">
        <v>158</v>
      </c>
      <c r="B4" s="2" t="s">
        <v>36</v>
      </c>
      <c r="C4" s="2" t="s">
        <v>22</v>
      </c>
      <c r="D4" s="2" t="s">
        <v>87</v>
      </c>
      <c r="E4" s="3">
        <v>0</v>
      </c>
      <c r="F4" s="3">
        <v>50</v>
      </c>
      <c r="G4" s="2" t="s">
        <v>24</v>
      </c>
      <c r="H4" s="2" t="s">
        <v>7</v>
      </c>
      <c r="I4" s="5">
        <v>13.774377777777699</v>
      </c>
      <c r="J4" s="5">
        <v>13.774377777777699</v>
      </c>
      <c r="K4" s="5">
        <v>54.298745478405003</v>
      </c>
      <c r="L4" s="5">
        <v>19.298796674037501</v>
      </c>
      <c r="M4" s="5">
        <v>10.196183514755008</v>
      </c>
      <c r="N4" s="5">
        <f t="shared" ref="N4:N67" si="0">M4+N3</f>
        <v>63.711967483911522</v>
      </c>
    </row>
    <row r="5" spans="1:14" x14ac:dyDescent="0.5">
      <c r="A5" s="2" t="s">
        <v>159</v>
      </c>
      <c r="B5" s="2" t="s">
        <v>153</v>
      </c>
      <c r="C5" s="2" t="s">
        <v>154</v>
      </c>
      <c r="D5" s="2" t="s">
        <v>156</v>
      </c>
      <c r="E5" s="3">
        <v>0</v>
      </c>
      <c r="F5" s="3">
        <v>2000</v>
      </c>
      <c r="G5" s="3" t="s">
        <v>152</v>
      </c>
      <c r="H5" s="2" t="s">
        <v>126</v>
      </c>
      <c r="I5" s="5">
        <v>6.1054111111111098</v>
      </c>
      <c r="J5" s="5">
        <v>9.0465</v>
      </c>
      <c r="K5" s="5">
        <v>39.643719048273098</v>
      </c>
      <c r="L5" s="5">
        <v>13.968054291593599</v>
      </c>
      <c r="M5" s="5">
        <v>6.6964748356940138</v>
      </c>
      <c r="N5" s="5">
        <f t="shared" si="0"/>
        <v>70.408442319605541</v>
      </c>
    </row>
    <row r="6" spans="1:14" x14ac:dyDescent="0.5">
      <c r="A6" s="2" t="s">
        <v>158</v>
      </c>
      <c r="B6" s="2" t="s">
        <v>25</v>
      </c>
      <c r="C6" s="2" t="s">
        <v>22</v>
      </c>
      <c r="D6" s="2" t="s">
        <v>79</v>
      </c>
      <c r="E6" s="3">
        <v>0</v>
      </c>
      <c r="F6" s="3">
        <v>1000</v>
      </c>
      <c r="G6" s="2" t="s">
        <v>26</v>
      </c>
      <c r="H6" s="2" t="s">
        <v>80</v>
      </c>
      <c r="I6" s="5">
        <v>6.3928055555555501</v>
      </c>
      <c r="J6" s="5">
        <v>6.3928055555555501</v>
      </c>
      <c r="K6" s="5">
        <v>31.681150475606302</v>
      </c>
      <c r="L6" s="5">
        <v>11.501695432701</v>
      </c>
      <c r="M6" s="5">
        <v>4.7321352492414333</v>
      </c>
      <c r="N6" s="5">
        <f t="shared" si="0"/>
        <v>75.140577568846979</v>
      </c>
    </row>
    <row r="7" spans="1:14" x14ac:dyDescent="0.5">
      <c r="A7" s="2" t="s">
        <v>158</v>
      </c>
      <c r="B7" s="2" t="s">
        <v>43</v>
      </c>
      <c r="C7" s="2" t="s">
        <v>39</v>
      </c>
      <c r="D7" s="2" t="s">
        <v>97</v>
      </c>
      <c r="E7" s="3">
        <v>0</v>
      </c>
      <c r="F7" s="3">
        <v>1</v>
      </c>
      <c r="G7" s="2" t="s">
        <v>11</v>
      </c>
      <c r="H7" s="2" t="s">
        <v>7</v>
      </c>
      <c r="I7" s="5">
        <v>4.5201888888888799</v>
      </c>
      <c r="J7" s="5">
        <v>4.5203666666666598</v>
      </c>
      <c r="K7" s="5">
        <v>23.063993707693601</v>
      </c>
      <c r="L7" s="5">
        <v>8.1628335498825706</v>
      </c>
      <c r="M7" s="5">
        <v>3.3461030930684039</v>
      </c>
      <c r="N7" s="5">
        <f t="shared" si="0"/>
        <v>78.486680661915386</v>
      </c>
    </row>
    <row r="8" spans="1:14" x14ac:dyDescent="0.5">
      <c r="A8" s="2" t="s">
        <v>158</v>
      </c>
      <c r="B8" s="2" t="s">
        <v>40</v>
      </c>
      <c r="C8" s="2" t="s">
        <v>39</v>
      </c>
      <c r="D8" s="2" t="s">
        <v>91</v>
      </c>
      <c r="E8" s="3">
        <v>-5</v>
      </c>
      <c r="F8" s="3">
        <v>5</v>
      </c>
      <c r="G8" s="2" t="s">
        <v>90</v>
      </c>
      <c r="H8" s="2" t="s">
        <v>7</v>
      </c>
      <c r="I8" s="5">
        <v>3.52826666666666</v>
      </c>
      <c r="J8" s="5">
        <v>4.0459222222222202</v>
      </c>
      <c r="K8" s="5">
        <v>14.0044519593999</v>
      </c>
      <c r="L8" s="5">
        <v>4.8391608494399101</v>
      </c>
      <c r="M8" s="5">
        <v>2.9949059136999168</v>
      </c>
      <c r="N8" s="5">
        <f t="shared" si="0"/>
        <v>81.481586575615296</v>
      </c>
    </row>
    <row r="9" spans="1:14" x14ac:dyDescent="0.5">
      <c r="A9" s="2" t="s">
        <v>158</v>
      </c>
      <c r="B9" s="2" t="s">
        <v>45</v>
      </c>
      <c r="C9" s="2" t="s">
        <v>46</v>
      </c>
      <c r="D9" s="2" t="s">
        <v>99</v>
      </c>
      <c r="E9" s="3">
        <v>0</v>
      </c>
      <c r="F9" s="3">
        <v>6000</v>
      </c>
      <c r="G9" s="2" t="s">
        <v>9</v>
      </c>
      <c r="H9" s="2" t="s">
        <v>7</v>
      </c>
      <c r="I9" s="5">
        <v>-3.5625944444444402</v>
      </c>
      <c r="J9" s="5">
        <v>3.5625944444444402</v>
      </c>
      <c r="K9" s="5">
        <v>19.059145249942201</v>
      </c>
      <c r="L9" s="5">
        <v>6.7533244807400603</v>
      </c>
      <c r="M9" s="5">
        <v>2.637133040071352</v>
      </c>
      <c r="N9" s="5">
        <f t="shared" si="0"/>
        <v>84.118719615686643</v>
      </c>
    </row>
    <row r="10" spans="1:14" x14ac:dyDescent="0.5">
      <c r="A10" s="2" t="s">
        <v>159</v>
      </c>
      <c r="B10" s="2" t="s">
        <v>141</v>
      </c>
      <c r="C10" s="2" t="s">
        <v>154</v>
      </c>
      <c r="D10" s="2" t="s">
        <v>155</v>
      </c>
      <c r="E10" s="3">
        <v>0</v>
      </c>
      <c r="F10" s="3">
        <v>1</v>
      </c>
      <c r="G10" s="3" t="s">
        <v>151</v>
      </c>
      <c r="H10" s="2" t="s">
        <v>126</v>
      </c>
      <c r="I10" s="5">
        <v>0.891505555555555</v>
      </c>
      <c r="J10" s="5">
        <v>2.2971055555555502</v>
      </c>
      <c r="K10" s="5">
        <v>9.2242088631140096</v>
      </c>
      <c r="L10" s="5">
        <v>3.1297459189901602</v>
      </c>
      <c r="M10" s="5">
        <v>1.7003824183618701</v>
      </c>
      <c r="N10" s="5">
        <f t="shared" si="0"/>
        <v>85.819102034048512</v>
      </c>
    </row>
    <row r="11" spans="1:14" x14ac:dyDescent="0.5">
      <c r="A11" s="2" t="s">
        <v>158</v>
      </c>
      <c r="B11" s="2" t="s">
        <v>177</v>
      </c>
      <c r="C11" s="2" t="s">
        <v>22</v>
      </c>
      <c r="D11" s="2" t="s">
        <v>78</v>
      </c>
      <c r="E11" s="3">
        <v>0</v>
      </c>
      <c r="F11" s="3">
        <v>10</v>
      </c>
      <c r="G11" s="2" t="s">
        <v>24</v>
      </c>
      <c r="H11" s="2" t="s">
        <v>7</v>
      </c>
      <c r="I11" s="5">
        <v>-1.98885555555555</v>
      </c>
      <c r="J11" s="5">
        <v>2.2316666666666598</v>
      </c>
      <c r="K11" s="5">
        <v>11.3166800559172</v>
      </c>
      <c r="L11" s="5">
        <v>3.89638570416618</v>
      </c>
      <c r="M11" s="5">
        <v>1.6519427043597441</v>
      </c>
      <c r="N11" s="5">
        <f t="shared" si="0"/>
        <v>87.471044738408253</v>
      </c>
    </row>
    <row r="12" spans="1:14" x14ac:dyDescent="0.5">
      <c r="A12" s="2" t="s">
        <v>158</v>
      </c>
      <c r="B12" s="2" t="s">
        <v>14</v>
      </c>
      <c r="C12" s="2" t="s">
        <v>5</v>
      </c>
      <c r="D12" s="2" t="s">
        <v>70</v>
      </c>
      <c r="E12" s="3">
        <v>0</v>
      </c>
      <c r="F12" s="3">
        <v>1</v>
      </c>
      <c r="G12" s="2" t="s">
        <v>11</v>
      </c>
      <c r="H12" s="2" t="s">
        <v>7</v>
      </c>
      <c r="I12" s="5">
        <v>2.2202222222222199</v>
      </c>
      <c r="J12" s="5">
        <v>2.2202222222222199</v>
      </c>
      <c r="K12" s="5">
        <v>5.8140358801092704</v>
      </c>
      <c r="L12" s="5">
        <v>2.1178884207103401</v>
      </c>
      <c r="M12" s="5">
        <v>1.6434712033117489</v>
      </c>
      <c r="N12" s="5">
        <f t="shared" si="0"/>
        <v>89.114515941720001</v>
      </c>
    </row>
    <row r="13" spans="1:14" x14ac:dyDescent="0.5">
      <c r="A13" s="2" t="s">
        <v>158</v>
      </c>
      <c r="B13" s="2" t="s">
        <v>15</v>
      </c>
      <c r="C13" s="2" t="s">
        <v>5</v>
      </c>
      <c r="D13" s="2" t="s">
        <v>173</v>
      </c>
      <c r="E13" s="3">
        <v>0</v>
      </c>
      <c r="F13" s="3">
        <v>1</v>
      </c>
      <c r="G13" s="2" t="s">
        <v>11</v>
      </c>
      <c r="H13" s="2" t="s">
        <v>7</v>
      </c>
      <c r="I13" s="5">
        <v>-2.1642555555555498</v>
      </c>
      <c r="J13" s="5">
        <v>2.1642555555555498</v>
      </c>
      <c r="K13" s="5">
        <v>6.5013452738045601</v>
      </c>
      <c r="L13" s="5">
        <v>2.3020256471553302</v>
      </c>
      <c r="M13" s="5">
        <v>1.6020430957595428</v>
      </c>
      <c r="N13" s="5">
        <f t="shared" si="0"/>
        <v>90.716559037479541</v>
      </c>
    </row>
    <row r="14" spans="1:14" x14ac:dyDescent="0.5">
      <c r="A14" s="2" t="s">
        <v>158</v>
      </c>
      <c r="B14" s="2" t="s">
        <v>175</v>
      </c>
      <c r="C14" s="2" t="s">
        <v>39</v>
      </c>
      <c r="D14" s="2" t="s">
        <v>92</v>
      </c>
      <c r="E14" s="3">
        <v>0</v>
      </c>
      <c r="F14" s="3">
        <v>10</v>
      </c>
      <c r="G14" s="2" t="s">
        <v>93</v>
      </c>
      <c r="H14" s="2" t="s">
        <v>7</v>
      </c>
      <c r="I14" s="5">
        <v>0.427433333333333</v>
      </c>
      <c r="J14" s="5">
        <v>1.7312333333333301</v>
      </c>
      <c r="K14" s="5">
        <v>6.4730519295583102</v>
      </c>
      <c r="L14" s="5">
        <v>2.13795227296976</v>
      </c>
      <c r="M14" s="5">
        <v>1.2815078153298303</v>
      </c>
      <c r="N14" s="5">
        <f t="shared" si="0"/>
        <v>91.998066852809373</v>
      </c>
    </row>
    <row r="15" spans="1:14" x14ac:dyDescent="0.5">
      <c r="A15" s="2" t="s">
        <v>158</v>
      </c>
      <c r="B15" s="2" t="s">
        <v>176</v>
      </c>
      <c r="C15" s="2" t="s">
        <v>39</v>
      </c>
      <c r="D15" s="2" t="s">
        <v>94</v>
      </c>
      <c r="E15" s="3">
        <v>0</v>
      </c>
      <c r="F15" s="3">
        <v>10</v>
      </c>
      <c r="G15" s="2" t="s">
        <v>93</v>
      </c>
      <c r="H15" s="2" t="s">
        <v>7</v>
      </c>
      <c r="I15" s="5">
        <v>0.427433333333333</v>
      </c>
      <c r="J15" s="5">
        <v>1.7312333333333301</v>
      </c>
      <c r="K15" s="5">
        <v>6.4730519295583102</v>
      </c>
      <c r="L15" s="5">
        <v>2.13795227296976</v>
      </c>
      <c r="M15" s="5">
        <v>1.2815078153298303</v>
      </c>
      <c r="N15" s="5">
        <f t="shared" si="0"/>
        <v>93.279574668139205</v>
      </c>
    </row>
    <row r="16" spans="1:14" x14ac:dyDescent="0.5">
      <c r="A16" s="2" t="s">
        <v>158</v>
      </c>
      <c r="B16" s="2" t="s">
        <v>37</v>
      </c>
      <c r="C16" s="2" t="s">
        <v>22</v>
      </c>
      <c r="D16" s="2" t="s">
        <v>88</v>
      </c>
      <c r="E16" s="3">
        <v>0</v>
      </c>
      <c r="F16" s="3">
        <v>50</v>
      </c>
      <c r="G16" s="2" t="s">
        <v>24</v>
      </c>
      <c r="H16" s="2" t="s">
        <v>7</v>
      </c>
      <c r="I16" s="5">
        <v>-1.59303888888888</v>
      </c>
      <c r="J16" s="5">
        <v>1.5957611111111101</v>
      </c>
      <c r="K16" s="5">
        <v>8.7192440969385991</v>
      </c>
      <c r="L16" s="5">
        <v>3.0409963348380602</v>
      </c>
      <c r="M16" s="5">
        <v>1.1812274497689346</v>
      </c>
      <c r="N16" s="5">
        <f t="shared" si="0"/>
        <v>94.460802117908145</v>
      </c>
    </row>
    <row r="17" spans="1:14" s="2" customFormat="1" x14ac:dyDescent="0.5">
      <c r="A17" s="2" t="s">
        <v>158</v>
      </c>
      <c r="B17" s="2" t="s">
        <v>33</v>
      </c>
      <c r="C17" s="2" t="s">
        <v>22</v>
      </c>
      <c r="D17" s="2" t="s">
        <v>85</v>
      </c>
      <c r="E17" s="3">
        <v>0</v>
      </c>
      <c r="F17" s="3">
        <v>0.5</v>
      </c>
      <c r="G17" s="2" t="s">
        <v>11</v>
      </c>
      <c r="H17" s="2" t="s">
        <v>7</v>
      </c>
      <c r="I17" s="5">
        <v>-1.1381944444444401</v>
      </c>
      <c r="J17" s="5">
        <v>1.1844277777777701</v>
      </c>
      <c r="K17" s="5">
        <v>3.1695402165089601</v>
      </c>
      <c r="L17" s="5">
        <v>1.1019445422191501</v>
      </c>
      <c r="M17" s="5">
        <v>0.87674689753891766</v>
      </c>
      <c r="N17" s="5">
        <f t="shared" si="0"/>
        <v>95.337549015447067</v>
      </c>
    </row>
    <row r="18" spans="1:14" s="2" customFormat="1" x14ac:dyDescent="0.5">
      <c r="A18" s="2" t="s">
        <v>158</v>
      </c>
      <c r="B18" s="2" t="s">
        <v>29</v>
      </c>
      <c r="C18" s="2" t="s">
        <v>22</v>
      </c>
      <c r="D18" s="2" t="s">
        <v>82</v>
      </c>
      <c r="E18" s="3">
        <v>0</v>
      </c>
      <c r="F18" s="3">
        <v>1</v>
      </c>
      <c r="G18" s="2" t="s">
        <v>30</v>
      </c>
      <c r="H18" s="2" t="s">
        <v>7</v>
      </c>
      <c r="I18" s="5">
        <v>-0.83348888888888895</v>
      </c>
      <c r="J18" s="5">
        <v>1.0881111111111099</v>
      </c>
      <c r="K18" s="5">
        <v>4.7564131592655698</v>
      </c>
      <c r="L18" s="5">
        <v>1.6267532028177201</v>
      </c>
      <c r="M18" s="5">
        <v>0.80545058022379934</v>
      </c>
      <c r="N18" s="5">
        <f t="shared" si="0"/>
        <v>96.142999595670872</v>
      </c>
    </row>
    <row r="19" spans="1:14" s="2" customFormat="1" x14ac:dyDescent="0.5">
      <c r="A19" s="2" t="s">
        <v>158</v>
      </c>
      <c r="B19" s="2" t="s">
        <v>42</v>
      </c>
      <c r="C19" s="2" t="s">
        <v>39</v>
      </c>
      <c r="D19" s="2" t="s">
        <v>96</v>
      </c>
      <c r="E19" s="3">
        <v>0</v>
      </c>
      <c r="F19" s="3">
        <v>500</v>
      </c>
      <c r="G19" s="2" t="s">
        <v>9</v>
      </c>
      <c r="H19" s="2" t="s">
        <v>7</v>
      </c>
      <c r="I19" s="5">
        <v>-1.0137444444444399</v>
      </c>
      <c r="J19" s="5">
        <v>1.0569999999999999</v>
      </c>
      <c r="K19" s="5">
        <v>4.3233633059634498</v>
      </c>
      <c r="L19" s="5">
        <v>1.4821607699769099</v>
      </c>
      <c r="M19" s="5">
        <v>0.78242125698652198</v>
      </c>
      <c r="N19" s="5">
        <f t="shared" si="0"/>
        <v>96.925420852657396</v>
      </c>
    </row>
    <row r="20" spans="1:14" s="2" customFormat="1" x14ac:dyDescent="0.5">
      <c r="A20" s="2" t="s">
        <v>158</v>
      </c>
      <c r="B20" s="2" t="s">
        <v>38</v>
      </c>
      <c r="C20" s="2" t="s">
        <v>39</v>
      </c>
      <c r="D20" s="2" t="s">
        <v>89</v>
      </c>
      <c r="E20" s="3">
        <v>-5</v>
      </c>
      <c r="F20" s="3">
        <v>5</v>
      </c>
      <c r="G20" s="2" t="s">
        <v>90</v>
      </c>
      <c r="H20" s="2" t="s">
        <v>7</v>
      </c>
      <c r="I20" s="5">
        <v>0.73090555555555503</v>
      </c>
      <c r="J20" s="5">
        <v>0.73128333333333295</v>
      </c>
      <c r="K20" s="5">
        <v>3.9960350256969002</v>
      </c>
      <c r="L20" s="5">
        <v>1.43851066697338</v>
      </c>
      <c r="M20" s="5">
        <v>0.54131657982966908</v>
      </c>
      <c r="N20" s="5">
        <f t="shared" si="0"/>
        <v>97.466737432487065</v>
      </c>
    </row>
    <row r="21" spans="1:14" s="2" customFormat="1" x14ac:dyDescent="0.5">
      <c r="A21" s="2" t="s">
        <v>158</v>
      </c>
      <c r="B21" s="2" t="s">
        <v>10</v>
      </c>
      <c r="C21" s="2" t="s">
        <v>5</v>
      </c>
      <c r="D21" s="2" t="s">
        <v>67</v>
      </c>
      <c r="E21" s="3">
        <v>0</v>
      </c>
      <c r="F21" s="3">
        <v>1</v>
      </c>
      <c r="G21" s="2" t="s">
        <v>11</v>
      </c>
      <c r="H21" s="2" t="s">
        <v>7</v>
      </c>
      <c r="I21" s="5">
        <v>-0.72382222222222203</v>
      </c>
      <c r="J21" s="5">
        <v>0.72382222222222203</v>
      </c>
      <c r="K21" s="5">
        <v>2.0815477299306799</v>
      </c>
      <c r="L21" s="5">
        <v>0.71370918493854896</v>
      </c>
      <c r="M21" s="5">
        <v>0.5357936546318719</v>
      </c>
      <c r="N21" s="5">
        <f t="shared" si="0"/>
        <v>98.002531087118939</v>
      </c>
    </row>
    <row r="22" spans="1:14" s="2" customFormat="1" x14ac:dyDescent="0.5">
      <c r="A22" s="2" t="s">
        <v>158</v>
      </c>
      <c r="B22" s="2" t="s">
        <v>44</v>
      </c>
      <c r="C22" s="2" t="s">
        <v>39</v>
      </c>
      <c r="D22" s="2" t="s">
        <v>98</v>
      </c>
      <c r="E22" s="3">
        <v>0</v>
      </c>
      <c r="F22" s="3">
        <v>1000</v>
      </c>
      <c r="G22" s="2" t="s">
        <v>9</v>
      </c>
      <c r="H22" s="2" t="s">
        <v>7</v>
      </c>
      <c r="I22" s="5">
        <v>-0.52748333333333297</v>
      </c>
      <c r="J22" s="5">
        <v>0.64638333333333298</v>
      </c>
      <c r="K22" s="5">
        <v>3.2243072945062301</v>
      </c>
      <c r="L22" s="5">
        <v>1.1603599344975299</v>
      </c>
      <c r="M22" s="5">
        <v>0.47847120166679707</v>
      </c>
      <c r="N22" s="5">
        <f t="shared" si="0"/>
        <v>98.481002288785731</v>
      </c>
    </row>
    <row r="23" spans="1:14" s="2" customFormat="1" x14ac:dyDescent="0.5">
      <c r="A23" s="2" t="s">
        <v>158</v>
      </c>
      <c r="B23" s="2" t="s">
        <v>21</v>
      </c>
      <c r="C23" s="2" t="s">
        <v>22</v>
      </c>
      <c r="D23" s="2" t="s">
        <v>76</v>
      </c>
      <c r="E23" s="3">
        <v>0</v>
      </c>
      <c r="F23" s="3">
        <v>2</v>
      </c>
      <c r="G23" s="2" t="s">
        <v>9</v>
      </c>
      <c r="H23" s="2" t="s">
        <v>7</v>
      </c>
      <c r="I23" s="5">
        <v>0.60481111111111097</v>
      </c>
      <c r="J23" s="5">
        <v>0.60481111111111097</v>
      </c>
      <c r="K23" s="5">
        <v>2.0733176334241898</v>
      </c>
      <c r="L23" s="5">
        <v>0.74116902247734695</v>
      </c>
      <c r="M23" s="5">
        <v>0.44769826849098443</v>
      </c>
      <c r="N23" s="5">
        <f t="shared" si="0"/>
        <v>98.928700557276713</v>
      </c>
    </row>
    <row r="24" spans="1:14" s="2" customFormat="1" x14ac:dyDescent="0.5">
      <c r="A24" s="2" t="s">
        <v>158</v>
      </c>
      <c r="B24" s="2" t="s">
        <v>32</v>
      </c>
      <c r="C24" s="2" t="s">
        <v>22</v>
      </c>
      <c r="D24" s="2" t="s">
        <v>84</v>
      </c>
      <c r="E24" s="3">
        <v>0</v>
      </c>
      <c r="F24" s="3">
        <v>1</v>
      </c>
      <c r="G24" s="2" t="s">
        <v>11</v>
      </c>
      <c r="H24" s="2" t="s">
        <v>7</v>
      </c>
      <c r="I24" s="5">
        <v>0.34553888888888801</v>
      </c>
      <c r="J24" s="5">
        <v>0.48265000000000002</v>
      </c>
      <c r="K24" s="5">
        <v>1.16136798274594</v>
      </c>
      <c r="L24" s="5">
        <v>0.37345804287831502</v>
      </c>
      <c r="M24" s="5">
        <v>0.35727116337232251</v>
      </c>
      <c r="N24" s="5">
        <f t="shared" si="0"/>
        <v>99.28597172064903</v>
      </c>
    </row>
    <row r="25" spans="1:14" s="2" customFormat="1" x14ac:dyDescent="0.5">
      <c r="A25" s="2" t="s">
        <v>158</v>
      </c>
      <c r="B25" s="2" t="s">
        <v>48</v>
      </c>
      <c r="C25" s="2" t="s">
        <v>46</v>
      </c>
      <c r="D25" s="2" t="s">
        <v>100</v>
      </c>
      <c r="E25" s="3">
        <v>0</v>
      </c>
      <c r="F25" s="3">
        <v>100</v>
      </c>
      <c r="G25" s="2" t="s">
        <v>49</v>
      </c>
      <c r="H25" s="2" t="s">
        <v>7</v>
      </c>
      <c r="I25" s="5">
        <v>0.22693333333333299</v>
      </c>
      <c r="J25" s="5">
        <v>0.226944444444444</v>
      </c>
      <c r="K25" s="5">
        <v>1.18079051269304</v>
      </c>
      <c r="L25" s="5">
        <v>0.40880567089145298</v>
      </c>
      <c r="M25" s="5">
        <v>0.16799068825764407</v>
      </c>
      <c r="N25" s="5">
        <f t="shared" si="0"/>
        <v>99.453962408906676</v>
      </c>
    </row>
    <row r="26" spans="1:14" s="2" customFormat="1" x14ac:dyDescent="0.5">
      <c r="A26" s="2" t="s">
        <v>158</v>
      </c>
      <c r="B26" s="2" t="s">
        <v>12</v>
      </c>
      <c r="C26" s="2" t="s">
        <v>5</v>
      </c>
      <c r="D26" s="2" t="s">
        <v>68</v>
      </c>
      <c r="E26" s="3">
        <v>0</v>
      </c>
      <c r="F26" s="3">
        <v>1</v>
      </c>
      <c r="G26" s="2" t="s">
        <v>11</v>
      </c>
      <c r="H26" s="2" t="s">
        <v>7</v>
      </c>
      <c r="I26" s="5">
        <v>-0.138155555555556</v>
      </c>
      <c r="J26" s="5">
        <v>0.13858888888888801</v>
      </c>
      <c r="K26" s="5">
        <v>0.39897899370791301</v>
      </c>
      <c r="L26" s="5">
        <v>0.139775423671615</v>
      </c>
      <c r="M26" s="5">
        <v>0.10258741026377408</v>
      </c>
      <c r="N26" s="5">
        <f t="shared" si="0"/>
        <v>99.556549819170456</v>
      </c>
    </row>
    <row r="27" spans="1:14" s="2" customFormat="1" x14ac:dyDescent="0.5">
      <c r="A27" s="2" t="s">
        <v>158</v>
      </c>
      <c r="B27" s="2" t="s">
        <v>174</v>
      </c>
      <c r="C27" s="2" t="s">
        <v>5</v>
      </c>
      <c r="D27" s="2" t="s">
        <v>71</v>
      </c>
      <c r="E27" s="3">
        <v>0.7</v>
      </c>
      <c r="F27" s="3">
        <v>1.3</v>
      </c>
      <c r="G27" s="2" t="s">
        <v>108</v>
      </c>
      <c r="H27" s="2" t="s">
        <v>7</v>
      </c>
      <c r="I27" s="5">
        <v>-0.12232777777777699</v>
      </c>
      <c r="J27" s="5">
        <v>0.12232777777777699</v>
      </c>
      <c r="K27" s="5">
        <v>0.33881849729021901</v>
      </c>
      <c r="L27" s="5">
        <v>0.119913353286349</v>
      </c>
      <c r="M27" s="5">
        <v>9.0550476493146848E-2</v>
      </c>
      <c r="N27" s="5">
        <f t="shared" si="0"/>
        <v>99.647100295663606</v>
      </c>
    </row>
    <row r="28" spans="1:14" s="2" customFormat="1" x14ac:dyDescent="0.5">
      <c r="A28" s="2" t="s">
        <v>158</v>
      </c>
      <c r="B28" s="2" t="s">
        <v>19</v>
      </c>
      <c r="C28" s="2" t="s">
        <v>17</v>
      </c>
      <c r="D28" s="2" t="s">
        <v>74</v>
      </c>
      <c r="E28" s="3">
        <v>70</v>
      </c>
      <c r="F28" s="3">
        <v>90</v>
      </c>
      <c r="G28" s="2" t="s">
        <v>11</v>
      </c>
      <c r="H28" s="2" t="s">
        <v>7</v>
      </c>
      <c r="I28" s="5">
        <v>-8.1111111111111106E-2</v>
      </c>
      <c r="J28" s="5">
        <v>8.1111111111111106E-2</v>
      </c>
      <c r="K28" s="5">
        <v>0.29670340510391002</v>
      </c>
      <c r="L28" s="5">
        <v>0.105238604645396</v>
      </c>
      <c r="M28" s="5">
        <v>6.0040735582903501E-2</v>
      </c>
      <c r="N28" s="5">
        <f t="shared" si="0"/>
        <v>99.707141031246508</v>
      </c>
    </row>
    <row r="29" spans="1:14" s="2" customFormat="1" x14ac:dyDescent="0.5">
      <c r="A29" s="2" t="s">
        <v>158</v>
      </c>
      <c r="B29" s="2" t="s">
        <v>8</v>
      </c>
      <c r="C29" s="2" t="s">
        <v>5</v>
      </c>
      <c r="D29" s="2" t="s">
        <v>66</v>
      </c>
      <c r="E29" s="3">
        <v>0</v>
      </c>
      <c r="F29" s="3">
        <v>100</v>
      </c>
      <c r="G29" s="2" t="s">
        <v>9</v>
      </c>
      <c r="H29" s="2" t="s">
        <v>7</v>
      </c>
      <c r="I29" s="5">
        <v>5.3500000000001099E-3</v>
      </c>
      <c r="J29" s="5">
        <v>7.9949999999999993E-2</v>
      </c>
      <c r="K29" s="5">
        <v>0.23509274419183401</v>
      </c>
      <c r="L29" s="5">
        <v>7.7723603072669498E-2</v>
      </c>
      <c r="M29" s="5">
        <v>5.9181248340655093E-2</v>
      </c>
      <c r="N29" s="5">
        <f t="shared" si="0"/>
        <v>99.766322279587158</v>
      </c>
    </row>
    <row r="30" spans="1:14" s="2" customFormat="1" x14ac:dyDescent="0.5">
      <c r="A30" s="2" t="s">
        <v>158</v>
      </c>
      <c r="B30" s="2" t="s">
        <v>148</v>
      </c>
      <c r="C30" s="2" t="s">
        <v>143</v>
      </c>
      <c r="D30" s="2" t="s">
        <v>147</v>
      </c>
      <c r="E30" s="3">
        <v>0</v>
      </c>
      <c r="F30" s="3">
        <v>1</v>
      </c>
      <c r="G30" s="3" t="s">
        <v>108</v>
      </c>
      <c r="H30" s="2" t="s">
        <v>80</v>
      </c>
      <c r="I30" s="5">
        <v>6.6583333333333702E-2</v>
      </c>
      <c r="J30" s="5">
        <v>6.8038888888889204E-2</v>
      </c>
      <c r="K30" s="5">
        <v>0.26453872508380599</v>
      </c>
      <c r="L30" s="5">
        <v>9.4404594249630297E-2</v>
      </c>
      <c r="M30" s="5">
        <v>5.0364307444097443E-2</v>
      </c>
      <c r="N30" s="5">
        <f t="shared" si="0"/>
        <v>99.816686587031256</v>
      </c>
    </row>
    <row r="31" spans="1:14" s="2" customFormat="1" x14ac:dyDescent="0.5">
      <c r="A31" s="2" t="s">
        <v>158</v>
      </c>
      <c r="B31" s="2" t="s">
        <v>57</v>
      </c>
      <c r="C31" s="2" t="s">
        <v>56</v>
      </c>
      <c r="D31" s="2" t="s">
        <v>107</v>
      </c>
      <c r="E31" s="3">
        <v>0</v>
      </c>
      <c r="F31" s="3">
        <v>1</v>
      </c>
      <c r="G31" s="2" t="s">
        <v>108</v>
      </c>
      <c r="H31" s="2" t="s">
        <v>7</v>
      </c>
      <c r="I31" s="5">
        <v>-2.08166666666658E-2</v>
      </c>
      <c r="J31" s="5">
        <v>5.1194444444443502E-2</v>
      </c>
      <c r="K31" s="5">
        <v>0.208746961113077</v>
      </c>
      <c r="L31" s="5">
        <v>7.0472648098560894E-2</v>
      </c>
      <c r="M31" s="5">
        <v>3.7895573862770253E-2</v>
      </c>
      <c r="N31" s="5">
        <f t="shared" si="0"/>
        <v>99.854582160894026</v>
      </c>
    </row>
    <row r="32" spans="1:14" s="2" customFormat="1" x14ac:dyDescent="0.5">
      <c r="A32" s="2" t="s">
        <v>158</v>
      </c>
      <c r="B32" s="2" t="s">
        <v>13</v>
      </c>
      <c r="C32" s="2" t="s">
        <v>5</v>
      </c>
      <c r="D32" s="2" t="s">
        <v>69</v>
      </c>
      <c r="E32" s="3">
        <v>0</v>
      </c>
      <c r="F32" s="3">
        <v>1</v>
      </c>
      <c r="G32" s="2" t="s">
        <v>11</v>
      </c>
      <c r="H32" s="2" t="s">
        <v>7</v>
      </c>
      <c r="I32" s="5">
        <v>4.2016666666666598E-2</v>
      </c>
      <c r="J32" s="5">
        <v>4.2016666666666598E-2</v>
      </c>
      <c r="K32" s="5">
        <v>0.15226330384343401</v>
      </c>
      <c r="L32" s="5">
        <v>5.3839554135891997E-2</v>
      </c>
      <c r="M32" s="5">
        <v>3.1101923507773868E-2</v>
      </c>
      <c r="N32" s="5">
        <f t="shared" si="0"/>
        <v>99.885684084401802</v>
      </c>
    </row>
    <row r="33" spans="1:14" s="2" customFormat="1" x14ac:dyDescent="0.5">
      <c r="A33" s="2" t="s">
        <v>158</v>
      </c>
      <c r="B33" s="2" t="s">
        <v>137</v>
      </c>
      <c r="C33" s="2" t="s">
        <v>56</v>
      </c>
      <c r="D33" s="2" t="s">
        <v>136</v>
      </c>
      <c r="E33" s="3">
        <v>0</v>
      </c>
      <c r="F33" s="3">
        <v>0.05</v>
      </c>
      <c r="G33" s="3" t="s">
        <v>108</v>
      </c>
      <c r="H33" s="2" t="s">
        <v>80</v>
      </c>
      <c r="I33" s="5">
        <v>-2.9505555555556E-2</v>
      </c>
      <c r="J33" s="5">
        <v>2.9505555555556E-2</v>
      </c>
      <c r="K33" s="5">
        <v>8.3623958547581603E-2</v>
      </c>
      <c r="L33" s="5">
        <v>2.85968201142511E-2</v>
      </c>
      <c r="M33" s="5">
        <v>2.1840845663068861E-2</v>
      </c>
      <c r="N33" s="5">
        <f t="shared" si="0"/>
        <v>99.907524930064866</v>
      </c>
    </row>
    <row r="34" spans="1:14" s="2" customFormat="1" x14ac:dyDescent="0.5">
      <c r="A34" s="2" t="s">
        <v>158</v>
      </c>
      <c r="B34" s="2" t="s">
        <v>20</v>
      </c>
      <c r="C34" s="2" t="s">
        <v>17</v>
      </c>
      <c r="D34" s="2" t="s">
        <v>75</v>
      </c>
      <c r="E34" s="3">
        <v>80</v>
      </c>
      <c r="F34" s="3">
        <v>95</v>
      </c>
      <c r="G34" s="2" t="s">
        <v>11</v>
      </c>
      <c r="H34" s="2" t="s">
        <v>7</v>
      </c>
      <c r="I34" s="5">
        <v>-2.4155555555555201E-2</v>
      </c>
      <c r="J34" s="5">
        <v>2.4155555555555201E-2</v>
      </c>
      <c r="K34" s="5">
        <v>0.12300153359581099</v>
      </c>
      <c r="L34" s="5">
        <v>4.4647949411916799E-2</v>
      </c>
      <c r="M34" s="5">
        <v>1.7880624542086346E-2</v>
      </c>
      <c r="N34" s="5">
        <f t="shared" si="0"/>
        <v>99.925405554606954</v>
      </c>
    </row>
    <row r="35" spans="1:14" s="2" customFormat="1" x14ac:dyDescent="0.5">
      <c r="A35" s="2" t="s">
        <v>158</v>
      </c>
      <c r="B35" s="2" t="s">
        <v>132</v>
      </c>
      <c r="C35" s="2" t="s">
        <v>56</v>
      </c>
      <c r="D35" s="2" t="s">
        <v>131</v>
      </c>
      <c r="E35" s="3">
        <v>0</v>
      </c>
      <c r="F35" s="3">
        <v>1</v>
      </c>
      <c r="G35" s="3" t="s">
        <v>108</v>
      </c>
      <c r="H35" s="2" t="s">
        <v>80</v>
      </c>
      <c r="I35" s="5">
        <v>2.3561111111111002E-2</v>
      </c>
      <c r="J35" s="5">
        <v>2.3561111111111002E-2</v>
      </c>
      <c r="K35" s="5">
        <v>8.8067910527178994E-2</v>
      </c>
      <c r="L35" s="5">
        <v>3.1221278558838501E-2</v>
      </c>
      <c r="M35" s="5">
        <v>1.7440599973088534E-2</v>
      </c>
      <c r="N35" s="5">
        <f t="shared" si="0"/>
        <v>99.942846154580039</v>
      </c>
    </row>
    <row r="36" spans="1:14" s="2" customFormat="1" x14ac:dyDescent="0.5">
      <c r="A36" s="2" t="s">
        <v>158</v>
      </c>
      <c r="B36" s="2" t="s">
        <v>31</v>
      </c>
      <c r="C36" s="2" t="s">
        <v>22</v>
      </c>
      <c r="D36" s="2" t="s">
        <v>83</v>
      </c>
      <c r="E36" s="3">
        <v>0.02</v>
      </c>
      <c r="F36" s="3">
        <v>0.2</v>
      </c>
      <c r="G36" s="2" t="s">
        <v>11</v>
      </c>
      <c r="H36" s="2" t="s">
        <v>7</v>
      </c>
      <c r="I36" s="5">
        <v>9.0944444444444692E-3</v>
      </c>
      <c r="J36" s="5">
        <v>1.62944444444444E-2</v>
      </c>
      <c r="K36" s="5">
        <v>5.4558831182729403E-2</v>
      </c>
      <c r="L36" s="5">
        <v>1.86508970177717E-2</v>
      </c>
      <c r="M36" s="5">
        <v>1.206160804552435E-2</v>
      </c>
      <c r="N36" s="5">
        <f t="shared" si="0"/>
        <v>99.954907762625567</v>
      </c>
    </row>
    <row r="37" spans="1:14" s="2" customFormat="1" x14ac:dyDescent="0.5">
      <c r="A37" s="2" t="s">
        <v>158</v>
      </c>
      <c r="B37" s="2" t="s">
        <v>18</v>
      </c>
      <c r="C37" s="2" t="s">
        <v>17</v>
      </c>
      <c r="D37" s="2" t="s">
        <v>73</v>
      </c>
      <c r="E37" s="3">
        <v>50</v>
      </c>
      <c r="F37" s="3">
        <v>80</v>
      </c>
      <c r="G37" s="2" t="s">
        <v>11</v>
      </c>
      <c r="H37" s="2" t="s">
        <v>7</v>
      </c>
      <c r="I37" s="5">
        <v>-1.55055555555555E-2</v>
      </c>
      <c r="J37" s="5">
        <v>1.55055555555555E-2</v>
      </c>
      <c r="K37" s="5">
        <v>6.0814010209846399E-2</v>
      </c>
      <c r="L37" s="5">
        <v>2.1580044263623199E-2</v>
      </c>
      <c r="M37" s="5">
        <v>1.1477650206293363E-2</v>
      </c>
      <c r="N37" s="5">
        <f t="shared" si="0"/>
        <v>99.966385412831855</v>
      </c>
    </row>
    <row r="38" spans="1:14" s="2" customFormat="1" x14ac:dyDescent="0.5">
      <c r="A38" s="2" t="s">
        <v>159</v>
      </c>
      <c r="B38" s="2" t="s">
        <v>167</v>
      </c>
      <c r="C38" s="2" t="s">
        <v>168</v>
      </c>
      <c r="D38" s="2" t="s">
        <v>170</v>
      </c>
      <c r="E38" s="3">
        <v>0</v>
      </c>
      <c r="F38" s="3">
        <v>1000</v>
      </c>
      <c r="G38" s="3" t="s">
        <v>169</v>
      </c>
      <c r="H38" s="2" t="s">
        <v>80</v>
      </c>
      <c r="I38" s="5">
        <v>1.2283333333333601E-2</v>
      </c>
      <c r="J38" s="5">
        <v>1.2283333333333601E-2</v>
      </c>
      <c r="K38" s="5">
        <v>5.32979615102641E-2</v>
      </c>
      <c r="L38" s="5">
        <v>1.8691081653391499E-2</v>
      </c>
      <c r="M38" s="5">
        <v>9.0924702995755172E-3</v>
      </c>
      <c r="N38" s="5">
        <f t="shared" si="0"/>
        <v>99.975477883131433</v>
      </c>
    </row>
    <row r="39" spans="1:14" s="2" customFormat="1" x14ac:dyDescent="0.5">
      <c r="A39" s="2" t="s">
        <v>158</v>
      </c>
      <c r="B39" s="2" t="s">
        <v>146</v>
      </c>
      <c r="C39" s="2" t="s">
        <v>143</v>
      </c>
      <c r="D39" s="2" t="s">
        <v>145</v>
      </c>
      <c r="E39" s="3">
        <v>0</v>
      </c>
      <c r="F39" s="3">
        <v>100</v>
      </c>
      <c r="G39" s="3" t="s">
        <v>108</v>
      </c>
      <c r="H39" s="2" t="s">
        <v>80</v>
      </c>
      <c r="I39" s="5">
        <v>1.15333333333333E-2</v>
      </c>
      <c r="J39" s="5">
        <v>1.15333333333333E-2</v>
      </c>
      <c r="K39" s="5">
        <v>5.4181923580765602E-2</v>
      </c>
      <c r="L39" s="5">
        <v>1.9544963649688302E-2</v>
      </c>
      <c r="M39" s="5">
        <v>8.5372991143909133E-3</v>
      </c>
      <c r="N39" s="5">
        <f t="shared" si="0"/>
        <v>99.984015182245827</v>
      </c>
    </row>
    <row r="40" spans="1:14" s="2" customFormat="1" x14ac:dyDescent="0.5">
      <c r="A40" s="2" t="s">
        <v>158</v>
      </c>
      <c r="B40" s="2" t="s">
        <v>130</v>
      </c>
      <c r="C40" s="2" t="s">
        <v>56</v>
      </c>
      <c r="D40" s="2" t="s">
        <v>129</v>
      </c>
      <c r="E40" s="3">
        <v>0</v>
      </c>
      <c r="F40" s="3">
        <v>3</v>
      </c>
      <c r="G40" s="3" t="s">
        <v>108</v>
      </c>
      <c r="H40" s="2" t="s">
        <v>80</v>
      </c>
      <c r="I40" s="5">
        <v>-5.5277777777777799E-3</v>
      </c>
      <c r="J40" s="5">
        <v>5.5277777777777799E-3</v>
      </c>
      <c r="K40" s="5">
        <v>1.1008189509213499E-2</v>
      </c>
      <c r="L40" s="5">
        <v>3.8523487847367702E-3</v>
      </c>
      <c r="M40" s="5">
        <v>4.091817253766371E-3</v>
      </c>
      <c r="N40" s="5">
        <f t="shared" si="0"/>
        <v>99.988106999499593</v>
      </c>
    </row>
    <row r="41" spans="1:14" s="2" customFormat="1" x14ac:dyDescent="0.5">
      <c r="A41" s="2" t="s">
        <v>158</v>
      </c>
      <c r="B41" s="2" t="s">
        <v>47</v>
      </c>
      <c r="C41" s="2" t="s">
        <v>46</v>
      </c>
      <c r="D41" s="2" t="s">
        <v>104</v>
      </c>
      <c r="E41" s="3">
        <v>10</v>
      </c>
      <c r="F41" s="3">
        <v>51</v>
      </c>
      <c r="G41" s="2" t="s">
        <v>52</v>
      </c>
      <c r="H41" s="2" t="s">
        <v>7</v>
      </c>
      <c r="I41" s="5">
        <v>-4.5777777777778602E-3</v>
      </c>
      <c r="J41" s="5">
        <v>4.5777777777778602E-3</v>
      </c>
      <c r="K41" s="5">
        <v>1.7460065729389299E-2</v>
      </c>
      <c r="L41" s="5">
        <v>6.2460647020922203E-3</v>
      </c>
      <c r="M41" s="5">
        <v>3.3886004191995473E-3</v>
      </c>
      <c r="N41" s="5">
        <f t="shared" si="0"/>
        <v>99.991495599918792</v>
      </c>
    </row>
    <row r="42" spans="1:14" s="2" customFormat="1" x14ac:dyDescent="0.5">
      <c r="A42" s="2" t="s">
        <v>158</v>
      </c>
      <c r="B42" s="2" t="s">
        <v>114</v>
      </c>
      <c r="C42" s="2" t="s">
        <v>56</v>
      </c>
      <c r="D42" s="2" t="s">
        <v>113</v>
      </c>
      <c r="E42" s="3">
        <v>1E-3</v>
      </c>
      <c r="F42" s="3">
        <v>3.0000000000000001E-3</v>
      </c>
      <c r="G42" s="2" t="s">
        <v>108</v>
      </c>
      <c r="H42" s="2" t="s">
        <v>80</v>
      </c>
      <c r="I42" s="5">
        <v>4.2611111111102301E-3</v>
      </c>
      <c r="J42" s="5">
        <v>4.2611111111102301E-3</v>
      </c>
      <c r="K42" s="5">
        <v>1.4454028282411499E-2</v>
      </c>
      <c r="L42" s="5">
        <v>5.0422978561596001E-3</v>
      </c>
      <c r="M42" s="5">
        <v>3.1541948076765393E-3</v>
      </c>
      <c r="N42" s="5">
        <f t="shared" si="0"/>
        <v>99.99464979472647</v>
      </c>
    </row>
    <row r="43" spans="1:14" s="2" customFormat="1" x14ac:dyDescent="0.5">
      <c r="A43" s="2" t="s">
        <v>158</v>
      </c>
      <c r="B43" s="2" t="s">
        <v>122</v>
      </c>
      <c r="C43" s="2" t="s">
        <v>56</v>
      </c>
      <c r="D43" s="2" t="s">
        <v>121</v>
      </c>
      <c r="E43" s="3">
        <v>0</v>
      </c>
      <c r="F43" s="3">
        <v>1</v>
      </c>
      <c r="G43" s="3" t="s">
        <v>108</v>
      </c>
      <c r="H43" s="2" t="s">
        <v>80</v>
      </c>
      <c r="I43" s="5">
        <v>-1.9055555555555501E-3</v>
      </c>
      <c r="J43" s="5">
        <v>1.9055555555555501E-3</v>
      </c>
      <c r="K43" s="5">
        <v>1.03116832274559E-2</v>
      </c>
      <c r="L43" s="5">
        <v>3.62817751589712E-3</v>
      </c>
      <c r="M43" s="5">
        <v>1.4105460482832771E-3</v>
      </c>
      <c r="N43" s="5">
        <f t="shared" si="0"/>
        <v>99.996060340774747</v>
      </c>
    </row>
    <row r="44" spans="1:14" s="2" customFormat="1" x14ac:dyDescent="0.5">
      <c r="A44" s="2" t="s">
        <v>159</v>
      </c>
      <c r="B44" s="2" t="s">
        <v>160</v>
      </c>
      <c r="C44" s="2" t="s">
        <v>161</v>
      </c>
      <c r="D44" s="2" t="s">
        <v>162</v>
      </c>
      <c r="E44" s="3">
        <v>0</v>
      </c>
      <c r="F44" s="3">
        <v>10000</v>
      </c>
      <c r="G44" s="3" t="s">
        <v>135</v>
      </c>
      <c r="H44" s="2" t="s">
        <v>80</v>
      </c>
      <c r="I44" s="5">
        <v>5.6666666666673501E-4</v>
      </c>
      <c r="J44" s="5">
        <v>1.6333333333333701E-3</v>
      </c>
      <c r="K44" s="5">
        <v>5.2012376953202797E-3</v>
      </c>
      <c r="L44" s="5">
        <v>1.7885623243426099E-3</v>
      </c>
      <c r="M44" s="5">
        <v>1.2090394699571252E-3</v>
      </c>
      <c r="N44" s="5">
        <f t="shared" si="0"/>
        <v>99.997269380244703</v>
      </c>
    </row>
    <row r="45" spans="1:14" s="2" customFormat="1" x14ac:dyDescent="0.5">
      <c r="A45" s="2" t="s">
        <v>158</v>
      </c>
      <c r="B45" s="2" t="s">
        <v>16</v>
      </c>
      <c r="C45" s="2" t="s">
        <v>17</v>
      </c>
      <c r="D45" s="2" t="s">
        <v>72</v>
      </c>
      <c r="E45" s="3">
        <v>30</v>
      </c>
      <c r="F45" s="3">
        <v>70</v>
      </c>
      <c r="G45" s="2" t="s">
        <v>11</v>
      </c>
      <c r="H45" s="2" t="s">
        <v>7</v>
      </c>
      <c r="I45" s="5">
        <v>4.2777777777746299E-4</v>
      </c>
      <c r="J45" s="5">
        <v>1.0611111111115E-3</v>
      </c>
      <c r="K45" s="5">
        <v>4.2695759059127002E-3</v>
      </c>
      <c r="L45" s="5">
        <v>1.4600345754268299E-3</v>
      </c>
      <c r="M45" s="5">
        <v>7.8546441755745014E-4</v>
      </c>
      <c r="N45" s="5">
        <f t="shared" si="0"/>
        <v>99.998054844662263</v>
      </c>
    </row>
    <row r="46" spans="1:14" s="2" customFormat="1" x14ac:dyDescent="0.5">
      <c r="A46" s="2" t="s">
        <v>158</v>
      </c>
      <c r="B46" s="2" t="s">
        <v>117</v>
      </c>
      <c r="C46" s="2" t="s">
        <v>56</v>
      </c>
      <c r="D46" s="2" t="s">
        <v>118</v>
      </c>
      <c r="E46" s="3">
        <v>0</v>
      </c>
      <c r="F46" s="3">
        <v>1</v>
      </c>
      <c r="G46" s="3" t="s">
        <v>108</v>
      </c>
      <c r="H46" s="2" t="s">
        <v>80</v>
      </c>
      <c r="I46" s="5">
        <v>-9.3333333333360004E-4</v>
      </c>
      <c r="J46" s="5">
        <v>9.3333333333360004E-4</v>
      </c>
      <c r="K46" s="5">
        <v>2.9726080245188798E-3</v>
      </c>
      <c r="L46" s="5">
        <v>1.0412829493099799E-3</v>
      </c>
      <c r="M46" s="5">
        <v>6.9087969711853915E-4</v>
      </c>
      <c r="N46" s="5">
        <f t="shared" si="0"/>
        <v>99.998745724359381</v>
      </c>
    </row>
    <row r="47" spans="1:14" s="2" customFormat="1" x14ac:dyDescent="0.5">
      <c r="A47" s="2" t="s">
        <v>158</v>
      </c>
      <c r="B47" s="2" t="s">
        <v>164</v>
      </c>
      <c r="C47" s="2" t="s">
        <v>163</v>
      </c>
      <c r="D47" s="2" t="s">
        <v>165</v>
      </c>
      <c r="E47" s="3">
        <v>0.01</v>
      </c>
      <c r="F47" s="3">
        <v>0.7</v>
      </c>
      <c r="G47" s="3" t="s">
        <v>108</v>
      </c>
      <c r="H47" s="2" t="s">
        <v>126</v>
      </c>
      <c r="I47" s="5">
        <v>9.2222222222214498E-4</v>
      </c>
      <c r="J47" s="5">
        <v>9.2222222222214498E-4</v>
      </c>
      <c r="K47" s="5">
        <v>4.7757636314088598E-3</v>
      </c>
      <c r="L47" s="5">
        <v>1.6448256206722501E-3</v>
      </c>
      <c r="M47" s="5">
        <v>6.826549388192567E-4</v>
      </c>
      <c r="N47" s="5">
        <f t="shared" si="0"/>
        <v>99.999428379298195</v>
      </c>
    </row>
    <row r="48" spans="1:14" s="2" customFormat="1" x14ac:dyDescent="0.5">
      <c r="A48" s="2" t="s">
        <v>158</v>
      </c>
      <c r="B48" s="2" t="s">
        <v>116</v>
      </c>
      <c r="C48" s="2" t="s">
        <v>56</v>
      </c>
      <c r="D48" s="2" t="s">
        <v>115</v>
      </c>
      <c r="E48" s="3">
        <v>0</v>
      </c>
      <c r="F48" s="3">
        <v>100</v>
      </c>
      <c r="G48" s="2" t="s">
        <v>108</v>
      </c>
      <c r="H48" s="2" t="s">
        <v>80</v>
      </c>
      <c r="I48" s="5">
        <v>-4.8888888888929305E-4</v>
      </c>
      <c r="J48" s="5">
        <v>6.8888888888929596E-4</v>
      </c>
      <c r="K48" s="5">
        <v>2.3147591308757798E-3</v>
      </c>
      <c r="L48" s="5">
        <v>8.0467782712457896E-4</v>
      </c>
      <c r="M48" s="5">
        <v>5.0993501454002987E-4</v>
      </c>
      <c r="N48" s="5">
        <f t="shared" si="0"/>
        <v>99.999938314312729</v>
      </c>
    </row>
    <row r="49" spans="1:14" s="2" customFormat="1" x14ac:dyDescent="0.5">
      <c r="A49" s="2" t="s">
        <v>158</v>
      </c>
      <c r="B49" s="2" t="s">
        <v>172</v>
      </c>
      <c r="C49" s="2" t="s">
        <v>39</v>
      </c>
      <c r="D49" s="2" t="s">
        <v>95</v>
      </c>
      <c r="E49" s="3">
        <v>0</v>
      </c>
      <c r="F49" s="3">
        <v>1</v>
      </c>
      <c r="G49" s="2" t="s">
        <v>11</v>
      </c>
      <c r="H49" s="2" t="s">
        <v>7</v>
      </c>
      <c r="I49" s="5">
        <v>-7.2222222222041496E-5</v>
      </c>
      <c r="J49" s="5">
        <v>8.3333333333151401E-5</v>
      </c>
      <c r="K49" s="5">
        <v>4.28137133232193E-4</v>
      </c>
      <c r="L49" s="5">
        <v>1.4884351206537999E-4</v>
      </c>
      <c r="M49" s="5">
        <v>6.1685687242574416E-5</v>
      </c>
      <c r="N49" s="5">
        <f t="shared" si="0"/>
        <v>99.999999999999972</v>
      </c>
    </row>
    <row r="50" spans="1:14" s="2" customFormat="1" x14ac:dyDescent="0.5">
      <c r="A50" s="2" t="s">
        <v>158</v>
      </c>
      <c r="B50" s="2" t="s">
        <v>28</v>
      </c>
      <c r="C50" s="2" t="s">
        <v>22</v>
      </c>
      <c r="D50" s="2" t="s">
        <v>111</v>
      </c>
      <c r="E50" s="3">
        <v>0</v>
      </c>
      <c r="F50" s="3">
        <v>2</v>
      </c>
      <c r="G50" s="2" t="s">
        <v>9</v>
      </c>
      <c r="H50" s="2" t="s">
        <v>7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f t="shared" si="0"/>
        <v>99.999999999999972</v>
      </c>
    </row>
    <row r="51" spans="1:14" s="2" customFormat="1" x14ac:dyDescent="0.5">
      <c r="A51" s="2" t="s">
        <v>158</v>
      </c>
      <c r="B51" s="2" t="s">
        <v>27</v>
      </c>
      <c r="C51" s="2" t="s">
        <v>22</v>
      </c>
      <c r="D51" s="2" t="s">
        <v>81</v>
      </c>
      <c r="E51" s="3">
        <v>0</v>
      </c>
      <c r="F51" s="3">
        <v>200</v>
      </c>
      <c r="G51" s="2" t="s">
        <v>24</v>
      </c>
      <c r="H51" s="2" t="s">
        <v>7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f t="shared" si="0"/>
        <v>99.999999999999972</v>
      </c>
    </row>
    <row r="52" spans="1:14" s="2" customFormat="1" x14ac:dyDescent="0.5">
      <c r="A52" s="2" t="s">
        <v>158</v>
      </c>
      <c r="B52" s="2" t="s">
        <v>171</v>
      </c>
      <c r="C52" s="2" t="s">
        <v>5</v>
      </c>
      <c r="D52" s="2" t="s">
        <v>65</v>
      </c>
      <c r="E52" s="3">
        <v>0.5</v>
      </c>
      <c r="F52" s="3">
        <v>180</v>
      </c>
      <c r="G52" s="2" t="s">
        <v>6</v>
      </c>
      <c r="H52" s="2" t="s">
        <v>7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f t="shared" si="0"/>
        <v>99.999999999999972</v>
      </c>
    </row>
    <row r="53" spans="1:14" s="2" customFormat="1" x14ac:dyDescent="0.5">
      <c r="A53" s="2" t="s">
        <v>158</v>
      </c>
      <c r="B53" s="2" t="s">
        <v>142</v>
      </c>
      <c r="C53" s="2" t="s">
        <v>143</v>
      </c>
      <c r="D53" s="2" t="s">
        <v>144</v>
      </c>
      <c r="E53" s="3">
        <v>0</v>
      </c>
      <c r="F53" s="3">
        <v>1</v>
      </c>
      <c r="G53" s="3" t="s">
        <v>108</v>
      </c>
      <c r="H53" s="2" t="s">
        <v>80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f t="shared" si="0"/>
        <v>99.999999999999972</v>
      </c>
    </row>
    <row r="54" spans="1:14" s="2" customFormat="1" x14ac:dyDescent="0.5">
      <c r="A54" s="2" t="s">
        <v>158</v>
      </c>
      <c r="B54" s="2" t="s">
        <v>149</v>
      </c>
      <c r="C54" s="2" t="s">
        <v>143</v>
      </c>
      <c r="D54" s="2" t="s">
        <v>150</v>
      </c>
      <c r="E54" s="3">
        <v>8</v>
      </c>
      <c r="F54" s="3">
        <v>12</v>
      </c>
      <c r="G54" s="3" t="s">
        <v>108</v>
      </c>
      <c r="H54" s="2" t="s">
        <v>80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f t="shared" si="0"/>
        <v>99.999999999999972</v>
      </c>
    </row>
    <row r="55" spans="1:14" s="2" customFormat="1" x14ac:dyDescent="0.5">
      <c r="A55" s="2" t="s">
        <v>158</v>
      </c>
      <c r="B55" s="2" t="s">
        <v>62</v>
      </c>
      <c r="C55" s="2" t="s">
        <v>56</v>
      </c>
      <c r="D55" s="2" t="s">
        <v>127</v>
      </c>
      <c r="E55" s="3">
        <v>0.5</v>
      </c>
      <c r="F55" s="3">
        <v>1</v>
      </c>
      <c r="G55" s="3" t="s">
        <v>108</v>
      </c>
      <c r="H55" s="2" t="s">
        <v>126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f t="shared" si="0"/>
        <v>99.999999999999972</v>
      </c>
    </row>
    <row r="56" spans="1:14" s="2" customFormat="1" x14ac:dyDescent="0.5">
      <c r="A56" s="2" t="s">
        <v>158</v>
      </c>
      <c r="B56" s="2" t="s">
        <v>55</v>
      </c>
      <c r="C56" s="2" t="s">
        <v>56</v>
      </c>
      <c r="D56" s="2" t="s">
        <v>106</v>
      </c>
      <c r="E56" s="3">
        <v>0</v>
      </c>
      <c r="F56" s="3">
        <v>10</v>
      </c>
      <c r="G56" s="2" t="s">
        <v>11</v>
      </c>
      <c r="H56" s="2" t="s">
        <v>7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f t="shared" si="0"/>
        <v>99.999999999999972</v>
      </c>
    </row>
    <row r="57" spans="1:14" s="2" customFormat="1" x14ac:dyDescent="0.5">
      <c r="A57" s="2" t="s">
        <v>158</v>
      </c>
      <c r="B57" s="2" t="s">
        <v>59</v>
      </c>
      <c r="C57" s="2" t="s">
        <v>56</v>
      </c>
      <c r="D57" s="2" t="s">
        <v>123</v>
      </c>
      <c r="E57" s="3">
        <v>0</v>
      </c>
      <c r="F57" s="3">
        <v>10</v>
      </c>
      <c r="G57" s="3" t="s">
        <v>108</v>
      </c>
      <c r="H57" s="2" t="s">
        <v>126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f t="shared" si="0"/>
        <v>99.999999999999972</v>
      </c>
    </row>
    <row r="58" spans="1:14" s="2" customFormat="1" x14ac:dyDescent="0.5">
      <c r="A58" s="2" t="s">
        <v>158</v>
      </c>
      <c r="B58" s="2" t="s">
        <v>60</v>
      </c>
      <c r="C58" s="2" t="s">
        <v>56</v>
      </c>
      <c r="D58" s="2" t="s">
        <v>125</v>
      </c>
      <c r="E58" s="3">
        <v>0</v>
      </c>
      <c r="F58" s="3">
        <v>10</v>
      </c>
      <c r="G58" s="3" t="s">
        <v>108</v>
      </c>
      <c r="H58" s="2" t="s">
        <v>126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f t="shared" si="0"/>
        <v>99.999999999999972</v>
      </c>
    </row>
    <row r="59" spans="1:14" s="2" customFormat="1" x14ac:dyDescent="0.5">
      <c r="A59" s="2" t="s">
        <v>158</v>
      </c>
      <c r="B59" s="2" t="s">
        <v>61</v>
      </c>
      <c r="C59" s="2" t="s">
        <v>56</v>
      </c>
      <c r="D59" s="2" t="s">
        <v>124</v>
      </c>
      <c r="E59" s="3">
        <v>0</v>
      </c>
      <c r="F59" s="3">
        <v>0.3</v>
      </c>
      <c r="G59" s="3" t="s">
        <v>108</v>
      </c>
      <c r="H59" s="2" t="s">
        <v>126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f t="shared" si="0"/>
        <v>99.999999999999972</v>
      </c>
    </row>
    <row r="60" spans="1:14" s="2" customFormat="1" x14ac:dyDescent="0.5">
      <c r="A60" s="2" t="s">
        <v>158</v>
      </c>
      <c r="B60" s="2" t="s">
        <v>134</v>
      </c>
      <c r="C60" s="2" t="s">
        <v>56</v>
      </c>
      <c r="D60" s="2" t="s">
        <v>133</v>
      </c>
      <c r="E60" s="3">
        <v>1</v>
      </c>
      <c r="F60" s="3">
        <v>20</v>
      </c>
      <c r="G60" s="3" t="s">
        <v>135</v>
      </c>
      <c r="H60" s="2" t="s">
        <v>80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f t="shared" si="0"/>
        <v>99.999999999999972</v>
      </c>
    </row>
    <row r="61" spans="1:14" s="2" customFormat="1" x14ac:dyDescent="0.5">
      <c r="A61" s="2" t="s">
        <v>158</v>
      </c>
      <c r="B61" s="2" t="s">
        <v>139</v>
      </c>
      <c r="C61" s="2" t="s">
        <v>56</v>
      </c>
      <c r="D61" s="2" t="s">
        <v>138</v>
      </c>
      <c r="E61" s="3">
        <v>0.1</v>
      </c>
      <c r="F61" s="3">
        <v>0.5</v>
      </c>
      <c r="G61" s="3" t="s">
        <v>108</v>
      </c>
      <c r="H61" s="2" t="s">
        <v>80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f t="shared" si="0"/>
        <v>99.999999999999972</v>
      </c>
    </row>
    <row r="62" spans="1:14" s="2" customFormat="1" x14ac:dyDescent="0.5">
      <c r="A62" s="2" t="s">
        <v>158</v>
      </c>
      <c r="B62" s="2" t="s">
        <v>120</v>
      </c>
      <c r="C62" s="2" t="s">
        <v>56</v>
      </c>
      <c r="D62" s="2" t="s">
        <v>119</v>
      </c>
      <c r="E62" s="3">
        <v>0.02</v>
      </c>
      <c r="F62" s="3">
        <v>0.1</v>
      </c>
      <c r="G62" s="3" t="s">
        <v>108</v>
      </c>
      <c r="H62" s="2" t="s">
        <v>80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f t="shared" si="0"/>
        <v>99.999999999999972</v>
      </c>
    </row>
    <row r="63" spans="1:14" s="2" customFormat="1" x14ac:dyDescent="0.5">
      <c r="A63" s="2" t="s">
        <v>158</v>
      </c>
      <c r="B63" s="2" t="s">
        <v>63</v>
      </c>
      <c r="C63" s="2" t="s">
        <v>56</v>
      </c>
      <c r="D63" s="2" t="s">
        <v>128</v>
      </c>
      <c r="E63" s="3">
        <v>0</v>
      </c>
      <c r="F63" s="3">
        <v>1</v>
      </c>
      <c r="G63" s="3" t="s">
        <v>108</v>
      </c>
      <c r="H63" s="2" t="s">
        <v>126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f t="shared" si="0"/>
        <v>99.999999999999972</v>
      </c>
    </row>
    <row r="64" spans="1:14" s="2" customFormat="1" x14ac:dyDescent="0.5">
      <c r="A64" s="2" t="s">
        <v>158</v>
      </c>
      <c r="B64" s="2" t="s">
        <v>64</v>
      </c>
      <c r="C64" s="2" t="s">
        <v>56</v>
      </c>
      <c r="D64" s="2" t="s">
        <v>140</v>
      </c>
      <c r="E64" s="3">
        <v>1</v>
      </c>
      <c r="F64" s="3">
        <v>3</v>
      </c>
      <c r="G64" s="3" t="s">
        <v>108</v>
      </c>
      <c r="H64" s="2" t="s">
        <v>126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f t="shared" si="0"/>
        <v>99.999999999999972</v>
      </c>
    </row>
    <row r="65" spans="1:14" s="2" customFormat="1" x14ac:dyDescent="0.5">
      <c r="A65" s="2" t="s">
        <v>158</v>
      </c>
      <c r="B65" s="2" t="s">
        <v>58</v>
      </c>
      <c r="C65" s="2" t="s">
        <v>56</v>
      </c>
      <c r="D65" s="2" t="s">
        <v>112</v>
      </c>
      <c r="E65" s="3">
        <v>1</v>
      </c>
      <c r="F65" s="3">
        <v>24</v>
      </c>
      <c r="G65" s="2" t="s">
        <v>108</v>
      </c>
      <c r="H65" s="2" t="s">
        <v>7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f t="shared" si="0"/>
        <v>99.999999999999972</v>
      </c>
    </row>
    <row r="66" spans="1:14" s="2" customFormat="1" x14ac:dyDescent="0.5">
      <c r="A66" s="2" t="s">
        <v>158</v>
      </c>
      <c r="B66" s="2" t="s">
        <v>51</v>
      </c>
      <c r="C66" s="2" t="s">
        <v>46</v>
      </c>
      <c r="D66" s="2" t="s">
        <v>103</v>
      </c>
      <c r="E66" s="3">
        <v>7600</v>
      </c>
      <c r="F66" s="3">
        <v>30000</v>
      </c>
      <c r="G66" s="2" t="s">
        <v>9</v>
      </c>
      <c r="H66" s="2" t="s">
        <v>7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f t="shared" si="0"/>
        <v>99.999999999999972</v>
      </c>
    </row>
    <row r="67" spans="1:14" s="2" customFormat="1" x14ac:dyDescent="0.5">
      <c r="A67" s="2" t="s">
        <v>158</v>
      </c>
      <c r="B67" s="2" t="s">
        <v>41</v>
      </c>
      <c r="C67" s="2" t="s">
        <v>46</v>
      </c>
      <c r="D67" s="2" t="s">
        <v>101</v>
      </c>
      <c r="E67" s="3">
        <v>0</v>
      </c>
      <c r="F67" s="3">
        <v>100</v>
      </c>
      <c r="G67" s="2" t="s">
        <v>49</v>
      </c>
      <c r="H67" s="2" t="s">
        <v>7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f t="shared" si="0"/>
        <v>99.999999999999972</v>
      </c>
    </row>
    <row r="68" spans="1:14" s="2" customFormat="1" x14ac:dyDescent="0.5">
      <c r="A68" s="2" t="s">
        <v>158</v>
      </c>
      <c r="B68" s="2" t="s">
        <v>178</v>
      </c>
      <c r="C68" s="2" t="s">
        <v>46</v>
      </c>
      <c r="D68" s="2" t="s">
        <v>166</v>
      </c>
      <c r="E68" s="3">
        <v>0.01</v>
      </c>
      <c r="F68" s="3">
        <v>4</v>
      </c>
      <c r="G68" s="2" t="s">
        <v>11</v>
      </c>
      <c r="H68" s="2" t="s">
        <v>7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 t="shared" ref="N68:N70" si="1">M68+N67</f>
        <v>99.999999999999972</v>
      </c>
    </row>
    <row r="69" spans="1:14" s="2" customFormat="1" x14ac:dyDescent="0.5">
      <c r="A69" s="2" t="s">
        <v>158</v>
      </c>
      <c r="B69" s="2" t="s">
        <v>53</v>
      </c>
      <c r="C69" s="2" t="s">
        <v>46</v>
      </c>
      <c r="D69" s="2" t="s">
        <v>105</v>
      </c>
      <c r="E69" s="3">
        <v>0</v>
      </c>
      <c r="F69" s="3">
        <v>10</v>
      </c>
      <c r="G69" s="2" t="s">
        <v>54</v>
      </c>
      <c r="H69" s="2" t="s">
        <v>7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f t="shared" si="1"/>
        <v>99.999999999999972</v>
      </c>
    </row>
    <row r="70" spans="1:14" s="2" customFormat="1" x14ac:dyDescent="0.5">
      <c r="A70" s="2" t="s">
        <v>158</v>
      </c>
      <c r="B70" s="2" t="s">
        <v>50</v>
      </c>
      <c r="C70" s="2" t="s">
        <v>46</v>
      </c>
      <c r="D70" s="2" t="s">
        <v>102</v>
      </c>
      <c r="E70" s="3">
        <v>3</v>
      </c>
      <c r="F70" s="3">
        <v>40</v>
      </c>
      <c r="G70" s="2" t="s">
        <v>9</v>
      </c>
      <c r="H70" s="2" t="s">
        <v>7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f t="shared" si="1"/>
        <v>99.999999999999972</v>
      </c>
    </row>
    <row r="71" spans="1:14" x14ac:dyDescent="0.5">
      <c r="J71" s="4"/>
    </row>
  </sheetData>
  <sortState xmlns:xlrd2="http://schemas.microsoft.com/office/spreadsheetml/2017/richdata2" ref="A2:M70">
    <sortCondition descending="1" ref="M1:M70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shuai chen</cp:lastModifiedBy>
  <dcterms:created xsi:type="dcterms:W3CDTF">2015-06-05T18:19:34Z</dcterms:created>
  <dcterms:modified xsi:type="dcterms:W3CDTF">2024-02-15T02:24:21Z</dcterms:modified>
</cp:coreProperties>
</file>