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持仓股票" sheetId="1" r:id="rId1"/>
    <sheet name="股票池" sheetId="2" r:id="rId2"/>
  </sheets>
  <definedNames>
    <definedName name="_xlnm._FilterDatabase" localSheetId="0" hidden="1">持仓股票!$K$1:$K$38</definedName>
  </definedNames>
  <calcPr calcId="144525"/>
</workbook>
</file>

<file path=xl/sharedStrings.xml><?xml version="1.0" encoding="utf-8"?>
<sst xmlns="http://schemas.openxmlformats.org/spreadsheetml/2006/main" count="295" uniqueCount="165">
  <si>
    <t>名称</t>
  </si>
  <si>
    <t>代码</t>
  </si>
  <si>
    <t>行业</t>
  </si>
  <si>
    <t>总市值</t>
  </si>
  <si>
    <t>市净率</t>
  </si>
  <si>
    <t>市盈率(动)</t>
  </si>
  <si>
    <t>现价</t>
  </si>
  <si>
    <t>净资</t>
  </si>
  <si>
    <t>目标市净率</t>
  </si>
  <si>
    <t>目标价</t>
  </si>
  <si>
    <t>上涨空间(%)</t>
  </si>
  <si>
    <t>性质</t>
  </si>
  <si>
    <t>营收增长</t>
  </si>
  <si>
    <t>净利润增长</t>
  </si>
  <si>
    <t>大秦铁路</t>
  </si>
  <si>
    <t> 601006</t>
  </si>
  <si>
    <t>交通运输</t>
  </si>
  <si>
    <t>1177亿</t>
  </si>
  <si>
    <t>价值股</t>
  </si>
  <si>
    <t>招商银行</t>
  </si>
  <si>
    <t> 600036</t>
  </si>
  <si>
    <t>银行</t>
  </si>
  <si>
    <t>8749亿</t>
  </si>
  <si>
    <t>中国平安</t>
  </si>
  <si>
    <t> 601318</t>
  </si>
  <si>
    <t>非银金融</t>
  </si>
  <si>
    <t>9840亿</t>
  </si>
  <si>
    <t>上港集团</t>
  </si>
  <si>
    <t> 600018</t>
  </si>
  <si>
    <t>1341亿</t>
  </si>
  <si>
    <t>明阳智能</t>
  </si>
  <si>
    <t> 601615</t>
  </si>
  <si>
    <t>电力设备</t>
  </si>
  <si>
    <t>404.7亿</t>
  </si>
  <si>
    <t>亏损</t>
  </si>
  <si>
    <t>成长股</t>
  </si>
  <si>
    <t>特变电工</t>
  </si>
  <si>
    <t> 600089</t>
  </si>
  <si>
    <t>891.6亿</t>
  </si>
  <si>
    <t>中国核电</t>
  </si>
  <si>
    <t> 601985</t>
  </si>
  <si>
    <t>公用事业</t>
  </si>
  <si>
    <t>1338亿</t>
  </si>
  <si>
    <t>新天然气</t>
  </si>
  <si>
    <t> 603393</t>
  </si>
  <si>
    <t>91.5亿</t>
  </si>
  <si>
    <t>三峡能源</t>
  </si>
  <si>
    <t> 600905</t>
  </si>
  <si>
    <t>1563亿</t>
  </si>
  <si>
    <t>美的集团</t>
  </si>
  <si>
    <t> 000333</t>
  </si>
  <si>
    <t>家用电器</t>
  </si>
  <si>
    <t>3885亿</t>
  </si>
  <si>
    <t>通威股份</t>
  </si>
  <si>
    <t> 600438</t>
  </si>
  <si>
    <t>1725亿</t>
  </si>
  <si>
    <t>长江电力</t>
  </si>
  <si>
    <t> 600900</t>
  </si>
  <si>
    <t>5407亿</t>
  </si>
  <si>
    <t>福耀玻璃</t>
  </si>
  <si>
    <t> 600660</t>
  </si>
  <si>
    <t>汽车</t>
  </si>
  <si>
    <t>867.0亿</t>
  </si>
  <si>
    <t>宁德时代</t>
  </si>
  <si>
    <t> 300750</t>
  </si>
  <si>
    <t>9980亿</t>
  </si>
  <si>
    <t>特锐德</t>
  </si>
  <si>
    <t> 300001</t>
  </si>
  <si>
    <t>206.0亿</t>
  </si>
  <si>
    <t>上海机场</t>
  </si>
  <si>
    <t> 600009</t>
  </si>
  <si>
    <t>1305亿</t>
  </si>
  <si>
    <t>伊利股份</t>
  </si>
  <si>
    <t> 600887</t>
  </si>
  <si>
    <t>食品饮料</t>
  </si>
  <si>
    <t>1901亿</t>
  </si>
  <si>
    <t>安琪酵母</t>
  </si>
  <si>
    <t> 600298</t>
  </si>
  <si>
    <t>342.5亿</t>
  </si>
  <si>
    <t>药明康德</t>
  </si>
  <si>
    <t> 603259</t>
  </si>
  <si>
    <t>医药生物</t>
  </si>
  <si>
    <t>1973亿</t>
  </si>
  <si>
    <t>中航光电</t>
  </si>
  <si>
    <t> 002179</t>
  </si>
  <si>
    <t>国防军工</t>
  </si>
  <si>
    <t>912.4亿</t>
  </si>
  <si>
    <t>五 粮 液</t>
  </si>
  <si>
    <t> 000858</t>
  </si>
  <si>
    <t>6743亿</t>
  </si>
  <si>
    <t>H股ETF</t>
  </si>
  <si>
    <t> 510900</t>
  </si>
  <si>
    <t>--</t>
  </si>
  <si>
    <t>医药ETF</t>
  </si>
  <si>
    <t> 512010</t>
  </si>
  <si>
    <t>科创板50</t>
  </si>
  <si>
    <t> 588080</t>
  </si>
  <si>
    <t>中概互联</t>
  </si>
  <si>
    <t> 513050</t>
  </si>
  <si>
    <t>光伏龙头</t>
  </si>
  <si>
    <t> 159609</t>
  </si>
  <si>
    <t>医药50</t>
  </si>
  <si>
    <t> 512120</t>
  </si>
  <si>
    <t>创业板50</t>
  </si>
  <si>
    <t> 159949</t>
  </si>
  <si>
    <t>新汽车</t>
  </si>
  <si>
    <t> 515030</t>
  </si>
  <si>
    <t>国防ETF</t>
  </si>
  <si>
    <t> 512670</t>
  </si>
  <si>
    <t>新材ETF</t>
  </si>
  <si>
    <t> 159761</t>
  </si>
  <si>
    <t>HS300ETF</t>
  </si>
  <si>
    <t> 510310</t>
  </si>
  <si>
    <t>半导体</t>
  </si>
  <si>
    <t> 512480</t>
  </si>
  <si>
    <t>证券ETF</t>
  </si>
  <si>
    <t> 159841</t>
  </si>
  <si>
    <t>交运ETF</t>
  </si>
  <si>
    <t> 159662</t>
  </si>
  <si>
    <t> 515290</t>
  </si>
  <si>
    <t>纳斯达克</t>
  </si>
  <si>
    <t> 159632</t>
  </si>
  <si>
    <t>公告时间</t>
  </si>
  <si>
    <t>比亚迪</t>
  </si>
  <si>
    <t> 002594</t>
  </si>
  <si>
    <t>7448亿</t>
  </si>
  <si>
    <t>爱美客</t>
  </si>
  <si>
    <t> 300896</t>
  </si>
  <si>
    <t>美容护理</t>
  </si>
  <si>
    <t>国电南瑞</t>
  </si>
  <si>
    <t> 600406</t>
  </si>
  <si>
    <t>1749亿</t>
  </si>
  <si>
    <t>航发动力</t>
  </si>
  <si>
    <t> 600893</t>
  </si>
  <si>
    <t>1166亿</t>
  </si>
  <si>
    <t>珀莱雅</t>
  </si>
  <si>
    <t> 603605</t>
  </si>
  <si>
    <t>476.0亿</t>
  </si>
  <si>
    <t>同仁堂</t>
  </si>
  <si>
    <t> 600085</t>
  </si>
  <si>
    <t>797.6亿</t>
  </si>
  <si>
    <t>中航沈飞</t>
  </si>
  <si>
    <t> 600760</t>
  </si>
  <si>
    <t>1132亿</t>
  </si>
  <si>
    <t>贵州茅台</t>
  </si>
  <si>
    <t> 600519</t>
  </si>
  <si>
    <t>22116亿</t>
  </si>
  <si>
    <t>片仔癀</t>
  </si>
  <si>
    <t> 600436</t>
  </si>
  <si>
    <t>1641亿</t>
  </si>
  <si>
    <t>陕西煤业</t>
  </si>
  <si>
    <t> 601225</t>
  </si>
  <si>
    <t>煤炭</t>
  </si>
  <si>
    <t>1897亿</t>
  </si>
  <si>
    <t>汇川技术</t>
  </si>
  <si>
    <t> 300124</t>
  </si>
  <si>
    <t>机械设备</t>
  </si>
  <si>
    <t>1644亿</t>
  </si>
  <si>
    <t>海天味业</t>
  </si>
  <si>
    <t> 603288</t>
  </si>
  <si>
    <t>3271亿</t>
  </si>
  <si>
    <t>中国中免</t>
  </si>
  <si>
    <t> 601888</t>
  </si>
  <si>
    <t>商贸零售</t>
  </si>
  <si>
    <t>3330亿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</si>
</sst>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\¥* #,##0_ ;_ \¥* \-#,##0_ ;_ \¥* &quot;-&quot;_ ;_ @_ "/>
    <numFmt numFmtId="178" formatCode="_ * #,##0_ ;_ * \-#,##0_ ;_ * &quot;-&quot;_ ;_ @_ "/>
    <numFmt numFmtId="179" formatCode="_ \¥* #,##0.00_ ;_ \¥* \-#,##0.00_ ;_ \¥* &quot;-&quot;??_ ;_ @_ "/>
  </numFmts>
  <fonts count="27">
    <font>
      <sz val="11"/>
      <color rgb="FF000000"/>
      <name val="宋体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theme="1"/>
      <name val="Arial Unicode MS"/>
      <charset val="134"/>
    </font>
    <font>
      <sz val="10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  <scheme val="minor"/>
    </font>
    <font>
      <sz val="11"/>
      <name val="Arial Unicode MS"/>
      <charset val="134"/>
    </font>
    <font>
      <sz val="11"/>
      <color theme="1"/>
      <name val="Arial Unicode MS"/>
      <charset val="134"/>
    </font>
    <font>
      <sz val="11"/>
      <color rgb="FF3F3F76"/>
      <name val="宋体"/>
      <charset val="134"/>
    </font>
    <font>
      <sz val="11"/>
      <color rgb="FF9C0006"/>
      <name val="宋体"/>
      <charset val="134"/>
    </font>
    <font>
      <sz val="11"/>
      <color rgb="FFFFFFFF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b/>
      <sz val="11"/>
      <color rgb="FF44546A"/>
      <name val="宋体"/>
      <charset val="134"/>
    </font>
    <font>
      <b/>
      <sz val="18"/>
      <color rgb="FF44546A"/>
      <name val="宋体"/>
      <charset val="134"/>
    </font>
    <font>
      <i/>
      <sz val="11"/>
      <color rgb="FF7F7F7F"/>
      <name val="宋体"/>
      <charset val="134"/>
    </font>
    <font>
      <b/>
      <sz val="15"/>
      <color rgb="FF44546A"/>
      <name val="宋体"/>
      <charset val="134"/>
    </font>
    <font>
      <b/>
      <sz val="13"/>
      <color rgb="FF44546A"/>
      <name val="宋体"/>
      <charset val="134"/>
    </font>
    <font>
      <b/>
      <sz val="11"/>
      <color rgb="FF3F3F3F"/>
      <name val="宋体"/>
      <charset val="134"/>
    </font>
    <font>
      <b/>
      <sz val="11"/>
      <color rgb="FFFA7D00"/>
      <name val="宋体"/>
      <charset val="134"/>
    </font>
    <font>
      <b/>
      <sz val="11"/>
      <color rgb="FFFFFFFF"/>
      <name val="宋体"/>
      <charset val="134"/>
    </font>
    <font>
      <sz val="11"/>
      <color rgb="FFFA7D00"/>
      <name val="宋体"/>
      <charset val="134"/>
    </font>
    <font>
      <b/>
      <sz val="11"/>
      <color rgb="FF000000"/>
      <name val="宋体"/>
      <charset val="134"/>
    </font>
    <font>
      <sz val="11"/>
      <color rgb="FF006100"/>
      <name val="宋体"/>
      <charset val="134"/>
    </font>
    <font>
      <sz val="11"/>
      <color rgb="FF9C6500"/>
      <name val="宋体"/>
      <charset val="134"/>
    </font>
  </fonts>
  <fills count="32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ACCCEA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</borders>
  <cellStyleXfs count="49">
    <xf numFmtId="0" fontId="0" fillId="0" borderId="0" applyFill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1" borderId="2" applyNumberFormat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  <pageSetUpPr autoPageBreaks="0"/>
  </sheetPr>
  <dimension ref="A1:N38"/>
  <sheetViews>
    <sheetView showGridLines="0" tabSelected="1" workbookViewId="0">
      <selection activeCell="E22" sqref="E22"/>
    </sheetView>
  </sheetViews>
  <sheetFormatPr defaultColWidth="9" defaultRowHeight="13.5"/>
  <cols>
    <col min="1" max="3" width="13" style="6" customWidth="1"/>
    <col min="4" max="4" width="13" style="8" customWidth="1"/>
    <col min="5" max="5" width="13" style="9" customWidth="1"/>
    <col min="6" max="8" width="13" style="8" customWidth="1"/>
    <col min="9" max="247" width="13" style="6" customWidth="1"/>
    <col min="248" max="248" width="13" style="6"/>
    <col min="249" max="16384" width="9" style="6"/>
  </cols>
  <sheetData>
    <row r="1" s="6" customFormat="1" ht="16.5" spans="1:14">
      <c r="A1" s="10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</row>
    <row r="2" s="6" customFormat="1" ht="16.5" spans="1:14">
      <c r="A2" s="11" t="s">
        <v>14</v>
      </c>
      <c r="B2" s="11" t="s">
        <v>15</v>
      </c>
      <c r="C2" s="11" t="s">
        <v>16</v>
      </c>
      <c r="D2" s="13" t="s">
        <v>17</v>
      </c>
      <c r="E2" s="14">
        <f t="shared" ref="E2:E22" si="0">ROUND(G2/H2,2)</f>
        <v>0.91</v>
      </c>
      <c r="F2" s="15">
        <v>8.05</v>
      </c>
      <c r="G2" s="15">
        <v>7.92</v>
      </c>
      <c r="H2" s="15">
        <v>8.66</v>
      </c>
      <c r="I2" s="6">
        <v>1.2</v>
      </c>
      <c r="J2" s="6">
        <f t="shared" ref="J2:J22" si="1">H2*I2</f>
        <v>10.392</v>
      </c>
      <c r="K2" s="6">
        <f t="shared" ref="K2:K38" si="2">ROUND((J2-G2)/G2*100,2)</f>
        <v>31.21</v>
      </c>
      <c r="L2" s="17" t="s">
        <v>18</v>
      </c>
      <c r="M2" s="18">
        <v>8.66</v>
      </c>
      <c r="N2" s="18">
        <v>23.19</v>
      </c>
    </row>
    <row r="3" s="6" customFormat="1" ht="16.5" spans="1:14">
      <c r="A3" s="11" t="s">
        <v>19</v>
      </c>
      <c r="B3" s="11" t="s">
        <v>20</v>
      </c>
      <c r="C3" s="11" t="s">
        <v>21</v>
      </c>
      <c r="D3" s="13" t="s">
        <v>22</v>
      </c>
      <c r="E3" s="14">
        <f t="shared" si="0"/>
        <v>1.02</v>
      </c>
      <c r="F3" s="15">
        <v>5.63</v>
      </c>
      <c r="G3" s="15">
        <v>34.69</v>
      </c>
      <c r="H3" s="15">
        <v>34.13</v>
      </c>
      <c r="I3" s="6">
        <v>1.5</v>
      </c>
      <c r="J3" s="6">
        <f t="shared" si="1"/>
        <v>51.195</v>
      </c>
      <c r="K3" s="6">
        <f t="shared" si="2"/>
        <v>47.58</v>
      </c>
      <c r="L3" s="17" t="s">
        <v>18</v>
      </c>
      <c r="M3" s="18">
        <v>-1.47</v>
      </c>
      <c r="N3" s="18">
        <v>7.82</v>
      </c>
    </row>
    <row r="4" s="6" customFormat="1" ht="16.5" spans="1:14">
      <c r="A4" s="11" t="s">
        <v>23</v>
      </c>
      <c r="B4" s="11" t="s">
        <v>24</v>
      </c>
      <c r="C4" s="11" t="s">
        <v>25</v>
      </c>
      <c r="D4" s="13" t="s">
        <v>26</v>
      </c>
      <c r="E4" s="14">
        <f t="shared" si="0"/>
        <v>1.08</v>
      </c>
      <c r="F4" s="15">
        <v>6.41</v>
      </c>
      <c r="G4" s="15">
        <v>53.83</v>
      </c>
      <c r="H4" s="15">
        <v>50.02</v>
      </c>
      <c r="I4" s="6">
        <v>1.7</v>
      </c>
      <c r="J4" s="6">
        <f t="shared" si="1"/>
        <v>85.034</v>
      </c>
      <c r="K4" s="6">
        <f t="shared" si="2"/>
        <v>57.97</v>
      </c>
      <c r="L4" s="17" t="s">
        <v>18</v>
      </c>
      <c r="M4" s="18">
        <v>30.77</v>
      </c>
      <c r="N4" s="18">
        <v>48.89</v>
      </c>
    </row>
    <row r="5" s="6" customFormat="1" ht="16.5" spans="1:14">
      <c r="A5" s="11" t="s">
        <v>27</v>
      </c>
      <c r="B5" s="11" t="s">
        <v>28</v>
      </c>
      <c r="C5" s="11" t="s">
        <v>16</v>
      </c>
      <c r="D5" s="13" t="s">
        <v>29</v>
      </c>
      <c r="E5" s="14">
        <f t="shared" si="0"/>
        <v>1.16</v>
      </c>
      <c r="F5" s="15">
        <v>9.44</v>
      </c>
      <c r="G5" s="15">
        <v>5.76</v>
      </c>
      <c r="H5" s="15">
        <v>4.97</v>
      </c>
      <c r="I5" s="6">
        <v>2</v>
      </c>
      <c r="J5" s="6">
        <f t="shared" si="1"/>
        <v>9.94</v>
      </c>
      <c r="K5" s="6">
        <f t="shared" si="2"/>
        <v>72.57</v>
      </c>
      <c r="L5" s="17" t="s">
        <v>18</v>
      </c>
      <c r="M5" s="18">
        <v>-38.38</v>
      </c>
      <c r="N5" s="18">
        <v>-35.37</v>
      </c>
    </row>
    <row r="6" s="6" customFormat="1" ht="16.5" spans="1:14">
      <c r="A6" s="11" t="s">
        <v>30</v>
      </c>
      <c r="B6" s="11" t="s">
        <v>31</v>
      </c>
      <c r="C6" s="11" t="s">
        <v>32</v>
      </c>
      <c r="D6" s="13" t="s">
        <v>33</v>
      </c>
      <c r="E6" s="14">
        <f t="shared" si="0"/>
        <v>1.45</v>
      </c>
      <c r="F6" s="13" t="s">
        <v>34</v>
      </c>
      <c r="G6" s="15">
        <v>17.81</v>
      </c>
      <c r="H6" s="15">
        <v>12.28</v>
      </c>
      <c r="I6" s="6">
        <v>2.5</v>
      </c>
      <c r="J6" s="6">
        <f t="shared" si="1"/>
        <v>30.7</v>
      </c>
      <c r="K6" s="6">
        <f t="shared" si="2"/>
        <v>72.38</v>
      </c>
      <c r="L6" s="17" t="s">
        <v>35</v>
      </c>
      <c r="M6" s="18">
        <v>-61.84</v>
      </c>
      <c r="N6" s="18">
        <v>-116.07</v>
      </c>
    </row>
    <row r="7" s="6" customFormat="1" ht="16.5" spans="1:14">
      <c r="A7" s="11" t="s">
        <v>36</v>
      </c>
      <c r="B7" s="11" t="s">
        <v>37</v>
      </c>
      <c r="C7" s="11" t="s">
        <v>32</v>
      </c>
      <c r="D7" s="13" t="s">
        <v>38</v>
      </c>
      <c r="E7" s="14">
        <f t="shared" si="0"/>
        <v>1.5</v>
      </c>
      <c r="F7" s="15">
        <v>4.72</v>
      </c>
      <c r="G7" s="15">
        <v>22.93</v>
      </c>
      <c r="H7" s="15">
        <v>15.26</v>
      </c>
      <c r="I7" s="6">
        <v>3</v>
      </c>
      <c r="J7" s="6">
        <f t="shared" si="1"/>
        <v>45.78</v>
      </c>
      <c r="K7" s="6">
        <f t="shared" si="2"/>
        <v>99.65</v>
      </c>
      <c r="L7" s="17" t="s">
        <v>35</v>
      </c>
      <c r="M7" s="18">
        <v>37.04</v>
      </c>
      <c r="N7" s="18">
        <v>51.34</v>
      </c>
    </row>
    <row r="8" s="6" customFormat="1" ht="16.5" spans="1:14">
      <c r="A8" s="11" t="s">
        <v>39</v>
      </c>
      <c r="B8" s="11" t="s">
        <v>40</v>
      </c>
      <c r="C8" s="11" t="s">
        <v>41</v>
      </c>
      <c r="D8" s="13" t="s">
        <v>42</v>
      </c>
      <c r="E8" s="14">
        <f t="shared" si="0"/>
        <v>1.56</v>
      </c>
      <c r="F8" s="15">
        <v>11.06</v>
      </c>
      <c r="G8" s="15">
        <v>7.09</v>
      </c>
      <c r="H8" s="15">
        <v>4.55</v>
      </c>
      <c r="I8" s="6">
        <v>2</v>
      </c>
      <c r="J8" s="6">
        <f t="shared" si="1"/>
        <v>9.1</v>
      </c>
      <c r="K8" s="6">
        <f t="shared" si="2"/>
        <v>28.35</v>
      </c>
      <c r="L8" s="17" t="s">
        <v>18</v>
      </c>
      <c r="M8" s="18">
        <v>4.64</v>
      </c>
      <c r="N8" s="18">
        <v>4.79</v>
      </c>
    </row>
    <row r="9" s="6" customFormat="1" ht="16.5" spans="1:14">
      <c r="A9" s="11" t="s">
        <v>43</v>
      </c>
      <c r="B9" s="11" t="s">
        <v>44</v>
      </c>
      <c r="C9" s="11" t="s">
        <v>41</v>
      </c>
      <c r="D9" s="13" t="s">
        <v>45</v>
      </c>
      <c r="E9" s="14">
        <f t="shared" si="0"/>
        <v>1.71</v>
      </c>
      <c r="F9" s="15">
        <v>15.63</v>
      </c>
      <c r="G9" s="15">
        <v>21.58</v>
      </c>
      <c r="H9" s="15">
        <v>12.64</v>
      </c>
      <c r="I9" s="6">
        <v>2.5</v>
      </c>
      <c r="J9" s="6">
        <f t="shared" si="1"/>
        <v>31.6</v>
      </c>
      <c r="K9" s="6">
        <f t="shared" si="2"/>
        <v>46.43</v>
      </c>
      <c r="L9" s="17" t="s">
        <v>18</v>
      </c>
      <c r="M9" s="18">
        <v>-3.58</v>
      </c>
      <c r="N9" s="18">
        <v>-28.99</v>
      </c>
    </row>
    <row r="10" s="6" customFormat="1" ht="16.5" spans="1:14">
      <c r="A10" s="11" t="s">
        <v>46</v>
      </c>
      <c r="B10" s="11" t="s">
        <v>47</v>
      </c>
      <c r="C10" s="11" t="s">
        <v>41</v>
      </c>
      <c r="D10" s="13" t="s">
        <v>48</v>
      </c>
      <c r="E10" s="14">
        <f t="shared" si="0"/>
        <v>1.97</v>
      </c>
      <c r="F10" s="15">
        <v>16.05</v>
      </c>
      <c r="G10" s="15">
        <v>5.46</v>
      </c>
      <c r="H10" s="15">
        <v>2.77</v>
      </c>
      <c r="I10" s="6">
        <v>2.5</v>
      </c>
      <c r="J10" s="6">
        <f t="shared" si="1"/>
        <v>6.925</v>
      </c>
      <c r="K10" s="6">
        <f t="shared" si="2"/>
        <v>26.83</v>
      </c>
      <c r="L10" s="17" t="s">
        <v>35</v>
      </c>
      <c r="M10" s="18">
        <v>18.39</v>
      </c>
      <c r="N10" s="18">
        <v>7.5</v>
      </c>
    </row>
    <row r="11" s="6" customFormat="1" ht="16.5" spans="1:14">
      <c r="A11" s="11" t="s">
        <v>49</v>
      </c>
      <c r="B11" s="11" t="s">
        <v>50</v>
      </c>
      <c r="C11" s="11" t="s">
        <v>51</v>
      </c>
      <c r="D11" s="13" t="s">
        <v>52</v>
      </c>
      <c r="E11" s="14">
        <f t="shared" si="0"/>
        <v>2.55</v>
      </c>
      <c r="F11" s="15">
        <v>12.08</v>
      </c>
      <c r="G11" s="15">
        <v>55.33</v>
      </c>
      <c r="H11" s="15">
        <v>21.69</v>
      </c>
      <c r="I11" s="6">
        <v>4</v>
      </c>
      <c r="J11" s="6">
        <f t="shared" si="1"/>
        <v>86.76</v>
      </c>
      <c r="K11" s="6">
        <f t="shared" si="2"/>
        <v>56.8</v>
      </c>
      <c r="L11" s="17" t="s">
        <v>18</v>
      </c>
      <c r="M11" s="18">
        <v>6.27</v>
      </c>
      <c r="N11" s="18">
        <v>12.04</v>
      </c>
    </row>
    <row r="12" s="6" customFormat="1" ht="16.5" spans="1:14">
      <c r="A12" s="11" t="s">
        <v>53</v>
      </c>
      <c r="B12" s="11" t="s">
        <v>54</v>
      </c>
      <c r="C12" s="11" t="s">
        <v>32</v>
      </c>
      <c r="D12" s="13" t="s">
        <v>55</v>
      </c>
      <c r="E12" s="14">
        <f t="shared" si="0"/>
        <v>2.56</v>
      </c>
      <c r="F12" s="15">
        <v>5.01</v>
      </c>
      <c r="G12" s="15">
        <v>38.31</v>
      </c>
      <c r="H12" s="15">
        <v>14.98</v>
      </c>
      <c r="I12" s="6">
        <v>5</v>
      </c>
      <c r="J12" s="6">
        <f t="shared" si="1"/>
        <v>74.9</v>
      </c>
      <c r="K12" s="6">
        <f t="shared" si="2"/>
        <v>95.51</v>
      </c>
      <c r="L12" s="17" t="s">
        <v>35</v>
      </c>
      <c r="M12" s="18">
        <v>34.67</v>
      </c>
      <c r="N12" s="18">
        <v>65.59</v>
      </c>
    </row>
    <row r="13" s="6" customFormat="1" ht="16.5" spans="1:14">
      <c r="A13" s="11" t="s">
        <v>56</v>
      </c>
      <c r="B13" s="11" t="s">
        <v>57</v>
      </c>
      <c r="C13" s="11" t="s">
        <v>41</v>
      </c>
      <c r="D13" s="13" t="s">
        <v>58</v>
      </c>
      <c r="E13" s="14">
        <f t="shared" si="0"/>
        <v>2.83</v>
      </c>
      <c r="F13" s="15">
        <v>37.42</v>
      </c>
      <c r="G13" s="15">
        <v>22.1</v>
      </c>
      <c r="H13" s="15">
        <v>7.81</v>
      </c>
      <c r="I13" s="6">
        <v>3</v>
      </c>
      <c r="J13" s="6">
        <f t="shared" si="1"/>
        <v>23.43</v>
      </c>
      <c r="K13" s="6">
        <f t="shared" si="2"/>
        <v>6.02</v>
      </c>
      <c r="L13" s="17" t="s">
        <v>18</v>
      </c>
      <c r="M13" s="18">
        <v>25.17</v>
      </c>
      <c r="N13" s="18">
        <v>16.28</v>
      </c>
    </row>
    <row r="14" s="6" customFormat="1" ht="16.5" spans="1:14">
      <c r="A14" s="11" t="s">
        <v>59</v>
      </c>
      <c r="B14" s="11" t="s">
        <v>60</v>
      </c>
      <c r="C14" s="11" t="s">
        <v>61</v>
      </c>
      <c r="D14" s="13" t="s">
        <v>62</v>
      </c>
      <c r="E14" s="14">
        <f t="shared" si="0"/>
        <v>2.91</v>
      </c>
      <c r="F14" s="15">
        <v>23.7</v>
      </c>
      <c r="G14" s="15">
        <v>33.22</v>
      </c>
      <c r="H14" s="15">
        <v>11.42</v>
      </c>
      <c r="I14" s="6">
        <v>4</v>
      </c>
      <c r="J14" s="6">
        <f t="shared" si="1"/>
        <v>45.68</v>
      </c>
      <c r="K14" s="6">
        <f t="shared" si="2"/>
        <v>37.51</v>
      </c>
      <c r="L14" s="17" t="s">
        <v>35</v>
      </c>
      <c r="M14" s="18">
        <v>7.71</v>
      </c>
      <c r="N14" s="18">
        <v>4.97</v>
      </c>
    </row>
    <row r="15" s="6" customFormat="1" ht="16.5" spans="1:14">
      <c r="A15" s="11" t="s">
        <v>63</v>
      </c>
      <c r="B15" s="11" t="s">
        <v>64</v>
      </c>
      <c r="C15" s="11" t="s">
        <v>32</v>
      </c>
      <c r="D15" s="13" t="s">
        <v>65</v>
      </c>
      <c r="E15" s="14">
        <f t="shared" si="0"/>
        <v>2.95</v>
      </c>
      <c r="F15" s="15">
        <v>25.4</v>
      </c>
      <c r="G15" s="15">
        <v>227</v>
      </c>
      <c r="H15" s="15">
        <v>76.93</v>
      </c>
      <c r="I15" s="6">
        <v>9</v>
      </c>
      <c r="J15" s="6">
        <f t="shared" si="1"/>
        <v>692.37</v>
      </c>
      <c r="K15" s="6">
        <f t="shared" si="2"/>
        <v>205.01</v>
      </c>
      <c r="L15" s="17" t="s">
        <v>35</v>
      </c>
      <c r="M15" s="18">
        <v>82.91</v>
      </c>
      <c r="N15" s="18">
        <v>557.97</v>
      </c>
    </row>
    <row r="16" s="6" customFormat="1" ht="16.5" spans="1:14">
      <c r="A16" s="11" t="s">
        <v>66</v>
      </c>
      <c r="B16" s="11" t="s">
        <v>67</v>
      </c>
      <c r="C16" s="11" t="s">
        <v>32</v>
      </c>
      <c r="D16" s="13" t="s">
        <v>68</v>
      </c>
      <c r="E16" s="14">
        <f t="shared" si="0"/>
        <v>3.26</v>
      </c>
      <c r="F16" s="15">
        <v>253.45</v>
      </c>
      <c r="G16" s="15">
        <v>19.79</v>
      </c>
      <c r="H16" s="15">
        <v>6.07</v>
      </c>
      <c r="I16" s="6">
        <v>4.8</v>
      </c>
      <c r="J16" s="6">
        <f t="shared" si="1"/>
        <v>29.136</v>
      </c>
      <c r="K16" s="6">
        <f t="shared" si="2"/>
        <v>47.23</v>
      </c>
      <c r="L16" s="17" t="s">
        <v>35</v>
      </c>
      <c r="M16" s="18">
        <v>6.79</v>
      </c>
      <c r="N16" s="18">
        <v>18.98</v>
      </c>
    </row>
    <row r="17" s="7" customFormat="1" ht="16.5" spans="1:14">
      <c r="A17" s="11" t="s">
        <v>69</v>
      </c>
      <c r="B17" s="11" t="s">
        <v>70</v>
      </c>
      <c r="C17" s="11" t="s">
        <v>16</v>
      </c>
      <c r="D17" s="13" t="s">
        <v>71</v>
      </c>
      <c r="E17" s="14">
        <f t="shared" si="0"/>
        <v>3.3</v>
      </c>
      <c r="F17" s="13" t="s">
        <v>34</v>
      </c>
      <c r="G17" s="15">
        <v>52.46</v>
      </c>
      <c r="H17" s="15">
        <v>15.88</v>
      </c>
      <c r="I17" s="6">
        <v>4</v>
      </c>
      <c r="J17" s="6">
        <f t="shared" si="1"/>
        <v>63.52</v>
      </c>
      <c r="K17" s="6">
        <f t="shared" si="2"/>
        <v>21.08</v>
      </c>
      <c r="L17" s="17" t="s">
        <v>18</v>
      </c>
      <c r="M17" s="18">
        <v>18.78</v>
      </c>
      <c r="N17" s="18">
        <v>80.3</v>
      </c>
    </row>
    <row r="18" s="7" customFormat="1" ht="16.5" spans="1:14">
      <c r="A18" s="11" t="s">
        <v>72</v>
      </c>
      <c r="B18" s="11" t="s">
        <v>73</v>
      </c>
      <c r="C18" s="11" t="s">
        <v>74</v>
      </c>
      <c r="D18" s="13" t="s">
        <v>75</v>
      </c>
      <c r="E18" s="14">
        <f t="shared" si="0"/>
        <v>3.55</v>
      </c>
      <c r="F18" s="15">
        <v>13.15</v>
      </c>
      <c r="G18" s="15">
        <v>29.71</v>
      </c>
      <c r="H18" s="15">
        <v>8.36</v>
      </c>
      <c r="I18" s="6">
        <v>6</v>
      </c>
      <c r="J18" s="6">
        <f t="shared" si="1"/>
        <v>50.16</v>
      </c>
      <c r="K18" s="6">
        <f t="shared" si="2"/>
        <v>68.83</v>
      </c>
      <c r="L18" s="17" t="s">
        <v>18</v>
      </c>
      <c r="M18" s="18">
        <v>7.71</v>
      </c>
      <c r="N18" s="18">
        <v>2.73</v>
      </c>
    </row>
    <row r="19" s="7" customFormat="1" ht="16.5" spans="1:14">
      <c r="A19" s="11" t="s">
        <v>76</v>
      </c>
      <c r="B19" s="11" t="s">
        <v>77</v>
      </c>
      <c r="C19" s="11" t="s">
        <v>74</v>
      </c>
      <c r="D19" s="13" t="s">
        <v>78</v>
      </c>
      <c r="E19" s="14">
        <f t="shared" si="0"/>
        <v>3.55</v>
      </c>
      <c r="F19" s="15">
        <v>24.3</v>
      </c>
      <c r="G19" s="15">
        <v>39.42</v>
      </c>
      <c r="H19" s="15">
        <v>11.09</v>
      </c>
      <c r="I19" s="6">
        <v>5</v>
      </c>
      <c r="J19" s="6">
        <f t="shared" si="1"/>
        <v>55.45</v>
      </c>
      <c r="K19" s="6">
        <f t="shared" si="2"/>
        <v>40.66</v>
      </c>
      <c r="L19" s="17" t="s">
        <v>18</v>
      </c>
      <c r="M19" s="18">
        <v>12.03</v>
      </c>
      <c r="N19" s="18">
        <v>12.76</v>
      </c>
    </row>
    <row r="20" s="7" customFormat="1" ht="16.5" spans="1:14">
      <c r="A20" s="11" t="s">
        <v>79</v>
      </c>
      <c r="B20" s="11" t="s">
        <v>80</v>
      </c>
      <c r="C20" s="11" t="s">
        <v>81</v>
      </c>
      <c r="D20" s="13" t="s">
        <v>82</v>
      </c>
      <c r="E20" s="14">
        <f t="shared" si="0"/>
        <v>3.99</v>
      </c>
      <c r="F20" s="15">
        <v>22.74</v>
      </c>
      <c r="G20" s="15">
        <v>66.47</v>
      </c>
      <c r="H20" s="15">
        <v>16.67</v>
      </c>
      <c r="I20" s="6">
        <v>8</v>
      </c>
      <c r="J20" s="6">
        <f t="shared" si="1"/>
        <v>133.36</v>
      </c>
      <c r="K20" s="6">
        <f t="shared" si="2"/>
        <v>100.63</v>
      </c>
      <c r="L20" s="17" t="s">
        <v>35</v>
      </c>
      <c r="M20" s="18">
        <v>5.77</v>
      </c>
      <c r="N20" s="18">
        <v>31.97</v>
      </c>
    </row>
    <row r="21" s="7" customFormat="1" ht="16.5" spans="1:14">
      <c r="A21" s="11" t="s">
        <v>83</v>
      </c>
      <c r="B21" s="11" t="s">
        <v>84</v>
      </c>
      <c r="C21" s="11" t="s">
        <v>85</v>
      </c>
      <c r="D21" s="13" t="s">
        <v>86</v>
      </c>
      <c r="E21" s="14">
        <f t="shared" si="0"/>
        <v>4.86</v>
      </c>
      <c r="F21" s="15">
        <v>22.96</v>
      </c>
      <c r="G21" s="15">
        <v>55.95</v>
      </c>
      <c r="H21" s="15">
        <v>11.51</v>
      </c>
      <c r="I21" s="6">
        <v>6</v>
      </c>
      <c r="J21" s="6">
        <f t="shared" si="1"/>
        <v>69.06</v>
      </c>
      <c r="K21" s="6">
        <f t="shared" si="2"/>
        <v>23.43</v>
      </c>
      <c r="L21" s="17" t="s">
        <v>35</v>
      </c>
      <c r="M21" s="18">
        <v>34.68</v>
      </c>
      <c r="N21" s="18">
        <v>34.71</v>
      </c>
    </row>
    <row r="22" s="7" customFormat="1" ht="16.5" spans="1:14">
      <c r="A22" s="11" t="s">
        <v>87</v>
      </c>
      <c r="B22" s="11" t="s">
        <v>88</v>
      </c>
      <c r="C22" s="11" t="s">
        <v>74</v>
      </c>
      <c r="D22" s="13" t="s">
        <v>89</v>
      </c>
      <c r="E22" s="14">
        <f t="shared" si="0"/>
        <v>5.33</v>
      </c>
      <c r="F22" s="15">
        <v>13.44</v>
      </c>
      <c r="G22" s="15">
        <v>173.71</v>
      </c>
      <c r="H22" s="15">
        <v>32.61</v>
      </c>
      <c r="I22" s="6">
        <v>8</v>
      </c>
      <c r="J22" s="6">
        <f t="shared" si="1"/>
        <v>260.88</v>
      </c>
      <c r="K22" s="6">
        <f t="shared" si="2"/>
        <v>50.18</v>
      </c>
      <c r="L22" s="17" t="s">
        <v>18</v>
      </c>
      <c r="M22" s="18">
        <v>13.03</v>
      </c>
      <c r="N22" s="18">
        <v>15.89</v>
      </c>
    </row>
    <row r="23" ht="16.5" spans="1:12">
      <c r="A23" s="16" t="s">
        <v>90</v>
      </c>
      <c r="B23" s="16" t="s">
        <v>91</v>
      </c>
      <c r="C23" s="16" t="s">
        <v>92</v>
      </c>
      <c r="D23" s="13" t="s">
        <v>92</v>
      </c>
      <c r="E23" s="14"/>
      <c r="F23" s="13" t="s">
        <v>92</v>
      </c>
      <c r="G23" s="15">
        <v>0.802</v>
      </c>
      <c r="H23" s="13" t="s">
        <v>92</v>
      </c>
      <c r="J23" s="6">
        <v>1.3</v>
      </c>
      <c r="K23" s="6">
        <f t="shared" si="2"/>
        <v>62.09</v>
      </c>
      <c r="L23" s="17" t="s">
        <v>35</v>
      </c>
    </row>
    <row r="24" ht="16.5" spans="1:12">
      <c r="A24" s="16" t="s">
        <v>93</v>
      </c>
      <c r="B24" s="16" t="s">
        <v>94</v>
      </c>
      <c r="C24" s="16" t="s">
        <v>92</v>
      </c>
      <c r="D24" s="13" t="s">
        <v>92</v>
      </c>
      <c r="E24" s="14"/>
      <c r="F24" s="13" t="s">
        <v>92</v>
      </c>
      <c r="G24" s="15">
        <v>0.455</v>
      </c>
      <c r="H24" s="13" t="s">
        <v>92</v>
      </c>
      <c r="J24" s="6">
        <v>0.7</v>
      </c>
      <c r="K24" s="6">
        <f t="shared" si="2"/>
        <v>53.85</v>
      </c>
      <c r="L24" s="17" t="s">
        <v>35</v>
      </c>
    </row>
    <row r="25" ht="16.5" spans="1:14">
      <c r="A25" s="16" t="s">
        <v>95</v>
      </c>
      <c r="B25" s="16" t="s">
        <v>96</v>
      </c>
      <c r="C25" s="16" t="s">
        <v>92</v>
      </c>
      <c r="D25" s="13" t="s">
        <v>92</v>
      </c>
      <c r="E25" s="14"/>
      <c r="F25" s="13" t="s">
        <v>92</v>
      </c>
      <c r="G25" s="15">
        <v>1.072</v>
      </c>
      <c r="H25" s="13" t="s">
        <v>92</v>
      </c>
      <c r="J25" s="6">
        <v>1.6</v>
      </c>
      <c r="K25" s="6">
        <f t="shared" si="2"/>
        <v>49.25</v>
      </c>
      <c r="L25" s="17" t="s">
        <v>35</v>
      </c>
      <c r="M25" s="7"/>
      <c r="N25" s="7"/>
    </row>
    <row r="26" ht="16.5" spans="1:12">
      <c r="A26" s="16" t="s">
        <v>97</v>
      </c>
      <c r="B26" s="16" t="s">
        <v>98</v>
      </c>
      <c r="C26" s="16" t="s">
        <v>92</v>
      </c>
      <c r="D26" s="13" t="s">
        <v>92</v>
      </c>
      <c r="E26" s="14"/>
      <c r="F26" s="13" t="s">
        <v>92</v>
      </c>
      <c r="G26" s="15">
        <v>1.015</v>
      </c>
      <c r="H26" s="13" t="s">
        <v>92</v>
      </c>
      <c r="J26" s="6">
        <v>1.5</v>
      </c>
      <c r="K26" s="6">
        <f t="shared" si="2"/>
        <v>47.78</v>
      </c>
      <c r="L26" s="17" t="s">
        <v>35</v>
      </c>
    </row>
    <row r="27" ht="16.5" spans="1:14">
      <c r="A27" s="16" t="s">
        <v>99</v>
      </c>
      <c r="B27" s="16" t="s">
        <v>100</v>
      </c>
      <c r="C27" s="16" t="s">
        <v>92</v>
      </c>
      <c r="D27" s="13" t="s">
        <v>92</v>
      </c>
      <c r="E27" s="14"/>
      <c r="F27" s="13" t="s">
        <v>92</v>
      </c>
      <c r="G27" s="15">
        <v>0.72</v>
      </c>
      <c r="H27" s="13" t="s">
        <v>92</v>
      </c>
      <c r="J27" s="6">
        <v>1</v>
      </c>
      <c r="K27" s="6">
        <f t="shared" si="2"/>
        <v>38.89</v>
      </c>
      <c r="L27" s="17" t="s">
        <v>35</v>
      </c>
      <c r="M27" s="7"/>
      <c r="N27" s="7"/>
    </row>
    <row r="28" s="6" customFormat="1" ht="16.5" spans="1:14">
      <c r="A28" s="16" t="s">
        <v>101</v>
      </c>
      <c r="B28" s="16" t="s">
        <v>102</v>
      </c>
      <c r="C28" s="16" t="s">
        <v>92</v>
      </c>
      <c r="D28" s="13" t="s">
        <v>92</v>
      </c>
      <c r="E28" s="14"/>
      <c r="F28" s="13" t="s">
        <v>92</v>
      </c>
      <c r="G28" s="15">
        <v>0.508</v>
      </c>
      <c r="H28" s="13" t="s">
        <v>92</v>
      </c>
      <c r="J28" s="6">
        <v>0.7</v>
      </c>
      <c r="K28" s="6">
        <f t="shared" si="2"/>
        <v>37.8</v>
      </c>
      <c r="L28" s="17" t="s">
        <v>35</v>
      </c>
      <c r="M28" s="7"/>
      <c r="N28" s="7"/>
    </row>
    <row r="29" ht="12" customHeight="1" spans="1:12">
      <c r="A29" s="16" t="s">
        <v>103</v>
      </c>
      <c r="B29" s="16" t="s">
        <v>104</v>
      </c>
      <c r="C29" s="16" t="s">
        <v>92</v>
      </c>
      <c r="D29" s="13" t="s">
        <v>92</v>
      </c>
      <c r="E29" s="14"/>
      <c r="F29" s="13" t="s">
        <v>92</v>
      </c>
      <c r="G29" s="15">
        <v>0.956</v>
      </c>
      <c r="H29" s="13" t="s">
        <v>92</v>
      </c>
      <c r="J29" s="6">
        <v>1.247</v>
      </c>
      <c r="K29" s="6">
        <f t="shared" si="2"/>
        <v>30.44</v>
      </c>
      <c r="L29" s="17" t="s">
        <v>35</v>
      </c>
    </row>
    <row r="30" ht="16.5" spans="1:12">
      <c r="A30" s="16" t="s">
        <v>105</v>
      </c>
      <c r="B30" s="16" t="s">
        <v>106</v>
      </c>
      <c r="C30" s="16" t="s">
        <v>92</v>
      </c>
      <c r="D30" s="13" t="s">
        <v>92</v>
      </c>
      <c r="E30" s="14"/>
      <c r="F30" s="13" t="s">
        <v>92</v>
      </c>
      <c r="G30" s="15">
        <v>1.51</v>
      </c>
      <c r="H30" s="13" t="s">
        <v>92</v>
      </c>
      <c r="J30" s="6">
        <v>1.9</v>
      </c>
      <c r="K30" s="6">
        <f t="shared" si="2"/>
        <v>25.83</v>
      </c>
      <c r="L30" s="17" t="s">
        <v>35</v>
      </c>
    </row>
    <row r="31" s="6" customFormat="1" ht="16.5" spans="1:12">
      <c r="A31" s="16" t="s">
        <v>107</v>
      </c>
      <c r="B31" s="16" t="s">
        <v>108</v>
      </c>
      <c r="C31" s="16" t="s">
        <v>92</v>
      </c>
      <c r="D31" s="13" t="s">
        <v>92</v>
      </c>
      <c r="E31" s="14"/>
      <c r="F31" s="13" t="s">
        <v>92</v>
      </c>
      <c r="G31" s="15">
        <v>0.798</v>
      </c>
      <c r="H31" s="13" t="s">
        <v>92</v>
      </c>
      <c r="J31" s="6">
        <v>1</v>
      </c>
      <c r="K31" s="6">
        <f t="shared" si="2"/>
        <v>25.31</v>
      </c>
      <c r="L31" s="17" t="s">
        <v>35</v>
      </c>
    </row>
    <row r="32" s="6" customFormat="1" ht="16.5" spans="1:12">
      <c r="A32" s="16" t="s">
        <v>109</v>
      </c>
      <c r="B32" s="16" t="s">
        <v>110</v>
      </c>
      <c r="C32" s="16" t="s">
        <v>92</v>
      </c>
      <c r="D32" s="13" t="s">
        <v>92</v>
      </c>
      <c r="E32" s="14"/>
      <c r="F32" s="13" t="s">
        <v>92</v>
      </c>
      <c r="G32" s="15">
        <v>0.652</v>
      </c>
      <c r="H32" s="13" t="s">
        <v>92</v>
      </c>
      <c r="J32" s="6">
        <v>0.8</v>
      </c>
      <c r="K32" s="6">
        <f t="shared" si="2"/>
        <v>22.7</v>
      </c>
      <c r="L32" s="17" t="s">
        <v>35</v>
      </c>
    </row>
    <row r="33" ht="16.5" spans="1:12">
      <c r="A33" s="16" t="s">
        <v>111</v>
      </c>
      <c r="B33" s="16" t="s">
        <v>112</v>
      </c>
      <c r="C33" s="16" t="s">
        <v>92</v>
      </c>
      <c r="D33" s="13" t="s">
        <v>92</v>
      </c>
      <c r="E33" s="14"/>
      <c r="F33" s="13" t="s">
        <v>92</v>
      </c>
      <c r="G33" s="15">
        <v>1.911</v>
      </c>
      <c r="H33" s="13" t="s">
        <v>92</v>
      </c>
      <c r="J33" s="6">
        <v>2.3</v>
      </c>
      <c r="K33" s="6">
        <f t="shared" si="2"/>
        <v>20.36</v>
      </c>
      <c r="L33" s="17" t="s">
        <v>18</v>
      </c>
    </row>
    <row r="34" s="6" customFormat="1" ht="16.5" spans="1:14">
      <c r="A34" s="16" t="s">
        <v>113</v>
      </c>
      <c r="B34" s="16" t="s">
        <v>114</v>
      </c>
      <c r="C34" s="16" t="s">
        <v>92</v>
      </c>
      <c r="D34" s="13" t="s">
        <v>92</v>
      </c>
      <c r="E34" s="14"/>
      <c r="F34" s="13" t="s">
        <v>92</v>
      </c>
      <c r="G34" s="15">
        <v>0.922</v>
      </c>
      <c r="H34" s="13" t="s">
        <v>92</v>
      </c>
      <c r="J34" s="6">
        <v>1.1</v>
      </c>
      <c r="K34" s="6">
        <f t="shared" si="2"/>
        <v>19.31</v>
      </c>
      <c r="L34" s="17" t="s">
        <v>35</v>
      </c>
      <c r="M34" s="7"/>
      <c r="N34" s="7"/>
    </row>
    <row r="35" s="6" customFormat="1" ht="16.5" spans="1:12">
      <c r="A35" s="16" t="s">
        <v>115</v>
      </c>
      <c r="B35" s="16" t="s">
        <v>116</v>
      </c>
      <c r="C35" s="16" t="s">
        <v>92</v>
      </c>
      <c r="D35" s="13" t="s">
        <v>92</v>
      </c>
      <c r="E35" s="14"/>
      <c r="F35" s="13" t="s">
        <v>92</v>
      </c>
      <c r="G35" s="15">
        <v>0.868</v>
      </c>
      <c r="H35" s="13" t="s">
        <v>92</v>
      </c>
      <c r="J35" s="6">
        <v>1</v>
      </c>
      <c r="K35" s="6">
        <f t="shared" si="2"/>
        <v>15.21</v>
      </c>
      <c r="L35" s="17" t="s">
        <v>18</v>
      </c>
    </row>
    <row r="36" ht="16.5" spans="1:14">
      <c r="A36" s="16" t="s">
        <v>117</v>
      </c>
      <c r="B36" s="16" t="s">
        <v>118</v>
      </c>
      <c r="C36" s="16" t="s">
        <v>92</v>
      </c>
      <c r="D36" s="13" t="s">
        <v>92</v>
      </c>
      <c r="E36" s="14"/>
      <c r="F36" s="13" t="s">
        <v>92</v>
      </c>
      <c r="G36" s="15">
        <v>1.048</v>
      </c>
      <c r="H36" s="13" t="s">
        <v>92</v>
      </c>
      <c r="J36" s="6">
        <v>1.2</v>
      </c>
      <c r="K36" s="6">
        <f t="shared" si="2"/>
        <v>14.5</v>
      </c>
      <c r="L36" s="17" t="s">
        <v>18</v>
      </c>
      <c r="M36" s="7"/>
      <c r="N36" s="7"/>
    </row>
    <row r="37" ht="16.5" spans="1:12">
      <c r="A37" s="16" t="s">
        <v>21</v>
      </c>
      <c r="B37" s="16" t="s">
        <v>119</v>
      </c>
      <c r="C37" s="16" t="s">
        <v>92</v>
      </c>
      <c r="D37" s="13" t="s">
        <v>92</v>
      </c>
      <c r="E37" s="14"/>
      <c r="F37" s="13" t="s">
        <v>92</v>
      </c>
      <c r="G37" s="15">
        <v>1.01</v>
      </c>
      <c r="H37" s="13" t="s">
        <v>92</v>
      </c>
      <c r="J37" s="6">
        <v>1.1</v>
      </c>
      <c r="K37" s="6">
        <f t="shared" si="2"/>
        <v>8.91</v>
      </c>
      <c r="L37" s="17" t="s">
        <v>18</v>
      </c>
    </row>
    <row r="38" ht="16.5" spans="1:12">
      <c r="A38" s="16" t="s">
        <v>120</v>
      </c>
      <c r="B38" s="16" t="s">
        <v>121</v>
      </c>
      <c r="C38" s="16" t="s">
        <v>92</v>
      </c>
      <c r="D38" s="13" t="s">
        <v>92</v>
      </c>
      <c r="E38" s="14"/>
      <c r="F38" s="13" t="s">
        <v>92</v>
      </c>
      <c r="G38" s="15">
        <v>1.042</v>
      </c>
      <c r="H38" s="13" t="s">
        <v>92</v>
      </c>
      <c r="J38" s="6">
        <v>1.1</v>
      </c>
      <c r="K38" s="6">
        <f t="shared" si="2"/>
        <v>5.57</v>
      </c>
      <c r="L38" s="17" t="s">
        <v>35</v>
      </c>
    </row>
  </sheetData>
  <autoFilter ref="K1:K38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workbookViewId="0">
      <selection activeCell="G41" sqref="G41"/>
    </sheetView>
  </sheetViews>
  <sheetFormatPr defaultColWidth="9" defaultRowHeight="12"/>
  <cols>
    <col min="1" max="1" width="7.875" style="1"/>
    <col min="2" max="2" width="8.25" style="1"/>
    <col min="3" max="3" width="7.875" style="1"/>
    <col min="4" max="4" width="7.375" style="1"/>
    <col min="5" max="5" width="10.375" style="1"/>
    <col min="6" max="6" width="7.5" style="1"/>
    <col min="7" max="7" width="6.625" style="1"/>
    <col min="8" max="16384" width="9" style="2"/>
  </cols>
  <sheetData>
    <row r="1" ht="1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7</v>
      </c>
      <c r="H1" s="4" t="s">
        <v>12</v>
      </c>
      <c r="I1" s="4" t="s">
        <v>13</v>
      </c>
      <c r="J1" s="2" t="s">
        <v>122</v>
      </c>
    </row>
    <row r="2" ht="15" spans="1:10">
      <c r="A2" s="5" t="s">
        <v>123</v>
      </c>
      <c r="B2" s="5" t="s">
        <v>124</v>
      </c>
      <c r="C2" s="5" t="s">
        <v>61</v>
      </c>
      <c r="D2" s="5" t="s">
        <v>125</v>
      </c>
      <c r="E2" s="5">
        <v>45.09</v>
      </c>
      <c r="F2" s="5">
        <v>255.86</v>
      </c>
      <c r="G2" s="5">
        <v>39.7</v>
      </c>
      <c r="H2" s="2">
        <v>79.83</v>
      </c>
      <c r="I2" s="2">
        <v>410.89</v>
      </c>
      <c r="J2" s="2">
        <v>28</v>
      </c>
    </row>
    <row r="3" ht="15" spans="1:9">
      <c r="A3" s="5" t="s">
        <v>126</v>
      </c>
      <c r="B3" s="5" t="s">
        <v>127</v>
      </c>
      <c r="C3" s="5" t="s">
        <v>128</v>
      </c>
      <c r="D3" s="5" t="s">
        <v>17</v>
      </c>
      <c r="E3" s="5">
        <v>71.06</v>
      </c>
      <c r="F3" s="5">
        <v>543.97</v>
      </c>
      <c r="G3" s="5">
        <v>28.9</v>
      </c>
      <c r="H3" s="2">
        <v>46.3</v>
      </c>
      <c r="I3" s="2">
        <v>51.17</v>
      </c>
    </row>
    <row r="4" ht="15" spans="1:9">
      <c r="A4" s="5" t="s">
        <v>129</v>
      </c>
      <c r="B4" s="5" t="s">
        <v>130</v>
      </c>
      <c r="C4" s="5" t="s">
        <v>32</v>
      </c>
      <c r="D4" s="5" t="s">
        <v>131</v>
      </c>
      <c r="E4" s="5">
        <v>83.16</v>
      </c>
      <c r="F4" s="5">
        <v>26.12</v>
      </c>
      <c r="G4" s="5">
        <v>6.44</v>
      </c>
      <c r="H4" s="2">
        <v>7.65</v>
      </c>
      <c r="I4" s="2">
        <v>38.68</v>
      </c>
    </row>
    <row r="5" ht="15" spans="1:10">
      <c r="A5" s="5" t="s">
        <v>132</v>
      </c>
      <c r="B5" s="5" t="s">
        <v>133</v>
      </c>
      <c r="C5" s="5" t="s">
        <v>85</v>
      </c>
      <c r="D5" s="5" t="s">
        <v>134</v>
      </c>
      <c r="E5" s="5">
        <v>331.52</v>
      </c>
      <c r="F5" s="5">
        <v>43.76</v>
      </c>
      <c r="G5" s="5">
        <v>14.43</v>
      </c>
      <c r="H5" s="2">
        <v>13.9</v>
      </c>
      <c r="I5" s="2">
        <v>32.77</v>
      </c>
      <c r="J5" s="2">
        <v>29</v>
      </c>
    </row>
    <row r="6" ht="15" spans="1:9">
      <c r="A6" s="5" t="s">
        <v>135</v>
      </c>
      <c r="B6" s="5" t="s">
        <v>136</v>
      </c>
      <c r="C6" s="5" t="s">
        <v>128</v>
      </c>
      <c r="D6" s="5" t="s">
        <v>137</v>
      </c>
      <c r="E6" s="5">
        <v>57.21</v>
      </c>
      <c r="F6" s="5">
        <v>167.9</v>
      </c>
      <c r="G6" s="5">
        <v>13.09</v>
      </c>
      <c r="H6" s="2">
        <v>29.27</v>
      </c>
      <c r="I6" s="2">
        <v>31.32</v>
      </c>
    </row>
    <row r="7" ht="15" spans="1:9">
      <c r="A7" s="5" t="s">
        <v>138</v>
      </c>
      <c r="B7" s="5" t="s">
        <v>139</v>
      </c>
      <c r="C7" s="5" t="s">
        <v>81</v>
      </c>
      <c r="D7" s="5" t="s">
        <v>140</v>
      </c>
      <c r="E7" s="5">
        <v>38.1</v>
      </c>
      <c r="F7" s="5">
        <v>58.16</v>
      </c>
      <c r="G7" s="5">
        <v>8.97</v>
      </c>
      <c r="H7" s="2">
        <v>30.08</v>
      </c>
      <c r="I7" s="2">
        <v>30.85</v>
      </c>
    </row>
    <row r="8" ht="15" spans="1:10">
      <c r="A8" s="5" t="s">
        <v>141</v>
      </c>
      <c r="B8" s="5" t="s">
        <v>142</v>
      </c>
      <c r="C8" s="5" t="s">
        <v>85</v>
      </c>
      <c r="D8" s="5" t="s">
        <v>143</v>
      </c>
      <c r="E8" s="5">
        <v>44.1</v>
      </c>
      <c r="F8" s="5">
        <v>57.51</v>
      </c>
      <c r="G8" s="5">
        <v>6.88</v>
      </c>
      <c r="H8" s="2">
        <v>17.03</v>
      </c>
      <c r="I8" s="2">
        <v>25.57</v>
      </c>
      <c r="J8" s="2">
        <v>25</v>
      </c>
    </row>
    <row r="9" ht="15" spans="1:9">
      <c r="A9" s="5" t="s">
        <v>144</v>
      </c>
      <c r="B9" s="5" t="s">
        <v>145</v>
      </c>
      <c r="C9" s="5" t="s">
        <v>74</v>
      </c>
      <c r="D9" s="5" t="s">
        <v>146</v>
      </c>
      <c r="E9" s="5">
        <v>26.59</v>
      </c>
      <c r="F9" s="5">
        <v>1760.52</v>
      </c>
      <c r="G9" s="5">
        <v>173.76</v>
      </c>
      <c r="H9" s="2">
        <v>18.66</v>
      </c>
      <c r="I9" s="2">
        <v>20.59</v>
      </c>
    </row>
    <row r="10" ht="15" spans="1:10">
      <c r="A10" s="5" t="s">
        <v>147</v>
      </c>
      <c r="B10" s="5" t="s">
        <v>148</v>
      </c>
      <c r="C10" s="5" t="s">
        <v>81</v>
      </c>
      <c r="D10" s="5" t="s">
        <v>149</v>
      </c>
      <c r="E10" s="5">
        <v>53.29</v>
      </c>
      <c r="F10" s="5">
        <v>271.93</v>
      </c>
      <c r="G10" s="5">
        <v>20.08</v>
      </c>
      <c r="H10" s="2">
        <v>11.98</v>
      </c>
      <c r="I10" s="2">
        <v>11.66</v>
      </c>
      <c r="J10" s="2">
        <v>15</v>
      </c>
    </row>
    <row r="11" ht="15" spans="1:10">
      <c r="A11" s="5" t="s">
        <v>150</v>
      </c>
      <c r="B11" s="5" t="s">
        <v>151</v>
      </c>
      <c r="C11" s="5" t="s">
        <v>152</v>
      </c>
      <c r="D11" s="5" t="s">
        <v>153</v>
      </c>
      <c r="E11" s="5">
        <v>6.86</v>
      </c>
      <c r="F11" s="5">
        <v>19.57</v>
      </c>
      <c r="G11" s="5">
        <v>11.4</v>
      </c>
      <c r="H11" s="2">
        <v>13.09</v>
      </c>
      <c r="I11" s="2">
        <v>10.58</v>
      </c>
      <c r="J11" s="2">
        <v>27</v>
      </c>
    </row>
    <row r="12" ht="15" spans="1:9">
      <c r="A12" s="5" t="s">
        <v>154</v>
      </c>
      <c r="B12" s="5" t="s">
        <v>155</v>
      </c>
      <c r="C12" s="5" t="s">
        <v>156</v>
      </c>
      <c r="D12" s="5" t="s">
        <v>157</v>
      </c>
      <c r="E12" s="5">
        <v>55.01</v>
      </c>
      <c r="F12" s="5">
        <v>61.8</v>
      </c>
      <c r="G12" s="5">
        <v>7.84</v>
      </c>
      <c r="H12" s="2">
        <v>0.07</v>
      </c>
      <c r="I12" s="2">
        <v>4.15</v>
      </c>
    </row>
    <row r="13" ht="15" spans="1:9">
      <c r="A13" s="5" t="s">
        <v>158</v>
      </c>
      <c r="B13" s="5" t="s">
        <v>159</v>
      </c>
      <c r="C13" s="5" t="s">
        <v>74</v>
      </c>
      <c r="D13" s="5" t="s">
        <v>160</v>
      </c>
      <c r="E13" s="5">
        <v>47.67</v>
      </c>
      <c r="F13" s="5">
        <v>70.6</v>
      </c>
      <c r="G13" s="5">
        <v>6.07</v>
      </c>
      <c r="H13" s="2">
        <v>-3.17</v>
      </c>
      <c r="I13" s="2">
        <v>-6.2</v>
      </c>
    </row>
    <row r="14" ht="15" spans="1:9">
      <c r="A14" s="5" t="s">
        <v>161</v>
      </c>
      <c r="B14" s="5" t="s">
        <v>162</v>
      </c>
      <c r="C14" s="5" t="s">
        <v>163</v>
      </c>
      <c r="D14" s="5" t="s">
        <v>164</v>
      </c>
      <c r="E14" s="5">
        <v>36.19</v>
      </c>
      <c r="F14" s="5">
        <v>160.98</v>
      </c>
      <c r="G14" s="5">
        <v>24.44</v>
      </c>
      <c r="H14" s="2">
        <v>23.76</v>
      </c>
      <c r="I14" s="2">
        <v>-10.25</v>
      </c>
    </row>
    <row r="52" spans="8:8">
      <c r="H52" s="2" t="e">
        <f>-#REF!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持仓股票</vt:lpstr>
      <vt:lpstr>股票池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林超群</cp:lastModifiedBy>
  <dcterms:created xsi:type="dcterms:W3CDTF">2023-03-25T15:07:35Z</dcterms:created>
  <dcterms:modified xsi:type="dcterms:W3CDTF">2023-05-08T01:08:58Z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72A4C6D788E245B99F232F1121867344_13</vt:lpwstr>
  </property>
  <property fmtid="{D5CDD505-2E9C-101B-9397-08002B2CF9AE}" pid="3" name="KSOProductBuildVer">
    <vt:lpwstr>2052-11.1.0.14177</vt:lpwstr>
  </property>
</Properties>
</file>