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38A5C416-B137-42B0-B0EE-8908113FB168}" xr6:coauthVersionLast="47" xr6:coauthVersionMax="47" xr10:uidLastSave="{00000000-0000-0000-0000-000000000000}"/>
  <bookViews>
    <workbookView xWindow="-120" yWindow="-120" windowWidth="29040" windowHeight="15720" tabRatio="808" activeTab="1" xr2:uid="{00000000-000D-0000-FFFF-FFFF00000000}"/>
  </bookViews>
  <sheets>
    <sheet name="iCaMPS1, 2, 3 BSl" sheetId="7" r:id="rId1"/>
    <sheet name="Cases" sheetId="9" r:id="rId2"/>
    <sheet name="iCaMPS1, 2, 3" sheetId="5" r:id="rId3"/>
    <sheet name="Results " sheetId="1" r:id="rId4"/>
    <sheet name="Sheet1" sheetId="6" r:id="rId5"/>
    <sheet name="Gramp Apr11-Mar12 clin rep data" sheetId="3" r:id="rId6"/>
    <sheet name="Incid 2011-2012" sheetId="4" r:id="rId7"/>
    <sheet name="Icamps1&amp;2" sheetId="8" r:id="rId8"/>
  </sheets>
  <externalReferences>
    <externalReference r:id="rId9"/>
    <externalReference r:id="rId10"/>
    <externalReference r:id="rId11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4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"HC1JIKTKQ241SQ41QV344GHW"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7" l="1"/>
  <c r="E34" i="7"/>
  <c r="F34" i="7"/>
  <c r="G34" i="7"/>
  <c r="H34" i="7"/>
  <c r="I34" i="7"/>
  <c r="J34" i="7"/>
  <c r="K34" i="7"/>
  <c r="L34" i="7"/>
  <c r="M34" i="7"/>
  <c r="N34" i="7"/>
  <c r="O34" i="7"/>
  <c r="P34" i="7"/>
  <c r="C34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C33" i="7"/>
  <c r="B16" i="8" l="1"/>
  <c r="C16" i="8"/>
  <c r="M3" i="8"/>
  <c r="N3" i="8" s="1"/>
  <c r="M4" i="8"/>
  <c r="N4" i="8" s="1"/>
  <c r="M5" i="8"/>
  <c r="N5" i="8" s="1"/>
  <c r="M6" i="8"/>
  <c r="N6" i="8" s="1"/>
  <c r="M7" i="8"/>
  <c r="N7" i="8" s="1"/>
  <c r="M8" i="8"/>
  <c r="N8" i="8" s="1"/>
  <c r="M9" i="8"/>
  <c r="N9" i="8" s="1"/>
  <c r="M10" i="8"/>
  <c r="N10" i="8" s="1"/>
  <c r="M11" i="8"/>
  <c r="N11" i="8" s="1"/>
  <c r="M12" i="8"/>
  <c r="N12" i="8" s="1"/>
  <c r="M13" i="8"/>
  <c r="N13" i="8" s="1"/>
  <c r="M14" i="8"/>
  <c r="N14" i="8" s="1"/>
  <c r="M15" i="8"/>
  <c r="N15" i="8" s="1"/>
  <c r="M2" i="8"/>
  <c r="E3" i="8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T2" i="8" a="1"/>
  <c r="M16" i="8" l="1"/>
  <c r="N16" i="8" s="1"/>
  <c r="N2" i="8"/>
  <c r="T5" i="8"/>
  <c r="T2" i="8"/>
  <c r="T6" i="8"/>
  <c r="T10" i="8"/>
  <c r="T14" i="8"/>
  <c r="T18" i="8"/>
  <c r="T22" i="8"/>
  <c r="T26" i="8"/>
  <c r="T30" i="8"/>
  <c r="T34" i="8"/>
  <c r="T38" i="8"/>
  <c r="T42" i="8"/>
  <c r="T46" i="8"/>
  <c r="T50" i="8"/>
  <c r="T54" i="8"/>
  <c r="T58" i="8"/>
  <c r="T62" i="8"/>
  <c r="T66" i="8"/>
  <c r="T70" i="8"/>
  <c r="T74" i="8"/>
  <c r="T78" i="8"/>
  <c r="T82" i="8"/>
  <c r="T86" i="8"/>
  <c r="T90" i="8"/>
  <c r="T94" i="8"/>
  <c r="T98" i="8"/>
  <c r="T102" i="8"/>
  <c r="T106" i="8"/>
  <c r="T110" i="8"/>
  <c r="T114" i="8"/>
  <c r="T118" i="8"/>
  <c r="T122" i="8"/>
  <c r="T126" i="8"/>
  <c r="T130" i="8"/>
  <c r="T134" i="8"/>
  <c r="T138" i="8"/>
  <c r="T142" i="8"/>
  <c r="T146" i="8"/>
  <c r="T150" i="8"/>
  <c r="T154" i="8"/>
  <c r="T158" i="8"/>
  <c r="T162" i="8"/>
  <c r="T166" i="8"/>
  <c r="T170" i="8"/>
  <c r="T174" i="8"/>
  <c r="T178" i="8"/>
  <c r="T182" i="8"/>
  <c r="T186" i="8"/>
  <c r="T190" i="8"/>
  <c r="T194" i="8"/>
  <c r="T198" i="8"/>
  <c r="T202" i="8"/>
  <c r="T206" i="8"/>
  <c r="T210" i="8"/>
  <c r="T214" i="8"/>
  <c r="T218" i="8"/>
  <c r="T222" i="8"/>
  <c r="T226" i="8"/>
  <c r="T230" i="8"/>
  <c r="T234" i="8"/>
  <c r="T238" i="8"/>
  <c r="T242" i="8"/>
  <c r="T246" i="8"/>
  <c r="T250" i="8"/>
  <c r="T254" i="8"/>
  <c r="T258" i="8"/>
  <c r="T262" i="8"/>
  <c r="T266" i="8"/>
  <c r="T270" i="8"/>
  <c r="T274" i="8"/>
  <c r="T278" i="8"/>
  <c r="T282" i="8"/>
  <c r="T286" i="8"/>
  <c r="T290" i="8"/>
  <c r="T294" i="8"/>
  <c r="T298" i="8"/>
  <c r="T302" i="8"/>
  <c r="T306" i="8"/>
  <c r="T310" i="8"/>
  <c r="T314" i="8"/>
  <c r="T318" i="8"/>
  <c r="T322" i="8"/>
  <c r="T326" i="8"/>
  <c r="T330" i="8"/>
  <c r="T334" i="8"/>
  <c r="T338" i="8"/>
  <c r="T3" i="8"/>
  <c r="T7" i="8"/>
  <c r="T11" i="8"/>
  <c r="T15" i="8"/>
  <c r="T19" i="8"/>
  <c r="T23" i="8"/>
  <c r="T27" i="8"/>
  <c r="T31" i="8"/>
  <c r="T35" i="8"/>
  <c r="T39" i="8"/>
  <c r="T43" i="8"/>
  <c r="T47" i="8"/>
  <c r="T51" i="8"/>
  <c r="T55" i="8"/>
  <c r="T59" i="8"/>
  <c r="T63" i="8"/>
  <c r="T67" i="8"/>
  <c r="T71" i="8"/>
  <c r="T75" i="8"/>
  <c r="T79" i="8"/>
  <c r="T83" i="8"/>
  <c r="T87" i="8"/>
  <c r="T91" i="8"/>
  <c r="T95" i="8"/>
  <c r="T99" i="8"/>
  <c r="T103" i="8"/>
  <c r="T107" i="8"/>
  <c r="T111" i="8"/>
  <c r="T115" i="8"/>
  <c r="T119" i="8"/>
  <c r="T123" i="8"/>
  <c r="T127" i="8"/>
  <c r="T131" i="8"/>
  <c r="T135" i="8"/>
  <c r="T139" i="8"/>
  <c r="T143" i="8"/>
  <c r="T147" i="8"/>
  <c r="T151" i="8"/>
  <c r="T155" i="8"/>
  <c r="T159" i="8"/>
  <c r="T163" i="8"/>
  <c r="T167" i="8"/>
  <c r="T171" i="8"/>
  <c r="T175" i="8"/>
  <c r="T179" i="8"/>
  <c r="T183" i="8"/>
  <c r="T187" i="8"/>
  <c r="T191" i="8"/>
  <c r="T195" i="8"/>
  <c r="T199" i="8"/>
  <c r="T203" i="8"/>
  <c r="T207" i="8"/>
  <c r="T211" i="8"/>
  <c r="T215" i="8"/>
  <c r="T219" i="8"/>
  <c r="T223" i="8"/>
  <c r="T227" i="8"/>
  <c r="T231" i="8"/>
  <c r="T235" i="8"/>
  <c r="T239" i="8"/>
  <c r="T243" i="8"/>
  <c r="T247" i="8"/>
  <c r="T251" i="8"/>
  <c r="T255" i="8"/>
  <c r="T259" i="8"/>
  <c r="T263" i="8"/>
  <c r="T267" i="8"/>
  <c r="T271" i="8"/>
  <c r="T275" i="8"/>
  <c r="T279" i="8"/>
  <c r="T283" i="8"/>
  <c r="T287" i="8"/>
  <c r="T291" i="8"/>
  <c r="T295" i="8"/>
  <c r="T299" i="8"/>
  <c r="T303" i="8"/>
  <c r="T307" i="8"/>
  <c r="T311" i="8"/>
  <c r="T315" i="8"/>
  <c r="T319" i="8"/>
  <c r="T323" i="8"/>
  <c r="T327" i="8"/>
  <c r="T331" i="8"/>
  <c r="T335" i="8"/>
  <c r="T339" i="8"/>
  <c r="T4" i="8"/>
  <c r="T13" i="8"/>
  <c r="T21" i="8"/>
  <c r="T29" i="8"/>
  <c r="T37" i="8"/>
  <c r="T45" i="8"/>
  <c r="T53" i="8"/>
  <c r="T61" i="8"/>
  <c r="T69" i="8"/>
  <c r="T77" i="8"/>
  <c r="T85" i="8"/>
  <c r="T93" i="8"/>
  <c r="T101" i="8"/>
  <c r="T109" i="8"/>
  <c r="T117" i="8"/>
  <c r="T125" i="8"/>
  <c r="T133" i="8"/>
  <c r="T141" i="8"/>
  <c r="T149" i="8"/>
  <c r="T157" i="8"/>
  <c r="T165" i="8"/>
  <c r="T173" i="8"/>
  <c r="T181" i="8"/>
  <c r="T189" i="8"/>
  <c r="T197" i="8"/>
  <c r="T205" i="8"/>
  <c r="T213" i="8"/>
  <c r="T221" i="8"/>
  <c r="T229" i="8"/>
  <c r="T237" i="8"/>
  <c r="T245" i="8"/>
  <c r="T253" i="8"/>
  <c r="T261" i="8"/>
  <c r="T269" i="8"/>
  <c r="T277" i="8"/>
  <c r="T285" i="8"/>
  <c r="T293" i="8"/>
  <c r="T301" i="8"/>
  <c r="T309" i="8"/>
  <c r="T317" i="8"/>
  <c r="T325" i="8"/>
  <c r="T333" i="8"/>
  <c r="T341" i="8"/>
  <c r="T345" i="8"/>
  <c r="T349" i="8"/>
  <c r="T353" i="8"/>
  <c r="T357" i="8"/>
  <c r="T361" i="8"/>
  <c r="T365" i="8"/>
  <c r="T369" i="8"/>
  <c r="T373" i="8"/>
  <c r="T377" i="8"/>
  <c r="T381" i="8"/>
  <c r="T385" i="8"/>
  <c r="T389" i="8"/>
  <c r="T393" i="8"/>
  <c r="T397" i="8"/>
  <c r="T401" i="8"/>
  <c r="T405" i="8"/>
  <c r="T409" i="8"/>
  <c r="T413" i="8"/>
  <c r="T417" i="8"/>
  <c r="T421" i="8"/>
  <c r="T425" i="8"/>
  <c r="T429" i="8"/>
  <c r="T433" i="8"/>
  <c r="T437" i="8"/>
  <c r="T441" i="8"/>
  <c r="T445" i="8"/>
  <c r="T449" i="8"/>
  <c r="T453" i="8"/>
  <c r="T457" i="8"/>
  <c r="T461" i="8"/>
  <c r="T465" i="8"/>
  <c r="T469" i="8"/>
  <c r="T473" i="8"/>
  <c r="T477" i="8"/>
  <c r="T481" i="8"/>
  <c r="T485" i="8"/>
  <c r="T489" i="8"/>
  <c r="T493" i="8"/>
  <c r="T497" i="8"/>
  <c r="T501" i="8"/>
  <c r="T505" i="8"/>
  <c r="T509" i="8"/>
  <c r="T8" i="8"/>
  <c r="T16" i="8"/>
  <c r="T24" i="8"/>
  <c r="T32" i="8"/>
  <c r="T40" i="8"/>
  <c r="T48" i="8"/>
  <c r="T56" i="8"/>
  <c r="T64" i="8"/>
  <c r="T72" i="8"/>
  <c r="T80" i="8"/>
  <c r="T88" i="8"/>
  <c r="T96" i="8"/>
  <c r="T104" i="8"/>
  <c r="T112" i="8"/>
  <c r="T120" i="8"/>
  <c r="T128" i="8"/>
  <c r="T136" i="8"/>
  <c r="T144" i="8"/>
  <c r="T152" i="8"/>
  <c r="T160" i="8"/>
  <c r="T168" i="8"/>
  <c r="T176" i="8"/>
  <c r="T184" i="8"/>
  <c r="T192" i="8"/>
  <c r="T200" i="8"/>
  <c r="T208" i="8"/>
  <c r="T216" i="8"/>
  <c r="T224" i="8"/>
  <c r="T232" i="8"/>
  <c r="T240" i="8"/>
  <c r="T248" i="8"/>
  <c r="T256" i="8"/>
  <c r="T264" i="8"/>
  <c r="T272" i="8"/>
  <c r="T280" i="8"/>
  <c r="T288" i="8"/>
  <c r="T296" i="8"/>
  <c r="T304" i="8"/>
  <c r="T312" i="8"/>
  <c r="T320" i="8"/>
  <c r="T328" i="8"/>
  <c r="T336" i="8"/>
  <c r="T342" i="8"/>
  <c r="T346" i="8"/>
  <c r="T350" i="8"/>
  <c r="T354" i="8"/>
  <c r="T358" i="8"/>
  <c r="T362" i="8"/>
  <c r="T366" i="8"/>
  <c r="T370" i="8"/>
  <c r="T374" i="8"/>
  <c r="T378" i="8"/>
  <c r="T382" i="8"/>
  <c r="T386" i="8"/>
  <c r="T390" i="8"/>
  <c r="T394" i="8"/>
  <c r="T398" i="8"/>
  <c r="T402" i="8"/>
  <c r="T406" i="8"/>
  <c r="T410" i="8"/>
  <c r="T414" i="8"/>
  <c r="T418" i="8"/>
  <c r="T422" i="8"/>
  <c r="T426" i="8"/>
  <c r="T430" i="8"/>
  <c r="T434" i="8"/>
  <c r="T438" i="8"/>
  <c r="T442" i="8"/>
  <c r="T446" i="8"/>
  <c r="T450" i="8"/>
  <c r="T454" i="8"/>
  <c r="T458" i="8"/>
  <c r="T462" i="8"/>
  <c r="T466" i="8"/>
  <c r="T470" i="8"/>
  <c r="T474" i="8"/>
  <c r="T478" i="8"/>
  <c r="T482" i="8"/>
  <c r="T486" i="8"/>
  <c r="T490" i="8"/>
  <c r="T494" i="8"/>
  <c r="T498" i="8"/>
  <c r="T502" i="8"/>
  <c r="T506" i="8"/>
  <c r="T510" i="8"/>
  <c r="T9" i="8"/>
  <c r="T17" i="8"/>
  <c r="T25" i="8"/>
  <c r="T33" i="8"/>
  <c r="T41" i="8"/>
  <c r="T49" i="8"/>
  <c r="T57" i="8"/>
  <c r="T65" i="8"/>
  <c r="T73" i="8"/>
  <c r="T81" i="8"/>
  <c r="T89" i="8"/>
  <c r="T97" i="8"/>
  <c r="T105" i="8"/>
  <c r="T113" i="8"/>
  <c r="T121" i="8"/>
  <c r="T129" i="8"/>
  <c r="T137" i="8"/>
  <c r="T145" i="8"/>
  <c r="T153" i="8"/>
  <c r="T161" i="8"/>
  <c r="T169" i="8"/>
  <c r="T177" i="8"/>
  <c r="T185" i="8"/>
  <c r="T193" i="8"/>
  <c r="T201" i="8"/>
  <c r="T209" i="8"/>
  <c r="T217" i="8"/>
  <c r="T225" i="8"/>
  <c r="T233" i="8"/>
  <c r="T241" i="8"/>
  <c r="T249" i="8"/>
  <c r="T257" i="8"/>
  <c r="T265" i="8"/>
  <c r="T273" i="8"/>
  <c r="T281" i="8"/>
  <c r="T289" i="8"/>
  <c r="T297" i="8"/>
  <c r="T305" i="8"/>
  <c r="T313" i="8"/>
  <c r="T321" i="8"/>
  <c r="T329" i="8"/>
  <c r="T337" i="8"/>
  <c r="T343" i="8"/>
  <c r="T347" i="8"/>
  <c r="T351" i="8"/>
  <c r="T355" i="8"/>
  <c r="T359" i="8"/>
  <c r="T363" i="8"/>
  <c r="T367" i="8"/>
  <c r="T371" i="8"/>
  <c r="T375" i="8"/>
  <c r="T379" i="8"/>
  <c r="T383" i="8"/>
  <c r="T387" i="8"/>
  <c r="T391" i="8"/>
  <c r="T395" i="8"/>
  <c r="T399" i="8"/>
  <c r="T403" i="8"/>
  <c r="T407" i="8"/>
  <c r="T411" i="8"/>
  <c r="T415" i="8"/>
  <c r="T419" i="8"/>
  <c r="T423" i="8"/>
  <c r="T427" i="8"/>
  <c r="T431" i="8"/>
  <c r="T435" i="8"/>
  <c r="T439" i="8"/>
  <c r="T443" i="8"/>
  <c r="T447" i="8"/>
  <c r="T451" i="8"/>
  <c r="T455" i="8"/>
  <c r="T459" i="8"/>
  <c r="T463" i="8"/>
  <c r="T467" i="8"/>
  <c r="T471" i="8"/>
  <c r="T475" i="8"/>
  <c r="T479" i="8"/>
  <c r="T483" i="8"/>
  <c r="T487" i="8"/>
  <c r="T491" i="8"/>
  <c r="T495" i="8"/>
  <c r="T499" i="8"/>
  <c r="T503" i="8"/>
  <c r="T507" i="8"/>
  <c r="T511" i="8"/>
  <c r="T515" i="8"/>
  <c r="T519" i="8"/>
  <c r="T523" i="8"/>
  <c r="T527" i="8"/>
  <c r="T531" i="8"/>
  <c r="T535" i="8"/>
  <c r="T539" i="8"/>
  <c r="T543" i="8"/>
  <c r="T547" i="8"/>
  <c r="T551" i="8"/>
  <c r="T555" i="8"/>
  <c r="T559" i="8"/>
  <c r="T563" i="8"/>
  <c r="T567" i="8"/>
  <c r="T571" i="8"/>
  <c r="T575" i="8"/>
  <c r="T579" i="8"/>
  <c r="T583" i="8"/>
  <c r="T587" i="8"/>
  <c r="T591" i="8"/>
  <c r="T595" i="8"/>
  <c r="T599" i="8"/>
  <c r="T603" i="8"/>
  <c r="T607" i="8"/>
  <c r="T611" i="8"/>
  <c r="T615" i="8"/>
  <c r="T619" i="8"/>
  <c r="T623" i="8"/>
  <c r="T627" i="8"/>
  <c r="T631" i="8"/>
  <c r="T635" i="8"/>
  <c r="T639" i="8"/>
  <c r="T643" i="8"/>
  <c r="T647" i="8"/>
  <c r="T651" i="8"/>
  <c r="T655" i="8"/>
  <c r="T659" i="8"/>
  <c r="T663" i="8"/>
  <c r="T667" i="8"/>
  <c r="T671" i="8"/>
  <c r="T675" i="8"/>
  <c r="T679" i="8"/>
  <c r="T683" i="8"/>
  <c r="T687" i="8"/>
  <c r="T691" i="8"/>
  <c r="T695" i="8"/>
  <c r="T699" i="8"/>
  <c r="T703" i="8"/>
  <c r="T12" i="8"/>
  <c r="T44" i="8"/>
  <c r="T76" i="8"/>
  <c r="T108" i="8"/>
  <c r="T140" i="8"/>
  <c r="T172" i="8"/>
  <c r="T204" i="8"/>
  <c r="T236" i="8"/>
  <c r="T268" i="8"/>
  <c r="T300" i="8"/>
  <c r="T332" i="8"/>
  <c r="T352" i="8"/>
  <c r="T368" i="8"/>
  <c r="T384" i="8"/>
  <c r="T400" i="8"/>
  <c r="T416" i="8"/>
  <c r="T432" i="8"/>
  <c r="T448" i="8"/>
  <c r="T464" i="8"/>
  <c r="T480" i="8"/>
  <c r="T496" i="8"/>
  <c r="T512" i="8"/>
  <c r="T517" i="8"/>
  <c r="T522" i="8"/>
  <c r="T528" i="8"/>
  <c r="T533" i="8"/>
  <c r="T538" i="8"/>
  <c r="T544" i="8"/>
  <c r="T549" i="8"/>
  <c r="T554" i="8"/>
  <c r="T560" i="8"/>
  <c r="T565" i="8"/>
  <c r="T570" i="8"/>
  <c r="T576" i="8"/>
  <c r="T581" i="8"/>
  <c r="T586" i="8"/>
  <c r="T592" i="8"/>
  <c r="T597" i="8"/>
  <c r="T602" i="8"/>
  <c r="T608" i="8"/>
  <c r="T613" i="8"/>
  <c r="T618" i="8"/>
  <c r="T624" i="8"/>
  <c r="T629" i="8"/>
  <c r="T634" i="8"/>
  <c r="T640" i="8"/>
  <c r="T645" i="8"/>
  <c r="T650" i="8"/>
  <c r="T656" i="8"/>
  <c r="T661" i="8"/>
  <c r="T666" i="8"/>
  <c r="T672" i="8"/>
  <c r="T677" i="8"/>
  <c r="T682" i="8"/>
  <c r="T688" i="8"/>
  <c r="T693" i="8"/>
  <c r="T698" i="8"/>
  <c r="T704" i="8"/>
  <c r="T708" i="8"/>
  <c r="T712" i="8"/>
  <c r="T716" i="8"/>
  <c r="T720" i="8"/>
  <c r="T724" i="8"/>
  <c r="T728" i="8"/>
  <c r="T732" i="8"/>
  <c r="T736" i="8"/>
  <c r="T740" i="8"/>
  <c r="T744" i="8"/>
  <c r="T748" i="8"/>
  <c r="T752" i="8"/>
  <c r="T756" i="8"/>
  <c r="T760" i="8"/>
  <c r="T764" i="8"/>
  <c r="T768" i="8"/>
  <c r="T772" i="8"/>
  <c r="T776" i="8"/>
  <c r="T780" i="8"/>
  <c r="T784" i="8"/>
  <c r="T788" i="8"/>
  <c r="T792" i="8"/>
  <c r="T796" i="8"/>
  <c r="T800" i="8"/>
  <c r="T804" i="8"/>
  <c r="T808" i="8"/>
  <c r="T812" i="8"/>
  <c r="T816" i="8"/>
  <c r="T820" i="8"/>
  <c r="T824" i="8"/>
  <c r="T828" i="8"/>
  <c r="T832" i="8"/>
  <c r="T836" i="8"/>
  <c r="T840" i="8"/>
  <c r="T844" i="8"/>
  <c r="T848" i="8"/>
  <c r="T852" i="8"/>
  <c r="T856" i="8"/>
  <c r="T860" i="8"/>
  <c r="T864" i="8"/>
  <c r="T20" i="8"/>
  <c r="T52" i="8"/>
  <c r="T84" i="8"/>
  <c r="T116" i="8"/>
  <c r="T148" i="8"/>
  <c r="T180" i="8"/>
  <c r="T212" i="8"/>
  <c r="T244" i="8"/>
  <c r="T276" i="8"/>
  <c r="T308" i="8"/>
  <c r="T340" i="8"/>
  <c r="T356" i="8"/>
  <c r="T372" i="8"/>
  <c r="T388" i="8"/>
  <c r="T404" i="8"/>
  <c r="T420" i="8"/>
  <c r="T436" i="8"/>
  <c r="T452" i="8"/>
  <c r="T468" i="8"/>
  <c r="T484" i="8"/>
  <c r="T500" i="8"/>
  <c r="T513" i="8"/>
  <c r="T518" i="8"/>
  <c r="T524" i="8"/>
  <c r="T529" i="8"/>
  <c r="T534" i="8"/>
  <c r="T540" i="8"/>
  <c r="T545" i="8"/>
  <c r="T550" i="8"/>
  <c r="T556" i="8"/>
  <c r="T561" i="8"/>
  <c r="T566" i="8"/>
  <c r="T572" i="8"/>
  <c r="T577" i="8"/>
  <c r="T582" i="8"/>
  <c r="T588" i="8"/>
  <c r="T593" i="8"/>
  <c r="T598" i="8"/>
  <c r="T604" i="8"/>
  <c r="T609" i="8"/>
  <c r="T614" i="8"/>
  <c r="T620" i="8"/>
  <c r="T625" i="8"/>
  <c r="T630" i="8"/>
  <c r="T636" i="8"/>
  <c r="T641" i="8"/>
  <c r="T646" i="8"/>
  <c r="T652" i="8"/>
  <c r="T657" i="8"/>
  <c r="T662" i="8"/>
  <c r="T668" i="8"/>
  <c r="T673" i="8"/>
  <c r="T678" i="8"/>
  <c r="T684" i="8"/>
  <c r="T689" i="8"/>
  <c r="T694" i="8"/>
  <c r="T700" i="8"/>
  <c r="T705" i="8"/>
  <c r="T709" i="8"/>
  <c r="T713" i="8"/>
  <c r="T717" i="8"/>
  <c r="T721" i="8"/>
  <c r="T725" i="8"/>
  <c r="T729" i="8"/>
  <c r="T733" i="8"/>
  <c r="T737" i="8"/>
  <c r="T741" i="8"/>
  <c r="T745" i="8"/>
  <c r="T749" i="8"/>
  <c r="T753" i="8"/>
  <c r="T757" i="8"/>
  <c r="T761" i="8"/>
  <c r="T765" i="8"/>
  <c r="T769" i="8"/>
  <c r="T773" i="8"/>
  <c r="T777" i="8"/>
  <c r="T781" i="8"/>
  <c r="T785" i="8"/>
  <c r="T789" i="8"/>
  <c r="T793" i="8"/>
  <c r="T797" i="8"/>
  <c r="T801" i="8"/>
  <c r="T805" i="8"/>
  <c r="T809" i="8"/>
  <c r="T813" i="8"/>
  <c r="T817" i="8"/>
  <c r="T821" i="8"/>
  <c r="T825" i="8"/>
  <c r="T829" i="8"/>
  <c r="T833" i="8"/>
  <c r="T837" i="8"/>
  <c r="T841" i="8"/>
  <c r="T845" i="8"/>
  <c r="T849" i="8"/>
  <c r="T853" i="8"/>
  <c r="T857" i="8"/>
  <c r="T861" i="8"/>
  <c r="T28" i="8"/>
  <c r="T60" i="8"/>
  <c r="T92" i="8"/>
  <c r="T124" i="8"/>
  <c r="T156" i="8"/>
  <c r="T188" i="8"/>
  <c r="T220" i="8"/>
  <c r="T252" i="8"/>
  <c r="T284" i="8"/>
  <c r="T316" i="8"/>
  <c r="T344" i="8"/>
  <c r="T360" i="8"/>
  <c r="T376" i="8"/>
  <c r="T392" i="8"/>
  <c r="T408" i="8"/>
  <c r="T424" i="8"/>
  <c r="T440" i="8"/>
  <c r="T456" i="8"/>
  <c r="T472" i="8"/>
  <c r="T488" i="8"/>
  <c r="T504" i="8"/>
  <c r="T514" i="8"/>
  <c r="T520" i="8"/>
  <c r="T525" i="8"/>
  <c r="T530" i="8"/>
  <c r="T536" i="8"/>
  <c r="T541" i="8"/>
  <c r="T546" i="8"/>
  <c r="T552" i="8"/>
  <c r="T557" i="8"/>
  <c r="T562" i="8"/>
  <c r="T568" i="8"/>
  <c r="T573" i="8"/>
  <c r="T578" i="8"/>
  <c r="T584" i="8"/>
  <c r="T589" i="8"/>
  <c r="T594" i="8"/>
  <c r="T600" i="8"/>
  <c r="T605" i="8"/>
  <c r="T610" i="8"/>
  <c r="T616" i="8"/>
  <c r="T621" i="8"/>
  <c r="T626" i="8"/>
  <c r="T632" i="8"/>
  <c r="T637" i="8"/>
  <c r="T642" i="8"/>
  <c r="T648" i="8"/>
  <c r="T653" i="8"/>
  <c r="T658" i="8"/>
  <c r="T664" i="8"/>
  <c r="T669" i="8"/>
  <c r="T674" i="8"/>
  <c r="T680" i="8"/>
  <c r="T685" i="8"/>
  <c r="T690" i="8"/>
  <c r="T696" i="8"/>
  <c r="T701" i="8"/>
  <c r="T706" i="8"/>
  <c r="T710" i="8"/>
  <c r="T714" i="8"/>
  <c r="T718" i="8"/>
  <c r="T722" i="8"/>
  <c r="T726" i="8"/>
  <c r="T730" i="8"/>
  <c r="T734" i="8"/>
  <c r="T738" i="8"/>
  <c r="T742" i="8"/>
  <c r="T746" i="8"/>
  <c r="T750" i="8"/>
  <c r="T754" i="8"/>
  <c r="T758" i="8"/>
  <c r="T762" i="8"/>
  <c r="T766" i="8"/>
  <c r="T770" i="8"/>
  <c r="T774" i="8"/>
  <c r="T778" i="8"/>
  <c r="T782" i="8"/>
  <c r="T786" i="8"/>
  <c r="T790" i="8"/>
  <c r="T794" i="8"/>
  <c r="T798" i="8"/>
  <c r="T802" i="8"/>
  <c r="T806" i="8"/>
  <c r="T810" i="8"/>
  <c r="T814" i="8"/>
  <c r="T818" i="8"/>
  <c r="T822" i="8"/>
  <c r="T826" i="8"/>
  <c r="T830" i="8"/>
  <c r="T834" i="8"/>
  <c r="T838" i="8"/>
  <c r="T842" i="8"/>
  <c r="T846" i="8"/>
  <c r="T850" i="8"/>
  <c r="T854" i="8"/>
  <c r="T858" i="8"/>
  <c r="T862" i="8"/>
  <c r="T866" i="8"/>
  <c r="T870" i="8"/>
  <c r="T874" i="8"/>
  <c r="T878" i="8"/>
  <c r="T882" i="8"/>
  <c r="T886" i="8"/>
  <c r="T890" i="8"/>
  <c r="T894" i="8"/>
  <c r="T898" i="8"/>
  <c r="T902" i="8"/>
  <c r="T906" i="8"/>
  <c r="T910" i="8"/>
  <c r="T914" i="8"/>
  <c r="T918" i="8"/>
  <c r="T922" i="8"/>
  <c r="T926" i="8"/>
  <c r="T930" i="8"/>
  <c r="T934" i="8"/>
  <c r="T938" i="8"/>
  <c r="T942" i="8"/>
  <c r="T946" i="8"/>
  <c r="T950" i="8"/>
  <c r="T954" i="8"/>
  <c r="T958" i="8"/>
  <c r="T962" i="8"/>
  <c r="T966" i="8"/>
  <c r="T970" i="8"/>
  <c r="T974" i="8"/>
  <c r="T978" i="8"/>
  <c r="T982" i="8"/>
  <c r="T986" i="8"/>
  <c r="T990" i="8"/>
  <c r="T994" i="8"/>
  <c r="T998" i="8"/>
  <c r="T1002" i="8"/>
  <c r="T1006" i="8"/>
  <c r="T1010" i="8"/>
  <c r="T1014" i="8"/>
  <c r="T1018" i="8"/>
  <c r="T1022" i="8"/>
  <c r="T1026" i="8"/>
  <c r="T1030" i="8"/>
  <c r="T1034" i="8"/>
  <c r="T1038" i="8"/>
  <c r="T1042" i="8"/>
  <c r="T1046" i="8"/>
  <c r="T1050" i="8"/>
  <c r="T1054" i="8"/>
  <c r="T1058" i="8"/>
  <c r="T1062" i="8"/>
  <c r="T1066" i="8"/>
  <c r="T1070" i="8"/>
  <c r="T1074" i="8"/>
  <c r="T1078" i="8"/>
  <c r="T1082" i="8"/>
  <c r="T1086" i="8"/>
  <c r="T1090" i="8"/>
  <c r="T1094" i="8"/>
  <c r="T1098" i="8"/>
  <c r="T1102" i="8"/>
  <c r="T1106" i="8"/>
  <c r="T1110" i="8"/>
  <c r="T1114" i="8"/>
  <c r="T1118" i="8"/>
  <c r="T1122" i="8"/>
  <c r="T1126" i="8"/>
  <c r="T1130" i="8"/>
  <c r="T1134" i="8"/>
  <c r="T1138" i="8"/>
  <c r="T1142" i="8"/>
  <c r="T1146" i="8"/>
  <c r="T1150" i="8"/>
  <c r="T1154" i="8"/>
  <c r="T36" i="8"/>
  <c r="T164" i="8"/>
  <c r="T292" i="8"/>
  <c r="T380" i="8"/>
  <c r="T444" i="8"/>
  <c r="T508" i="8"/>
  <c r="T532" i="8"/>
  <c r="T553" i="8"/>
  <c r="T574" i="8"/>
  <c r="T596" i="8"/>
  <c r="T617" i="8"/>
  <c r="T638" i="8"/>
  <c r="T660" i="8"/>
  <c r="T681" i="8"/>
  <c r="T702" i="8"/>
  <c r="T719" i="8"/>
  <c r="T735" i="8"/>
  <c r="T751" i="8"/>
  <c r="T767" i="8"/>
  <c r="T783" i="8"/>
  <c r="T799" i="8"/>
  <c r="T815" i="8"/>
  <c r="T831" i="8"/>
  <c r="T847" i="8"/>
  <c r="T863" i="8"/>
  <c r="T869" i="8"/>
  <c r="T875" i="8"/>
  <c r="T880" i="8"/>
  <c r="T885" i="8"/>
  <c r="T891" i="8"/>
  <c r="T896" i="8"/>
  <c r="T901" i="8"/>
  <c r="T907" i="8"/>
  <c r="T912" i="8"/>
  <c r="T917" i="8"/>
  <c r="T923" i="8"/>
  <c r="T928" i="8"/>
  <c r="T933" i="8"/>
  <c r="T939" i="8"/>
  <c r="T944" i="8"/>
  <c r="T949" i="8"/>
  <c r="T955" i="8"/>
  <c r="T960" i="8"/>
  <c r="T965" i="8"/>
  <c r="T971" i="8"/>
  <c r="T976" i="8"/>
  <c r="T981" i="8"/>
  <c r="T987" i="8"/>
  <c r="T992" i="8"/>
  <c r="T997" i="8"/>
  <c r="T1003" i="8"/>
  <c r="T1008" i="8"/>
  <c r="T1013" i="8"/>
  <c r="T1019" i="8"/>
  <c r="T1024" i="8"/>
  <c r="T1029" i="8"/>
  <c r="T1035" i="8"/>
  <c r="T1040" i="8"/>
  <c r="T1045" i="8"/>
  <c r="T1051" i="8"/>
  <c r="T1056" i="8"/>
  <c r="T1061" i="8"/>
  <c r="T1067" i="8"/>
  <c r="T1072" i="8"/>
  <c r="T1077" i="8"/>
  <c r="T1083" i="8"/>
  <c r="T1088" i="8"/>
  <c r="T1093" i="8"/>
  <c r="T1099" i="8"/>
  <c r="T1104" i="8"/>
  <c r="T1109" i="8"/>
  <c r="T1115" i="8"/>
  <c r="T1120" i="8"/>
  <c r="T1125" i="8"/>
  <c r="T1131" i="8"/>
  <c r="T1136" i="8"/>
  <c r="T1141" i="8"/>
  <c r="T1147" i="8"/>
  <c r="T1152" i="8"/>
  <c r="T1157" i="8"/>
  <c r="T1161" i="8"/>
  <c r="T1165" i="8"/>
  <c r="T1169" i="8"/>
  <c r="T1173" i="8"/>
  <c r="T1177" i="8"/>
  <c r="T1181" i="8"/>
  <c r="T1185" i="8"/>
  <c r="T1189" i="8"/>
  <c r="T1193" i="8"/>
  <c r="T1197" i="8"/>
  <c r="T1201" i="8"/>
  <c r="T1205" i="8"/>
  <c r="T1209" i="8"/>
  <c r="T1213" i="8"/>
  <c r="T1217" i="8"/>
  <c r="T1221" i="8"/>
  <c r="T1225" i="8"/>
  <c r="T1229" i="8"/>
  <c r="T1233" i="8"/>
  <c r="T1237" i="8"/>
  <c r="T1241" i="8"/>
  <c r="T1245" i="8"/>
  <c r="T1249" i="8"/>
  <c r="T1253" i="8"/>
  <c r="T1257" i="8"/>
  <c r="T1261" i="8"/>
  <c r="T1265" i="8"/>
  <c r="T1269" i="8"/>
  <c r="T1273" i="8"/>
  <c r="T1277" i="8"/>
  <c r="T1281" i="8"/>
  <c r="T1285" i="8"/>
  <c r="T1289" i="8"/>
  <c r="T1293" i="8"/>
  <c r="T1297" i="8"/>
  <c r="T1301" i="8"/>
  <c r="T1305" i="8"/>
  <c r="T1309" i="8"/>
  <c r="T1313" i="8"/>
  <c r="T1317" i="8"/>
  <c r="T1321" i="8"/>
  <c r="T1325" i="8"/>
  <c r="T1329" i="8"/>
  <c r="T1333" i="8"/>
  <c r="T1337" i="8"/>
  <c r="T1341" i="8"/>
  <c r="T1345" i="8"/>
  <c r="T1349" i="8"/>
  <c r="T1353" i="8"/>
  <c r="T1357" i="8"/>
  <c r="T1361" i="8"/>
  <c r="T1365" i="8"/>
  <c r="T1369" i="8"/>
  <c r="T1373" i="8"/>
  <c r="T1377" i="8"/>
  <c r="T1381" i="8"/>
  <c r="T1385" i="8"/>
  <c r="T1389" i="8"/>
  <c r="T1393" i="8"/>
  <c r="T1397" i="8"/>
  <c r="T1401" i="8"/>
  <c r="T1405" i="8"/>
  <c r="T1409" i="8"/>
  <c r="T1413" i="8"/>
  <c r="T1417" i="8"/>
  <c r="T1421" i="8"/>
  <c r="T1425" i="8"/>
  <c r="T1429" i="8"/>
  <c r="T1433" i="8"/>
  <c r="T1437" i="8"/>
  <c r="T1441" i="8"/>
  <c r="T1445" i="8"/>
  <c r="T1449" i="8"/>
  <c r="T1453" i="8"/>
  <c r="T1457" i="8"/>
  <c r="T1461" i="8"/>
  <c r="T1465" i="8"/>
  <c r="T1469" i="8"/>
  <c r="T1473" i="8"/>
  <c r="T1477" i="8"/>
  <c r="T1481" i="8"/>
  <c r="T1060" i="8"/>
  <c r="T1184" i="8"/>
  <c r="T1208" i="8"/>
  <c r="T1220" i="8"/>
  <c r="T1236" i="8"/>
  <c r="T68" i="8"/>
  <c r="T196" i="8"/>
  <c r="T324" i="8"/>
  <c r="T396" i="8"/>
  <c r="T460" i="8"/>
  <c r="T516" i="8"/>
  <c r="T537" i="8"/>
  <c r="T558" i="8"/>
  <c r="T580" i="8"/>
  <c r="T601" i="8"/>
  <c r="T622" i="8"/>
  <c r="T644" i="8"/>
  <c r="T665" i="8"/>
  <c r="T686" i="8"/>
  <c r="T707" i="8"/>
  <c r="T723" i="8"/>
  <c r="T739" i="8"/>
  <c r="T755" i="8"/>
  <c r="T771" i="8"/>
  <c r="T787" i="8"/>
  <c r="T803" i="8"/>
  <c r="T819" i="8"/>
  <c r="T835" i="8"/>
  <c r="T851" i="8"/>
  <c r="T865" i="8"/>
  <c r="T871" i="8"/>
  <c r="T876" i="8"/>
  <c r="T881" i="8"/>
  <c r="T887" i="8"/>
  <c r="T892" i="8"/>
  <c r="T897" i="8"/>
  <c r="T903" i="8"/>
  <c r="T908" i="8"/>
  <c r="T913" i="8"/>
  <c r="T919" i="8"/>
  <c r="T924" i="8"/>
  <c r="T929" i="8"/>
  <c r="T935" i="8"/>
  <c r="T940" i="8"/>
  <c r="T945" i="8"/>
  <c r="T951" i="8"/>
  <c r="T956" i="8"/>
  <c r="T961" i="8"/>
  <c r="T967" i="8"/>
  <c r="T972" i="8"/>
  <c r="T977" i="8"/>
  <c r="T983" i="8"/>
  <c r="T988" i="8"/>
  <c r="T993" i="8"/>
  <c r="T999" i="8"/>
  <c r="T1004" i="8"/>
  <c r="T1009" i="8"/>
  <c r="T1015" i="8"/>
  <c r="T1020" i="8"/>
  <c r="T1025" i="8"/>
  <c r="T1031" i="8"/>
  <c r="T1036" i="8"/>
  <c r="T1041" i="8"/>
  <c r="T1047" i="8"/>
  <c r="T1052" i="8"/>
  <c r="T1057" i="8"/>
  <c r="T1063" i="8"/>
  <c r="T1068" i="8"/>
  <c r="T1073" i="8"/>
  <c r="T1079" i="8"/>
  <c r="T1084" i="8"/>
  <c r="T1089" i="8"/>
  <c r="T1095" i="8"/>
  <c r="T1100" i="8"/>
  <c r="T1105" i="8"/>
  <c r="T1111" i="8"/>
  <c r="T1116" i="8"/>
  <c r="T1121" i="8"/>
  <c r="T1127" i="8"/>
  <c r="T1132" i="8"/>
  <c r="T1137" i="8"/>
  <c r="T1143" i="8"/>
  <c r="T1148" i="8"/>
  <c r="T1153" i="8"/>
  <c r="T1158" i="8"/>
  <c r="T1162" i="8"/>
  <c r="T1166" i="8"/>
  <c r="T1170" i="8"/>
  <c r="T1174" i="8"/>
  <c r="T1178" i="8"/>
  <c r="T1182" i="8"/>
  <c r="T1186" i="8"/>
  <c r="T1190" i="8"/>
  <c r="T1194" i="8"/>
  <c r="T1198" i="8"/>
  <c r="T1202" i="8"/>
  <c r="T1206" i="8"/>
  <c r="T1210" i="8"/>
  <c r="T1214" i="8"/>
  <c r="T1218" i="8"/>
  <c r="T1222" i="8"/>
  <c r="T1226" i="8"/>
  <c r="T1230" i="8"/>
  <c r="T1234" i="8"/>
  <c r="T1238" i="8"/>
  <c r="T1242" i="8"/>
  <c r="T1246" i="8"/>
  <c r="T1250" i="8"/>
  <c r="T1254" i="8"/>
  <c r="T1258" i="8"/>
  <c r="T1262" i="8"/>
  <c r="T1266" i="8"/>
  <c r="T1270" i="8"/>
  <c r="T1274" i="8"/>
  <c r="T1278" i="8"/>
  <c r="T1282" i="8"/>
  <c r="T1286" i="8"/>
  <c r="T1290" i="8"/>
  <c r="T1294" i="8"/>
  <c r="T1298" i="8"/>
  <c r="T1302" i="8"/>
  <c r="T1306" i="8"/>
  <c r="T1310" i="8"/>
  <c r="T1314" i="8"/>
  <c r="T1318" i="8"/>
  <c r="T1322" i="8"/>
  <c r="T1326" i="8"/>
  <c r="T1330" i="8"/>
  <c r="T1334" i="8"/>
  <c r="T1338" i="8"/>
  <c r="T1342" i="8"/>
  <c r="T1346" i="8"/>
  <c r="T1350" i="8"/>
  <c r="T1354" i="8"/>
  <c r="T1358" i="8"/>
  <c r="T1362" i="8"/>
  <c r="T1366" i="8"/>
  <c r="T1370" i="8"/>
  <c r="T1374" i="8"/>
  <c r="T1378" i="8"/>
  <c r="T1382" i="8"/>
  <c r="T1386" i="8"/>
  <c r="T1390" i="8"/>
  <c r="T1394" i="8"/>
  <c r="T1398" i="8"/>
  <c r="T1402" i="8"/>
  <c r="T1406" i="8"/>
  <c r="T1410" i="8"/>
  <c r="T1414" i="8"/>
  <c r="T1418" i="8"/>
  <c r="T1422" i="8"/>
  <c r="T1426" i="8"/>
  <c r="T1430" i="8"/>
  <c r="T1434" i="8"/>
  <c r="T1438" i="8"/>
  <c r="T1442" i="8"/>
  <c r="T1446" i="8"/>
  <c r="T1450" i="8"/>
  <c r="T1454" i="8"/>
  <c r="T1458" i="8"/>
  <c r="T1462" i="8"/>
  <c r="T1466" i="8"/>
  <c r="T1470" i="8"/>
  <c r="T1474" i="8"/>
  <c r="T1478" i="8"/>
  <c r="T1482" i="8"/>
  <c r="T1055" i="8"/>
  <c r="T1176" i="8"/>
  <c r="T1200" i="8"/>
  <c r="T1216" i="8"/>
  <c r="T1228" i="8"/>
  <c r="T100" i="8"/>
  <c r="T228" i="8"/>
  <c r="T348" i="8"/>
  <c r="T412" i="8"/>
  <c r="T476" i="8"/>
  <c r="T521" i="8"/>
  <c r="T542" i="8"/>
  <c r="T564" i="8"/>
  <c r="T585" i="8"/>
  <c r="T606" i="8"/>
  <c r="T628" i="8"/>
  <c r="T649" i="8"/>
  <c r="T670" i="8"/>
  <c r="T692" i="8"/>
  <c r="T711" i="8"/>
  <c r="T727" i="8"/>
  <c r="T743" i="8"/>
  <c r="T759" i="8"/>
  <c r="T775" i="8"/>
  <c r="T791" i="8"/>
  <c r="T807" i="8"/>
  <c r="T823" i="8"/>
  <c r="T839" i="8"/>
  <c r="T855" i="8"/>
  <c r="T867" i="8"/>
  <c r="T872" i="8"/>
  <c r="T877" i="8"/>
  <c r="T883" i="8"/>
  <c r="T888" i="8"/>
  <c r="T893" i="8"/>
  <c r="T899" i="8"/>
  <c r="T904" i="8"/>
  <c r="T909" i="8"/>
  <c r="T915" i="8"/>
  <c r="T920" i="8"/>
  <c r="T925" i="8"/>
  <c r="T931" i="8"/>
  <c r="T936" i="8"/>
  <c r="T941" i="8"/>
  <c r="T947" i="8"/>
  <c r="T952" i="8"/>
  <c r="T957" i="8"/>
  <c r="T963" i="8"/>
  <c r="T968" i="8"/>
  <c r="T973" i="8"/>
  <c r="T979" i="8"/>
  <c r="T984" i="8"/>
  <c r="T989" i="8"/>
  <c r="T995" i="8"/>
  <c r="T1000" i="8"/>
  <c r="T1005" i="8"/>
  <c r="T1011" i="8"/>
  <c r="T1016" i="8"/>
  <c r="T1021" i="8"/>
  <c r="T1027" i="8"/>
  <c r="T1032" i="8"/>
  <c r="T1037" i="8"/>
  <c r="T1043" i="8"/>
  <c r="T1048" i="8"/>
  <c r="T1053" i="8"/>
  <c r="T1059" i="8"/>
  <c r="T1064" i="8"/>
  <c r="T1069" i="8"/>
  <c r="T1075" i="8"/>
  <c r="T1080" i="8"/>
  <c r="T1085" i="8"/>
  <c r="T1091" i="8"/>
  <c r="T1096" i="8"/>
  <c r="T1101" i="8"/>
  <c r="T1107" i="8"/>
  <c r="T1112" i="8"/>
  <c r="T1117" i="8"/>
  <c r="T1123" i="8"/>
  <c r="T1128" i="8"/>
  <c r="T1133" i="8"/>
  <c r="T1139" i="8"/>
  <c r="T1144" i="8"/>
  <c r="T1149" i="8"/>
  <c r="T1155" i="8"/>
  <c r="T1159" i="8"/>
  <c r="T1163" i="8"/>
  <c r="T1167" i="8"/>
  <c r="T1171" i="8"/>
  <c r="T1175" i="8"/>
  <c r="T1179" i="8"/>
  <c r="T1183" i="8"/>
  <c r="T1187" i="8"/>
  <c r="T1191" i="8"/>
  <c r="T1195" i="8"/>
  <c r="T1199" i="8"/>
  <c r="T1203" i="8"/>
  <c r="T1207" i="8"/>
  <c r="T1211" i="8"/>
  <c r="T1215" i="8"/>
  <c r="T1219" i="8"/>
  <c r="T1223" i="8"/>
  <c r="T1227" i="8"/>
  <c r="T1231" i="8"/>
  <c r="T1235" i="8"/>
  <c r="T1239" i="8"/>
  <c r="T1243" i="8"/>
  <c r="T1247" i="8"/>
  <c r="T1251" i="8"/>
  <c r="T1255" i="8"/>
  <c r="T1259" i="8"/>
  <c r="T1263" i="8"/>
  <c r="T1267" i="8"/>
  <c r="T1271" i="8"/>
  <c r="T1275" i="8"/>
  <c r="T1279" i="8"/>
  <c r="T1283" i="8"/>
  <c r="T1287" i="8"/>
  <c r="T1291" i="8"/>
  <c r="T1295" i="8"/>
  <c r="T1299" i="8"/>
  <c r="T1303" i="8"/>
  <c r="T1307" i="8"/>
  <c r="T1311" i="8"/>
  <c r="T1315" i="8"/>
  <c r="T1319" i="8"/>
  <c r="T1323" i="8"/>
  <c r="T1327" i="8"/>
  <c r="T1331" i="8"/>
  <c r="T1335" i="8"/>
  <c r="T1339" i="8"/>
  <c r="T1343" i="8"/>
  <c r="T1347" i="8"/>
  <c r="T1351" i="8"/>
  <c r="T1355" i="8"/>
  <c r="T1359" i="8"/>
  <c r="T1363" i="8"/>
  <c r="T1367" i="8"/>
  <c r="T1371" i="8"/>
  <c r="T1375" i="8"/>
  <c r="T1379" i="8"/>
  <c r="T1383" i="8"/>
  <c r="T1387" i="8"/>
  <c r="T1391" i="8"/>
  <c r="T1395" i="8"/>
  <c r="T1399" i="8"/>
  <c r="T1403" i="8"/>
  <c r="T1407" i="8"/>
  <c r="T1411" i="8"/>
  <c r="T1415" i="8"/>
  <c r="T1419" i="8"/>
  <c r="T1423" i="8"/>
  <c r="T1427" i="8"/>
  <c r="T1431" i="8"/>
  <c r="T1435" i="8"/>
  <c r="T1439" i="8"/>
  <c r="T1443" i="8"/>
  <c r="T1447" i="8"/>
  <c r="T1451" i="8"/>
  <c r="T1455" i="8"/>
  <c r="T1459" i="8"/>
  <c r="T1463" i="8"/>
  <c r="T1467" i="8"/>
  <c r="T1471" i="8"/>
  <c r="T1475" i="8"/>
  <c r="T1479" i="8"/>
  <c r="T1483" i="8"/>
  <c r="T132" i="8"/>
  <c r="T260" i="8"/>
  <c r="T364" i="8"/>
  <c r="T428" i="8"/>
  <c r="T492" i="8"/>
  <c r="T526" i="8"/>
  <c r="T548" i="8"/>
  <c r="T569" i="8"/>
  <c r="T590" i="8"/>
  <c r="T612" i="8"/>
  <c r="T633" i="8"/>
  <c r="T654" i="8"/>
  <c r="T676" i="8"/>
  <c r="T697" i="8"/>
  <c r="T715" i="8"/>
  <c r="T731" i="8"/>
  <c r="T747" i="8"/>
  <c r="T763" i="8"/>
  <c r="T779" i="8"/>
  <c r="T795" i="8"/>
  <c r="T811" i="8"/>
  <c r="T827" i="8"/>
  <c r="T843" i="8"/>
  <c r="T859" i="8"/>
  <c r="T868" i="8"/>
  <c r="T873" i="8"/>
  <c r="T879" i="8"/>
  <c r="T884" i="8"/>
  <c r="T889" i="8"/>
  <c r="T895" i="8"/>
  <c r="T900" i="8"/>
  <c r="T905" i="8"/>
  <c r="T911" i="8"/>
  <c r="T916" i="8"/>
  <c r="T921" i="8"/>
  <c r="T927" i="8"/>
  <c r="T932" i="8"/>
  <c r="T937" i="8"/>
  <c r="T943" i="8"/>
  <c r="T948" i="8"/>
  <c r="T953" i="8"/>
  <c r="T959" i="8"/>
  <c r="T964" i="8"/>
  <c r="T969" i="8"/>
  <c r="T975" i="8"/>
  <c r="T980" i="8"/>
  <c r="T985" i="8"/>
  <c r="T991" i="8"/>
  <c r="T996" i="8"/>
  <c r="T1001" i="8"/>
  <c r="T1007" i="8"/>
  <c r="T1012" i="8"/>
  <c r="T1017" i="8"/>
  <c r="T1023" i="8"/>
  <c r="T1028" i="8"/>
  <c r="T1033" i="8"/>
  <c r="T1039" i="8"/>
  <c r="T1044" i="8"/>
  <c r="T1049" i="8"/>
  <c r="T1065" i="8"/>
  <c r="T1071" i="8"/>
  <c r="T1076" i="8"/>
  <c r="T1081" i="8"/>
  <c r="T1087" i="8"/>
  <c r="T1092" i="8"/>
  <c r="T1097" i="8"/>
  <c r="T1103" i="8"/>
  <c r="T1108" i="8"/>
  <c r="T1113" i="8"/>
  <c r="T1119" i="8"/>
  <c r="T1124" i="8"/>
  <c r="T1129" i="8"/>
  <c r="T1135" i="8"/>
  <c r="T1140" i="8"/>
  <c r="T1145" i="8"/>
  <c r="T1151" i="8"/>
  <c r="T1156" i="8"/>
  <c r="T1160" i="8"/>
  <c r="T1164" i="8"/>
  <c r="T1168" i="8"/>
  <c r="T1172" i="8"/>
  <c r="T1180" i="8"/>
  <c r="T1188" i="8"/>
  <c r="T1192" i="8"/>
  <c r="T1196" i="8"/>
  <c r="T1204" i="8"/>
  <c r="T1212" i="8"/>
  <c r="T1224" i="8"/>
  <c r="T1232" i="8"/>
  <c r="T1240" i="8"/>
  <c r="T1256" i="8"/>
  <c r="T1272" i="8"/>
  <c r="T1288" i="8"/>
  <c r="T1304" i="8"/>
  <c r="T1320" i="8"/>
  <c r="T1336" i="8"/>
  <c r="T1352" i="8"/>
  <c r="T1368" i="8"/>
  <c r="T1384" i="8"/>
  <c r="T1400" i="8"/>
  <c r="T1416" i="8"/>
  <c r="T1432" i="8"/>
  <c r="T1448" i="8"/>
  <c r="T1464" i="8"/>
  <c r="T1480" i="8"/>
  <c r="T1244" i="8"/>
  <c r="T1260" i="8"/>
  <c r="T1276" i="8"/>
  <c r="T1292" i="8"/>
  <c r="T1308" i="8"/>
  <c r="T1324" i="8"/>
  <c r="T1340" i="8"/>
  <c r="T1356" i="8"/>
  <c r="T1372" i="8"/>
  <c r="T1388" i="8"/>
  <c r="T1404" i="8"/>
  <c r="T1420" i="8"/>
  <c r="T1436" i="8"/>
  <c r="T1452" i="8"/>
  <c r="T1468" i="8"/>
  <c r="T1484" i="8"/>
  <c r="T1428" i="8"/>
  <c r="T1248" i="8"/>
  <c r="T1264" i="8"/>
  <c r="T1280" i="8"/>
  <c r="T1296" i="8"/>
  <c r="T1312" i="8"/>
  <c r="T1328" i="8"/>
  <c r="T1344" i="8"/>
  <c r="T1360" i="8"/>
  <c r="T1376" i="8"/>
  <c r="T1392" i="8"/>
  <c r="T1408" i="8"/>
  <c r="T1424" i="8"/>
  <c r="T1440" i="8"/>
  <c r="T1456" i="8"/>
  <c r="T1472" i="8"/>
  <c r="T1252" i="8"/>
  <c r="T1268" i="8"/>
  <c r="T1284" i="8"/>
  <c r="T1300" i="8"/>
  <c r="T1316" i="8"/>
  <c r="T1332" i="8"/>
  <c r="T1348" i="8"/>
  <c r="T1364" i="8"/>
  <c r="T1380" i="8"/>
  <c r="T1396" i="8"/>
  <c r="T1412" i="8"/>
  <c r="T1444" i="8"/>
  <c r="T1460" i="8"/>
  <c r="T1476" i="8"/>
  <c r="W15" i="8" l="1"/>
  <c r="X15" i="8" s="1"/>
  <c r="W11" i="8"/>
  <c r="X11" i="8" s="1"/>
  <c r="W7" i="8"/>
  <c r="X7" i="8" s="1"/>
  <c r="W3" i="8"/>
  <c r="X3" i="8" s="1"/>
  <c r="W14" i="8"/>
  <c r="X14" i="8" s="1"/>
  <c r="W10" i="8"/>
  <c r="X10" i="8" s="1"/>
  <c r="W6" i="8"/>
  <c r="X6" i="8" s="1"/>
  <c r="W2" i="8"/>
  <c r="X2" i="8" s="1"/>
  <c r="W13" i="8"/>
  <c r="X13" i="8" s="1"/>
  <c r="W9" i="8"/>
  <c r="X9" i="8" s="1"/>
  <c r="W5" i="8"/>
  <c r="X5" i="8" s="1"/>
  <c r="W4" i="8"/>
  <c r="X4" i="8" s="1"/>
  <c r="W8" i="8"/>
  <c r="X8" i="8" s="1"/>
  <c r="W12" i="8"/>
  <c r="X12" i="8" s="1"/>
  <c r="W16" i="8" l="1"/>
  <c r="X16" i="8" s="1"/>
  <c r="D17" i="7" l="1"/>
  <c r="C17" i="7"/>
  <c r="B17" i="7"/>
  <c r="G16" i="7"/>
  <c r="F16" i="7"/>
  <c r="G15" i="7"/>
  <c r="F15" i="7"/>
  <c r="I14" i="7"/>
  <c r="G14" i="7"/>
  <c r="F14" i="7"/>
  <c r="G13" i="7"/>
  <c r="F13" i="7"/>
  <c r="G12" i="7"/>
  <c r="F12" i="7"/>
  <c r="I12" i="7" s="1"/>
  <c r="G11" i="7"/>
  <c r="F11" i="7"/>
  <c r="I11" i="7" s="1"/>
  <c r="G10" i="7"/>
  <c r="F10" i="7"/>
  <c r="I10" i="7" s="1"/>
  <c r="G9" i="7"/>
  <c r="F9" i="7"/>
  <c r="G8" i="7"/>
  <c r="F8" i="7"/>
  <c r="G7" i="7"/>
  <c r="F7" i="7"/>
  <c r="G6" i="7"/>
  <c r="F6" i="7"/>
  <c r="I6" i="7" s="1"/>
  <c r="G5" i="7"/>
  <c r="F5" i="7"/>
  <c r="G4" i="7"/>
  <c r="F4" i="7"/>
  <c r="I4" i="7" s="1"/>
  <c r="G3" i="7"/>
  <c r="F3" i="7"/>
  <c r="I3" i="7" s="1"/>
  <c r="G17" i="7" l="1"/>
  <c r="I9" i="7"/>
  <c r="I8" i="7"/>
  <c r="I13" i="7"/>
  <c r="I15" i="7"/>
  <c r="I5" i="7"/>
  <c r="I17" i="7" s="1"/>
  <c r="I7" i="7"/>
  <c r="I16" i="7"/>
  <c r="F17" i="7"/>
  <c r="D17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3" i="5"/>
  <c r="F3" i="5"/>
  <c r="I3" i="5" s="1"/>
  <c r="F4" i="5"/>
  <c r="F5" i="5"/>
  <c r="I5" i="5" s="1"/>
  <c r="F6" i="5"/>
  <c r="F7" i="5"/>
  <c r="I7" i="5" s="1"/>
  <c r="F8" i="5"/>
  <c r="I8" i="5" s="1"/>
  <c r="F9" i="5"/>
  <c r="I9" i="5" s="1"/>
  <c r="F10" i="5"/>
  <c r="F11" i="5"/>
  <c r="I11" i="5" s="1"/>
  <c r="F12" i="5"/>
  <c r="F13" i="5"/>
  <c r="I13" i="5" s="1"/>
  <c r="F14" i="5"/>
  <c r="F15" i="5"/>
  <c r="I15" i="5" s="1"/>
  <c r="F16" i="5"/>
  <c r="B17" i="5"/>
  <c r="F17" i="5" s="1"/>
  <c r="C17" i="5"/>
  <c r="G17" i="5" s="1"/>
  <c r="I4" i="5" l="1"/>
  <c r="I16" i="5"/>
  <c r="I12" i="5"/>
  <c r="I14" i="5"/>
  <c r="I10" i="5"/>
  <c r="I6" i="5"/>
  <c r="I17" i="5" l="1"/>
  <c r="B25" i="5"/>
  <c r="C25" i="5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6" i="1"/>
  <c r="B35" i="1"/>
  <c r="C34" i="1"/>
  <c r="C39" i="1" s="1"/>
  <c r="D34" i="1"/>
  <c r="D39" i="1" s="1"/>
  <c r="E34" i="1"/>
  <c r="E39" i="1" s="1"/>
  <c r="F34" i="1"/>
  <c r="F39" i="1" s="1"/>
  <c r="G34" i="1"/>
  <c r="G39" i="1" s="1"/>
  <c r="H34" i="1"/>
  <c r="H39" i="1" s="1"/>
  <c r="I34" i="1"/>
  <c r="I39" i="1" s="1"/>
  <c r="J34" i="1"/>
  <c r="J39" i="1" s="1"/>
  <c r="K34" i="1"/>
  <c r="K39" i="1" s="1"/>
  <c r="L34" i="1"/>
  <c r="L39" i="1" s="1"/>
  <c r="M34" i="1"/>
  <c r="M39" i="1" s="1"/>
  <c r="N34" i="1"/>
  <c r="N39" i="1" s="1"/>
  <c r="O34" i="1"/>
  <c r="O39" i="1" s="1"/>
  <c r="B34" i="1"/>
  <c r="B39" i="1" s="1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670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P45" i="1"/>
  <c r="P34" i="1" s="1"/>
  <c r="P39" i="1" s="1"/>
  <c r="B2" i="4" a="1"/>
  <c r="D41" i="1" l="1"/>
  <c r="H41" i="1"/>
  <c r="L41" i="1"/>
  <c r="P41" i="1"/>
  <c r="E41" i="1"/>
  <c r="I41" i="1"/>
  <c r="M41" i="1"/>
  <c r="C41" i="1"/>
  <c r="F41" i="1"/>
  <c r="J41" i="1"/>
  <c r="N41" i="1"/>
  <c r="G41" i="1"/>
  <c r="K41" i="1"/>
  <c r="O41" i="1"/>
  <c r="S12" i="1"/>
  <c r="B16" i="4"/>
  <c r="B32" i="4"/>
  <c r="B48" i="4"/>
  <c r="B64" i="4"/>
  <c r="B80" i="4"/>
  <c r="B96" i="4"/>
  <c r="B112" i="4"/>
  <c r="B128" i="4"/>
  <c r="B144" i="4"/>
  <c r="B160" i="4"/>
  <c r="B176" i="4"/>
  <c r="B192" i="4"/>
  <c r="B208" i="4"/>
  <c r="B224" i="4"/>
  <c r="B240" i="4"/>
  <c r="B256" i="4"/>
  <c r="B272" i="4"/>
  <c r="B288" i="4"/>
  <c r="B304" i="4"/>
  <c r="B320" i="4"/>
  <c r="B336" i="4"/>
  <c r="B352" i="4"/>
  <c r="B368" i="4"/>
  <c r="B384" i="4"/>
  <c r="B400" i="4"/>
  <c r="B416" i="4"/>
  <c r="B432" i="4"/>
  <c r="B448" i="4"/>
  <c r="B464" i="4"/>
  <c r="B480" i="4"/>
  <c r="B496" i="4"/>
  <c r="B512" i="4"/>
  <c r="B528" i="4"/>
  <c r="B544" i="4"/>
  <c r="B560" i="4"/>
  <c r="B576" i="4"/>
  <c r="B592" i="4"/>
  <c r="B608" i="4"/>
  <c r="B624" i="4"/>
  <c r="B640" i="4"/>
  <c r="B656" i="4"/>
  <c r="B672" i="4"/>
  <c r="B688" i="4"/>
  <c r="B704" i="4"/>
  <c r="B720" i="4"/>
  <c r="B736" i="4"/>
  <c r="B3" i="4"/>
  <c r="B23" i="4"/>
  <c r="B39" i="4"/>
  <c r="B55" i="4"/>
  <c r="B71" i="4"/>
  <c r="B87" i="4"/>
  <c r="B103" i="4"/>
  <c r="B119" i="4"/>
  <c r="B135" i="4"/>
  <c r="B151" i="4"/>
  <c r="B167" i="4"/>
  <c r="B183" i="4"/>
  <c r="B199" i="4"/>
  <c r="B215" i="4"/>
  <c r="B231" i="4"/>
  <c r="B247" i="4"/>
  <c r="B263" i="4"/>
  <c r="B279" i="4"/>
  <c r="B295" i="4"/>
  <c r="B311" i="4"/>
  <c r="B327" i="4"/>
  <c r="B343" i="4"/>
  <c r="B359" i="4"/>
  <c r="B375" i="4"/>
  <c r="B391" i="4"/>
  <c r="B407" i="4"/>
  <c r="B427" i="4"/>
  <c r="B443" i="4"/>
  <c r="B459" i="4"/>
  <c r="B475" i="4"/>
  <c r="B491" i="4"/>
  <c r="B507" i="4"/>
  <c r="B523" i="4"/>
  <c r="B539" i="4"/>
  <c r="B555" i="4"/>
  <c r="B571" i="4"/>
  <c r="B587" i="4"/>
  <c r="B603" i="4"/>
  <c r="B623" i="4"/>
  <c r="B639" i="4"/>
  <c r="B655" i="4"/>
  <c r="B671" i="4"/>
  <c r="B687" i="4"/>
  <c r="B703" i="4"/>
  <c r="B719" i="4"/>
  <c r="B735" i="4"/>
  <c r="B10" i="4"/>
  <c r="B26" i="4"/>
  <c r="B42" i="4"/>
  <c r="B58" i="4"/>
  <c r="B74" i="4"/>
  <c r="B90" i="4"/>
  <c r="B106" i="4"/>
  <c r="B122" i="4"/>
  <c r="B138" i="4"/>
  <c r="B154" i="4"/>
  <c r="B170" i="4"/>
  <c r="B186" i="4"/>
  <c r="B202" i="4"/>
  <c r="B218" i="4"/>
  <c r="B234" i="4"/>
  <c r="B250" i="4"/>
  <c r="B266" i="4"/>
  <c r="B282" i="4"/>
  <c r="B298" i="4"/>
  <c r="B314" i="4"/>
  <c r="B330" i="4"/>
  <c r="B346" i="4"/>
  <c r="B362" i="4"/>
  <c r="B378" i="4"/>
  <c r="B394" i="4"/>
  <c r="B410" i="4"/>
  <c r="B426" i="4"/>
  <c r="B442" i="4"/>
  <c r="B458" i="4"/>
  <c r="B474" i="4"/>
  <c r="B490" i="4"/>
  <c r="B506" i="4"/>
  <c r="B522" i="4"/>
  <c r="B538" i="4"/>
  <c r="B554" i="4"/>
  <c r="B570" i="4"/>
  <c r="B586" i="4"/>
  <c r="B602" i="4"/>
  <c r="B618" i="4"/>
  <c r="B634" i="4"/>
  <c r="B650" i="4"/>
  <c r="B666" i="4"/>
  <c r="B682" i="4"/>
  <c r="B698" i="4"/>
  <c r="B714" i="4"/>
  <c r="B730" i="4"/>
  <c r="B9" i="4"/>
  <c r="B25" i="4"/>
  <c r="B41" i="4"/>
  <c r="B57" i="4"/>
  <c r="B73" i="4"/>
  <c r="B89" i="4"/>
  <c r="B105" i="4"/>
  <c r="B121" i="4"/>
  <c r="B137" i="4"/>
  <c r="B153" i="4"/>
  <c r="B169" i="4"/>
  <c r="B185" i="4"/>
  <c r="B201" i="4"/>
  <c r="B217" i="4"/>
  <c r="B233" i="4"/>
  <c r="B249" i="4"/>
  <c r="B265" i="4"/>
  <c r="B281" i="4"/>
  <c r="B297" i="4"/>
  <c r="B313" i="4"/>
  <c r="B329" i="4"/>
  <c r="B345" i="4"/>
  <c r="B361" i="4"/>
  <c r="B377" i="4"/>
  <c r="B393" i="4"/>
  <c r="B409" i="4"/>
  <c r="B425" i="4"/>
  <c r="B441" i="4"/>
  <c r="B457" i="4"/>
  <c r="B473" i="4"/>
  <c r="B489" i="4"/>
  <c r="B505" i="4"/>
  <c r="B521" i="4"/>
  <c r="B537" i="4"/>
  <c r="B553" i="4"/>
  <c r="B569" i="4"/>
  <c r="B585" i="4"/>
  <c r="B601" i="4"/>
  <c r="B617" i="4"/>
  <c r="B633" i="4"/>
  <c r="B649" i="4"/>
  <c r="B665" i="4"/>
  <c r="B681" i="4"/>
  <c r="B697" i="4"/>
  <c r="B713" i="4"/>
  <c r="B729" i="4"/>
  <c r="B423" i="4"/>
  <c r="B12" i="4"/>
  <c r="B28" i="4"/>
  <c r="B44" i="4"/>
  <c r="B60" i="4"/>
  <c r="B76" i="4"/>
  <c r="B92" i="4"/>
  <c r="B108" i="4"/>
  <c r="B124" i="4"/>
  <c r="B140" i="4"/>
  <c r="B156" i="4"/>
  <c r="B172" i="4"/>
  <c r="B188" i="4"/>
  <c r="B204" i="4"/>
  <c r="B220" i="4"/>
  <c r="B236" i="4"/>
  <c r="B252" i="4"/>
  <c r="B268" i="4"/>
  <c r="B284" i="4"/>
  <c r="B300" i="4"/>
  <c r="B316" i="4"/>
  <c r="B332" i="4"/>
  <c r="B348" i="4"/>
  <c r="B364" i="4"/>
  <c r="B380" i="4"/>
  <c r="B396" i="4"/>
  <c r="B412" i="4"/>
  <c r="B428" i="4"/>
  <c r="B444" i="4"/>
  <c r="B460" i="4"/>
  <c r="B476" i="4"/>
  <c r="B492" i="4"/>
  <c r="B508" i="4"/>
  <c r="B524" i="4"/>
  <c r="B540" i="4"/>
  <c r="B556" i="4"/>
  <c r="B572" i="4"/>
  <c r="B588" i="4"/>
  <c r="B604" i="4"/>
  <c r="B620" i="4"/>
  <c r="B636" i="4"/>
  <c r="B652" i="4"/>
  <c r="B668" i="4"/>
  <c r="B684" i="4"/>
  <c r="B700" i="4"/>
  <c r="B716" i="4"/>
  <c r="B732" i="4"/>
  <c r="B619" i="4"/>
  <c r="B19" i="4"/>
  <c r="B35" i="4"/>
  <c r="B51" i="4"/>
  <c r="B67" i="4"/>
  <c r="B83" i="4"/>
  <c r="B99" i="4"/>
  <c r="B115" i="4"/>
  <c r="B131" i="4"/>
  <c r="B147" i="4"/>
  <c r="B163" i="4"/>
  <c r="B179" i="4"/>
  <c r="B195" i="4"/>
  <c r="B211" i="4"/>
  <c r="B227" i="4"/>
  <c r="B243" i="4"/>
  <c r="B259" i="4"/>
  <c r="B275" i="4"/>
  <c r="B291" i="4"/>
  <c r="B307" i="4"/>
  <c r="B323" i="4"/>
  <c r="B339" i="4"/>
  <c r="B355" i="4"/>
  <c r="B371" i="4"/>
  <c r="B387" i="4"/>
  <c r="B403" i="4"/>
  <c r="B419" i="4"/>
  <c r="B439" i="4"/>
  <c r="B455" i="4"/>
  <c r="B471" i="4"/>
  <c r="B487" i="4"/>
  <c r="B503" i="4"/>
  <c r="B519" i="4"/>
  <c r="B535" i="4"/>
  <c r="B551" i="4"/>
  <c r="B567" i="4"/>
  <c r="B583" i="4"/>
  <c r="B599" i="4"/>
  <c r="B615" i="4"/>
  <c r="B635" i="4"/>
  <c r="B651" i="4"/>
  <c r="B667" i="4"/>
  <c r="B683" i="4"/>
  <c r="B699" i="4"/>
  <c r="B715" i="4"/>
  <c r="B731" i="4"/>
  <c r="B6" i="4"/>
  <c r="B22" i="4"/>
  <c r="B38" i="4"/>
  <c r="B54" i="4"/>
  <c r="B70" i="4"/>
  <c r="B86" i="4"/>
  <c r="B102" i="4"/>
  <c r="B118" i="4"/>
  <c r="B134" i="4"/>
  <c r="B150" i="4"/>
  <c r="B166" i="4"/>
  <c r="B182" i="4"/>
  <c r="B198" i="4"/>
  <c r="B214" i="4"/>
  <c r="B230" i="4"/>
  <c r="B246" i="4"/>
  <c r="B262" i="4"/>
  <c r="B278" i="4"/>
  <c r="B294" i="4"/>
  <c r="B310" i="4"/>
  <c r="B326" i="4"/>
  <c r="B342" i="4"/>
  <c r="B358" i="4"/>
  <c r="B374" i="4"/>
  <c r="B390" i="4"/>
  <c r="B406" i="4"/>
  <c r="B422" i="4"/>
  <c r="B438" i="4"/>
  <c r="B454" i="4"/>
  <c r="B470" i="4"/>
  <c r="B486" i="4"/>
  <c r="B502" i="4"/>
  <c r="B518" i="4"/>
  <c r="B534" i="4"/>
  <c r="B550" i="4"/>
  <c r="B566" i="4"/>
  <c r="B582" i="4"/>
  <c r="B598" i="4"/>
  <c r="B614" i="4"/>
  <c r="B630" i="4"/>
  <c r="B646" i="4"/>
  <c r="B662" i="4"/>
  <c r="B678" i="4"/>
  <c r="B694" i="4"/>
  <c r="B710" i="4"/>
  <c r="B726" i="4"/>
  <c r="B5" i="4"/>
  <c r="B21" i="4"/>
  <c r="B37" i="4"/>
  <c r="B53" i="4"/>
  <c r="B69" i="4"/>
  <c r="B85" i="4"/>
  <c r="B101" i="4"/>
  <c r="B117" i="4"/>
  <c r="B133" i="4"/>
  <c r="B149" i="4"/>
  <c r="B165" i="4"/>
  <c r="B181" i="4"/>
  <c r="B197" i="4"/>
  <c r="B213" i="4"/>
  <c r="B229" i="4"/>
  <c r="B245" i="4"/>
  <c r="B261" i="4"/>
  <c r="B277" i="4"/>
  <c r="B293" i="4"/>
  <c r="B309" i="4"/>
  <c r="B325" i="4"/>
  <c r="B341" i="4"/>
  <c r="B357" i="4"/>
  <c r="B373" i="4"/>
  <c r="B389" i="4"/>
  <c r="B405" i="4"/>
  <c r="B421" i="4"/>
  <c r="B437" i="4"/>
  <c r="B453" i="4"/>
  <c r="B469" i="4"/>
  <c r="B485" i="4"/>
  <c r="B501" i="4"/>
  <c r="B517" i="4"/>
  <c r="B533" i="4"/>
  <c r="B549" i="4"/>
  <c r="B565" i="4"/>
  <c r="B581" i="4"/>
  <c r="B597" i="4"/>
  <c r="B613" i="4"/>
  <c r="B629" i="4"/>
  <c r="B645" i="4"/>
  <c r="B661" i="4"/>
  <c r="B677" i="4"/>
  <c r="B693" i="4"/>
  <c r="B709" i="4"/>
  <c r="B725" i="4"/>
  <c r="B741" i="4"/>
  <c r="B8" i="4"/>
  <c r="B24" i="4"/>
  <c r="B40" i="4"/>
  <c r="B56" i="4"/>
  <c r="B72" i="4"/>
  <c r="B88" i="4"/>
  <c r="B104" i="4"/>
  <c r="B120" i="4"/>
  <c r="B136" i="4"/>
  <c r="B152" i="4"/>
  <c r="B168" i="4"/>
  <c r="B184" i="4"/>
  <c r="B200" i="4"/>
  <c r="B216" i="4"/>
  <c r="B232" i="4"/>
  <c r="B248" i="4"/>
  <c r="B264" i="4"/>
  <c r="B280" i="4"/>
  <c r="B296" i="4"/>
  <c r="B312" i="4"/>
  <c r="B328" i="4"/>
  <c r="B344" i="4"/>
  <c r="B360" i="4"/>
  <c r="B376" i="4"/>
  <c r="B392" i="4"/>
  <c r="B408" i="4"/>
  <c r="B424" i="4"/>
  <c r="B440" i="4"/>
  <c r="B456" i="4"/>
  <c r="B472" i="4"/>
  <c r="B488" i="4"/>
  <c r="B504" i="4"/>
  <c r="B520" i="4"/>
  <c r="B536" i="4"/>
  <c r="B552" i="4"/>
  <c r="B568" i="4"/>
  <c r="B584" i="4"/>
  <c r="B600" i="4"/>
  <c r="B616" i="4"/>
  <c r="B632" i="4"/>
  <c r="B648" i="4"/>
  <c r="B664" i="4"/>
  <c r="B680" i="4"/>
  <c r="B696" i="4"/>
  <c r="B712" i="4"/>
  <c r="B728" i="4"/>
  <c r="B7" i="4"/>
  <c r="B15" i="4"/>
  <c r="B31" i="4"/>
  <c r="B47" i="4"/>
  <c r="B63" i="4"/>
  <c r="B79" i="4"/>
  <c r="B95" i="4"/>
  <c r="B111" i="4"/>
  <c r="B127" i="4"/>
  <c r="B143" i="4"/>
  <c r="B159" i="4"/>
  <c r="B175" i="4"/>
  <c r="B191" i="4"/>
  <c r="B207" i="4"/>
  <c r="B223" i="4"/>
  <c r="B239" i="4"/>
  <c r="B255" i="4"/>
  <c r="B271" i="4"/>
  <c r="B287" i="4"/>
  <c r="B303" i="4"/>
  <c r="B319" i="4"/>
  <c r="B335" i="4"/>
  <c r="B351" i="4"/>
  <c r="B367" i="4"/>
  <c r="B383" i="4"/>
  <c r="B399" i="4"/>
  <c r="B415" i="4"/>
  <c r="B435" i="4"/>
  <c r="B451" i="4"/>
  <c r="B467" i="4"/>
  <c r="B483" i="4"/>
  <c r="B499" i="4"/>
  <c r="B515" i="4"/>
  <c r="B531" i="4"/>
  <c r="B547" i="4"/>
  <c r="B563" i="4"/>
  <c r="B579" i="4"/>
  <c r="B595" i="4"/>
  <c r="B611" i="4"/>
  <c r="B631" i="4"/>
  <c r="B647" i="4"/>
  <c r="B663" i="4"/>
  <c r="B679" i="4"/>
  <c r="B695" i="4"/>
  <c r="B711" i="4"/>
  <c r="B727" i="4"/>
  <c r="B2" i="4"/>
  <c r="B18" i="4"/>
  <c r="B34" i="4"/>
  <c r="B50" i="4"/>
  <c r="B66" i="4"/>
  <c r="B82" i="4"/>
  <c r="B98" i="4"/>
  <c r="B114" i="4"/>
  <c r="B130" i="4"/>
  <c r="B146" i="4"/>
  <c r="B162" i="4"/>
  <c r="B178" i="4"/>
  <c r="B194" i="4"/>
  <c r="B210" i="4"/>
  <c r="B226" i="4"/>
  <c r="B242" i="4"/>
  <c r="B258" i="4"/>
  <c r="B274" i="4"/>
  <c r="B290" i="4"/>
  <c r="B306" i="4"/>
  <c r="B322" i="4"/>
  <c r="B338" i="4"/>
  <c r="B354" i="4"/>
  <c r="B370" i="4"/>
  <c r="B386" i="4"/>
  <c r="B402" i="4"/>
  <c r="B418" i="4"/>
  <c r="B434" i="4"/>
  <c r="B450" i="4"/>
  <c r="B466" i="4"/>
  <c r="B482" i="4"/>
  <c r="B498" i="4"/>
  <c r="B514" i="4"/>
  <c r="B530" i="4"/>
  <c r="B546" i="4"/>
  <c r="B562" i="4"/>
  <c r="B578" i="4"/>
  <c r="B594" i="4"/>
  <c r="B610" i="4"/>
  <c r="B626" i="4"/>
  <c r="B642" i="4"/>
  <c r="B658" i="4"/>
  <c r="B674" i="4"/>
  <c r="B690" i="4"/>
  <c r="B706" i="4"/>
  <c r="B722" i="4"/>
  <c r="B738" i="4"/>
  <c r="B17" i="4"/>
  <c r="B33" i="4"/>
  <c r="B49" i="4"/>
  <c r="B65" i="4"/>
  <c r="B81" i="4"/>
  <c r="B97" i="4"/>
  <c r="B113" i="4"/>
  <c r="B129" i="4"/>
  <c r="B145" i="4"/>
  <c r="B161" i="4"/>
  <c r="B177" i="4"/>
  <c r="B193" i="4"/>
  <c r="B209" i="4"/>
  <c r="B225" i="4"/>
  <c r="B241" i="4"/>
  <c r="B257" i="4"/>
  <c r="B273" i="4"/>
  <c r="B289" i="4"/>
  <c r="B305" i="4"/>
  <c r="B321" i="4"/>
  <c r="B337" i="4"/>
  <c r="B353" i="4"/>
  <c r="B369" i="4"/>
  <c r="B385" i="4"/>
  <c r="B401" i="4"/>
  <c r="B417" i="4"/>
  <c r="B433" i="4"/>
  <c r="B449" i="4"/>
  <c r="B465" i="4"/>
  <c r="B481" i="4"/>
  <c r="B497" i="4"/>
  <c r="B513" i="4"/>
  <c r="B529" i="4"/>
  <c r="B545" i="4"/>
  <c r="B561" i="4"/>
  <c r="B577" i="4"/>
  <c r="B593" i="4"/>
  <c r="B609" i="4"/>
  <c r="B625" i="4"/>
  <c r="B641" i="4"/>
  <c r="B657" i="4"/>
  <c r="B673" i="4"/>
  <c r="B689" i="4"/>
  <c r="B705" i="4"/>
  <c r="B721" i="4"/>
  <c r="B737" i="4"/>
  <c r="B4" i="4"/>
  <c r="B20" i="4"/>
  <c r="B36" i="4"/>
  <c r="B52" i="4"/>
  <c r="B68" i="4"/>
  <c r="B84" i="4"/>
  <c r="B100" i="4"/>
  <c r="B116" i="4"/>
  <c r="B132" i="4"/>
  <c r="B148" i="4"/>
  <c r="B164" i="4"/>
  <c r="B180" i="4"/>
  <c r="B196" i="4"/>
  <c r="B212" i="4"/>
  <c r="B228" i="4"/>
  <c r="B244" i="4"/>
  <c r="B260" i="4"/>
  <c r="B276" i="4"/>
  <c r="B292" i="4"/>
  <c r="B308" i="4"/>
  <c r="B324" i="4"/>
  <c r="B340" i="4"/>
  <c r="B356" i="4"/>
  <c r="B372" i="4"/>
  <c r="B388" i="4"/>
  <c r="B404" i="4"/>
  <c r="B420" i="4"/>
  <c r="B436" i="4"/>
  <c r="B452" i="4"/>
  <c r="B468" i="4"/>
  <c r="B484" i="4"/>
  <c r="B500" i="4"/>
  <c r="B516" i="4"/>
  <c r="B532" i="4"/>
  <c r="B548" i="4"/>
  <c r="B564" i="4"/>
  <c r="B580" i="4"/>
  <c r="B596" i="4"/>
  <c r="B612" i="4"/>
  <c r="B628" i="4"/>
  <c r="B644" i="4"/>
  <c r="B660" i="4"/>
  <c r="B676" i="4"/>
  <c r="B692" i="4"/>
  <c r="B708" i="4"/>
  <c r="B724" i="4"/>
  <c r="B740" i="4"/>
  <c r="B11" i="4"/>
  <c r="B27" i="4"/>
  <c r="B43" i="4"/>
  <c r="B59" i="4"/>
  <c r="B75" i="4"/>
  <c r="B91" i="4"/>
  <c r="B107" i="4"/>
  <c r="B123" i="4"/>
  <c r="B139" i="4"/>
  <c r="B155" i="4"/>
  <c r="B171" i="4"/>
  <c r="B187" i="4"/>
  <c r="B203" i="4"/>
  <c r="B219" i="4"/>
  <c r="B235" i="4"/>
  <c r="B251" i="4"/>
  <c r="B267" i="4"/>
  <c r="B347" i="4"/>
  <c r="B382" i="4"/>
  <c r="B285" i="4"/>
  <c r="B331" i="4"/>
  <c r="B395" i="4"/>
  <c r="B463" i="4"/>
  <c r="B527" i="4"/>
  <c r="B591" i="4"/>
  <c r="B659" i="4"/>
  <c r="B723" i="4"/>
  <c r="B46" i="4"/>
  <c r="B110" i="4"/>
  <c r="B174" i="4"/>
  <c r="B238" i="4"/>
  <c r="B302" i="4"/>
  <c r="B366" i="4"/>
  <c r="B430" i="4"/>
  <c r="B494" i="4"/>
  <c r="B558" i="4"/>
  <c r="B622" i="4"/>
  <c r="B686" i="4"/>
  <c r="B13" i="4"/>
  <c r="B77" i="4"/>
  <c r="B141" i="4"/>
  <c r="B205" i="4"/>
  <c r="B269" i="4"/>
  <c r="B333" i="4"/>
  <c r="B397" i="4"/>
  <c r="B461" i="4"/>
  <c r="B525" i="4"/>
  <c r="B589" i="4"/>
  <c r="B653" i="4"/>
  <c r="B717" i="4"/>
  <c r="B510" i="4"/>
  <c r="B29" i="4"/>
  <c r="B157" i="4"/>
  <c r="B349" i="4"/>
  <c r="B477" i="4"/>
  <c r="B605" i="4"/>
  <c r="B733" i="4"/>
  <c r="B315" i="4"/>
  <c r="B379" i="4"/>
  <c r="B447" i="4"/>
  <c r="B511" i="4"/>
  <c r="B575" i="4"/>
  <c r="B643" i="4"/>
  <c r="B707" i="4"/>
  <c r="B30" i="4"/>
  <c r="B94" i="4"/>
  <c r="B158" i="4"/>
  <c r="B222" i="4"/>
  <c r="B286" i="4"/>
  <c r="B350" i="4"/>
  <c r="B414" i="4"/>
  <c r="B478" i="4"/>
  <c r="B542" i="4"/>
  <c r="B606" i="4"/>
  <c r="B670" i="4"/>
  <c r="B734" i="4"/>
  <c r="B61" i="4"/>
  <c r="B125" i="4"/>
  <c r="B189" i="4"/>
  <c r="B253" i="4"/>
  <c r="B317" i="4"/>
  <c r="B381" i="4"/>
  <c r="B445" i="4"/>
  <c r="B509" i="4"/>
  <c r="B573" i="4"/>
  <c r="B637" i="4"/>
  <c r="B701" i="4"/>
  <c r="B299" i="4"/>
  <c r="B363" i="4"/>
  <c r="B431" i="4"/>
  <c r="B495" i="4"/>
  <c r="B559" i="4"/>
  <c r="B627" i="4"/>
  <c r="B691" i="4"/>
  <c r="B14" i="4"/>
  <c r="B78" i="4"/>
  <c r="B142" i="4"/>
  <c r="B206" i="4"/>
  <c r="B270" i="4"/>
  <c r="B334" i="4"/>
  <c r="B398" i="4"/>
  <c r="B462" i="4"/>
  <c r="B526" i="4"/>
  <c r="B590" i="4"/>
  <c r="B654" i="4"/>
  <c r="B718" i="4"/>
  <c r="B45" i="4"/>
  <c r="B109" i="4"/>
  <c r="B173" i="4"/>
  <c r="B237" i="4"/>
  <c r="B301" i="4"/>
  <c r="B365" i="4"/>
  <c r="B429" i="4"/>
  <c r="B493" i="4"/>
  <c r="B557" i="4"/>
  <c r="B621" i="4"/>
  <c r="B685" i="4"/>
  <c r="B283" i="4"/>
  <c r="B411" i="4"/>
  <c r="B479" i="4"/>
  <c r="B543" i="4"/>
  <c r="B607" i="4"/>
  <c r="B675" i="4"/>
  <c r="B739" i="4"/>
  <c r="B62" i="4"/>
  <c r="B126" i="4"/>
  <c r="B190" i="4"/>
  <c r="B254" i="4"/>
  <c r="B318" i="4"/>
  <c r="B446" i="4"/>
  <c r="B574" i="4"/>
  <c r="B638" i="4"/>
  <c r="B702" i="4"/>
  <c r="B93" i="4"/>
  <c r="B221" i="4"/>
  <c r="B413" i="4"/>
  <c r="B541" i="4"/>
  <c r="B669" i="4"/>
  <c r="O2" i="4" l="1"/>
  <c r="O6" i="4" s="1"/>
  <c r="N2" i="4"/>
  <c r="N6" i="4" s="1"/>
  <c r="L2" i="4"/>
  <c r="L6" i="4" s="1"/>
  <c r="K2" i="4"/>
  <c r="K6" i="4" s="1"/>
  <c r="H2" i="4"/>
  <c r="H6" i="4" s="1"/>
  <c r="F2" i="4"/>
  <c r="F6" i="4" s="1"/>
  <c r="D2" i="4"/>
  <c r="D6" i="4" s="1"/>
  <c r="M2" i="4"/>
  <c r="M6" i="4" s="1"/>
  <c r="E2" i="4"/>
  <c r="E6" i="4" s="1"/>
  <c r="P2" i="4"/>
  <c r="P6" i="4" s="1"/>
  <c r="G2" i="4"/>
  <c r="G6" i="4" s="1"/>
  <c r="Q2" i="4"/>
  <c r="Q6" i="4" s="1"/>
  <c r="I2" i="4"/>
  <c r="I6" i="4" s="1"/>
  <c r="J2" i="4"/>
  <c r="J6" i="4" s="1"/>
  <c r="S2" i="4" l="1"/>
</calcChain>
</file>

<file path=xl/sharedStrings.xml><?xml version="1.0" encoding="utf-8"?>
<sst xmlns="http://schemas.openxmlformats.org/spreadsheetml/2006/main" count="4559" uniqueCount="2354">
  <si>
    <t>5-yearAgeClass</t>
  </si>
  <si>
    <t>cases 2y</t>
  </si>
  <si>
    <t>cases 3y</t>
  </si>
  <si>
    <t>population</t>
  </si>
  <si>
    <t>Incidence/100,000</t>
  </si>
  <si>
    <t>Average</t>
  </si>
  <si>
    <t>Overall average</t>
  </si>
  <si>
    <t>iCaMPS 1and2</t>
  </si>
  <si>
    <t>iCaMPS 3</t>
  </si>
  <si>
    <t>CaMPS</t>
  </si>
  <si>
    <t>000-004</t>
  </si>
  <si>
    <t>005-009</t>
  </si>
  <si>
    <t>010-014</t>
  </si>
  <si>
    <t>015-019</t>
  </si>
  <si>
    <t>020-024</t>
  </si>
  <si>
    <t>025-029</t>
  </si>
  <si>
    <t>030-034</t>
  </si>
  <si>
    <t>035-039</t>
  </si>
  <si>
    <t>040-044</t>
  </si>
  <si>
    <t>045-049</t>
  </si>
  <si>
    <t>050-054</t>
  </si>
  <si>
    <t>055-059</t>
  </si>
  <si>
    <t>060-064</t>
  </si>
  <si>
    <t>65+</t>
  </si>
  <si>
    <t>Mean</t>
  </si>
  <si>
    <t>065-069</t>
  </si>
  <si>
    <t>070-074</t>
  </si>
  <si>
    <t>075-079</t>
  </si>
  <si>
    <t>080-084</t>
  </si>
  <si>
    <t>085-089</t>
  </si>
  <si>
    <t>090-094</t>
  </si>
  <si>
    <t>TOTAL</t>
  </si>
  <si>
    <t>camps</t>
  </si>
  <si>
    <t>error +</t>
  </si>
  <si>
    <t>error -</t>
  </si>
  <si>
    <t>icamps 1 and 2</t>
  </si>
  <si>
    <t>CI</t>
  </si>
  <si>
    <t>icamps3</t>
  </si>
  <si>
    <t>Scotland incidence - July 2005- Oct 2007 - Alison's data</t>
  </si>
  <si>
    <t>Age group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</si>
  <si>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</si>
  <si>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</si>
  <si>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</si>
  <si>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</si>
  <si>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</si>
  <si>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</si>
  <si>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</si>
  <si>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</si>
  <si>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</si>
  <si>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</si>
  <si>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</si>
  <si>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</si>
  <si>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</si>
  <si>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Total</t>
  </si>
  <si>
    <t>err-</t>
  </si>
  <si>
    <t>err+</t>
  </si>
  <si>
    <t>CAMPS incidence- July 2005-Oct 2007</t>
  </si>
  <si>
    <t>Scotland incidence - April 2010- Oct 2011 - Alison's data</t>
  </si>
  <si>
    <t>i-CAMPS incidence-- April 2010- Oct 2011</t>
  </si>
  <si>
    <t>Grampian, 2011-12</t>
  </si>
  <si>
    <t>Pop GR</t>
  </si>
  <si>
    <t>UoA code</t>
  </si>
  <si>
    <t>Overall Sort No</t>
  </si>
  <si>
    <t>Receive Date</t>
  </si>
  <si>
    <t>Specimen No</t>
  </si>
  <si>
    <t>DoB yyyy</t>
  </si>
  <si>
    <t>Sex</t>
  </si>
  <si>
    <t>PCS</t>
  </si>
  <si>
    <t>Location Description</t>
  </si>
  <si>
    <t>Comments: UoA</t>
  </si>
  <si>
    <t>ARI Storage Number</t>
  </si>
  <si>
    <t>Age</t>
  </si>
  <si>
    <t>ARI806</t>
  </si>
  <si>
    <t>BF955512G</t>
  </si>
  <si>
    <t>F</t>
  </si>
  <si>
    <t>AB165</t>
  </si>
  <si>
    <t>Old Aberdeen Medical Practice</t>
  </si>
  <si>
    <t>CAM008318</t>
  </si>
  <si>
    <t>ARI803</t>
  </si>
  <si>
    <t>BF955506Y</t>
  </si>
  <si>
    <t>AB437</t>
  </si>
  <si>
    <t>Sick Children's Paediatric AU</t>
  </si>
  <si>
    <t>CAM008323</t>
  </si>
  <si>
    <t>ARI805</t>
  </si>
  <si>
    <t>BF955566S</t>
  </si>
  <si>
    <t>M</t>
  </si>
  <si>
    <t>AB167</t>
  </si>
  <si>
    <t>Denburn Medical Practice</t>
  </si>
  <si>
    <t>CAM008331</t>
  </si>
  <si>
    <t>ARI804</t>
  </si>
  <si>
    <t>BF955576D</t>
  </si>
  <si>
    <t>AB166</t>
  </si>
  <si>
    <t>Sick Childrens A &amp; E</t>
  </si>
  <si>
    <t>CAM008338</t>
  </si>
  <si>
    <t>ARI807</t>
  </si>
  <si>
    <t>BF955789C</t>
  </si>
  <si>
    <t>AB419</t>
  </si>
  <si>
    <t>Cults Medical Group</t>
  </si>
  <si>
    <t>CAM008347</t>
  </si>
  <si>
    <t>ARI808</t>
  </si>
  <si>
    <t>BF955799A</t>
  </si>
  <si>
    <t>DD109</t>
  </si>
  <si>
    <t>CAM008355</t>
  </si>
  <si>
    <t>ARI809</t>
  </si>
  <si>
    <t>BF955877Y</t>
  </si>
  <si>
    <t>AB159</t>
  </si>
  <si>
    <t>Skene Medical Group</t>
  </si>
  <si>
    <t>CAM008353</t>
  </si>
  <si>
    <t>ARI810</t>
  </si>
  <si>
    <t>BF955868A</t>
  </si>
  <si>
    <t>AB515</t>
  </si>
  <si>
    <t>Links Medical Practice</t>
  </si>
  <si>
    <t>CAM008357</t>
  </si>
  <si>
    <t>ARI811</t>
  </si>
  <si>
    <t>BF955955Q</t>
  </si>
  <si>
    <t>AB561</t>
  </si>
  <si>
    <t>Gilbert Road Medical Group</t>
  </si>
  <si>
    <t>CAM008373</t>
  </si>
  <si>
    <t>ARI814</t>
  </si>
  <si>
    <t>BF956021A</t>
  </si>
  <si>
    <t>Ward 49 ARI</t>
  </si>
  <si>
    <t>CAM008377</t>
  </si>
  <si>
    <t>ARI812</t>
  </si>
  <si>
    <t>BF955984X</t>
  </si>
  <si>
    <t>AB368</t>
  </si>
  <si>
    <t>Glenlivet Medical Practice</t>
  </si>
  <si>
    <t>CAM008408</t>
  </si>
  <si>
    <t>ARI813</t>
  </si>
  <si>
    <t>Brimmond Medical Group</t>
  </si>
  <si>
    <t>CAM008412</t>
  </si>
  <si>
    <t>ARI815</t>
  </si>
  <si>
    <t>BF956043P</t>
  </si>
  <si>
    <t>AB217</t>
  </si>
  <si>
    <t>Peterhead Health Centre</t>
  </si>
  <si>
    <t>CAM008426</t>
  </si>
  <si>
    <t>ARI817</t>
  </si>
  <si>
    <t>BF956177Z</t>
  </si>
  <si>
    <t>AB418</t>
  </si>
  <si>
    <t>Holburn Medical Group</t>
  </si>
  <si>
    <t>CAM008436</t>
  </si>
  <si>
    <t>ARI816</t>
  </si>
  <si>
    <t>BF956122Y</t>
  </si>
  <si>
    <t>AB526</t>
  </si>
  <si>
    <t>CAM008438</t>
  </si>
  <si>
    <t>ARI819</t>
  </si>
  <si>
    <t>BF956203F</t>
  </si>
  <si>
    <t>AB228</t>
  </si>
  <si>
    <t>Scotstown Medical Group</t>
  </si>
  <si>
    <t>CAM008440</t>
  </si>
  <si>
    <t>ARI818</t>
  </si>
  <si>
    <t>BF956187S</t>
  </si>
  <si>
    <t>IV327</t>
  </si>
  <si>
    <t>Ballater Clinic</t>
  </si>
  <si>
    <t>CAM008448</t>
  </si>
  <si>
    <t>ARI820</t>
  </si>
  <si>
    <t>BF956343N</t>
  </si>
  <si>
    <t>AB510</t>
  </si>
  <si>
    <t>A&amp;E ARI</t>
  </si>
  <si>
    <t>CAM008470</t>
  </si>
  <si>
    <t>ARI821</t>
  </si>
  <si>
    <t>BF956356Q</t>
  </si>
  <si>
    <t>AB130</t>
  </si>
  <si>
    <t>Insch Health Practice</t>
  </si>
  <si>
    <t>CAM008473</t>
  </si>
  <si>
    <t>BF956384R</t>
  </si>
  <si>
    <t>Ward 33 ARI</t>
  </si>
  <si>
    <t>ARI822</t>
  </si>
  <si>
    <t>BF956416Z</t>
  </si>
  <si>
    <t>Forres Health Centre</t>
  </si>
  <si>
    <t>CAM008512</t>
  </si>
  <si>
    <t>BF956481A</t>
  </si>
  <si>
    <t>CAM008532</t>
  </si>
  <si>
    <t>ARI823</t>
  </si>
  <si>
    <t>BF956588T</t>
  </si>
  <si>
    <t>AB441</t>
  </si>
  <si>
    <t>Ellon Group Practice</t>
  </si>
  <si>
    <t>CAM008546</t>
  </si>
  <si>
    <t>ARI826</t>
  </si>
  <si>
    <t>BF956650E</t>
  </si>
  <si>
    <t>AB393</t>
  </si>
  <si>
    <t>Ward 34 ARI</t>
  </si>
  <si>
    <t>CAM008562</t>
  </si>
  <si>
    <t>ARI825</t>
  </si>
  <si>
    <t>BF956634K</t>
  </si>
  <si>
    <t>AB301</t>
  </si>
  <si>
    <t>Cruden Medical Group</t>
  </si>
  <si>
    <t>CAM008570</t>
  </si>
  <si>
    <t>ARI828</t>
  </si>
  <si>
    <t>BF956720H</t>
  </si>
  <si>
    <t>Turriff Medical Practice</t>
  </si>
  <si>
    <t>CAM008598</t>
  </si>
  <si>
    <t>ARI827</t>
  </si>
  <si>
    <t>BF956739K</t>
  </si>
  <si>
    <t>AB314</t>
  </si>
  <si>
    <t>Calsayseat Medical Practice</t>
  </si>
  <si>
    <t>CAM008602</t>
  </si>
  <si>
    <t>ARI831</t>
  </si>
  <si>
    <t>BF956800S</t>
  </si>
  <si>
    <t>AB210</t>
  </si>
  <si>
    <t>RAF Lossiemouth</t>
  </si>
  <si>
    <t>CAM008608</t>
  </si>
  <si>
    <t>ARI832</t>
  </si>
  <si>
    <t>BF956824H</t>
  </si>
  <si>
    <t>IV304</t>
  </si>
  <si>
    <t>Microbiology</t>
  </si>
  <si>
    <t>CAM008614</t>
  </si>
  <si>
    <t>ARI833</t>
  </si>
  <si>
    <t>BF956847E</t>
  </si>
  <si>
    <t>AB534</t>
  </si>
  <si>
    <t>Microbiology Department</t>
  </si>
  <si>
    <t>ARI834</t>
  </si>
  <si>
    <t>BF956848H</t>
  </si>
  <si>
    <t>AB123</t>
  </si>
  <si>
    <t>Acute Medical Assessment Unit</t>
  </si>
  <si>
    <t>CAM008619</t>
  </si>
  <si>
    <t>ARI835</t>
  </si>
  <si>
    <t>BF956997T</t>
  </si>
  <si>
    <t>ARI836</t>
  </si>
  <si>
    <t>BF957139Q</t>
  </si>
  <si>
    <t>Victoria Street Medical Group</t>
  </si>
  <si>
    <t>CAM008634</t>
  </si>
  <si>
    <t>ARI837</t>
  </si>
  <si>
    <t>BF957154B</t>
  </si>
  <si>
    <t>AB439</t>
  </si>
  <si>
    <t>Sick Children's Surgical</t>
  </si>
  <si>
    <t>CAM008635</t>
  </si>
  <si>
    <t>BF956841D</t>
  </si>
  <si>
    <t>CAM008642</t>
  </si>
  <si>
    <t>BF956900B</t>
  </si>
  <si>
    <t>Kincorth Medical Practice</t>
  </si>
  <si>
    <t>CAM008695</t>
  </si>
  <si>
    <t>BF956947S</t>
  </si>
  <si>
    <t>CAM008698</t>
  </si>
  <si>
    <t>BF957044Z</t>
  </si>
  <si>
    <t>CAM008699</t>
  </si>
  <si>
    <t>ARI838</t>
  </si>
  <si>
    <t>BF957230D</t>
  </si>
  <si>
    <t>IV363</t>
  </si>
  <si>
    <t>CAM008702</t>
  </si>
  <si>
    <t>ARI839</t>
  </si>
  <si>
    <t>BF957284J</t>
  </si>
  <si>
    <t>AB118</t>
  </si>
  <si>
    <t>CAM008703</t>
  </si>
  <si>
    <t>ARI841</t>
  </si>
  <si>
    <t>BF957330J</t>
  </si>
  <si>
    <t>AB345</t>
  </si>
  <si>
    <t>CAM008709</t>
  </si>
  <si>
    <t>ARI840</t>
  </si>
  <si>
    <t>BF957317S</t>
  </si>
  <si>
    <t>IV308</t>
  </si>
  <si>
    <t>CAM008727</t>
  </si>
  <si>
    <t>BF957351T</t>
  </si>
  <si>
    <t>AB252</t>
  </si>
  <si>
    <t>CAM008760</t>
  </si>
  <si>
    <t>ARI842</t>
  </si>
  <si>
    <t>BF957339N</t>
  </si>
  <si>
    <t>Varis Medical Practice</t>
  </si>
  <si>
    <t>CAM008768</t>
  </si>
  <si>
    <t>ARI843</t>
  </si>
  <si>
    <t>BF957373C</t>
  </si>
  <si>
    <t>AB387</t>
  </si>
  <si>
    <t>CAM008785</t>
  </si>
  <si>
    <t>ARI844</t>
  </si>
  <si>
    <t>BF957375K</t>
  </si>
  <si>
    <t>CAM008798</t>
  </si>
  <si>
    <t>ARI847</t>
  </si>
  <si>
    <t>BF957415J</t>
  </si>
  <si>
    <t>AB125</t>
  </si>
  <si>
    <t>CAM008799</t>
  </si>
  <si>
    <t>ARI846</t>
  </si>
  <si>
    <t>BF957410A</t>
  </si>
  <si>
    <t>Bydand Medical Group</t>
  </si>
  <si>
    <t>CAM008802</t>
  </si>
  <si>
    <t>ARI849</t>
  </si>
  <si>
    <t>BF957494Q</t>
  </si>
  <si>
    <t>AB517</t>
  </si>
  <si>
    <t>ARI848</t>
  </si>
  <si>
    <t>BF957469M</t>
  </si>
  <si>
    <t>AB238</t>
  </si>
  <si>
    <t>Elmbank Group</t>
  </si>
  <si>
    <t>CAM008806</t>
  </si>
  <si>
    <t>ARI853</t>
  </si>
  <si>
    <t>BF957624W</t>
  </si>
  <si>
    <t>AB107</t>
  </si>
  <si>
    <t>ARI850</t>
  </si>
  <si>
    <t>BF957588E</t>
  </si>
  <si>
    <t>CAM008829</t>
  </si>
  <si>
    <t>ARI852</t>
  </si>
  <si>
    <t>BF957599Q</t>
  </si>
  <si>
    <t>CAM008844</t>
  </si>
  <si>
    <t>ARI851</t>
  </si>
  <si>
    <t>BF957595S</t>
  </si>
  <si>
    <t>Kingswells Medical Practice</t>
  </si>
  <si>
    <t>CAM008846</t>
  </si>
  <si>
    <t>ARI854</t>
  </si>
  <si>
    <t>BF957640L</t>
  </si>
  <si>
    <t/>
  </si>
  <si>
    <t>Garthdee Medical Group</t>
  </si>
  <si>
    <t>CAM008851</t>
  </si>
  <si>
    <t>ARI855</t>
  </si>
  <si>
    <t>BF957643N</t>
  </si>
  <si>
    <t>IV362</t>
  </si>
  <si>
    <t>CAM008918</t>
  </si>
  <si>
    <t>ARI856</t>
  </si>
  <si>
    <t>AB513</t>
  </si>
  <si>
    <t>Old Machar Medical Practice</t>
  </si>
  <si>
    <t>CAM008951</t>
  </si>
  <si>
    <t>ARI857</t>
  </si>
  <si>
    <t>BF957671V</t>
  </si>
  <si>
    <t>AB315</t>
  </si>
  <si>
    <t>CAM008666</t>
  </si>
  <si>
    <t>ARI858</t>
  </si>
  <si>
    <t>BF957894Y</t>
  </si>
  <si>
    <t>Carden Medical Centre</t>
  </si>
  <si>
    <t>CAM008515</t>
  </si>
  <si>
    <t>ARI859</t>
  </si>
  <si>
    <t>BF958007S</t>
  </si>
  <si>
    <t>Rubislaw Place Medical Group</t>
  </si>
  <si>
    <t>CAM008500</t>
  </si>
  <si>
    <t>ARI861</t>
  </si>
  <si>
    <t>BF957924J</t>
  </si>
  <si>
    <t>AB536</t>
  </si>
  <si>
    <t>Albyn Medical Practice</t>
  </si>
  <si>
    <t>ARI860</t>
  </si>
  <si>
    <t>BF958010T</t>
  </si>
  <si>
    <t>AB106</t>
  </si>
  <si>
    <t>Great Western Medical Practice</t>
  </si>
  <si>
    <t>CAM008605</t>
  </si>
  <si>
    <t>ARI863</t>
  </si>
  <si>
    <t>BF958048D</t>
  </si>
  <si>
    <t>CAM008931</t>
  </si>
  <si>
    <t>ARI864</t>
  </si>
  <si>
    <t>BF958056V</t>
  </si>
  <si>
    <t>AB140</t>
  </si>
  <si>
    <t>CAM008728</t>
  </si>
  <si>
    <t>ARI865</t>
  </si>
  <si>
    <t>BF958066M</t>
  </si>
  <si>
    <t>AB392</t>
  </si>
  <si>
    <t>CAM008691</t>
  </si>
  <si>
    <t>ARI868</t>
  </si>
  <si>
    <t>BF958118V</t>
  </si>
  <si>
    <t>AB157</t>
  </si>
  <si>
    <t>CAM008324</t>
  </si>
  <si>
    <t>ARI871</t>
  </si>
  <si>
    <t>BF958151H</t>
  </si>
  <si>
    <t>CAM008836</t>
  </si>
  <si>
    <t>ARI867</t>
  </si>
  <si>
    <t>BF958140Y</t>
  </si>
  <si>
    <t>CAM008944</t>
  </si>
  <si>
    <t>ARI870</t>
  </si>
  <si>
    <t>BF958176W</t>
  </si>
  <si>
    <t>IV305</t>
  </si>
  <si>
    <t>CAM008667</t>
  </si>
  <si>
    <t>ARI866</t>
  </si>
  <si>
    <t>BF958131A</t>
  </si>
  <si>
    <t>Rosemount Medical Group</t>
  </si>
  <si>
    <t>CAM008629</t>
  </si>
  <si>
    <t>ARI869</t>
  </si>
  <si>
    <t>BF958217X</t>
  </si>
  <si>
    <t>AB425</t>
  </si>
  <si>
    <t>CAM008317</t>
  </si>
  <si>
    <t>ARI873</t>
  </si>
  <si>
    <t>BF958271H</t>
  </si>
  <si>
    <t>ARI874</t>
  </si>
  <si>
    <t>BF958276C</t>
  </si>
  <si>
    <t>Ward 27 ARI</t>
  </si>
  <si>
    <t>CAM008523</t>
  </si>
  <si>
    <t>ARI872</t>
  </si>
  <si>
    <t>BF958270E</t>
  </si>
  <si>
    <t>AB219</t>
  </si>
  <si>
    <t>CAM008714</t>
  </si>
  <si>
    <t>ARI875</t>
  </si>
  <si>
    <t>BF958302C</t>
  </si>
  <si>
    <t>Ward 17 ARI</t>
  </si>
  <si>
    <t>CAM008582</t>
  </si>
  <si>
    <t>ARI876</t>
  </si>
  <si>
    <t>BF958374E</t>
  </si>
  <si>
    <t>AB326</t>
  </si>
  <si>
    <t>CAM008409</t>
  </si>
  <si>
    <t>ARI877</t>
  </si>
  <si>
    <t>BF958426C</t>
  </si>
  <si>
    <t>CAM008877</t>
  </si>
  <si>
    <t>ARI878</t>
  </si>
  <si>
    <t>BF958462S</t>
  </si>
  <si>
    <t>CAM008719</t>
  </si>
  <si>
    <t>ARI879</t>
  </si>
  <si>
    <t>BF958534N</t>
  </si>
  <si>
    <t>AB435</t>
  </si>
  <si>
    <t>ARI880</t>
  </si>
  <si>
    <t>BF958582K</t>
  </si>
  <si>
    <t>AB338</t>
  </si>
  <si>
    <t>ARI881</t>
  </si>
  <si>
    <t>BF958600V</t>
  </si>
  <si>
    <t>AB556</t>
  </si>
  <si>
    <t>ARI882</t>
  </si>
  <si>
    <t>BF958630J</t>
  </si>
  <si>
    <t>AB124</t>
  </si>
  <si>
    <t>CAM008638</t>
  </si>
  <si>
    <t>ARI884</t>
  </si>
  <si>
    <t>BF958726X</t>
  </si>
  <si>
    <t>AB154</t>
  </si>
  <si>
    <t>Westburn Medical Group</t>
  </si>
  <si>
    <t>CAM008413</t>
  </si>
  <si>
    <t>ARI883</t>
  </si>
  <si>
    <t>BF958707X</t>
  </si>
  <si>
    <t>Pathology</t>
  </si>
  <si>
    <t>ARI885</t>
  </si>
  <si>
    <t>BF958733M</t>
  </si>
  <si>
    <t>CAM008561</t>
  </si>
  <si>
    <t>ARI887</t>
  </si>
  <si>
    <t>BF958751W</t>
  </si>
  <si>
    <t>CAM008335</t>
  </si>
  <si>
    <t>ARI886</t>
  </si>
  <si>
    <t>BF958734J</t>
  </si>
  <si>
    <t>CAM008762</t>
  </si>
  <si>
    <t>BF958776A</t>
  </si>
  <si>
    <t>CAM008327</t>
  </si>
  <si>
    <t>ARI888</t>
  </si>
  <si>
    <t>BF958791S</t>
  </si>
  <si>
    <t>CAM008576</t>
  </si>
  <si>
    <t>ARI891</t>
  </si>
  <si>
    <t>BF958913Q</t>
  </si>
  <si>
    <t>CAM008734</t>
  </si>
  <si>
    <t>ARI889</t>
  </si>
  <si>
    <t>BF958801W</t>
  </si>
  <si>
    <t>Whinhill Medical Practice</t>
  </si>
  <si>
    <t>CAM008954</t>
  </si>
  <si>
    <t>ARI890</t>
  </si>
  <si>
    <t>BF958902E</t>
  </si>
  <si>
    <t>DD100</t>
  </si>
  <si>
    <t>CAM008895</t>
  </si>
  <si>
    <t>ARI895</t>
  </si>
  <si>
    <t>BF958928C</t>
  </si>
  <si>
    <t>AB424</t>
  </si>
  <si>
    <t>CAM008958</t>
  </si>
  <si>
    <t>ARI896</t>
  </si>
  <si>
    <t>BF958967N</t>
  </si>
  <si>
    <t>CAM008725</t>
  </si>
  <si>
    <t>ARI894</t>
  </si>
  <si>
    <t>BF958925P</t>
  </si>
  <si>
    <t>AB423</t>
  </si>
  <si>
    <t>CAM008813</t>
  </si>
  <si>
    <t>ARI892</t>
  </si>
  <si>
    <t>BF958919A</t>
  </si>
  <si>
    <t>AB421</t>
  </si>
  <si>
    <t>CAM008707</t>
  </si>
  <si>
    <t>ARI893</t>
  </si>
  <si>
    <t>BF958923Y</t>
  </si>
  <si>
    <t>CAM008752</t>
  </si>
  <si>
    <t>ARI898</t>
  </si>
  <si>
    <t>BF959037K</t>
  </si>
  <si>
    <t>CAM008410</t>
  </si>
  <si>
    <t>ARI897</t>
  </si>
  <si>
    <t>BF958985X</t>
  </si>
  <si>
    <t>CAM008849</t>
  </si>
  <si>
    <t>ARI899</t>
  </si>
  <si>
    <t>BF959207K</t>
  </si>
  <si>
    <t>CAM008495</t>
  </si>
  <si>
    <t>ARI901</t>
  </si>
  <si>
    <t>BF959313N</t>
  </si>
  <si>
    <t>Ward 2 ARI</t>
  </si>
  <si>
    <t>CAM008793</t>
  </si>
  <si>
    <t>ARI900</t>
  </si>
  <si>
    <t>BF959245P</t>
  </si>
  <si>
    <t>Infection Unit ARI</t>
  </si>
  <si>
    <t>CAM008794</t>
  </si>
  <si>
    <t>ARI903</t>
  </si>
  <si>
    <t>BF959358E</t>
  </si>
  <si>
    <t>CAM008795</t>
  </si>
  <si>
    <t>ARI902</t>
  </si>
  <si>
    <t>BF959350R</t>
  </si>
  <si>
    <t>Torry Medical Practice</t>
  </si>
  <si>
    <t>CAM008517</t>
  </si>
  <si>
    <t>ARI907</t>
  </si>
  <si>
    <t>BF959496T</t>
  </si>
  <si>
    <t>AB156</t>
  </si>
  <si>
    <t>CAM008776</t>
  </si>
  <si>
    <t>ARI905</t>
  </si>
  <si>
    <t>BF959482F</t>
  </si>
  <si>
    <t>CAM008444</t>
  </si>
  <si>
    <t>ARI906</t>
  </si>
  <si>
    <t>BF959493A</t>
  </si>
  <si>
    <t>IV306</t>
  </si>
  <si>
    <t>CAM008688</t>
  </si>
  <si>
    <t>ARI904</t>
  </si>
  <si>
    <t>BF959410V</t>
  </si>
  <si>
    <t>AB155</t>
  </si>
  <si>
    <t>CAM008655</t>
  </si>
  <si>
    <t>ARI910</t>
  </si>
  <si>
    <t>BF959537D</t>
  </si>
  <si>
    <t>CAM008303</t>
  </si>
  <si>
    <t>ARI908</t>
  </si>
  <si>
    <t>BF959510C</t>
  </si>
  <si>
    <t>CAM008808</t>
  </si>
  <si>
    <t>ARI911</t>
  </si>
  <si>
    <t>BF959540F</t>
  </si>
  <si>
    <t>CAM008384</t>
  </si>
  <si>
    <t>ARI909</t>
  </si>
  <si>
    <t>BF959533V</t>
  </si>
  <si>
    <t>ARI912</t>
  </si>
  <si>
    <t>BF959585P</t>
  </si>
  <si>
    <t>ARI913</t>
  </si>
  <si>
    <t>BF959599F</t>
  </si>
  <si>
    <t>ab158</t>
  </si>
  <si>
    <t>CAM008429</t>
  </si>
  <si>
    <t>ARI915</t>
  </si>
  <si>
    <t>BF959677W</t>
  </si>
  <si>
    <t>CAM008784</t>
  </si>
  <si>
    <t>ARI914</t>
  </si>
  <si>
    <t>BF959665W</t>
  </si>
  <si>
    <t>Ward 14 ARI</t>
  </si>
  <si>
    <t>CAM008298</t>
  </si>
  <si>
    <t>ARI916</t>
  </si>
  <si>
    <t>BF959735P</t>
  </si>
  <si>
    <t>AB158</t>
  </si>
  <si>
    <t>CAM008533</t>
  </si>
  <si>
    <t>ARI918</t>
  </si>
  <si>
    <t>BF959780J</t>
  </si>
  <si>
    <t>CAM008526</t>
  </si>
  <si>
    <t>ARI917</t>
  </si>
  <si>
    <t>BF959738C</t>
  </si>
  <si>
    <t>CAM008770</t>
  </si>
  <si>
    <t>ARI924</t>
  </si>
  <si>
    <t>BF959970W</t>
  </si>
  <si>
    <t>CAM008265</t>
  </si>
  <si>
    <t>ARI920</t>
  </si>
  <si>
    <t>BF959955B</t>
  </si>
  <si>
    <t>CAM008925</t>
  </si>
  <si>
    <t>ARI921</t>
  </si>
  <si>
    <t>BF959911J</t>
  </si>
  <si>
    <t>CAM008771</t>
  </si>
  <si>
    <t>ARI923</t>
  </si>
  <si>
    <t>BF959997C</t>
  </si>
  <si>
    <t>AB544</t>
  </si>
  <si>
    <t>CAM008590</t>
  </si>
  <si>
    <t>BF960012A</t>
  </si>
  <si>
    <t>CAM008643</t>
  </si>
  <si>
    <t>ARI922</t>
  </si>
  <si>
    <t>BF959977J</t>
  </si>
  <si>
    <t>BF960002C</t>
  </si>
  <si>
    <t>CAM008382</t>
  </si>
  <si>
    <t>ARI925</t>
  </si>
  <si>
    <t>BF960036M</t>
  </si>
  <si>
    <t>Portlethen Group Practice</t>
  </si>
  <si>
    <t>CAM008730</t>
  </si>
  <si>
    <t>BF960051E</t>
  </si>
  <si>
    <t>CAM008599</t>
  </si>
  <si>
    <t>ARI926</t>
  </si>
  <si>
    <t>BF960047K</t>
  </si>
  <si>
    <t>CAM008375</t>
  </si>
  <si>
    <t>ARI927</t>
  </si>
  <si>
    <t>BF960057C</t>
  </si>
  <si>
    <t>CAM008612</t>
  </si>
  <si>
    <t>ARI929</t>
  </si>
  <si>
    <t>BF960097Q</t>
  </si>
  <si>
    <t>AB565</t>
  </si>
  <si>
    <t>CAM008351</t>
  </si>
  <si>
    <t>ARI930</t>
  </si>
  <si>
    <t>BF960112E</t>
  </si>
  <si>
    <t>CAM008621</t>
  </si>
  <si>
    <t>ARI931</t>
  </si>
  <si>
    <t>BF960123P</t>
  </si>
  <si>
    <t>AB242</t>
  </si>
  <si>
    <t>CAM008631</t>
  </si>
  <si>
    <t>ARI933</t>
  </si>
  <si>
    <t>BF960174S</t>
  </si>
  <si>
    <t>CAM008346</t>
  </si>
  <si>
    <t>ARI934</t>
  </si>
  <si>
    <t>BF960194R</t>
  </si>
  <si>
    <t>CAM008494</t>
  </si>
  <si>
    <t>BF960251Q</t>
  </si>
  <si>
    <t>CAM008822</t>
  </si>
  <si>
    <t>ARI935</t>
  </si>
  <si>
    <t>BF960197L</t>
  </si>
  <si>
    <t>AB241</t>
  </si>
  <si>
    <t>CAM008539</t>
  </si>
  <si>
    <t>BF960244A</t>
  </si>
  <si>
    <t>CAM008415</t>
  </si>
  <si>
    <t>BF960209B</t>
  </si>
  <si>
    <t>CAM008460</t>
  </si>
  <si>
    <t>ARI939</t>
  </si>
  <si>
    <t>BF960441R</t>
  </si>
  <si>
    <t>CAM008423</t>
  </si>
  <si>
    <t>ARI937</t>
  </si>
  <si>
    <t>BF960438H</t>
  </si>
  <si>
    <t>CAM008528</t>
  </si>
  <si>
    <t>ARI940</t>
  </si>
  <si>
    <t>BF960457G</t>
  </si>
  <si>
    <t>CAM008391</t>
  </si>
  <si>
    <t>ARI938</t>
  </si>
  <si>
    <t>BF960439Y</t>
  </si>
  <si>
    <t>CAM008461</t>
  </si>
  <si>
    <t>ARI936</t>
  </si>
  <si>
    <t>BF960371B</t>
  </si>
  <si>
    <t>CAM008443</t>
  </si>
  <si>
    <t>ARI944</t>
  </si>
  <si>
    <t>BF960499B</t>
  </si>
  <si>
    <t>CAM008676</t>
  </si>
  <si>
    <t>ARI942</t>
  </si>
  <si>
    <t>BF960488R</t>
  </si>
  <si>
    <t>CAM008388</t>
  </si>
  <si>
    <t>ARI941</t>
  </si>
  <si>
    <t>BF960462V</t>
  </si>
  <si>
    <t>AB417</t>
  </si>
  <si>
    <t>CAM008485</t>
  </si>
  <si>
    <t>ARI943</t>
  </si>
  <si>
    <t>BF960493C</t>
  </si>
  <si>
    <t>CAM008787</t>
  </si>
  <si>
    <t>ARI950</t>
  </si>
  <si>
    <t>BF960581H</t>
  </si>
  <si>
    <t>CAM008572</t>
  </si>
  <si>
    <t>ARI945</t>
  </si>
  <si>
    <t>BF960534X</t>
  </si>
  <si>
    <t>AB101</t>
  </si>
  <si>
    <t>CAM008623</t>
  </si>
  <si>
    <t>ARI946</t>
  </si>
  <si>
    <t>BF960541K</t>
  </si>
  <si>
    <t>ARI948</t>
  </si>
  <si>
    <t>BF960576K</t>
  </si>
  <si>
    <t>CAM008861</t>
  </si>
  <si>
    <t>ARI949</t>
  </si>
  <si>
    <t>BF960579V</t>
  </si>
  <si>
    <t>CAM008881</t>
  </si>
  <si>
    <t>ARI947</t>
  </si>
  <si>
    <t>BF960574C</t>
  </si>
  <si>
    <t>CAM008477</t>
  </si>
  <si>
    <t>ARI952</t>
  </si>
  <si>
    <t>BF960625B</t>
  </si>
  <si>
    <t>CAM008772</t>
  </si>
  <si>
    <t>ARI951</t>
  </si>
  <si>
    <t>BF960613T</t>
  </si>
  <si>
    <t>CAM008511</t>
  </si>
  <si>
    <t>ARI953</t>
  </si>
  <si>
    <t>BF960631F</t>
  </si>
  <si>
    <t>CAM008311</t>
  </si>
  <si>
    <t>ARI954</t>
  </si>
  <si>
    <t>BF960643C</t>
  </si>
  <si>
    <t>CAM008310</t>
  </si>
  <si>
    <t>ARI955</t>
  </si>
  <si>
    <t>BF960682N</t>
  </si>
  <si>
    <t>AB546</t>
  </si>
  <si>
    <t>CAM008872</t>
  </si>
  <si>
    <t>ARI956</t>
  </si>
  <si>
    <t>BF960683Q</t>
  </si>
  <si>
    <t>CAM008501</t>
  </si>
  <si>
    <t>BF960739M</t>
  </si>
  <si>
    <t>CAM008838</t>
  </si>
  <si>
    <t>ARI959</t>
  </si>
  <si>
    <t>BF960838P</t>
  </si>
  <si>
    <t>Peterculter Health Centre</t>
  </si>
  <si>
    <t>CAM008648</t>
  </si>
  <si>
    <t>ARI960</t>
  </si>
  <si>
    <t>BF960842G</t>
  </si>
  <si>
    <t>CAM008731</t>
  </si>
  <si>
    <t>ARI961</t>
  </si>
  <si>
    <t>BF960846E</t>
  </si>
  <si>
    <t>CAM008610</t>
  </si>
  <si>
    <t>ARI958</t>
  </si>
  <si>
    <t>BF960817Y</t>
  </si>
  <si>
    <t>CAM008285</t>
  </si>
  <si>
    <t>ARI957</t>
  </si>
  <si>
    <t>BF960804H</t>
  </si>
  <si>
    <t>CAM008328</t>
  </si>
  <si>
    <t>ARI964</t>
  </si>
  <si>
    <t>BF960868N</t>
  </si>
  <si>
    <t>CAM008396</t>
  </si>
  <si>
    <t>ARI963</t>
  </si>
  <si>
    <t>BF960862X</t>
  </si>
  <si>
    <t>CAM008616</t>
  </si>
  <si>
    <t>ARI965</t>
  </si>
  <si>
    <t>BF960877S</t>
  </si>
  <si>
    <t>CAM008912</t>
  </si>
  <si>
    <t>ARI962</t>
  </si>
  <si>
    <t>BF960860V</t>
  </si>
  <si>
    <t>Ward 22 Woodend Hospital</t>
  </si>
  <si>
    <t>CAM008578</t>
  </si>
  <si>
    <t>ARI967</t>
  </si>
  <si>
    <t>BF960946S</t>
  </si>
  <si>
    <t>CAM008462</t>
  </si>
  <si>
    <t>ARI966</t>
  </si>
  <si>
    <t>BF960932D</t>
  </si>
  <si>
    <t>CAM008673</t>
  </si>
  <si>
    <t>ARI968</t>
  </si>
  <si>
    <t>BF961074X</t>
  </si>
  <si>
    <t>CAM008763</t>
  </si>
  <si>
    <t>ARI969</t>
  </si>
  <si>
    <t>BF960996T</t>
  </si>
  <si>
    <t>AB416</t>
  </si>
  <si>
    <t>Clinic 16 ARI</t>
  </si>
  <si>
    <t>CAM008896</t>
  </si>
  <si>
    <t>ARI970</t>
  </si>
  <si>
    <t>BF961003E</t>
  </si>
  <si>
    <t>CAM008726</t>
  </si>
  <si>
    <t>ARI971</t>
  </si>
  <si>
    <t>BF961020Z</t>
  </si>
  <si>
    <t>AB253</t>
  </si>
  <si>
    <t>CAM008637</t>
  </si>
  <si>
    <t>ARI972</t>
  </si>
  <si>
    <t>BF961067Z</t>
  </si>
  <si>
    <t>CAM008505</t>
  </si>
  <si>
    <t>ARI973</t>
  </si>
  <si>
    <t>BF961078G</t>
  </si>
  <si>
    <t>Hamilton Med Group 4 Queens Rd</t>
  </si>
  <si>
    <t>CAM008348</t>
  </si>
  <si>
    <t>ARI974</t>
  </si>
  <si>
    <t>BF961081K</t>
  </si>
  <si>
    <t>CAM008841</t>
  </si>
  <si>
    <t>ARI975</t>
  </si>
  <si>
    <t>BF961091C</t>
  </si>
  <si>
    <t>CAM008514</t>
  </si>
  <si>
    <t>ARI976</t>
  </si>
  <si>
    <t>BF961106N</t>
  </si>
  <si>
    <t>CAM008677</t>
  </si>
  <si>
    <t>ARI977</t>
  </si>
  <si>
    <t>BF961125N</t>
  </si>
  <si>
    <t>CAM008587</t>
  </si>
  <si>
    <t>ARI978</t>
  </si>
  <si>
    <t>BF961127E</t>
  </si>
  <si>
    <t>CAM008917</t>
  </si>
  <si>
    <t>ARI979</t>
  </si>
  <si>
    <t>BF961136Z</t>
  </si>
  <si>
    <t>CAM008718</t>
  </si>
  <si>
    <t>ARI980</t>
  </si>
  <si>
    <t>BF961178R</t>
  </si>
  <si>
    <t>AB117</t>
  </si>
  <si>
    <t>ARI981</t>
  </si>
  <si>
    <t>BF961181P</t>
  </si>
  <si>
    <t>BF961190H</t>
  </si>
  <si>
    <t>ARI982</t>
  </si>
  <si>
    <t>BF961226W</t>
  </si>
  <si>
    <t>CAM008400</t>
  </si>
  <si>
    <t>ARI983</t>
  </si>
  <si>
    <t>BF961249Y</t>
  </si>
  <si>
    <t>AB422</t>
  </si>
  <si>
    <t>CAM008594</t>
  </si>
  <si>
    <t>ARI984</t>
  </si>
  <si>
    <t>BF961250B</t>
  </si>
  <si>
    <t>AB355</t>
  </si>
  <si>
    <t>CAM008696</t>
  </si>
  <si>
    <t>ARI985</t>
  </si>
  <si>
    <t>BF961275X</t>
  </si>
  <si>
    <t>CAM008706</t>
  </si>
  <si>
    <t>ARI986</t>
  </si>
  <si>
    <t>BF961278S</t>
  </si>
  <si>
    <t>CAM008909</t>
  </si>
  <si>
    <t>ARI987</t>
  </si>
  <si>
    <t>BF961312R</t>
  </si>
  <si>
    <t>AB244</t>
  </si>
  <si>
    <t>CAM008584</t>
  </si>
  <si>
    <t>ARI988</t>
  </si>
  <si>
    <t>BF961417R</t>
  </si>
  <si>
    <t>CAM008926</t>
  </si>
  <si>
    <t>ARI989</t>
  </si>
  <si>
    <t>BF961459B</t>
  </si>
  <si>
    <t>Ward 31 ARI</t>
  </si>
  <si>
    <t>ARI990</t>
  </si>
  <si>
    <t>BF961502F</t>
  </si>
  <si>
    <t>CAM008956</t>
  </si>
  <si>
    <t>ARI991</t>
  </si>
  <si>
    <t>BF961518M</t>
  </si>
  <si>
    <t>CAM008380</t>
  </si>
  <si>
    <t>BF961554W</t>
  </si>
  <si>
    <t>CAM008959</t>
  </si>
  <si>
    <t>ARI992</t>
  </si>
  <si>
    <t>BF961603Y</t>
  </si>
  <si>
    <t>CAM008486</t>
  </si>
  <si>
    <t>ARI993</t>
  </si>
  <si>
    <t>BF961615Y</t>
  </si>
  <si>
    <t>CAM008715</t>
  </si>
  <si>
    <t>ARI994</t>
  </si>
  <si>
    <t>BF961630Z</t>
  </si>
  <si>
    <t>CAM008780</t>
  </si>
  <si>
    <t>ARI995</t>
  </si>
  <si>
    <t>BF961632E</t>
  </si>
  <si>
    <t>AB451</t>
  </si>
  <si>
    <t>CAM008834</t>
  </si>
  <si>
    <t>ARI996</t>
  </si>
  <si>
    <t>BF961643Q</t>
  </si>
  <si>
    <t>CAM008480</t>
  </si>
  <si>
    <t>ARI997</t>
  </si>
  <si>
    <t>BF961644E</t>
  </si>
  <si>
    <t>CAM008915</t>
  </si>
  <si>
    <t>BF961651L</t>
  </si>
  <si>
    <t>AB251</t>
  </si>
  <si>
    <t>CAM008880</t>
  </si>
  <si>
    <t>ARI998</t>
  </si>
  <si>
    <t>BF961661X</t>
  </si>
  <si>
    <t>CAM008273</t>
  </si>
  <si>
    <t>ARI999</t>
  </si>
  <si>
    <t>BF961673D</t>
  </si>
  <si>
    <t>CAM008953</t>
  </si>
  <si>
    <t>ARI1000</t>
  </si>
  <si>
    <t>BF961735N</t>
  </si>
  <si>
    <t>CAM008452</t>
  </si>
  <si>
    <t>ARI1001</t>
  </si>
  <si>
    <t>BF961736Q</t>
  </si>
  <si>
    <t>AB548</t>
  </si>
  <si>
    <t>CAM008464</t>
  </si>
  <si>
    <t>CAM008368</t>
  </si>
  <si>
    <t>BF961742D</t>
  </si>
  <si>
    <t>CAM008371</t>
  </si>
  <si>
    <t>ARI1002</t>
  </si>
  <si>
    <t>BF961755L</t>
  </si>
  <si>
    <t>AB410</t>
  </si>
  <si>
    <t>CAM008898</t>
  </si>
  <si>
    <t>ARI1003</t>
  </si>
  <si>
    <t>BF961768S</t>
  </si>
  <si>
    <t>ARI1004</t>
  </si>
  <si>
    <t>BF961788R</t>
  </si>
  <si>
    <t>ARI1005</t>
  </si>
  <si>
    <t>BF961828N</t>
  </si>
  <si>
    <t>Aboyne Health Centre</t>
  </si>
  <si>
    <t>CAM008332</t>
  </si>
  <si>
    <t>ARI1006</t>
  </si>
  <si>
    <t>BF961830M</t>
  </si>
  <si>
    <t>CAM008767</t>
  </si>
  <si>
    <t>ARI1007</t>
  </si>
  <si>
    <t>BF961917V</t>
  </si>
  <si>
    <t>CAM008652</t>
  </si>
  <si>
    <t>ARI1008</t>
  </si>
  <si>
    <t>BF961935J</t>
  </si>
  <si>
    <t>CAM008758</t>
  </si>
  <si>
    <t>ARI1009</t>
  </si>
  <si>
    <t>BF961983Q</t>
  </si>
  <si>
    <t>ARI1010</t>
  </si>
  <si>
    <t>BF961989A</t>
  </si>
  <si>
    <t>CAM008743</t>
  </si>
  <si>
    <t>ARI1011</t>
  </si>
  <si>
    <t>BF962004F</t>
  </si>
  <si>
    <t>AB389</t>
  </si>
  <si>
    <t>CAM008790</t>
  </si>
  <si>
    <t>ARI1012</t>
  </si>
  <si>
    <t>BF962005C</t>
  </si>
  <si>
    <t>CAM008414</t>
  </si>
  <si>
    <t>ARI1013</t>
  </si>
  <si>
    <t>BF962046A</t>
  </si>
  <si>
    <t>CAM008510</t>
  </si>
  <si>
    <t>ARI1014</t>
  </si>
  <si>
    <t>BF962059F</t>
  </si>
  <si>
    <t>CAM008778</t>
  </si>
  <si>
    <t>ARI1015</t>
  </si>
  <si>
    <t>BF962079Y</t>
  </si>
  <si>
    <t>CAM008497</t>
  </si>
  <si>
    <t>ARI1016</t>
  </si>
  <si>
    <t>BF962083L</t>
  </si>
  <si>
    <t>ARI1017</t>
  </si>
  <si>
    <t>BF962084S</t>
  </si>
  <si>
    <t>CAM008424</t>
  </si>
  <si>
    <t>ARI1018</t>
  </si>
  <si>
    <t>BF962102Q</t>
  </si>
  <si>
    <t>CAM008270</t>
  </si>
  <si>
    <t>ARI1019</t>
  </si>
  <si>
    <t>BF962106W</t>
  </si>
  <si>
    <t>CAM008749</t>
  </si>
  <si>
    <t>ARI1020</t>
  </si>
  <si>
    <t>BF962114Q</t>
  </si>
  <si>
    <t>CAM008428</t>
  </si>
  <si>
    <t>ARI1021</t>
  </si>
  <si>
    <t>BF962121N</t>
  </si>
  <si>
    <t>CAM008416</t>
  </si>
  <si>
    <t>BF962145Q</t>
  </si>
  <si>
    <t>CAM008385</t>
  </si>
  <si>
    <t>ARI1022</t>
  </si>
  <si>
    <t>BF962182J</t>
  </si>
  <si>
    <t>CAM008534</t>
  </si>
  <si>
    <t>ARI1023</t>
  </si>
  <si>
    <t>BF962187D</t>
  </si>
  <si>
    <t>CAM008708</t>
  </si>
  <si>
    <t>ARI1024</t>
  </si>
  <si>
    <t>BF962200E</t>
  </si>
  <si>
    <t>CAM008804</t>
  </si>
  <si>
    <t>ARI1025</t>
  </si>
  <si>
    <t>BF962286G</t>
  </si>
  <si>
    <t>CAM008947</t>
  </si>
  <si>
    <t>ARI1026</t>
  </si>
  <si>
    <t>BF962291J</t>
  </si>
  <si>
    <t>ARI1027</t>
  </si>
  <si>
    <t>BF962299Z</t>
  </si>
  <si>
    <t>IV361</t>
  </si>
  <si>
    <t>CAM008269</t>
  </si>
  <si>
    <t>ARI1028</t>
  </si>
  <si>
    <t>BF962305H</t>
  </si>
  <si>
    <t>CAM008595</t>
  </si>
  <si>
    <t>ARI1029</t>
  </si>
  <si>
    <t>BF962307W</t>
  </si>
  <si>
    <t>CAM008934</t>
  </si>
  <si>
    <t>ARI1030</t>
  </si>
  <si>
    <t>BF962328A</t>
  </si>
  <si>
    <t>CAM008503</t>
  </si>
  <si>
    <t>ARI1031</t>
  </si>
  <si>
    <t>BF962333N</t>
  </si>
  <si>
    <t>CAM008908</t>
  </si>
  <si>
    <t>ARI1032</t>
  </si>
  <si>
    <t>BF962381T</t>
  </si>
  <si>
    <t>CAM008519</t>
  </si>
  <si>
    <t>ARI1033</t>
  </si>
  <si>
    <t>BF962383J</t>
  </si>
  <si>
    <t>CAM008835</t>
  </si>
  <si>
    <t>BF962384V</t>
  </si>
  <si>
    <t>ARI1034</t>
  </si>
  <si>
    <t>BF962438N</t>
  </si>
  <si>
    <t>Woodside Medical Group</t>
  </si>
  <si>
    <t>CAM008383</t>
  </si>
  <si>
    <t>ARI1036</t>
  </si>
  <si>
    <t>BF962464J</t>
  </si>
  <si>
    <t>Northfield/Mastrick Medical Pr</t>
  </si>
  <si>
    <t>CAM008386</t>
  </si>
  <si>
    <t>ARI1037</t>
  </si>
  <si>
    <t>BF962487M</t>
  </si>
  <si>
    <t>CAM008268</t>
  </si>
  <si>
    <t>ARI1038</t>
  </si>
  <si>
    <t>BF962503V</t>
  </si>
  <si>
    <t>AB420</t>
  </si>
  <si>
    <t>CAM008308</t>
  </si>
  <si>
    <t>ARI1035</t>
  </si>
  <si>
    <t>BF962505R</t>
  </si>
  <si>
    <t>CAM008764</t>
  </si>
  <si>
    <t>ARI1039</t>
  </si>
  <si>
    <t>BF962555K</t>
  </si>
  <si>
    <t>CAM008583</t>
  </si>
  <si>
    <t>ARI1040</t>
  </si>
  <si>
    <t>BF962563A</t>
  </si>
  <si>
    <t>ARI1041</t>
  </si>
  <si>
    <t>BF962568M</t>
  </si>
  <si>
    <t>ARI1042</t>
  </si>
  <si>
    <t>BF962575A</t>
  </si>
  <si>
    <t>ARI1043</t>
  </si>
  <si>
    <t>BF962588F</t>
  </si>
  <si>
    <t>CAM008445</t>
  </si>
  <si>
    <t>ARI1044</t>
  </si>
  <si>
    <t>BF962635T</t>
  </si>
  <si>
    <t>CAM008422</t>
  </si>
  <si>
    <t>ARI1045</t>
  </si>
  <si>
    <t>BF962685N</t>
  </si>
  <si>
    <t>CAM008809</t>
  </si>
  <si>
    <t>ARI1046</t>
  </si>
  <si>
    <t>BF962686Q</t>
  </si>
  <si>
    <t>CAM008611</t>
  </si>
  <si>
    <t>ARI1047</t>
  </si>
  <si>
    <t>BF962690B</t>
  </si>
  <si>
    <t>CAM008568</t>
  </si>
  <si>
    <t>ARI1049</t>
  </si>
  <si>
    <t>BF962718A</t>
  </si>
  <si>
    <t>AB555</t>
  </si>
  <si>
    <t>Haddo Medical Group</t>
  </si>
  <si>
    <t>ARI1050</t>
  </si>
  <si>
    <t>BF962720Q</t>
  </si>
  <si>
    <t>CAM008903</t>
  </si>
  <si>
    <t>ARI1051</t>
  </si>
  <si>
    <t>BF962735W</t>
  </si>
  <si>
    <t>CAM008814</t>
  </si>
  <si>
    <t>ARI1052</t>
  </si>
  <si>
    <t>BF962737A</t>
  </si>
  <si>
    <t>Inverurie Medical Group</t>
  </si>
  <si>
    <t>CAM008453</t>
  </si>
  <si>
    <t>ARI1053</t>
  </si>
  <si>
    <t>BF962746Y</t>
  </si>
  <si>
    <t>AB119</t>
  </si>
  <si>
    <t>CAM008295</t>
  </si>
  <si>
    <t>ARI1054</t>
  </si>
  <si>
    <t>BF962749A</t>
  </si>
  <si>
    <t>CAM008577</t>
  </si>
  <si>
    <t>ARI1055</t>
  </si>
  <si>
    <t>BF962776G</t>
  </si>
  <si>
    <t>CAM008818</t>
  </si>
  <si>
    <t>BF962792J</t>
  </si>
  <si>
    <t>CAM008745</t>
  </si>
  <si>
    <t>ARI1056</t>
  </si>
  <si>
    <t>BF962799S</t>
  </si>
  <si>
    <t>CAM008894</t>
  </si>
  <si>
    <t>ARI1057</t>
  </si>
  <si>
    <t>BF962805Q</t>
  </si>
  <si>
    <t>AB243</t>
  </si>
  <si>
    <t>CAM008678</t>
  </si>
  <si>
    <t>ARI1058</t>
  </si>
  <si>
    <t>BF962816N</t>
  </si>
  <si>
    <t>CAM008487</t>
  </si>
  <si>
    <t>ARI1060</t>
  </si>
  <si>
    <t>BF962842D</t>
  </si>
  <si>
    <t>CAM008897</t>
  </si>
  <si>
    <t>ARI1061</t>
  </si>
  <si>
    <t>BF962860K</t>
  </si>
  <si>
    <t>AB452</t>
  </si>
  <si>
    <t>CAM008367</t>
  </si>
  <si>
    <t>ARI1062</t>
  </si>
  <si>
    <t>BF962861M</t>
  </si>
  <si>
    <t>CAM008336</t>
  </si>
  <si>
    <t>ARI1064</t>
  </si>
  <si>
    <t>BF962875B</t>
  </si>
  <si>
    <t>Ward 43 ARI</t>
  </si>
  <si>
    <t>CAM008672</t>
  </si>
  <si>
    <t>BF962877X</t>
  </si>
  <si>
    <t>CAM008632</t>
  </si>
  <si>
    <t>BF962879L</t>
  </si>
  <si>
    <t>CAM008618</t>
  </si>
  <si>
    <t>BF962880A</t>
  </si>
  <si>
    <t>CAM008389</t>
  </si>
  <si>
    <t>ARI1059</t>
  </si>
  <si>
    <t>BF962890W</t>
  </si>
  <si>
    <t>ARI1066</t>
  </si>
  <si>
    <t>BF963001L</t>
  </si>
  <si>
    <t>CAM008322</t>
  </si>
  <si>
    <t>ARI1067</t>
  </si>
  <si>
    <t>BF963036Q</t>
  </si>
  <si>
    <t>CAM008492</t>
  </si>
  <si>
    <t>ARI1068</t>
  </si>
  <si>
    <t>BF963053X</t>
  </si>
  <si>
    <t>CAM008518</t>
  </si>
  <si>
    <t>ARI1069</t>
  </si>
  <si>
    <t>BF963073J</t>
  </si>
  <si>
    <t>CAM008411</t>
  </si>
  <si>
    <t>ARI1070</t>
  </si>
  <si>
    <t>BF963075B</t>
  </si>
  <si>
    <t>CAM008350</t>
  </si>
  <si>
    <t>ARI1071</t>
  </si>
  <si>
    <t>BF963094T</t>
  </si>
  <si>
    <t>CAM008884</t>
  </si>
  <si>
    <t>ARI1072</t>
  </si>
  <si>
    <t>BF963106S</t>
  </si>
  <si>
    <t>CAM008737</t>
  </si>
  <si>
    <t>ARI1073</t>
  </si>
  <si>
    <t>BF963128N</t>
  </si>
  <si>
    <t>CAM008279</t>
  </si>
  <si>
    <t>ARI1074</t>
  </si>
  <si>
    <t>BF963157R</t>
  </si>
  <si>
    <t>CAM008613</t>
  </si>
  <si>
    <t>ARI1082</t>
  </si>
  <si>
    <t>BF963232L</t>
  </si>
  <si>
    <t>ARI1081</t>
  </si>
  <si>
    <t>BF963238E</t>
  </si>
  <si>
    <t>CAM008825</t>
  </si>
  <si>
    <t>ARI1080</t>
  </si>
  <si>
    <t>BF963239H</t>
  </si>
  <si>
    <t>Ward 21 Woodend Hospital</t>
  </si>
  <si>
    <t>CAM008508</t>
  </si>
  <si>
    <t>ARI1079</t>
  </si>
  <si>
    <t>BF963244L</t>
  </si>
  <si>
    <t>CAM008372</t>
  </si>
  <si>
    <t>ARI1078</t>
  </si>
  <si>
    <t>BF963251J</t>
  </si>
  <si>
    <t>CAM008930</t>
  </si>
  <si>
    <t>ARI1075</t>
  </si>
  <si>
    <t>BF963264B</t>
  </si>
  <si>
    <t>CAM008859</t>
  </si>
  <si>
    <t>ARI1076</t>
  </si>
  <si>
    <t>BF963267D</t>
  </si>
  <si>
    <t>Danestone Medical Practice</t>
  </si>
  <si>
    <t>CAM008833</t>
  </si>
  <si>
    <t>ARI1077</t>
  </si>
  <si>
    <t>BF963302B</t>
  </si>
  <si>
    <t>CAM008754</t>
  </si>
  <si>
    <t>ARI1083</t>
  </si>
  <si>
    <t>BF963317D</t>
  </si>
  <si>
    <t>Ward 29 ARI</t>
  </si>
  <si>
    <t>CAM008871</t>
  </si>
  <si>
    <t>ARI1084</t>
  </si>
  <si>
    <t>BF963325L</t>
  </si>
  <si>
    <t>CAM008574</t>
  </si>
  <si>
    <t>ARI1085</t>
  </si>
  <si>
    <t>BF963336D</t>
  </si>
  <si>
    <t>CAM008757</t>
  </si>
  <si>
    <t>ARI1086</t>
  </si>
  <si>
    <t>BF963362F</t>
  </si>
  <si>
    <t>CAM008535</t>
  </si>
  <si>
    <t>ARI1087</t>
  </si>
  <si>
    <t>BF963377K</t>
  </si>
  <si>
    <t>CAM008489</t>
  </si>
  <si>
    <t>ARI1088</t>
  </si>
  <si>
    <t>BF963393H</t>
  </si>
  <si>
    <t>CAM008826</t>
  </si>
  <si>
    <t>ARI1089</t>
  </si>
  <si>
    <t>BF963421C</t>
  </si>
  <si>
    <t>IV316</t>
  </si>
  <si>
    <t>CAM008875</t>
  </si>
  <si>
    <t>ARI1090</t>
  </si>
  <si>
    <t>BF963422K</t>
  </si>
  <si>
    <t>CAM008729</t>
  </si>
  <si>
    <t>ARI1091</t>
  </si>
  <si>
    <t>BF963426B</t>
  </si>
  <si>
    <t>ARI1092</t>
  </si>
  <si>
    <t>BF963472Q</t>
  </si>
  <si>
    <t>CAM008811</t>
  </si>
  <si>
    <t>ARI1093</t>
  </si>
  <si>
    <t>BF963571X</t>
  </si>
  <si>
    <t>AB514</t>
  </si>
  <si>
    <t>CAM008782</t>
  </si>
  <si>
    <t>ARI1094</t>
  </si>
  <si>
    <t>BF963579H</t>
  </si>
  <si>
    <t>CAM008431</t>
  </si>
  <si>
    <t>ARI1095</t>
  </si>
  <si>
    <t>BF963641D</t>
  </si>
  <si>
    <t>CAM008490</t>
  </si>
  <si>
    <t>BF963681T</t>
  </si>
  <si>
    <t>CAM008292</t>
  </si>
  <si>
    <t>ARI1096</t>
  </si>
  <si>
    <t>BF963723S</t>
  </si>
  <si>
    <t>CAM008283</t>
  </si>
  <si>
    <t>ARI1097</t>
  </si>
  <si>
    <t>BF963740M</t>
  </si>
  <si>
    <t>CAM008812</t>
  </si>
  <si>
    <t>ARI1098</t>
  </si>
  <si>
    <t>BF963779R</t>
  </si>
  <si>
    <t>CAM008948</t>
  </si>
  <si>
    <t>ARI1100</t>
  </si>
  <si>
    <t>BF963787M</t>
  </si>
  <si>
    <t>CAM008454</t>
  </si>
  <si>
    <t>ARI1101</t>
  </si>
  <si>
    <t>BF963789V</t>
  </si>
  <si>
    <t>CAM008417</t>
  </si>
  <si>
    <t>ARI1102</t>
  </si>
  <si>
    <t>BF963793P</t>
  </si>
  <si>
    <t>CAM008312</t>
  </si>
  <si>
    <t>BF963809S</t>
  </si>
  <si>
    <t>CAM008288</t>
  </si>
  <si>
    <t>ARI1103</t>
  </si>
  <si>
    <t>BF963824R</t>
  </si>
  <si>
    <t>CAM008840</t>
  </si>
  <si>
    <t>ARI1104</t>
  </si>
  <si>
    <t>BF963830C</t>
  </si>
  <si>
    <t>CAM008805</t>
  </si>
  <si>
    <t>ARI1105</t>
  </si>
  <si>
    <t>BF963838D</t>
  </si>
  <si>
    <t>AB538</t>
  </si>
  <si>
    <t>ARI1106</t>
  </si>
  <si>
    <t>BF963872Y</t>
  </si>
  <si>
    <t>ARI1107</t>
  </si>
  <si>
    <t>BF963896Y</t>
  </si>
  <si>
    <t>ARI1108</t>
  </si>
  <si>
    <t>BF963930Y</t>
  </si>
  <si>
    <t>CAM008507</t>
  </si>
  <si>
    <t>ARI1111</t>
  </si>
  <si>
    <t>BF964017R</t>
  </si>
  <si>
    <t>CAM008545</t>
  </si>
  <si>
    <t>ARI1112</t>
  </si>
  <si>
    <t>BF964027L</t>
  </si>
  <si>
    <t>AB115</t>
  </si>
  <si>
    <t>CAM008907</t>
  </si>
  <si>
    <t>ARI1113</t>
  </si>
  <si>
    <t>BF964052F</t>
  </si>
  <si>
    <t>CAM008890</t>
  </si>
  <si>
    <t>ARI1114</t>
  </si>
  <si>
    <t>BF964057J</t>
  </si>
  <si>
    <t>CAM008697</t>
  </si>
  <si>
    <t>ARI1115</t>
  </si>
  <si>
    <t>BF964079K</t>
  </si>
  <si>
    <t>CAM008399</t>
  </si>
  <si>
    <t>ARI1116</t>
  </si>
  <si>
    <t>BF964080Z</t>
  </si>
  <si>
    <t>CAM008476</t>
  </si>
  <si>
    <t>ARI1117</t>
  </si>
  <si>
    <t>BF964083H</t>
  </si>
  <si>
    <t>AB518</t>
  </si>
  <si>
    <t>CAM008432</t>
  </si>
  <si>
    <t>ARI1118</t>
  </si>
  <si>
    <t>BF964098P</t>
  </si>
  <si>
    <t>ARI1119</t>
  </si>
  <si>
    <t>BF964130Y</t>
  </si>
  <si>
    <t>CAM008815</t>
  </si>
  <si>
    <t>ARI1120</t>
  </si>
  <si>
    <t>BF964134C</t>
  </si>
  <si>
    <t>ARI1121</t>
  </si>
  <si>
    <t>BF964141H</t>
  </si>
  <si>
    <t>CAM008395</t>
  </si>
  <si>
    <t>ARI1122</t>
  </si>
  <si>
    <t>BF964142W</t>
  </si>
  <si>
    <t>ARI1123</t>
  </si>
  <si>
    <t>BF964148K</t>
  </si>
  <si>
    <t>ARI1124</t>
  </si>
  <si>
    <t>BF964152H</t>
  </si>
  <si>
    <t>ARI1125</t>
  </si>
  <si>
    <t>BF964155P</t>
  </si>
  <si>
    <t>AB564</t>
  </si>
  <si>
    <t>CAM008690</t>
  </si>
  <si>
    <t>ARI1126</t>
  </si>
  <si>
    <t>BF964183G</t>
  </si>
  <si>
    <t>CAM008929</t>
  </si>
  <si>
    <t>ARI1127</t>
  </si>
  <si>
    <t>BF964226X</t>
  </si>
  <si>
    <t>CAM008899</t>
  </si>
  <si>
    <t>ARI1128</t>
  </si>
  <si>
    <t>BF964234J</t>
  </si>
  <si>
    <t>CAM008521</t>
  </si>
  <si>
    <t>BF964240P</t>
  </si>
  <si>
    <t>CAM008717</t>
  </si>
  <si>
    <t>BF964241A</t>
  </si>
  <si>
    <t>CAM008892</t>
  </si>
  <si>
    <t>ARI1129</t>
  </si>
  <si>
    <t>BF964260E</t>
  </si>
  <si>
    <t>CAM008636</t>
  </si>
  <si>
    <t>ARI1130</t>
  </si>
  <si>
    <t>BF964282Q</t>
  </si>
  <si>
    <t>ARI1131</t>
  </si>
  <si>
    <t>BF964283E</t>
  </si>
  <si>
    <t>CAM008451</t>
  </si>
  <si>
    <t>ARI1132</t>
  </si>
  <si>
    <t>BF964295E</t>
  </si>
  <si>
    <t>Ward 13 ARI</t>
  </si>
  <si>
    <t>CAM008628</t>
  </si>
  <si>
    <t>BF964305T</t>
  </si>
  <si>
    <t>ARI1133</t>
  </si>
  <si>
    <t>BF964321P</t>
  </si>
  <si>
    <t>ARI1134</t>
  </si>
  <si>
    <t>BF964382L</t>
  </si>
  <si>
    <t>AB53</t>
  </si>
  <si>
    <t>ARI1135</t>
  </si>
  <si>
    <t>BF964421Q</t>
  </si>
  <si>
    <t>CAM008803</t>
  </si>
  <si>
    <t>ARI1136</t>
  </si>
  <si>
    <t>BF964437P</t>
  </si>
  <si>
    <t>CAM008704</t>
  </si>
  <si>
    <t>ARI1137</t>
  </si>
  <si>
    <t>BF964440L</t>
  </si>
  <si>
    <t>CAM008723</t>
  </si>
  <si>
    <t>ARI1138</t>
  </si>
  <si>
    <t>BF964442Z</t>
  </si>
  <si>
    <t>CAM008919</t>
  </si>
  <si>
    <t>ARI1139</t>
  </si>
  <si>
    <t>BF964468Q</t>
  </si>
  <si>
    <t>AB547</t>
  </si>
  <si>
    <t>CAM008467</t>
  </si>
  <si>
    <t>BF964469E</t>
  </si>
  <si>
    <t>CAM008506</t>
  </si>
  <si>
    <t>ARI1140</t>
  </si>
  <si>
    <t>BF964472R</t>
  </si>
  <si>
    <t>CAM008874</t>
  </si>
  <si>
    <t>ARI1141</t>
  </si>
  <si>
    <t>BF964478Z</t>
  </si>
  <si>
    <t>CAM008879</t>
  </si>
  <si>
    <t>ARI1142</t>
  </si>
  <si>
    <t>BF964529W</t>
  </si>
  <si>
    <t>ARI1143</t>
  </si>
  <si>
    <t>BF964535Z</t>
  </si>
  <si>
    <t>CAM008483</t>
  </si>
  <si>
    <t>ARI1144</t>
  </si>
  <si>
    <t>BF964545S</t>
  </si>
  <si>
    <t>ARI1145</t>
  </si>
  <si>
    <t>BF964574J</t>
  </si>
  <si>
    <t>CAM008952</t>
  </si>
  <si>
    <t>ARI1146</t>
  </si>
  <si>
    <t>BF964580P</t>
  </si>
  <si>
    <t>CAM008868</t>
  </si>
  <si>
    <t>ARI1147</t>
  </si>
  <si>
    <t>BF964582C</t>
  </si>
  <si>
    <t>CAM008550</t>
  </si>
  <si>
    <t>ARI1148</t>
  </si>
  <si>
    <t>BF964583T</t>
  </si>
  <si>
    <t>ARI1149</t>
  </si>
  <si>
    <t>BF964606L</t>
  </si>
  <si>
    <t>CAM008306</t>
  </si>
  <si>
    <t>ARI1151</t>
  </si>
  <si>
    <t>BF964657B</t>
  </si>
  <si>
    <t>CAM008821</t>
  </si>
  <si>
    <t>ARI1152</t>
  </si>
  <si>
    <t>BF964661P</t>
  </si>
  <si>
    <t>ARI1153</t>
  </si>
  <si>
    <t>BF964691N</t>
  </si>
  <si>
    <t>CAM008435</t>
  </si>
  <si>
    <t>ARI1154</t>
  </si>
  <si>
    <t>BF964716M</t>
  </si>
  <si>
    <t>CAM008738</t>
  </si>
  <si>
    <t>ARI1155</t>
  </si>
  <si>
    <t>BF964738B</t>
  </si>
  <si>
    <t>CAM008857</t>
  </si>
  <si>
    <t>BF964741W</t>
  </si>
  <si>
    <t>CAM008640</t>
  </si>
  <si>
    <t>ARI1156</t>
  </si>
  <si>
    <t>BF964772Q</t>
  </si>
  <si>
    <t>CAM008670</t>
  </si>
  <si>
    <t>ARI1157</t>
  </si>
  <si>
    <t>BF964774H</t>
  </si>
  <si>
    <t>ARI1158</t>
  </si>
  <si>
    <t>BF964805F</t>
  </si>
  <si>
    <t>Laurencekirk Medical Group</t>
  </si>
  <si>
    <t>CAM008456</t>
  </si>
  <si>
    <t>ARI1159</t>
  </si>
  <si>
    <t>BF964812H</t>
  </si>
  <si>
    <t>CAM008378</t>
  </si>
  <si>
    <t>ARI1160</t>
  </si>
  <si>
    <t>BF964818C</t>
  </si>
  <si>
    <t>CAM008832</t>
  </si>
  <si>
    <t>ARI1161</t>
  </si>
  <si>
    <t>BF964843H</t>
  </si>
  <si>
    <t>CAM008481</t>
  </si>
  <si>
    <t>BF964847A</t>
  </si>
  <si>
    <t>CAM008842</t>
  </si>
  <si>
    <t>ARI1162</t>
  </si>
  <si>
    <t>BF964879H</t>
  </si>
  <si>
    <t>Auchenblae Medical Centre</t>
  </si>
  <si>
    <t>CAM008656</t>
  </si>
  <si>
    <t>BF964880V</t>
  </si>
  <si>
    <t>CAM008420</t>
  </si>
  <si>
    <t>ARI1163</t>
  </si>
  <si>
    <t>BF964930L</t>
  </si>
  <si>
    <t>CAM008403</t>
  </si>
  <si>
    <t>ARI1164</t>
  </si>
  <si>
    <t>BF964945N</t>
  </si>
  <si>
    <t>CAM008801</t>
  </si>
  <si>
    <t>BF964949Y</t>
  </si>
  <si>
    <t>Banchory Group Practice</t>
  </si>
  <si>
    <t>CAM008830</t>
  </si>
  <si>
    <t>BF964950B</t>
  </si>
  <si>
    <t>CAM008559</t>
  </si>
  <si>
    <t>ARI1165</t>
  </si>
  <si>
    <t>BF964953L</t>
  </si>
  <si>
    <t>CAM008441</t>
  </si>
  <si>
    <t>ARI1166</t>
  </si>
  <si>
    <t>BF964958Q</t>
  </si>
  <si>
    <t>ARI1167</t>
  </si>
  <si>
    <t>BF964962R</t>
  </si>
  <si>
    <t>Torphins Medical Practice</t>
  </si>
  <si>
    <t>CAM008932</t>
  </si>
  <si>
    <t>ARI1168</t>
  </si>
  <si>
    <t>BF964963X</t>
  </si>
  <si>
    <t>CAM008362</t>
  </si>
  <si>
    <t>ARI1169</t>
  </si>
  <si>
    <t>BF964969N</t>
  </si>
  <si>
    <t>CAM008369</t>
  </si>
  <si>
    <t>ARI1170</t>
  </si>
  <si>
    <t>BF964984V</t>
  </si>
  <si>
    <t>CAM008291</t>
  </si>
  <si>
    <t>ARI1171</t>
  </si>
  <si>
    <t>BF964988D</t>
  </si>
  <si>
    <t>CAM008774</t>
  </si>
  <si>
    <t>ARI1172</t>
  </si>
  <si>
    <t>BF964991F</t>
  </si>
  <si>
    <t>CAM008658</t>
  </si>
  <si>
    <t>BF965060D</t>
  </si>
  <si>
    <t>CAM008712</t>
  </si>
  <si>
    <t>ARI1174</t>
  </si>
  <si>
    <t>BF965065Q</t>
  </si>
  <si>
    <t>CAM008478</t>
  </si>
  <si>
    <t>BF965116E</t>
  </si>
  <si>
    <t>CAM008796</t>
  </si>
  <si>
    <t>ARI1175</t>
  </si>
  <si>
    <t>BF965142S</t>
  </si>
  <si>
    <t>CAM008933</t>
  </si>
  <si>
    <t>ARI1176</t>
  </si>
  <si>
    <t>BF965196V</t>
  </si>
  <si>
    <t>CAM008365</t>
  </si>
  <si>
    <t>ARI1177</t>
  </si>
  <si>
    <t>BF965204P</t>
  </si>
  <si>
    <t>CAM008941</t>
  </si>
  <si>
    <t>BF965236A</t>
  </si>
  <si>
    <t>CAM008921</t>
  </si>
  <si>
    <t>ARI1179</t>
  </si>
  <si>
    <t>BF965252Z</t>
  </si>
  <si>
    <t>CAM008653</t>
  </si>
  <si>
    <t>ARI1178</t>
  </si>
  <si>
    <t>BF965255E</t>
  </si>
  <si>
    <t>CAM008471</t>
  </si>
  <si>
    <t>ARI1180</t>
  </si>
  <si>
    <t>BF965269Y</t>
  </si>
  <si>
    <t>CAM008606</t>
  </si>
  <si>
    <t>ARI1181</t>
  </si>
  <si>
    <t>BF965272D</t>
  </si>
  <si>
    <t>CAM008551</t>
  </si>
  <si>
    <t>ARI1182</t>
  </si>
  <si>
    <t>BF965319Y</t>
  </si>
  <si>
    <t>CAM008430</t>
  </si>
  <si>
    <t>ARI1183</t>
  </si>
  <si>
    <t>BF965321G</t>
  </si>
  <si>
    <t>CAM008586</t>
  </si>
  <si>
    <t>ARI1184</t>
  </si>
  <si>
    <t>BF965339W</t>
  </si>
  <si>
    <t>CAM008916</t>
  </si>
  <si>
    <t>ARI1185</t>
  </si>
  <si>
    <t>BF965341X</t>
  </si>
  <si>
    <t>CAM008340</t>
  </si>
  <si>
    <t>ARI1186</t>
  </si>
  <si>
    <t>BF965352X</t>
  </si>
  <si>
    <t>CAM008937</t>
  </si>
  <si>
    <t>ARI1187</t>
  </si>
  <si>
    <t>BF965372J</t>
  </si>
  <si>
    <t>ARI1188</t>
  </si>
  <si>
    <t>BF965382K</t>
  </si>
  <si>
    <t>CAM008756</t>
  </si>
  <si>
    <t>BF965384J</t>
  </si>
  <si>
    <t>CAM008437</t>
  </si>
  <si>
    <t>ARI1189</t>
  </si>
  <si>
    <t>BF965412B</t>
  </si>
  <si>
    <t>CAM008827</t>
  </si>
  <si>
    <t>ARI1190</t>
  </si>
  <si>
    <t>BF965467B</t>
  </si>
  <si>
    <t>CAM008645</t>
  </si>
  <si>
    <t>ARI1191</t>
  </si>
  <si>
    <t>BF965601W</t>
  </si>
  <si>
    <t>CAM008845</t>
  </si>
  <si>
    <t>ARI1192</t>
  </si>
  <si>
    <t>BF965611H</t>
  </si>
  <si>
    <t>CAM008641</t>
  </si>
  <si>
    <t>ARI1193</t>
  </si>
  <si>
    <t>BF965659C</t>
  </si>
  <si>
    <t>CAM008740</t>
  </si>
  <si>
    <t>ARI1194</t>
  </si>
  <si>
    <t>BF965696G</t>
  </si>
  <si>
    <t>CAM008541</t>
  </si>
  <si>
    <t>ARI1195</t>
  </si>
  <si>
    <t>BF965716Y</t>
  </si>
  <si>
    <t>AB327</t>
  </si>
  <si>
    <t>CAM008659</t>
  </si>
  <si>
    <t>ARI1196</t>
  </si>
  <si>
    <t>BF965722H</t>
  </si>
  <si>
    <t>CAM008701</t>
  </si>
  <si>
    <t>ARI1197</t>
  </si>
  <si>
    <t>BF965725P</t>
  </si>
  <si>
    <t>Alford Medical Practice</t>
  </si>
  <si>
    <t>CAM008425</t>
  </si>
  <si>
    <t>ARI1198</t>
  </si>
  <si>
    <t>BF965726A</t>
  </si>
  <si>
    <t>CAM008765</t>
  </si>
  <si>
    <t>ARI1199</t>
  </si>
  <si>
    <t>BF965734H</t>
  </si>
  <si>
    <t>CAM008381</t>
  </si>
  <si>
    <t>ARI1200</t>
  </si>
  <si>
    <t>BF965770J</t>
  </si>
  <si>
    <t>CAM008344</t>
  </si>
  <si>
    <t>ARI1201</t>
  </si>
  <si>
    <t>BF965782V</t>
  </si>
  <si>
    <t>CAM008266</t>
  </si>
  <si>
    <t>ARI1207</t>
  </si>
  <si>
    <t>BF965812D</t>
  </si>
  <si>
    <t>CAM008650</t>
  </si>
  <si>
    <t>ARI1206</t>
  </si>
  <si>
    <t>BF965820D</t>
  </si>
  <si>
    <t>ARI1205</t>
  </si>
  <si>
    <t>BF965841B</t>
  </si>
  <si>
    <t>CAM008427</t>
  </si>
  <si>
    <t>ARI1204</t>
  </si>
  <si>
    <t>BF965853R</t>
  </si>
  <si>
    <t>Tarland Surgery</t>
  </si>
  <si>
    <t>CAM008716</t>
  </si>
  <si>
    <t>ARI1203</t>
  </si>
  <si>
    <t>BF965864B</t>
  </si>
  <si>
    <t>CAM008876</t>
  </si>
  <si>
    <t>ARI1202</t>
  </si>
  <si>
    <t>BF965885M</t>
  </si>
  <si>
    <t>AB15U</t>
  </si>
  <si>
    <t>CAM008305</t>
  </si>
  <si>
    <t>ARI1208</t>
  </si>
  <si>
    <t>BF965929N</t>
  </si>
  <si>
    <t>CAM008294</t>
  </si>
  <si>
    <t>BF966014S</t>
  </si>
  <si>
    <t>CAM008769</t>
  </si>
  <si>
    <t>ARI1209</t>
  </si>
  <si>
    <t>BF966025Q</t>
  </si>
  <si>
    <t>CAM008671</t>
  </si>
  <si>
    <t>ARI1210</t>
  </si>
  <si>
    <t>BF966074J</t>
  </si>
  <si>
    <t>CAM008509</t>
  </si>
  <si>
    <t>ARI1211</t>
  </si>
  <si>
    <t>BF966076B</t>
  </si>
  <si>
    <t>CAM008600</t>
  </si>
  <si>
    <t>ARI1213</t>
  </si>
  <si>
    <t>BF966106L</t>
  </si>
  <si>
    <t>CAM008394</t>
  </si>
  <si>
    <t>ARI1212</t>
  </si>
  <si>
    <t>BF966127G</t>
  </si>
  <si>
    <t>CAM008402</t>
  </si>
  <si>
    <t>ARI1214</t>
  </si>
  <si>
    <t>BF966138S</t>
  </si>
  <si>
    <t>CAM008342</t>
  </si>
  <si>
    <t>ARI1215</t>
  </si>
  <si>
    <t>BF966139G</t>
  </si>
  <si>
    <t>CAM008660</t>
  </si>
  <si>
    <t>ARI1216</t>
  </si>
  <si>
    <t>BF966140C</t>
  </si>
  <si>
    <t>CAM008850</t>
  </si>
  <si>
    <t>ARI1217</t>
  </si>
  <si>
    <t>BF966171Y</t>
  </si>
  <si>
    <t>CAM008474</t>
  </si>
  <si>
    <t>BF966203S</t>
  </si>
  <si>
    <t>CAM008665</t>
  </si>
  <si>
    <t>ARI1218</t>
  </si>
  <si>
    <t>BF966214L</t>
  </si>
  <si>
    <t>CAM008750</t>
  </si>
  <si>
    <t>ARI1219</t>
  </si>
  <si>
    <t>BF966219Q</t>
  </si>
  <si>
    <t>CAM008862</t>
  </si>
  <si>
    <t>ARI1220</t>
  </si>
  <si>
    <t>BF966266R</t>
  </si>
  <si>
    <t>Braemar Health Clinic</t>
  </si>
  <si>
    <t>CAM008463</t>
  </si>
  <si>
    <t>ARI1221</t>
  </si>
  <si>
    <t>BF966270A</t>
  </si>
  <si>
    <t>CAM008847</t>
  </si>
  <si>
    <t>ARI1222</t>
  </si>
  <si>
    <t>BF966276V</t>
  </si>
  <si>
    <t>CAM008585</t>
  </si>
  <si>
    <t>ARI1223</t>
  </si>
  <si>
    <t>BF966317X</t>
  </si>
  <si>
    <t>Strathdon Medical Centre</t>
  </si>
  <si>
    <t>CAM008276</t>
  </si>
  <si>
    <t>ARI1224</t>
  </si>
  <si>
    <t>BF966355M</t>
  </si>
  <si>
    <t>CAM008755</t>
  </si>
  <si>
    <t>ARI1225</t>
  </si>
  <si>
    <t>BF966379M</t>
  </si>
  <si>
    <t>CAM008854</t>
  </si>
  <si>
    <t>ARI1226</t>
  </si>
  <si>
    <t>BF966393E</t>
  </si>
  <si>
    <t>BF966404K</t>
  </si>
  <si>
    <t>Aberlour Health Centre</t>
  </si>
  <si>
    <t>CAM008520</t>
  </si>
  <si>
    <t>ARI1228</t>
  </si>
  <si>
    <t>BF966519C</t>
  </si>
  <si>
    <t>CAM008747</t>
  </si>
  <si>
    <t>ARI1229</t>
  </si>
  <si>
    <t>BF966538C</t>
  </si>
  <si>
    <t>CAM008475</t>
  </si>
  <si>
    <t>ARI1230</t>
  </si>
  <si>
    <t>BF966564Z</t>
  </si>
  <si>
    <t>CAM008852</t>
  </si>
  <si>
    <t>ARI1233</t>
  </si>
  <si>
    <t>BF966587G</t>
  </si>
  <si>
    <t>AB245</t>
  </si>
  <si>
    <t>Stonehaven Medical Group</t>
  </si>
  <si>
    <t>CAM008869</t>
  </si>
  <si>
    <t>ARI1234</t>
  </si>
  <si>
    <t>BF966597L</t>
  </si>
  <si>
    <t>CAM008450</t>
  </si>
  <si>
    <t>ARI1231</t>
  </si>
  <si>
    <t>BF966623Q</t>
  </si>
  <si>
    <t>CAM008607</t>
  </si>
  <si>
    <t>ARI1232</t>
  </si>
  <si>
    <t>BF966625H</t>
  </si>
  <si>
    <t>Ward 16 ARI</t>
  </si>
  <si>
    <t>ARI1235</t>
  </si>
  <si>
    <t>BF966636E</t>
  </si>
  <si>
    <t>CAM008329</t>
  </si>
  <si>
    <t>ARI1237</t>
  </si>
  <si>
    <t>BF966787K</t>
  </si>
  <si>
    <t>CAM008349</t>
  </si>
  <si>
    <t>ARI1238</t>
  </si>
  <si>
    <t>BF966819X</t>
  </si>
  <si>
    <t>CAM008360</t>
  </si>
  <si>
    <t>BF966838X</t>
  </si>
  <si>
    <t>CAM008662</t>
  </si>
  <si>
    <t>ARI1239</t>
  </si>
  <si>
    <t>BF966856K</t>
  </si>
  <si>
    <t>CAM008625</t>
  </si>
  <si>
    <t>ARI1240</t>
  </si>
  <si>
    <t>BF966861H</t>
  </si>
  <si>
    <t>CAM008565</t>
  </si>
  <si>
    <t>ARI1241</t>
  </si>
  <si>
    <t>BF966866C</t>
  </si>
  <si>
    <t>CAM008617</t>
  </si>
  <si>
    <t>ARI1242</t>
  </si>
  <si>
    <t>BF966868K</t>
  </si>
  <si>
    <t>CAM008807</t>
  </si>
  <si>
    <t>ARI1243</t>
  </si>
  <si>
    <t>BF966972G</t>
  </si>
  <si>
    <t>CAM008418</t>
  </si>
  <si>
    <t>ARI1244</t>
  </si>
  <si>
    <t>BF966975Q</t>
  </si>
  <si>
    <t>CAM008339</t>
  </si>
  <si>
    <t>ARI1245</t>
  </si>
  <si>
    <t>BF967002M</t>
  </si>
  <si>
    <t>AB344</t>
  </si>
  <si>
    <t>CAM008694</t>
  </si>
  <si>
    <t>ARI1246</t>
  </si>
  <si>
    <t>BF967032K</t>
  </si>
  <si>
    <t>CAM008315</t>
  </si>
  <si>
    <t>ARI1247</t>
  </si>
  <si>
    <t>BF967049R</t>
  </si>
  <si>
    <t>CAM008330</t>
  </si>
  <si>
    <t>BF967051W</t>
  </si>
  <si>
    <t>CAM008290</t>
  </si>
  <si>
    <t>BF967055T</t>
  </si>
  <si>
    <t>ARI1248</t>
  </si>
  <si>
    <t>BF967072H</t>
  </si>
  <si>
    <t>BF967073Y</t>
  </si>
  <si>
    <t>CAM008499</t>
  </si>
  <si>
    <t>BF967075P</t>
  </si>
  <si>
    <t>CAM008379</t>
  </si>
  <si>
    <t>ARI1249</t>
  </si>
  <si>
    <t>BF967109V</t>
  </si>
  <si>
    <t>CAM008455</t>
  </si>
  <si>
    <t>BF967111H</t>
  </si>
  <si>
    <t>CAM008564</t>
  </si>
  <si>
    <t>BF967131Y</t>
  </si>
  <si>
    <t>CAM008693</t>
  </si>
  <si>
    <t>ARI1250</t>
  </si>
  <si>
    <t>BF967147C</t>
  </si>
  <si>
    <t>CAM008753</t>
  </si>
  <si>
    <t>ARI1251</t>
  </si>
  <si>
    <t>BF967151N</t>
  </si>
  <si>
    <t>CAM008820</t>
  </si>
  <si>
    <t>BF967159C</t>
  </si>
  <si>
    <t>CAM008647</t>
  </si>
  <si>
    <t>ARI1252</t>
  </si>
  <si>
    <t>BF967173Z</t>
  </si>
  <si>
    <t>CAM008588</t>
  </si>
  <si>
    <t>ARI1253</t>
  </si>
  <si>
    <t>BF967177H</t>
  </si>
  <si>
    <t>CAM008661</t>
  </si>
  <si>
    <t>BF967221T</t>
  </si>
  <si>
    <t>CAM008689</t>
  </si>
  <si>
    <t>ARI1255</t>
  </si>
  <si>
    <t>BF967239X</t>
  </si>
  <si>
    <t>CAM008579</t>
  </si>
  <si>
    <t>ARI1257</t>
  </si>
  <si>
    <t>BF967270Z</t>
  </si>
  <si>
    <t>CAM008949</t>
  </si>
  <si>
    <t>ARI1258</t>
  </si>
  <si>
    <t>BF967320Y</t>
  </si>
  <si>
    <t>AB225</t>
  </si>
  <si>
    <t>CAM008746</t>
  </si>
  <si>
    <t>BF967321W</t>
  </si>
  <si>
    <t>CAM008865</t>
  </si>
  <si>
    <t>ARI1259</t>
  </si>
  <si>
    <t>BF967339M</t>
  </si>
  <si>
    <t>ARI1260</t>
  </si>
  <si>
    <t>BF967340N</t>
  </si>
  <si>
    <t>CAM008558</t>
  </si>
  <si>
    <t>ARI1265</t>
  </si>
  <si>
    <t>BF967374Z</t>
  </si>
  <si>
    <t>CAM008646</t>
  </si>
  <si>
    <t>ARI1266</t>
  </si>
  <si>
    <t>BF967375N</t>
  </si>
  <si>
    <t>CAM008466</t>
  </si>
  <si>
    <t>ARI1261</t>
  </si>
  <si>
    <t>BF967396S</t>
  </si>
  <si>
    <t>CAM008433</t>
  </si>
  <si>
    <t>ARI1262</t>
  </si>
  <si>
    <t>BF967399N</t>
  </si>
  <si>
    <t>CAM008498</t>
  </si>
  <si>
    <t>ARI1263</t>
  </si>
  <si>
    <t>BF967406W</t>
  </si>
  <si>
    <t>CAM008654</t>
  </si>
  <si>
    <t>ARI1264</t>
  </si>
  <si>
    <t>BF967408A</t>
  </si>
  <si>
    <t>CAM008405</t>
  </si>
  <si>
    <t>ARI1267</t>
  </si>
  <si>
    <t>BF967459H</t>
  </si>
  <si>
    <t>CAM008479</t>
  </si>
  <si>
    <t>ARI1268</t>
  </si>
  <si>
    <t>BF967470M</t>
  </si>
  <si>
    <t>CAM008493</t>
  </si>
  <si>
    <t>ARI1269</t>
  </si>
  <si>
    <t>BF967478G</t>
  </si>
  <si>
    <t>CAM008281</t>
  </si>
  <si>
    <t>ARI1270</t>
  </si>
  <si>
    <t>BF967488L</t>
  </si>
  <si>
    <t>CAM008363</t>
  </si>
  <si>
    <t>ARI1271</t>
  </si>
  <si>
    <t>BF967506N</t>
  </si>
  <si>
    <t>CAM008496</t>
  </si>
  <si>
    <t>ARI1272</t>
  </si>
  <si>
    <t>BF967547G</t>
  </si>
  <si>
    <t>CAM008341</t>
  </si>
  <si>
    <t>ARI1273</t>
  </si>
  <si>
    <t>BF967548Z</t>
  </si>
  <si>
    <t>CAM008271</t>
  </si>
  <si>
    <t>ARI1274</t>
  </si>
  <si>
    <t>BF967602V</t>
  </si>
  <si>
    <t>CAM008300</t>
  </si>
  <si>
    <t>ARI1276</t>
  </si>
  <si>
    <t>BF967643M</t>
  </si>
  <si>
    <t>CAM008783</t>
  </si>
  <si>
    <t>ARI1277</t>
  </si>
  <si>
    <t>BF967648X</t>
  </si>
  <si>
    <t>CAM008766</t>
  </si>
  <si>
    <t>ARI1278</t>
  </si>
  <si>
    <t>BF967654K</t>
  </si>
  <si>
    <t>CAM008837</t>
  </si>
  <si>
    <t>ARI1279</t>
  </si>
  <si>
    <t>BF967670E</t>
  </si>
  <si>
    <t>ARI1280</t>
  </si>
  <si>
    <t>BF967679M</t>
  </si>
  <si>
    <t>CAM008674</t>
  </si>
  <si>
    <t>ARI1290</t>
  </si>
  <si>
    <t>BF967690G</t>
  </si>
  <si>
    <t>CAM008887</t>
  </si>
  <si>
    <t>ARI1289</t>
  </si>
  <si>
    <t>BF967692Q</t>
  </si>
  <si>
    <t>CAM008356</t>
  </si>
  <si>
    <t>ARI1283</t>
  </si>
  <si>
    <t>BF967702C</t>
  </si>
  <si>
    <t>Mintlaw Group Practice</t>
  </si>
  <si>
    <t>CAM008675</t>
  </si>
  <si>
    <t>ARI1284</t>
  </si>
  <si>
    <t>BF967705M</t>
  </si>
  <si>
    <t>AB379</t>
  </si>
  <si>
    <t>CAM008744</t>
  </si>
  <si>
    <t>ARI1285</t>
  </si>
  <si>
    <t>BF967708B</t>
  </si>
  <si>
    <t>ARI1286</t>
  </si>
  <si>
    <t>BF967720A</t>
  </si>
  <si>
    <t>CAM008858</t>
  </si>
  <si>
    <t>ARI1288</t>
  </si>
  <si>
    <t>BF967743A</t>
  </si>
  <si>
    <t>CAM008936</t>
  </si>
  <si>
    <t>ARI1291</t>
  </si>
  <si>
    <t>BF967755A</t>
  </si>
  <si>
    <t>CAM008538</t>
  </si>
  <si>
    <t>ARI1281</t>
  </si>
  <si>
    <t>BF967766P</t>
  </si>
  <si>
    <t>CAM008853</t>
  </si>
  <si>
    <t>ARI1282</t>
  </si>
  <si>
    <t>BF967787H</t>
  </si>
  <si>
    <t>CAM008901</t>
  </si>
  <si>
    <t>ARI1287</t>
  </si>
  <si>
    <t>BF967798E</t>
  </si>
  <si>
    <t>CAM008527</t>
  </si>
  <si>
    <t>BF967817A</t>
  </si>
  <si>
    <t>CAM008516</t>
  </si>
  <si>
    <t>BF967854Q</t>
  </si>
  <si>
    <t>CAM008592</t>
  </si>
  <si>
    <t>ARI1292</t>
  </si>
  <si>
    <t>BF967876Z</t>
  </si>
  <si>
    <t>CAM008904</t>
  </si>
  <si>
    <t>ARI1065</t>
  </si>
  <si>
    <t>CAM008924</t>
  </si>
  <si>
    <t>ARI1296</t>
  </si>
  <si>
    <t>BF967894R</t>
  </si>
  <si>
    <t>Central Buchan Medical Group</t>
  </si>
  <si>
    <t>CAM008922</t>
  </si>
  <si>
    <t>ARI1293</t>
  </si>
  <si>
    <t>BF967900L</t>
  </si>
  <si>
    <t>CAM008848</t>
  </si>
  <si>
    <t>ARI1294</t>
  </si>
  <si>
    <t>BF967915N</t>
  </si>
  <si>
    <t>CAM008333</t>
  </si>
  <si>
    <t>ARI1295</t>
  </si>
  <si>
    <t>BF967954L</t>
  </si>
  <si>
    <t>CAM008615</t>
  </si>
  <si>
    <t>ARI1297</t>
  </si>
  <si>
    <t>BF967969Z</t>
  </si>
  <si>
    <t>CAM008502</t>
  </si>
  <si>
    <t>ARI1298</t>
  </si>
  <si>
    <t>BF967977D</t>
  </si>
  <si>
    <t>Ward 23 ARI</t>
  </si>
  <si>
    <t>CAM008536</t>
  </si>
  <si>
    <t>ARI1299</t>
  </si>
  <si>
    <t>BF967983M</t>
  </si>
  <si>
    <t>CAM008542</t>
  </si>
  <si>
    <t>ARI1300</t>
  </si>
  <si>
    <t>BF967994K</t>
  </si>
  <si>
    <t>CAM008264</t>
  </si>
  <si>
    <t>ARI1301</t>
  </si>
  <si>
    <t>BF967998B</t>
  </si>
  <si>
    <t>CAM008482</t>
  </si>
  <si>
    <t>ARI1302</t>
  </si>
  <si>
    <t>BF968034W</t>
  </si>
  <si>
    <t>CAM008484</t>
  </si>
  <si>
    <t>ARI1303</t>
  </si>
  <si>
    <t>BF968037F</t>
  </si>
  <si>
    <t>CAM008469</t>
  </si>
  <si>
    <t>ARI1304</t>
  </si>
  <si>
    <t>BF968098S</t>
  </si>
  <si>
    <t>CAM008447</t>
  </si>
  <si>
    <t>ARI1305</t>
  </si>
  <si>
    <t>BF968120S</t>
  </si>
  <si>
    <t>CAM008358</t>
  </si>
  <si>
    <t>ARI1306</t>
  </si>
  <si>
    <t>BF968122N</t>
  </si>
  <si>
    <t>CAM008739</t>
  </si>
  <si>
    <t>ARI1307</t>
  </si>
  <si>
    <t>BF968146N</t>
  </si>
  <si>
    <t>CAM008591</t>
  </si>
  <si>
    <t>BF968161J</t>
  </si>
  <si>
    <t>CAM008359</t>
  </si>
  <si>
    <t>BF968177D</t>
  </si>
  <si>
    <t>Clinic 23 ARI</t>
  </si>
  <si>
    <t>CAM008863</t>
  </si>
  <si>
    <t>ARI1308</t>
  </si>
  <si>
    <t>BF968181C</t>
  </si>
  <si>
    <t>Saltoun Surgery Fraserburgh</t>
  </si>
  <si>
    <t>CAM008761</t>
  </si>
  <si>
    <t>ARI1309</t>
  </si>
  <si>
    <t>BF968186B</t>
  </si>
  <si>
    <t>Finlayson Street Surgery</t>
  </si>
  <si>
    <t>CAM008267</t>
  </si>
  <si>
    <t>ARI1310</t>
  </si>
  <si>
    <t>BF968199R</t>
  </si>
  <si>
    <t>ARI1311</t>
  </si>
  <si>
    <t>BF968221E</t>
  </si>
  <si>
    <t>CAM008920</t>
  </si>
  <si>
    <t>ARI1312</t>
  </si>
  <si>
    <t>BF968244E</t>
  </si>
  <si>
    <t>CAM008458</t>
  </si>
  <si>
    <t>ARI1313</t>
  </si>
  <si>
    <t>BF968265Z</t>
  </si>
  <si>
    <t>CAM008301</t>
  </si>
  <si>
    <t>ARI1314</t>
  </si>
  <si>
    <t>BF968289Z</t>
  </si>
  <si>
    <t>U</t>
  </si>
  <si>
    <t>CAM008434</t>
  </si>
  <si>
    <t>ARI1315</t>
  </si>
  <si>
    <t>BF968318E</t>
  </si>
  <si>
    <t>CAM008343</t>
  </si>
  <si>
    <t>ARI1318</t>
  </si>
  <si>
    <t>BF968330X</t>
  </si>
  <si>
    <t>CAM008309</t>
  </si>
  <si>
    <t>ARI1316</t>
  </si>
  <si>
    <t>BF968364R</t>
  </si>
  <si>
    <t>CAM008286</t>
  </si>
  <si>
    <t>ARI1317</t>
  </si>
  <si>
    <t>BF968407G</t>
  </si>
  <si>
    <t>CAM008905</t>
  </si>
  <si>
    <t>ARI1319</t>
  </si>
  <si>
    <t>BF968434X</t>
  </si>
  <si>
    <t>CAM008522</t>
  </si>
  <si>
    <t>ARI1320</t>
  </si>
  <si>
    <t>BF968444B</t>
  </si>
  <si>
    <t>ARI1321</t>
  </si>
  <si>
    <t>BF968471W</t>
  </si>
  <si>
    <t>ARI1322</t>
  </si>
  <si>
    <t>BF968484A</t>
  </si>
  <si>
    <t>CAM008669</t>
  </si>
  <si>
    <t>ARI1323</t>
  </si>
  <si>
    <t>BF968519R</t>
  </si>
  <si>
    <t>CAM008263</t>
  </si>
  <si>
    <t>ARI1324</t>
  </si>
  <si>
    <t>BF968520C</t>
  </si>
  <si>
    <t>Banff &amp; Gamrie Medical Pract.</t>
  </si>
  <si>
    <t>CAM008810</t>
  </si>
  <si>
    <t>ARI1325</t>
  </si>
  <si>
    <t>BF968533K</t>
  </si>
  <si>
    <t>Macduff Medical Practice</t>
  </si>
  <si>
    <t>CAM008721</t>
  </si>
  <si>
    <t>ARI1326</t>
  </si>
  <si>
    <t>BF968537B</t>
  </si>
  <si>
    <t>CAM008472</t>
  </si>
  <si>
    <t>ARI1327</t>
  </si>
  <si>
    <t>BF968547J</t>
  </si>
  <si>
    <t>CAM008390</t>
  </si>
  <si>
    <t>ARI1328</t>
  </si>
  <si>
    <t>BF968597H</t>
  </si>
  <si>
    <t>Deveron Medical Group</t>
  </si>
  <si>
    <t>CAM008597</t>
  </si>
  <si>
    <t>ARI1329</t>
  </si>
  <si>
    <t>BF968630E</t>
  </si>
  <si>
    <t>CAM008457</t>
  </si>
  <si>
    <t>ARI1330</t>
  </si>
  <si>
    <t>BF968665E</t>
  </si>
  <si>
    <t>CAM008287</t>
  </si>
  <si>
    <t>ARI1331</t>
  </si>
  <si>
    <t>BF968669P</t>
  </si>
  <si>
    <t>CAM008870</t>
  </si>
  <si>
    <t>BF968683L</t>
  </si>
  <si>
    <t>CAM008911</t>
  </si>
  <si>
    <t>ARI1332</t>
  </si>
  <si>
    <t>BF968687N</t>
  </si>
  <si>
    <t>CAM008459</t>
  </si>
  <si>
    <t>ARI1333</t>
  </si>
  <si>
    <t>BF968701Z</t>
  </si>
  <si>
    <t>CAM008722</t>
  </si>
  <si>
    <t>ARI1334</t>
  </si>
  <si>
    <t>BF968722E</t>
  </si>
  <si>
    <t>CAM008525</t>
  </si>
  <si>
    <t>BF968723H</t>
  </si>
  <si>
    <t>Portsoy Surgery</t>
  </si>
  <si>
    <t>CAM008736</t>
  </si>
  <si>
    <t>BF968727A</t>
  </si>
  <si>
    <t>CAM008906</t>
  </si>
  <si>
    <t>ARI1335</t>
  </si>
  <si>
    <t>BF968735H</t>
  </si>
  <si>
    <t>CAM008556</t>
  </si>
  <si>
    <t>BF968739A</t>
  </si>
  <si>
    <t>CAM008663</t>
  </si>
  <si>
    <t>ARI1336</t>
  </si>
  <si>
    <t>BF968742G</t>
  </si>
  <si>
    <t>Fyvie Oldmeldrum Medical Group</t>
  </si>
  <si>
    <t>CAM008945</t>
  </si>
  <si>
    <t>ARI1337</t>
  </si>
  <si>
    <t>BF968743Z</t>
  </si>
  <si>
    <t>CAM008823</t>
  </si>
  <si>
    <t>ARI1338</t>
  </si>
  <si>
    <t>BF968762X</t>
  </si>
  <si>
    <t>CAM008407</t>
  </si>
  <si>
    <t>ARI1339</t>
  </si>
  <si>
    <t>BF968763D</t>
  </si>
  <si>
    <t>CAM008923</t>
  </si>
  <si>
    <t>ARI1340</t>
  </si>
  <si>
    <t>BF968785R</t>
  </si>
  <si>
    <t>CAM008939</t>
  </si>
  <si>
    <t>BF968794J</t>
  </si>
  <si>
    <t>CAM008657</t>
  </si>
  <si>
    <t>ARI1341</t>
  </si>
  <si>
    <t>BF968876V</t>
  </si>
  <si>
    <t>CAM008548</t>
  </si>
  <si>
    <t>ARI1342</t>
  </si>
  <si>
    <t>BF968938L</t>
  </si>
  <si>
    <t>CAM008800</t>
  </si>
  <si>
    <t>ARI1344</t>
  </si>
  <si>
    <t>BF968916R</t>
  </si>
  <si>
    <t>CAM008789</t>
  </si>
  <si>
    <t>BF968943M</t>
  </si>
  <si>
    <t>CAM008889</t>
  </si>
  <si>
    <t>ARI1343</t>
  </si>
  <si>
    <t>BF968954K</t>
  </si>
  <si>
    <t>CAM008700</t>
  </si>
  <si>
    <t>ARI1345</t>
  </si>
  <si>
    <t>BF968995Y</t>
  </si>
  <si>
    <t>CAM008819</t>
  </si>
  <si>
    <t>ARI1346</t>
  </si>
  <si>
    <t>BF968998A</t>
  </si>
  <si>
    <t>CAM008940</t>
  </si>
  <si>
    <t>ARI1347</t>
  </si>
  <si>
    <t>BF969042R</t>
  </si>
  <si>
    <t>CAM008942</t>
  </si>
  <si>
    <t>ARI1348</t>
  </si>
  <si>
    <t>BF969126L</t>
  </si>
  <si>
    <t>CAM008882</t>
  </si>
  <si>
    <t>ARI1349</t>
  </si>
  <si>
    <t>BF969202D</t>
  </si>
  <si>
    <t>CAM008320</t>
  </si>
  <si>
    <t>ARI1350</t>
  </si>
  <si>
    <t>BF969244X</t>
  </si>
  <si>
    <t>CAM008779</t>
  </si>
  <si>
    <t>ARI1351</t>
  </si>
  <si>
    <t>BF969343K</t>
  </si>
  <si>
    <t>CAM008622</t>
  </si>
  <si>
    <t>ARI1352</t>
  </si>
  <si>
    <t>BF969366T</t>
  </si>
  <si>
    <t>ARI1353</t>
  </si>
  <si>
    <t>BF969429R</t>
  </si>
  <si>
    <t>CAM008786</t>
  </si>
  <si>
    <t>ARI1354</t>
  </si>
  <si>
    <t>BF969437M</t>
  </si>
  <si>
    <t>CAM008910</t>
  </si>
  <si>
    <t>ARI1355</t>
  </si>
  <si>
    <t>BF969480X</t>
  </si>
  <si>
    <t>CAM008557</t>
  </si>
  <si>
    <t>ARI1356</t>
  </si>
  <si>
    <t>BF969505P</t>
  </si>
  <si>
    <t>CAM008943</t>
  </si>
  <si>
    <t>BF969544E</t>
  </si>
  <si>
    <t>CAM008710</t>
  </si>
  <si>
    <t>ARI1357</t>
  </si>
  <si>
    <t>BF969565Z</t>
  </si>
  <si>
    <t>Kemnay Medical Group</t>
  </si>
  <si>
    <t>CAM008540</t>
  </si>
  <si>
    <t>ARI1358</t>
  </si>
  <si>
    <t>BF969574L</t>
  </si>
  <si>
    <t>CAM008705</t>
  </si>
  <si>
    <t>ARI1359</t>
  </si>
  <si>
    <t>BF969581J</t>
  </si>
  <si>
    <t>CAM008376</t>
  </si>
  <si>
    <t>ARI1360</t>
  </si>
  <si>
    <t>BF969585D</t>
  </si>
  <si>
    <t>CAM008955</t>
  </si>
  <si>
    <t>ARI1361</t>
  </si>
  <si>
    <t>BF969613S</t>
  </si>
  <si>
    <t>CAM008401</t>
  </si>
  <si>
    <t>ARI1362</t>
  </si>
  <si>
    <t>BF969619H</t>
  </si>
  <si>
    <t>CAM008397</t>
  </si>
  <si>
    <t>ARI1364</t>
  </si>
  <si>
    <t>BF969673J</t>
  </si>
  <si>
    <t>CAM008788</t>
  </si>
  <si>
    <t>ARI1365</t>
  </si>
  <si>
    <t>BF969702R</t>
  </si>
  <si>
    <t>CAM008817</t>
  </si>
  <si>
    <t>ARI1366</t>
  </si>
  <si>
    <t>BF969733R</t>
  </si>
  <si>
    <t>CAM008299</t>
  </si>
  <si>
    <t>BF969745R</t>
  </si>
  <si>
    <t>CAM008313</t>
  </si>
  <si>
    <t>ARI1367</t>
  </si>
  <si>
    <t>BF969750F</t>
  </si>
  <si>
    <t>CAM008885</t>
  </si>
  <si>
    <t>ARI1369</t>
  </si>
  <si>
    <t>BF969820C</t>
  </si>
  <si>
    <t>CAM008791</t>
  </si>
  <si>
    <t>ARI1370</t>
  </si>
  <si>
    <t>BF969840W</t>
  </si>
  <si>
    <t>CAM008581</t>
  </si>
  <si>
    <t>ARI1371</t>
  </si>
  <si>
    <t>BF969910Q</t>
  </si>
  <si>
    <t>CAM008284</t>
  </si>
  <si>
    <t>ARI1372</t>
  </si>
  <si>
    <t>BF969912Y</t>
  </si>
  <si>
    <t>CAM008839</t>
  </si>
  <si>
    <t>ARI1373</t>
  </si>
  <si>
    <t>BF969963N</t>
  </si>
  <si>
    <t>CAM008720</t>
  </si>
  <si>
    <t>BF969985G</t>
  </si>
  <si>
    <t>ARI1374</t>
  </si>
  <si>
    <t>BF970040B</t>
  </si>
  <si>
    <t>ARI1375</t>
  </si>
  <si>
    <t>BF970063B</t>
  </si>
  <si>
    <t>ARI1376</t>
  </si>
  <si>
    <t>BF970142J</t>
  </si>
  <si>
    <t>CAM008274</t>
  </si>
  <si>
    <t>ARI1377</t>
  </si>
  <si>
    <t>BF970182W</t>
  </si>
  <si>
    <t>CAM008531</t>
  </si>
  <si>
    <t>ARI1378</t>
  </si>
  <si>
    <t>BF970203G</t>
  </si>
  <si>
    <t>CAM008596</t>
  </si>
  <si>
    <t>ARI1379</t>
  </si>
  <si>
    <t>BF970211R</t>
  </si>
  <si>
    <t>CAM008278</t>
  </si>
  <si>
    <t>ARI1380</t>
  </si>
  <si>
    <t>BF970222G</t>
  </si>
  <si>
    <t>CAM008326</t>
  </si>
  <si>
    <t>ARI1381</t>
  </si>
  <si>
    <t>BF970240V</t>
  </si>
  <si>
    <t>CAM008366</t>
  </si>
  <si>
    <t>ARI1382</t>
  </si>
  <si>
    <t>BF970246G</t>
  </si>
  <si>
    <t>CAM008280</t>
  </si>
  <si>
    <t>ARI1383</t>
  </si>
  <si>
    <t>BF970249Q</t>
  </si>
  <si>
    <t>CAM008406</t>
  </si>
  <si>
    <t>ARI1384</t>
  </si>
  <si>
    <t>BF970262J</t>
  </si>
  <si>
    <t>CAM008560</t>
  </si>
  <si>
    <t>ARI1386</t>
  </si>
  <si>
    <t>BF970283T</t>
  </si>
  <si>
    <t>CAM008593</t>
  </si>
  <si>
    <t>ARI1387</t>
  </si>
  <si>
    <t>BF970293F</t>
  </si>
  <si>
    <t>ARI1385</t>
  </si>
  <si>
    <t>BF970311K</t>
  </si>
  <si>
    <t>CAM008950</t>
  </si>
  <si>
    <t>BF970329N</t>
  </si>
  <si>
    <t>CAM008644</t>
  </si>
  <si>
    <t>ARI1388</t>
  </si>
  <si>
    <t>BF970338S</t>
  </si>
  <si>
    <t>CAM008293</t>
  </si>
  <si>
    <t>ARI1389</t>
  </si>
  <si>
    <t>BF970494Z</t>
  </si>
  <si>
    <t>Cuminestown Medical Practice</t>
  </si>
  <si>
    <t>CAM008866</t>
  </si>
  <si>
    <t>ARI1392</t>
  </si>
  <si>
    <t>BF970510N</t>
  </si>
  <si>
    <t>AB436</t>
  </si>
  <si>
    <t>CAM008856</t>
  </si>
  <si>
    <t>ARI1391</t>
  </si>
  <si>
    <t>BF970522P</t>
  </si>
  <si>
    <t>ARI1393</t>
  </si>
  <si>
    <t>BF970545W</t>
  </si>
  <si>
    <t>CAM008938</t>
  </si>
  <si>
    <t>ARI1394</t>
  </si>
  <si>
    <t>BF970563Z</t>
  </si>
  <si>
    <t>CAM008900</t>
  </si>
  <si>
    <t>ARI1395</t>
  </si>
  <si>
    <t>BF970664D</t>
  </si>
  <si>
    <t>AB535</t>
  </si>
  <si>
    <t>CAM008883</t>
  </si>
  <si>
    <t>ARI1396</t>
  </si>
  <si>
    <t>BF970704S</t>
  </si>
  <si>
    <t>CAM008828</t>
  </si>
  <si>
    <t>ARI1397</t>
  </si>
  <si>
    <t>BF970731B</t>
  </si>
  <si>
    <t>CAM008537</t>
  </si>
  <si>
    <t>BF970745D</t>
  </si>
  <si>
    <t>CAM008530</t>
  </si>
  <si>
    <t>ARI1398</t>
  </si>
  <si>
    <t>BF970814J</t>
  </si>
  <si>
    <t>CAM008325</t>
  </si>
  <si>
    <t>ARI1399</t>
  </si>
  <si>
    <t>BF970901P</t>
  </si>
  <si>
    <t>AMH - ASHGROVE</t>
  </si>
  <si>
    <t>CAM008569</t>
  </si>
  <si>
    <t>ARI1400</t>
  </si>
  <si>
    <t>BF970947T</t>
  </si>
  <si>
    <t>Rhynie Surgery</t>
  </si>
  <si>
    <t>CAM008601</t>
  </si>
  <si>
    <t>ARI1401</t>
  </si>
  <si>
    <t>BF970959T</t>
  </si>
  <si>
    <t>CAM008886</t>
  </si>
  <si>
    <t>BF971007D</t>
  </si>
  <si>
    <t>CAM008387</t>
  </si>
  <si>
    <t>ARI1405</t>
  </si>
  <si>
    <t>BF971065C</t>
  </si>
  <si>
    <t>CAM008831</t>
  </si>
  <si>
    <t>ARI1403</t>
  </si>
  <si>
    <t>BF971072Y</t>
  </si>
  <si>
    <t>CAM008679</t>
  </si>
  <si>
    <t>ARI1404</t>
  </si>
  <si>
    <t>BF971079K</t>
  </si>
  <si>
    <t>CAM008680</t>
  </si>
  <si>
    <t>ARI1402</t>
  </si>
  <si>
    <t>BF971086P</t>
  </si>
  <si>
    <t>ARI1406</t>
  </si>
  <si>
    <t>BF971096Y</t>
  </si>
  <si>
    <t>CAM008878</t>
  </si>
  <si>
    <t>BF971097W</t>
  </si>
  <si>
    <t>ARI1407</t>
  </si>
  <si>
    <t>BF971099A</t>
  </si>
  <si>
    <t>BF971100W</t>
  </si>
  <si>
    <t>CAM008419</t>
  </si>
  <si>
    <t>BF971103C</t>
  </si>
  <si>
    <t>Aberchirder Medical Practice</t>
  </si>
  <si>
    <t>CAM008627</t>
  </si>
  <si>
    <t>ARI1408</t>
  </si>
  <si>
    <t>BF971187E</t>
  </si>
  <si>
    <t>CAM008781</t>
  </si>
  <si>
    <t>ARI1409</t>
  </si>
  <si>
    <t>BF971223V</t>
  </si>
  <si>
    <t>CAM008603</t>
  </si>
  <si>
    <t>ARI1411</t>
  </si>
  <si>
    <t>BF971224B</t>
  </si>
  <si>
    <t>ARI1410</t>
  </si>
  <si>
    <t>BF971226X</t>
  </si>
  <si>
    <t>CAM008573</t>
  </si>
  <si>
    <t>ARI1412</t>
  </si>
  <si>
    <t>BF971269M</t>
  </si>
  <si>
    <t>CAM008935</t>
  </si>
  <si>
    <t>ARI1413</t>
  </si>
  <si>
    <t>BF971292Z</t>
  </si>
  <si>
    <t>CAM008465</t>
  </si>
  <si>
    <t>ARI1414</t>
  </si>
  <si>
    <t>BF971298W</t>
  </si>
  <si>
    <t>ARI1415</t>
  </si>
  <si>
    <t>BF971314A</t>
  </si>
  <si>
    <t>Keith Medical Group</t>
  </si>
  <si>
    <t>CAM008775</t>
  </si>
  <si>
    <t>ARI1416</t>
  </si>
  <si>
    <t>BF971340Q</t>
  </si>
  <si>
    <t>ARI1419</t>
  </si>
  <si>
    <t>BF971344P</t>
  </si>
  <si>
    <t>CAM008741</t>
  </si>
  <si>
    <t>ARI1417</t>
  </si>
  <si>
    <t>BF971354Y</t>
  </si>
  <si>
    <t>CAM008513</t>
  </si>
  <si>
    <t>ARI1418</t>
  </si>
  <si>
    <t>BF971358F</t>
  </si>
  <si>
    <t>ARI1420</t>
  </si>
  <si>
    <t>BF950062J</t>
  </si>
  <si>
    <t>CAM008345</t>
  </si>
  <si>
    <t>ARI1421</t>
  </si>
  <si>
    <t>BF950098J</t>
  </si>
  <si>
    <t>Ardach Health Centre</t>
  </si>
  <si>
    <t>CAM008449</t>
  </si>
  <si>
    <t>ARI1422</t>
  </si>
  <si>
    <t>BF950125L</t>
  </si>
  <si>
    <t>CAM008902</t>
  </si>
  <si>
    <t>ARI1423</t>
  </si>
  <si>
    <t>BF950130K</t>
  </si>
  <si>
    <t>Seafield Medical Centre</t>
  </si>
  <si>
    <t>CAM008421</t>
  </si>
  <si>
    <t>ARI1424</t>
  </si>
  <si>
    <t>BF950166M</t>
  </si>
  <si>
    <t>Seafield &amp; Cullen Med Group</t>
  </si>
  <si>
    <t>CAM008554</t>
  </si>
  <si>
    <t>ARI1425</t>
  </si>
  <si>
    <t>BF950228H</t>
  </si>
  <si>
    <t>CAM008337</t>
  </si>
  <si>
    <t>BF950277B</t>
  </si>
  <si>
    <t>CAM008751</t>
  </si>
  <si>
    <t>ARI1426</t>
  </si>
  <si>
    <t>BF950338L</t>
  </si>
  <si>
    <t>BF950355M</t>
  </si>
  <si>
    <t>CAM008735</t>
  </si>
  <si>
    <t>ARI1427</t>
  </si>
  <si>
    <t>BF950374A</t>
  </si>
  <si>
    <t>CAM008275</t>
  </si>
  <si>
    <t>BF950391Z</t>
  </si>
  <si>
    <t>CAM008277</t>
  </si>
  <si>
    <t>ARI1428</t>
  </si>
  <si>
    <t>BF950416K</t>
  </si>
  <si>
    <t>ARI1429</t>
  </si>
  <si>
    <t>BF950457C</t>
  </si>
  <si>
    <t>ARI1430</t>
  </si>
  <si>
    <t>BF950541Z</t>
  </si>
  <si>
    <t>CAM008316</t>
  </si>
  <si>
    <t>ARI1431</t>
  </si>
  <si>
    <t>BF950602Z</t>
  </si>
  <si>
    <t>CAM008867</t>
  </si>
  <si>
    <t>ARI1432</t>
  </si>
  <si>
    <t>BF950701B</t>
  </si>
  <si>
    <t>Ward 2 Dr Grays</t>
  </si>
  <si>
    <t>ARI1433</t>
  </si>
  <si>
    <t>BF950745X</t>
  </si>
  <si>
    <t>AB438</t>
  </si>
  <si>
    <t>CAM008664</t>
  </si>
  <si>
    <t>ARI1435</t>
  </si>
  <si>
    <t>BF950771P</t>
  </si>
  <si>
    <t>CAM008392</t>
  </si>
  <si>
    <t>ARI1434</t>
  </si>
  <si>
    <t>BF950804V</t>
  </si>
  <si>
    <t>AB453</t>
  </si>
  <si>
    <t>CAM008589</t>
  </si>
  <si>
    <t>ARI1436</t>
  </si>
  <si>
    <t>BF950828L</t>
  </si>
  <si>
    <t>CAM008393</t>
  </si>
  <si>
    <t>ARI1440</t>
  </si>
  <si>
    <t>BF950922F</t>
  </si>
  <si>
    <t>Inverbervie Medical Practice</t>
  </si>
  <si>
    <t>CAM008957</t>
  </si>
  <si>
    <t>ARI1437</t>
  </si>
  <si>
    <t>BF950926M</t>
  </si>
  <si>
    <t>CAM008354</t>
  </si>
  <si>
    <t>ARI1438</t>
  </si>
  <si>
    <t>BF950928V</t>
  </si>
  <si>
    <t>CAM008504</t>
  </si>
  <si>
    <t>ARI1439</t>
  </si>
  <si>
    <t>BF950935C</t>
  </si>
  <si>
    <t>CAM008748</t>
  </si>
  <si>
    <t>ARI1441</t>
  </si>
  <si>
    <t>BF950984G</t>
  </si>
  <si>
    <t>CAM008488</t>
  </si>
  <si>
    <t>ARI1442</t>
  </si>
  <si>
    <t>BF951045M</t>
  </si>
  <si>
    <t>CAM008272</t>
  </si>
  <si>
    <t>ARI1443</t>
  </si>
  <si>
    <t>BF951086W</t>
  </si>
  <si>
    <t>CAM008742</t>
  </si>
  <si>
    <t>ARI1444</t>
  </si>
  <si>
    <t>BF951089F</t>
  </si>
  <si>
    <t>The Maryhill Practice</t>
  </si>
  <si>
    <t>CAM008439</t>
  </si>
  <si>
    <t>ARI1445</t>
  </si>
  <si>
    <t>BF951095E</t>
  </si>
  <si>
    <t>CAM008374</t>
  </si>
  <si>
    <t>BF951119M</t>
  </si>
  <si>
    <t>Accident and Emergency Dr Gray</t>
  </si>
  <si>
    <t>CAM008296</t>
  </si>
  <si>
    <t>ARI1446</t>
  </si>
  <si>
    <t>BF951133A</t>
  </si>
  <si>
    <t>ARI1447</t>
  </si>
  <si>
    <t>BF951134F</t>
  </si>
  <si>
    <t>Linkwood Medical</t>
  </si>
  <si>
    <t>ARI1448</t>
  </si>
  <si>
    <t>BF951172G</t>
  </si>
  <si>
    <t>CAM008624</t>
  </si>
  <si>
    <t>ARI1449</t>
  </si>
  <si>
    <t>BF951259J</t>
  </si>
  <si>
    <t>CAM008630</t>
  </si>
  <si>
    <t>ARI1450</t>
  </si>
  <si>
    <t>BF951297H</t>
  </si>
  <si>
    <t>Moray Coast Medical Practice</t>
  </si>
  <si>
    <t>CAM008651</t>
  </si>
  <si>
    <t>ARI1451</t>
  </si>
  <si>
    <t>BF951333P</t>
  </si>
  <si>
    <t>CAM008927</t>
  </si>
  <si>
    <t>ARI1452</t>
  </si>
  <si>
    <t>BF951371D</t>
  </si>
  <si>
    <t>CAM008891</t>
  </si>
  <si>
    <t>ARI1453</t>
  </si>
  <si>
    <t>BF951476L</t>
  </si>
  <si>
    <t>CAM008334</t>
  </si>
  <si>
    <t>ARI1454</t>
  </si>
  <si>
    <t>BF951506N</t>
  </si>
  <si>
    <t>CAM008724</t>
  </si>
  <si>
    <t>BF951542R</t>
  </si>
  <si>
    <t>CAM008361</t>
  </si>
  <si>
    <t>ARI1456</t>
  </si>
  <si>
    <t>BF951688C</t>
  </si>
  <si>
    <t>CAM008404</t>
  </si>
  <si>
    <t>ARI1457</t>
  </si>
  <si>
    <t>BF951692Q</t>
  </si>
  <si>
    <t>CAM008370</t>
  </si>
  <si>
    <t>ARI1458</t>
  </si>
  <si>
    <t>BF951708B</t>
  </si>
  <si>
    <t>Rothes Medical Centre</t>
  </si>
  <si>
    <t>CAM008713</t>
  </si>
  <si>
    <t>ARI1459</t>
  </si>
  <si>
    <t>BF951745C</t>
  </si>
  <si>
    <t>CAM008566</t>
  </si>
  <si>
    <t>ARI1460</t>
  </si>
  <si>
    <t>BF951809K</t>
  </si>
  <si>
    <t>CAM008304</t>
  </si>
  <si>
    <t>ARI1461</t>
  </si>
  <si>
    <t>BF951823P</t>
  </si>
  <si>
    <t>CAM008797</t>
  </si>
  <si>
    <t>ARI1462</t>
  </si>
  <si>
    <t>BF951839T</t>
  </si>
  <si>
    <t>CAM008732</t>
  </si>
  <si>
    <t>ARI1463</t>
  </si>
  <si>
    <t>BF951908W</t>
  </si>
  <si>
    <t>ARI1464</t>
  </si>
  <si>
    <t>BF951917E</t>
  </si>
  <si>
    <t>CAM008620</t>
  </si>
  <si>
    <t>ARI1465</t>
  </si>
  <si>
    <t>BF952014X</t>
  </si>
  <si>
    <t>CAM008553</t>
  </si>
  <si>
    <t>ARI1466</t>
  </si>
  <si>
    <t>BF952074T</t>
  </si>
  <si>
    <t>CAM008733</t>
  </si>
  <si>
    <t>ARI1467</t>
  </si>
  <si>
    <t>BF952076M</t>
  </si>
  <si>
    <t>CAM008928</t>
  </si>
  <si>
    <t>ARI1468</t>
  </si>
  <si>
    <t>BF952204D</t>
  </si>
  <si>
    <t>Fochabers Medical Centre</t>
  </si>
  <si>
    <t>CAM008893</t>
  </si>
  <si>
    <t>ARI1469</t>
  </si>
  <si>
    <t>BF952319R</t>
  </si>
  <si>
    <t>Elgin Community Surgery</t>
  </si>
  <si>
    <t>CAM008773</t>
  </si>
  <si>
    <t>ARI1470</t>
  </si>
  <si>
    <t>BF952363W</t>
  </si>
  <si>
    <t>CAM008282</t>
  </si>
  <si>
    <t>BF952433P</t>
  </si>
  <si>
    <t>CAM008364</t>
  </si>
  <si>
    <t>ARI1472</t>
  </si>
  <si>
    <t>BF952508A</t>
  </si>
  <si>
    <t>CAM008668</t>
  </si>
  <si>
    <t>ARI1471</t>
  </si>
  <si>
    <t>BF952634S</t>
  </si>
  <si>
    <t>CAM008914</t>
  </si>
  <si>
    <t>ARI1473</t>
  </si>
  <si>
    <t>BF952788C</t>
  </si>
  <si>
    <t>CAM008913</t>
  </si>
  <si>
    <t>ARI1474</t>
  </si>
  <si>
    <t>BF952798A</t>
  </si>
  <si>
    <t>CAM008491</t>
  </si>
  <si>
    <t>ARI1475</t>
  </si>
  <si>
    <t>BF952808B</t>
  </si>
  <si>
    <t>CAM008711</t>
  </si>
  <si>
    <t>ARI1476</t>
  </si>
  <si>
    <t>BF952813F</t>
  </si>
  <si>
    <t>CAM008549</t>
  </si>
  <si>
    <t>ARI1477</t>
  </si>
  <si>
    <t>BF952819V</t>
  </si>
  <si>
    <t>CAM008319</t>
  </si>
  <si>
    <t>BF952835K</t>
  </si>
  <si>
    <t>CAM008398</t>
  </si>
  <si>
    <t>ARI1478</t>
  </si>
  <si>
    <t>BF953349A</t>
  </si>
  <si>
    <t>CAM008552</t>
  </si>
  <si>
    <t>ARI1479</t>
  </si>
  <si>
    <t>BF953356E</t>
  </si>
  <si>
    <t>CAM008639</t>
  </si>
  <si>
    <t>ARI1480</t>
  </si>
  <si>
    <t>BF953389Z</t>
  </si>
  <si>
    <t>CAM008824</t>
  </si>
  <si>
    <t>ARI1481</t>
  </si>
  <si>
    <t>BF953524L</t>
  </si>
  <si>
    <t>CAM008888</t>
  </si>
  <si>
    <t>ARI1482</t>
  </si>
  <si>
    <t>BF953612C</t>
  </si>
  <si>
    <t>AB116</t>
  </si>
  <si>
    <t>CAM008759</t>
  </si>
  <si>
    <t>ARI1483</t>
  </si>
  <si>
    <t>BF953968D</t>
  </si>
  <si>
    <t>CAM008777</t>
  </si>
  <si>
    <t>ARI1485</t>
  </si>
  <si>
    <t>BF954304S</t>
  </si>
  <si>
    <t>CAM008649</t>
  </si>
  <si>
    <t>ARI1486</t>
  </si>
  <si>
    <t>BF954489C</t>
  </si>
  <si>
    <t>AMH - SUMMERFIELD</t>
  </si>
  <si>
    <t>CAM008563</t>
  </si>
  <si>
    <t>Shuffle</t>
  </si>
  <si>
    <t>Population</t>
  </si>
  <si>
    <t>LCL</t>
  </si>
  <si>
    <t>UCL</t>
  </si>
  <si>
    <t>Starting age of grp</t>
  </si>
  <si>
    <t>Original data</t>
  </si>
  <si>
    <t>n</t>
  </si>
  <si>
    <t>1st  year of age group</t>
  </si>
  <si>
    <t>cases</t>
  </si>
  <si>
    <t>incidence</t>
  </si>
  <si>
    <t>Resample data</t>
  </si>
  <si>
    <t>Year</t>
  </si>
  <si>
    <t>Scotland(cases/100,000)</t>
  </si>
  <si>
    <t>England and Wales (cases/100,000)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</si>
</sst>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color theme="9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indexed="8"/>
      <name val="Arial Unicode MS"/>
      <family val="2"/>
    </font>
    <font>
      <b/>
      <sz val="8.25"/>
      <name val="Tahoma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4" fillId="0" borderId="0"/>
    <xf numFmtId="0" fontId="14" fillId="0" borderId="0"/>
  </cellStyleXfs>
  <cellXfs count="65">
    <xf numFmtId="0" fontId="0" fillId="0" borderId="0" xfId="0"/>
    <xf numFmtId="0" fontId="0" fillId="2" borderId="0" xfId="0" applyFill="1"/>
    <xf numFmtId="0" fontId="3" fillId="0" borderId="0" xfId="0" applyFont="1"/>
    <xf numFmtId="0" fontId="5" fillId="3" borderId="2" xfId="2" applyFont="1" applyFill="1" applyBorder="1" applyAlignment="1">
      <alignment horizontal="right" textRotation="90" wrapText="1"/>
    </xf>
    <xf numFmtId="0" fontId="7" fillId="0" borderId="2" xfId="2" applyFont="1" applyBorder="1" applyAlignment="1">
      <alignment horizontal="right" textRotation="90" wrapText="1"/>
    </xf>
    <xf numFmtId="14" fontId="5" fillId="3" borderId="2" xfId="2" applyNumberFormat="1" applyFont="1" applyFill="1" applyBorder="1" applyAlignment="1">
      <alignment horizontal="right" textRotation="90" wrapText="1"/>
    </xf>
    <xf numFmtId="0" fontId="5" fillId="3" borderId="3" xfId="2" applyFont="1" applyFill="1" applyBorder="1" applyAlignment="1">
      <alignment horizontal="right" textRotation="90" wrapText="1"/>
    </xf>
    <xf numFmtId="0" fontId="6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8" fillId="4" borderId="4" xfId="3" applyFont="1" applyFill="1" applyBorder="1" applyAlignment="1">
      <alignment horizontal="right"/>
    </xf>
    <xf numFmtId="0" fontId="4" fillId="0" borderId="4" xfId="3" applyBorder="1" applyAlignment="1">
      <alignment horizontal="right"/>
    </xf>
    <xf numFmtId="14" fontId="6" fillId="5" borderId="4" xfId="0" applyNumberFormat="1" applyFont="1" applyFill="1" applyBorder="1" applyAlignment="1">
      <alignment horizontal="right" wrapText="1"/>
    </xf>
    <xf numFmtId="0" fontId="6" fillId="5" borderId="4" xfId="0" applyFont="1" applyFill="1" applyBorder="1" applyAlignment="1">
      <alignment horizontal="right" wrapText="1"/>
    </xf>
    <xf numFmtId="0" fontId="6" fillId="5" borderId="0" xfId="0" applyFont="1" applyFill="1" applyAlignment="1">
      <alignment horizontal="right" wrapText="1"/>
    </xf>
    <xf numFmtId="0" fontId="0" fillId="4" borderId="5" xfId="0" applyFill="1" applyBorder="1" applyAlignment="1">
      <alignment horizontal="right"/>
    </xf>
    <xf numFmtId="0" fontId="0" fillId="0" borderId="0" xfId="0" applyAlignment="1">
      <alignment horizontal="right"/>
    </xf>
    <xf numFmtId="0" fontId="9" fillId="4" borderId="4" xfId="3" applyFont="1" applyFill="1" applyBorder="1" applyAlignment="1">
      <alignment horizontal="right"/>
    </xf>
    <xf numFmtId="14" fontId="10" fillId="0" borderId="1" xfId="0" applyNumberFormat="1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6" fillId="5" borderId="1" xfId="0" applyFont="1" applyFill="1" applyBorder="1" applyAlignment="1">
      <alignment horizontal="right" wrapText="1"/>
    </xf>
    <xf numFmtId="14" fontId="9" fillId="5" borderId="4" xfId="0" applyNumberFormat="1" applyFont="1" applyFill="1" applyBorder="1" applyAlignment="1">
      <alignment horizontal="right" wrapText="1"/>
    </xf>
    <xf numFmtId="0" fontId="9" fillId="5" borderId="4" xfId="0" applyFont="1" applyFill="1" applyBorder="1" applyAlignment="1">
      <alignment horizontal="right" wrapText="1"/>
    </xf>
    <xf numFmtId="0" fontId="9" fillId="5" borderId="0" xfId="0" applyFont="1" applyFill="1" applyAlignment="1">
      <alignment horizontal="right" wrapText="1"/>
    </xf>
    <xf numFmtId="0" fontId="11" fillId="4" borderId="4" xfId="3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0" fillId="5" borderId="4" xfId="0" applyFont="1" applyFill="1" applyBorder="1" applyAlignment="1">
      <alignment horizontal="right" wrapText="1"/>
    </xf>
    <xf numFmtId="0" fontId="12" fillId="0" borderId="4" xfId="0" applyFont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4" fillId="4" borderId="4" xfId="3" applyFill="1" applyBorder="1" applyAlignment="1">
      <alignment horizontal="right"/>
    </xf>
    <xf numFmtId="0" fontId="6" fillId="0" borderId="4" xfId="0" applyFont="1" applyBorder="1" applyAlignment="1">
      <alignment horizontal="right" wrapText="1"/>
    </xf>
    <xf numFmtId="14" fontId="6" fillId="0" borderId="4" xfId="0" applyNumberFormat="1" applyFont="1" applyBorder="1" applyAlignment="1">
      <alignment horizontal="right" wrapText="1"/>
    </xf>
    <xf numFmtId="0" fontId="10" fillId="4" borderId="4" xfId="3" applyFont="1" applyFill="1" applyBorder="1" applyAlignment="1">
      <alignment horizontal="right"/>
    </xf>
    <xf numFmtId="0" fontId="10" fillId="4" borderId="5" xfId="0" applyFont="1" applyFill="1" applyBorder="1" applyAlignment="1">
      <alignment horizontal="right"/>
    </xf>
    <xf numFmtId="0" fontId="9" fillId="4" borderId="5" xfId="0" applyFont="1" applyFill="1" applyBorder="1" applyAlignment="1">
      <alignment horizontal="right"/>
    </xf>
    <xf numFmtId="14" fontId="6" fillId="5" borderId="1" xfId="0" applyNumberFormat="1" applyFont="1" applyFill="1" applyBorder="1" applyAlignment="1">
      <alignment horizontal="right" wrapText="1"/>
    </xf>
    <xf numFmtId="0" fontId="10" fillId="0" borderId="0" xfId="0" applyFont="1" applyAlignment="1">
      <alignment horizontal="right"/>
    </xf>
    <xf numFmtId="0" fontId="10" fillId="0" borderId="4" xfId="0" applyFont="1" applyBorder="1" applyAlignment="1">
      <alignment horizontal="right" wrapText="1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1" fontId="0" fillId="0" borderId="0" xfId="0" applyNumberFormat="1" applyAlignment="1">
      <alignment horizontal="right"/>
    </xf>
    <xf numFmtId="165" fontId="13" fillId="0" borderId="6" xfId="1" applyNumberFormat="1" applyFont="1" applyFill="1" applyBorder="1" applyAlignment="1">
      <alignment horizontal="left" vertical="center" wrapText="1"/>
    </xf>
    <xf numFmtId="165" fontId="13" fillId="0" borderId="7" xfId="1" applyNumberFormat="1" applyFont="1" applyFill="1" applyBorder="1" applyAlignment="1">
      <alignment horizontal="left" vertical="center" wrapText="1"/>
    </xf>
    <xf numFmtId="165" fontId="13" fillId="0" borderId="8" xfId="1" applyNumberFormat="1" applyFont="1" applyFill="1" applyBorder="1" applyAlignment="1">
      <alignment horizontal="left" vertical="center" wrapText="1"/>
    </xf>
    <xf numFmtId="0" fontId="0" fillId="6" borderId="0" xfId="0" applyFill="1"/>
    <xf numFmtId="0" fontId="1" fillId="0" borderId="0" xfId="0" applyFont="1"/>
    <xf numFmtId="0" fontId="15" fillId="0" borderId="9" xfId="4" applyFont="1" applyBorder="1" applyAlignment="1">
      <alignment wrapText="1"/>
    </xf>
    <xf numFmtId="0" fontId="1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5" fillId="0" borderId="1" xfId="4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7" fillId="0" borderId="0" xfId="4" applyFont="1" applyAlignment="1">
      <alignment horizontal="center" wrapText="1"/>
    </xf>
    <xf numFmtId="1" fontId="0" fillId="0" borderId="0" xfId="0" applyNumberFormat="1"/>
    <xf numFmtId="1" fontId="3" fillId="0" borderId="0" xfId="0" applyNumberFormat="1" applyFont="1"/>
    <xf numFmtId="0" fontId="5" fillId="0" borderId="0" xfId="4" applyFont="1" applyAlignment="1">
      <alignment wrapText="1"/>
    </xf>
    <xf numFmtId="0" fontId="5" fillId="3" borderId="2" xfId="4" applyFont="1" applyFill="1" applyBorder="1" applyAlignment="1">
      <alignment horizontal="center"/>
    </xf>
    <xf numFmtId="0" fontId="5" fillId="0" borderId="1" xfId="4" applyFont="1" applyBorder="1" applyAlignment="1">
      <alignment wrapText="1"/>
    </xf>
    <xf numFmtId="0" fontId="5" fillId="0" borderId="1" xfId="4" applyFont="1" applyBorder="1" applyAlignment="1">
      <alignment horizontal="center" wrapText="1"/>
    </xf>
    <xf numFmtId="0" fontId="5" fillId="0" borderId="0" xfId="4" applyFont="1" applyAlignment="1">
      <alignment horizontal="center" wrapText="1"/>
    </xf>
    <xf numFmtId="0" fontId="1" fillId="6" borderId="0" xfId="0" applyFont="1" applyFill="1"/>
    <xf numFmtId="0" fontId="1" fillId="0" borderId="0" xfId="0" applyFont="1" applyAlignment="1">
      <alignment horizontal="right"/>
    </xf>
  </cellXfs>
  <cellStyles count="5">
    <cellStyle name="Comma" xfId="1" builtinId="3"/>
    <cellStyle name="Normal" xfId="0" builtinId="0"/>
    <cellStyle name="Normal 2" xfId="3" xr:uid="{00000000-0005-0000-0000-000002000000}"/>
    <cellStyle name="Normal_Sheet1" xfId="2" xr:uid="{00000000-0005-0000-0000-000003000000}"/>
    <cellStyle name="Normal_Sheet1_1" xfId="4" xr:uid="{00000000-0005-0000-0000-000004000000}"/>
  </cellStyles>
  <dxfs count="0"/>
  <tableStyles count="0" defaultTableStyle="TableStyleMedium9" defaultPivotStyle="PivotStyleLight16"/>
  <colors>
    <mruColors>
      <color rgb="FF007635"/>
      <color rgb="FF474ED9"/>
      <color rgb="FFB05800"/>
      <color rgb="FF3F3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'iCaMPS1, 2, 3 BSl'!$E$2</c:f>
              <c:strCache>
                <c:ptCount val="1"/>
                <c:pt idx="0">
                  <c:v>CaMPS</c:v>
                </c:pt>
              </c:strCache>
            </c:strRef>
          </c:tx>
          <c:spPr>
            <a:solidFill>
              <a:srgbClr val="007635"/>
            </a:solidFill>
            <a:ln w="63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'iCaMPS1, 2, 3 BSl'!$C$27:$P$27</c:f>
                <c:numCache>
                  <c:formatCode>General</c:formatCode>
                  <c:ptCount val="14"/>
                  <c:pt idx="0">
                    <c:v>26.216399999999993</c:v>
                  </c:pt>
                  <c:pt idx="1">
                    <c:v>16.810140000000004</c:v>
                  </c:pt>
                  <c:pt idx="2">
                    <c:v>14.164340000000003</c:v>
                  </c:pt>
                  <c:pt idx="3">
                    <c:v>22.272440000000003</c:v>
                  </c:pt>
                  <c:pt idx="4">
                    <c:v>30.384700000000009</c:v>
                  </c:pt>
                  <c:pt idx="5">
                    <c:v>24.329899999999981</c:v>
                  </c:pt>
                  <c:pt idx="6">
                    <c:v>18.099739999999997</c:v>
                  </c:pt>
                  <c:pt idx="7">
                    <c:v>17.364350000000002</c:v>
                  </c:pt>
                  <c:pt idx="8">
                    <c:v>22.880899999999997</c:v>
                  </c:pt>
                  <c:pt idx="9">
                    <c:v>23.676999999999992</c:v>
                  </c:pt>
                  <c:pt idx="10">
                    <c:v>21.124510000000001</c:v>
                  </c:pt>
                  <c:pt idx="11">
                    <c:v>32.073800000000006</c:v>
                  </c:pt>
                  <c:pt idx="12">
                    <c:v>32.934400000000011</c:v>
                  </c:pt>
                  <c:pt idx="13">
                    <c:v>14.125739999999993</c:v>
                  </c:pt>
                </c:numCache>
              </c:numRef>
            </c:plus>
            <c:minus>
              <c:numRef>
                <c:f>'iCaMPS1, 2, 3 BSl'!$C$28:$P$28</c:f>
                <c:numCache>
                  <c:formatCode>General</c:formatCode>
                  <c:ptCount val="14"/>
                  <c:pt idx="0">
                    <c:v>26.693000000000012</c:v>
                  </c:pt>
                  <c:pt idx="1">
                    <c:v>18.098659999999995</c:v>
                  </c:pt>
                  <c:pt idx="2">
                    <c:v>15.406579999999998</c:v>
                  </c:pt>
                  <c:pt idx="3">
                    <c:v>23.268200000000007</c:v>
                  </c:pt>
                  <c:pt idx="4">
                    <c:v>30.799799999999976</c:v>
                  </c:pt>
                  <c:pt idx="5">
                    <c:v>25.849200000000025</c:v>
                  </c:pt>
                  <c:pt idx="6">
                    <c:v>19.102069999999998</c:v>
                  </c:pt>
                  <c:pt idx="7">
                    <c:v>19.39255</c:v>
                  </c:pt>
                  <c:pt idx="8">
                    <c:v>23.259600000000006</c:v>
                  </c:pt>
                  <c:pt idx="9">
                    <c:v>24.042300000000012</c:v>
                  </c:pt>
                  <c:pt idx="10">
                    <c:v>22.593599999999995</c:v>
                  </c:pt>
                  <c:pt idx="11">
                    <c:v>32.909099999999995</c:v>
                  </c:pt>
                  <c:pt idx="12">
                    <c:v>34.489900000000006</c:v>
                  </c:pt>
                  <c:pt idx="13">
                    <c:v>14.236900000000006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'iCaMPS1, 2, 3 BSl'!$A$3:$A$17</c:f>
              <c:strCache>
                <c:ptCount val="15"/>
                <c:pt idx="0">
                  <c:v>000-004</c:v>
                </c:pt>
                <c:pt idx="1">
                  <c:v>005-009</c:v>
                </c:pt>
                <c:pt idx="2">
                  <c:v>010-014</c:v>
                </c:pt>
                <c:pt idx="3">
                  <c:v>015-019</c:v>
                </c:pt>
                <c:pt idx="4">
                  <c:v>020-024</c:v>
                </c:pt>
                <c:pt idx="5">
                  <c:v>025-029</c:v>
                </c:pt>
                <c:pt idx="6">
                  <c:v>030-034</c:v>
                </c:pt>
                <c:pt idx="7">
                  <c:v>035-039</c:v>
                </c:pt>
                <c:pt idx="8">
                  <c:v>040-044</c:v>
                </c:pt>
                <c:pt idx="9">
                  <c:v>045-049</c:v>
                </c:pt>
                <c:pt idx="10">
                  <c:v>050-054</c:v>
                </c:pt>
                <c:pt idx="11">
                  <c:v>055-059</c:v>
                </c:pt>
                <c:pt idx="12">
                  <c:v>060-064</c:v>
                </c:pt>
                <c:pt idx="13">
                  <c:v>65+</c:v>
                </c:pt>
                <c:pt idx="14">
                  <c:v>Mean</c:v>
                </c:pt>
              </c:strCache>
            </c:strRef>
          </c:cat>
          <c:val>
            <c:numRef>
              <c:f>'iCaMPS1, 2, 3 BSl'!$E$3:$E$17</c:f>
              <c:numCache>
                <c:formatCode>0</c:formatCode>
                <c:ptCount val="15"/>
                <c:pt idx="0">
                  <c:v>132.0351</c:v>
                </c:pt>
                <c:pt idx="1">
                  <c:v>65.941040000000001</c:v>
                </c:pt>
                <c:pt idx="2">
                  <c:v>45.020960000000002</c:v>
                </c:pt>
                <c:pt idx="3">
                  <c:v>108.149</c:v>
                </c:pt>
                <c:pt idx="4">
                  <c:v>200.63730000000001</c:v>
                </c:pt>
                <c:pt idx="5">
                  <c:v>132.40799999999999</c:v>
                </c:pt>
                <c:pt idx="6">
                  <c:v>94.629130000000004</c:v>
                </c:pt>
                <c:pt idx="7">
                  <c:v>89.857050000000001</c:v>
                </c:pt>
                <c:pt idx="8">
                  <c:v>147.3528</c:v>
                </c:pt>
                <c:pt idx="9">
                  <c:v>141.78229999999999</c:v>
                </c:pt>
                <c:pt idx="10">
                  <c:v>114.4686</c:v>
                </c:pt>
                <c:pt idx="11">
                  <c:v>192.1534</c:v>
                </c:pt>
                <c:pt idx="12">
                  <c:v>185.0711</c:v>
                </c:pt>
                <c:pt idx="13">
                  <c:v>102.05</c:v>
                </c:pt>
                <c:pt idx="14">
                  <c:v>125.1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4-4FBF-AB48-8F289F2521FA}"/>
            </c:ext>
          </c:extLst>
        </c:ser>
        <c:ser>
          <c:idx val="4"/>
          <c:order val="1"/>
          <c:tx>
            <c:strRef>
              <c:f>'iCaMPS1, 2, 3 BSl'!$F$2</c:f>
              <c:strCache>
                <c:ptCount val="1"/>
                <c:pt idx="0">
                  <c:v>iCaMPS 1and2</c:v>
                </c:pt>
              </c:strCache>
            </c:strRef>
          </c:tx>
          <c:spPr>
            <a:solidFill>
              <a:srgbClr val="474ED9"/>
            </a:solidFill>
            <a:ln w="63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'iCaMPS1, 2, 3 BSl'!$C$33:$P$33</c:f>
                <c:numCache>
                  <c:formatCode>General</c:formatCode>
                  <c:ptCount val="14"/>
                  <c:pt idx="0">
                    <c:v>30.962865788659258</c:v>
                  </c:pt>
                  <c:pt idx="1">
                    <c:v>19.65267191696087</c:v>
                  </c:pt>
                  <c:pt idx="2">
                    <c:v>16.436028045784141</c:v>
                  </c:pt>
                  <c:pt idx="3">
                    <c:v>24.333836187231967</c:v>
                  </c:pt>
                  <c:pt idx="4">
                    <c:v>33.123572825332758</c:v>
                  </c:pt>
                  <c:pt idx="5">
                    <c:v>30.857411460099257</c:v>
                  </c:pt>
                  <c:pt idx="6">
                    <c:v>26.669183829138063</c:v>
                  </c:pt>
                  <c:pt idx="7">
                    <c:v>20.544377267230956</c:v>
                  </c:pt>
                  <c:pt idx="8">
                    <c:v>22.722005007460609</c:v>
                  </c:pt>
                  <c:pt idx="9">
                    <c:v>26.660336370007002</c:v>
                  </c:pt>
                  <c:pt idx="10">
                    <c:v>26.363223232099301</c:v>
                  </c:pt>
                  <c:pt idx="11">
                    <c:v>31.509738452977189</c:v>
                  </c:pt>
                  <c:pt idx="12">
                    <c:v>40.345718901453949</c:v>
                  </c:pt>
                  <c:pt idx="13">
                    <c:v>19.286656012784647</c:v>
                  </c:pt>
                </c:numCache>
              </c:numRef>
            </c:plus>
            <c:minus>
              <c:numRef>
                <c:f>'iCaMPS1, 2, 3 BSl'!$C$34:$P$34</c:f>
                <c:numCache>
                  <c:formatCode>General</c:formatCode>
                  <c:ptCount val="14"/>
                  <c:pt idx="0">
                    <c:v>30.937134211340748</c:v>
                  </c:pt>
                  <c:pt idx="1">
                    <c:v>21.147328083039127</c:v>
                  </c:pt>
                  <c:pt idx="2">
                    <c:v>17.963971954215864</c:v>
                  </c:pt>
                  <c:pt idx="3">
                    <c:v>21.266163812768042</c:v>
                  </c:pt>
                  <c:pt idx="4">
                    <c:v>28.376427174667242</c:v>
                  </c:pt>
                  <c:pt idx="5">
                    <c:v>30.842588539900731</c:v>
                  </c:pt>
                  <c:pt idx="6">
                    <c:v>27.930816170861959</c:v>
                  </c:pt>
                  <c:pt idx="7">
                    <c:v>20.555622732769038</c:v>
                  </c:pt>
                  <c:pt idx="8">
                    <c:v>23.977994992539394</c:v>
                  </c:pt>
                  <c:pt idx="9">
                    <c:v>28.039663629993015</c:v>
                  </c:pt>
                  <c:pt idx="10">
                    <c:v>27.736776767900693</c:v>
                  </c:pt>
                  <c:pt idx="11">
                    <c:v>35.290261547022823</c:v>
                  </c:pt>
                  <c:pt idx="12">
                    <c:v>42.454281098546062</c:v>
                  </c:pt>
                  <c:pt idx="13">
                    <c:v>20.013343987215364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'iCaMPS1, 2, 3 BSl'!$A$3:$A$17</c:f>
              <c:strCache>
                <c:ptCount val="15"/>
                <c:pt idx="0">
                  <c:v>000-004</c:v>
                </c:pt>
                <c:pt idx="1">
                  <c:v>005-009</c:v>
                </c:pt>
                <c:pt idx="2">
                  <c:v>010-014</c:v>
                </c:pt>
                <c:pt idx="3">
                  <c:v>015-019</c:v>
                </c:pt>
                <c:pt idx="4">
                  <c:v>020-024</c:v>
                </c:pt>
                <c:pt idx="5">
                  <c:v>025-029</c:v>
                </c:pt>
                <c:pt idx="6">
                  <c:v>030-034</c:v>
                </c:pt>
                <c:pt idx="7">
                  <c:v>035-039</c:v>
                </c:pt>
                <c:pt idx="8">
                  <c:v>040-044</c:v>
                </c:pt>
                <c:pt idx="9">
                  <c:v>045-049</c:v>
                </c:pt>
                <c:pt idx="10">
                  <c:v>050-054</c:v>
                </c:pt>
                <c:pt idx="11">
                  <c:v>055-059</c:v>
                </c:pt>
                <c:pt idx="12">
                  <c:v>060-064</c:v>
                </c:pt>
                <c:pt idx="13">
                  <c:v>65+</c:v>
                </c:pt>
                <c:pt idx="14">
                  <c:v>Mean</c:v>
                </c:pt>
              </c:strCache>
            </c:strRef>
          </c:cat>
          <c:val>
            <c:numRef>
              <c:f>'iCaMPS1, 2, 3 BSl'!$F$3:$F$17</c:f>
              <c:numCache>
                <c:formatCode>0</c:formatCode>
                <c:ptCount val="15"/>
                <c:pt idx="0">
                  <c:v>147.86286578865926</c:v>
                </c:pt>
                <c:pt idx="1">
                  <c:v>78.452671916960867</c:v>
                </c:pt>
                <c:pt idx="2">
                  <c:v>52.436028045784141</c:v>
                </c:pt>
                <c:pt idx="3">
                  <c:v>112.53383618723197</c:v>
                </c:pt>
                <c:pt idx="4">
                  <c:v>197.12357282533273</c:v>
                </c:pt>
                <c:pt idx="5">
                  <c:v>181.85741146009923</c:v>
                </c:pt>
                <c:pt idx="6">
                  <c:v>156.36918382913805</c:v>
                </c:pt>
                <c:pt idx="7">
                  <c:v>97.944377267230962</c:v>
                </c:pt>
                <c:pt idx="8">
                  <c:v>123.9220050074606</c:v>
                </c:pt>
                <c:pt idx="9">
                  <c:v>145.760336370007</c:v>
                </c:pt>
                <c:pt idx="10">
                  <c:v>146.8632232320993</c:v>
                </c:pt>
                <c:pt idx="11">
                  <c:v>172.50973845297719</c:v>
                </c:pt>
                <c:pt idx="12">
                  <c:v>244.34571890145398</c:v>
                </c:pt>
                <c:pt idx="13">
                  <c:v>177.78665601278465</c:v>
                </c:pt>
                <c:pt idx="14">
                  <c:v>144.9904480331943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4-4FBF-AB48-8F289F2521FA}"/>
            </c:ext>
          </c:extLst>
        </c:ser>
        <c:ser>
          <c:idx val="5"/>
          <c:order val="2"/>
          <c:tx>
            <c:strRef>
              <c:f>'iCaMPS1, 2, 3 BSl'!$G$2</c:f>
              <c:strCache>
                <c:ptCount val="1"/>
                <c:pt idx="0">
                  <c:v>iCaMPS 3</c:v>
                </c:pt>
              </c:strCache>
            </c:strRef>
          </c:tx>
          <c:spPr>
            <a:solidFill>
              <a:srgbClr val="B05800"/>
            </a:solidFill>
            <a:ln w="63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'iCaMPS1, 2, 3 BSl'!$C$40:$P$40</c:f>
                <c:numCache>
                  <c:formatCode>General</c:formatCode>
                  <c:ptCount val="14"/>
                  <c:pt idx="0">
                    <c:v>41.280317045493575</c:v>
                  </c:pt>
                  <c:pt idx="1">
                    <c:v>25.638402582903367</c:v>
                  </c:pt>
                  <c:pt idx="2">
                    <c:v>22.506010666986285</c:v>
                  </c:pt>
                  <c:pt idx="3">
                    <c:v>30.382155783326738</c:v>
                  </c:pt>
                  <c:pt idx="4">
                    <c:v>44.116488992619679</c:v>
                  </c:pt>
                  <c:pt idx="5">
                    <c:v>38.53737632154855</c:v>
                  </c:pt>
                  <c:pt idx="6">
                    <c:v>31.779049071955257</c:v>
                  </c:pt>
                  <c:pt idx="7">
                    <c:v>27.795042321644502</c:v>
                  </c:pt>
                  <c:pt idx="8">
                    <c:v>29.062095040590805</c:v>
                  </c:pt>
                  <c:pt idx="9">
                    <c:v>36.399369306236849</c:v>
                  </c:pt>
                  <c:pt idx="10">
                    <c:v>37.370583019286187</c:v>
                  </c:pt>
                  <c:pt idx="11">
                    <c:v>46.355240215173467</c:v>
                  </c:pt>
                  <c:pt idx="12">
                    <c:v>50.510500807754454</c:v>
                  </c:pt>
                  <c:pt idx="13">
                    <c:v>24.596670661872452</c:v>
                  </c:pt>
                </c:numCache>
              </c:numRef>
            </c:plus>
            <c:minus>
              <c:numRef>
                <c:f>'iCaMPS1, 2, 3 BSl'!$C$41:$P$41</c:f>
                <c:numCache>
                  <c:formatCode>General</c:formatCode>
                  <c:ptCount val="14"/>
                  <c:pt idx="0">
                    <c:v>39.519682954506408</c:v>
                  </c:pt>
                  <c:pt idx="1">
                    <c:v>25.661597417096644</c:v>
                  </c:pt>
                  <c:pt idx="2">
                    <c:v>20.993989333013715</c:v>
                  </c:pt>
                  <c:pt idx="3">
                    <c:v>28.917844216673245</c:v>
                  </c:pt>
                  <c:pt idx="4">
                    <c:v>42.583511007380309</c:v>
                  </c:pt>
                  <c:pt idx="5">
                    <c:v>38.562623678451445</c:v>
                  </c:pt>
                  <c:pt idx="6">
                    <c:v>30.520950928044755</c:v>
                  </c:pt>
                  <c:pt idx="7">
                    <c:v>26.604957678355504</c:v>
                  </c:pt>
                  <c:pt idx="8">
                    <c:v>27.837904959409201</c:v>
                  </c:pt>
                  <c:pt idx="9">
                    <c:v>36.400630693763134</c:v>
                  </c:pt>
                  <c:pt idx="10">
                    <c:v>36.029416980713791</c:v>
                  </c:pt>
                  <c:pt idx="11">
                    <c:v>46.344759784826579</c:v>
                  </c:pt>
                  <c:pt idx="12">
                    <c:v>50.489499192245546</c:v>
                  </c:pt>
                  <c:pt idx="13">
                    <c:v>24.003329338127571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'iCaMPS1, 2, 3 BSl'!$A$3:$A$17</c:f>
              <c:strCache>
                <c:ptCount val="15"/>
                <c:pt idx="0">
                  <c:v>000-004</c:v>
                </c:pt>
                <c:pt idx="1">
                  <c:v>005-009</c:v>
                </c:pt>
                <c:pt idx="2">
                  <c:v>010-014</c:v>
                </c:pt>
                <c:pt idx="3">
                  <c:v>015-019</c:v>
                </c:pt>
                <c:pt idx="4">
                  <c:v>020-024</c:v>
                </c:pt>
                <c:pt idx="5">
                  <c:v>025-029</c:v>
                </c:pt>
                <c:pt idx="6">
                  <c:v>030-034</c:v>
                </c:pt>
                <c:pt idx="7">
                  <c:v>035-039</c:v>
                </c:pt>
                <c:pt idx="8">
                  <c:v>040-044</c:v>
                </c:pt>
                <c:pt idx="9">
                  <c:v>045-049</c:v>
                </c:pt>
                <c:pt idx="10">
                  <c:v>050-054</c:v>
                </c:pt>
                <c:pt idx="11">
                  <c:v>055-059</c:v>
                </c:pt>
                <c:pt idx="12">
                  <c:v>060-064</c:v>
                </c:pt>
                <c:pt idx="13">
                  <c:v>65+</c:v>
                </c:pt>
                <c:pt idx="14">
                  <c:v>Mean</c:v>
                </c:pt>
              </c:strCache>
            </c:strRef>
          </c:cat>
          <c:val>
            <c:numRef>
              <c:f>'iCaMPS1, 2, 3 BSl'!$G$3:$G$17</c:f>
              <c:numCache>
                <c:formatCode>0</c:formatCode>
                <c:ptCount val="15"/>
                <c:pt idx="0">
                  <c:v>173.07978863633761</c:v>
                </c:pt>
                <c:pt idx="1">
                  <c:v>76.441064944731096</c:v>
                </c:pt>
                <c:pt idx="2">
                  <c:v>57.929326222009145</c:v>
                </c:pt>
                <c:pt idx="3">
                  <c:v>108.47856281111551</c:v>
                </c:pt>
                <c:pt idx="4">
                  <c:v>229.18900733825353</c:v>
                </c:pt>
                <c:pt idx="5">
                  <c:v>178.77508245230095</c:v>
                </c:pt>
                <c:pt idx="6">
                  <c:v>138.14730061869651</c:v>
                </c:pt>
                <c:pt idx="7">
                  <c:v>114.46997178557034</c:v>
                </c:pt>
                <c:pt idx="8">
                  <c:v>115.49193663960614</c:v>
                </c:pt>
                <c:pt idx="9">
                  <c:v>181.26605933193181</c:v>
                </c:pt>
                <c:pt idx="10">
                  <c:v>183.80994605778469</c:v>
                </c:pt>
                <c:pt idx="11">
                  <c:v>223.82983985655105</c:v>
                </c:pt>
                <c:pt idx="12">
                  <c:v>242.32633279483036</c:v>
                </c:pt>
                <c:pt idx="13">
                  <c:v>183.33555289208505</c:v>
                </c:pt>
                <c:pt idx="14">
                  <c:v>155.97309154571093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4-4FBF-AB48-8F289F252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5346088"/>
        <c:axId val="355350792"/>
      </c:barChart>
      <c:lineChart>
        <c:grouping val="standard"/>
        <c:varyColors val="0"/>
        <c:ser>
          <c:idx val="0"/>
          <c:order val="3"/>
          <c:tx>
            <c:v>Average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'iCaMPS1, 2, 3 BSl'!$I$3:$I$17</c:f>
              <c:numCache>
                <c:formatCode>0</c:formatCode>
                <c:ptCount val="15"/>
                <c:pt idx="0">
                  <c:v>150.99258480833228</c:v>
                </c:pt>
                <c:pt idx="1">
                  <c:v>73.61159228723065</c:v>
                </c:pt>
                <c:pt idx="2">
                  <c:v>51.795438089264429</c:v>
                </c:pt>
                <c:pt idx="3">
                  <c:v>109.72046633278249</c:v>
                </c:pt>
                <c:pt idx="4">
                  <c:v>208.98329338786209</c:v>
                </c:pt>
                <c:pt idx="5">
                  <c:v>164.34683130413339</c:v>
                </c:pt>
                <c:pt idx="6">
                  <c:v>129.71520481594484</c:v>
                </c:pt>
                <c:pt idx="7">
                  <c:v>100.75713301760044</c:v>
                </c:pt>
                <c:pt idx="8">
                  <c:v>128.92224721568891</c:v>
                </c:pt>
                <c:pt idx="9">
                  <c:v>156.26956523397962</c:v>
                </c:pt>
                <c:pt idx="10">
                  <c:v>148.38058976329467</c:v>
                </c:pt>
                <c:pt idx="11">
                  <c:v>196.16432610317608</c:v>
                </c:pt>
                <c:pt idx="12">
                  <c:v>223.91438389876146</c:v>
                </c:pt>
                <c:pt idx="13">
                  <c:v>154.39073630162324</c:v>
                </c:pt>
                <c:pt idx="14">
                  <c:v>142.71174232569106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54-4FBF-AB48-8F289F2521FA}"/>
            </c:ext>
          </c:extLst>
        </c:ser>
        <c:ser>
          <c:idx val="1"/>
          <c:order val="4"/>
          <c:tx>
            <c:v>Overall average</c:v>
          </c:tx>
          <c:spPr>
            <a:ln w="31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'iCaMPS1, 2, 3 BSl'!$J$3:$J$17</c:f>
              <c:numCache>
                <c:formatCode>0</c:formatCode>
                <c:ptCount val="15"/>
                <c:pt idx="0">
                  <c:v>142.71174232569106</c:v>
                </c:pt>
                <c:pt idx="1">
                  <c:v>142.71174232569106</c:v>
                </c:pt>
                <c:pt idx="2">
                  <c:v>142.71174232569101</c:v>
                </c:pt>
                <c:pt idx="3">
                  <c:v>142.71174232569101</c:v>
                </c:pt>
                <c:pt idx="4">
                  <c:v>142.71174232569101</c:v>
                </c:pt>
                <c:pt idx="5">
                  <c:v>142.71174232569101</c:v>
                </c:pt>
                <c:pt idx="6">
                  <c:v>142.71174232569101</c:v>
                </c:pt>
                <c:pt idx="7">
                  <c:v>142.71174232569101</c:v>
                </c:pt>
                <c:pt idx="8">
                  <c:v>142.71174232569101</c:v>
                </c:pt>
                <c:pt idx="9">
                  <c:v>142.71174232569101</c:v>
                </c:pt>
                <c:pt idx="10">
                  <c:v>142.71174232569101</c:v>
                </c:pt>
                <c:pt idx="11">
                  <c:v>142.71174232569101</c:v>
                </c:pt>
                <c:pt idx="12">
                  <c:v>142.71174232569101</c:v>
                </c:pt>
                <c:pt idx="13">
                  <c:v>142.71174232569101</c:v>
                </c:pt>
                <c:pt idx="14">
                  <c:v>142.71174232569101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54-4FBF-AB48-8F289F252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346088"/>
        <c:axId val="355350792"/>
      </c:lineChart>
      <c:catAx>
        <c:axId val="355346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chemeClr val="tx1"/>
                    </a:solidFill>
                  </a:rPr>
                  <a:t>Age Class</a:t>
                </a:r>
              </a:p>
            </c:rich>
          </c:tx>
          <c:layout>
            <c:manualLayout>
              <c:xMode val="edge"/>
              <c:yMode val="edge"/>
              <c:x val="0.5340776611835617"/>
              <c:y val="0.9348508848105449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50792"/>
        <c:crosses val="autoZero"/>
        <c:auto val="1"/>
        <c:lblAlgn val="ctr"/>
        <c:lblOffset val="100"/>
        <c:noMultiLvlLbl val="0"/>
      </c:catAx>
      <c:valAx>
        <c:axId val="3553507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chemeClr val="tx1"/>
                    </a:solidFill>
                  </a:rPr>
                  <a:t>Incidence / 100,000</a:t>
                </a:r>
              </a:p>
            </c:rich>
          </c:tx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46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03812101247842"/>
          <c:y val="0.10916850625459898"/>
          <c:w val="0.86393129319177253"/>
          <c:h val="0.72672982102402761"/>
        </c:manualLayout>
      </c:layout>
      <c:lineChart>
        <c:grouping val="standard"/>
        <c:varyColors val="0"/>
        <c:ser>
          <c:idx val="0"/>
          <c:order val="0"/>
          <c:tx>
            <c:strRef>
              <c:f>[3]Sheet!$B$2</c:f>
              <c:strCache>
                <c:ptCount val="1"/>
                <c:pt idx="0">
                  <c:v>Scotland(cases/100,000)</c:v>
                </c:pt>
              </c:strCache>
            </c:strRef>
          </c:tx>
          <c:spPr>
            <a:ln w="28575" cap="rnd">
              <a:solidFill>
                <a:srgbClr val="0810B8"/>
              </a:solidFill>
              <a:round/>
            </a:ln>
            <a:effectLst/>
          </c:spPr>
          <c:marker>
            <c:symbol val="none"/>
          </c:marker>
          <c:cat>
            <c:numRef>
              <c:f>[3]Sheet!$A$3:$A$35</c:f>
              <c:numCache>
                <c:formatCode>General</c:formatCode>
                <c:ptCount val="33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</c:numCache>
            </c:numRef>
          </c:cat>
          <c:val>
            <c:numRef>
              <c:f>[3]Sheet!$B$3:$B$35</c:f>
              <c:numCache>
                <c:formatCode>General</c:formatCode>
                <c:ptCount val="33"/>
                <c:pt idx="0">
                  <c:v>59.666928571006601</c:v>
                </c:pt>
                <c:pt idx="1">
                  <c:v>70.848429624877241</c:v>
                </c:pt>
                <c:pt idx="2">
                  <c:v>66.885289760845751</c:v>
                </c:pt>
                <c:pt idx="3">
                  <c:v>98.316429461894515</c:v>
                </c:pt>
                <c:pt idx="4">
                  <c:v>82.474874618553699</c:v>
                </c:pt>
                <c:pt idx="5">
                  <c:v>84.277205367869996</c:v>
                </c:pt>
                <c:pt idx="6">
                  <c:v>86.21213279019689</c:v>
                </c:pt>
                <c:pt idx="7">
                  <c:v>100.11409629255782</c:v>
                </c:pt>
                <c:pt idx="8">
                  <c:v>108.74739836406772</c:v>
                </c:pt>
                <c:pt idx="9">
                  <c:v>125.56454805626079</c:v>
                </c:pt>
                <c:pt idx="10">
                  <c:v>117.39074714853261</c:v>
                </c:pt>
                <c:pt idx="11">
                  <c:v>127.98887602855258</c:v>
                </c:pt>
                <c:pt idx="12">
                  <c:v>107.24986571542416</c:v>
                </c:pt>
                <c:pt idx="13">
                  <c:v>101.30964627680621</c:v>
                </c:pt>
                <c:pt idx="14">
                  <c:v>86.526673784948784</c:v>
                </c:pt>
                <c:pt idx="15">
                  <c:v>85.952268431001897</c:v>
                </c:pt>
                <c:pt idx="16">
                  <c:v>89.91520766271492</c:v>
                </c:pt>
                <c:pt idx="17">
                  <c:v>95.07709746135356</c:v>
                </c:pt>
                <c:pt idx="18">
                  <c:v>100.97200622083982</c:v>
                </c:pt>
                <c:pt idx="19">
                  <c:v>94.272445820433433</c:v>
                </c:pt>
                <c:pt idx="20">
                  <c:v>117.15440893338467</c:v>
                </c:pt>
                <c:pt idx="21">
                  <c:v>126.40750670241287</c:v>
                </c:pt>
                <c:pt idx="22">
                  <c:v>120.2077431539188</c:v>
                </c:pt>
                <c:pt idx="23">
                  <c:v>118.78952122854562</c:v>
                </c:pt>
                <c:pt idx="24">
                  <c:v>115.69720517296395</c:v>
                </c:pt>
                <c:pt idx="25">
                  <c:v>124.0930510883387</c:v>
                </c:pt>
                <c:pt idx="26">
                  <c:v>122.3</c:v>
                </c:pt>
                <c:pt idx="27">
                  <c:v>104.8</c:v>
                </c:pt>
                <c:pt idx="28">
                  <c:v>113.3</c:v>
                </c:pt>
                <c:pt idx="29">
                  <c:v>119</c:v>
                </c:pt>
                <c:pt idx="30">
                  <c:v>116.9</c:v>
                </c:pt>
                <c:pt idx="31">
                  <c:v>98.6</c:v>
                </c:pt>
                <c:pt idx="32">
                  <c:v>107.8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A2-42BE-8AC7-B803033C379D}"/>
            </c:ext>
          </c:extLst>
        </c:ser>
        <c:ser>
          <c:idx val="1"/>
          <c:order val="1"/>
          <c:tx>
            <c:strRef>
              <c:f>[3]Sheet!$C$2</c:f>
              <c:strCache>
                <c:ptCount val="1"/>
                <c:pt idx="0">
                  <c:v>England and Wales (cases/100,000)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[3]Sheet!$A$3:$A$35</c:f>
              <c:numCache>
                <c:formatCode>General</c:formatCode>
                <c:ptCount val="33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</c:numCache>
            </c:numRef>
          </c:cat>
          <c:val>
            <c:numRef>
              <c:f>[3]Sheet!$C$3:$C$35</c:f>
              <c:numCache>
                <c:formatCode>General</c:formatCode>
                <c:ptCount val="33"/>
                <c:pt idx="0">
                  <c:v>65.641025641025635</c:v>
                </c:pt>
                <c:pt idx="1">
                  <c:v>67.763364779874209</c:v>
                </c:pt>
                <c:pt idx="2">
                  <c:v>64.483365949119374</c:v>
                </c:pt>
                <c:pt idx="3">
                  <c:v>75.139457772576549</c:v>
                </c:pt>
                <c:pt idx="4">
                  <c:v>76.834532374100718</c:v>
                </c:pt>
                <c:pt idx="5">
                  <c:v>87.691055965595396</c:v>
                </c:pt>
                <c:pt idx="6">
                  <c:v>83.944423002701654</c:v>
                </c:pt>
                <c:pt idx="7">
                  <c:v>84.645260526821758</c:v>
                </c:pt>
                <c:pt idx="8">
                  <c:v>98.57501292831013</c:v>
                </c:pt>
                <c:pt idx="9">
                  <c:v>108.72816052491035</c:v>
                </c:pt>
                <c:pt idx="10">
                  <c:v>107.16454735243879</c:v>
                </c:pt>
                <c:pt idx="11">
                  <c:v>109.99754452902178</c:v>
                </c:pt>
                <c:pt idx="12">
                  <c:v>105.19671504965622</c:v>
                </c:pt>
                <c:pt idx="13">
                  <c:v>91.504125318428962</c:v>
                </c:pt>
                <c:pt idx="14">
                  <c:v>87.556514007907225</c:v>
                </c:pt>
                <c:pt idx="15">
                  <c:v>83.804936785069231</c:v>
                </c:pt>
                <c:pt idx="16">
                  <c:v>87.212319178721415</c:v>
                </c:pt>
                <c:pt idx="17">
                  <c:v>86.87142036292191</c:v>
                </c:pt>
                <c:pt idx="18">
                  <c:v>95.565116663908654</c:v>
                </c:pt>
                <c:pt idx="19">
                  <c:v>91.187411108274674</c:v>
                </c:pt>
                <c:pt idx="20">
                  <c:v>104.59310219969223</c:v>
                </c:pt>
                <c:pt idx="21">
                  <c:v>112.5619478560655</c:v>
                </c:pt>
                <c:pt idx="22">
                  <c:v>115.23027896957505</c:v>
                </c:pt>
                <c:pt idx="23">
                  <c:v>114.96292944042371</c:v>
                </c:pt>
                <c:pt idx="24">
                  <c:v>103.05614035087719</c:v>
                </c:pt>
                <c:pt idx="25">
                  <c:v>102.13587504783108</c:v>
                </c:pt>
                <c:pt idx="26">
                  <c:v>96.22</c:v>
                </c:pt>
                <c:pt idx="27">
                  <c:v>89.72</c:v>
                </c:pt>
                <c:pt idx="28">
                  <c:v>96.57</c:v>
                </c:pt>
                <c:pt idx="29">
                  <c:v>100.54</c:v>
                </c:pt>
                <c:pt idx="30">
                  <c:v>100.27</c:v>
                </c:pt>
                <c:pt idx="31">
                  <c:v>96.3</c:v>
                </c:pt>
                <c:pt idx="32">
                  <c:v>101.4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2-42BE-8AC7-B803033C3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57680"/>
        <c:axId val="2070170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[3]Sheet!$D$2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[3]Sheet!$A$3:$A$35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1989</c:v>
                      </c:pt>
                      <c:pt idx="1">
                        <c:v>1990</c:v>
                      </c:pt>
                      <c:pt idx="2">
                        <c:v>1991</c:v>
                      </c:pt>
                      <c:pt idx="3">
                        <c:v>1992</c:v>
                      </c:pt>
                      <c:pt idx="4">
                        <c:v>1993</c:v>
                      </c:pt>
                      <c:pt idx="5">
                        <c:v>1994</c:v>
                      </c:pt>
                      <c:pt idx="6">
                        <c:v>1995</c:v>
                      </c:pt>
                      <c:pt idx="7">
                        <c:v>1996</c:v>
                      </c:pt>
                      <c:pt idx="8">
                        <c:v>1997</c:v>
                      </c:pt>
                      <c:pt idx="9">
                        <c:v>1998</c:v>
                      </c:pt>
                      <c:pt idx="10">
                        <c:v>1999</c:v>
                      </c:pt>
                      <c:pt idx="11">
                        <c:v>2000</c:v>
                      </c:pt>
                      <c:pt idx="12">
                        <c:v>2001</c:v>
                      </c:pt>
                      <c:pt idx="13">
                        <c:v>2002</c:v>
                      </c:pt>
                      <c:pt idx="14">
                        <c:v>2003</c:v>
                      </c:pt>
                      <c:pt idx="15">
                        <c:v>2004</c:v>
                      </c:pt>
                      <c:pt idx="16">
                        <c:v>2005</c:v>
                      </c:pt>
                      <c:pt idx="17">
                        <c:v>2006</c:v>
                      </c:pt>
                      <c:pt idx="18">
                        <c:v>2007</c:v>
                      </c:pt>
                      <c:pt idx="19">
                        <c:v>2008</c:v>
                      </c:pt>
                      <c:pt idx="20">
                        <c:v>2009</c:v>
                      </c:pt>
                      <c:pt idx="21">
                        <c:v>2010</c:v>
                      </c:pt>
                      <c:pt idx="22">
                        <c:v>2011</c:v>
                      </c:pt>
                      <c:pt idx="23">
                        <c:v>2012</c:v>
                      </c:pt>
                      <c:pt idx="24">
                        <c:v>2013</c:v>
                      </c:pt>
                      <c:pt idx="25">
                        <c:v>2014</c:v>
                      </c:pt>
                      <c:pt idx="26">
                        <c:v>2015</c:v>
                      </c:pt>
                      <c:pt idx="27">
                        <c:v>2016</c:v>
                      </c:pt>
                      <c:pt idx="28">
                        <c:v>2017</c:v>
                      </c:pt>
                      <c:pt idx="29">
                        <c:v>2018</c:v>
                      </c:pt>
                      <c:pt idx="30">
                        <c:v>2019</c:v>
                      </c:pt>
                      <c:pt idx="31">
                        <c:v>2020</c:v>
                      </c:pt>
                      <c:pt idx="32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[3]Sheet!$D$3:$D$35</c15:sqref>
                        </c15:formulaRef>
                      </c:ext>
                    </c:extLst>
                    <c:numCache>
                      <c:formatCode>General</c:formatCode>
                      <c:ptCount val="3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1A2-42BE-8AC7-B803033C379D}"/>
                  </c:ext>
                </c:extLst>
              </c15:ser>
            </c15:filteredLineSeries>
          </c:ext>
        </c:extLst>
      </c:lineChart>
      <c:catAx>
        <c:axId val="20665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7080"/>
        <c:crosses val="autoZero"/>
        <c:auto val="1"/>
        <c:lblAlgn val="ctr"/>
        <c:lblOffset val="100"/>
        <c:noMultiLvlLbl val="0"/>
      </c:catAx>
      <c:valAx>
        <c:axId val="20701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ysClr val="windowText" lastClr="000000"/>
                    </a:solidFill>
                  </a:rPr>
                  <a:t>Cases/100,000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'iCaMPS1, 2, 3'!$E$2</c:f>
              <c:strCache>
                <c:ptCount val="1"/>
                <c:pt idx="0">
                  <c:v>CaMPS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'iCaMPS1, 2, 3'!$A$3:$A$17</c:f>
              <c:strCache>
                <c:ptCount val="15"/>
                <c:pt idx="0">
                  <c:v>000-004</c:v>
                </c:pt>
                <c:pt idx="1">
                  <c:v>005-009</c:v>
                </c:pt>
                <c:pt idx="2">
                  <c:v>010-014</c:v>
                </c:pt>
                <c:pt idx="3">
                  <c:v>015-019</c:v>
                </c:pt>
                <c:pt idx="4">
                  <c:v>020-024</c:v>
                </c:pt>
                <c:pt idx="5">
                  <c:v>025-029</c:v>
                </c:pt>
                <c:pt idx="6">
                  <c:v>030-034</c:v>
                </c:pt>
                <c:pt idx="7">
                  <c:v>035-039</c:v>
                </c:pt>
                <c:pt idx="8">
                  <c:v>040-044</c:v>
                </c:pt>
                <c:pt idx="9">
                  <c:v>045-049</c:v>
                </c:pt>
                <c:pt idx="10">
                  <c:v>050-054</c:v>
                </c:pt>
                <c:pt idx="11">
                  <c:v>055-059</c:v>
                </c:pt>
                <c:pt idx="12">
                  <c:v>060-064</c:v>
                </c:pt>
                <c:pt idx="13">
                  <c:v>65+</c:v>
                </c:pt>
                <c:pt idx="14">
                  <c:v>Mean</c:v>
                </c:pt>
              </c:strCache>
            </c:strRef>
          </c:cat>
          <c:val>
            <c:numRef>
              <c:f>'iCaMPS1, 2, 3'!$E$3:$E$17</c:f>
              <c:numCache>
                <c:formatCode>0</c:formatCode>
                <c:ptCount val="15"/>
                <c:pt idx="0">
                  <c:v>132.0351</c:v>
                </c:pt>
                <c:pt idx="1">
                  <c:v>65.941040000000001</c:v>
                </c:pt>
                <c:pt idx="2">
                  <c:v>45.020960000000002</c:v>
                </c:pt>
                <c:pt idx="3">
                  <c:v>108.149</c:v>
                </c:pt>
                <c:pt idx="4">
                  <c:v>200.63730000000001</c:v>
                </c:pt>
                <c:pt idx="5">
                  <c:v>132.40799999999999</c:v>
                </c:pt>
                <c:pt idx="6">
                  <c:v>94.629130000000004</c:v>
                </c:pt>
                <c:pt idx="7">
                  <c:v>89.857050000000001</c:v>
                </c:pt>
                <c:pt idx="8">
                  <c:v>147.3528</c:v>
                </c:pt>
                <c:pt idx="9">
                  <c:v>141.78229999999999</c:v>
                </c:pt>
                <c:pt idx="10">
                  <c:v>114.4686</c:v>
                </c:pt>
                <c:pt idx="11">
                  <c:v>192.1534</c:v>
                </c:pt>
                <c:pt idx="12">
                  <c:v>185.0711</c:v>
                </c:pt>
                <c:pt idx="13">
                  <c:v>102.05</c:v>
                </c:pt>
                <c:pt idx="14">
                  <c:v>125.1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3-49D8-A391-1B00883EE4A3}"/>
            </c:ext>
          </c:extLst>
        </c:ser>
        <c:ser>
          <c:idx val="4"/>
          <c:order val="1"/>
          <c:tx>
            <c:strRef>
              <c:f>'iCaMPS1, 2, 3'!$F$2</c:f>
              <c:strCache>
                <c:ptCount val="1"/>
                <c:pt idx="0">
                  <c:v>iCaMPS 1and2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'iCaMPS1, 2, 3'!$A$3:$A$17</c:f>
              <c:strCache>
                <c:ptCount val="15"/>
                <c:pt idx="0">
                  <c:v>000-004</c:v>
                </c:pt>
                <c:pt idx="1">
                  <c:v>005-009</c:v>
                </c:pt>
                <c:pt idx="2">
                  <c:v>010-014</c:v>
                </c:pt>
                <c:pt idx="3">
                  <c:v>015-019</c:v>
                </c:pt>
                <c:pt idx="4">
                  <c:v>020-024</c:v>
                </c:pt>
                <c:pt idx="5">
                  <c:v>025-029</c:v>
                </c:pt>
                <c:pt idx="6">
                  <c:v>030-034</c:v>
                </c:pt>
                <c:pt idx="7">
                  <c:v>035-039</c:v>
                </c:pt>
                <c:pt idx="8">
                  <c:v>040-044</c:v>
                </c:pt>
                <c:pt idx="9">
                  <c:v>045-049</c:v>
                </c:pt>
                <c:pt idx="10">
                  <c:v>050-054</c:v>
                </c:pt>
                <c:pt idx="11">
                  <c:v>055-059</c:v>
                </c:pt>
                <c:pt idx="12">
                  <c:v>060-064</c:v>
                </c:pt>
                <c:pt idx="13">
                  <c:v>65+</c:v>
                </c:pt>
                <c:pt idx="14">
                  <c:v>Mean</c:v>
                </c:pt>
              </c:strCache>
            </c:strRef>
          </c:cat>
          <c:val>
            <c:numRef>
              <c:f>'iCaMPS1, 2, 3'!$F$3:$F$17</c:f>
              <c:numCache>
                <c:formatCode>0</c:formatCode>
                <c:ptCount val="15"/>
                <c:pt idx="0">
                  <c:v>147.86286578865926</c:v>
                </c:pt>
                <c:pt idx="1">
                  <c:v>78.452671916960867</c:v>
                </c:pt>
                <c:pt idx="2">
                  <c:v>52.436028045784141</c:v>
                </c:pt>
                <c:pt idx="3">
                  <c:v>112.53383618723197</c:v>
                </c:pt>
                <c:pt idx="4">
                  <c:v>197.12357282533273</c:v>
                </c:pt>
                <c:pt idx="5">
                  <c:v>181.85741146009923</c:v>
                </c:pt>
                <c:pt idx="6">
                  <c:v>156.36918382913805</c:v>
                </c:pt>
                <c:pt idx="7">
                  <c:v>97.944377267230962</c:v>
                </c:pt>
                <c:pt idx="8">
                  <c:v>123.9220050074606</c:v>
                </c:pt>
                <c:pt idx="9">
                  <c:v>145.760336370007</c:v>
                </c:pt>
                <c:pt idx="10">
                  <c:v>146.8632232320993</c:v>
                </c:pt>
                <c:pt idx="11">
                  <c:v>172.50973845297719</c:v>
                </c:pt>
                <c:pt idx="12">
                  <c:v>244.34571890145398</c:v>
                </c:pt>
                <c:pt idx="13">
                  <c:v>177.78665601278465</c:v>
                </c:pt>
                <c:pt idx="14">
                  <c:v>144.9904480331943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3-49D8-A391-1B00883EE4A3}"/>
            </c:ext>
          </c:extLst>
        </c:ser>
        <c:ser>
          <c:idx val="5"/>
          <c:order val="2"/>
          <c:tx>
            <c:strRef>
              <c:f>'iCaMPS1, 2, 3'!$G$2</c:f>
              <c:strCache>
                <c:ptCount val="1"/>
                <c:pt idx="0">
                  <c:v>iCaMPS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'iCaMPS1, 2, 3'!$A$3:$A$17</c:f>
              <c:strCache>
                <c:ptCount val="15"/>
                <c:pt idx="0">
                  <c:v>000-004</c:v>
                </c:pt>
                <c:pt idx="1">
                  <c:v>005-009</c:v>
                </c:pt>
                <c:pt idx="2">
                  <c:v>010-014</c:v>
                </c:pt>
                <c:pt idx="3">
                  <c:v>015-019</c:v>
                </c:pt>
                <c:pt idx="4">
                  <c:v>020-024</c:v>
                </c:pt>
                <c:pt idx="5">
                  <c:v>025-029</c:v>
                </c:pt>
                <c:pt idx="6">
                  <c:v>030-034</c:v>
                </c:pt>
                <c:pt idx="7">
                  <c:v>035-039</c:v>
                </c:pt>
                <c:pt idx="8">
                  <c:v>040-044</c:v>
                </c:pt>
                <c:pt idx="9">
                  <c:v>045-049</c:v>
                </c:pt>
                <c:pt idx="10">
                  <c:v>050-054</c:v>
                </c:pt>
                <c:pt idx="11">
                  <c:v>055-059</c:v>
                </c:pt>
                <c:pt idx="12">
                  <c:v>060-064</c:v>
                </c:pt>
                <c:pt idx="13">
                  <c:v>65+</c:v>
                </c:pt>
                <c:pt idx="14">
                  <c:v>Mean</c:v>
                </c:pt>
              </c:strCache>
            </c:strRef>
          </c:cat>
          <c:val>
            <c:numRef>
              <c:f>'iCaMPS1, 2, 3'!$G$3:$G$17</c:f>
              <c:numCache>
                <c:formatCode>0</c:formatCode>
                <c:ptCount val="15"/>
                <c:pt idx="0">
                  <c:v>173.07978863633761</c:v>
                </c:pt>
                <c:pt idx="1">
                  <c:v>76.441064944731096</c:v>
                </c:pt>
                <c:pt idx="2">
                  <c:v>57.929326222009145</c:v>
                </c:pt>
                <c:pt idx="3">
                  <c:v>108.47856281111551</c:v>
                </c:pt>
                <c:pt idx="4">
                  <c:v>229.18900733825353</c:v>
                </c:pt>
                <c:pt idx="5">
                  <c:v>178.77508245230095</c:v>
                </c:pt>
                <c:pt idx="6">
                  <c:v>138.14730061869651</c:v>
                </c:pt>
                <c:pt idx="7">
                  <c:v>114.46997178557034</c:v>
                </c:pt>
                <c:pt idx="8">
                  <c:v>115.49193663960614</c:v>
                </c:pt>
                <c:pt idx="9">
                  <c:v>181.26605933193181</c:v>
                </c:pt>
                <c:pt idx="10">
                  <c:v>183.80994605778469</c:v>
                </c:pt>
                <c:pt idx="11">
                  <c:v>223.82983985655105</c:v>
                </c:pt>
                <c:pt idx="12">
                  <c:v>242.32633279483036</c:v>
                </c:pt>
                <c:pt idx="13">
                  <c:v>183.33555289208505</c:v>
                </c:pt>
                <c:pt idx="14">
                  <c:v>155.97309154571093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33-49D8-A391-1B00883EE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339816"/>
        <c:axId val="355340208"/>
      </c:barChart>
      <c:catAx>
        <c:axId val="355339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40208"/>
        <c:crosses val="autoZero"/>
        <c:auto val="1"/>
        <c:lblAlgn val="ctr"/>
        <c:lblOffset val="100"/>
        <c:noMultiLvlLbl val="0"/>
      </c:catAx>
      <c:valAx>
        <c:axId val="3553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Incidence /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39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79428842042786"/>
          <c:y val="0.11358574610244991"/>
          <c:w val="0.84921683391863179"/>
          <c:h val="0.67483296213808486"/>
        </c:manualLayout>
      </c:layout>
      <c:barChart>
        <c:barDir val="col"/>
        <c:grouping val="clustered"/>
        <c:varyColors val="0"/>
        <c:ser>
          <c:idx val="0"/>
          <c:order val="0"/>
          <c:tx>
            <c:v>Scotland, 2005 -07</c:v>
          </c:tx>
          <c:spPr>
            <a:solidFill>
              <a:srgbClr val="0000FF"/>
            </a:solidFill>
            <a:ln w="12700">
              <a:solidFill>
                <a:sysClr val="windowText" lastClr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'Results '!$B$6:$P$6</c:f>
                <c:numCache>
                  <c:formatCode>General</c:formatCode>
                  <c:ptCount val="15"/>
                  <c:pt idx="0">
                    <c:v>7.3001900000000006</c:v>
                  </c:pt>
                  <c:pt idx="1">
                    <c:v>4.9499100000000027</c:v>
                  </c:pt>
                  <c:pt idx="2">
                    <c:v>4.3299099999999981</c:v>
                  </c:pt>
                  <c:pt idx="3">
                    <c:v>5.8689899999999966</c:v>
                  </c:pt>
                  <c:pt idx="4">
                    <c:v>7.8144000000000062</c:v>
                  </c:pt>
                  <c:pt idx="5">
                    <c:v>7.14909999999999</c:v>
                  </c:pt>
                  <c:pt idx="6">
                    <c:v>5.7516899999999964</c:v>
                  </c:pt>
                  <c:pt idx="7">
                    <c:v>5.9435600000000051</c:v>
                  </c:pt>
                  <c:pt idx="8">
                    <c:v>6.8016000000000076</c:v>
                  </c:pt>
                  <c:pt idx="9">
                    <c:v>8.0391999999999939</c:v>
                  </c:pt>
                  <c:pt idx="10">
                    <c:v>6.8887</c:v>
                  </c:pt>
                  <c:pt idx="11">
                    <c:v>9.0328000000000088</c:v>
                  </c:pt>
                  <c:pt idx="12">
                    <c:v>9.2593999999999994</c:v>
                  </c:pt>
                  <c:pt idx="13">
                    <c:v>4.296219999999991</c:v>
                  </c:pt>
                  <c:pt idx="14">
                    <c:v>0</c:v>
                  </c:pt>
                </c:numCache>
              </c:numRef>
            </c:plus>
            <c:minus>
              <c:numRef>
                <c:f>'Results '!$B$5:$P$5</c:f>
                <c:numCache>
                  <c:formatCode>General</c:formatCode>
                  <c:ptCount val="15"/>
                  <c:pt idx="0">
                    <c:v>7.2883499999999941</c:v>
                  </c:pt>
                  <c:pt idx="1">
                    <c:v>4.7777900000000031</c:v>
                  </c:pt>
                  <c:pt idx="2">
                    <c:v>4.1019500000000022</c:v>
                  </c:pt>
                  <c:pt idx="3">
                    <c:v>5.7201499999999967</c:v>
                  </c:pt>
                  <c:pt idx="4">
                    <c:v>7.5283000000000015</c:v>
                  </c:pt>
                  <c:pt idx="5">
                    <c:v>6.9594000000000023</c:v>
                  </c:pt>
                  <c:pt idx="6">
                    <c:v>5.8619699999999995</c:v>
                  </c:pt>
                  <c:pt idx="7">
                    <c:v>5.9188399999999888</c:v>
                  </c:pt>
                  <c:pt idx="8">
                    <c:v>6.7775999999999925</c:v>
                  </c:pt>
                  <c:pt idx="9">
                    <c:v>7.7672000000000025</c:v>
                  </c:pt>
                  <c:pt idx="10">
                    <c:v>7.2676000000000016</c:v>
                  </c:pt>
                  <c:pt idx="11">
                    <c:v>8.5448999999999842</c:v>
                  </c:pt>
                  <c:pt idx="12">
                    <c:v>9.2741000000000042</c:v>
                  </c:pt>
                  <c:pt idx="13">
                    <c:v>4.1558899999999994</c:v>
                  </c:pt>
                  <c:pt idx="14">
                    <c:v>0</c:v>
                  </c:pt>
                </c:numCache>
              </c:numRef>
            </c:minus>
            <c:spPr>
              <a:solidFill>
                <a:srgbClr val="0000FF"/>
              </a:solidFill>
              <a:ln w="12700">
                <a:solidFill>
                  <a:sysClr val="windowText" lastClr="000000"/>
                </a:solidFill>
                <a:prstDash val="solid"/>
              </a:ln>
            </c:spPr>
          </c:errBars>
          <c:cat>
            <c:strRef>
              <c:f>'Results '!$B$3:$P$3</c:f>
              <c:strCache>
                <c:ptCount val="15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65+</c:v>
                </c:pt>
                <c:pt idx="14">
                  <c:v>Total</c:v>
                </c:pt>
              </c:strCache>
            </c:strRef>
          </c:cat>
          <c:val>
            <c:numRef>
              <c:f>'Results '!$B$4:$P$4</c:f>
              <c:numCache>
                <c:formatCode>General</c:formatCode>
                <c:ptCount val="15"/>
                <c:pt idx="0">
                  <c:v>99.136309999999995</c:v>
                </c:pt>
                <c:pt idx="1">
                  <c:v>47.019970000000001</c:v>
                </c:pt>
                <c:pt idx="2">
                  <c:v>36.77543</c:v>
                </c:pt>
                <c:pt idx="3">
                  <c:v>67.26249</c:v>
                </c:pt>
                <c:pt idx="4">
                  <c:v>126.23220000000001</c:v>
                </c:pt>
                <c:pt idx="5">
                  <c:v>113.2099</c:v>
                </c:pt>
                <c:pt idx="6">
                  <c:v>88.755830000000003</c:v>
                </c:pt>
                <c:pt idx="7">
                  <c:v>95.866739999999993</c:v>
                </c:pt>
                <c:pt idx="8">
                  <c:v>114.84059999999999</c:v>
                </c:pt>
                <c:pt idx="9">
                  <c:v>137.7159</c:v>
                </c:pt>
                <c:pt idx="10">
                  <c:v>116.0082</c:v>
                </c:pt>
                <c:pt idx="11">
                  <c:v>145.00399999999999</c:v>
                </c:pt>
                <c:pt idx="12">
                  <c:v>141.82169999999999</c:v>
                </c:pt>
                <c:pt idx="13">
                  <c:v>96.692980000000006</c:v>
                </c:pt>
                <c:pt idx="14">
                  <c:v>100.5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E-49A4-8054-5CE2A1FCB0C5}"/>
            </c:ext>
          </c:extLst>
        </c:ser>
        <c:ser>
          <c:idx val="1"/>
          <c:order val="1"/>
          <c:tx>
            <c:v>Grampian, 2005 -07</c:v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'Results '!$B$14:$P$14</c:f>
                <c:numCache>
                  <c:formatCode>General</c:formatCode>
                  <c:ptCount val="15"/>
                  <c:pt idx="0">
                    <c:v>26.693000000000012</c:v>
                  </c:pt>
                  <c:pt idx="1">
                    <c:v>18.098659999999995</c:v>
                  </c:pt>
                  <c:pt idx="2">
                    <c:v>15.406579999999998</c:v>
                  </c:pt>
                  <c:pt idx="3">
                    <c:v>23.268200000000007</c:v>
                  </c:pt>
                  <c:pt idx="4">
                    <c:v>30.799799999999976</c:v>
                  </c:pt>
                  <c:pt idx="5">
                    <c:v>25.849200000000025</c:v>
                  </c:pt>
                  <c:pt idx="6">
                    <c:v>19.102069999999998</c:v>
                  </c:pt>
                  <c:pt idx="7">
                    <c:v>19.39255</c:v>
                  </c:pt>
                  <c:pt idx="8">
                    <c:v>23.259600000000006</c:v>
                  </c:pt>
                  <c:pt idx="9">
                    <c:v>24.042300000000012</c:v>
                  </c:pt>
                  <c:pt idx="10">
                    <c:v>22.593599999999995</c:v>
                  </c:pt>
                  <c:pt idx="11">
                    <c:v>32.909099999999995</c:v>
                  </c:pt>
                  <c:pt idx="12">
                    <c:v>34.489900000000006</c:v>
                  </c:pt>
                  <c:pt idx="13">
                    <c:v>14.236900000000006</c:v>
                  </c:pt>
                  <c:pt idx="14">
                    <c:v>0</c:v>
                  </c:pt>
                </c:numCache>
              </c:numRef>
            </c:plus>
            <c:minus>
              <c:numRef>
                <c:f>'Results '!$B$13:$P$13</c:f>
                <c:numCache>
                  <c:formatCode>General</c:formatCode>
                  <c:ptCount val="15"/>
                  <c:pt idx="0">
                    <c:v>26.216399999999993</c:v>
                  </c:pt>
                  <c:pt idx="1">
                    <c:v>16.810140000000004</c:v>
                  </c:pt>
                  <c:pt idx="2">
                    <c:v>14.164340000000003</c:v>
                  </c:pt>
                  <c:pt idx="3">
                    <c:v>22.272440000000003</c:v>
                  </c:pt>
                  <c:pt idx="4">
                    <c:v>30.384700000000009</c:v>
                  </c:pt>
                  <c:pt idx="5">
                    <c:v>24.329899999999981</c:v>
                  </c:pt>
                  <c:pt idx="6">
                    <c:v>18.099739999999997</c:v>
                  </c:pt>
                  <c:pt idx="7">
                    <c:v>17.364350000000002</c:v>
                  </c:pt>
                  <c:pt idx="8">
                    <c:v>22.880899999999997</c:v>
                  </c:pt>
                  <c:pt idx="9">
                    <c:v>23.676999999999992</c:v>
                  </c:pt>
                  <c:pt idx="10">
                    <c:v>21.124510000000001</c:v>
                  </c:pt>
                  <c:pt idx="11">
                    <c:v>32.073800000000006</c:v>
                  </c:pt>
                  <c:pt idx="12">
                    <c:v>32.934400000000011</c:v>
                  </c:pt>
                  <c:pt idx="13">
                    <c:v>14.125739999999993</c:v>
                  </c:pt>
                  <c:pt idx="14">
                    <c:v>0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'Results '!$B$3:$P$3</c:f>
              <c:strCache>
                <c:ptCount val="15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65+</c:v>
                </c:pt>
                <c:pt idx="14">
                  <c:v>Total</c:v>
                </c:pt>
              </c:strCache>
            </c:strRef>
          </c:cat>
          <c:val>
            <c:numRef>
              <c:f>'Results '!$B$12:$P$12</c:f>
              <c:numCache>
                <c:formatCode>General</c:formatCode>
                <c:ptCount val="15"/>
                <c:pt idx="0">
                  <c:v>132.0351</c:v>
                </c:pt>
                <c:pt idx="1">
                  <c:v>65.941040000000001</c:v>
                </c:pt>
                <c:pt idx="2">
                  <c:v>45.020960000000002</c:v>
                </c:pt>
                <c:pt idx="3">
                  <c:v>108.149</c:v>
                </c:pt>
                <c:pt idx="4">
                  <c:v>200.63730000000001</c:v>
                </c:pt>
                <c:pt idx="5">
                  <c:v>132.40799999999999</c:v>
                </c:pt>
                <c:pt idx="6">
                  <c:v>94.629130000000004</c:v>
                </c:pt>
                <c:pt idx="7">
                  <c:v>89.857050000000001</c:v>
                </c:pt>
                <c:pt idx="8">
                  <c:v>147.3528</c:v>
                </c:pt>
                <c:pt idx="9">
                  <c:v>141.78229999999999</c:v>
                </c:pt>
                <c:pt idx="10">
                  <c:v>114.4686</c:v>
                </c:pt>
                <c:pt idx="11">
                  <c:v>192.1534</c:v>
                </c:pt>
                <c:pt idx="12">
                  <c:v>185.0711</c:v>
                </c:pt>
                <c:pt idx="13">
                  <c:v>102.05</c:v>
                </c:pt>
                <c:pt idx="14">
                  <c:v>125.1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4E-49A4-8054-5CE2A1FCB0C5}"/>
            </c:ext>
          </c:extLst>
        </c:ser>
        <c:ser>
          <c:idx val="2"/>
          <c:order val="2"/>
          <c:tx>
            <c:v>Scotland, 2010 -11</c:v>
          </c:tx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'Results '!$B$21:$P$21</c:f>
                <c:numCache>
                  <c:formatCode>General</c:formatCode>
                  <c:ptCount val="15"/>
                  <c:pt idx="0">
                    <c:v>12.188699999999983</c:v>
                  </c:pt>
                  <c:pt idx="1">
                    <c:v>7.0925999999999974</c:v>
                  </c:pt>
                  <c:pt idx="2">
                    <c:v>6.7894099999999966</c:v>
                  </c:pt>
                  <c:pt idx="3">
                    <c:v>9.2942000000000036</c:v>
                  </c:pt>
                  <c:pt idx="4">
                    <c:v>11.947900000000004</c:v>
                  </c:pt>
                  <c:pt idx="5">
                    <c:v>10.9876</c:v>
                  </c:pt>
                  <c:pt idx="6">
                    <c:v>8.4472799999999921</c:v>
                  </c:pt>
                  <c:pt idx="7">
                    <c:v>8.1510700000000043</c:v>
                  </c:pt>
                  <c:pt idx="8">
                    <c:v>10.871099999999984</c:v>
                  </c:pt>
                  <c:pt idx="9">
                    <c:v>13.030599999999993</c:v>
                  </c:pt>
                  <c:pt idx="10">
                    <c:v>12.832999999999998</c:v>
                  </c:pt>
                  <c:pt idx="11">
                    <c:v>15.739800000000002</c:v>
                  </c:pt>
                  <c:pt idx="12">
                    <c:v>17.032099999999986</c:v>
                  </c:pt>
                  <c:pt idx="13">
                    <c:v>7.7678999999999974</c:v>
                  </c:pt>
                  <c:pt idx="14">
                    <c:v>0</c:v>
                  </c:pt>
                </c:numCache>
              </c:numRef>
            </c:plus>
            <c:minus>
              <c:numRef>
                <c:f>'Results '!$B$20:$P$20</c:f>
                <c:numCache>
                  <c:formatCode>General</c:formatCode>
                  <c:ptCount val="15"/>
                  <c:pt idx="0">
                    <c:v>11.743800000000007</c:v>
                  </c:pt>
                  <c:pt idx="1">
                    <c:v>6.8793000000000006</c:v>
                  </c:pt>
                  <c:pt idx="2">
                    <c:v>6.4104100000000024</c:v>
                  </c:pt>
                  <c:pt idx="3">
                    <c:v>9.0179799999999943</c:v>
                  </c:pt>
                  <c:pt idx="4">
                    <c:v>12.198000000000008</c:v>
                  </c:pt>
                  <c:pt idx="5">
                    <c:v>10.539699999999996</c:v>
                  </c:pt>
                  <c:pt idx="6">
                    <c:v>8.4340800000000087</c:v>
                  </c:pt>
                  <c:pt idx="7">
                    <c:v>7.9518800000000027</c:v>
                  </c:pt>
                  <c:pt idx="8">
                    <c:v>10.66510000000001</c:v>
                  </c:pt>
                  <c:pt idx="9">
                    <c:v>12.628699999999981</c:v>
                  </c:pt>
                  <c:pt idx="10">
                    <c:v>12.27</c:v>
                  </c:pt>
                  <c:pt idx="11">
                    <c:v>15.156999999999982</c:v>
                  </c:pt>
                  <c:pt idx="12">
                    <c:v>16.897500000000001</c:v>
                  </c:pt>
                  <c:pt idx="13">
                    <c:v>7.7327000000000226</c:v>
                  </c:pt>
                  <c:pt idx="14">
                    <c:v>0</c:v>
                  </c:pt>
                </c:numCache>
              </c:numRef>
            </c:minus>
            <c:spPr>
              <a:solidFill>
                <a:schemeClr val="accent1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'Results '!$B$3:$P$3</c:f>
              <c:strCache>
                <c:ptCount val="15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65+</c:v>
                </c:pt>
                <c:pt idx="14">
                  <c:v>Total</c:v>
                </c:pt>
              </c:strCache>
            </c:strRef>
          </c:cat>
          <c:val>
            <c:numRef>
              <c:f>'Results '!$B$19:$P$19</c:f>
              <c:numCache>
                <c:formatCode>General</c:formatCode>
                <c:ptCount val="15"/>
                <c:pt idx="0">
                  <c:v>117.1859</c:v>
                </c:pt>
                <c:pt idx="1">
                  <c:v>42.585270000000001</c:v>
                </c:pt>
                <c:pt idx="2">
                  <c:v>38.335560000000001</c:v>
                </c:pt>
                <c:pt idx="3">
                  <c:v>69.541269999999997</c:v>
                </c:pt>
                <c:pt idx="4">
                  <c:v>130.73230000000001</c:v>
                </c:pt>
                <c:pt idx="5">
                  <c:v>113.8124</c:v>
                </c:pt>
                <c:pt idx="6">
                  <c:v>82.910700000000006</c:v>
                </c:pt>
                <c:pt idx="7">
                  <c:v>75.007419999999996</c:v>
                </c:pt>
                <c:pt idx="8">
                  <c:v>122.8657</c:v>
                </c:pt>
                <c:pt idx="9">
                  <c:v>156.62309999999999</c:v>
                </c:pt>
                <c:pt idx="10">
                  <c:v>157.63409999999999</c:v>
                </c:pt>
                <c:pt idx="11">
                  <c:v>181.85599999999999</c:v>
                </c:pt>
                <c:pt idx="12">
                  <c:v>217.7758</c:v>
                </c:pt>
                <c:pt idx="13">
                  <c:v>153.21010000000001</c:v>
                </c:pt>
                <c:pt idx="14">
                  <c:v>118.6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4E-49A4-8054-5CE2A1FCB0C5}"/>
            </c:ext>
          </c:extLst>
        </c:ser>
        <c:ser>
          <c:idx val="3"/>
          <c:order val="3"/>
          <c:tx>
            <c:v>Grampian, 2010 -11</c:v>
          </c:tx>
          <c:spPr>
            <a:solidFill>
              <a:schemeClr val="accent3">
                <a:lumMod val="40000"/>
                <a:lumOff val="6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'Results '!$B$29:$P$29</c:f>
                <c:numCache>
                  <c:formatCode>General</c:formatCode>
                  <c:ptCount val="15"/>
                  <c:pt idx="0">
                    <c:v>37.406899999999993</c:v>
                  </c:pt>
                  <c:pt idx="1">
                    <c:v>32.719470000000001</c:v>
                  </c:pt>
                  <c:pt idx="2">
                    <c:v>26.651089999999996</c:v>
                  </c:pt>
                  <c:pt idx="3">
                    <c:v>32.920229999999989</c:v>
                  </c:pt>
                  <c:pt idx="4">
                    <c:v>42.819699999999983</c:v>
                  </c:pt>
                  <c:pt idx="5">
                    <c:v>44.645399999999995</c:v>
                  </c:pt>
                  <c:pt idx="6">
                    <c:v>34.077699999999993</c:v>
                  </c:pt>
                  <c:pt idx="7">
                    <c:v>28.235200000000006</c:v>
                  </c:pt>
                  <c:pt idx="8">
                    <c:v>31.686900000000009</c:v>
                  </c:pt>
                  <c:pt idx="9">
                    <c:v>35.850500000000011</c:v>
                  </c:pt>
                  <c:pt idx="10">
                    <c:v>33.023900000000012</c:v>
                  </c:pt>
                  <c:pt idx="11">
                    <c:v>43.622800000000012</c:v>
                  </c:pt>
                  <c:pt idx="12">
                    <c:v>58.876699999999971</c:v>
                  </c:pt>
                  <c:pt idx="13">
                    <c:v>27.452400000000011</c:v>
                  </c:pt>
                  <c:pt idx="14">
                    <c:v>0</c:v>
                  </c:pt>
                </c:numCache>
              </c:numRef>
            </c:plus>
            <c:minus>
              <c:numRef>
                <c:f>'Results '!$B$28:$P$28</c:f>
                <c:numCache>
                  <c:formatCode>General</c:formatCode>
                  <c:ptCount val="15"/>
                  <c:pt idx="0">
                    <c:v>36.960120000000003</c:v>
                  </c:pt>
                  <c:pt idx="1">
                    <c:v>29.728499999999997</c:v>
                  </c:pt>
                  <c:pt idx="2">
                    <c:v>23.619479999999999</c:v>
                  </c:pt>
                  <c:pt idx="3">
                    <c:v>29.925780000000003</c:v>
                  </c:pt>
                  <c:pt idx="4">
                    <c:v>42.838600000000014</c:v>
                  </c:pt>
                  <c:pt idx="5">
                    <c:v>44.132999999999981</c:v>
                  </c:pt>
                  <c:pt idx="6">
                    <c:v>29.484200000000001</c:v>
                  </c:pt>
                  <c:pt idx="7">
                    <c:v>28.125309999999999</c:v>
                  </c:pt>
                  <c:pt idx="8">
                    <c:v>30.012529999999998</c:v>
                  </c:pt>
                  <c:pt idx="9">
                    <c:v>32.74606</c:v>
                  </c:pt>
                  <c:pt idx="10">
                    <c:v>32.198809999999995</c:v>
                  </c:pt>
                  <c:pt idx="11">
                    <c:v>40.220879999999994</c:v>
                  </c:pt>
                  <c:pt idx="12">
                    <c:v>56.436000000000007</c:v>
                  </c:pt>
                  <c:pt idx="13">
                    <c:v>26.039500000000004</c:v>
                  </c:pt>
                  <c:pt idx="14">
                    <c:v>0</c:v>
                  </c:pt>
                </c:numCache>
              </c:numRef>
            </c:minus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'Results '!$B$3:$P$3</c:f>
              <c:strCache>
                <c:ptCount val="15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65+</c:v>
                </c:pt>
                <c:pt idx="14">
                  <c:v>Total</c:v>
                </c:pt>
              </c:strCache>
            </c:strRef>
          </c:cat>
          <c:val>
            <c:numRef>
              <c:f>'Results '!$B$27:$P$27</c:f>
              <c:numCache>
                <c:formatCode>General</c:formatCode>
                <c:ptCount val="15"/>
                <c:pt idx="0">
                  <c:v>118.0878</c:v>
                </c:pt>
                <c:pt idx="1">
                  <c:v>86.229029999999995</c:v>
                </c:pt>
                <c:pt idx="2">
                  <c:v>53.19041</c:v>
                </c:pt>
                <c:pt idx="3">
                  <c:v>95.764470000000003</c:v>
                </c:pt>
                <c:pt idx="4">
                  <c:v>177.44460000000001</c:v>
                </c:pt>
                <c:pt idx="5">
                  <c:v>189.1377</c:v>
                </c:pt>
                <c:pt idx="6">
                  <c:v>117.49299999999999</c:v>
                </c:pt>
                <c:pt idx="7">
                  <c:v>96.227599999999995</c:v>
                </c:pt>
                <c:pt idx="8">
                  <c:v>101.5839</c:v>
                </c:pt>
                <c:pt idx="9">
                  <c:v>120.5496</c:v>
                </c:pt>
                <c:pt idx="10">
                  <c:v>116.4448</c:v>
                </c:pt>
                <c:pt idx="11">
                  <c:v>135.00069999999999</c:v>
                </c:pt>
                <c:pt idx="12">
                  <c:v>231.39330000000001</c:v>
                </c:pt>
                <c:pt idx="13">
                  <c:v>170.85929999999999</c:v>
                </c:pt>
                <c:pt idx="14">
                  <c:v>129.72869698127627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4E-49A4-8054-5CE2A1FCB0C5}"/>
            </c:ext>
          </c:extLst>
        </c:ser>
        <c:ser>
          <c:idx val="4"/>
          <c:order val="4"/>
          <c:tx>
            <c:strRef>
              <c:f>'Results '!$A$32</c:f>
              <c:strCache>
                <c:ptCount val="1"/>
                <c:pt idx="0">
                  <c:v>Grampian, 2011-12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'Results '!$B$36:$P$36</c:f>
                <c:numCache>
                  <c:formatCode>General</c:formatCode>
                  <c:ptCount val="15"/>
                  <c:pt idx="0">
                    <c:v>48.309799999999996</c:v>
                  </c:pt>
                  <c:pt idx="1">
                    <c:v>27.216239999999999</c:v>
                  </c:pt>
                  <c:pt idx="2">
                    <c:v>23.980420000000002</c:v>
                  </c:pt>
                  <c:pt idx="3">
                    <c:v>30.346690000000009</c:v>
                  </c:pt>
                  <c:pt idx="4">
                    <c:v>47.3553</c:v>
                  </c:pt>
                  <c:pt idx="5">
                    <c:v>43.164500000000004</c:v>
                  </c:pt>
                  <c:pt idx="6">
                    <c:v>38.609100000000012</c:v>
                  </c:pt>
                  <c:pt idx="7">
                    <c:v>31.480000000000004</c:v>
                  </c:pt>
                  <c:pt idx="8">
                    <c:v>32.895899999999997</c:v>
                  </c:pt>
                  <c:pt idx="9">
                    <c:v>41.819099999999992</c:v>
                  </c:pt>
                  <c:pt idx="10">
                    <c:v>41.706600000000009</c:v>
                  </c:pt>
                  <c:pt idx="11">
                    <c:v>55.325699999999983</c:v>
                  </c:pt>
                  <c:pt idx="12">
                    <c:v>56.642800000000022</c:v>
                  </c:pt>
                  <c:pt idx="13">
                    <c:v>27.733499999999992</c:v>
                  </c:pt>
                </c:numCache>
              </c:numRef>
            </c:plus>
            <c:minus>
              <c:numRef>
                <c:f>'Results '!$B$35:$P$35</c:f>
                <c:numCache>
                  <c:formatCode>General</c:formatCode>
                  <c:ptCount val="15"/>
                  <c:pt idx="0">
                    <c:v>44.590199999999996</c:v>
                  </c:pt>
                  <c:pt idx="1">
                    <c:v>27.083759999999998</c:v>
                  </c:pt>
                  <c:pt idx="2">
                    <c:v>20.919580000000003</c:v>
                  </c:pt>
                  <c:pt idx="3">
                    <c:v>27.453309999999995</c:v>
                  </c:pt>
                  <c:pt idx="4">
                    <c:v>44.1447</c:v>
                  </c:pt>
                  <c:pt idx="5">
                    <c:v>40.135500000000008</c:v>
                  </c:pt>
                  <c:pt idx="6">
                    <c:v>37.590900000000005</c:v>
                  </c:pt>
                  <c:pt idx="7">
                    <c:v>28.92</c:v>
                  </c:pt>
                  <c:pt idx="8">
                    <c:v>30.304099999999991</c:v>
                  </c:pt>
                  <c:pt idx="9">
                    <c:v>36.680900000000008</c:v>
                  </c:pt>
                  <c:pt idx="10">
                    <c:v>41.493400000000008</c:v>
                  </c:pt>
                  <c:pt idx="11">
                    <c:v>52.274300000000011</c:v>
                  </c:pt>
                  <c:pt idx="12">
                    <c:v>52.4572</c:v>
                  </c:pt>
                  <c:pt idx="13">
                    <c:v>26.866500000000002</c:v>
                  </c:pt>
                </c:numCache>
              </c:numRef>
            </c:minus>
          </c:errBars>
          <c:val>
            <c:numRef>
              <c:f>'Results '!$B$34:$P$34</c:f>
              <c:numCache>
                <c:formatCode>General</c:formatCode>
                <c:ptCount val="15"/>
                <c:pt idx="0">
                  <c:v>171.7902</c:v>
                </c:pt>
                <c:pt idx="1">
                  <c:v>66.283760000000001</c:v>
                </c:pt>
                <c:pt idx="2">
                  <c:v>50.919580000000003</c:v>
                </c:pt>
                <c:pt idx="3">
                  <c:v>73.053309999999996</c:v>
                </c:pt>
                <c:pt idx="4">
                  <c:v>192.34469999999999</c:v>
                </c:pt>
                <c:pt idx="5">
                  <c:v>157.2355</c:v>
                </c:pt>
                <c:pt idx="6">
                  <c:v>167.29089999999999</c:v>
                </c:pt>
                <c:pt idx="7">
                  <c:v>101.52</c:v>
                </c:pt>
                <c:pt idx="8">
                  <c:v>108.7041</c:v>
                </c:pt>
                <c:pt idx="9">
                  <c:v>148.7809</c:v>
                </c:pt>
                <c:pt idx="10">
                  <c:v>171.6934</c:v>
                </c:pt>
                <c:pt idx="11">
                  <c:v>204.37430000000001</c:v>
                </c:pt>
                <c:pt idx="12">
                  <c:v>209.9572</c:v>
                </c:pt>
                <c:pt idx="13">
                  <c:v>189.3665</c:v>
                </c:pt>
                <c:pt idx="14">
                  <c:v>144.6971430135722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4E-49A4-8054-5CE2A1FCB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5526408"/>
        <c:axId val="355524056"/>
      </c:barChart>
      <c:catAx>
        <c:axId val="355526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Age group (years)</a:t>
                </a:r>
              </a:p>
            </c:rich>
          </c:tx>
          <c:layout>
            <c:manualLayout>
              <c:xMode val="edge"/>
              <c:yMode val="edge"/>
              <c:x val="0.33291005079257097"/>
              <c:y val="0.927988121752041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5524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55524056"/>
        <c:scaling>
          <c:orientation val="minMax"/>
          <c:max val="300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Incidence (cases / 100,000 / year)</a:t>
                </a:r>
              </a:p>
            </c:rich>
          </c:tx>
          <c:layout>
            <c:manualLayout>
              <c:xMode val="edge"/>
              <c:yMode val="edge"/>
              <c:x val="2.3718763235916977E-2"/>
              <c:y val="0.119524870081663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55264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0953039383418852"/>
          <c:y val="5.7906458797327393E-2"/>
          <c:w val="0.17617785070385888"/>
          <c:h val="0.25165985654911166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79428842042797"/>
          <c:y val="0.11358574610244992"/>
          <c:w val="0.84921683391863179"/>
          <c:h val="0.6748329621380853"/>
        </c:manualLayout>
      </c:layout>
      <c:barChart>
        <c:barDir val="col"/>
        <c:grouping val="clustered"/>
        <c:varyColors val="0"/>
        <c:ser>
          <c:idx val="1"/>
          <c:order val="0"/>
          <c:tx>
            <c:v>Grampian, 2005 -07</c:v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'Results '!$B$14:$P$14</c:f>
                <c:numCache>
                  <c:formatCode>General</c:formatCode>
                  <c:ptCount val="15"/>
                  <c:pt idx="0">
                    <c:v>26.693000000000012</c:v>
                  </c:pt>
                  <c:pt idx="1">
                    <c:v>18.098659999999995</c:v>
                  </c:pt>
                  <c:pt idx="2">
                    <c:v>15.406579999999998</c:v>
                  </c:pt>
                  <c:pt idx="3">
                    <c:v>23.268200000000007</c:v>
                  </c:pt>
                  <c:pt idx="4">
                    <c:v>30.799799999999976</c:v>
                  </c:pt>
                  <c:pt idx="5">
                    <c:v>25.849200000000025</c:v>
                  </c:pt>
                  <c:pt idx="6">
                    <c:v>19.102069999999998</c:v>
                  </c:pt>
                  <c:pt idx="7">
                    <c:v>19.39255</c:v>
                  </c:pt>
                  <c:pt idx="8">
                    <c:v>23.259600000000006</c:v>
                  </c:pt>
                  <c:pt idx="9">
                    <c:v>24.042300000000012</c:v>
                  </c:pt>
                  <c:pt idx="10">
                    <c:v>22.593599999999995</c:v>
                  </c:pt>
                  <c:pt idx="11">
                    <c:v>32.909099999999995</c:v>
                  </c:pt>
                  <c:pt idx="12">
                    <c:v>34.489900000000006</c:v>
                  </c:pt>
                  <c:pt idx="13">
                    <c:v>14.236900000000006</c:v>
                  </c:pt>
                  <c:pt idx="14">
                    <c:v>0</c:v>
                  </c:pt>
                </c:numCache>
              </c:numRef>
            </c:plus>
            <c:minus>
              <c:numRef>
                <c:f>'Results '!$B$13:$P$13</c:f>
                <c:numCache>
                  <c:formatCode>General</c:formatCode>
                  <c:ptCount val="15"/>
                  <c:pt idx="0">
                    <c:v>26.216399999999993</c:v>
                  </c:pt>
                  <c:pt idx="1">
                    <c:v>16.810140000000004</c:v>
                  </c:pt>
                  <c:pt idx="2">
                    <c:v>14.164340000000003</c:v>
                  </c:pt>
                  <c:pt idx="3">
                    <c:v>22.272440000000003</c:v>
                  </c:pt>
                  <c:pt idx="4">
                    <c:v>30.384700000000009</c:v>
                  </c:pt>
                  <c:pt idx="5">
                    <c:v>24.329899999999981</c:v>
                  </c:pt>
                  <c:pt idx="6">
                    <c:v>18.099739999999997</c:v>
                  </c:pt>
                  <c:pt idx="7">
                    <c:v>17.364350000000002</c:v>
                  </c:pt>
                  <c:pt idx="8">
                    <c:v>22.880899999999997</c:v>
                  </c:pt>
                  <c:pt idx="9">
                    <c:v>23.676999999999992</c:v>
                  </c:pt>
                  <c:pt idx="10">
                    <c:v>21.124510000000001</c:v>
                  </c:pt>
                  <c:pt idx="11">
                    <c:v>32.073800000000006</c:v>
                  </c:pt>
                  <c:pt idx="12">
                    <c:v>32.934400000000011</c:v>
                  </c:pt>
                  <c:pt idx="13">
                    <c:v>14.125739999999993</c:v>
                  </c:pt>
                  <c:pt idx="14">
                    <c:v>0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'Results '!$B$3:$P$3</c:f>
              <c:strCache>
                <c:ptCount val="15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65+</c:v>
                </c:pt>
                <c:pt idx="14">
                  <c:v>Total</c:v>
                </c:pt>
              </c:strCache>
            </c:strRef>
          </c:cat>
          <c:val>
            <c:numRef>
              <c:f>'Results '!$B$12:$P$12</c:f>
              <c:numCache>
                <c:formatCode>General</c:formatCode>
                <c:ptCount val="15"/>
                <c:pt idx="0">
                  <c:v>132.0351</c:v>
                </c:pt>
                <c:pt idx="1">
                  <c:v>65.941040000000001</c:v>
                </c:pt>
                <c:pt idx="2">
                  <c:v>45.020960000000002</c:v>
                </c:pt>
                <c:pt idx="3">
                  <c:v>108.149</c:v>
                </c:pt>
                <c:pt idx="4">
                  <c:v>200.63730000000001</c:v>
                </c:pt>
                <c:pt idx="5">
                  <c:v>132.40799999999999</c:v>
                </c:pt>
                <c:pt idx="6">
                  <c:v>94.629130000000004</c:v>
                </c:pt>
                <c:pt idx="7">
                  <c:v>89.857050000000001</c:v>
                </c:pt>
                <c:pt idx="8">
                  <c:v>147.3528</c:v>
                </c:pt>
                <c:pt idx="9">
                  <c:v>141.78229999999999</c:v>
                </c:pt>
                <c:pt idx="10">
                  <c:v>114.4686</c:v>
                </c:pt>
                <c:pt idx="11">
                  <c:v>192.1534</c:v>
                </c:pt>
                <c:pt idx="12">
                  <c:v>185.0711</c:v>
                </c:pt>
                <c:pt idx="13">
                  <c:v>102.05</c:v>
                </c:pt>
                <c:pt idx="14">
                  <c:v>125.1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3-4205-98D8-8DFBD3D58A85}"/>
            </c:ext>
          </c:extLst>
        </c:ser>
        <c:ser>
          <c:idx val="3"/>
          <c:order val="1"/>
          <c:tx>
            <c:v>Grampian, 2010 -11</c:v>
          </c:tx>
          <c:spPr>
            <a:solidFill>
              <a:schemeClr val="accent3">
                <a:lumMod val="40000"/>
                <a:lumOff val="6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'Results '!$B$29:$P$29</c:f>
                <c:numCache>
                  <c:formatCode>General</c:formatCode>
                  <c:ptCount val="15"/>
                  <c:pt idx="0">
                    <c:v>37.406899999999993</c:v>
                  </c:pt>
                  <c:pt idx="1">
                    <c:v>32.719470000000001</c:v>
                  </c:pt>
                  <c:pt idx="2">
                    <c:v>26.651089999999996</c:v>
                  </c:pt>
                  <c:pt idx="3">
                    <c:v>32.920229999999989</c:v>
                  </c:pt>
                  <c:pt idx="4">
                    <c:v>42.819699999999983</c:v>
                  </c:pt>
                  <c:pt idx="5">
                    <c:v>44.645399999999995</c:v>
                  </c:pt>
                  <c:pt idx="6">
                    <c:v>34.077699999999993</c:v>
                  </c:pt>
                  <c:pt idx="7">
                    <c:v>28.235200000000006</c:v>
                  </c:pt>
                  <c:pt idx="8">
                    <c:v>31.686900000000009</c:v>
                  </c:pt>
                  <c:pt idx="9">
                    <c:v>35.850500000000011</c:v>
                  </c:pt>
                  <c:pt idx="10">
                    <c:v>33.023900000000012</c:v>
                  </c:pt>
                  <c:pt idx="11">
                    <c:v>43.622800000000012</c:v>
                  </c:pt>
                  <c:pt idx="12">
                    <c:v>58.876699999999971</c:v>
                  </c:pt>
                  <c:pt idx="13">
                    <c:v>27.452400000000011</c:v>
                  </c:pt>
                  <c:pt idx="14">
                    <c:v>0</c:v>
                  </c:pt>
                </c:numCache>
              </c:numRef>
            </c:plus>
            <c:minus>
              <c:numRef>
                <c:f>'Results '!$B$28:$P$28</c:f>
                <c:numCache>
                  <c:formatCode>General</c:formatCode>
                  <c:ptCount val="15"/>
                  <c:pt idx="0">
                    <c:v>36.960120000000003</c:v>
                  </c:pt>
                  <c:pt idx="1">
                    <c:v>29.728499999999997</c:v>
                  </c:pt>
                  <c:pt idx="2">
                    <c:v>23.619479999999999</c:v>
                  </c:pt>
                  <c:pt idx="3">
                    <c:v>29.925780000000003</c:v>
                  </c:pt>
                  <c:pt idx="4">
                    <c:v>42.838600000000014</c:v>
                  </c:pt>
                  <c:pt idx="5">
                    <c:v>44.132999999999981</c:v>
                  </c:pt>
                  <c:pt idx="6">
                    <c:v>29.484200000000001</c:v>
                  </c:pt>
                  <c:pt idx="7">
                    <c:v>28.125309999999999</c:v>
                  </c:pt>
                  <c:pt idx="8">
                    <c:v>30.012529999999998</c:v>
                  </c:pt>
                  <c:pt idx="9">
                    <c:v>32.74606</c:v>
                  </c:pt>
                  <c:pt idx="10">
                    <c:v>32.198809999999995</c:v>
                  </c:pt>
                  <c:pt idx="11">
                    <c:v>40.220879999999994</c:v>
                  </c:pt>
                  <c:pt idx="12">
                    <c:v>56.436000000000007</c:v>
                  </c:pt>
                  <c:pt idx="13">
                    <c:v>26.039500000000004</c:v>
                  </c:pt>
                  <c:pt idx="14">
                    <c:v>0</c:v>
                  </c:pt>
                </c:numCache>
              </c:numRef>
            </c:minus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'Results '!$B$3:$P$3</c:f>
              <c:strCache>
                <c:ptCount val="15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65+</c:v>
                </c:pt>
                <c:pt idx="14">
                  <c:v>Total</c:v>
                </c:pt>
              </c:strCache>
            </c:strRef>
          </c:cat>
          <c:val>
            <c:numRef>
              <c:f>'Results '!$B$27:$P$27</c:f>
              <c:numCache>
                <c:formatCode>General</c:formatCode>
                <c:ptCount val="15"/>
                <c:pt idx="0">
                  <c:v>118.0878</c:v>
                </c:pt>
                <c:pt idx="1">
                  <c:v>86.229029999999995</c:v>
                </c:pt>
                <c:pt idx="2">
                  <c:v>53.19041</c:v>
                </c:pt>
                <c:pt idx="3">
                  <c:v>95.764470000000003</c:v>
                </c:pt>
                <c:pt idx="4">
                  <c:v>177.44460000000001</c:v>
                </c:pt>
                <c:pt idx="5">
                  <c:v>189.1377</c:v>
                </c:pt>
                <c:pt idx="6">
                  <c:v>117.49299999999999</c:v>
                </c:pt>
                <c:pt idx="7">
                  <c:v>96.227599999999995</c:v>
                </c:pt>
                <c:pt idx="8">
                  <c:v>101.5839</c:v>
                </c:pt>
                <c:pt idx="9">
                  <c:v>120.5496</c:v>
                </c:pt>
                <c:pt idx="10">
                  <c:v>116.4448</c:v>
                </c:pt>
                <c:pt idx="11">
                  <c:v>135.00069999999999</c:v>
                </c:pt>
                <c:pt idx="12">
                  <c:v>231.39330000000001</c:v>
                </c:pt>
                <c:pt idx="13">
                  <c:v>170.85929999999999</c:v>
                </c:pt>
                <c:pt idx="14">
                  <c:v>129.72869698127627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3-4205-98D8-8DFBD3D58A85}"/>
            </c:ext>
          </c:extLst>
        </c:ser>
        <c:ser>
          <c:idx val="4"/>
          <c:order val="2"/>
          <c:tx>
            <c:strRef>
              <c:f>'Results '!$A$32</c:f>
              <c:strCache>
                <c:ptCount val="1"/>
                <c:pt idx="0">
                  <c:v>Grampian, 2011-12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'Results '!$B$36:$P$36</c:f>
                <c:numCache>
                  <c:formatCode>General</c:formatCode>
                  <c:ptCount val="15"/>
                  <c:pt idx="0">
                    <c:v>48.309799999999996</c:v>
                  </c:pt>
                  <c:pt idx="1">
                    <c:v>27.216239999999999</c:v>
                  </c:pt>
                  <c:pt idx="2">
                    <c:v>23.980420000000002</c:v>
                  </c:pt>
                  <c:pt idx="3">
                    <c:v>30.346690000000009</c:v>
                  </c:pt>
                  <c:pt idx="4">
                    <c:v>47.3553</c:v>
                  </c:pt>
                  <c:pt idx="5">
                    <c:v>43.164500000000004</c:v>
                  </c:pt>
                  <c:pt idx="6">
                    <c:v>38.609100000000012</c:v>
                  </c:pt>
                  <c:pt idx="7">
                    <c:v>31.480000000000004</c:v>
                  </c:pt>
                  <c:pt idx="8">
                    <c:v>32.895899999999997</c:v>
                  </c:pt>
                  <c:pt idx="9">
                    <c:v>41.819099999999992</c:v>
                  </c:pt>
                  <c:pt idx="10">
                    <c:v>41.706600000000009</c:v>
                  </c:pt>
                  <c:pt idx="11">
                    <c:v>55.325699999999983</c:v>
                  </c:pt>
                  <c:pt idx="12">
                    <c:v>56.642800000000022</c:v>
                  </c:pt>
                  <c:pt idx="13">
                    <c:v>27.733499999999992</c:v>
                  </c:pt>
                </c:numCache>
              </c:numRef>
            </c:plus>
            <c:minus>
              <c:numRef>
                <c:f>'Results '!$B$35:$P$35</c:f>
                <c:numCache>
                  <c:formatCode>General</c:formatCode>
                  <c:ptCount val="15"/>
                  <c:pt idx="0">
                    <c:v>44.590199999999996</c:v>
                  </c:pt>
                  <c:pt idx="1">
                    <c:v>27.083759999999998</c:v>
                  </c:pt>
                  <c:pt idx="2">
                    <c:v>20.919580000000003</c:v>
                  </c:pt>
                  <c:pt idx="3">
                    <c:v>27.453309999999995</c:v>
                  </c:pt>
                  <c:pt idx="4">
                    <c:v>44.1447</c:v>
                  </c:pt>
                  <c:pt idx="5">
                    <c:v>40.135500000000008</c:v>
                  </c:pt>
                  <c:pt idx="6">
                    <c:v>37.590900000000005</c:v>
                  </c:pt>
                  <c:pt idx="7">
                    <c:v>28.92</c:v>
                  </c:pt>
                  <c:pt idx="8">
                    <c:v>30.304099999999991</c:v>
                  </c:pt>
                  <c:pt idx="9">
                    <c:v>36.680900000000008</c:v>
                  </c:pt>
                  <c:pt idx="10">
                    <c:v>41.493400000000008</c:v>
                  </c:pt>
                  <c:pt idx="11">
                    <c:v>52.274300000000011</c:v>
                  </c:pt>
                  <c:pt idx="12">
                    <c:v>52.4572</c:v>
                  </c:pt>
                  <c:pt idx="13">
                    <c:v>26.866500000000002</c:v>
                  </c:pt>
                </c:numCache>
              </c:numRef>
            </c:minus>
          </c:errBars>
          <c:val>
            <c:numRef>
              <c:f>'Results '!$B$34:$P$34</c:f>
              <c:numCache>
                <c:formatCode>General</c:formatCode>
                <c:ptCount val="15"/>
                <c:pt idx="0">
                  <c:v>171.7902</c:v>
                </c:pt>
                <c:pt idx="1">
                  <c:v>66.283760000000001</c:v>
                </c:pt>
                <c:pt idx="2">
                  <c:v>50.919580000000003</c:v>
                </c:pt>
                <c:pt idx="3">
                  <c:v>73.053309999999996</c:v>
                </c:pt>
                <c:pt idx="4">
                  <c:v>192.34469999999999</c:v>
                </c:pt>
                <c:pt idx="5">
                  <c:v>157.2355</c:v>
                </c:pt>
                <c:pt idx="6">
                  <c:v>167.29089999999999</c:v>
                </c:pt>
                <c:pt idx="7">
                  <c:v>101.52</c:v>
                </c:pt>
                <c:pt idx="8">
                  <c:v>108.7041</c:v>
                </c:pt>
                <c:pt idx="9">
                  <c:v>148.7809</c:v>
                </c:pt>
                <c:pt idx="10">
                  <c:v>171.6934</c:v>
                </c:pt>
                <c:pt idx="11">
                  <c:v>204.37430000000001</c:v>
                </c:pt>
                <c:pt idx="12">
                  <c:v>209.9572</c:v>
                </c:pt>
                <c:pt idx="13">
                  <c:v>189.3665</c:v>
                </c:pt>
                <c:pt idx="14">
                  <c:v>144.6971430135722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13-4205-98D8-8DFBD3D58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5522880"/>
        <c:axId val="355522096"/>
      </c:barChart>
      <c:lineChart>
        <c:grouping val="standard"/>
        <c:varyColors val="0"/>
        <c:ser>
          <c:idx val="0"/>
          <c:order val="3"/>
          <c:tx>
            <c:v>Average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'Results '!$B$39:$O$39</c:f>
              <c:numCache>
                <c:formatCode>General</c:formatCode>
                <c:ptCount val="14"/>
                <c:pt idx="0">
                  <c:v>140.6377</c:v>
                </c:pt>
                <c:pt idx="1">
                  <c:v>72.817943333333332</c:v>
                </c:pt>
                <c:pt idx="2">
                  <c:v>49.710316666666671</c:v>
                </c:pt>
                <c:pt idx="3">
                  <c:v>92.322260000000014</c:v>
                </c:pt>
                <c:pt idx="4">
                  <c:v>190.1422</c:v>
                </c:pt>
                <c:pt idx="5">
                  <c:v>159.59373333333335</c:v>
                </c:pt>
                <c:pt idx="6">
                  <c:v>126.47100999999999</c:v>
                </c:pt>
                <c:pt idx="7">
                  <c:v>95.868216666666669</c:v>
                </c:pt>
                <c:pt idx="8">
                  <c:v>119.2136</c:v>
                </c:pt>
                <c:pt idx="9">
                  <c:v>137.0376</c:v>
                </c:pt>
                <c:pt idx="10">
                  <c:v>134.20226666666667</c:v>
                </c:pt>
                <c:pt idx="11">
                  <c:v>177.1761333333333</c:v>
                </c:pt>
                <c:pt idx="12">
                  <c:v>208.80719999999999</c:v>
                </c:pt>
                <c:pt idx="13">
                  <c:v>154.09193333333334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13-4205-98D8-8DFBD3D58A85}"/>
            </c:ext>
          </c:extLst>
        </c:ser>
        <c:ser>
          <c:idx val="2"/>
          <c:order val="4"/>
          <c:tx>
            <c:v>Overall average</c:v>
          </c:tx>
          <c:spPr>
            <a:ln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'Results '!$C$41:$P$41</c:f>
              <c:numCache>
                <c:formatCode>General</c:formatCode>
                <c:ptCount val="14"/>
                <c:pt idx="0">
                  <c:v>133.17527999828283</c:v>
                </c:pt>
                <c:pt idx="1">
                  <c:v>133.17527999828283</c:v>
                </c:pt>
                <c:pt idx="2">
                  <c:v>133.17527999828283</c:v>
                </c:pt>
                <c:pt idx="3">
                  <c:v>133.17527999828283</c:v>
                </c:pt>
                <c:pt idx="4">
                  <c:v>133.17527999828283</c:v>
                </c:pt>
                <c:pt idx="5">
                  <c:v>133.17527999828283</c:v>
                </c:pt>
                <c:pt idx="6">
                  <c:v>133.17527999828283</c:v>
                </c:pt>
                <c:pt idx="7">
                  <c:v>133.17527999828283</c:v>
                </c:pt>
                <c:pt idx="8">
                  <c:v>133.17527999828283</c:v>
                </c:pt>
                <c:pt idx="9">
                  <c:v>133.17527999828283</c:v>
                </c:pt>
                <c:pt idx="10">
                  <c:v>133.17527999828283</c:v>
                </c:pt>
                <c:pt idx="11">
                  <c:v>133.17527999828283</c:v>
                </c:pt>
                <c:pt idx="12">
                  <c:v>133.17527999828283</c:v>
                </c:pt>
                <c:pt idx="13">
                  <c:v>133.17527999828283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13-4205-98D8-8DFBD3D58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522880"/>
        <c:axId val="355522096"/>
      </c:lineChart>
      <c:catAx>
        <c:axId val="35552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Age group (years)</a:t>
                </a:r>
              </a:p>
            </c:rich>
          </c:tx>
          <c:layout>
            <c:manualLayout>
              <c:xMode val="edge"/>
              <c:yMode val="edge"/>
              <c:x val="0.33291005079257108"/>
              <c:y val="0.927988121752041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5522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55522096"/>
        <c:scaling>
          <c:orientation val="minMax"/>
          <c:max val="300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Incidence (cases / 100,000 / year)</a:t>
                </a:r>
              </a:p>
            </c:rich>
          </c:tx>
          <c:layout>
            <c:manualLayout>
              <c:xMode val="edge"/>
              <c:yMode val="edge"/>
              <c:x val="2.3718763235916977E-2"/>
              <c:y val="0.119524870081663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55228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0953039383418852"/>
          <c:y val="5.7906458797327393E-2"/>
          <c:w val="0.19997465374007414"/>
          <c:h val="0.25165985654911172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9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787707</xdr:colOff>
      <xdr:row>45</xdr:row>
      <xdr:rowOff>142669</xdr:rowOff>
    </xdr:from>
    <xdr:to>
      <xdr:col>15</xdr:col>
      <xdr:colOff>553064</xdr:colOff>
      <xdr:row>67</xdr:row>
      <xdr:rowOff>81935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5</xdr:row>
      <xdr:rowOff>171450</xdr:rowOff>
    </xdr:from>
    <xdr:to>
      <xdr:col>15</xdr:col>
      <xdr:colOff>276225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F9949-6497-4571-9F53-A11D84511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0.61172</cdr:x>
      <cdr:y>0.1376</cdr:y>
    </cdr:from>
    <cdr:to>
      <cdr:x>0.72317</cdr:x>
      <cdr:y>0.24283</cdr:y>
    </cdr:to>
    <cdr:sp macro="" textlink="">
      <cdr:nvSpPr>
        <cdr:cNvPr id="2" name="TextBox 5"/>
        <cdr:cNvSpPr txBox="1"/>
      </cdr:nvSpPr>
      <cdr:spPr>
        <a:xfrm xmlns:a="http://schemas.openxmlformats.org/drawingml/2006/main">
          <a:off x="3746500" y="593726"/>
          <a:ext cx="682625" cy="4540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2005-07 CaMPS </a:t>
          </a:r>
        </a:p>
      </cdr:txBody>
    </cdr:sp>
  </cdr:relSizeAnchor>
  <cdr:relSizeAnchor xmlns:cdr="http://schemas.openxmlformats.org/drawingml/2006/chartDrawing">
    <cdr:from>
      <cdr:x>0.81337</cdr:x>
      <cdr:y>0.37813</cdr:y>
    </cdr:from>
    <cdr:to>
      <cdr:x>0.92224</cdr:x>
      <cdr:y>0.50107</cdr:y>
    </cdr:to>
    <cdr:sp macro="" textlink="">
      <cdr:nvSpPr>
        <cdr:cNvPr id="3" name="TextBox 3"/>
        <cdr:cNvSpPr txBox="1"/>
      </cdr:nvSpPr>
      <cdr:spPr>
        <a:xfrm xmlns:a="http://schemas.openxmlformats.org/drawingml/2006/main">
          <a:off x="4981575" y="1689213"/>
          <a:ext cx="666750" cy="5491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2011-12 </a:t>
          </a:r>
        </a:p>
        <a:p xmlns:a="http://schemas.openxmlformats.org/drawingml/2006/main">
          <a:r>
            <a:rPr lang="en-GB" sz="1100"/>
            <a:t>i-CaMPS study</a:t>
          </a:r>
        </a:p>
      </cdr:txBody>
    </cdr:sp>
  </cdr:relSizeAnchor>
  <cdr:relSizeAnchor xmlns:cdr="http://schemas.openxmlformats.org/drawingml/2006/chartDrawing">
    <cdr:from>
      <cdr:x>0.65817</cdr:x>
      <cdr:y>0.24503</cdr:y>
    </cdr:from>
    <cdr:to>
      <cdr:x>0.66563</cdr:x>
      <cdr:y>0.34879</cdr:y>
    </cdr:to>
    <cdr:sp macro="" textlink="">
      <cdr:nvSpPr>
        <cdr:cNvPr id="4" name="Down Arrow 3"/>
        <cdr:cNvSpPr/>
      </cdr:nvSpPr>
      <cdr:spPr>
        <a:xfrm xmlns:a="http://schemas.openxmlformats.org/drawingml/2006/main">
          <a:off x="4030981" y="1057275"/>
          <a:ext cx="45719" cy="447675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0.85308</cdr:x>
      <cdr:y>0.24958</cdr:y>
    </cdr:from>
    <cdr:to>
      <cdr:x>0.86055</cdr:x>
      <cdr:y>0.36674</cdr:y>
    </cdr:to>
    <cdr:sp macro="" textlink="">
      <cdr:nvSpPr>
        <cdr:cNvPr id="5" name="Down Arrow 4"/>
        <cdr:cNvSpPr/>
      </cdr:nvSpPr>
      <cdr:spPr>
        <a:xfrm xmlns:a="http://schemas.openxmlformats.org/drawingml/2006/main" flipH="1" flipV="1">
          <a:off x="5224781" y="1114937"/>
          <a:ext cx="45719" cy="523363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0.80871</cdr:x>
      <cdr:y>0.03696</cdr:y>
    </cdr:from>
    <cdr:to>
      <cdr:x>0.94712</cdr:x>
      <cdr:y>0.1322</cdr:y>
    </cdr:to>
    <cdr:sp macro="" textlink="">
      <cdr:nvSpPr>
        <cdr:cNvPr id="6" name="TextBox 3"/>
        <cdr:cNvSpPr txBox="1"/>
      </cdr:nvSpPr>
      <cdr:spPr>
        <a:xfrm xmlns:a="http://schemas.openxmlformats.org/drawingml/2006/main">
          <a:off x="4953001" y="165101"/>
          <a:ext cx="847724" cy="4254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2012-2015 </a:t>
          </a:r>
        </a:p>
        <a:p xmlns:a="http://schemas.openxmlformats.org/drawingml/2006/main">
          <a:r>
            <a:rPr lang="en-GB" sz="1100"/>
            <a:t>i-CaMPS-3</a:t>
          </a:r>
        </a:p>
      </cdr:txBody>
    </cdr:sp>
  </cdr:relSizeAnchor>
  <cdr:relSizeAnchor xmlns:cdr="http://schemas.openxmlformats.org/drawingml/2006/chartDrawing">
    <cdr:from>
      <cdr:x>0.88647</cdr:x>
      <cdr:y>0.14712</cdr:y>
    </cdr:from>
    <cdr:to>
      <cdr:x>0.89445</cdr:x>
      <cdr:y>0.21107</cdr:y>
    </cdr:to>
    <cdr:sp macro="" textlink="">
      <cdr:nvSpPr>
        <cdr:cNvPr id="7" name="Down Arrow 6"/>
        <cdr:cNvSpPr/>
      </cdr:nvSpPr>
      <cdr:spPr>
        <a:xfrm xmlns:a="http://schemas.openxmlformats.org/drawingml/2006/main">
          <a:off x="5429251" y="657225"/>
          <a:ext cx="48894" cy="285687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26</xdr:row>
      <xdr:rowOff>142874</xdr:rowOff>
    </xdr:from>
    <xdr:to>
      <xdr:col>10</xdr:col>
      <xdr:colOff>200025</xdr:colOff>
      <xdr:row>46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49</xdr:row>
      <xdr:rowOff>104775</xdr:rowOff>
    </xdr:from>
    <xdr:to>
      <xdr:col>13</xdr:col>
      <xdr:colOff>95250</xdr:colOff>
      <xdr:row>76</xdr:row>
      <xdr:rowOff>9525</xdr:rowOff>
    </xdr:to>
    <xdr:graphicFrame macro="">
      <xdr:nvGraphicFramePr>
        <xdr:cNvPr id="1028" name="Chart 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457200</xdr:colOff>
      <xdr:row>2</xdr:row>
      <xdr:rowOff>133350</xdr:rowOff>
    </xdr:from>
    <xdr:to>
      <xdr:col>29</xdr:col>
      <xdr:colOff>28575</xdr:colOff>
      <xdr:row>29</xdr:row>
      <xdr:rowOff>38100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10210800" y="457200"/>
          <a:ext cx="7496175" cy="4276725"/>
          <a:chOff x="7705725" y="733425"/>
          <a:chExt cx="7496175" cy="4276725"/>
        </a:xfrm>
      </xdr:grpSpPr>
      <xdr:graphicFrame macro="">
        <xdr:nvGraphicFramePr>
          <xdr:cNvPr id="3" name="Chart 1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aphicFramePr>
            <a:graphicFrameLocks/>
          </xdr:cNvGraphicFramePr>
        </xdr:nvGraphicFramePr>
        <xdr:xfrm>
          <a:off x="7705725" y="733425"/>
          <a:ext cx="7496175" cy="42767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CxnSpPr/>
        </xdr:nvCxnSpPr>
        <xdr:spPr>
          <a:xfrm>
            <a:off x="8648700" y="2819400"/>
            <a:ext cx="628650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PopTools/PopTool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PopTools/PopTools.xla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ubham\Downloads\Annual%20incidence%20of%20campylobacteriosis%20in%20UK1989-%202014_BSL.xlsx" TargetMode="External"/><Relationship Id="rId1" Type="http://schemas.openxmlformats.org/officeDocument/2006/relationships/externalLinkPath" Target="Annual%20incidence%20of%20campylobacteriosis%20in%20UK1989-%202014_BS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Functions"/>
      <sheetName val="Reg"/>
      <sheetName val="RegArray"/>
      <sheetName val="Temp"/>
      <sheetName val="Timeline"/>
      <sheetName val="PopTools"/>
    </sheetNames>
    <definedNames>
      <definedName name="ResampleRows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Functions"/>
      <sheetName val="Reg"/>
      <sheetName val="RegArray"/>
      <sheetName val="Temp"/>
      <sheetName val="Timeline"/>
      <sheetName val="PopTools"/>
    </sheetNames>
    <definedNames>
      <definedName name="ResampleRows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  <sheetName val="Sheet1"/>
    </sheetNames>
    <sheetDataSet>
      <sheetData sheetId="0">
        <row r="2">
          <cell r="B2" t="str">
            <v>Scotland(cases/100,000)</v>
          </cell>
          <cell r="C2" t="str">
            <v>England and Wales (cases/100,000)</v>
          </cell>
        </row>
        <row r="3">
          <cell r="A3">
            <v>1989</v>
          </cell>
          <cell r="B3">
            <v>59.666928571006601</v>
          </cell>
          <cell r="C3">
            <v>65.641025641025635</v>
          </cell>
        </row>
        <row r="4">
          <cell r="A4">
            <v>1990</v>
          </cell>
          <cell r="B4">
            <v>70.848429624877241</v>
          </cell>
          <cell r="C4">
            <v>67.763364779874209</v>
          </cell>
        </row>
        <row r="5">
          <cell r="A5">
            <v>1991</v>
          </cell>
          <cell r="B5">
            <v>66.885289760845751</v>
          </cell>
          <cell r="C5">
            <v>64.483365949119374</v>
          </cell>
        </row>
        <row r="6">
          <cell r="A6">
            <v>1992</v>
          </cell>
          <cell r="B6">
            <v>98.316429461894515</v>
          </cell>
          <cell r="C6">
            <v>75.139457772576549</v>
          </cell>
        </row>
        <row r="7">
          <cell r="A7">
            <v>1993</v>
          </cell>
          <cell r="B7">
            <v>82.474874618553699</v>
          </cell>
          <cell r="C7">
            <v>76.834532374100718</v>
          </cell>
        </row>
        <row r="8">
          <cell r="A8">
            <v>1994</v>
          </cell>
          <cell r="B8">
            <v>84.277205367869996</v>
          </cell>
          <cell r="C8">
            <v>87.691055965595396</v>
          </cell>
        </row>
        <row r="9">
          <cell r="A9">
            <v>1995</v>
          </cell>
          <cell r="B9">
            <v>86.21213279019689</v>
          </cell>
          <cell r="C9">
            <v>83.944423002701654</v>
          </cell>
        </row>
        <row r="10">
          <cell r="A10">
            <v>1996</v>
          </cell>
          <cell r="B10">
            <v>100.11409629255782</v>
          </cell>
          <cell r="C10">
            <v>84.645260526821758</v>
          </cell>
        </row>
        <row r="11">
          <cell r="A11">
            <v>1997</v>
          </cell>
          <cell r="B11">
            <v>108.74739836406772</v>
          </cell>
          <cell r="C11">
            <v>98.57501292831013</v>
          </cell>
        </row>
        <row r="12">
          <cell r="A12">
            <v>1998</v>
          </cell>
          <cell r="B12">
            <v>125.56454805626079</v>
          </cell>
          <cell r="C12">
            <v>108.72816052491035</v>
          </cell>
        </row>
        <row r="13">
          <cell r="A13">
            <v>1999</v>
          </cell>
          <cell r="B13">
            <v>117.39074714853261</v>
          </cell>
          <cell r="C13">
            <v>107.16454735243879</v>
          </cell>
        </row>
        <row r="14">
          <cell r="A14">
            <v>2000</v>
          </cell>
          <cell r="B14">
            <v>127.98887602855258</v>
          </cell>
          <cell r="C14">
            <v>109.99754452902178</v>
          </cell>
        </row>
        <row r="15">
          <cell r="A15">
            <v>2001</v>
          </cell>
          <cell r="B15">
            <v>107.24986571542416</v>
          </cell>
          <cell r="C15">
            <v>105.19671504965622</v>
          </cell>
        </row>
        <row r="16">
          <cell r="A16">
            <v>2002</v>
          </cell>
          <cell r="B16">
            <v>101.30964627680621</v>
          </cell>
          <cell r="C16">
            <v>91.504125318428962</v>
          </cell>
        </row>
        <row r="17">
          <cell r="A17">
            <v>2003</v>
          </cell>
          <cell r="B17">
            <v>86.526673784948784</v>
          </cell>
          <cell r="C17">
            <v>87.556514007907225</v>
          </cell>
        </row>
        <row r="18">
          <cell r="A18">
            <v>2004</v>
          </cell>
          <cell r="B18">
            <v>85.952268431001897</v>
          </cell>
          <cell r="C18">
            <v>83.804936785069231</v>
          </cell>
        </row>
        <row r="19">
          <cell r="A19">
            <v>2005</v>
          </cell>
          <cell r="B19">
            <v>89.91520766271492</v>
          </cell>
          <cell r="C19">
            <v>87.212319178721415</v>
          </cell>
        </row>
        <row r="20">
          <cell r="A20">
            <v>2006</v>
          </cell>
          <cell r="B20">
            <v>95.07709746135356</v>
          </cell>
          <cell r="C20">
            <v>86.87142036292191</v>
          </cell>
        </row>
        <row r="21">
          <cell r="A21">
            <v>2007</v>
          </cell>
          <cell r="B21">
            <v>100.97200622083982</v>
          </cell>
          <cell r="C21">
            <v>95.565116663908654</v>
          </cell>
        </row>
        <row r="22">
          <cell r="A22">
            <v>2008</v>
          </cell>
          <cell r="B22">
            <v>94.272445820433433</v>
          </cell>
          <cell r="C22">
            <v>91.187411108274674</v>
          </cell>
        </row>
        <row r="23">
          <cell r="A23">
            <v>2009</v>
          </cell>
          <cell r="B23">
            <v>117.15440893338467</v>
          </cell>
          <cell r="C23">
            <v>104.59310219969223</v>
          </cell>
        </row>
        <row r="24">
          <cell r="A24">
            <v>2010</v>
          </cell>
          <cell r="B24">
            <v>126.40750670241287</v>
          </cell>
          <cell r="C24">
            <v>112.5619478560655</v>
          </cell>
        </row>
        <row r="25">
          <cell r="A25">
            <v>2011</v>
          </cell>
          <cell r="B25">
            <v>120.2077431539188</v>
          </cell>
          <cell r="C25">
            <v>115.23027896957505</v>
          </cell>
        </row>
        <row r="26">
          <cell r="A26">
            <v>2012</v>
          </cell>
          <cell r="B26">
            <v>118.78952122854562</v>
          </cell>
          <cell r="C26">
            <v>114.96292944042371</v>
          </cell>
        </row>
        <row r="27">
          <cell r="A27">
            <v>2013</v>
          </cell>
          <cell r="B27">
            <v>115.69720517296395</v>
          </cell>
          <cell r="C27">
            <v>103.05614035087719</v>
          </cell>
        </row>
        <row r="28">
          <cell r="A28">
            <v>2014</v>
          </cell>
          <cell r="B28">
            <v>124.0930510883387</v>
          </cell>
          <cell r="C28">
            <v>102.13587504783108</v>
          </cell>
        </row>
        <row r="29">
          <cell r="A29">
            <v>2015</v>
          </cell>
          <cell r="B29">
            <v>122.3</v>
          </cell>
          <cell r="C29">
            <v>96.22</v>
          </cell>
        </row>
        <row r="30">
          <cell r="A30">
            <v>2016</v>
          </cell>
          <cell r="B30">
            <v>104.8</v>
          </cell>
          <cell r="C30">
            <v>89.72</v>
          </cell>
        </row>
        <row r="31">
          <cell r="A31">
            <v>2017</v>
          </cell>
          <cell r="B31">
            <v>113.3</v>
          </cell>
          <cell r="C31">
            <v>96.57</v>
          </cell>
        </row>
        <row r="32">
          <cell r="A32">
            <v>2018</v>
          </cell>
          <cell r="B32">
            <v>119</v>
          </cell>
          <cell r="C32">
            <v>100.54</v>
          </cell>
        </row>
        <row r="33">
          <cell r="A33">
            <v>2019</v>
          </cell>
          <cell r="B33">
            <v>116.9</v>
          </cell>
          <cell r="C33">
            <v>100.27</v>
          </cell>
        </row>
        <row r="34">
          <cell r="A34">
            <v>2020</v>
          </cell>
          <cell r="B34">
            <v>98.6</v>
          </cell>
          <cell r="C34">
            <v>96.3</v>
          </cell>
        </row>
        <row r="35">
          <cell r="A35">
            <v>2021</v>
          </cell>
          <cell r="B35">
            <v>107.8</v>
          </cell>
          <cell r="C35">
            <v>101.4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A44" zoomScale="93" zoomScaleNormal="93" workbookViewId="0">
      <selection activeCell="R52" sqref="R52"/>
    </sheetView>
  </sheetViews>
  <sheetFormatPr defaultRowHeight="15" customHeight="1"/>
  <cols>
    <col min="1" max="1" width="16.42578125" customWidth="1"/>
    <col min="2" max="3" width="15.7109375" style="48" customWidth="1"/>
    <col min="4" max="4" width="10.5703125" style="48" customWidth="1"/>
    <col min="5" max="5" width="16.42578125" style="48" customWidth="1"/>
    <col min="6" max="7" width="13.140625" style="48" customWidth="1"/>
    <col min="8" max="8" width="5.85546875" customWidth="1"/>
    <col min="9" max="9" width="7.5703125" bestFit="1" customWidth="1"/>
    <col min="10" max="10" width="13.5703125" bestFit="1" customWidth="1"/>
    <col min="11" max="12" width="5.85546875" customWidth="1"/>
  </cols>
  <sheetData>
    <row r="1" spans="1:10" ht="15" customHeight="1">
      <c r="A1" s="59" t="s">
        <v>0</v>
      </c>
      <c r="B1" s="49" t="s">
        <v>1</v>
      </c>
      <c r="C1" s="49" t="s">
        <v>2</v>
      </c>
      <c r="D1" s="54" t="s">
        <v>3</v>
      </c>
      <c r="E1" s="49" t="s">
        <v>4</v>
      </c>
      <c r="F1" s="49" t="s">
        <v>4</v>
      </c>
      <c r="G1" s="49" t="s">
        <v>4</v>
      </c>
      <c r="I1" s="49" t="s">
        <v>5</v>
      </c>
      <c r="J1" s="49" t="s">
        <v>6</v>
      </c>
    </row>
    <row r="2" spans="1:10" ht="15" customHeight="1">
      <c r="A2" s="48"/>
      <c r="B2" s="59" t="s">
        <v>7</v>
      </c>
      <c r="C2" s="59" t="s">
        <v>8</v>
      </c>
      <c r="D2" s="54"/>
      <c r="E2" s="51" t="s">
        <v>9</v>
      </c>
      <c r="F2" s="59" t="s">
        <v>7</v>
      </c>
      <c r="G2" s="59" t="s">
        <v>8</v>
      </c>
    </row>
    <row r="3" spans="1:10" ht="15" customHeight="1">
      <c r="A3" s="60" t="s">
        <v>10</v>
      </c>
      <c r="B3" s="61">
        <v>86</v>
      </c>
      <c r="C3" s="61">
        <v>151</v>
      </c>
      <c r="D3" s="54">
        <v>29081</v>
      </c>
      <c r="E3" s="52">
        <v>132.0351</v>
      </c>
      <c r="F3" s="52">
        <f>((B3/D3)*100000)/2</f>
        <v>147.86286578865926</v>
      </c>
      <c r="G3" s="52">
        <f>((C3/D3)*100000)/3</f>
        <v>173.07978863633761</v>
      </c>
      <c r="I3" s="56">
        <f>AVERAGE(E3:G3)</f>
        <v>150.99258480833228</v>
      </c>
      <c r="J3" s="56">
        <v>142.71174232569106</v>
      </c>
    </row>
    <row r="4" spans="1:10" ht="15" customHeight="1">
      <c r="A4" s="60" t="s">
        <v>11</v>
      </c>
      <c r="B4" s="61">
        <v>52</v>
      </c>
      <c r="C4" s="61">
        <v>76</v>
      </c>
      <c r="D4" s="54">
        <v>33141</v>
      </c>
      <c r="E4" s="52">
        <v>65.941040000000001</v>
      </c>
      <c r="F4" s="52">
        <f t="shared" ref="F4:F17" si="0">((B4/D4)*100000)/2</f>
        <v>78.452671916960867</v>
      </c>
      <c r="G4" s="52">
        <f t="shared" ref="G4:G17" si="1">((C4/D4)*100000)/3</f>
        <v>76.441064944731096</v>
      </c>
      <c r="I4" s="56">
        <f t="shared" ref="I4:I16" si="2">AVERAGE(E4:G4)</f>
        <v>73.61159228723065</v>
      </c>
      <c r="J4" s="56">
        <v>142.71174232569106</v>
      </c>
    </row>
    <row r="5" spans="1:10" ht="15" customHeight="1">
      <c r="A5" s="60" t="s">
        <v>12</v>
      </c>
      <c r="B5" s="61">
        <v>35</v>
      </c>
      <c r="C5" s="61">
        <v>58</v>
      </c>
      <c r="D5" s="54">
        <v>33374</v>
      </c>
      <c r="E5" s="52">
        <v>45.020960000000002</v>
      </c>
      <c r="F5" s="52">
        <f t="shared" si="0"/>
        <v>52.436028045784141</v>
      </c>
      <c r="G5" s="52">
        <f t="shared" si="1"/>
        <v>57.929326222009145</v>
      </c>
      <c r="I5" s="56">
        <f t="shared" si="2"/>
        <v>51.795438089264429</v>
      </c>
      <c r="J5" s="56">
        <v>142.71174232569101</v>
      </c>
    </row>
    <row r="6" spans="1:10" ht="15" customHeight="1">
      <c r="A6" s="60" t="s">
        <v>13</v>
      </c>
      <c r="B6" s="61">
        <v>74</v>
      </c>
      <c r="C6" s="61">
        <v>107</v>
      </c>
      <c r="D6" s="54">
        <v>32879</v>
      </c>
      <c r="E6" s="52">
        <v>108.149</v>
      </c>
      <c r="F6" s="52">
        <f t="shared" si="0"/>
        <v>112.53383618723197</v>
      </c>
      <c r="G6" s="52">
        <f t="shared" si="1"/>
        <v>108.47856281111551</v>
      </c>
      <c r="I6" s="56">
        <f t="shared" si="2"/>
        <v>109.72046633278249</v>
      </c>
      <c r="J6" s="56">
        <v>142.71174232569101</v>
      </c>
    </row>
    <row r="7" spans="1:10" ht="15" customHeight="1">
      <c r="A7" s="60" t="s">
        <v>14</v>
      </c>
      <c r="B7" s="61">
        <v>125</v>
      </c>
      <c r="C7" s="61">
        <v>218</v>
      </c>
      <c r="D7" s="54">
        <v>31706</v>
      </c>
      <c r="E7" s="52">
        <v>200.63730000000001</v>
      </c>
      <c r="F7" s="52">
        <f t="shared" si="0"/>
        <v>197.12357282533273</v>
      </c>
      <c r="G7" s="52">
        <f t="shared" si="1"/>
        <v>229.18900733825353</v>
      </c>
      <c r="I7" s="56">
        <f t="shared" si="2"/>
        <v>208.98329338786209</v>
      </c>
      <c r="J7" s="56">
        <v>142.71174232569101</v>
      </c>
    </row>
    <row r="8" spans="1:10" ht="15" customHeight="1">
      <c r="A8" s="60" t="s">
        <v>15</v>
      </c>
      <c r="B8" s="61">
        <v>118</v>
      </c>
      <c r="C8" s="61">
        <v>174</v>
      </c>
      <c r="D8" s="54">
        <v>32443</v>
      </c>
      <c r="E8" s="52">
        <v>132.40799999999999</v>
      </c>
      <c r="F8" s="52">
        <f t="shared" si="0"/>
        <v>181.85741146009923</v>
      </c>
      <c r="G8" s="52">
        <f t="shared" si="1"/>
        <v>178.77508245230095</v>
      </c>
      <c r="I8" s="56">
        <f t="shared" si="2"/>
        <v>164.34683130413339</v>
      </c>
      <c r="J8" s="56">
        <v>142.71174232569101</v>
      </c>
    </row>
    <row r="9" spans="1:10" ht="15" customHeight="1">
      <c r="A9" s="60" t="s">
        <v>16</v>
      </c>
      <c r="B9" s="61">
        <v>123</v>
      </c>
      <c r="C9" s="61">
        <v>163</v>
      </c>
      <c r="D9" s="54">
        <v>39330</v>
      </c>
      <c r="E9" s="52">
        <v>94.629130000000004</v>
      </c>
      <c r="F9" s="52">
        <f t="shared" si="0"/>
        <v>156.36918382913805</v>
      </c>
      <c r="G9" s="52">
        <f t="shared" si="1"/>
        <v>138.14730061869651</v>
      </c>
      <c r="I9" s="56">
        <f t="shared" si="2"/>
        <v>129.71520481594484</v>
      </c>
      <c r="J9" s="56">
        <v>142.71174232569101</v>
      </c>
    </row>
    <row r="10" spans="1:10" ht="15" customHeight="1">
      <c r="A10" s="60" t="s">
        <v>17</v>
      </c>
      <c r="B10" s="61">
        <v>81</v>
      </c>
      <c r="C10" s="61">
        <v>142</v>
      </c>
      <c r="D10" s="54">
        <v>41350</v>
      </c>
      <c r="E10" s="52">
        <v>89.857050000000001</v>
      </c>
      <c r="F10" s="52">
        <f t="shared" si="0"/>
        <v>97.944377267230962</v>
      </c>
      <c r="G10" s="52">
        <f t="shared" si="1"/>
        <v>114.46997178557034</v>
      </c>
      <c r="I10" s="56">
        <f t="shared" si="2"/>
        <v>100.75713301760044</v>
      </c>
      <c r="J10" s="56">
        <v>142.71174232569101</v>
      </c>
    </row>
    <row r="11" spans="1:10" ht="15" customHeight="1">
      <c r="A11" s="60" t="s">
        <v>18</v>
      </c>
      <c r="B11" s="61">
        <v>98</v>
      </c>
      <c r="C11" s="61">
        <v>137</v>
      </c>
      <c r="D11" s="54">
        <v>39541</v>
      </c>
      <c r="E11" s="52">
        <v>147.3528</v>
      </c>
      <c r="F11" s="52">
        <f t="shared" si="0"/>
        <v>123.9220050074606</v>
      </c>
      <c r="G11" s="52">
        <f t="shared" si="1"/>
        <v>115.49193663960614</v>
      </c>
      <c r="I11" s="56">
        <f t="shared" si="2"/>
        <v>128.92224721568891</v>
      </c>
      <c r="J11" s="56">
        <v>142.71174232569101</v>
      </c>
    </row>
    <row r="12" spans="1:10" ht="15" customHeight="1">
      <c r="A12" s="60" t="s">
        <v>19</v>
      </c>
      <c r="B12" s="61">
        <v>104</v>
      </c>
      <c r="C12" s="61">
        <v>194</v>
      </c>
      <c r="D12" s="54">
        <v>35675</v>
      </c>
      <c r="E12" s="52">
        <v>141.78229999999999</v>
      </c>
      <c r="F12" s="52">
        <f t="shared" si="0"/>
        <v>145.760336370007</v>
      </c>
      <c r="G12" s="52">
        <f t="shared" si="1"/>
        <v>181.26605933193181</v>
      </c>
      <c r="I12" s="56">
        <f t="shared" si="2"/>
        <v>156.26956523397962</v>
      </c>
      <c r="J12" s="56">
        <v>142.71174232569101</v>
      </c>
    </row>
    <row r="13" spans="1:10" ht="15" customHeight="1">
      <c r="A13" s="60" t="s">
        <v>20</v>
      </c>
      <c r="B13" s="61">
        <v>106</v>
      </c>
      <c r="C13" s="61">
        <v>199</v>
      </c>
      <c r="D13" s="54">
        <v>36088</v>
      </c>
      <c r="E13" s="52">
        <v>114.4686</v>
      </c>
      <c r="F13" s="52">
        <f t="shared" si="0"/>
        <v>146.8632232320993</v>
      </c>
      <c r="G13" s="52">
        <f t="shared" si="1"/>
        <v>183.80994605778469</v>
      </c>
      <c r="I13" s="56">
        <f t="shared" si="2"/>
        <v>148.38058976329467</v>
      </c>
      <c r="J13" s="56">
        <v>142.71174232569101</v>
      </c>
    </row>
    <row r="14" spans="1:10" ht="15" customHeight="1">
      <c r="A14" s="60" t="s">
        <v>21</v>
      </c>
      <c r="B14" s="61">
        <v>93</v>
      </c>
      <c r="C14" s="61">
        <v>181</v>
      </c>
      <c r="D14" s="54">
        <v>26955</v>
      </c>
      <c r="E14" s="52">
        <v>192.1534</v>
      </c>
      <c r="F14" s="52">
        <f t="shared" si="0"/>
        <v>172.50973845297719</v>
      </c>
      <c r="G14" s="52">
        <f t="shared" si="1"/>
        <v>223.82983985655105</v>
      </c>
      <c r="I14" s="56">
        <f t="shared" si="2"/>
        <v>196.16432610317608</v>
      </c>
      <c r="J14" s="56">
        <v>142.71174232569101</v>
      </c>
    </row>
    <row r="15" spans="1:10" ht="15" customHeight="1">
      <c r="A15" s="60" t="s">
        <v>22</v>
      </c>
      <c r="B15" s="61">
        <v>121</v>
      </c>
      <c r="C15" s="61">
        <v>180</v>
      </c>
      <c r="D15" s="54">
        <v>24760</v>
      </c>
      <c r="E15" s="52">
        <v>185.0711</v>
      </c>
      <c r="F15" s="52">
        <f t="shared" si="0"/>
        <v>244.34571890145398</v>
      </c>
      <c r="G15" s="52">
        <f t="shared" si="1"/>
        <v>242.32633279483036</v>
      </c>
      <c r="I15" s="56">
        <f t="shared" si="2"/>
        <v>223.91438389876146</v>
      </c>
      <c r="J15" s="56">
        <v>142.71174232569101</v>
      </c>
    </row>
    <row r="16" spans="1:10" ht="15" customHeight="1">
      <c r="A16" t="s">
        <v>23</v>
      </c>
      <c r="B16" s="61">
        <v>267</v>
      </c>
      <c r="C16" s="61">
        <v>413</v>
      </c>
      <c r="D16" s="54">
        <v>75090</v>
      </c>
      <c r="E16" s="52">
        <v>102.05</v>
      </c>
      <c r="F16" s="52">
        <f t="shared" si="0"/>
        <v>177.78665601278465</v>
      </c>
      <c r="G16" s="52">
        <f t="shared" si="1"/>
        <v>183.33555289208505</v>
      </c>
      <c r="I16" s="56">
        <f t="shared" si="2"/>
        <v>154.39073630162324</v>
      </c>
      <c r="J16" s="56">
        <v>142.71174232569101</v>
      </c>
    </row>
    <row r="17" spans="1:16" s="2" customFormat="1" ht="15" customHeight="1">
      <c r="A17" s="2" t="s">
        <v>24</v>
      </c>
      <c r="B17" s="50">
        <f>SUM(B3:B16)</f>
        <v>1483</v>
      </c>
      <c r="C17" s="50">
        <f>SUM(C3:C16)</f>
        <v>2393</v>
      </c>
      <c r="D17" s="55">
        <f>SUM(D3:D16)</f>
        <v>511413</v>
      </c>
      <c r="E17" s="53">
        <v>125.1</v>
      </c>
      <c r="F17" s="53">
        <f t="shared" si="0"/>
        <v>144.9904480331943</v>
      </c>
      <c r="G17" s="53">
        <f t="shared" si="1"/>
        <v>155.97309154571093</v>
      </c>
      <c r="I17" s="57">
        <f>AVERAGE(I3:I16)</f>
        <v>142.71174232569106</v>
      </c>
      <c r="J17" s="56">
        <v>142.71174232569101</v>
      </c>
    </row>
    <row r="18" spans="1:16" ht="15" customHeight="1">
      <c r="A18" s="60"/>
      <c r="B18" s="61"/>
      <c r="C18" s="61"/>
      <c r="D18" s="62"/>
    </row>
    <row r="19" spans="1:16" ht="15" customHeight="1">
      <c r="A19" s="60" t="s">
        <v>25</v>
      </c>
      <c r="B19" s="61">
        <v>81</v>
      </c>
      <c r="C19" s="61">
        <v>145</v>
      </c>
      <c r="D19" s="62"/>
    </row>
    <row r="20" spans="1:16" ht="15" customHeight="1">
      <c r="A20" s="60" t="s">
        <v>26</v>
      </c>
      <c r="B20" s="61">
        <v>75</v>
      </c>
      <c r="C20" s="61">
        <v>121</v>
      </c>
      <c r="D20" s="62"/>
    </row>
    <row r="21" spans="1:16" ht="15" customHeight="1">
      <c r="A21" s="60" t="s">
        <v>27</v>
      </c>
      <c r="B21" s="61">
        <v>54</v>
      </c>
      <c r="C21" s="61">
        <v>66</v>
      </c>
      <c r="D21" s="62"/>
    </row>
    <row r="22" spans="1:16" ht="15" customHeight="1">
      <c r="A22" s="60" t="s">
        <v>28</v>
      </c>
      <c r="B22" s="61">
        <v>36</v>
      </c>
      <c r="C22" s="61">
        <v>45</v>
      </c>
      <c r="D22" s="62"/>
    </row>
    <row r="23" spans="1:16" ht="15" customHeight="1">
      <c r="A23" s="60" t="s">
        <v>29</v>
      </c>
      <c r="B23" s="61">
        <v>18</v>
      </c>
      <c r="C23" s="61">
        <v>28</v>
      </c>
      <c r="D23" s="62"/>
    </row>
    <row r="24" spans="1:16" ht="15" customHeight="1">
      <c r="A24" s="60" t="s">
        <v>30</v>
      </c>
      <c r="B24" s="61">
        <v>3</v>
      </c>
      <c r="C24" s="61">
        <v>8</v>
      </c>
      <c r="D24" s="62"/>
    </row>
    <row r="25" spans="1:16" ht="15" customHeight="1">
      <c r="A25" s="46" t="s">
        <v>31</v>
      </c>
      <c r="B25" s="51"/>
      <c r="C25" s="51"/>
      <c r="D25" s="51"/>
    </row>
    <row r="27" spans="1:16" ht="15" customHeight="1">
      <c r="A27" s="58" t="s">
        <v>32</v>
      </c>
      <c r="B27" s="48" t="s">
        <v>33</v>
      </c>
      <c r="C27">
        <v>26.216399999999993</v>
      </c>
      <c r="D27">
        <v>16.810140000000004</v>
      </c>
      <c r="E27">
        <v>14.164340000000003</v>
      </c>
      <c r="F27">
        <v>22.272440000000003</v>
      </c>
      <c r="G27">
        <v>30.384700000000009</v>
      </c>
      <c r="H27">
        <v>24.329899999999981</v>
      </c>
      <c r="I27">
        <v>18.099739999999997</v>
      </c>
      <c r="J27">
        <v>17.364350000000002</v>
      </c>
      <c r="K27">
        <v>22.880899999999997</v>
      </c>
      <c r="L27">
        <v>23.676999999999992</v>
      </c>
      <c r="M27">
        <v>21.124510000000001</v>
      </c>
      <c r="N27">
        <v>32.073800000000006</v>
      </c>
      <c r="O27">
        <v>32.934400000000011</v>
      </c>
      <c r="P27">
        <v>14.125739999999993</v>
      </c>
    </row>
    <row r="28" spans="1:16" ht="15" customHeight="1">
      <c r="B28" s="48" t="s">
        <v>34</v>
      </c>
      <c r="C28">
        <v>26.693000000000012</v>
      </c>
      <c r="D28">
        <v>18.098659999999995</v>
      </c>
      <c r="E28">
        <v>15.406579999999998</v>
      </c>
      <c r="F28">
        <v>23.268200000000007</v>
      </c>
      <c r="G28">
        <v>30.799799999999976</v>
      </c>
      <c r="H28">
        <v>25.849200000000025</v>
      </c>
      <c r="I28">
        <v>19.102069999999998</v>
      </c>
      <c r="J28">
        <v>19.39255</v>
      </c>
      <c r="K28">
        <v>23.259600000000006</v>
      </c>
      <c r="L28">
        <v>24.042300000000012</v>
      </c>
      <c r="M28">
        <v>22.593599999999995</v>
      </c>
      <c r="N28">
        <v>32.909099999999995</v>
      </c>
      <c r="O28">
        <v>34.489900000000006</v>
      </c>
      <c r="P28">
        <v>14.236900000000006</v>
      </c>
    </row>
    <row r="29" spans="1:16" ht="15" customHeight="1">
      <c r="C29"/>
      <c r="D29"/>
      <c r="E29"/>
      <c r="F29"/>
      <c r="G29"/>
    </row>
    <row r="30" spans="1:16" ht="15" customHeight="1">
      <c r="C30">
        <v>147.86286578865926</v>
      </c>
      <c r="D30">
        <v>78.452671916960867</v>
      </c>
      <c r="E30">
        <v>52.436028045784141</v>
      </c>
      <c r="F30">
        <v>112.53383618723197</v>
      </c>
      <c r="G30">
        <v>197.12357282533276</v>
      </c>
      <c r="H30">
        <v>181.85741146009926</v>
      </c>
      <c r="I30">
        <v>156.36918382913805</v>
      </c>
      <c r="J30">
        <v>97.944377267230962</v>
      </c>
      <c r="K30">
        <v>123.92200500746061</v>
      </c>
      <c r="L30">
        <v>145.760336370007</v>
      </c>
      <c r="M30">
        <v>146.8632232320993</v>
      </c>
      <c r="N30">
        <v>172.50973845297719</v>
      </c>
      <c r="O30">
        <v>244.34571890145395</v>
      </c>
      <c r="P30">
        <v>177.78665601278465</v>
      </c>
    </row>
    <row r="31" spans="1:16" ht="15" customHeight="1">
      <c r="A31" t="s">
        <v>35</v>
      </c>
      <c r="B31" s="48" t="s">
        <v>36</v>
      </c>
      <c r="C31">
        <v>116.9</v>
      </c>
      <c r="D31">
        <v>58.8</v>
      </c>
      <c r="E31">
        <v>36</v>
      </c>
      <c r="F31">
        <v>88.2</v>
      </c>
      <c r="G31">
        <v>164</v>
      </c>
      <c r="H31">
        <v>151</v>
      </c>
      <c r="I31">
        <v>129.69999999999999</v>
      </c>
      <c r="J31">
        <v>77.400000000000006</v>
      </c>
      <c r="K31">
        <v>101.2</v>
      </c>
      <c r="L31">
        <v>119.1</v>
      </c>
      <c r="M31">
        <v>120.5</v>
      </c>
      <c r="N31">
        <v>141</v>
      </c>
      <c r="O31">
        <v>204</v>
      </c>
      <c r="P31">
        <v>158.5</v>
      </c>
    </row>
    <row r="32" spans="1:16" ht="15" customHeight="1">
      <c r="B32" s="48" t="s">
        <v>36</v>
      </c>
      <c r="C32">
        <v>178.8</v>
      </c>
      <c r="D32">
        <v>99.6</v>
      </c>
      <c r="E32">
        <v>70.400000000000006</v>
      </c>
      <c r="F32">
        <v>133.80000000000001</v>
      </c>
      <c r="G32">
        <v>225.5</v>
      </c>
      <c r="H32">
        <v>212.7</v>
      </c>
      <c r="I32">
        <v>184.3</v>
      </c>
      <c r="J32">
        <v>118.5</v>
      </c>
      <c r="K32">
        <v>147.9</v>
      </c>
      <c r="L32">
        <v>173.8</v>
      </c>
      <c r="M32">
        <v>174.6</v>
      </c>
      <c r="N32">
        <v>207.8</v>
      </c>
      <c r="O32">
        <v>286.8</v>
      </c>
      <c r="P32">
        <v>197.8</v>
      </c>
    </row>
    <row r="33" spans="1:16" ht="15" customHeight="1">
      <c r="B33" s="48" t="s">
        <v>33</v>
      </c>
      <c r="C33">
        <f>C30-C31</f>
        <v>30.962865788659258</v>
      </c>
      <c r="D33">
        <f t="shared" ref="D33:P33" si="3">D30-D31</f>
        <v>19.65267191696087</v>
      </c>
      <c r="E33">
        <f t="shared" si="3"/>
        <v>16.436028045784141</v>
      </c>
      <c r="F33">
        <f t="shared" si="3"/>
        <v>24.333836187231967</v>
      </c>
      <c r="G33">
        <f t="shared" si="3"/>
        <v>33.123572825332758</v>
      </c>
      <c r="H33">
        <f t="shared" si="3"/>
        <v>30.857411460099257</v>
      </c>
      <c r="I33">
        <f t="shared" si="3"/>
        <v>26.669183829138063</v>
      </c>
      <c r="J33">
        <f t="shared" si="3"/>
        <v>20.544377267230956</v>
      </c>
      <c r="K33">
        <f t="shared" si="3"/>
        <v>22.722005007460609</v>
      </c>
      <c r="L33">
        <f t="shared" si="3"/>
        <v>26.660336370007002</v>
      </c>
      <c r="M33">
        <f t="shared" si="3"/>
        <v>26.363223232099301</v>
      </c>
      <c r="N33">
        <f t="shared" si="3"/>
        <v>31.509738452977189</v>
      </c>
      <c r="O33">
        <f t="shared" si="3"/>
        <v>40.345718901453949</v>
      </c>
      <c r="P33">
        <f t="shared" si="3"/>
        <v>19.286656012784647</v>
      </c>
    </row>
    <row r="34" spans="1:16" ht="15" customHeight="1">
      <c r="B34" s="48" t="s">
        <v>34</v>
      </c>
      <c r="C34">
        <f>C32-C30</f>
        <v>30.937134211340748</v>
      </c>
      <c r="D34">
        <f t="shared" ref="D34:P34" si="4">D32-D30</f>
        <v>21.147328083039127</v>
      </c>
      <c r="E34">
        <f t="shared" si="4"/>
        <v>17.963971954215864</v>
      </c>
      <c r="F34">
        <f t="shared" si="4"/>
        <v>21.266163812768042</v>
      </c>
      <c r="G34">
        <f t="shared" si="4"/>
        <v>28.376427174667242</v>
      </c>
      <c r="H34">
        <f t="shared" si="4"/>
        <v>30.842588539900731</v>
      </c>
      <c r="I34">
        <f t="shared" si="4"/>
        <v>27.930816170861959</v>
      </c>
      <c r="J34">
        <f t="shared" si="4"/>
        <v>20.555622732769038</v>
      </c>
      <c r="K34">
        <f t="shared" si="4"/>
        <v>23.977994992539394</v>
      </c>
      <c r="L34">
        <f t="shared" si="4"/>
        <v>28.039663629993015</v>
      </c>
      <c r="M34">
        <f t="shared" si="4"/>
        <v>27.736776767900693</v>
      </c>
      <c r="N34">
        <f t="shared" si="4"/>
        <v>35.290261547022823</v>
      </c>
      <c r="O34">
        <f t="shared" si="4"/>
        <v>42.454281098546062</v>
      </c>
      <c r="P34">
        <f t="shared" si="4"/>
        <v>20.013343987215364</v>
      </c>
    </row>
    <row r="35" spans="1:16" ht="15" customHeight="1">
      <c r="C35"/>
      <c r="D35"/>
      <c r="E35"/>
      <c r="F35"/>
      <c r="G35"/>
    </row>
    <row r="36" spans="1:16" ht="15" customHeight="1">
      <c r="C36"/>
      <c r="D36"/>
      <c r="E36"/>
      <c r="F36"/>
      <c r="G36"/>
    </row>
    <row r="37" spans="1:16" ht="15" customHeight="1">
      <c r="C37">
        <v>259.6196829545064</v>
      </c>
      <c r="D37">
        <v>114.66159741709664</v>
      </c>
      <c r="E37">
        <v>86.893989333013721</v>
      </c>
      <c r="F37">
        <v>162.71784421667326</v>
      </c>
      <c r="G37">
        <v>343.7835110073803</v>
      </c>
      <c r="H37">
        <v>268.16262367845144</v>
      </c>
      <c r="I37">
        <v>207.22095092804474</v>
      </c>
      <c r="J37">
        <v>171.7049576783555</v>
      </c>
      <c r="K37">
        <v>173.23790495940921</v>
      </c>
      <c r="L37">
        <v>273.30063069376314</v>
      </c>
      <c r="M37">
        <v>274.3294169807138</v>
      </c>
      <c r="N37">
        <v>335.74475978482656</v>
      </c>
      <c r="O37">
        <v>363.48949919224555</v>
      </c>
      <c r="P37">
        <v>275.00332933812757</v>
      </c>
    </row>
    <row r="38" spans="1:16" ht="15" customHeight="1">
      <c r="A38" t="s">
        <v>37</v>
      </c>
      <c r="B38" s="48" t="s">
        <v>36</v>
      </c>
      <c r="C38">
        <v>220.1</v>
      </c>
      <c r="D38">
        <v>89</v>
      </c>
      <c r="E38">
        <v>65.900000000000006</v>
      </c>
      <c r="F38">
        <v>133.80000000000001</v>
      </c>
      <c r="G38">
        <v>301.2</v>
      </c>
      <c r="H38">
        <v>229.6</v>
      </c>
      <c r="I38">
        <v>176.7</v>
      </c>
      <c r="J38">
        <v>145.1</v>
      </c>
      <c r="K38">
        <v>145.4</v>
      </c>
      <c r="L38">
        <v>236.9</v>
      </c>
      <c r="M38">
        <v>238.3</v>
      </c>
      <c r="N38">
        <v>289.39999999999998</v>
      </c>
      <c r="O38">
        <v>313</v>
      </c>
      <c r="P38">
        <v>251</v>
      </c>
    </row>
    <row r="39" spans="1:16" ht="15" customHeight="1">
      <c r="B39" s="48" t="s">
        <v>36</v>
      </c>
      <c r="C39">
        <v>300.89999999999998</v>
      </c>
      <c r="D39">
        <v>140.30000000000001</v>
      </c>
      <c r="E39">
        <v>109.4</v>
      </c>
      <c r="F39">
        <v>193.1</v>
      </c>
      <c r="G39">
        <v>387.9</v>
      </c>
      <c r="H39">
        <v>306.7</v>
      </c>
      <c r="I39">
        <v>239</v>
      </c>
      <c r="J39">
        <v>199.5</v>
      </c>
      <c r="K39">
        <v>202.3</v>
      </c>
      <c r="L39">
        <v>309.7</v>
      </c>
      <c r="M39">
        <v>311.7</v>
      </c>
      <c r="N39">
        <v>382.1</v>
      </c>
      <c r="O39">
        <v>414</v>
      </c>
      <c r="P39">
        <v>299.60000000000002</v>
      </c>
    </row>
    <row r="40" spans="1:16" ht="15" customHeight="1">
      <c r="B40" s="48" t="s">
        <v>33</v>
      </c>
      <c r="C40" s="48">
        <v>41.280317045493575</v>
      </c>
      <c r="D40" s="48">
        <v>25.638402582903367</v>
      </c>
      <c r="E40" s="48">
        <v>22.506010666986285</v>
      </c>
      <c r="F40" s="48">
        <v>30.382155783326738</v>
      </c>
      <c r="G40" s="48">
        <v>44.116488992619679</v>
      </c>
      <c r="H40">
        <v>38.53737632154855</v>
      </c>
      <c r="I40">
        <v>31.779049071955257</v>
      </c>
      <c r="J40">
        <v>27.795042321644502</v>
      </c>
      <c r="K40">
        <v>29.062095040590805</v>
      </c>
      <c r="L40">
        <v>36.399369306236849</v>
      </c>
      <c r="M40">
        <v>37.370583019286187</v>
      </c>
      <c r="N40">
        <v>46.355240215173467</v>
      </c>
      <c r="O40">
        <v>50.510500807754454</v>
      </c>
      <c r="P40">
        <v>24.596670661872452</v>
      </c>
    </row>
    <row r="41" spans="1:16" ht="15" customHeight="1">
      <c r="B41" s="48" t="s">
        <v>34</v>
      </c>
      <c r="C41" s="48">
        <v>39.519682954506408</v>
      </c>
      <c r="D41" s="48">
        <v>25.661597417096644</v>
      </c>
      <c r="E41" s="48">
        <v>20.993989333013715</v>
      </c>
      <c r="F41" s="48">
        <v>28.917844216673245</v>
      </c>
      <c r="G41" s="48">
        <v>42.583511007380309</v>
      </c>
      <c r="H41" s="48">
        <v>38.562623678451445</v>
      </c>
      <c r="I41" s="48">
        <v>30.520950928044755</v>
      </c>
      <c r="J41" s="48">
        <v>26.604957678355504</v>
      </c>
      <c r="K41" s="48">
        <v>27.837904959409201</v>
      </c>
      <c r="L41" s="48">
        <v>36.400630693763134</v>
      </c>
      <c r="M41" s="48">
        <v>36.029416980713791</v>
      </c>
      <c r="N41" s="48">
        <v>46.344759784826579</v>
      </c>
      <c r="O41" s="48">
        <v>50.489499192245546</v>
      </c>
      <c r="P41" s="48">
        <v>24.003329338127571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A150-24EC-41D6-8619-515E3B31DD79}">
  <dimension ref="A2:C35"/>
  <sheetViews>
    <sheetView tabSelected="1" topLeftCell="A4" workbookViewId="0">
      <selection activeCell="T12" sqref="T12"/>
    </sheetView>
  </sheetViews>
  <sheetFormatPr defaultRowHeight="12.75"/>
  <sheetData>
    <row r="2" spans="1:3">
      <c r="A2" t="s">
        <v>2351</v>
      </c>
      <c r="B2" t="s">
        <v>2352</v>
      </c>
      <c r="C2" t="s">
        <v>2353</v>
      </c>
    </row>
    <row r="3" spans="1:3">
      <c r="A3">
        <v>1989</v>
      </c>
      <c r="B3">
        <v>59.666928571006601</v>
      </c>
      <c r="C3">
        <v>65.641025641025635</v>
      </c>
    </row>
    <row r="4" spans="1:3">
      <c r="A4">
        <v>1990</v>
      </c>
      <c r="B4">
        <v>70.848429624877241</v>
      </c>
      <c r="C4">
        <v>67.763364779874209</v>
      </c>
    </row>
    <row r="5" spans="1:3">
      <c r="A5">
        <v>1991</v>
      </c>
      <c r="B5">
        <v>66.885289760845751</v>
      </c>
      <c r="C5">
        <v>64.483365949119374</v>
      </c>
    </row>
    <row r="6" spans="1:3">
      <c r="A6">
        <v>1992</v>
      </c>
      <c r="B6">
        <v>98.316429461894515</v>
      </c>
      <c r="C6">
        <v>75.139457772576549</v>
      </c>
    </row>
    <row r="7" spans="1:3">
      <c r="A7">
        <v>1993</v>
      </c>
      <c r="B7">
        <v>82.474874618553699</v>
      </c>
      <c r="C7">
        <v>76.834532374100718</v>
      </c>
    </row>
    <row r="8" spans="1:3">
      <c r="A8">
        <v>1994</v>
      </c>
      <c r="B8">
        <v>84.277205367869996</v>
      </c>
      <c r="C8">
        <v>87.691055965595396</v>
      </c>
    </row>
    <row r="9" spans="1:3">
      <c r="A9">
        <v>1995</v>
      </c>
      <c r="B9">
        <v>86.21213279019689</v>
      </c>
      <c r="C9">
        <v>83.944423002701654</v>
      </c>
    </row>
    <row r="10" spans="1:3">
      <c r="A10">
        <v>1996</v>
      </c>
      <c r="B10">
        <v>100.11409629255782</v>
      </c>
      <c r="C10">
        <v>84.645260526821758</v>
      </c>
    </row>
    <row r="11" spans="1:3">
      <c r="A11">
        <v>1997</v>
      </c>
      <c r="B11">
        <v>108.74739836406772</v>
      </c>
      <c r="C11">
        <v>98.57501292831013</v>
      </c>
    </row>
    <row r="12" spans="1:3">
      <c r="A12">
        <v>1998</v>
      </c>
      <c r="B12">
        <v>125.56454805626079</v>
      </c>
      <c r="C12">
        <v>108.72816052491035</v>
      </c>
    </row>
    <row r="13" spans="1:3">
      <c r="A13">
        <v>1999</v>
      </c>
      <c r="B13">
        <v>117.39074714853261</v>
      </c>
      <c r="C13">
        <v>107.16454735243879</v>
      </c>
    </row>
    <row r="14" spans="1:3">
      <c r="A14">
        <v>2000</v>
      </c>
      <c r="B14">
        <v>127.98887602855258</v>
      </c>
      <c r="C14">
        <v>109.99754452902178</v>
      </c>
    </row>
    <row r="15" spans="1:3">
      <c r="A15">
        <v>2001</v>
      </c>
      <c r="B15">
        <v>107.24986571542416</v>
      </c>
      <c r="C15">
        <v>105.19671504965622</v>
      </c>
    </row>
    <row r="16" spans="1:3">
      <c r="A16">
        <v>2002</v>
      </c>
      <c r="B16">
        <v>101.30964627680621</v>
      </c>
      <c r="C16">
        <v>91.504125318428962</v>
      </c>
    </row>
    <row r="17" spans="1:3">
      <c r="A17">
        <v>2003</v>
      </c>
      <c r="B17">
        <v>86.526673784948784</v>
      </c>
      <c r="C17">
        <v>87.556514007907225</v>
      </c>
    </row>
    <row r="18" spans="1:3">
      <c r="A18">
        <v>2004</v>
      </c>
      <c r="B18">
        <v>85.952268431001897</v>
      </c>
      <c r="C18">
        <v>83.804936785069231</v>
      </c>
    </row>
    <row r="19" spans="1:3">
      <c r="A19">
        <v>2005</v>
      </c>
      <c r="B19">
        <v>89.91520766271492</v>
      </c>
      <c r="C19">
        <v>87.212319178721415</v>
      </c>
    </row>
    <row r="20" spans="1:3">
      <c r="A20">
        <v>2006</v>
      </c>
      <c r="B20">
        <v>95.07709746135356</v>
      </c>
      <c r="C20">
        <v>86.87142036292191</v>
      </c>
    </row>
    <row r="21" spans="1:3">
      <c r="A21">
        <v>2007</v>
      </c>
      <c r="B21">
        <v>100.97200622083982</v>
      </c>
      <c r="C21">
        <v>95.565116663908654</v>
      </c>
    </row>
    <row r="22" spans="1:3">
      <c r="A22">
        <v>2008</v>
      </c>
      <c r="B22">
        <v>94.272445820433433</v>
      </c>
      <c r="C22">
        <v>91.187411108274674</v>
      </c>
    </row>
    <row r="23" spans="1:3">
      <c r="A23">
        <v>2009</v>
      </c>
      <c r="B23">
        <v>117.15440893338467</v>
      </c>
      <c r="C23">
        <v>104.59310219969223</v>
      </c>
    </row>
    <row r="24" spans="1:3">
      <c r="A24">
        <v>2010</v>
      </c>
      <c r="B24">
        <v>126.40750670241287</v>
      </c>
      <c r="C24">
        <v>112.5619478560655</v>
      </c>
    </row>
    <row r="25" spans="1:3">
      <c r="A25">
        <v>2011</v>
      </c>
      <c r="B25">
        <v>120.2077431539188</v>
      </c>
      <c r="C25">
        <v>115.23027896957505</v>
      </c>
    </row>
    <row r="26" spans="1:3">
      <c r="A26">
        <v>2012</v>
      </c>
      <c r="B26">
        <v>118.78952122854562</v>
      </c>
      <c r="C26">
        <v>114.96292944042371</v>
      </c>
    </row>
    <row r="27" spans="1:3">
      <c r="A27">
        <v>2013</v>
      </c>
      <c r="B27">
        <v>115.69720517296395</v>
      </c>
      <c r="C27">
        <v>103.05614035087719</v>
      </c>
    </row>
    <row r="28" spans="1:3">
      <c r="A28">
        <v>2014</v>
      </c>
      <c r="B28">
        <v>124.0930510883387</v>
      </c>
      <c r="C28">
        <v>102.13587504783108</v>
      </c>
    </row>
    <row r="29" spans="1:3">
      <c r="A29">
        <v>2015</v>
      </c>
      <c r="B29">
        <v>122.3</v>
      </c>
      <c r="C29">
        <v>96.22</v>
      </c>
    </row>
    <row r="30" spans="1:3">
      <c r="A30">
        <v>2016</v>
      </c>
      <c r="B30">
        <v>104.8</v>
      </c>
      <c r="C30">
        <v>89.72</v>
      </c>
    </row>
    <row r="31" spans="1:3">
      <c r="A31">
        <v>2017</v>
      </c>
      <c r="B31">
        <v>113.3</v>
      </c>
      <c r="C31">
        <v>96.57</v>
      </c>
    </row>
    <row r="32" spans="1:3">
      <c r="A32">
        <v>2018</v>
      </c>
      <c r="B32">
        <v>119</v>
      </c>
      <c r="C32">
        <v>100.54</v>
      </c>
    </row>
    <row r="33" spans="1:3">
      <c r="A33">
        <v>2019</v>
      </c>
      <c r="B33">
        <v>116.9</v>
      </c>
      <c r="C33">
        <v>100.27</v>
      </c>
    </row>
    <row r="34" spans="1:3">
      <c r="A34">
        <v>2020</v>
      </c>
      <c r="B34">
        <v>98.6</v>
      </c>
      <c r="C34">
        <v>96.3</v>
      </c>
    </row>
    <row r="35" spans="1:3">
      <c r="A35">
        <v>2021</v>
      </c>
      <c r="B35">
        <v>107.8</v>
      </c>
      <c r="C35">
        <v>101.4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opLeftCell="A13" workbookViewId="0">
      <selection activeCell="B44" sqref="B44"/>
    </sheetView>
  </sheetViews>
  <sheetFormatPr defaultRowHeight="15" customHeight="1"/>
  <cols>
    <col min="1" max="1" width="16.42578125" customWidth="1"/>
    <col min="2" max="3" width="15.7109375" style="48" customWidth="1"/>
    <col min="4" max="4" width="10.5703125" style="48" customWidth="1"/>
    <col min="5" max="5" width="16.42578125" style="48" customWidth="1"/>
    <col min="6" max="7" width="13.140625" style="48" customWidth="1"/>
    <col min="8" max="8" width="5.85546875" customWidth="1"/>
    <col min="9" max="9" width="7.5703125" bestFit="1" customWidth="1"/>
    <col min="10" max="10" width="13.5703125" bestFit="1" customWidth="1"/>
    <col min="11" max="12" width="5.85546875" customWidth="1"/>
  </cols>
  <sheetData>
    <row r="1" spans="1:10" ht="15" customHeight="1">
      <c r="A1" s="59" t="s">
        <v>0</v>
      </c>
      <c r="B1" s="49" t="s">
        <v>1</v>
      </c>
      <c r="C1" s="49" t="s">
        <v>2</v>
      </c>
      <c r="D1" s="54" t="s">
        <v>3</v>
      </c>
      <c r="E1" s="49" t="s">
        <v>4</v>
      </c>
      <c r="F1" s="49" t="s">
        <v>4</v>
      </c>
      <c r="G1" s="49" t="s">
        <v>4</v>
      </c>
      <c r="I1" s="49" t="s">
        <v>5</v>
      </c>
      <c r="J1" s="49" t="s">
        <v>6</v>
      </c>
    </row>
    <row r="2" spans="1:10" ht="15" customHeight="1">
      <c r="A2" s="48"/>
      <c r="B2" s="59" t="s">
        <v>7</v>
      </c>
      <c r="C2" s="59" t="s">
        <v>8</v>
      </c>
      <c r="D2" s="54"/>
      <c r="E2" s="51" t="s">
        <v>9</v>
      </c>
      <c r="F2" s="59" t="s">
        <v>7</v>
      </c>
      <c r="G2" s="59" t="s">
        <v>8</v>
      </c>
    </row>
    <row r="3" spans="1:10" ht="15" customHeight="1">
      <c r="A3" s="60" t="s">
        <v>10</v>
      </c>
      <c r="B3" s="61">
        <v>86</v>
      </c>
      <c r="C3" s="61">
        <v>151</v>
      </c>
      <c r="D3" s="54">
        <v>29081</v>
      </c>
      <c r="E3" s="52">
        <v>132.0351</v>
      </c>
      <c r="F3" s="52">
        <f>((B3/D3)*100000)/2</f>
        <v>147.86286578865926</v>
      </c>
      <c r="G3" s="52">
        <f>((C3/D3)*100000)/3</f>
        <v>173.07978863633761</v>
      </c>
      <c r="I3" s="56">
        <f>AVERAGE(E3:G3)</f>
        <v>150.99258480833228</v>
      </c>
      <c r="J3" s="56">
        <v>142.71174232569106</v>
      </c>
    </row>
    <row r="4" spans="1:10" ht="15" customHeight="1">
      <c r="A4" s="60" t="s">
        <v>11</v>
      </c>
      <c r="B4" s="61">
        <v>52</v>
      </c>
      <c r="C4" s="61">
        <v>76</v>
      </c>
      <c r="D4" s="54">
        <v>33141</v>
      </c>
      <c r="E4" s="52">
        <v>65.941040000000001</v>
      </c>
      <c r="F4" s="52">
        <f t="shared" ref="F4:F16" si="0">((B4/D4)*100000)/2</f>
        <v>78.452671916960867</v>
      </c>
      <c r="G4" s="52">
        <f t="shared" ref="G4:G16" si="1">((C4/D4)*100000)/3</f>
        <v>76.441064944731096</v>
      </c>
      <c r="I4" s="56">
        <f t="shared" ref="I4:I16" si="2">AVERAGE(E4:G4)</f>
        <v>73.61159228723065</v>
      </c>
      <c r="J4" s="56">
        <v>142.71174232569106</v>
      </c>
    </row>
    <row r="5" spans="1:10" ht="15" customHeight="1">
      <c r="A5" s="60" t="s">
        <v>12</v>
      </c>
      <c r="B5" s="61">
        <v>35</v>
      </c>
      <c r="C5" s="61">
        <v>58</v>
      </c>
      <c r="D5" s="54">
        <v>33374</v>
      </c>
      <c r="E5" s="52">
        <v>45.020960000000002</v>
      </c>
      <c r="F5" s="52">
        <f t="shared" si="0"/>
        <v>52.436028045784141</v>
      </c>
      <c r="G5" s="52">
        <f t="shared" si="1"/>
        <v>57.929326222009145</v>
      </c>
      <c r="I5" s="56">
        <f t="shared" si="2"/>
        <v>51.795438089264429</v>
      </c>
      <c r="J5" s="56">
        <v>142.71174232569101</v>
      </c>
    </row>
    <row r="6" spans="1:10" ht="15" customHeight="1">
      <c r="A6" s="60" t="s">
        <v>13</v>
      </c>
      <c r="B6" s="61">
        <v>74</v>
      </c>
      <c r="C6" s="61">
        <v>107</v>
      </c>
      <c r="D6" s="54">
        <v>32879</v>
      </c>
      <c r="E6" s="52">
        <v>108.149</v>
      </c>
      <c r="F6" s="52">
        <f t="shared" si="0"/>
        <v>112.53383618723197</v>
      </c>
      <c r="G6" s="52">
        <f t="shared" si="1"/>
        <v>108.47856281111551</v>
      </c>
      <c r="I6" s="56">
        <f t="shared" si="2"/>
        <v>109.72046633278249</v>
      </c>
      <c r="J6" s="56">
        <v>142.71174232569101</v>
      </c>
    </row>
    <row r="7" spans="1:10" ht="15" customHeight="1">
      <c r="A7" s="60" t="s">
        <v>14</v>
      </c>
      <c r="B7" s="61">
        <v>125</v>
      </c>
      <c r="C7" s="61">
        <v>218</v>
      </c>
      <c r="D7" s="54">
        <v>31706</v>
      </c>
      <c r="E7" s="52">
        <v>200.63730000000001</v>
      </c>
      <c r="F7" s="52">
        <f t="shared" si="0"/>
        <v>197.12357282533273</v>
      </c>
      <c r="G7" s="52">
        <f t="shared" si="1"/>
        <v>229.18900733825353</v>
      </c>
      <c r="I7" s="56">
        <f t="shared" si="2"/>
        <v>208.98329338786209</v>
      </c>
      <c r="J7" s="56">
        <v>142.71174232569101</v>
      </c>
    </row>
    <row r="8" spans="1:10" ht="15" customHeight="1">
      <c r="A8" s="60" t="s">
        <v>15</v>
      </c>
      <c r="B8" s="61">
        <v>118</v>
      </c>
      <c r="C8" s="61">
        <v>174</v>
      </c>
      <c r="D8" s="54">
        <v>32443</v>
      </c>
      <c r="E8" s="52">
        <v>132.40799999999999</v>
      </c>
      <c r="F8" s="52">
        <f t="shared" si="0"/>
        <v>181.85741146009923</v>
      </c>
      <c r="G8" s="52">
        <f t="shared" si="1"/>
        <v>178.77508245230095</v>
      </c>
      <c r="I8" s="56">
        <f t="shared" si="2"/>
        <v>164.34683130413339</v>
      </c>
      <c r="J8" s="56">
        <v>142.71174232569101</v>
      </c>
    </row>
    <row r="9" spans="1:10" ht="15" customHeight="1">
      <c r="A9" s="60" t="s">
        <v>16</v>
      </c>
      <c r="B9" s="61">
        <v>123</v>
      </c>
      <c r="C9" s="61">
        <v>163</v>
      </c>
      <c r="D9" s="54">
        <v>39330</v>
      </c>
      <c r="E9" s="52">
        <v>94.629130000000004</v>
      </c>
      <c r="F9" s="52">
        <f t="shared" si="0"/>
        <v>156.36918382913805</v>
      </c>
      <c r="G9" s="52">
        <f t="shared" si="1"/>
        <v>138.14730061869651</v>
      </c>
      <c r="I9" s="56">
        <f t="shared" si="2"/>
        <v>129.71520481594484</v>
      </c>
      <c r="J9" s="56">
        <v>142.71174232569101</v>
      </c>
    </row>
    <row r="10" spans="1:10" ht="15" customHeight="1">
      <c r="A10" s="60" t="s">
        <v>17</v>
      </c>
      <c r="B10" s="61">
        <v>81</v>
      </c>
      <c r="C10" s="61">
        <v>142</v>
      </c>
      <c r="D10" s="54">
        <v>41350</v>
      </c>
      <c r="E10" s="52">
        <v>89.857050000000001</v>
      </c>
      <c r="F10" s="52">
        <f t="shared" si="0"/>
        <v>97.944377267230962</v>
      </c>
      <c r="G10" s="52">
        <f t="shared" si="1"/>
        <v>114.46997178557034</v>
      </c>
      <c r="I10" s="56">
        <f t="shared" si="2"/>
        <v>100.75713301760044</v>
      </c>
      <c r="J10" s="56">
        <v>142.71174232569101</v>
      </c>
    </row>
    <row r="11" spans="1:10" ht="15" customHeight="1">
      <c r="A11" s="60" t="s">
        <v>18</v>
      </c>
      <c r="B11" s="61">
        <v>98</v>
      </c>
      <c r="C11" s="61">
        <v>137</v>
      </c>
      <c r="D11" s="54">
        <v>39541</v>
      </c>
      <c r="E11" s="52">
        <v>147.3528</v>
      </c>
      <c r="F11" s="52">
        <f t="shared" si="0"/>
        <v>123.9220050074606</v>
      </c>
      <c r="G11" s="52">
        <f t="shared" si="1"/>
        <v>115.49193663960614</v>
      </c>
      <c r="I11" s="56">
        <f t="shared" si="2"/>
        <v>128.92224721568891</v>
      </c>
      <c r="J11" s="56">
        <v>142.71174232569101</v>
      </c>
    </row>
    <row r="12" spans="1:10" ht="15" customHeight="1">
      <c r="A12" s="60" t="s">
        <v>19</v>
      </c>
      <c r="B12" s="61">
        <v>104</v>
      </c>
      <c r="C12" s="61">
        <v>194</v>
      </c>
      <c r="D12" s="54">
        <v>35675</v>
      </c>
      <c r="E12" s="52">
        <v>141.78229999999999</v>
      </c>
      <c r="F12" s="52">
        <f t="shared" si="0"/>
        <v>145.760336370007</v>
      </c>
      <c r="G12" s="52">
        <f t="shared" si="1"/>
        <v>181.26605933193181</v>
      </c>
      <c r="I12" s="56">
        <f t="shared" si="2"/>
        <v>156.26956523397962</v>
      </c>
      <c r="J12" s="56">
        <v>142.71174232569101</v>
      </c>
    </row>
    <row r="13" spans="1:10" ht="15" customHeight="1">
      <c r="A13" s="60" t="s">
        <v>20</v>
      </c>
      <c r="B13" s="61">
        <v>106</v>
      </c>
      <c r="C13" s="61">
        <v>199</v>
      </c>
      <c r="D13" s="54">
        <v>36088</v>
      </c>
      <c r="E13" s="52">
        <v>114.4686</v>
      </c>
      <c r="F13" s="52">
        <f t="shared" si="0"/>
        <v>146.8632232320993</v>
      </c>
      <c r="G13" s="52">
        <f t="shared" si="1"/>
        <v>183.80994605778469</v>
      </c>
      <c r="I13" s="56">
        <f t="shared" si="2"/>
        <v>148.38058976329467</v>
      </c>
      <c r="J13" s="56">
        <v>142.71174232569101</v>
      </c>
    </row>
    <row r="14" spans="1:10" ht="15" customHeight="1">
      <c r="A14" s="60" t="s">
        <v>21</v>
      </c>
      <c r="B14" s="61">
        <v>93</v>
      </c>
      <c r="C14" s="61">
        <v>181</v>
      </c>
      <c r="D14" s="54">
        <v>26955</v>
      </c>
      <c r="E14" s="52">
        <v>192.1534</v>
      </c>
      <c r="F14" s="52">
        <f t="shared" si="0"/>
        <v>172.50973845297719</v>
      </c>
      <c r="G14" s="52">
        <f t="shared" si="1"/>
        <v>223.82983985655105</v>
      </c>
      <c r="I14" s="56">
        <f t="shared" si="2"/>
        <v>196.16432610317608</v>
      </c>
      <c r="J14" s="56">
        <v>142.71174232569101</v>
      </c>
    </row>
    <row r="15" spans="1:10" ht="15" customHeight="1">
      <c r="A15" s="60" t="s">
        <v>22</v>
      </c>
      <c r="B15" s="61">
        <v>121</v>
      </c>
      <c r="C15" s="61">
        <v>180</v>
      </c>
      <c r="D15" s="54">
        <v>24760</v>
      </c>
      <c r="E15" s="52">
        <v>185.0711</v>
      </c>
      <c r="F15" s="52">
        <f t="shared" si="0"/>
        <v>244.34571890145398</v>
      </c>
      <c r="G15" s="52">
        <f t="shared" si="1"/>
        <v>242.32633279483036</v>
      </c>
      <c r="I15" s="56">
        <f t="shared" si="2"/>
        <v>223.91438389876146</v>
      </c>
      <c r="J15" s="56">
        <v>142.71174232569101</v>
      </c>
    </row>
    <row r="16" spans="1:10" ht="15" customHeight="1">
      <c r="A16" t="s">
        <v>23</v>
      </c>
      <c r="B16" s="61">
        <v>267</v>
      </c>
      <c r="C16" s="61">
        <v>413</v>
      </c>
      <c r="D16" s="54">
        <v>75090</v>
      </c>
      <c r="E16" s="52">
        <v>102.05</v>
      </c>
      <c r="F16" s="52">
        <f t="shared" si="0"/>
        <v>177.78665601278465</v>
      </c>
      <c r="G16" s="52">
        <f t="shared" si="1"/>
        <v>183.33555289208505</v>
      </c>
      <c r="I16" s="56">
        <f t="shared" si="2"/>
        <v>154.39073630162324</v>
      </c>
      <c r="J16" s="56">
        <v>142.71174232569101</v>
      </c>
    </row>
    <row r="17" spans="1:10" s="2" customFormat="1" ht="15" customHeight="1">
      <c r="A17" s="2" t="s">
        <v>24</v>
      </c>
      <c r="B17" s="50">
        <f>SUM(B3:B16)</f>
        <v>1483</v>
      </c>
      <c r="C17" s="50">
        <f>SUM(C3:C16)</f>
        <v>2393</v>
      </c>
      <c r="D17" s="55">
        <f>SUM(D3:D16)</f>
        <v>511413</v>
      </c>
      <c r="E17" s="53">
        <v>125.1</v>
      </c>
      <c r="F17" s="53">
        <f>((B17/D17)*100000)/2</f>
        <v>144.9904480331943</v>
      </c>
      <c r="G17" s="53">
        <f>((C17/D17)*100000)/3</f>
        <v>155.97309154571093</v>
      </c>
      <c r="I17" s="57">
        <f>AVERAGE(I3:I16)</f>
        <v>142.71174232569106</v>
      </c>
      <c r="J17" s="56"/>
    </row>
    <row r="18" spans="1:10" ht="15" customHeight="1">
      <c r="A18" s="60"/>
      <c r="B18" s="61"/>
      <c r="C18" s="61"/>
      <c r="D18" s="62"/>
    </row>
    <row r="19" spans="1:10" ht="15" customHeight="1">
      <c r="A19" s="60" t="s">
        <v>25</v>
      </c>
      <c r="B19" s="61">
        <v>81</v>
      </c>
      <c r="C19" s="61">
        <v>145</v>
      </c>
      <c r="D19" s="62"/>
    </row>
    <row r="20" spans="1:10" ht="15" customHeight="1">
      <c r="A20" s="60" t="s">
        <v>26</v>
      </c>
      <c r="B20" s="61">
        <v>75</v>
      </c>
      <c r="C20" s="61">
        <v>121</v>
      </c>
      <c r="D20" s="62"/>
    </row>
    <row r="21" spans="1:10" ht="15" customHeight="1">
      <c r="A21" s="60" t="s">
        <v>27</v>
      </c>
      <c r="B21" s="61">
        <v>54</v>
      </c>
      <c r="C21" s="61">
        <v>66</v>
      </c>
      <c r="D21" s="62"/>
    </row>
    <row r="22" spans="1:10" ht="15" customHeight="1">
      <c r="A22" s="60" t="s">
        <v>28</v>
      </c>
      <c r="B22" s="61">
        <v>36</v>
      </c>
      <c r="C22" s="61">
        <v>45</v>
      </c>
      <c r="D22" s="62"/>
    </row>
    <row r="23" spans="1:10" ht="15" customHeight="1">
      <c r="A23" s="60" t="s">
        <v>29</v>
      </c>
      <c r="B23" s="61">
        <v>18</v>
      </c>
      <c r="C23" s="61">
        <v>28</v>
      </c>
      <c r="D23" s="62"/>
    </row>
    <row r="24" spans="1:10" ht="15" customHeight="1">
      <c r="A24" s="60" t="s">
        <v>30</v>
      </c>
      <c r="B24" s="61">
        <v>3</v>
      </c>
      <c r="C24" s="61">
        <v>8</v>
      </c>
      <c r="D24" s="62"/>
    </row>
    <row r="25" spans="1:10" ht="15" customHeight="1">
      <c r="A25" s="46" t="s">
        <v>31</v>
      </c>
      <c r="B25" s="51">
        <f>SUM(B3:B24)</f>
        <v>3233</v>
      </c>
      <c r="C25" s="51">
        <f>SUM(C3:C24)</f>
        <v>5199</v>
      </c>
      <c r="D25" s="5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workbookViewId="0">
      <selection activeCell="C36" sqref="C36"/>
    </sheetView>
  </sheetViews>
  <sheetFormatPr defaultRowHeight="12.75"/>
  <sheetData>
    <row r="1" spans="1:19">
      <c r="A1" s="1" t="s">
        <v>38</v>
      </c>
      <c r="B1" s="1"/>
      <c r="C1" s="1"/>
      <c r="D1" s="1"/>
      <c r="E1" s="1"/>
      <c r="F1" s="1"/>
    </row>
    <row r="3" spans="1:19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23</v>
      </c>
      <c r="P3" s="2" t="s">
        <v>53</v>
      </c>
    </row>
    <row r="4" spans="1:19">
      <c r="A4" t="s">
        <v>24</v>
      </c>
      <c r="B4">
        <v>99.136309999999995</v>
      </c>
      <c r="C4">
        <v>47.019970000000001</v>
      </c>
      <c r="D4">
        <v>36.77543</v>
      </c>
      <c r="E4">
        <v>67.26249</v>
      </c>
      <c r="F4">
        <v>126.23220000000001</v>
      </c>
      <c r="G4">
        <v>113.2099</v>
      </c>
      <c r="H4">
        <v>88.755830000000003</v>
      </c>
      <c r="I4">
        <v>95.866739999999993</v>
      </c>
      <c r="J4">
        <v>114.84059999999999</v>
      </c>
      <c r="K4">
        <v>137.7159</v>
      </c>
      <c r="L4">
        <v>116.0082</v>
      </c>
      <c r="M4">
        <v>145.00399999999999</v>
      </c>
      <c r="N4">
        <v>141.82169999999999</v>
      </c>
      <c r="O4">
        <v>96.692980000000006</v>
      </c>
      <c r="P4">
        <v>100.5</v>
      </c>
    </row>
    <row r="5" spans="1:19">
      <c r="A5" t="s">
        <v>54</v>
      </c>
      <c r="B5">
        <v>7.2883499999999941</v>
      </c>
      <c r="C5">
        <v>4.7777900000000031</v>
      </c>
      <c r="D5">
        <v>4.1019500000000022</v>
      </c>
      <c r="E5">
        <v>5.7201499999999967</v>
      </c>
      <c r="F5">
        <v>7.5283000000000015</v>
      </c>
      <c r="G5">
        <v>6.9594000000000023</v>
      </c>
      <c r="H5">
        <v>5.8619699999999995</v>
      </c>
      <c r="I5">
        <v>5.9188399999999888</v>
      </c>
      <c r="J5">
        <v>6.7775999999999925</v>
      </c>
      <c r="K5">
        <v>7.7672000000000025</v>
      </c>
      <c r="L5">
        <v>7.2676000000000016</v>
      </c>
      <c r="M5">
        <v>8.5448999999999842</v>
      </c>
      <c r="N5">
        <v>9.2741000000000042</v>
      </c>
      <c r="O5">
        <v>4.1558899999999994</v>
      </c>
      <c r="P5">
        <v>0</v>
      </c>
    </row>
    <row r="6" spans="1:19">
      <c r="A6" t="s">
        <v>55</v>
      </c>
      <c r="B6">
        <v>7.3001900000000006</v>
      </c>
      <c r="C6">
        <v>4.9499100000000027</v>
      </c>
      <c r="D6">
        <v>4.3299099999999981</v>
      </c>
      <c r="E6">
        <v>5.8689899999999966</v>
      </c>
      <c r="F6">
        <v>7.8144000000000062</v>
      </c>
      <c r="G6">
        <v>7.14909999999999</v>
      </c>
      <c r="H6">
        <v>5.7516899999999964</v>
      </c>
      <c r="I6">
        <v>5.9435600000000051</v>
      </c>
      <c r="J6">
        <v>6.8016000000000076</v>
      </c>
      <c r="K6">
        <v>8.0391999999999939</v>
      </c>
      <c r="L6">
        <v>6.8887</v>
      </c>
      <c r="M6">
        <v>9.0328000000000088</v>
      </c>
      <c r="N6">
        <v>9.2593999999999994</v>
      </c>
      <c r="O6">
        <v>4.296219999999991</v>
      </c>
      <c r="P6">
        <v>0</v>
      </c>
    </row>
    <row r="9" spans="1:19">
      <c r="A9" s="1" t="s">
        <v>56</v>
      </c>
      <c r="B9" s="1"/>
      <c r="C9" s="1"/>
      <c r="D9" s="1"/>
      <c r="E9" s="1"/>
      <c r="F9" s="1"/>
    </row>
    <row r="11" spans="1:19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23</v>
      </c>
      <c r="P11" t="s">
        <v>53</v>
      </c>
    </row>
    <row r="12" spans="1:19">
      <c r="A12" t="s">
        <v>24</v>
      </c>
      <c r="B12">
        <v>132.0351</v>
      </c>
      <c r="C12">
        <v>65.941040000000001</v>
      </c>
      <c r="D12">
        <v>45.020960000000002</v>
      </c>
      <c r="E12">
        <v>108.149</v>
      </c>
      <c r="F12">
        <v>200.63730000000001</v>
      </c>
      <c r="G12">
        <v>132.40799999999999</v>
      </c>
      <c r="H12">
        <v>94.629130000000004</v>
      </c>
      <c r="I12">
        <v>89.857050000000001</v>
      </c>
      <c r="J12">
        <v>147.3528</v>
      </c>
      <c r="K12">
        <v>141.78229999999999</v>
      </c>
      <c r="L12">
        <v>114.4686</v>
      </c>
      <c r="M12">
        <v>192.1534</v>
      </c>
      <c r="N12">
        <v>185.0711</v>
      </c>
      <c r="O12">
        <v>102.05</v>
      </c>
      <c r="P12">
        <v>125.1</v>
      </c>
      <c r="S12">
        <f>AVERAGE(D12,D27,D34)</f>
        <v>49.710316666666671</v>
      </c>
    </row>
    <row r="13" spans="1:19">
      <c r="A13" t="s">
        <v>54</v>
      </c>
      <c r="B13">
        <v>26.216399999999993</v>
      </c>
      <c r="C13">
        <v>16.810140000000004</v>
      </c>
      <c r="D13">
        <v>14.164340000000003</v>
      </c>
      <c r="E13">
        <v>22.272440000000003</v>
      </c>
      <c r="F13">
        <v>30.384700000000009</v>
      </c>
      <c r="G13">
        <v>24.329899999999981</v>
      </c>
      <c r="H13">
        <v>18.099739999999997</v>
      </c>
      <c r="I13">
        <v>17.364350000000002</v>
      </c>
      <c r="J13">
        <v>22.880899999999997</v>
      </c>
      <c r="K13">
        <v>23.676999999999992</v>
      </c>
      <c r="L13">
        <v>21.124510000000001</v>
      </c>
      <c r="M13">
        <v>32.073800000000006</v>
      </c>
      <c r="N13">
        <v>32.934400000000011</v>
      </c>
      <c r="O13">
        <v>14.125739999999993</v>
      </c>
      <c r="P13">
        <v>0</v>
      </c>
    </row>
    <row r="14" spans="1:19">
      <c r="A14" t="s">
        <v>55</v>
      </c>
      <c r="B14">
        <v>26.693000000000012</v>
      </c>
      <c r="C14">
        <v>18.098659999999995</v>
      </c>
      <c r="D14">
        <v>15.406579999999998</v>
      </c>
      <c r="E14">
        <v>23.268200000000007</v>
      </c>
      <c r="F14">
        <v>30.799799999999976</v>
      </c>
      <c r="G14">
        <v>25.849200000000025</v>
      </c>
      <c r="H14">
        <v>19.102069999999998</v>
      </c>
      <c r="I14">
        <v>19.39255</v>
      </c>
      <c r="J14">
        <v>23.259600000000006</v>
      </c>
      <c r="K14">
        <v>24.042300000000012</v>
      </c>
      <c r="L14">
        <v>22.593599999999995</v>
      </c>
      <c r="M14">
        <v>32.909099999999995</v>
      </c>
      <c r="N14">
        <v>34.489900000000006</v>
      </c>
      <c r="O14">
        <v>14.236900000000006</v>
      </c>
      <c r="P14">
        <v>0</v>
      </c>
    </row>
    <row r="16" spans="1:19">
      <c r="A16" s="1" t="s">
        <v>57</v>
      </c>
      <c r="B16" s="1"/>
      <c r="C16" s="1"/>
      <c r="D16" s="1"/>
      <c r="E16" s="1"/>
      <c r="F16" s="1"/>
    </row>
    <row r="18" spans="1:16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50</v>
      </c>
      <c r="M18" t="s">
        <v>51</v>
      </c>
      <c r="N18" t="s">
        <v>52</v>
      </c>
      <c r="O18" t="s">
        <v>23</v>
      </c>
      <c r="P18" t="s">
        <v>53</v>
      </c>
    </row>
    <row r="19" spans="1:16">
      <c r="A19" t="s">
        <v>24</v>
      </c>
      <c r="B19">
        <v>117.1859</v>
      </c>
      <c r="C19">
        <v>42.585270000000001</v>
      </c>
      <c r="D19">
        <v>38.335560000000001</v>
      </c>
      <c r="E19">
        <v>69.541269999999997</v>
      </c>
      <c r="F19">
        <v>130.73230000000001</v>
      </c>
      <c r="G19">
        <v>113.8124</v>
      </c>
      <c r="H19">
        <v>82.910700000000006</v>
      </c>
      <c r="I19">
        <v>75.007419999999996</v>
      </c>
      <c r="J19">
        <v>122.8657</v>
      </c>
      <c r="K19">
        <v>156.62309999999999</v>
      </c>
      <c r="L19">
        <v>157.63409999999999</v>
      </c>
      <c r="M19">
        <v>181.85599999999999</v>
      </c>
      <c r="N19">
        <v>217.7758</v>
      </c>
      <c r="O19">
        <v>153.21010000000001</v>
      </c>
      <c r="P19">
        <v>118.6</v>
      </c>
    </row>
    <row r="20" spans="1:16">
      <c r="A20" t="s">
        <v>54</v>
      </c>
      <c r="B20">
        <v>11.743800000000007</v>
      </c>
      <c r="C20">
        <v>6.8793000000000006</v>
      </c>
      <c r="D20">
        <v>6.4104100000000024</v>
      </c>
      <c r="E20">
        <v>9.0179799999999943</v>
      </c>
      <c r="F20">
        <v>12.198000000000008</v>
      </c>
      <c r="G20">
        <v>10.539699999999996</v>
      </c>
      <c r="H20">
        <v>8.4340800000000087</v>
      </c>
      <c r="I20">
        <v>7.9518800000000027</v>
      </c>
      <c r="J20">
        <v>10.66510000000001</v>
      </c>
      <c r="K20">
        <v>12.628699999999981</v>
      </c>
      <c r="L20">
        <v>12.27</v>
      </c>
      <c r="M20">
        <v>15.156999999999982</v>
      </c>
      <c r="N20">
        <v>16.897500000000001</v>
      </c>
      <c r="O20">
        <v>7.7327000000000226</v>
      </c>
      <c r="P20">
        <v>0</v>
      </c>
    </row>
    <row r="21" spans="1:16">
      <c r="A21" t="s">
        <v>55</v>
      </c>
      <c r="B21">
        <v>12.188699999999983</v>
      </c>
      <c r="C21">
        <v>7.0925999999999974</v>
      </c>
      <c r="D21">
        <v>6.7894099999999966</v>
      </c>
      <c r="E21">
        <v>9.2942000000000036</v>
      </c>
      <c r="F21">
        <v>11.947900000000004</v>
      </c>
      <c r="G21">
        <v>10.9876</v>
      </c>
      <c r="H21">
        <v>8.4472799999999921</v>
      </c>
      <c r="I21">
        <v>8.1510700000000043</v>
      </c>
      <c r="J21">
        <v>10.871099999999984</v>
      </c>
      <c r="K21">
        <v>13.030599999999993</v>
      </c>
      <c r="L21">
        <v>12.832999999999998</v>
      </c>
      <c r="M21">
        <v>15.739800000000002</v>
      </c>
      <c r="N21">
        <v>17.032099999999986</v>
      </c>
      <c r="O21">
        <v>7.7678999999999974</v>
      </c>
      <c r="P21">
        <v>0</v>
      </c>
    </row>
    <row r="24" spans="1:16">
      <c r="A24" s="1" t="s">
        <v>58</v>
      </c>
      <c r="B24" s="1"/>
      <c r="C24" s="1"/>
      <c r="D24" s="1"/>
      <c r="E24" s="1"/>
      <c r="F24" s="1"/>
    </row>
    <row r="26" spans="1:1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t="s">
        <v>50</v>
      </c>
      <c r="M26" t="s">
        <v>51</v>
      </c>
      <c r="N26" t="s">
        <v>52</v>
      </c>
      <c r="O26" t="s">
        <v>23</v>
      </c>
      <c r="P26" t="s">
        <v>53</v>
      </c>
    </row>
    <row r="27" spans="1:16">
      <c r="A27" t="s">
        <v>24</v>
      </c>
      <c r="B27">
        <v>118.0878</v>
      </c>
      <c r="C27">
        <v>86.229029999999995</v>
      </c>
      <c r="D27">
        <v>53.19041</v>
      </c>
      <c r="E27">
        <v>95.764470000000003</v>
      </c>
      <c r="F27">
        <v>177.44460000000001</v>
      </c>
      <c r="G27">
        <v>189.1377</v>
      </c>
      <c r="H27">
        <v>117.49299999999999</v>
      </c>
      <c r="I27">
        <v>96.227599999999995</v>
      </c>
      <c r="J27">
        <v>101.5839</v>
      </c>
      <c r="K27">
        <v>120.5496</v>
      </c>
      <c r="L27">
        <v>116.4448</v>
      </c>
      <c r="M27">
        <v>135.00069999999999</v>
      </c>
      <c r="N27">
        <v>231.39330000000001</v>
      </c>
      <c r="O27">
        <v>170.85929999999999</v>
      </c>
      <c r="P27">
        <v>129.72869698127627</v>
      </c>
    </row>
    <row r="28" spans="1:16">
      <c r="A28" t="s">
        <v>54</v>
      </c>
      <c r="B28">
        <v>36.960120000000003</v>
      </c>
      <c r="C28">
        <v>29.728499999999997</v>
      </c>
      <c r="D28">
        <v>23.619479999999999</v>
      </c>
      <c r="E28">
        <v>29.925780000000003</v>
      </c>
      <c r="F28">
        <v>42.838600000000014</v>
      </c>
      <c r="G28">
        <v>44.132999999999981</v>
      </c>
      <c r="H28">
        <v>29.484200000000001</v>
      </c>
      <c r="I28">
        <v>28.125309999999999</v>
      </c>
      <c r="J28">
        <v>30.012529999999998</v>
      </c>
      <c r="K28">
        <v>32.74606</v>
      </c>
      <c r="L28">
        <v>32.198809999999995</v>
      </c>
      <c r="M28">
        <v>40.220879999999994</v>
      </c>
      <c r="N28">
        <v>56.436000000000007</v>
      </c>
      <c r="O28">
        <v>26.039500000000004</v>
      </c>
      <c r="P28">
        <v>0</v>
      </c>
    </row>
    <row r="29" spans="1:16">
      <c r="A29" t="s">
        <v>55</v>
      </c>
      <c r="B29">
        <v>37.406899999999993</v>
      </c>
      <c r="C29">
        <v>32.719470000000001</v>
      </c>
      <c r="D29">
        <v>26.651089999999996</v>
      </c>
      <c r="E29">
        <v>32.920229999999989</v>
      </c>
      <c r="F29">
        <v>42.819699999999983</v>
      </c>
      <c r="G29">
        <v>44.645399999999995</v>
      </c>
      <c r="H29">
        <v>34.077699999999993</v>
      </c>
      <c r="I29">
        <v>28.235200000000006</v>
      </c>
      <c r="J29">
        <v>31.686900000000009</v>
      </c>
      <c r="K29">
        <v>35.850500000000011</v>
      </c>
      <c r="L29">
        <v>33.023900000000012</v>
      </c>
      <c r="M29">
        <v>43.622800000000012</v>
      </c>
      <c r="N29">
        <v>58.876699999999971</v>
      </c>
      <c r="O29">
        <v>27.452400000000011</v>
      </c>
      <c r="P29">
        <v>0</v>
      </c>
    </row>
    <row r="32" spans="1:16">
      <c r="A32" s="63" t="s">
        <v>59</v>
      </c>
      <c r="B32" s="44"/>
    </row>
    <row r="33" spans="1:16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50</v>
      </c>
      <c r="M33" t="s">
        <v>51</v>
      </c>
      <c r="N33" t="s">
        <v>52</v>
      </c>
      <c r="O33" t="s">
        <v>23</v>
      </c>
      <c r="P33" t="s">
        <v>53</v>
      </c>
    </row>
    <row r="34" spans="1:16">
      <c r="A34" t="s">
        <v>24</v>
      </c>
      <c r="B34">
        <f>'Incid 2011-2012'!D8</f>
        <v>171.7902</v>
      </c>
      <c r="C34">
        <f>'Incid 2011-2012'!E8</f>
        <v>66.283760000000001</v>
      </c>
      <c r="D34">
        <f>'Incid 2011-2012'!F8</f>
        <v>50.919580000000003</v>
      </c>
      <c r="E34">
        <f>'Incid 2011-2012'!G8</f>
        <v>73.053309999999996</v>
      </c>
      <c r="F34">
        <f>'Incid 2011-2012'!H8</f>
        <v>192.34469999999999</v>
      </c>
      <c r="G34">
        <f>'Incid 2011-2012'!I8</f>
        <v>157.2355</v>
      </c>
      <c r="H34">
        <f>'Incid 2011-2012'!J8</f>
        <v>167.29089999999999</v>
      </c>
      <c r="I34">
        <f>'Incid 2011-2012'!K8</f>
        <v>101.52</v>
      </c>
      <c r="J34">
        <f>'Incid 2011-2012'!L8</f>
        <v>108.7041</v>
      </c>
      <c r="K34">
        <f>'Incid 2011-2012'!M8</f>
        <v>148.7809</v>
      </c>
      <c r="L34">
        <f>'Incid 2011-2012'!N8</f>
        <v>171.6934</v>
      </c>
      <c r="M34">
        <f>'Incid 2011-2012'!O8</f>
        <v>204.37430000000001</v>
      </c>
      <c r="N34">
        <f>'Incid 2011-2012'!P8</f>
        <v>209.9572</v>
      </c>
      <c r="O34">
        <f>'Incid 2011-2012'!Q8</f>
        <v>189.3665</v>
      </c>
      <c r="P34">
        <f>100000*740/P45</f>
        <v>144.6971430135722</v>
      </c>
    </row>
    <row r="35" spans="1:16">
      <c r="A35" t="s">
        <v>54</v>
      </c>
      <c r="B35">
        <f>'Incid 2011-2012'!D8-'Incid 2011-2012'!D9</f>
        <v>44.590199999999996</v>
      </c>
      <c r="C35">
        <f>'Incid 2011-2012'!E8-'Incid 2011-2012'!E9</f>
        <v>27.083759999999998</v>
      </c>
      <c r="D35">
        <f>'Incid 2011-2012'!F8-'Incid 2011-2012'!F9</f>
        <v>20.919580000000003</v>
      </c>
      <c r="E35">
        <f>'Incid 2011-2012'!G8-'Incid 2011-2012'!G9</f>
        <v>27.453309999999995</v>
      </c>
      <c r="F35">
        <f>'Incid 2011-2012'!H8-'Incid 2011-2012'!H9</f>
        <v>44.1447</v>
      </c>
      <c r="G35">
        <f>'Incid 2011-2012'!I8-'Incid 2011-2012'!I9</f>
        <v>40.135500000000008</v>
      </c>
      <c r="H35">
        <f>'Incid 2011-2012'!J8-'Incid 2011-2012'!J9</f>
        <v>37.590900000000005</v>
      </c>
      <c r="I35">
        <f>'Incid 2011-2012'!K8-'Incid 2011-2012'!K9</f>
        <v>28.92</v>
      </c>
      <c r="J35">
        <f>'Incid 2011-2012'!L8-'Incid 2011-2012'!L9</f>
        <v>30.304099999999991</v>
      </c>
      <c r="K35">
        <f>'Incid 2011-2012'!M8-'Incid 2011-2012'!M9</f>
        <v>36.680900000000008</v>
      </c>
      <c r="L35">
        <f>'Incid 2011-2012'!N8-'Incid 2011-2012'!N9</f>
        <v>41.493400000000008</v>
      </c>
      <c r="M35">
        <f>'Incid 2011-2012'!O8-'Incid 2011-2012'!O9</f>
        <v>52.274300000000011</v>
      </c>
      <c r="N35">
        <f>'Incid 2011-2012'!P8-'Incid 2011-2012'!P9</f>
        <v>52.4572</v>
      </c>
      <c r="O35">
        <f>'Incid 2011-2012'!Q8-'Incid 2011-2012'!Q9</f>
        <v>26.866500000000002</v>
      </c>
    </row>
    <row r="36" spans="1:16">
      <c r="A36" t="s">
        <v>55</v>
      </c>
      <c r="B36">
        <f>'Incid 2011-2012'!D10-'Incid 2011-2012'!D8</f>
        <v>48.309799999999996</v>
      </c>
      <c r="C36">
        <f>'Incid 2011-2012'!E10-'Incid 2011-2012'!E8</f>
        <v>27.216239999999999</v>
      </c>
      <c r="D36">
        <f>'Incid 2011-2012'!F10-'Incid 2011-2012'!F8</f>
        <v>23.980420000000002</v>
      </c>
      <c r="E36">
        <f>'Incid 2011-2012'!G10-'Incid 2011-2012'!G8</f>
        <v>30.346690000000009</v>
      </c>
      <c r="F36">
        <f>'Incid 2011-2012'!H10-'Incid 2011-2012'!H8</f>
        <v>47.3553</v>
      </c>
      <c r="G36">
        <f>'Incid 2011-2012'!I10-'Incid 2011-2012'!I8</f>
        <v>43.164500000000004</v>
      </c>
      <c r="H36">
        <f>'Incid 2011-2012'!J10-'Incid 2011-2012'!J8</f>
        <v>38.609100000000012</v>
      </c>
      <c r="I36">
        <f>'Incid 2011-2012'!K10-'Incid 2011-2012'!K8</f>
        <v>31.480000000000004</v>
      </c>
      <c r="J36">
        <f>'Incid 2011-2012'!L10-'Incid 2011-2012'!L8</f>
        <v>32.895899999999997</v>
      </c>
      <c r="K36">
        <f>'Incid 2011-2012'!M10-'Incid 2011-2012'!M8</f>
        <v>41.819099999999992</v>
      </c>
      <c r="L36">
        <f>'Incid 2011-2012'!N10-'Incid 2011-2012'!N8</f>
        <v>41.706600000000009</v>
      </c>
      <c r="M36">
        <f>'Incid 2011-2012'!O10-'Incid 2011-2012'!O8</f>
        <v>55.325699999999983</v>
      </c>
      <c r="N36">
        <f>'Incid 2011-2012'!P10-'Incid 2011-2012'!P8</f>
        <v>56.642800000000022</v>
      </c>
      <c r="O36">
        <f>'Incid 2011-2012'!Q10-'Incid 2011-2012'!Q8</f>
        <v>27.733499999999992</v>
      </c>
    </row>
    <row r="38" spans="1:16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50</v>
      </c>
      <c r="M38" t="s">
        <v>51</v>
      </c>
      <c r="N38" t="s">
        <v>52</v>
      </c>
      <c r="O38" t="s">
        <v>23</v>
      </c>
      <c r="P38" t="s">
        <v>53</v>
      </c>
    </row>
    <row r="39" spans="1:16">
      <c r="A39" s="45" t="s">
        <v>5</v>
      </c>
      <c r="B39">
        <f>AVERAGE(B12,B27,B34)</f>
        <v>140.6377</v>
      </c>
      <c r="C39">
        <f t="shared" ref="C39:P39" si="0">AVERAGE(C12,C27,C34)</f>
        <v>72.817943333333332</v>
      </c>
      <c r="D39">
        <f t="shared" si="0"/>
        <v>49.710316666666671</v>
      </c>
      <c r="E39">
        <f t="shared" si="0"/>
        <v>92.322260000000014</v>
      </c>
      <c r="F39">
        <f t="shared" si="0"/>
        <v>190.1422</v>
      </c>
      <c r="G39">
        <f t="shared" si="0"/>
        <v>159.59373333333335</v>
      </c>
      <c r="H39">
        <f t="shared" si="0"/>
        <v>126.47100999999999</v>
      </c>
      <c r="I39">
        <f t="shared" si="0"/>
        <v>95.868216666666669</v>
      </c>
      <c r="J39">
        <f t="shared" si="0"/>
        <v>119.2136</v>
      </c>
      <c r="K39">
        <f t="shared" si="0"/>
        <v>137.0376</v>
      </c>
      <c r="L39">
        <f t="shared" si="0"/>
        <v>134.20226666666667</v>
      </c>
      <c r="M39">
        <f t="shared" si="0"/>
        <v>177.1761333333333</v>
      </c>
      <c r="N39">
        <f t="shared" si="0"/>
        <v>208.80719999999999</v>
      </c>
      <c r="O39">
        <f t="shared" si="0"/>
        <v>154.09193333333334</v>
      </c>
      <c r="P39">
        <f t="shared" si="0"/>
        <v>133.17527999828283</v>
      </c>
    </row>
    <row r="41" spans="1:16">
      <c r="A41" s="45" t="s">
        <v>6</v>
      </c>
      <c r="C41">
        <f>$P$39</f>
        <v>133.17527999828283</v>
      </c>
      <c r="D41">
        <f t="shared" ref="D41:P41" si="1">$P$39</f>
        <v>133.17527999828283</v>
      </c>
      <c r="E41">
        <f t="shared" si="1"/>
        <v>133.17527999828283</v>
      </c>
      <c r="F41">
        <f t="shared" si="1"/>
        <v>133.17527999828283</v>
      </c>
      <c r="G41">
        <f t="shared" si="1"/>
        <v>133.17527999828283</v>
      </c>
      <c r="H41">
        <f t="shared" si="1"/>
        <v>133.17527999828283</v>
      </c>
      <c r="I41">
        <f t="shared" si="1"/>
        <v>133.17527999828283</v>
      </c>
      <c r="J41">
        <f t="shared" si="1"/>
        <v>133.17527999828283</v>
      </c>
      <c r="K41">
        <f t="shared" si="1"/>
        <v>133.17527999828283</v>
      </c>
      <c r="L41">
        <f t="shared" si="1"/>
        <v>133.17527999828283</v>
      </c>
      <c r="M41">
        <f t="shared" si="1"/>
        <v>133.17527999828283</v>
      </c>
      <c r="N41">
        <f t="shared" si="1"/>
        <v>133.17527999828283</v>
      </c>
      <c r="O41">
        <f t="shared" si="1"/>
        <v>133.17527999828283</v>
      </c>
      <c r="P41">
        <f t="shared" si="1"/>
        <v>133.17527999828283</v>
      </c>
    </row>
    <row r="44" spans="1:16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 t="s">
        <v>49</v>
      </c>
      <c r="L44" t="s">
        <v>50</v>
      </c>
      <c r="M44" t="s">
        <v>51</v>
      </c>
      <c r="N44" t="s">
        <v>52</v>
      </c>
      <c r="O44" t="s">
        <v>23</v>
      </c>
      <c r="P44" t="s">
        <v>53</v>
      </c>
    </row>
    <row r="45" spans="1:16">
      <c r="A45" s="45" t="s">
        <v>60</v>
      </c>
      <c r="B45">
        <v>29081</v>
      </c>
      <c r="C45">
        <v>33141</v>
      </c>
      <c r="D45">
        <v>33374</v>
      </c>
      <c r="E45">
        <v>32879</v>
      </c>
      <c r="F45">
        <v>31706</v>
      </c>
      <c r="G45">
        <v>32443</v>
      </c>
      <c r="H45">
        <v>39330</v>
      </c>
      <c r="I45">
        <v>41350</v>
      </c>
      <c r="J45">
        <v>39541</v>
      </c>
      <c r="K45">
        <v>35675</v>
      </c>
      <c r="L45">
        <v>36088</v>
      </c>
      <c r="M45">
        <v>26955</v>
      </c>
      <c r="N45">
        <v>24760</v>
      </c>
      <c r="O45">
        <v>75090</v>
      </c>
      <c r="P45">
        <f>SUM(B45:O45)</f>
        <v>511413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5"/>
  <sheetViews>
    <sheetView workbookViewId="0">
      <selection activeCell="B15" sqref="A2:B15"/>
    </sheetView>
  </sheetViews>
  <sheetFormatPr defaultRowHeight="12.75"/>
  <sheetData>
    <row r="15" ht="1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42"/>
  <sheetViews>
    <sheetView topLeftCell="E25" workbookViewId="0">
      <selection activeCell="K1" sqref="K1:K65536"/>
    </sheetView>
  </sheetViews>
  <sheetFormatPr defaultRowHeight="12.75"/>
  <cols>
    <col min="1" max="1" width="8.28515625" style="15" customWidth="1"/>
    <col min="2" max="2" width="8.28515625" style="37" customWidth="1"/>
    <col min="3" max="3" width="15.5703125" style="38" customWidth="1"/>
    <col min="4" max="4" width="19.85546875" style="15" customWidth="1"/>
    <col min="5" max="5" width="13.85546875" style="38" customWidth="1"/>
    <col min="6" max="6" width="6.7109375" style="15" customWidth="1"/>
    <col min="7" max="7" width="15.28515625" style="15" customWidth="1"/>
    <col min="8" max="8" width="39" style="15" customWidth="1"/>
    <col min="9" max="9" width="17.140625" style="39" customWidth="1"/>
    <col min="10" max="10" width="10.7109375" style="15" customWidth="1"/>
    <col min="11" max="11" width="10.140625" style="15" bestFit="1" customWidth="1"/>
    <col min="12" max="16384" width="9.140625" style="15"/>
  </cols>
  <sheetData>
    <row r="1" spans="1:11" s="8" customFormat="1" ht="48.75" customHeight="1">
      <c r="A1" s="3" t="s">
        <v>61</v>
      </c>
      <c r="B1" s="4" t="s">
        <v>62</v>
      </c>
      <c r="C1" s="5" t="s">
        <v>63</v>
      </c>
      <c r="D1" s="3" t="s">
        <v>64</v>
      </c>
      <c r="E1" s="5" t="s">
        <v>65</v>
      </c>
      <c r="F1" s="3" t="s">
        <v>66</v>
      </c>
      <c r="G1" s="3" t="s">
        <v>67</v>
      </c>
      <c r="H1" s="3" t="s">
        <v>68</v>
      </c>
      <c r="I1" s="6" t="s">
        <v>69</v>
      </c>
      <c r="J1" s="3" t="s">
        <v>70</v>
      </c>
      <c r="K1" s="7" t="s">
        <v>71</v>
      </c>
    </row>
    <row r="2" spans="1:11" ht="13.5" customHeight="1">
      <c r="A2" s="9" t="s">
        <v>72</v>
      </c>
      <c r="B2" s="10">
        <v>869</v>
      </c>
      <c r="C2" s="11">
        <v>40634</v>
      </c>
      <c r="D2" s="12" t="s">
        <v>73</v>
      </c>
      <c r="E2" s="11">
        <v>16344</v>
      </c>
      <c r="F2" s="12" t="s">
        <v>74</v>
      </c>
      <c r="G2" s="12" t="s">
        <v>75</v>
      </c>
      <c r="H2" s="12" t="s">
        <v>76</v>
      </c>
      <c r="I2" s="14"/>
      <c r="J2" s="9" t="s">
        <v>77</v>
      </c>
      <c r="K2" s="40">
        <f t="shared" ref="K2:K58" si="0">2011-YEAR(E2)</f>
        <v>67</v>
      </c>
    </row>
    <row r="3" spans="1:11" ht="13.5" customHeight="1">
      <c r="A3" s="9" t="s">
        <v>78</v>
      </c>
      <c r="B3" s="10">
        <v>870</v>
      </c>
      <c r="C3" s="11">
        <v>40634</v>
      </c>
      <c r="D3" s="12" t="s">
        <v>79</v>
      </c>
      <c r="E3" s="11">
        <v>17482</v>
      </c>
      <c r="F3" s="12" t="s">
        <v>74</v>
      </c>
      <c r="G3" s="12" t="s">
        <v>80</v>
      </c>
      <c r="H3" s="12" t="s">
        <v>81</v>
      </c>
      <c r="I3" s="14"/>
      <c r="J3" s="9" t="s">
        <v>82</v>
      </c>
      <c r="K3" s="40">
        <f t="shared" si="0"/>
        <v>64</v>
      </c>
    </row>
    <row r="4" spans="1:11" ht="13.5" customHeight="1">
      <c r="A4" s="9" t="s">
        <v>83</v>
      </c>
      <c r="B4" s="10">
        <v>871</v>
      </c>
      <c r="C4" s="11">
        <v>40635</v>
      </c>
      <c r="D4" s="12" t="s">
        <v>84</v>
      </c>
      <c r="E4" s="11">
        <v>31580</v>
      </c>
      <c r="F4" s="12" t="s">
        <v>85</v>
      </c>
      <c r="G4" s="12" t="s">
        <v>86</v>
      </c>
      <c r="H4" s="12" t="s">
        <v>87</v>
      </c>
      <c r="I4" s="14"/>
      <c r="J4" s="9" t="s">
        <v>88</v>
      </c>
      <c r="K4" s="40">
        <f t="shared" si="0"/>
        <v>25</v>
      </c>
    </row>
    <row r="5" spans="1:11" ht="13.5" customHeight="1">
      <c r="A5" s="9" t="s">
        <v>89</v>
      </c>
      <c r="B5" s="10">
        <v>872</v>
      </c>
      <c r="C5" s="11">
        <v>40635</v>
      </c>
      <c r="D5" s="12" t="s">
        <v>90</v>
      </c>
      <c r="E5" s="11">
        <v>16178</v>
      </c>
      <c r="F5" s="12" t="s">
        <v>74</v>
      </c>
      <c r="G5" s="12" t="s">
        <v>91</v>
      </c>
      <c r="H5" s="12" t="s">
        <v>92</v>
      </c>
      <c r="I5" s="14"/>
      <c r="J5" s="9" t="s">
        <v>93</v>
      </c>
      <c r="K5" s="40">
        <f t="shared" si="0"/>
        <v>67</v>
      </c>
    </row>
    <row r="6" spans="1:11" ht="13.5" customHeight="1">
      <c r="A6" s="9" t="s">
        <v>94</v>
      </c>
      <c r="B6" s="10">
        <v>873</v>
      </c>
      <c r="C6" s="11">
        <v>40639</v>
      </c>
      <c r="D6" s="12" t="s">
        <v>95</v>
      </c>
      <c r="E6" s="11">
        <v>20635</v>
      </c>
      <c r="F6" s="12" t="s">
        <v>74</v>
      </c>
      <c r="G6" s="13" t="s">
        <v>96</v>
      </c>
      <c r="H6" s="12" t="s">
        <v>97</v>
      </c>
      <c r="I6" s="14"/>
      <c r="J6" s="9" t="s">
        <v>98</v>
      </c>
      <c r="K6" s="40">
        <f t="shared" si="0"/>
        <v>55</v>
      </c>
    </row>
    <row r="7" spans="1:11" ht="13.5" customHeight="1">
      <c r="A7" s="9" t="s">
        <v>99</v>
      </c>
      <c r="B7" s="10">
        <v>874</v>
      </c>
      <c r="C7" s="11">
        <v>40639</v>
      </c>
      <c r="D7" s="12" t="s">
        <v>100</v>
      </c>
      <c r="E7" s="11">
        <v>32740</v>
      </c>
      <c r="F7" s="12" t="s">
        <v>74</v>
      </c>
      <c r="G7" s="13" t="s">
        <v>101</v>
      </c>
      <c r="H7" s="12" t="s">
        <v>81</v>
      </c>
      <c r="I7" s="14"/>
      <c r="J7" s="9" t="s">
        <v>102</v>
      </c>
      <c r="K7" s="40">
        <f t="shared" si="0"/>
        <v>22</v>
      </c>
    </row>
    <row r="8" spans="1:11" ht="13.5" customHeight="1">
      <c r="A8" s="9" t="s">
        <v>103</v>
      </c>
      <c r="B8" s="10">
        <v>875</v>
      </c>
      <c r="C8" s="11">
        <v>40640</v>
      </c>
      <c r="D8" s="12" t="s">
        <v>104</v>
      </c>
      <c r="E8" s="11">
        <v>15568</v>
      </c>
      <c r="F8" s="12" t="s">
        <v>85</v>
      </c>
      <c r="G8" s="13" t="s">
        <v>105</v>
      </c>
      <c r="H8" s="12" t="s">
        <v>106</v>
      </c>
      <c r="I8" s="14"/>
      <c r="J8" s="9" t="s">
        <v>107</v>
      </c>
      <c r="K8" s="40">
        <f t="shared" si="0"/>
        <v>69</v>
      </c>
    </row>
    <row r="9" spans="1:11" ht="13.5" customHeight="1">
      <c r="A9" s="9" t="s">
        <v>108</v>
      </c>
      <c r="B9" s="10">
        <v>876</v>
      </c>
      <c r="C9" s="11">
        <v>40640</v>
      </c>
      <c r="D9" s="12" t="s">
        <v>109</v>
      </c>
      <c r="E9" s="11">
        <v>24110</v>
      </c>
      <c r="F9" s="12" t="s">
        <v>74</v>
      </c>
      <c r="G9" s="12" t="s">
        <v>110</v>
      </c>
      <c r="H9" s="12" t="s">
        <v>111</v>
      </c>
      <c r="I9" s="14"/>
      <c r="J9" s="9" t="s">
        <v>112</v>
      </c>
      <c r="K9" s="40">
        <f t="shared" si="0"/>
        <v>45</v>
      </c>
    </row>
    <row r="10" spans="1:11" ht="13.5" customHeight="1">
      <c r="A10" s="9" t="s">
        <v>113</v>
      </c>
      <c r="B10" s="10">
        <v>877</v>
      </c>
      <c r="C10" s="11">
        <v>40641</v>
      </c>
      <c r="D10" s="12" t="s">
        <v>114</v>
      </c>
      <c r="E10" s="11">
        <v>18276</v>
      </c>
      <c r="F10" s="12" t="s">
        <v>85</v>
      </c>
      <c r="G10" s="12" t="s">
        <v>115</v>
      </c>
      <c r="H10" s="12" t="s">
        <v>116</v>
      </c>
      <c r="I10" s="14"/>
      <c r="J10" s="9" t="s">
        <v>117</v>
      </c>
      <c r="K10" s="40">
        <f t="shared" si="0"/>
        <v>61</v>
      </c>
    </row>
    <row r="11" spans="1:11" ht="13.5" customHeight="1">
      <c r="A11" s="9" t="s">
        <v>118</v>
      </c>
      <c r="B11" s="10">
        <v>878</v>
      </c>
      <c r="C11" s="11">
        <v>40641</v>
      </c>
      <c r="D11" s="12" t="s">
        <v>119</v>
      </c>
      <c r="E11" s="11">
        <v>18900</v>
      </c>
      <c r="F11" s="12" t="s">
        <v>85</v>
      </c>
      <c r="G11" s="12" t="s">
        <v>110</v>
      </c>
      <c r="H11" s="12" t="s">
        <v>120</v>
      </c>
      <c r="I11" s="14"/>
      <c r="J11" s="9" t="s">
        <v>121</v>
      </c>
      <c r="K11" s="40">
        <f t="shared" si="0"/>
        <v>60</v>
      </c>
    </row>
    <row r="12" spans="1:11" ht="13.5" customHeight="1">
      <c r="A12" s="9" t="s">
        <v>122</v>
      </c>
      <c r="B12" s="10">
        <v>879</v>
      </c>
      <c r="C12" s="11">
        <v>40641</v>
      </c>
      <c r="D12" s="12" t="s">
        <v>123</v>
      </c>
      <c r="E12" s="11">
        <v>15048</v>
      </c>
      <c r="F12" s="12" t="s">
        <v>85</v>
      </c>
      <c r="G12" s="12" t="s">
        <v>124</v>
      </c>
      <c r="H12" s="12" t="s">
        <v>125</v>
      </c>
      <c r="I12" s="14"/>
      <c r="J12" s="9" t="s">
        <v>126</v>
      </c>
      <c r="K12" s="40">
        <f t="shared" si="0"/>
        <v>70</v>
      </c>
    </row>
    <row r="13" spans="1:11" ht="13.5" customHeight="1">
      <c r="A13" s="16" t="s">
        <v>127</v>
      </c>
      <c r="B13" s="10">
        <v>880</v>
      </c>
      <c r="C13" s="17">
        <v>40641</v>
      </c>
      <c r="D13" s="18" t="s">
        <v>114</v>
      </c>
      <c r="E13" s="17">
        <v>18276</v>
      </c>
      <c r="F13" s="18" t="s">
        <v>85</v>
      </c>
      <c r="G13" s="18" t="s">
        <v>115</v>
      </c>
      <c r="H13" s="19" t="s">
        <v>128</v>
      </c>
      <c r="I13" s="14"/>
      <c r="J13" s="9" t="s">
        <v>129</v>
      </c>
      <c r="K13" s="40">
        <f t="shared" si="0"/>
        <v>61</v>
      </c>
    </row>
    <row r="14" spans="1:11" ht="13.5" customHeight="1">
      <c r="A14" s="9" t="s">
        <v>130</v>
      </c>
      <c r="B14" s="10">
        <v>881</v>
      </c>
      <c r="C14" s="11">
        <v>40642</v>
      </c>
      <c r="D14" s="12" t="s">
        <v>131</v>
      </c>
      <c r="E14" s="11">
        <v>36343</v>
      </c>
      <c r="F14" s="12" t="s">
        <v>85</v>
      </c>
      <c r="G14" s="12" t="s">
        <v>132</v>
      </c>
      <c r="H14" s="12" t="s">
        <v>133</v>
      </c>
      <c r="I14" s="14"/>
      <c r="J14" s="9" t="s">
        <v>134</v>
      </c>
      <c r="K14" s="40">
        <f t="shared" si="0"/>
        <v>12</v>
      </c>
    </row>
    <row r="15" spans="1:11" ht="13.5" customHeight="1">
      <c r="A15" s="9" t="s">
        <v>135</v>
      </c>
      <c r="B15" s="10">
        <v>882</v>
      </c>
      <c r="C15" s="11">
        <v>40644</v>
      </c>
      <c r="D15" s="12" t="s">
        <v>136</v>
      </c>
      <c r="E15" s="11">
        <v>19499</v>
      </c>
      <c r="F15" s="12" t="s">
        <v>85</v>
      </c>
      <c r="G15" s="12" t="s">
        <v>137</v>
      </c>
      <c r="H15" s="12" t="s">
        <v>138</v>
      </c>
      <c r="I15" s="14"/>
      <c r="J15" s="9" t="s">
        <v>139</v>
      </c>
      <c r="K15" s="40">
        <f t="shared" si="0"/>
        <v>58</v>
      </c>
    </row>
    <row r="16" spans="1:11" ht="13.5" customHeight="1">
      <c r="A16" s="9" t="s">
        <v>140</v>
      </c>
      <c r="B16" s="10">
        <v>883</v>
      </c>
      <c r="C16" s="11">
        <v>40644</v>
      </c>
      <c r="D16" s="12" t="s">
        <v>141</v>
      </c>
      <c r="E16" s="11">
        <v>23120</v>
      </c>
      <c r="F16" s="12" t="s">
        <v>85</v>
      </c>
      <c r="G16" s="13" t="s">
        <v>142</v>
      </c>
      <c r="H16" s="12" t="s">
        <v>97</v>
      </c>
      <c r="I16" s="14"/>
      <c r="J16" s="9" t="s">
        <v>143</v>
      </c>
      <c r="K16" s="40">
        <f t="shared" si="0"/>
        <v>48</v>
      </c>
    </row>
    <row r="17" spans="1:11" ht="13.5" customHeight="1">
      <c r="A17" s="9" t="s">
        <v>144</v>
      </c>
      <c r="B17" s="10">
        <v>884</v>
      </c>
      <c r="C17" s="11">
        <v>40645</v>
      </c>
      <c r="D17" s="12" t="s">
        <v>145</v>
      </c>
      <c r="E17" s="11">
        <v>32657</v>
      </c>
      <c r="F17" s="12" t="s">
        <v>85</v>
      </c>
      <c r="G17" s="12" t="s">
        <v>146</v>
      </c>
      <c r="H17" s="12" t="s">
        <v>147</v>
      </c>
      <c r="I17" s="14"/>
      <c r="J17" s="9" t="s">
        <v>148</v>
      </c>
      <c r="K17" s="40">
        <f t="shared" si="0"/>
        <v>22</v>
      </c>
    </row>
    <row r="18" spans="1:11" ht="13.5" customHeight="1">
      <c r="A18" s="9" t="s">
        <v>149</v>
      </c>
      <c r="B18" s="10">
        <v>885</v>
      </c>
      <c r="C18" s="11">
        <v>40645</v>
      </c>
      <c r="D18" s="12" t="s">
        <v>150</v>
      </c>
      <c r="E18" s="11">
        <v>27011</v>
      </c>
      <c r="F18" s="12" t="s">
        <v>74</v>
      </c>
      <c r="G18" s="13" t="s">
        <v>151</v>
      </c>
      <c r="H18" s="12" t="s">
        <v>152</v>
      </c>
      <c r="I18" s="14"/>
      <c r="J18" s="9" t="s">
        <v>153</v>
      </c>
      <c r="K18" s="40">
        <f t="shared" si="0"/>
        <v>38</v>
      </c>
    </row>
    <row r="19" spans="1:11" ht="13.5" customHeight="1">
      <c r="A19" s="9" t="s">
        <v>154</v>
      </c>
      <c r="B19" s="10">
        <v>886</v>
      </c>
      <c r="C19" s="11">
        <v>40646</v>
      </c>
      <c r="D19" s="12" t="s">
        <v>155</v>
      </c>
      <c r="E19" s="11">
        <v>34361</v>
      </c>
      <c r="F19" s="12" t="s">
        <v>85</v>
      </c>
      <c r="G19" s="12" t="s">
        <v>156</v>
      </c>
      <c r="H19" s="12" t="s">
        <v>157</v>
      </c>
      <c r="I19" s="14"/>
      <c r="J19" s="9" t="s">
        <v>158</v>
      </c>
      <c r="K19" s="40">
        <f t="shared" si="0"/>
        <v>17</v>
      </c>
    </row>
    <row r="20" spans="1:11" ht="13.5" customHeight="1">
      <c r="A20" s="9" t="s">
        <v>159</v>
      </c>
      <c r="B20" s="10">
        <v>887</v>
      </c>
      <c r="C20" s="11">
        <v>40647</v>
      </c>
      <c r="D20" s="12" t="s">
        <v>160</v>
      </c>
      <c r="E20" s="11">
        <v>13690</v>
      </c>
      <c r="F20" s="12" t="s">
        <v>85</v>
      </c>
      <c r="G20" s="13" t="s">
        <v>161</v>
      </c>
      <c r="H20" s="12" t="s">
        <v>162</v>
      </c>
      <c r="I20" s="14"/>
      <c r="J20" s="9" t="s">
        <v>163</v>
      </c>
      <c r="K20" s="40">
        <f t="shared" si="0"/>
        <v>74</v>
      </c>
    </row>
    <row r="21" spans="1:11" ht="13.5" customHeight="1">
      <c r="A21" s="9"/>
      <c r="B21" s="10">
        <v>888</v>
      </c>
      <c r="C21" s="20">
        <v>40647</v>
      </c>
      <c r="D21" s="21" t="s">
        <v>164</v>
      </c>
      <c r="E21" s="20">
        <v>17482</v>
      </c>
      <c r="F21" s="21" t="s">
        <v>74</v>
      </c>
      <c r="G21" s="22" t="s">
        <v>80</v>
      </c>
      <c r="H21" s="21" t="s">
        <v>165</v>
      </c>
      <c r="I21" s="14"/>
      <c r="J21" s="9"/>
      <c r="K21" s="40">
        <f t="shared" si="0"/>
        <v>64</v>
      </c>
    </row>
    <row r="22" spans="1:11" ht="13.5" customHeight="1">
      <c r="A22" s="9" t="s">
        <v>166</v>
      </c>
      <c r="B22" s="10">
        <v>889</v>
      </c>
      <c r="C22" s="11">
        <v>40647</v>
      </c>
      <c r="D22" s="12" t="s">
        <v>167</v>
      </c>
      <c r="E22" s="11">
        <v>23309</v>
      </c>
      <c r="F22" s="12" t="s">
        <v>85</v>
      </c>
      <c r="G22" s="12" t="s">
        <v>80</v>
      </c>
      <c r="H22" s="12" t="s">
        <v>168</v>
      </c>
      <c r="I22" s="14"/>
      <c r="J22" s="9" t="s">
        <v>169</v>
      </c>
      <c r="K22" s="40">
        <f t="shared" si="0"/>
        <v>48</v>
      </c>
    </row>
    <row r="23" spans="1:11" ht="13.5" customHeight="1">
      <c r="A23" s="9"/>
      <c r="B23" s="10">
        <v>890</v>
      </c>
      <c r="C23" s="20">
        <v>40648</v>
      </c>
      <c r="D23" s="21" t="s">
        <v>170</v>
      </c>
      <c r="E23" s="20">
        <v>18276</v>
      </c>
      <c r="F23" s="21" t="s">
        <v>85</v>
      </c>
      <c r="G23" s="21" t="s">
        <v>115</v>
      </c>
      <c r="H23" s="12" t="s">
        <v>87</v>
      </c>
      <c r="I23" s="14"/>
      <c r="J23" s="9" t="s">
        <v>171</v>
      </c>
      <c r="K23" s="40">
        <f t="shared" si="0"/>
        <v>61</v>
      </c>
    </row>
    <row r="24" spans="1:11" ht="13.5" customHeight="1">
      <c r="A24" s="9" t="s">
        <v>172</v>
      </c>
      <c r="B24" s="10">
        <v>891</v>
      </c>
      <c r="C24" s="11">
        <v>40651</v>
      </c>
      <c r="D24" s="12" t="s">
        <v>173</v>
      </c>
      <c r="E24" s="11">
        <v>33673</v>
      </c>
      <c r="F24" s="12" t="s">
        <v>74</v>
      </c>
      <c r="G24" s="12" t="s">
        <v>174</v>
      </c>
      <c r="H24" s="12" t="s">
        <v>175</v>
      </c>
      <c r="I24" s="14"/>
      <c r="J24" s="9" t="s">
        <v>176</v>
      </c>
      <c r="K24" s="40">
        <f t="shared" si="0"/>
        <v>19</v>
      </c>
    </row>
    <row r="25" spans="1:11" ht="13.5" customHeight="1">
      <c r="A25" s="9" t="s">
        <v>177</v>
      </c>
      <c r="B25" s="10">
        <v>893</v>
      </c>
      <c r="C25" s="17">
        <v>40652</v>
      </c>
      <c r="D25" s="18" t="s">
        <v>178</v>
      </c>
      <c r="E25" s="17">
        <v>15208</v>
      </c>
      <c r="F25" s="18" t="s">
        <v>74</v>
      </c>
      <c r="G25" s="18" t="s">
        <v>179</v>
      </c>
      <c r="H25" s="19" t="s">
        <v>180</v>
      </c>
      <c r="I25" s="14"/>
      <c r="J25" s="9" t="s">
        <v>181</v>
      </c>
      <c r="K25" s="40">
        <f t="shared" si="0"/>
        <v>70</v>
      </c>
    </row>
    <row r="26" spans="1:11" ht="13.5" customHeight="1">
      <c r="A26" s="9" t="s">
        <v>182</v>
      </c>
      <c r="B26" s="10">
        <v>894</v>
      </c>
      <c r="C26" s="11">
        <v>40651</v>
      </c>
      <c r="D26" s="12" t="s">
        <v>183</v>
      </c>
      <c r="E26" s="11">
        <v>31775</v>
      </c>
      <c r="F26" s="12" t="s">
        <v>85</v>
      </c>
      <c r="G26" s="24" t="s">
        <v>184</v>
      </c>
      <c r="H26" s="21" t="s">
        <v>180</v>
      </c>
      <c r="I26" s="14"/>
      <c r="J26" s="9"/>
      <c r="K26" s="40">
        <f t="shared" si="0"/>
        <v>25</v>
      </c>
    </row>
    <row r="27" spans="1:11" ht="13.5" customHeight="1">
      <c r="A27" s="9"/>
      <c r="B27" s="10">
        <v>895</v>
      </c>
      <c r="C27" s="11">
        <v>40652</v>
      </c>
      <c r="D27" s="12" t="s">
        <v>178</v>
      </c>
      <c r="E27" s="11">
        <v>15208</v>
      </c>
      <c r="F27" s="12" t="s">
        <v>74</v>
      </c>
      <c r="G27" s="13" t="s">
        <v>179</v>
      </c>
      <c r="H27" s="12" t="s">
        <v>185</v>
      </c>
      <c r="I27" s="14"/>
      <c r="J27" s="9" t="s">
        <v>186</v>
      </c>
      <c r="K27" s="40">
        <f t="shared" si="0"/>
        <v>70</v>
      </c>
    </row>
    <row r="28" spans="1:11" ht="13.5" customHeight="1">
      <c r="A28" s="9" t="s">
        <v>187</v>
      </c>
      <c r="B28" s="10">
        <v>897</v>
      </c>
      <c r="C28" s="11">
        <v>40653</v>
      </c>
      <c r="D28" s="12" t="s">
        <v>188</v>
      </c>
      <c r="E28" s="11">
        <v>22192</v>
      </c>
      <c r="F28" s="12" t="s">
        <v>74</v>
      </c>
      <c r="G28" s="13" t="s">
        <v>146</v>
      </c>
      <c r="H28" s="12" t="s">
        <v>189</v>
      </c>
      <c r="I28" s="14"/>
      <c r="J28" s="9" t="s">
        <v>190</v>
      </c>
      <c r="K28" s="40">
        <f t="shared" si="0"/>
        <v>51</v>
      </c>
    </row>
    <row r="29" spans="1:11" ht="13.5" customHeight="1">
      <c r="A29" s="9" t="s">
        <v>191</v>
      </c>
      <c r="B29" s="10">
        <v>898</v>
      </c>
      <c r="C29" s="11">
        <v>40653</v>
      </c>
      <c r="D29" s="12" t="s">
        <v>192</v>
      </c>
      <c r="E29" s="11">
        <v>19933</v>
      </c>
      <c r="F29" s="12" t="s">
        <v>85</v>
      </c>
      <c r="G29" s="12" t="s">
        <v>193</v>
      </c>
      <c r="H29" s="12" t="s">
        <v>194</v>
      </c>
      <c r="I29" s="14"/>
      <c r="J29" s="9" t="s">
        <v>195</v>
      </c>
      <c r="K29" s="40">
        <f t="shared" si="0"/>
        <v>57</v>
      </c>
    </row>
    <row r="30" spans="1:11" ht="13.5" customHeight="1">
      <c r="A30" s="9" t="s">
        <v>196</v>
      </c>
      <c r="B30" s="10">
        <v>900</v>
      </c>
      <c r="C30" s="11">
        <v>40654</v>
      </c>
      <c r="D30" s="12" t="s">
        <v>197</v>
      </c>
      <c r="E30" s="11">
        <v>28852</v>
      </c>
      <c r="F30" s="12" t="s">
        <v>85</v>
      </c>
      <c r="G30" s="12" t="s">
        <v>198</v>
      </c>
      <c r="H30" s="12" t="s">
        <v>199</v>
      </c>
      <c r="I30" s="14"/>
      <c r="J30" s="9" t="s">
        <v>200</v>
      </c>
      <c r="K30" s="40">
        <f t="shared" si="0"/>
        <v>33</v>
      </c>
    </row>
    <row r="31" spans="1:11" ht="13.5" customHeight="1">
      <c r="A31" s="9" t="s">
        <v>201</v>
      </c>
      <c r="B31" s="10">
        <v>901</v>
      </c>
      <c r="C31" s="11">
        <v>40654</v>
      </c>
      <c r="D31" s="12" t="s">
        <v>202</v>
      </c>
      <c r="E31" s="11">
        <v>28203</v>
      </c>
      <c r="F31" s="12" t="s">
        <v>74</v>
      </c>
      <c r="G31" s="12" t="s">
        <v>203</v>
      </c>
      <c r="H31" s="25" t="s">
        <v>204</v>
      </c>
      <c r="I31" s="14"/>
      <c r="J31" s="9" t="s">
        <v>205</v>
      </c>
      <c r="K31" s="40">
        <f t="shared" si="0"/>
        <v>34</v>
      </c>
    </row>
    <row r="32" spans="1:11" ht="13.5" customHeight="1">
      <c r="A32" s="9" t="s">
        <v>206</v>
      </c>
      <c r="B32" s="10">
        <v>902</v>
      </c>
      <c r="C32" s="11">
        <v>40654</v>
      </c>
      <c r="D32" s="12" t="s">
        <v>207</v>
      </c>
      <c r="E32" s="11">
        <v>40069</v>
      </c>
      <c r="F32" s="12" t="s">
        <v>85</v>
      </c>
      <c r="G32" s="26" t="s">
        <v>208</v>
      </c>
      <c r="H32" s="21" t="s">
        <v>209</v>
      </c>
      <c r="I32" s="14"/>
      <c r="J32" s="9"/>
      <c r="K32" s="40">
        <f t="shared" si="0"/>
        <v>2</v>
      </c>
    </row>
    <row r="33" spans="1:11" ht="13.5" customHeight="1">
      <c r="A33" s="9" t="s">
        <v>210</v>
      </c>
      <c r="B33" s="10">
        <v>903</v>
      </c>
      <c r="C33" s="11">
        <v>40654</v>
      </c>
      <c r="D33" s="12" t="s">
        <v>211</v>
      </c>
      <c r="E33" s="11">
        <v>25463</v>
      </c>
      <c r="F33" s="12" t="s">
        <v>74</v>
      </c>
      <c r="G33" s="12" t="s">
        <v>212</v>
      </c>
      <c r="H33" s="12" t="s">
        <v>213</v>
      </c>
      <c r="I33" s="14"/>
      <c r="J33" s="9" t="s">
        <v>214</v>
      </c>
      <c r="K33" s="40">
        <f t="shared" si="0"/>
        <v>42</v>
      </c>
    </row>
    <row r="34" spans="1:11" ht="13.5" customHeight="1">
      <c r="A34" s="9" t="s">
        <v>215</v>
      </c>
      <c r="B34" s="10">
        <v>904</v>
      </c>
      <c r="C34" s="11">
        <v>40658</v>
      </c>
      <c r="D34" s="12" t="s">
        <v>216</v>
      </c>
      <c r="E34" s="11">
        <v>24271</v>
      </c>
      <c r="F34" s="12" t="s">
        <v>85</v>
      </c>
      <c r="G34" s="12" t="s">
        <v>110</v>
      </c>
      <c r="H34" s="21" t="s">
        <v>213</v>
      </c>
      <c r="I34" s="14"/>
      <c r="J34" s="9"/>
      <c r="K34" s="40">
        <f t="shared" si="0"/>
        <v>45</v>
      </c>
    </row>
    <row r="35" spans="1:11" ht="13.5" customHeight="1">
      <c r="A35" s="9" t="s">
        <v>217</v>
      </c>
      <c r="B35" s="10">
        <v>905</v>
      </c>
      <c r="C35" s="11">
        <v>40660</v>
      </c>
      <c r="D35" s="12" t="s">
        <v>218</v>
      </c>
      <c r="E35" s="11">
        <v>13423</v>
      </c>
      <c r="F35" s="12" t="s">
        <v>74</v>
      </c>
      <c r="G35" s="12" t="s">
        <v>96</v>
      </c>
      <c r="H35" s="12" t="s">
        <v>219</v>
      </c>
      <c r="I35" s="14"/>
      <c r="J35" s="9" t="s">
        <v>220</v>
      </c>
      <c r="K35" s="40">
        <f t="shared" si="0"/>
        <v>75</v>
      </c>
    </row>
    <row r="36" spans="1:11" ht="13.5" customHeight="1">
      <c r="A36" s="9" t="s">
        <v>221</v>
      </c>
      <c r="B36" s="10">
        <v>906</v>
      </c>
      <c r="C36" s="11">
        <v>40661</v>
      </c>
      <c r="D36" s="12" t="s">
        <v>222</v>
      </c>
      <c r="E36" s="11">
        <v>17349</v>
      </c>
      <c r="F36" s="12" t="s">
        <v>85</v>
      </c>
      <c r="G36" s="12" t="s">
        <v>223</v>
      </c>
      <c r="H36" s="12" t="s">
        <v>224</v>
      </c>
      <c r="I36" s="14"/>
      <c r="J36" s="9" t="s">
        <v>225</v>
      </c>
      <c r="K36" s="40">
        <f t="shared" si="0"/>
        <v>64</v>
      </c>
    </row>
    <row r="37" spans="1:11" ht="13.5" customHeight="1">
      <c r="A37" s="9"/>
      <c r="B37" s="10">
        <v>907</v>
      </c>
      <c r="C37" s="20">
        <v>40654</v>
      </c>
      <c r="D37" s="21" t="s">
        <v>226</v>
      </c>
      <c r="E37" s="20">
        <v>18276</v>
      </c>
      <c r="F37" s="21" t="s">
        <v>85</v>
      </c>
      <c r="G37" s="21" t="s">
        <v>115</v>
      </c>
      <c r="H37" s="12" t="s">
        <v>87</v>
      </c>
      <c r="I37" s="14"/>
      <c r="J37" s="9" t="s">
        <v>227</v>
      </c>
      <c r="K37" s="40">
        <f t="shared" si="0"/>
        <v>61</v>
      </c>
    </row>
    <row r="38" spans="1:11" ht="13.5" customHeight="1">
      <c r="A38" s="9"/>
      <c r="B38" s="10">
        <v>908</v>
      </c>
      <c r="C38" s="20">
        <v>40655</v>
      </c>
      <c r="D38" s="21" t="s">
        <v>228</v>
      </c>
      <c r="E38" s="20">
        <v>28203</v>
      </c>
      <c r="F38" s="21" t="s">
        <v>74</v>
      </c>
      <c r="G38" s="21" t="s">
        <v>203</v>
      </c>
      <c r="H38" s="12" t="s">
        <v>229</v>
      </c>
      <c r="I38" s="14"/>
      <c r="J38" s="9" t="s">
        <v>230</v>
      </c>
      <c r="K38" s="40">
        <f t="shared" si="0"/>
        <v>34</v>
      </c>
    </row>
    <row r="39" spans="1:11" ht="13.5" customHeight="1">
      <c r="A39" s="9"/>
      <c r="B39" s="10">
        <v>909</v>
      </c>
      <c r="C39" s="20">
        <v>40656</v>
      </c>
      <c r="D39" s="21" t="s">
        <v>231</v>
      </c>
      <c r="E39" s="20">
        <v>15208</v>
      </c>
      <c r="F39" s="21" t="s">
        <v>74</v>
      </c>
      <c r="G39" s="22" t="s">
        <v>179</v>
      </c>
      <c r="H39" s="12" t="s">
        <v>165</v>
      </c>
      <c r="I39" s="14"/>
      <c r="J39" s="9" t="s">
        <v>232</v>
      </c>
      <c r="K39" s="40">
        <f t="shared" si="0"/>
        <v>70</v>
      </c>
    </row>
    <row r="40" spans="1:11" ht="13.5" customHeight="1">
      <c r="A40" s="9"/>
      <c r="B40" s="10">
        <v>910</v>
      </c>
      <c r="C40" s="20">
        <v>40659</v>
      </c>
      <c r="D40" s="21" t="s">
        <v>233</v>
      </c>
      <c r="E40" s="20">
        <v>28203</v>
      </c>
      <c r="F40" s="21" t="s">
        <v>74</v>
      </c>
      <c r="G40" s="21" t="s">
        <v>203</v>
      </c>
      <c r="H40" s="12" t="s">
        <v>76</v>
      </c>
      <c r="I40" s="14"/>
      <c r="J40" s="9" t="s">
        <v>234</v>
      </c>
      <c r="K40" s="40">
        <f t="shared" si="0"/>
        <v>34</v>
      </c>
    </row>
    <row r="41" spans="1:11" ht="13.5" customHeight="1">
      <c r="A41" s="9" t="s">
        <v>235</v>
      </c>
      <c r="B41" s="10">
        <v>911</v>
      </c>
      <c r="C41" s="11">
        <v>40662</v>
      </c>
      <c r="D41" s="12" t="s">
        <v>236</v>
      </c>
      <c r="E41" s="11">
        <v>31202</v>
      </c>
      <c r="F41" s="12" t="s">
        <v>74</v>
      </c>
      <c r="G41" s="12" t="s">
        <v>237</v>
      </c>
      <c r="H41" s="12" t="s">
        <v>194</v>
      </c>
      <c r="I41" s="14"/>
      <c r="J41" s="9" t="s">
        <v>238</v>
      </c>
      <c r="K41" s="40">
        <f t="shared" si="0"/>
        <v>26</v>
      </c>
    </row>
    <row r="42" spans="1:11" ht="13.5" customHeight="1">
      <c r="A42" s="9" t="s">
        <v>239</v>
      </c>
      <c r="B42" s="10">
        <v>912</v>
      </c>
      <c r="C42" s="11">
        <v>40664</v>
      </c>
      <c r="D42" s="12" t="s">
        <v>240</v>
      </c>
      <c r="E42" s="11">
        <v>29946</v>
      </c>
      <c r="F42" s="12" t="s">
        <v>85</v>
      </c>
      <c r="G42" s="13" t="s">
        <v>241</v>
      </c>
      <c r="H42" s="12" t="s">
        <v>162</v>
      </c>
      <c r="I42" s="14"/>
      <c r="J42" s="9" t="s">
        <v>242</v>
      </c>
      <c r="K42" s="40">
        <f t="shared" si="0"/>
        <v>30</v>
      </c>
    </row>
    <row r="43" spans="1:11" ht="13.5" customHeight="1">
      <c r="A43" s="9" t="s">
        <v>243</v>
      </c>
      <c r="B43" s="10">
        <v>913</v>
      </c>
      <c r="C43" s="11">
        <v>40666</v>
      </c>
      <c r="D43" s="12" t="s">
        <v>244</v>
      </c>
      <c r="E43" s="11">
        <v>21034</v>
      </c>
      <c r="F43" s="12" t="s">
        <v>74</v>
      </c>
      <c r="G43" s="12" t="s">
        <v>245</v>
      </c>
      <c r="H43" s="12" t="s">
        <v>87</v>
      </c>
      <c r="I43" s="14"/>
      <c r="J43" s="9" t="s">
        <v>246</v>
      </c>
      <c r="K43" s="40">
        <f t="shared" si="0"/>
        <v>54</v>
      </c>
    </row>
    <row r="44" spans="1:11" ht="13.5" customHeight="1">
      <c r="A44" s="9" t="s">
        <v>247</v>
      </c>
      <c r="B44" s="10">
        <v>914</v>
      </c>
      <c r="C44" s="11">
        <v>40666</v>
      </c>
      <c r="D44" s="12" t="s">
        <v>248</v>
      </c>
      <c r="E44" s="11">
        <v>19250</v>
      </c>
      <c r="F44" s="12" t="s">
        <v>74</v>
      </c>
      <c r="G44" s="13" t="s">
        <v>249</v>
      </c>
      <c r="H44" s="12" t="s">
        <v>152</v>
      </c>
      <c r="I44" s="14"/>
      <c r="J44" s="9" t="s">
        <v>250</v>
      </c>
      <c r="K44" s="40">
        <f t="shared" si="0"/>
        <v>59</v>
      </c>
    </row>
    <row r="45" spans="1:11" ht="13.5" customHeight="1">
      <c r="A45" s="27"/>
      <c r="B45" s="10">
        <v>915</v>
      </c>
      <c r="C45" s="20">
        <v>40666</v>
      </c>
      <c r="D45" s="21" t="s">
        <v>251</v>
      </c>
      <c r="E45" s="20">
        <v>18671</v>
      </c>
      <c r="F45" s="21" t="s">
        <v>74</v>
      </c>
      <c r="G45" s="22" t="s">
        <v>252</v>
      </c>
      <c r="H45" s="12" t="s">
        <v>128</v>
      </c>
      <c r="I45" s="14"/>
      <c r="J45" s="9" t="s">
        <v>253</v>
      </c>
      <c r="K45" s="40">
        <f t="shared" si="0"/>
        <v>60</v>
      </c>
    </row>
    <row r="46" spans="1:11" ht="13.5" customHeight="1">
      <c r="A46" s="9" t="s">
        <v>254</v>
      </c>
      <c r="B46" s="10">
        <v>916</v>
      </c>
      <c r="C46" s="11">
        <v>40666</v>
      </c>
      <c r="D46" s="12" t="s">
        <v>255</v>
      </c>
      <c r="E46" s="11">
        <v>18671</v>
      </c>
      <c r="F46" s="12" t="s">
        <v>74</v>
      </c>
      <c r="G46" s="13" t="s">
        <v>252</v>
      </c>
      <c r="H46" s="12" t="s">
        <v>256</v>
      </c>
      <c r="I46" s="14"/>
      <c r="J46" s="9" t="s">
        <v>257</v>
      </c>
      <c r="K46" s="40">
        <f t="shared" si="0"/>
        <v>60</v>
      </c>
    </row>
    <row r="47" spans="1:11" ht="13.5" customHeight="1">
      <c r="A47" s="9" t="s">
        <v>258</v>
      </c>
      <c r="B47" s="10">
        <v>917</v>
      </c>
      <c r="C47" s="11">
        <v>40666</v>
      </c>
      <c r="D47" s="12" t="s">
        <v>259</v>
      </c>
      <c r="E47" s="11">
        <v>39987</v>
      </c>
      <c r="F47" s="12" t="s">
        <v>85</v>
      </c>
      <c r="G47" s="24" t="s">
        <v>260</v>
      </c>
      <c r="H47" s="12" t="s">
        <v>106</v>
      </c>
      <c r="I47" s="14"/>
      <c r="J47" s="9" t="s">
        <v>261</v>
      </c>
      <c r="K47" s="40">
        <f t="shared" si="0"/>
        <v>2</v>
      </c>
    </row>
    <row r="48" spans="1:11" ht="13.5" customHeight="1">
      <c r="A48" s="9" t="s">
        <v>262</v>
      </c>
      <c r="B48" s="10">
        <v>919</v>
      </c>
      <c r="C48" s="11">
        <v>40667</v>
      </c>
      <c r="D48" s="12" t="s">
        <v>263</v>
      </c>
      <c r="E48" s="11">
        <v>11008</v>
      </c>
      <c r="F48" s="12" t="s">
        <v>85</v>
      </c>
      <c r="G48" s="13" t="s">
        <v>91</v>
      </c>
      <c r="H48" s="12" t="s">
        <v>76</v>
      </c>
      <c r="I48" s="14"/>
      <c r="J48" s="9" t="s">
        <v>264</v>
      </c>
      <c r="K48" s="40">
        <f t="shared" si="0"/>
        <v>81</v>
      </c>
    </row>
    <row r="49" spans="1:11" ht="13.5" customHeight="1">
      <c r="A49" s="9" t="s">
        <v>265</v>
      </c>
      <c r="B49" s="10">
        <v>920</v>
      </c>
      <c r="C49" s="11">
        <v>40667</v>
      </c>
      <c r="D49" s="12" t="s">
        <v>266</v>
      </c>
      <c r="E49" s="11">
        <v>20996</v>
      </c>
      <c r="F49" s="12" t="s">
        <v>85</v>
      </c>
      <c r="G49" s="13" t="s">
        <v>267</v>
      </c>
      <c r="H49" s="12" t="s">
        <v>106</v>
      </c>
      <c r="I49" s="14"/>
      <c r="J49" s="9" t="s">
        <v>268</v>
      </c>
      <c r="K49" s="40">
        <f t="shared" si="0"/>
        <v>54</v>
      </c>
    </row>
    <row r="50" spans="1:11" ht="13.5" customHeight="1">
      <c r="A50" s="9" t="s">
        <v>269</v>
      </c>
      <c r="B50" s="10">
        <v>921</v>
      </c>
      <c r="C50" s="11">
        <v>40667</v>
      </c>
      <c r="D50" s="12" t="s">
        <v>270</v>
      </c>
      <c r="E50" s="11">
        <v>20339</v>
      </c>
      <c r="F50" s="12" t="s">
        <v>74</v>
      </c>
      <c r="G50" s="13" t="s">
        <v>267</v>
      </c>
      <c r="H50" s="12" t="s">
        <v>271</v>
      </c>
      <c r="I50" s="14"/>
      <c r="J50" s="9" t="s">
        <v>272</v>
      </c>
      <c r="K50" s="40">
        <f t="shared" si="0"/>
        <v>56</v>
      </c>
    </row>
    <row r="51" spans="1:11" ht="13.5" customHeight="1">
      <c r="A51" s="9" t="s">
        <v>273</v>
      </c>
      <c r="B51" s="10">
        <v>922</v>
      </c>
      <c r="C51" s="11">
        <v>40668</v>
      </c>
      <c r="D51" s="12" t="s">
        <v>274</v>
      </c>
      <c r="E51" s="11">
        <v>24455</v>
      </c>
      <c r="F51" s="12" t="s">
        <v>74</v>
      </c>
      <c r="G51" s="13" t="s">
        <v>275</v>
      </c>
      <c r="H51" s="21" t="s">
        <v>81</v>
      </c>
      <c r="I51" s="14"/>
      <c r="J51" s="9"/>
      <c r="K51" s="40">
        <f t="shared" si="0"/>
        <v>45</v>
      </c>
    </row>
    <row r="52" spans="1:11" ht="13.5" customHeight="1">
      <c r="A52" s="9" t="s">
        <v>276</v>
      </c>
      <c r="B52" s="10">
        <v>923</v>
      </c>
      <c r="C52" s="11">
        <v>40668</v>
      </c>
      <c r="D52" s="12" t="s">
        <v>277</v>
      </c>
      <c r="E52" s="11">
        <v>18394</v>
      </c>
      <c r="F52" s="12" t="s">
        <v>74</v>
      </c>
      <c r="G52" s="12" t="s">
        <v>278</v>
      </c>
      <c r="H52" s="12" t="s">
        <v>279</v>
      </c>
      <c r="I52" s="14"/>
      <c r="J52" s="9" t="s">
        <v>280</v>
      </c>
      <c r="K52" s="40">
        <f t="shared" si="0"/>
        <v>61</v>
      </c>
    </row>
    <row r="53" spans="1:11" ht="13.5" customHeight="1">
      <c r="A53" s="9" t="s">
        <v>281</v>
      </c>
      <c r="B53" s="10">
        <v>924</v>
      </c>
      <c r="C53" s="11">
        <v>40669</v>
      </c>
      <c r="D53" s="12" t="s">
        <v>282</v>
      </c>
      <c r="E53" s="11">
        <v>40211</v>
      </c>
      <c r="F53" s="12" t="s">
        <v>85</v>
      </c>
      <c r="G53" s="12" t="s">
        <v>283</v>
      </c>
      <c r="H53" s="21" t="s">
        <v>279</v>
      </c>
      <c r="I53" s="14"/>
      <c r="J53" s="9"/>
      <c r="K53" s="40">
        <f t="shared" si="0"/>
        <v>1</v>
      </c>
    </row>
    <row r="54" spans="1:11" ht="13.5" customHeight="1">
      <c r="A54" s="9" t="s">
        <v>284</v>
      </c>
      <c r="B54" s="10">
        <v>925</v>
      </c>
      <c r="C54" s="11">
        <v>40669</v>
      </c>
      <c r="D54" s="12" t="s">
        <v>285</v>
      </c>
      <c r="E54" s="11">
        <v>28567</v>
      </c>
      <c r="F54" s="12" t="s">
        <v>85</v>
      </c>
      <c r="G54" s="13" t="s">
        <v>275</v>
      </c>
      <c r="H54" s="12" t="s">
        <v>87</v>
      </c>
      <c r="I54" s="14"/>
      <c r="J54" s="9" t="s">
        <v>286</v>
      </c>
      <c r="K54" s="40">
        <f t="shared" si="0"/>
        <v>33</v>
      </c>
    </row>
    <row r="55" spans="1:11" ht="13.5" customHeight="1">
      <c r="A55" s="9" t="s">
        <v>287</v>
      </c>
      <c r="B55" s="10">
        <v>926</v>
      </c>
      <c r="C55" s="11">
        <v>40669</v>
      </c>
      <c r="D55" s="12" t="s">
        <v>288</v>
      </c>
      <c r="E55" s="11">
        <v>20543</v>
      </c>
      <c r="F55" s="12" t="s">
        <v>74</v>
      </c>
      <c r="G55" s="13" t="s">
        <v>115</v>
      </c>
      <c r="H55" s="12" t="s">
        <v>81</v>
      </c>
      <c r="I55" s="14"/>
      <c r="J55" s="9" t="s">
        <v>289</v>
      </c>
      <c r="K55" s="40">
        <f t="shared" si="0"/>
        <v>55</v>
      </c>
    </row>
    <row r="56" spans="1:11" ht="13.5" customHeight="1">
      <c r="A56" s="9" t="s">
        <v>290</v>
      </c>
      <c r="B56" s="10">
        <v>927</v>
      </c>
      <c r="C56" s="11">
        <v>40669</v>
      </c>
      <c r="D56" s="12" t="s">
        <v>291</v>
      </c>
      <c r="E56" s="11">
        <v>38054</v>
      </c>
      <c r="F56" s="12" t="s">
        <v>74</v>
      </c>
      <c r="G56" s="13" t="s">
        <v>179</v>
      </c>
      <c r="H56" s="12" t="s">
        <v>292</v>
      </c>
      <c r="I56" s="14"/>
      <c r="J56" s="9" t="s">
        <v>293</v>
      </c>
      <c r="K56" s="40">
        <f t="shared" si="0"/>
        <v>7</v>
      </c>
    </row>
    <row r="57" spans="1:11" ht="13.5" customHeight="1">
      <c r="A57" s="9" t="s">
        <v>294</v>
      </c>
      <c r="B57" s="10">
        <v>928</v>
      </c>
      <c r="C57" s="11">
        <v>40670</v>
      </c>
      <c r="D57" s="12" t="s">
        <v>295</v>
      </c>
      <c r="E57" s="11">
        <v>33227</v>
      </c>
      <c r="F57" s="12" t="s">
        <v>85</v>
      </c>
      <c r="G57" s="12" t="s">
        <v>296</v>
      </c>
      <c r="H57" s="12" t="s">
        <v>297</v>
      </c>
      <c r="I57" s="14"/>
      <c r="J57" s="9" t="s">
        <v>298</v>
      </c>
      <c r="K57" s="40">
        <f t="shared" si="0"/>
        <v>21</v>
      </c>
    </row>
    <row r="58" spans="1:11" ht="13.5" customHeight="1">
      <c r="A58" s="9" t="s">
        <v>299</v>
      </c>
      <c r="B58" s="10">
        <v>929</v>
      </c>
      <c r="C58" s="11">
        <v>40670</v>
      </c>
      <c r="D58" s="12" t="s">
        <v>300</v>
      </c>
      <c r="E58" s="11">
        <v>16121</v>
      </c>
      <c r="F58" s="12" t="s">
        <v>74</v>
      </c>
      <c r="G58" s="13" t="s">
        <v>301</v>
      </c>
      <c r="H58" s="12" t="s">
        <v>168</v>
      </c>
      <c r="I58" s="14"/>
      <c r="J58" s="28" t="s">
        <v>302</v>
      </c>
      <c r="K58" s="40">
        <f t="shared" si="0"/>
        <v>67</v>
      </c>
    </row>
    <row r="59" spans="1:11" ht="13.5" customHeight="1">
      <c r="A59" s="9" t="s">
        <v>303</v>
      </c>
      <c r="B59" s="10">
        <v>930</v>
      </c>
      <c r="C59" s="11">
        <v>40671</v>
      </c>
      <c r="D59" s="29"/>
      <c r="E59" s="30">
        <v>31850</v>
      </c>
      <c r="F59" s="29" t="s">
        <v>74</v>
      </c>
      <c r="G59" s="24" t="s">
        <v>304</v>
      </c>
      <c r="H59" s="12" t="s">
        <v>305</v>
      </c>
      <c r="I59" s="14"/>
      <c r="J59" s="28" t="s">
        <v>306</v>
      </c>
      <c r="K59" s="40">
        <f t="shared" ref="K59:K121" si="1">2011-YEAR(E59)</f>
        <v>24</v>
      </c>
    </row>
    <row r="60" spans="1:11" ht="13.5" customHeight="1">
      <c r="A60" s="9" t="s">
        <v>307</v>
      </c>
      <c r="B60" s="10">
        <v>931</v>
      </c>
      <c r="C60" s="11">
        <v>40670</v>
      </c>
      <c r="D60" s="12" t="s">
        <v>308</v>
      </c>
      <c r="E60" s="11">
        <v>32597</v>
      </c>
      <c r="F60" s="12" t="s">
        <v>85</v>
      </c>
      <c r="G60" s="12" t="s">
        <v>309</v>
      </c>
      <c r="H60" s="12" t="s">
        <v>165</v>
      </c>
      <c r="I60" s="14"/>
      <c r="J60" s="9" t="s">
        <v>310</v>
      </c>
      <c r="K60" s="40">
        <f t="shared" si="1"/>
        <v>22</v>
      </c>
    </row>
    <row r="61" spans="1:11" ht="13.5" customHeight="1">
      <c r="A61" s="9" t="s">
        <v>311</v>
      </c>
      <c r="B61" s="10">
        <v>932</v>
      </c>
      <c r="C61" s="11">
        <v>40673</v>
      </c>
      <c r="D61" s="12" t="s">
        <v>312</v>
      </c>
      <c r="E61" s="11">
        <v>37231</v>
      </c>
      <c r="F61" s="12" t="s">
        <v>74</v>
      </c>
      <c r="G61" s="12" t="s">
        <v>198</v>
      </c>
      <c r="H61" s="12" t="s">
        <v>313</v>
      </c>
      <c r="I61" s="14"/>
      <c r="J61" s="9" t="s">
        <v>314</v>
      </c>
      <c r="K61" s="40">
        <f t="shared" si="1"/>
        <v>10</v>
      </c>
    </row>
    <row r="62" spans="1:11" ht="13.5" customHeight="1">
      <c r="A62" s="9" t="s">
        <v>315</v>
      </c>
      <c r="B62" s="10">
        <v>933</v>
      </c>
      <c r="C62" s="11">
        <v>40674</v>
      </c>
      <c r="D62" s="12" t="s">
        <v>316</v>
      </c>
      <c r="E62" s="11">
        <v>40232</v>
      </c>
      <c r="F62" s="12" t="s">
        <v>74</v>
      </c>
      <c r="G62" s="12" t="s">
        <v>296</v>
      </c>
      <c r="H62" s="12" t="s">
        <v>317</v>
      </c>
      <c r="I62" s="14"/>
      <c r="J62" s="9" t="s">
        <v>318</v>
      </c>
      <c r="K62" s="40">
        <f t="shared" si="1"/>
        <v>1</v>
      </c>
    </row>
    <row r="63" spans="1:11" ht="13.5" customHeight="1">
      <c r="A63" s="9" t="s">
        <v>319</v>
      </c>
      <c r="B63" s="10">
        <v>935</v>
      </c>
      <c r="C63" s="11">
        <v>40674</v>
      </c>
      <c r="D63" s="12" t="s">
        <v>320</v>
      </c>
      <c r="E63" s="11">
        <v>16639</v>
      </c>
      <c r="F63" s="12" t="s">
        <v>85</v>
      </c>
      <c r="G63" s="12" t="s">
        <v>321</v>
      </c>
      <c r="H63" s="21" t="s">
        <v>322</v>
      </c>
      <c r="I63" s="14"/>
      <c r="J63" s="9"/>
      <c r="K63" s="40">
        <f t="shared" si="1"/>
        <v>66</v>
      </c>
    </row>
    <row r="64" spans="1:11" ht="13.5" customHeight="1">
      <c r="A64" s="9" t="s">
        <v>323</v>
      </c>
      <c r="B64" s="10">
        <v>936</v>
      </c>
      <c r="C64" s="11">
        <v>40674</v>
      </c>
      <c r="D64" s="12" t="s">
        <v>324</v>
      </c>
      <c r="E64" s="11">
        <v>28707</v>
      </c>
      <c r="F64" s="12" t="s">
        <v>74</v>
      </c>
      <c r="G64" s="12" t="s">
        <v>325</v>
      </c>
      <c r="H64" s="12" t="s">
        <v>326</v>
      </c>
      <c r="I64" s="14"/>
      <c r="J64" s="9" t="s">
        <v>327</v>
      </c>
      <c r="K64" s="40">
        <f t="shared" si="1"/>
        <v>33</v>
      </c>
    </row>
    <row r="65" spans="1:11" ht="13.5" customHeight="1">
      <c r="A65" s="9" t="s">
        <v>328</v>
      </c>
      <c r="B65" s="10">
        <v>937</v>
      </c>
      <c r="C65" s="11">
        <v>40675</v>
      </c>
      <c r="D65" s="12" t="s">
        <v>329</v>
      </c>
      <c r="E65" s="11">
        <v>30815</v>
      </c>
      <c r="F65" s="12" t="s">
        <v>74</v>
      </c>
      <c r="G65" s="12" t="s">
        <v>283</v>
      </c>
      <c r="H65" s="12" t="s">
        <v>322</v>
      </c>
      <c r="I65" s="14"/>
      <c r="J65" s="28" t="s">
        <v>330</v>
      </c>
      <c r="K65" s="40">
        <f t="shared" si="1"/>
        <v>27</v>
      </c>
    </row>
    <row r="66" spans="1:11" ht="13.5" customHeight="1">
      <c r="A66" s="9" t="s">
        <v>331</v>
      </c>
      <c r="B66" s="10">
        <v>938</v>
      </c>
      <c r="C66" s="11">
        <v>40675</v>
      </c>
      <c r="D66" s="12" t="s">
        <v>332</v>
      </c>
      <c r="E66" s="11">
        <v>17758</v>
      </c>
      <c r="F66" s="12" t="s">
        <v>74</v>
      </c>
      <c r="G66" s="12" t="s">
        <v>333</v>
      </c>
      <c r="H66" s="12" t="s">
        <v>322</v>
      </c>
      <c r="I66" s="14"/>
      <c r="J66" s="9" t="s">
        <v>334</v>
      </c>
      <c r="K66" s="40">
        <f t="shared" si="1"/>
        <v>63</v>
      </c>
    </row>
    <row r="67" spans="1:11" ht="13.5" customHeight="1">
      <c r="A67" s="9" t="s">
        <v>335</v>
      </c>
      <c r="B67" s="10">
        <v>939</v>
      </c>
      <c r="C67" s="11">
        <v>40675</v>
      </c>
      <c r="D67" s="12" t="s">
        <v>336</v>
      </c>
      <c r="E67" s="11">
        <v>31874</v>
      </c>
      <c r="F67" s="12" t="s">
        <v>85</v>
      </c>
      <c r="G67" s="12" t="s">
        <v>337</v>
      </c>
      <c r="H67" s="12" t="s">
        <v>322</v>
      </c>
      <c r="I67" s="14"/>
      <c r="J67" s="9" t="s">
        <v>338</v>
      </c>
      <c r="K67" s="40">
        <f t="shared" si="1"/>
        <v>24</v>
      </c>
    </row>
    <row r="68" spans="1:11" ht="13.5" customHeight="1">
      <c r="A68" s="9" t="s">
        <v>339</v>
      </c>
      <c r="B68" s="10">
        <v>940</v>
      </c>
      <c r="C68" s="11">
        <v>40676</v>
      </c>
      <c r="D68" s="12" t="s">
        <v>340</v>
      </c>
      <c r="E68" s="11">
        <v>14025</v>
      </c>
      <c r="F68" s="12" t="s">
        <v>85</v>
      </c>
      <c r="G68" s="12" t="s">
        <v>341</v>
      </c>
      <c r="H68" s="12" t="s">
        <v>326</v>
      </c>
      <c r="I68" s="14"/>
      <c r="J68" s="9" t="s">
        <v>342</v>
      </c>
      <c r="K68" s="40">
        <f t="shared" si="1"/>
        <v>73</v>
      </c>
    </row>
    <row r="69" spans="1:11" ht="13.5" customHeight="1">
      <c r="A69" s="9" t="s">
        <v>343</v>
      </c>
      <c r="B69" s="10">
        <v>941</v>
      </c>
      <c r="C69" s="11">
        <v>40676</v>
      </c>
      <c r="D69" s="12" t="s">
        <v>344</v>
      </c>
      <c r="E69" s="11">
        <v>12449</v>
      </c>
      <c r="F69" s="12" t="s">
        <v>74</v>
      </c>
      <c r="G69" s="12" t="s">
        <v>283</v>
      </c>
      <c r="H69" s="12" t="s">
        <v>326</v>
      </c>
      <c r="I69" s="14"/>
      <c r="J69" s="9" t="s">
        <v>345</v>
      </c>
      <c r="K69" s="40">
        <f t="shared" si="1"/>
        <v>77</v>
      </c>
    </row>
    <row r="70" spans="1:11" ht="13.5" customHeight="1">
      <c r="A70" s="9" t="s">
        <v>346</v>
      </c>
      <c r="B70" s="10">
        <v>942</v>
      </c>
      <c r="C70" s="11">
        <v>40676</v>
      </c>
      <c r="D70" s="12" t="s">
        <v>347</v>
      </c>
      <c r="E70" s="11">
        <v>39014</v>
      </c>
      <c r="F70" s="12" t="s">
        <v>74</v>
      </c>
      <c r="G70" s="12" t="s">
        <v>296</v>
      </c>
      <c r="H70" s="12" t="s">
        <v>81</v>
      </c>
      <c r="I70" s="14"/>
      <c r="J70" s="28" t="s">
        <v>348</v>
      </c>
      <c r="K70" s="40">
        <f t="shared" si="1"/>
        <v>5</v>
      </c>
    </row>
    <row r="71" spans="1:11" ht="13.5" customHeight="1">
      <c r="A71" s="9" t="s">
        <v>349</v>
      </c>
      <c r="B71" s="10">
        <v>943</v>
      </c>
      <c r="C71" s="11">
        <v>40676</v>
      </c>
      <c r="D71" s="12" t="s">
        <v>350</v>
      </c>
      <c r="E71" s="11">
        <v>34519</v>
      </c>
      <c r="F71" s="12" t="s">
        <v>85</v>
      </c>
      <c r="G71" s="12" t="s">
        <v>351</v>
      </c>
      <c r="H71" s="12" t="s">
        <v>297</v>
      </c>
      <c r="I71" s="14"/>
      <c r="J71" s="9" t="s">
        <v>352</v>
      </c>
      <c r="K71" s="40">
        <f t="shared" si="1"/>
        <v>17</v>
      </c>
    </row>
    <row r="72" spans="1:11" ht="13.5" customHeight="1">
      <c r="A72" s="9" t="s">
        <v>353</v>
      </c>
      <c r="B72" s="10">
        <v>944</v>
      </c>
      <c r="C72" s="11">
        <v>40676</v>
      </c>
      <c r="D72" s="12" t="s">
        <v>354</v>
      </c>
      <c r="E72" s="11">
        <v>38054</v>
      </c>
      <c r="F72" s="12" t="s">
        <v>74</v>
      </c>
      <c r="G72" s="12" t="s">
        <v>179</v>
      </c>
      <c r="H72" s="12" t="s">
        <v>355</v>
      </c>
      <c r="I72" s="14"/>
      <c r="J72" s="9" t="s">
        <v>356</v>
      </c>
      <c r="K72" s="40">
        <f t="shared" si="1"/>
        <v>7</v>
      </c>
    </row>
    <row r="73" spans="1:11" ht="13.5" customHeight="1">
      <c r="A73" s="9" t="s">
        <v>357</v>
      </c>
      <c r="B73" s="10">
        <v>945</v>
      </c>
      <c r="C73" s="11">
        <v>40677</v>
      </c>
      <c r="D73" s="12" t="s">
        <v>358</v>
      </c>
      <c r="E73" s="11">
        <v>35056</v>
      </c>
      <c r="F73" s="12" t="s">
        <v>74</v>
      </c>
      <c r="G73" s="12" t="s">
        <v>359</v>
      </c>
      <c r="H73" s="12" t="s">
        <v>297</v>
      </c>
      <c r="I73" s="14"/>
      <c r="J73" s="9" t="s">
        <v>360</v>
      </c>
      <c r="K73" s="40">
        <f t="shared" si="1"/>
        <v>16</v>
      </c>
    </row>
    <row r="74" spans="1:11" ht="13.5" customHeight="1">
      <c r="A74" s="9" t="s">
        <v>361</v>
      </c>
      <c r="B74" s="10">
        <v>946</v>
      </c>
      <c r="C74" s="11">
        <v>40679</v>
      </c>
      <c r="D74" s="12" t="s">
        <v>362</v>
      </c>
      <c r="E74" s="11">
        <v>19738</v>
      </c>
      <c r="F74" s="12" t="s">
        <v>74</v>
      </c>
      <c r="G74" s="12" t="s">
        <v>115</v>
      </c>
      <c r="H74" s="21" t="s">
        <v>297</v>
      </c>
      <c r="I74" s="14"/>
      <c r="J74" s="9"/>
      <c r="K74" s="40">
        <f t="shared" si="1"/>
        <v>57</v>
      </c>
    </row>
    <row r="75" spans="1:11" ht="13.5" customHeight="1">
      <c r="A75" s="9" t="s">
        <v>363</v>
      </c>
      <c r="B75" s="10">
        <v>947</v>
      </c>
      <c r="C75" s="11">
        <v>40679</v>
      </c>
      <c r="D75" s="12" t="s">
        <v>364</v>
      </c>
      <c r="E75" s="11">
        <v>39670</v>
      </c>
      <c r="F75" s="12" t="s">
        <v>85</v>
      </c>
      <c r="G75" s="12" t="s">
        <v>296</v>
      </c>
      <c r="H75" s="12" t="s">
        <v>365</v>
      </c>
      <c r="I75" s="14"/>
      <c r="J75" s="9" t="s">
        <v>366</v>
      </c>
      <c r="K75" s="40">
        <f t="shared" si="1"/>
        <v>3</v>
      </c>
    </row>
    <row r="76" spans="1:11" ht="13.5" customHeight="1">
      <c r="A76" s="9" t="s">
        <v>367</v>
      </c>
      <c r="B76" s="10">
        <v>948</v>
      </c>
      <c r="C76" s="11">
        <v>40679</v>
      </c>
      <c r="D76" s="12" t="s">
        <v>368</v>
      </c>
      <c r="E76" s="11">
        <v>25696</v>
      </c>
      <c r="F76" s="12" t="s">
        <v>85</v>
      </c>
      <c r="G76" s="12" t="s">
        <v>369</v>
      </c>
      <c r="H76" s="12" t="s">
        <v>297</v>
      </c>
      <c r="I76" s="14"/>
      <c r="J76" s="9" t="s">
        <v>370</v>
      </c>
      <c r="K76" s="40">
        <f t="shared" si="1"/>
        <v>41</v>
      </c>
    </row>
    <row r="77" spans="1:11" ht="13.5" customHeight="1">
      <c r="A77" s="9" t="s">
        <v>371</v>
      </c>
      <c r="B77" s="10">
        <v>949</v>
      </c>
      <c r="C77" s="11">
        <v>40679</v>
      </c>
      <c r="D77" s="12" t="s">
        <v>372</v>
      </c>
      <c r="E77" s="11">
        <v>39240</v>
      </c>
      <c r="F77" s="12" t="s">
        <v>85</v>
      </c>
      <c r="G77" s="12" t="s">
        <v>337</v>
      </c>
      <c r="H77" s="12" t="s">
        <v>373</v>
      </c>
      <c r="I77" s="14"/>
      <c r="J77" s="9" t="s">
        <v>374</v>
      </c>
      <c r="K77" s="40">
        <f t="shared" si="1"/>
        <v>4</v>
      </c>
    </row>
    <row r="78" spans="1:11" ht="13.5" customHeight="1">
      <c r="A78" s="9" t="s">
        <v>375</v>
      </c>
      <c r="B78" s="10">
        <v>950</v>
      </c>
      <c r="C78" s="11">
        <v>40680</v>
      </c>
      <c r="D78" s="12" t="s">
        <v>376</v>
      </c>
      <c r="E78" s="11">
        <v>25698</v>
      </c>
      <c r="F78" s="12" t="s">
        <v>85</v>
      </c>
      <c r="G78" s="12" t="s">
        <v>377</v>
      </c>
      <c r="H78" s="12" t="s">
        <v>87</v>
      </c>
      <c r="I78" s="14"/>
      <c r="J78" s="9" t="s">
        <v>378</v>
      </c>
      <c r="K78" s="40">
        <f t="shared" si="1"/>
        <v>41</v>
      </c>
    </row>
    <row r="79" spans="1:11" ht="13.5" customHeight="1">
      <c r="A79" s="9" t="s">
        <v>379</v>
      </c>
      <c r="B79" s="10">
        <v>951</v>
      </c>
      <c r="C79" s="11">
        <v>40681</v>
      </c>
      <c r="D79" s="12" t="s">
        <v>380</v>
      </c>
      <c r="E79" s="11">
        <v>33128</v>
      </c>
      <c r="F79" s="12" t="s">
        <v>85</v>
      </c>
      <c r="G79" s="12" t="s">
        <v>96</v>
      </c>
      <c r="H79" s="12" t="s">
        <v>162</v>
      </c>
      <c r="I79" s="14"/>
      <c r="J79" s="9" t="s">
        <v>381</v>
      </c>
      <c r="K79" s="40">
        <f t="shared" si="1"/>
        <v>21</v>
      </c>
    </row>
    <row r="80" spans="1:11" ht="13.5" customHeight="1">
      <c r="A80" s="9" t="s">
        <v>382</v>
      </c>
      <c r="B80" s="10">
        <v>952</v>
      </c>
      <c r="C80" s="11">
        <v>40682</v>
      </c>
      <c r="D80" s="12" t="s">
        <v>383</v>
      </c>
      <c r="E80" s="11">
        <v>15799</v>
      </c>
      <c r="F80" s="12" t="s">
        <v>74</v>
      </c>
      <c r="G80" s="12" t="s">
        <v>245</v>
      </c>
      <c r="H80" s="12" t="s">
        <v>157</v>
      </c>
      <c r="I80" s="14"/>
      <c r="J80" s="9" t="s">
        <v>384</v>
      </c>
      <c r="K80" s="40">
        <f t="shared" si="1"/>
        <v>68</v>
      </c>
    </row>
    <row r="81" spans="1:11" ht="13.5" customHeight="1">
      <c r="A81" s="9" t="s">
        <v>385</v>
      </c>
      <c r="B81" s="10">
        <v>953</v>
      </c>
      <c r="C81" s="11">
        <v>40683</v>
      </c>
      <c r="D81" s="12" t="s">
        <v>386</v>
      </c>
      <c r="E81" s="11">
        <v>31320</v>
      </c>
      <c r="F81" s="12" t="s">
        <v>74</v>
      </c>
      <c r="G81" s="12" t="s">
        <v>387</v>
      </c>
      <c r="H81" s="21" t="s">
        <v>213</v>
      </c>
      <c r="I81" s="14"/>
      <c r="J81" s="9"/>
      <c r="K81" s="40">
        <f t="shared" si="1"/>
        <v>26</v>
      </c>
    </row>
    <row r="82" spans="1:11" ht="13.5" customHeight="1">
      <c r="A82" s="9" t="s">
        <v>388</v>
      </c>
      <c r="B82" s="10">
        <v>954</v>
      </c>
      <c r="C82" s="11">
        <v>40683</v>
      </c>
      <c r="D82" s="12" t="s">
        <v>389</v>
      </c>
      <c r="E82" s="11">
        <v>9686</v>
      </c>
      <c r="F82" s="12" t="s">
        <v>85</v>
      </c>
      <c r="G82" s="12" t="s">
        <v>390</v>
      </c>
      <c r="H82" s="21" t="s">
        <v>157</v>
      </c>
      <c r="I82" s="14"/>
      <c r="J82" s="9"/>
      <c r="K82" s="40">
        <f t="shared" si="1"/>
        <v>85</v>
      </c>
    </row>
    <row r="83" spans="1:11" ht="13.5" customHeight="1">
      <c r="A83" s="9" t="s">
        <v>391</v>
      </c>
      <c r="B83" s="10">
        <v>955</v>
      </c>
      <c r="C83" s="11">
        <v>40683</v>
      </c>
      <c r="D83" s="12" t="s">
        <v>392</v>
      </c>
      <c r="E83" s="11">
        <v>21472</v>
      </c>
      <c r="F83" s="12" t="s">
        <v>74</v>
      </c>
      <c r="G83" s="12" t="s">
        <v>393</v>
      </c>
      <c r="H83" s="21" t="s">
        <v>120</v>
      </c>
      <c r="I83" s="14"/>
      <c r="J83" s="9"/>
      <c r="K83" s="40">
        <f t="shared" si="1"/>
        <v>53</v>
      </c>
    </row>
    <row r="84" spans="1:11" ht="13.5" customHeight="1">
      <c r="A84" s="9" t="s">
        <v>394</v>
      </c>
      <c r="B84" s="10">
        <v>956</v>
      </c>
      <c r="C84" s="11">
        <v>40684</v>
      </c>
      <c r="D84" s="12" t="s">
        <v>395</v>
      </c>
      <c r="E84" s="11">
        <v>19137</v>
      </c>
      <c r="F84" s="12" t="s">
        <v>74</v>
      </c>
      <c r="G84" s="12" t="s">
        <v>396</v>
      </c>
      <c r="H84" s="12" t="s">
        <v>326</v>
      </c>
      <c r="I84" s="14"/>
      <c r="J84" s="9" t="s">
        <v>397</v>
      </c>
      <c r="K84" s="40">
        <f t="shared" si="1"/>
        <v>59</v>
      </c>
    </row>
    <row r="85" spans="1:11" ht="13.5" customHeight="1">
      <c r="A85" s="9" t="s">
        <v>398</v>
      </c>
      <c r="B85" s="10">
        <v>957</v>
      </c>
      <c r="C85" s="11">
        <v>40686</v>
      </c>
      <c r="D85" s="12" t="s">
        <v>399</v>
      </c>
      <c r="E85" s="11">
        <v>30405</v>
      </c>
      <c r="F85" s="12" t="s">
        <v>85</v>
      </c>
      <c r="G85" s="12" t="s">
        <v>400</v>
      </c>
      <c r="H85" s="12" t="s">
        <v>401</v>
      </c>
      <c r="I85" s="14"/>
      <c r="J85" s="9" t="s">
        <v>402</v>
      </c>
      <c r="K85" s="40">
        <f t="shared" si="1"/>
        <v>28</v>
      </c>
    </row>
    <row r="86" spans="1:11" ht="13.5" customHeight="1">
      <c r="A86" s="9" t="s">
        <v>403</v>
      </c>
      <c r="B86" s="10">
        <v>958</v>
      </c>
      <c r="C86" s="11">
        <v>40686</v>
      </c>
      <c r="D86" s="12" t="s">
        <v>404</v>
      </c>
      <c r="E86" s="11">
        <v>19173</v>
      </c>
      <c r="F86" s="12" t="s">
        <v>85</v>
      </c>
      <c r="G86" s="26" t="s">
        <v>105</v>
      </c>
      <c r="H86" s="21" t="s">
        <v>405</v>
      </c>
      <c r="I86" s="14"/>
      <c r="J86" s="9"/>
      <c r="K86" s="40">
        <f t="shared" si="1"/>
        <v>59</v>
      </c>
    </row>
    <row r="87" spans="1:11" ht="13.5" customHeight="1">
      <c r="A87" s="9" t="s">
        <v>406</v>
      </c>
      <c r="B87" s="10">
        <v>959</v>
      </c>
      <c r="C87" s="11">
        <v>40687</v>
      </c>
      <c r="D87" s="12" t="s">
        <v>407</v>
      </c>
      <c r="E87" s="11">
        <v>14237</v>
      </c>
      <c r="F87" s="12" t="s">
        <v>74</v>
      </c>
      <c r="G87" s="12" t="s">
        <v>337</v>
      </c>
      <c r="H87" s="12" t="s">
        <v>326</v>
      </c>
      <c r="I87" s="14"/>
      <c r="J87" s="9" t="s">
        <v>408</v>
      </c>
      <c r="K87" s="40">
        <f t="shared" si="1"/>
        <v>73</v>
      </c>
    </row>
    <row r="88" spans="1:11" ht="13.5" customHeight="1">
      <c r="A88" s="9" t="s">
        <v>409</v>
      </c>
      <c r="B88" s="10">
        <v>960</v>
      </c>
      <c r="C88" s="11">
        <v>40687</v>
      </c>
      <c r="D88" s="12" t="s">
        <v>410</v>
      </c>
      <c r="E88" s="11">
        <v>22005</v>
      </c>
      <c r="F88" s="12" t="s">
        <v>74</v>
      </c>
      <c r="G88" s="12" t="s">
        <v>396</v>
      </c>
      <c r="H88" s="12" t="s">
        <v>297</v>
      </c>
      <c r="I88" s="14"/>
      <c r="J88" s="9" t="s">
        <v>411</v>
      </c>
      <c r="K88" s="40">
        <f t="shared" si="1"/>
        <v>51</v>
      </c>
    </row>
    <row r="89" spans="1:11" ht="13.5" customHeight="1">
      <c r="A89" s="9" t="s">
        <v>412</v>
      </c>
      <c r="B89" s="10">
        <v>961</v>
      </c>
      <c r="C89" s="11">
        <v>40687</v>
      </c>
      <c r="D89" s="12" t="s">
        <v>413</v>
      </c>
      <c r="E89" s="11">
        <v>16397</v>
      </c>
      <c r="F89" s="12" t="s">
        <v>85</v>
      </c>
      <c r="G89" s="12" t="s">
        <v>198</v>
      </c>
      <c r="H89" s="12" t="s">
        <v>128</v>
      </c>
      <c r="I89" s="14"/>
      <c r="J89" s="9" t="s">
        <v>414</v>
      </c>
      <c r="K89" s="40">
        <f t="shared" si="1"/>
        <v>67</v>
      </c>
    </row>
    <row r="90" spans="1:11" ht="13.5" customHeight="1">
      <c r="A90" s="9"/>
      <c r="B90" s="10">
        <v>962</v>
      </c>
      <c r="C90" s="20">
        <v>40687</v>
      </c>
      <c r="D90" s="21" t="s">
        <v>415</v>
      </c>
      <c r="E90" s="20">
        <v>40211</v>
      </c>
      <c r="F90" s="21" t="s">
        <v>85</v>
      </c>
      <c r="G90" s="21" t="s">
        <v>283</v>
      </c>
      <c r="H90" s="12" t="s">
        <v>326</v>
      </c>
      <c r="I90" s="14"/>
      <c r="J90" s="9" t="s">
        <v>416</v>
      </c>
      <c r="K90" s="40">
        <f t="shared" si="1"/>
        <v>1</v>
      </c>
    </row>
    <row r="91" spans="1:11" ht="13.5" customHeight="1">
      <c r="A91" s="9" t="s">
        <v>417</v>
      </c>
      <c r="B91" s="10">
        <v>963</v>
      </c>
      <c r="C91" s="11">
        <v>40688</v>
      </c>
      <c r="D91" s="12" t="s">
        <v>418</v>
      </c>
      <c r="E91" s="11">
        <v>26565</v>
      </c>
      <c r="F91" s="12" t="s">
        <v>85</v>
      </c>
      <c r="G91" s="12" t="s">
        <v>278</v>
      </c>
      <c r="H91" s="12" t="s">
        <v>76</v>
      </c>
      <c r="I91" s="14"/>
      <c r="J91" s="9" t="s">
        <v>419</v>
      </c>
      <c r="K91" s="40">
        <f t="shared" si="1"/>
        <v>39</v>
      </c>
    </row>
    <row r="92" spans="1:11" ht="13.5" customHeight="1">
      <c r="A92" s="9" t="s">
        <v>420</v>
      </c>
      <c r="B92" s="10">
        <v>964</v>
      </c>
      <c r="C92" s="11">
        <v>40688</v>
      </c>
      <c r="D92" s="12" t="s">
        <v>421</v>
      </c>
      <c r="E92" s="11">
        <v>40085</v>
      </c>
      <c r="F92" s="12" t="s">
        <v>85</v>
      </c>
      <c r="G92" s="26" t="s">
        <v>208</v>
      </c>
      <c r="H92" s="12" t="s">
        <v>133</v>
      </c>
      <c r="I92" s="14"/>
      <c r="J92" s="9" t="s">
        <v>422</v>
      </c>
      <c r="K92" s="40">
        <f t="shared" si="1"/>
        <v>2</v>
      </c>
    </row>
    <row r="93" spans="1:11" ht="13.5" customHeight="1">
      <c r="A93" s="9" t="s">
        <v>423</v>
      </c>
      <c r="B93" s="10">
        <v>965</v>
      </c>
      <c r="C93" s="11">
        <v>40688</v>
      </c>
      <c r="D93" s="12" t="s">
        <v>424</v>
      </c>
      <c r="E93" s="11">
        <v>35894</v>
      </c>
      <c r="F93" s="12" t="s">
        <v>85</v>
      </c>
      <c r="G93" s="26" t="s">
        <v>275</v>
      </c>
      <c r="H93" s="12" t="s">
        <v>425</v>
      </c>
      <c r="I93" s="14"/>
      <c r="J93" s="28" t="s">
        <v>426</v>
      </c>
      <c r="K93" s="40">
        <f t="shared" si="1"/>
        <v>13</v>
      </c>
    </row>
    <row r="94" spans="1:11" ht="13.5" customHeight="1">
      <c r="A94" s="9" t="s">
        <v>427</v>
      </c>
      <c r="B94" s="10">
        <v>966</v>
      </c>
      <c r="C94" s="11">
        <v>40688</v>
      </c>
      <c r="D94" s="12" t="s">
        <v>428</v>
      </c>
      <c r="E94" s="11">
        <v>12103</v>
      </c>
      <c r="F94" s="12" t="s">
        <v>85</v>
      </c>
      <c r="G94" s="12" t="s">
        <v>429</v>
      </c>
      <c r="H94" s="12" t="s">
        <v>425</v>
      </c>
      <c r="I94" s="14"/>
      <c r="J94" s="28" t="s">
        <v>430</v>
      </c>
      <c r="K94" s="40">
        <f t="shared" si="1"/>
        <v>78</v>
      </c>
    </row>
    <row r="95" spans="1:11" ht="13.5" customHeight="1">
      <c r="A95" s="9" t="s">
        <v>431</v>
      </c>
      <c r="B95" s="10">
        <v>967</v>
      </c>
      <c r="C95" s="11">
        <v>40689</v>
      </c>
      <c r="D95" s="12" t="s">
        <v>432</v>
      </c>
      <c r="E95" s="11">
        <v>22551</v>
      </c>
      <c r="F95" s="12" t="s">
        <v>85</v>
      </c>
      <c r="G95" s="12" t="s">
        <v>433</v>
      </c>
      <c r="H95" s="12" t="s">
        <v>326</v>
      </c>
      <c r="I95" s="14"/>
      <c r="J95" s="28" t="s">
        <v>434</v>
      </c>
      <c r="K95" s="40">
        <f t="shared" si="1"/>
        <v>50</v>
      </c>
    </row>
    <row r="96" spans="1:11" ht="13.5" customHeight="1">
      <c r="A96" s="9" t="s">
        <v>435</v>
      </c>
      <c r="B96" s="10">
        <v>968</v>
      </c>
      <c r="C96" s="11">
        <v>40689</v>
      </c>
      <c r="D96" s="12" t="s">
        <v>436</v>
      </c>
      <c r="E96" s="11">
        <v>14237</v>
      </c>
      <c r="F96" s="12" t="s">
        <v>74</v>
      </c>
      <c r="G96" s="12" t="s">
        <v>337</v>
      </c>
      <c r="H96" s="12" t="s">
        <v>322</v>
      </c>
      <c r="I96" s="14"/>
      <c r="J96" s="9" t="s">
        <v>437</v>
      </c>
      <c r="K96" s="40">
        <f t="shared" si="1"/>
        <v>73</v>
      </c>
    </row>
    <row r="97" spans="1:11" ht="13.5" customHeight="1">
      <c r="A97" s="9" t="s">
        <v>438</v>
      </c>
      <c r="B97" s="10">
        <v>969</v>
      </c>
      <c r="C97" s="11">
        <v>40689</v>
      </c>
      <c r="D97" s="12" t="s">
        <v>439</v>
      </c>
      <c r="E97" s="11">
        <v>17882</v>
      </c>
      <c r="F97" s="12" t="s">
        <v>74</v>
      </c>
      <c r="G97" s="12" t="s">
        <v>440</v>
      </c>
      <c r="H97" s="12" t="s">
        <v>425</v>
      </c>
      <c r="I97" s="14"/>
      <c r="J97" s="9" t="s">
        <v>441</v>
      </c>
      <c r="K97" s="40">
        <f t="shared" si="1"/>
        <v>63</v>
      </c>
    </row>
    <row r="98" spans="1:11" ht="13.5" customHeight="1">
      <c r="A98" s="9" t="s">
        <v>442</v>
      </c>
      <c r="B98" s="10">
        <v>970</v>
      </c>
      <c r="C98" s="11">
        <v>40689</v>
      </c>
      <c r="D98" s="12" t="s">
        <v>443</v>
      </c>
      <c r="E98" s="11">
        <v>15182</v>
      </c>
      <c r="F98" s="12" t="s">
        <v>85</v>
      </c>
      <c r="G98" s="12" t="s">
        <v>444</v>
      </c>
      <c r="H98" s="12" t="s">
        <v>317</v>
      </c>
      <c r="I98" s="14"/>
      <c r="J98" s="9" t="s">
        <v>445</v>
      </c>
      <c r="K98" s="40">
        <f t="shared" si="1"/>
        <v>70</v>
      </c>
    </row>
    <row r="99" spans="1:11" ht="13.5" customHeight="1">
      <c r="A99" s="9" t="s">
        <v>446</v>
      </c>
      <c r="B99" s="10">
        <v>971</v>
      </c>
      <c r="C99" s="11">
        <v>40689</v>
      </c>
      <c r="D99" s="12" t="s">
        <v>447</v>
      </c>
      <c r="E99" s="11">
        <v>28964</v>
      </c>
      <c r="F99" s="12" t="s">
        <v>85</v>
      </c>
      <c r="G99" s="12" t="s">
        <v>296</v>
      </c>
      <c r="H99" s="12" t="s">
        <v>194</v>
      </c>
      <c r="I99" s="14"/>
      <c r="J99" s="9" t="s">
        <v>448</v>
      </c>
      <c r="K99" s="40">
        <f t="shared" si="1"/>
        <v>32</v>
      </c>
    </row>
    <row r="100" spans="1:11" ht="13.5" customHeight="1">
      <c r="A100" s="9" t="s">
        <v>449</v>
      </c>
      <c r="B100" s="10">
        <v>972</v>
      </c>
      <c r="C100" s="11">
        <v>40690</v>
      </c>
      <c r="D100" s="12" t="s">
        <v>450</v>
      </c>
      <c r="E100" s="11">
        <v>27663</v>
      </c>
      <c r="F100" s="12" t="s">
        <v>74</v>
      </c>
      <c r="G100" s="12" t="s">
        <v>193</v>
      </c>
      <c r="H100" s="12" t="s">
        <v>322</v>
      </c>
      <c r="I100" s="14"/>
      <c r="J100" s="9" t="s">
        <v>451</v>
      </c>
      <c r="K100" s="40">
        <f t="shared" si="1"/>
        <v>36</v>
      </c>
    </row>
    <row r="101" spans="1:11" ht="13.5" customHeight="1">
      <c r="A101" s="9" t="s">
        <v>452</v>
      </c>
      <c r="B101" s="10">
        <v>973</v>
      </c>
      <c r="C101" s="11">
        <v>40690</v>
      </c>
      <c r="D101" s="12" t="s">
        <v>453</v>
      </c>
      <c r="E101" s="11">
        <v>30007</v>
      </c>
      <c r="F101" s="12" t="s">
        <v>85</v>
      </c>
      <c r="G101" s="12" t="s">
        <v>351</v>
      </c>
      <c r="H101" s="12" t="s">
        <v>219</v>
      </c>
      <c r="I101" s="14"/>
      <c r="J101" s="9" t="s">
        <v>454</v>
      </c>
      <c r="K101" s="40">
        <f t="shared" si="1"/>
        <v>29</v>
      </c>
    </row>
    <row r="102" spans="1:11" ht="13.5" customHeight="1">
      <c r="A102" s="9" t="s">
        <v>455</v>
      </c>
      <c r="B102" s="10">
        <v>974</v>
      </c>
      <c r="C102" s="11">
        <v>40694</v>
      </c>
      <c r="D102" s="12" t="s">
        <v>456</v>
      </c>
      <c r="E102" s="11">
        <v>13551</v>
      </c>
      <c r="F102" s="12" t="s">
        <v>85</v>
      </c>
      <c r="G102" s="12" t="s">
        <v>137</v>
      </c>
      <c r="H102" s="12" t="s">
        <v>322</v>
      </c>
      <c r="I102" s="14"/>
      <c r="J102" s="9" t="s">
        <v>457</v>
      </c>
      <c r="K102" s="40">
        <f t="shared" si="1"/>
        <v>74</v>
      </c>
    </row>
    <row r="103" spans="1:11" ht="13.5" customHeight="1">
      <c r="A103" s="9" t="s">
        <v>458</v>
      </c>
      <c r="B103" s="10">
        <v>975</v>
      </c>
      <c r="C103" s="11">
        <v>40695</v>
      </c>
      <c r="D103" s="12" t="s">
        <v>459</v>
      </c>
      <c r="E103" s="11">
        <v>14524</v>
      </c>
      <c r="F103" s="12" t="s">
        <v>85</v>
      </c>
      <c r="G103" s="12" t="s">
        <v>309</v>
      </c>
      <c r="H103" s="12" t="s">
        <v>460</v>
      </c>
      <c r="I103" s="14"/>
      <c r="J103" s="9" t="s">
        <v>461</v>
      </c>
      <c r="K103" s="40">
        <f t="shared" si="1"/>
        <v>72</v>
      </c>
    </row>
    <row r="104" spans="1:11" ht="13.5" customHeight="1">
      <c r="A104" s="9" t="s">
        <v>462</v>
      </c>
      <c r="B104" s="10">
        <v>976</v>
      </c>
      <c r="C104" s="11">
        <v>40695</v>
      </c>
      <c r="D104" s="12" t="s">
        <v>463</v>
      </c>
      <c r="E104" s="11">
        <v>19396</v>
      </c>
      <c r="F104" s="12" t="s">
        <v>85</v>
      </c>
      <c r="G104" s="12" t="s">
        <v>151</v>
      </c>
      <c r="H104" s="12" t="s">
        <v>464</v>
      </c>
      <c r="I104" s="14"/>
      <c r="J104" s="9" t="s">
        <v>465</v>
      </c>
      <c r="K104" s="40">
        <f t="shared" si="1"/>
        <v>58</v>
      </c>
    </row>
    <row r="105" spans="1:11" ht="13.5" customHeight="1">
      <c r="A105" s="9" t="s">
        <v>466</v>
      </c>
      <c r="B105" s="10">
        <v>977</v>
      </c>
      <c r="C105" s="11">
        <v>40696</v>
      </c>
      <c r="D105" s="12" t="s">
        <v>467</v>
      </c>
      <c r="E105" s="11">
        <v>23245</v>
      </c>
      <c r="F105" s="12" t="s">
        <v>85</v>
      </c>
      <c r="G105" s="12" t="s">
        <v>369</v>
      </c>
      <c r="H105" s="12" t="s">
        <v>464</v>
      </c>
      <c r="I105" s="14"/>
      <c r="J105" s="9" t="s">
        <v>468</v>
      </c>
      <c r="K105" s="40">
        <f t="shared" si="1"/>
        <v>48</v>
      </c>
    </row>
    <row r="106" spans="1:11" ht="13.5" customHeight="1">
      <c r="A106" s="9" t="s">
        <v>469</v>
      </c>
      <c r="B106" s="10">
        <v>978</v>
      </c>
      <c r="C106" s="11">
        <v>40696</v>
      </c>
      <c r="D106" s="12" t="s">
        <v>470</v>
      </c>
      <c r="E106" s="11">
        <v>35647</v>
      </c>
      <c r="F106" s="12" t="s">
        <v>74</v>
      </c>
      <c r="G106" s="12" t="s">
        <v>275</v>
      </c>
      <c r="H106" s="12" t="s">
        <v>471</v>
      </c>
      <c r="I106" s="14"/>
      <c r="J106" s="9" t="s">
        <v>472</v>
      </c>
      <c r="K106" s="40">
        <f t="shared" si="1"/>
        <v>14</v>
      </c>
    </row>
    <row r="107" spans="1:11" ht="13.5" customHeight="1">
      <c r="A107" s="9" t="s">
        <v>473</v>
      </c>
      <c r="B107" s="10">
        <v>979</v>
      </c>
      <c r="C107" s="11">
        <v>40697</v>
      </c>
      <c r="D107" s="12" t="s">
        <v>474</v>
      </c>
      <c r="E107" s="11">
        <v>12354</v>
      </c>
      <c r="F107" s="12" t="s">
        <v>74</v>
      </c>
      <c r="G107" s="12" t="s">
        <v>475</v>
      </c>
      <c r="H107" s="12" t="s">
        <v>471</v>
      </c>
      <c r="I107" s="14"/>
      <c r="J107" s="9" t="s">
        <v>476</v>
      </c>
      <c r="K107" s="40">
        <f t="shared" si="1"/>
        <v>78</v>
      </c>
    </row>
    <row r="108" spans="1:11" ht="13.5" customHeight="1">
      <c r="A108" s="9" t="s">
        <v>477</v>
      </c>
      <c r="B108" s="10">
        <v>980</v>
      </c>
      <c r="C108" s="11">
        <v>40697</v>
      </c>
      <c r="D108" s="12" t="s">
        <v>478</v>
      </c>
      <c r="E108" s="11">
        <v>11155</v>
      </c>
      <c r="F108" s="12" t="s">
        <v>85</v>
      </c>
      <c r="G108" s="12" t="s">
        <v>193</v>
      </c>
      <c r="H108" s="12" t="s">
        <v>138</v>
      </c>
      <c r="I108" s="14"/>
      <c r="J108" s="9" t="s">
        <v>479</v>
      </c>
      <c r="K108" s="40">
        <f t="shared" si="1"/>
        <v>81</v>
      </c>
    </row>
    <row r="109" spans="1:11" ht="13.5" customHeight="1">
      <c r="A109" s="9" t="s">
        <v>480</v>
      </c>
      <c r="B109" s="10">
        <v>981</v>
      </c>
      <c r="C109" s="11">
        <v>40697</v>
      </c>
      <c r="D109" s="12" t="s">
        <v>481</v>
      </c>
      <c r="E109" s="11">
        <v>33167</v>
      </c>
      <c r="F109" s="12" t="s">
        <v>74</v>
      </c>
      <c r="G109" s="12" t="s">
        <v>482</v>
      </c>
      <c r="H109" s="12" t="s">
        <v>138</v>
      </c>
      <c r="I109" s="14"/>
      <c r="J109" s="9" t="s">
        <v>483</v>
      </c>
      <c r="K109" s="40">
        <f t="shared" si="1"/>
        <v>21</v>
      </c>
    </row>
    <row r="110" spans="1:11" ht="13.5" customHeight="1">
      <c r="A110" s="9" t="s">
        <v>484</v>
      </c>
      <c r="B110" s="10">
        <v>982</v>
      </c>
      <c r="C110" s="11">
        <v>40697</v>
      </c>
      <c r="D110" s="12" t="s">
        <v>485</v>
      </c>
      <c r="E110" s="11">
        <v>28426</v>
      </c>
      <c r="F110" s="12" t="s">
        <v>85</v>
      </c>
      <c r="G110" s="12" t="s">
        <v>486</v>
      </c>
      <c r="H110" s="12" t="s">
        <v>147</v>
      </c>
      <c r="I110" s="14"/>
      <c r="J110" s="9" t="s">
        <v>487</v>
      </c>
      <c r="K110" s="40">
        <f t="shared" si="1"/>
        <v>34</v>
      </c>
    </row>
    <row r="111" spans="1:11" ht="13.5" customHeight="1">
      <c r="A111" s="9" t="s">
        <v>488</v>
      </c>
      <c r="B111" s="10">
        <v>983</v>
      </c>
      <c r="C111" s="11">
        <v>40698</v>
      </c>
      <c r="D111" s="12" t="s">
        <v>489</v>
      </c>
      <c r="E111" s="11">
        <v>24132</v>
      </c>
      <c r="F111" s="12" t="s">
        <v>85</v>
      </c>
      <c r="G111" s="12" t="s">
        <v>203</v>
      </c>
      <c r="H111" s="12" t="s">
        <v>120</v>
      </c>
      <c r="I111" s="14"/>
      <c r="J111" s="9" t="s">
        <v>490</v>
      </c>
      <c r="K111" s="40">
        <f t="shared" si="1"/>
        <v>45</v>
      </c>
    </row>
    <row r="112" spans="1:11" ht="13.5" customHeight="1">
      <c r="A112" s="9" t="s">
        <v>491</v>
      </c>
      <c r="B112" s="10">
        <v>984</v>
      </c>
      <c r="C112" s="11">
        <v>40698</v>
      </c>
      <c r="D112" s="12" t="s">
        <v>492</v>
      </c>
      <c r="E112" s="11">
        <v>17870</v>
      </c>
      <c r="F112" s="12" t="s">
        <v>85</v>
      </c>
      <c r="G112" s="12" t="s">
        <v>146</v>
      </c>
      <c r="H112" s="12" t="s">
        <v>471</v>
      </c>
      <c r="I112" s="14"/>
      <c r="J112" s="9" t="s">
        <v>493</v>
      </c>
      <c r="K112" s="40">
        <f t="shared" si="1"/>
        <v>63</v>
      </c>
    </row>
    <row r="113" spans="1:11" ht="13.5" customHeight="1">
      <c r="A113" s="9" t="s">
        <v>494</v>
      </c>
      <c r="B113" s="10">
        <v>985</v>
      </c>
      <c r="C113" s="11">
        <v>40698</v>
      </c>
      <c r="D113" s="12" t="s">
        <v>495</v>
      </c>
      <c r="E113" s="11">
        <v>21425</v>
      </c>
      <c r="F113" s="12" t="s">
        <v>85</v>
      </c>
      <c r="G113" s="12" t="s">
        <v>396</v>
      </c>
      <c r="H113" s="12" t="s">
        <v>213</v>
      </c>
      <c r="I113" s="14"/>
      <c r="J113" s="9" t="s">
        <v>496</v>
      </c>
      <c r="K113" s="40">
        <f t="shared" si="1"/>
        <v>53</v>
      </c>
    </row>
    <row r="114" spans="1:11" ht="13.5" customHeight="1">
      <c r="A114" s="9" t="s">
        <v>497</v>
      </c>
      <c r="B114" s="10">
        <v>986</v>
      </c>
      <c r="C114" s="11">
        <v>40698</v>
      </c>
      <c r="D114" s="12" t="s">
        <v>498</v>
      </c>
      <c r="E114" s="11">
        <v>29391</v>
      </c>
      <c r="F114" s="12" t="s">
        <v>85</v>
      </c>
      <c r="G114" s="12" t="s">
        <v>132</v>
      </c>
      <c r="H114" s="21" t="s">
        <v>120</v>
      </c>
      <c r="I114" s="14"/>
      <c r="J114" s="9"/>
      <c r="K114" s="40">
        <f t="shared" si="1"/>
        <v>31</v>
      </c>
    </row>
    <row r="115" spans="1:11" ht="13.5" customHeight="1">
      <c r="A115" s="9" t="s">
        <v>499</v>
      </c>
      <c r="B115" s="10">
        <v>987</v>
      </c>
      <c r="C115" s="11">
        <v>40700</v>
      </c>
      <c r="D115" s="12" t="s">
        <v>500</v>
      </c>
      <c r="E115" s="11">
        <v>25613</v>
      </c>
      <c r="F115" s="12" t="s">
        <v>85</v>
      </c>
      <c r="G115" s="12" t="s">
        <v>110</v>
      </c>
      <c r="H115" s="21" t="s">
        <v>120</v>
      </c>
      <c r="I115" s="14"/>
      <c r="J115" s="9"/>
      <c r="K115" s="40">
        <f t="shared" si="1"/>
        <v>41</v>
      </c>
    </row>
    <row r="116" spans="1:11" ht="13.5" customHeight="1">
      <c r="A116" s="9" t="s">
        <v>501</v>
      </c>
      <c r="B116" s="10">
        <v>988</v>
      </c>
      <c r="C116" s="11">
        <v>40700</v>
      </c>
      <c r="D116" s="12" t="s">
        <v>502</v>
      </c>
      <c r="E116" s="11">
        <v>29544</v>
      </c>
      <c r="F116" s="12" t="s">
        <v>74</v>
      </c>
      <c r="G116" s="12" t="s">
        <v>503</v>
      </c>
      <c r="H116" s="12" t="s">
        <v>322</v>
      </c>
      <c r="I116" s="14"/>
      <c r="J116" s="9" t="s">
        <v>504</v>
      </c>
      <c r="K116" s="40">
        <f t="shared" si="1"/>
        <v>31</v>
      </c>
    </row>
    <row r="117" spans="1:11" ht="13.5" customHeight="1">
      <c r="A117" s="9" t="s">
        <v>505</v>
      </c>
      <c r="B117" s="10">
        <v>989</v>
      </c>
      <c r="C117" s="11">
        <v>40701</v>
      </c>
      <c r="D117" s="12" t="s">
        <v>506</v>
      </c>
      <c r="E117" s="11">
        <v>28390</v>
      </c>
      <c r="F117" s="12" t="s">
        <v>85</v>
      </c>
      <c r="G117" s="12" t="s">
        <v>179</v>
      </c>
      <c r="H117" s="12" t="s">
        <v>229</v>
      </c>
      <c r="I117" s="14"/>
      <c r="J117" s="9" t="s">
        <v>507</v>
      </c>
      <c r="K117" s="40">
        <f t="shared" si="1"/>
        <v>34</v>
      </c>
    </row>
    <row r="118" spans="1:11" ht="13.5" customHeight="1">
      <c r="A118" s="9" t="s">
        <v>508</v>
      </c>
      <c r="B118" s="10">
        <v>990</v>
      </c>
      <c r="C118" s="11">
        <v>40701</v>
      </c>
      <c r="D118" s="12" t="s">
        <v>509</v>
      </c>
      <c r="E118" s="11">
        <v>39599</v>
      </c>
      <c r="F118" s="12" t="s">
        <v>85</v>
      </c>
      <c r="G118" s="12" t="s">
        <v>184</v>
      </c>
      <c r="H118" s="12" t="s">
        <v>510</v>
      </c>
      <c r="I118" s="14"/>
      <c r="J118" s="9" t="s">
        <v>511</v>
      </c>
      <c r="K118" s="40">
        <f t="shared" si="1"/>
        <v>3</v>
      </c>
    </row>
    <row r="119" spans="1:11" ht="13.5" customHeight="1">
      <c r="A119" s="9" t="s">
        <v>512</v>
      </c>
      <c r="B119" s="10">
        <v>991</v>
      </c>
      <c r="C119" s="11">
        <v>40702</v>
      </c>
      <c r="D119" s="12" t="s">
        <v>513</v>
      </c>
      <c r="E119" s="11">
        <v>38458</v>
      </c>
      <c r="F119" s="12" t="s">
        <v>85</v>
      </c>
      <c r="G119" s="12" t="s">
        <v>514</v>
      </c>
      <c r="H119" s="12" t="s">
        <v>229</v>
      </c>
      <c r="I119" s="14"/>
      <c r="J119" s="9" t="s">
        <v>515</v>
      </c>
      <c r="K119" s="40">
        <f t="shared" si="1"/>
        <v>6</v>
      </c>
    </row>
    <row r="120" spans="1:11" ht="13.5" customHeight="1">
      <c r="A120" s="9" t="s">
        <v>516</v>
      </c>
      <c r="B120" s="10">
        <v>992</v>
      </c>
      <c r="C120" s="11">
        <v>40702</v>
      </c>
      <c r="D120" s="12" t="s">
        <v>517</v>
      </c>
      <c r="E120" s="11">
        <v>18576</v>
      </c>
      <c r="F120" s="12" t="s">
        <v>85</v>
      </c>
      <c r="G120" s="12" t="s">
        <v>212</v>
      </c>
      <c r="H120" s="12" t="s">
        <v>229</v>
      </c>
      <c r="I120" s="14"/>
      <c r="J120" s="9" t="s">
        <v>518</v>
      </c>
      <c r="K120" s="40">
        <f t="shared" si="1"/>
        <v>61</v>
      </c>
    </row>
    <row r="121" spans="1:11" ht="13.5" customHeight="1">
      <c r="A121" s="9" t="s">
        <v>519</v>
      </c>
      <c r="B121" s="10">
        <v>993</v>
      </c>
      <c r="C121" s="11">
        <v>40702</v>
      </c>
      <c r="D121" s="12" t="s">
        <v>520</v>
      </c>
      <c r="E121" s="11">
        <v>17585</v>
      </c>
      <c r="F121" s="12" t="s">
        <v>74</v>
      </c>
      <c r="G121" s="12" t="s">
        <v>390</v>
      </c>
      <c r="H121" s="12" t="s">
        <v>229</v>
      </c>
      <c r="I121" s="14"/>
      <c r="J121" s="9" t="s">
        <v>521</v>
      </c>
      <c r="K121" s="40">
        <f t="shared" si="1"/>
        <v>63</v>
      </c>
    </row>
    <row r="122" spans="1:11" ht="13.5" customHeight="1">
      <c r="A122" s="9" t="s">
        <v>522</v>
      </c>
      <c r="B122" s="10">
        <v>995</v>
      </c>
      <c r="C122" s="11">
        <v>40704</v>
      </c>
      <c r="D122" s="12" t="s">
        <v>523</v>
      </c>
      <c r="E122" s="11">
        <v>16712</v>
      </c>
      <c r="F122" s="12" t="s">
        <v>85</v>
      </c>
      <c r="G122" s="12" t="s">
        <v>396</v>
      </c>
      <c r="H122" s="12" t="s">
        <v>229</v>
      </c>
      <c r="I122" s="14"/>
      <c r="J122" s="9" t="s">
        <v>524</v>
      </c>
      <c r="K122" s="40">
        <f t="shared" ref="K122:K182" si="2">2011-YEAR(E122)</f>
        <v>66</v>
      </c>
    </row>
    <row r="123" spans="1:11" ht="13.5" customHeight="1">
      <c r="A123" s="9" t="s">
        <v>525</v>
      </c>
      <c r="B123" s="10">
        <v>996</v>
      </c>
      <c r="C123" s="11">
        <v>40704</v>
      </c>
      <c r="D123" s="12" t="s">
        <v>526</v>
      </c>
      <c r="E123" s="11">
        <v>21133</v>
      </c>
      <c r="F123" s="12" t="s">
        <v>74</v>
      </c>
      <c r="G123" s="12" t="s">
        <v>212</v>
      </c>
      <c r="H123" s="12" t="s">
        <v>229</v>
      </c>
      <c r="I123" s="14"/>
      <c r="J123" s="28" t="s">
        <v>527</v>
      </c>
      <c r="K123" s="40">
        <f t="shared" si="2"/>
        <v>54</v>
      </c>
    </row>
    <row r="124" spans="1:11" ht="13.5" customHeight="1">
      <c r="A124" s="9" t="s">
        <v>528</v>
      </c>
      <c r="B124" s="10">
        <v>997</v>
      </c>
      <c r="C124" s="11">
        <v>40704</v>
      </c>
      <c r="D124" s="12" t="s">
        <v>529</v>
      </c>
      <c r="E124" s="11">
        <v>8182</v>
      </c>
      <c r="F124" s="12" t="s">
        <v>74</v>
      </c>
      <c r="G124" s="12" t="s">
        <v>91</v>
      </c>
      <c r="H124" s="12" t="s">
        <v>229</v>
      </c>
      <c r="I124" s="14"/>
      <c r="J124" s="9" t="s">
        <v>530</v>
      </c>
      <c r="K124" s="40">
        <f t="shared" si="2"/>
        <v>89</v>
      </c>
    </row>
    <row r="125" spans="1:11" ht="13.5" customHeight="1">
      <c r="A125" s="9" t="s">
        <v>531</v>
      </c>
      <c r="B125" s="10">
        <v>998</v>
      </c>
      <c r="C125" s="11">
        <v>40705</v>
      </c>
      <c r="D125" s="12" t="s">
        <v>532</v>
      </c>
      <c r="E125" s="11">
        <v>27960</v>
      </c>
      <c r="F125" s="12" t="s">
        <v>74</v>
      </c>
      <c r="G125" s="12" t="s">
        <v>533</v>
      </c>
      <c r="H125" s="12" t="s">
        <v>229</v>
      </c>
      <c r="I125" s="14"/>
      <c r="J125" s="9" t="s">
        <v>534</v>
      </c>
      <c r="K125" s="40">
        <f t="shared" si="2"/>
        <v>35</v>
      </c>
    </row>
    <row r="126" spans="1:11" ht="13.5" customHeight="1">
      <c r="A126" s="9"/>
      <c r="B126" s="10">
        <v>999</v>
      </c>
      <c r="C126" s="20">
        <v>40705</v>
      </c>
      <c r="D126" s="21" t="s">
        <v>535</v>
      </c>
      <c r="E126" s="20">
        <v>21133</v>
      </c>
      <c r="F126" s="21" t="s">
        <v>74</v>
      </c>
      <c r="G126" s="21" t="s">
        <v>212</v>
      </c>
      <c r="H126" s="12" t="s">
        <v>229</v>
      </c>
      <c r="I126" s="14"/>
      <c r="J126" s="9" t="s">
        <v>536</v>
      </c>
      <c r="K126" s="40">
        <f t="shared" si="2"/>
        <v>54</v>
      </c>
    </row>
    <row r="127" spans="1:11" ht="13.5" customHeight="1">
      <c r="A127" s="9" t="s">
        <v>537</v>
      </c>
      <c r="B127" s="10">
        <v>1000</v>
      </c>
      <c r="C127" s="11">
        <v>40705</v>
      </c>
      <c r="D127" s="12" t="s">
        <v>538</v>
      </c>
      <c r="E127" s="11">
        <v>15407</v>
      </c>
      <c r="F127" s="12" t="s">
        <v>74</v>
      </c>
      <c r="G127" s="12" t="s">
        <v>91</v>
      </c>
      <c r="H127" s="21" t="s">
        <v>229</v>
      </c>
      <c r="I127" s="14"/>
      <c r="J127" s="9"/>
      <c r="K127" s="40">
        <f t="shared" si="2"/>
        <v>69</v>
      </c>
    </row>
    <row r="128" spans="1:11" ht="13.5" customHeight="1">
      <c r="A128" s="9"/>
      <c r="B128" s="10">
        <v>1001</v>
      </c>
      <c r="C128" s="20">
        <v>40705</v>
      </c>
      <c r="D128" s="21" t="s">
        <v>539</v>
      </c>
      <c r="E128" s="20">
        <v>21133</v>
      </c>
      <c r="F128" s="21" t="s">
        <v>74</v>
      </c>
      <c r="G128" s="21" t="s">
        <v>212</v>
      </c>
      <c r="H128" s="12" t="s">
        <v>229</v>
      </c>
      <c r="I128" s="14"/>
      <c r="J128" s="9" t="s">
        <v>540</v>
      </c>
      <c r="K128" s="40">
        <f t="shared" si="2"/>
        <v>54</v>
      </c>
    </row>
    <row r="129" spans="1:11" ht="13.5" customHeight="1">
      <c r="A129" s="9" t="s">
        <v>541</v>
      </c>
      <c r="B129" s="10">
        <v>1002</v>
      </c>
      <c r="C129" s="11">
        <v>40706</v>
      </c>
      <c r="D129" s="12" t="s">
        <v>542</v>
      </c>
      <c r="E129" s="11">
        <v>12360</v>
      </c>
      <c r="F129" s="12" t="s">
        <v>85</v>
      </c>
      <c r="G129" s="12" t="s">
        <v>198</v>
      </c>
      <c r="H129" s="12" t="s">
        <v>543</v>
      </c>
      <c r="I129" s="14"/>
      <c r="J129" s="31" t="s">
        <v>544</v>
      </c>
      <c r="K129" s="40">
        <f t="shared" si="2"/>
        <v>78</v>
      </c>
    </row>
    <row r="130" spans="1:11" ht="13.5" customHeight="1">
      <c r="A130" s="9"/>
      <c r="B130" s="10">
        <v>1003</v>
      </c>
      <c r="C130" s="20">
        <v>40707</v>
      </c>
      <c r="D130" s="21" t="s">
        <v>545</v>
      </c>
      <c r="E130" s="20">
        <v>12360</v>
      </c>
      <c r="F130" s="21" t="s">
        <v>85</v>
      </c>
      <c r="G130" s="21" t="s">
        <v>198</v>
      </c>
      <c r="H130" s="12" t="s">
        <v>543</v>
      </c>
      <c r="I130" s="14"/>
      <c r="J130" s="9" t="s">
        <v>546</v>
      </c>
      <c r="K130" s="40">
        <f t="shared" si="2"/>
        <v>78</v>
      </c>
    </row>
    <row r="131" spans="1:11" ht="13.5" customHeight="1">
      <c r="A131" s="9" t="s">
        <v>547</v>
      </c>
      <c r="B131" s="10">
        <v>1004</v>
      </c>
      <c r="C131" s="11">
        <v>40707</v>
      </c>
      <c r="D131" s="12" t="s">
        <v>548</v>
      </c>
      <c r="E131" s="11">
        <v>19600</v>
      </c>
      <c r="F131" s="12" t="s">
        <v>74</v>
      </c>
      <c r="G131" s="12" t="s">
        <v>174</v>
      </c>
      <c r="H131" s="12" t="s">
        <v>543</v>
      </c>
      <c r="I131" s="14"/>
      <c r="J131" s="9" t="s">
        <v>549</v>
      </c>
      <c r="K131" s="40">
        <f t="shared" si="2"/>
        <v>58</v>
      </c>
    </row>
    <row r="132" spans="1:11" ht="13.5" customHeight="1">
      <c r="A132" s="9" t="s">
        <v>550</v>
      </c>
      <c r="B132" s="10">
        <v>1006</v>
      </c>
      <c r="C132" s="11">
        <v>40707</v>
      </c>
      <c r="D132" s="12" t="s">
        <v>551</v>
      </c>
      <c r="E132" s="11">
        <v>23564</v>
      </c>
      <c r="F132" s="12" t="s">
        <v>74</v>
      </c>
      <c r="G132" s="12" t="s">
        <v>396</v>
      </c>
      <c r="H132" s="12" t="s">
        <v>543</v>
      </c>
      <c r="I132" s="14"/>
      <c r="J132" s="9" t="s">
        <v>552</v>
      </c>
      <c r="K132" s="40">
        <f t="shared" si="2"/>
        <v>47</v>
      </c>
    </row>
    <row r="133" spans="1:11" ht="13.5" customHeight="1">
      <c r="A133" s="9" t="s">
        <v>553</v>
      </c>
      <c r="B133" s="10">
        <v>1007</v>
      </c>
      <c r="C133" s="11">
        <v>40707</v>
      </c>
      <c r="D133" s="12" t="s">
        <v>554</v>
      </c>
      <c r="E133" s="11">
        <v>21110</v>
      </c>
      <c r="F133" s="12" t="s">
        <v>85</v>
      </c>
      <c r="G133" s="12" t="s">
        <v>555</v>
      </c>
      <c r="H133" s="12" t="s">
        <v>543</v>
      </c>
      <c r="I133" s="14"/>
      <c r="J133" s="9" t="s">
        <v>556</v>
      </c>
      <c r="K133" s="40">
        <f t="shared" si="2"/>
        <v>54</v>
      </c>
    </row>
    <row r="134" spans="1:11" ht="13.5" customHeight="1">
      <c r="A134" s="9" t="s">
        <v>557</v>
      </c>
      <c r="B134" s="10">
        <v>1009</v>
      </c>
      <c r="C134" s="11">
        <v>40708</v>
      </c>
      <c r="D134" s="12" t="s">
        <v>558</v>
      </c>
      <c r="E134" s="11">
        <v>23437</v>
      </c>
      <c r="F134" s="12" t="s">
        <v>85</v>
      </c>
      <c r="G134" s="12" t="s">
        <v>245</v>
      </c>
      <c r="H134" s="12" t="s">
        <v>543</v>
      </c>
      <c r="I134" s="14"/>
      <c r="J134" s="9" t="s">
        <v>559</v>
      </c>
      <c r="K134" s="40">
        <f t="shared" si="2"/>
        <v>47</v>
      </c>
    </row>
    <row r="135" spans="1:11" ht="13.5" customHeight="1">
      <c r="A135" s="9" t="s">
        <v>560</v>
      </c>
      <c r="B135" s="10">
        <v>1010</v>
      </c>
      <c r="C135" s="11">
        <v>40708</v>
      </c>
      <c r="D135" s="12" t="s">
        <v>561</v>
      </c>
      <c r="E135" s="11">
        <v>22399</v>
      </c>
      <c r="F135" s="12" t="s">
        <v>74</v>
      </c>
      <c r="G135" s="12" t="s">
        <v>562</v>
      </c>
      <c r="H135" s="12" t="s">
        <v>543</v>
      </c>
      <c r="I135" s="14"/>
      <c r="J135" s="9" t="s">
        <v>563</v>
      </c>
      <c r="K135" s="40">
        <f t="shared" si="2"/>
        <v>50</v>
      </c>
    </row>
    <row r="136" spans="1:11" ht="13.5" customHeight="1">
      <c r="A136" s="9" t="s">
        <v>564</v>
      </c>
      <c r="B136" s="10">
        <v>1011</v>
      </c>
      <c r="C136" s="11">
        <v>40708</v>
      </c>
      <c r="D136" s="12" t="s">
        <v>565</v>
      </c>
      <c r="E136" s="11">
        <v>28359</v>
      </c>
      <c r="F136" s="12" t="s">
        <v>74</v>
      </c>
      <c r="G136" s="12" t="s">
        <v>110</v>
      </c>
      <c r="H136" s="12" t="s">
        <v>543</v>
      </c>
      <c r="I136" s="14"/>
      <c r="J136" s="9" t="s">
        <v>566</v>
      </c>
      <c r="K136" s="40">
        <f t="shared" si="2"/>
        <v>34</v>
      </c>
    </row>
    <row r="137" spans="1:11" ht="13.5" customHeight="1">
      <c r="A137" s="9" t="s">
        <v>567</v>
      </c>
      <c r="B137" s="10">
        <v>1012</v>
      </c>
      <c r="C137" s="11">
        <v>40709</v>
      </c>
      <c r="D137" s="12" t="s">
        <v>568</v>
      </c>
      <c r="E137" s="11">
        <v>16960</v>
      </c>
      <c r="F137" s="12" t="s">
        <v>85</v>
      </c>
      <c r="G137" s="12" t="s">
        <v>301</v>
      </c>
      <c r="H137" s="12" t="s">
        <v>543</v>
      </c>
      <c r="I137" s="14"/>
      <c r="J137" s="9" t="s">
        <v>569</v>
      </c>
      <c r="K137" s="40">
        <f t="shared" si="2"/>
        <v>65</v>
      </c>
    </row>
    <row r="138" spans="1:11" ht="13.5" customHeight="1">
      <c r="A138" s="9"/>
      <c r="B138" s="10">
        <v>1013</v>
      </c>
      <c r="C138" s="20">
        <v>40709</v>
      </c>
      <c r="D138" s="21" t="s">
        <v>570</v>
      </c>
      <c r="E138" s="20">
        <v>22399</v>
      </c>
      <c r="F138" s="21" t="s">
        <v>74</v>
      </c>
      <c r="G138" s="21" t="s">
        <v>562</v>
      </c>
      <c r="H138" s="12" t="s">
        <v>543</v>
      </c>
      <c r="I138" s="32"/>
      <c r="J138" s="9" t="s">
        <v>571</v>
      </c>
      <c r="K138" s="40">
        <f t="shared" si="2"/>
        <v>50</v>
      </c>
    </row>
    <row r="139" spans="1:11" ht="13.5" customHeight="1">
      <c r="A139" s="9" t="s">
        <v>572</v>
      </c>
      <c r="B139" s="10">
        <v>1014</v>
      </c>
      <c r="C139" s="11">
        <v>40709</v>
      </c>
      <c r="D139" s="12" t="s">
        <v>573</v>
      </c>
      <c r="E139" s="11">
        <v>22813</v>
      </c>
      <c r="F139" s="12" t="s">
        <v>85</v>
      </c>
      <c r="G139" s="12" t="s">
        <v>574</v>
      </c>
      <c r="H139" s="12" t="s">
        <v>543</v>
      </c>
      <c r="I139" s="14"/>
      <c r="J139" s="9" t="s">
        <v>575</v>
      </c>
      <c r="K139" s="40">
        <f t="shared" si="2"/>
        <v>49</v>
      </c>
    </row>
    <row r="140" spans="1:11" ht="13.5" customHeight="1">
      <c r="A140" s="9"/>
      <c r="B140" s="10">
        <v>1015</v>
      </c>
      <c r="C140" s="20">
        <v>40709</v>
      </c>
      <c r="D140" s="21" t="s">
        <v>576</v>
      </c>
      <c r="E140" s="20">
        <v>22399</v>
      </c>
      <c r="F140" s="21" t="s">
        <v>74</v>
      </c>
      <c r="G140" s="21" t="s">
        <v>562</v>
      </c>
      <c r="H140" s="12" t="s">
        <v>543</v>
      </c>
      <c r="I140" s="14"/>
      <c r="J140" s="9" t="s">
        <v>577</v>
      </c>
      <c r="K140" s="40">
        <f t="shared" si="2"/>
        <v>50</v>
      </c>
    </row>
    <row r="141" spans="1:11" ht="13.5" customHeight="1">
      <c r="A141" s="9"/>
      <c r="B141" s="10">
        <v>1016</v>
      </c>
      <c r="C141" s="20">
        <v>40709</v>
      </c>
      <c r="D141" s="21" t="s">
        <v>578</v>
      </c>
      <c r="E141" s="20">
        <v>22399</v>
      </c>
      <c r="F141" s="21" t="s">
        <v>74</v>
      </c>
      <c r="G141" s="21" t="s">
        <v>562</v>
      </c>
      <c r="H141" s="12" t="s">
        <v>543</v>
      </c>
      <c r="I141" s="14"/>
      <c r="J141" s="9" t="s">
        <v>579</v>
      </c>
      <c r="K141" s="40">
        <f t="shared" si="2"/>
        <v>50</v>
      </c>
    </row>
    <row r="142" spans="1:11" ht="13.5" customHeight="1">
      <c r="A142" s="9" t="s">
        <v>580</v>
      </c>
      <c r="B142" s="10">
        <v>1017</v>
      </c>
      <c r="C142" s="11">
        <v>40711</v>
      </c>
      <c r="D142" s="12" t="s">
        <v>581</v>
      </c>
      <c r="E142" s="11">
        <v>39989</v>
      </c>
      <c r="F142" s="12" t="s">
        <v>85</v>
      </c>
      <c r="G142" s="12" t="s">
        <v>184</v>
      </c>
      <c r="H142" s="12" t="s">
        <v>543</v>
      </c>
      <c r="I142" s="14"/>
      <c r="J142" s="9" t="s">
        <v>582</v>
      </c>
      <c r="K142" s="40">
        <f t="shared" si="2"/>
        <v>2</v>
      </c>
    </row>
    <row r="143" spans="1:11" ht="13.5" customHeight="1">
      <c r="A143" s="9" t="s">
        <v>583</v>
      </c>
      <c r="B143" s="10">
        <v>1018</v>
      </c>
      <c r="C143" s="11">
        <v>40711</v>
      </c>
      <c r="D143" s="12" t="s">
        <v>584</v>
      </c>
      <c r="E143" s="11">
        <v>28308</v>
      </c>
      <c r="F143" s="12" t="s">
        <v>74</v>
      </c>
      <c r="G143" s="12" t="s">
        <v>110</v>
      </c>
      <c r="H143" s="12" t="s">
        <v>543</v>
      </c>
      <c r="I143" s="14"/>
      <c r="J143" s="9" t="s">
        <v>585</v>
      </c>
      <c r="K143" s="40">
        <f t="shared" si="2"/>
        <v>34</v>
      </c>
    </row>
    <row r="144" spans="1:11" ht="13.5" customHeight="1">
      <c r="A144" s="9" t="s">
        <v>586</v>
      </c>
      <c r="B144" s="10">
        <v>1019</v>
      </c>
      <c r="C144" s="11">
        <v>40711</v>
      </c>
      <c r="D144" s="12" t="s">
        <v>587</v>
      </c>
      <c r="E144" s="11">
        <v>20137</v>
      </c>
      <c r="F144" s="12" t="s">
        <v>74</v>
      </c>
      <c r="G144" s="12" t="s">
        <v>482</v>
      </c>
      <c r="H144" s="12" t="s">
        <v>543</v>
      </c>
      <c r="I144" s="14"/>
      <c r="J144" s="9" t="s">
        <v>588</v>
      </c>
      <c r="K144" s="40">
        <f t="shared" si="2"/>
        <v>56</v>
      </c>
    </row>
    <row r="145" spans="1:11" ht="13.5" customHeight="1">
      <c r="A145" s="9" t="s">
        <v>589</v>
      </c>
      <c r="B145" s="10">
        <v>1020</v>
      </c>
      <c r="C145" s="11">
        <v>40711</v>
      </c>
      <c r="D145" s="12" t="s">
        <v>590</v>
      </c>
      <c r="E145" s="11">
        <v>36863</v>
      </c>
      <c r="F145" s="12" t="s">
        <v>85</v>
      </c>
      <c r="G145" s="12" t="s">
        <v>245</v>
      </c>
      <c r="H145" s="12" t="s">
        <v>543</v>
      </c>
      <c r="I145" s="14"/>
      <c r="J145" s="9" t="s">
        <v>591</v>
      </c>
      <c r="K145" s="40">
        <f t="shared" si="2"/>
        <v>11</v>
      </c>
    </row>
    <row r="146" spans="1:11" ht="13.5" customHeight="1">
      <c r="A146" s="9" t="s">
        <v>592</v>
      </c>
      <c r="B146" s="10">
        <v>1021</v>
      </c>
      <c r="C146" s="11">
        <v>40711</v>
      </c>
      <c r="D146" s="12" t="s">
        <v>593</v>
      </c>
      <c r="E146" s="11">
        <v>15586</v>
      </c>
      <c r="F146" s="12" t="s">
        <v>85</v>
      </c>
      <c r="G146" s="12" t="s">
        <v>475</v>
      </c>
      <c r="H146" s="12" t="s">
        <v>543</v>
      </c>
      <c r="I146" s="14"/>
      <c r="J146" s="9" t="s">
        <v>594</v>
      </c>
      <c r="K146" s="40">
        <f t="shared" si="2"/>
        <v>69</v>
      </c>
    </row>
    <row r="147" spans="1:11" ht="13.5" customHeight="1">
      <c r="A147" s="9" t="s">
        <v>595</v>
      </c>
      <c r="B147" s="10">
        <v>1022</v>
      </c>
      <c r="C147" s="11">
        <v>40712</v>
      </c>
      <c r="D147" s="12" t="s">
        <v>596</v>
      </c>
      <c r="E147" s="11">
        <v>19822</v>
      </c>
      <c r="F147" s="12" t="s">
        <v>85</v>
      </c>
      <c r="G147" s="12" t="s">
        <v>296</v>
      </c>
      <c r="H147" s="12" t="s">
        <v>543</v>
      </c>
      <c r="I147" s="14"/>
      <c r="J147" s="9" t="s">
        <v>597</v>
      </c>
      <c r="K147" s="40">
        <f t="shared" si="2"/>
        <v>57</v>
      </c>
    </row>
    <row r="148" spans="1:11" ht="13.5" customHeight="1">
      <c r="A148" s="9" t="s">
        <v>598</v>
      </c>
      <c r="B148" s="10">
        <v>1023</v>
      </c>
      <c r="C148" s="11">
        <v>40712</v>
      </c>
      <c r="D148" s="12" t="s">
        <v>599</v>
      </c>
      <c r="E148" s="11">
        <v>30686</v>
      </c>
      <c r="F148" s="12" t="s">
        <v>85</v>
      </c>
      <c r="G148" s="12" t="s">
        <v>142</v>
      </c>
      <c r="H148" s="12" t="s">
        <v>543</v>
      </c>
      <c r="I148" s="14"/>
      <c r="J148" s="9" t="s">
        <v>600</v>
      </c>
      <c r="K148" s="40">
        <f t="shared" si="2"/>
        <v>27</v>
      </c>
    </row>
    <row r="149" spans="1:11" ht="13.5" customHeight="1">
      <c r="A149" s="9" t="s">
        <v>601</v>
      </c>
      <c r="B149" s="10">
        <v>1024</v>
      </c>
      <c r="C149" s="11">
        <v>40712</v>
      </c>
      <c r="D149" s="12" t="s">
        <v>602</v>
      </c>
      <c r="E149" s="11">
        <v>23608</v>
      </c>
      <c r="F149" s="12" t="s">
        <v>85</v>
      </c>
      <c r="G149" s="12" t="s">
        <v>603</v>
      </c>
      <c r="H149" s="12" t="s">
        <v>543</v>
      </c>
      <c r="I149" s="14"/>
      <c r="J149" s="9" t="s">
        <v>604</v>
      </c>
      <c r="K149" s="40">
        <f t="shared" si="2"/>
        <v>47</v>
      </c>
    </row>
    <row r="150" spans="1:11" ht="13.5" customHeight="1">
      <c r="A150" s="9" t="s">
        <v>605</v>
      </c>
      <c r="B150" s="10">
        <v>1025</v>
      </c>
      <c r="C150" s="11">
        <v>40712</v>
      </c>
      <c r="D150" s="12" t="s">
        <v>606</v>
      </c>
      <c r="E150" s="11">
        <v>40188</v>
      </c>
      <c r="F150" s="12" t="s">
        <v>85</v>
      </c>
      <c r="G150" s="12" t="s">
        <v>156</v>
      </c>
      <c r="H150" s="12" t="s">
        <v>543</v>
      </c>
      <c r="I150" s="14"/>
      <c r="J150" s="9" t="s">
        <v>607</v>
      </c>
      <c r="K150" s="40">
        <f t="shared" si="2"/>
        <v>1</v>
      </c>
    </row>
    <row r="151" spans="1:11" ht="13.5" customHeight="1">
      <c r="A151" s="9" t="s">
        <v>608</v>
      </c>
      <c r="B151" s="10">
        <v>1026</v>
      </c>
      <c r="C151" s="11">
        <v>40714</v>
      </c>
      <c r="D151" s="12" t="s">
        <v>609</v>
      </c>
      <c r="E151" s="11">
        <v>33316</v>
      </c>
      <c r="F151" s="12" t="s">
        <v>85</v>
      </c>
      <c r="G151" s="12" t="s">
        <v>105</v>
      </c>
      <c r="H151" s="12" t="s">
        <v>229</v>
      </c>
      <c r="I151" s="14"/>
      <c r="J151" s="9" t="s">
        <v>610</v>
      </c>
      <c r="K151" s="40">
        <f t="shared" si="2"/>
        <v>20</v>
      </c>
    </row>
    <row r="152" spans="1:11" ht="13.5" customHeight="1">
      <c r="A152" s="9" t="s">
        <v>611</v>
      </c>
      <c r="B152" s="10">
        <v>1027</v>
      </c>
      <c r="C152" s="11">
        <v>40714</v>
      </c>
      <c r="D152" s="12" t="s">
        <v>612</v>
      </c>
      <c r="E152" s="11">
        <v>35955</v>
      </c>
      <c r="F152" s="12" t="s">
        <v>85</v>
      </c>
      <c r="G152" s="12" t="s">
        <v>613</v>
      </c>
      <c r="H152" s="12" t="s">
        <v>297</v>
      </c>
      <c r="I152" s="14"/>
      <c r="J152" s="9" t="s">
        <v>614</v>
      </c>
      <c r="K152" s="40">
        <f t="shared" si="2"/>
        <v>13</v>
      </c>
    </row>
    <row r="153" spans="1:11" ht="13.5" customHeight="1">
      <c r="A153" s="9" t="s">
        <v>615</v>
      </c>
      <c r="B153" s="10">
        <v>1028</v>
      </c>
      <c r="C153" s="11">
        <v>40714</v>
      </c>
      <c r="D153" s="12" t="s">
        <v>616</v>
      </c>
      <c r="E153" s="11">
        <v>27727</v>
      </c>
      <c r="F153" s="12" t="s">
        <v>74</v>
      </c>
      <c r="G153" s="12" t="s">
        <v>241</v>
      </c>
      <c r="H153" s="21" t="s">
        <v>425</v>
      </c>
      <c r="I153" s="14"/>
      <c r="J153" s="28"/>
      <c r="K153" s="40">
        <f t="shared" si="2"/>
        <v>36</v>
      </c>
    </row>
    <row r="154" spans="1:11" ht="13.5" customHeight="1">
      <c r="A154" s="9" t="s">
        <v>617</v>
      </c>
      <c r="B154" s="10">
        <v>1029</v>
      </c>
      <c r="C154" s="11">
        <v>40714</v>
      </c>
      <c r="D154" s="12" t="s">
        <v>618</v>
      </c>
      <c r="E154" s="11">
        <v>40262</v>
      </c>
      <c r="F154" s="12" t="s">
        <v>74</v>
      </c>
      <c r="G154" s="12" t="s">
        <v>198</v>
      </c>
      <c r="H154" s="12" t="s">
        <v>425</v>
      </c>
      <c r="I154" s="14"/>
      <c r="J154" s="9" t="s">
        <v>619</v>
      </c>
      <c r="K154" s="40">
        <f t="shared" si="2"/>
        <v>1</v>
      </c>
    </row>
    <row r="155" spans="1:11" ht="13.5" customHeight="1">
      <c r="A155" s="9" t="s">
        <v>620</v>
      </c>
      <c r="B155" s="10">
        <v>1030</v>
      </c>
      <c r="C155" s="11">
        <v>40714</v>
      </c>
      <c r="D155" s="12" t="s">
        <v>621</v>
      </c>
      <c r="E155" s="11">
        <v>21501</v>
      </c>
      <c r="F155" s="12" t="s">
        <v>85</v>
      </c>
      <c r="G155" s="12" t="s">
        <v>325</v>
      </c>
      <c r="H155" s="12" t="s">
        <v>425</v>
      </c>
      <c r="I155" s="14"/>
      <c r="J155" s="9" t="s">
        <v>622</v>
      </c>
      <c r="K155" s="40">
        <f t="shared" si="2"/>
        <v>53</v>
      </c>
    </row>
    <row r="156" spans="1:11" ht="13.5" customHeight="1">
      <c r="A156" s="9" t="s">
        <v>623</v>
      </c>
      <c r="B156" s="10">
        <v>1031</v>
      </c>
      <c r="C156" s="11">
        <v>40714</v>
      </c>
      <c r="D156" s="12" t="s">
        <v>624</v>
      </c>
      <c r="E156" s="11">
        <v>29812</v>
      </c>
      <c r="F156" s="12" t="s">
        <v>85</v>
      </c>
      <c r="G156" s="12" t="s">
        <v>198</v>
      </c>
      <c r="H156" s="12" t="s">
        <v>229</v>
      </c>
      <c r="I156" s="14"/>
      <c r="J156" s="9" t="s">
        <v>625</v>
      </c>
      <c r="K156" s="40">
        <f t="shared" si="2"/>
        <v>30</v>
      </c>
    </row>
    <row r="157" spans="1:11" ht="13.5" customHeight="1">
      <c r="A157" s="9" t="s">
        <v>626</v>
      </c>
      <c r="B157" s="10">
        <v>1032</v>
      </c>
      <c r="C157" s="11">
        <v>40715</v>
      </c>
      <c r="D157" s="12" t="s">
        <v>627</v>
      </c>
      <c r="E157" s="11">
        <v>20763</v>
      </c>
      <c r="F157" s="12" t="s">
        <v>74</v>
      </c>
      <c r="G157" s="12" t="s">
        <v>91</v>
      </c>
      <c r="H157" s="12" t="s">
        <v>229</v>
      </c>
      <c r="I157" s="14"/>
      <c r="J157" s="9" t="s">
        <v>628</v>
      </c>
      <c r="K157" s="40">
        <f t="shared" si="2"/>
        <v>55</v>
      </c>
    </row>
    <row r="158" spans="1:11" ht="13.5" customHeight="1">
      <c r="A158" s="9" t="s">
        <v>629</v>
      </c>
      <c r="B158" s="10">
        <v>1033</v>
      </c>
      <c r="C158" s="11">
        <v>40715</v>
      </c>
      <c r="D158" s="12" t="s">
        <v>630</v>
      </c>
      <c r="E158" s="11">
        <v>22612</v>
      </c>
      <c r="F158" s="12" t="s">
        <v>74</v>
      </c>
      <c r="G158" s="12" t="s">
        <v>396</v>
      </c>
      <c r="H158" s="12" t="s">
        <v>229</v>
      </c>
      <c r="I158" s="14"/>
      <c r="J158" s="9" t="s">
        <v>631</v>
      </c>
      <c r="K158" s="40">
        <f t="shared" si="2"/>
        <v>50</v>
      </c>
    </row>
    <row r="159" spans="1:11" ht="13.5" customHeight="1">
      <c r="A159" s="9" t="s">
        <v>632</v>
      </c>
      <c r="B159" s="10">
        <v>1034</v>
      </c>
      <c r="C159" s="11">
        <v>40715</v>
      </c>
      <c r="D159" s="12" t="s">
        <v>633</v>
      </c>
      <c r="E159" s="11">
        <v>22053</v>
      </c>
      <c r="F159" s="12" t="s">
        <v>85</v>
      </c>
      <c r="G159" s="12" t="s">
        <v>278</v>
      </c>
      <c r="H159" s="12" t="s">
        <v>543</v>
      </c>
      <c r="I159" s="14"/>
      <c r="J159" s="9" t="s">
        <v>634</v>
      </c>
      <c r="K159" s="40">
        <f t="shared" si="2"/>
        <v>51</v>
      </c>
    </row>
    <row r="160" spans="1:11" ht="13.5" customHeight="1">
      <c r="A160" s="9" t="s">
        <v>635</v>
      </c>
      <c r="B160" s="10">
        <v>1035</v>
      </c>
      <c r="C160" s="11">
        <v>40715</v>
      </c>
      <c r="D160" s="12" t="s">
        <v>636</v>
      </c>
      <c r="E160" s="11">
        <v>17062</v>
      </c>
      <c r="F160" s="12" t="s">
        <v>74</v>
      </c>
      <c r="G160" s="12" t="s">
        <v>337</v>
      </c>
      <c r="H160" s="12" t="s">
        <v>543</v>
      </c>
      <c r="I160" s="14"/>
      <c r="J160" s="9" t="s">
        <v>637</v>
      </c>
      <c r="K160" s="40">
        <f t="shared" si="2"/>
        <v>65</v>
      </c>
    </row>
    <row r="161" spans="1:11" ht="13.5" customHeight="1">
      <c r="A161" s="9" t="s">
        <v>638</v>
      </c>
      <c r="B161" s="10">
        <v>1036</v>
      </c>
      <c r="C161" s="11">
        <v>40716</v>
      </c>
      <c r="D161" s="12" t="s">
        <v>639</v>
      </c>
      <c r="E161" s="11">
        <v>24210</v>
      </c>
      <c r="F161" s="12" t="s">
        <v>74</v>
      </c>
      <c r="G161" s="12" t="s">
        <v>640</v>
      </c>
      <c r="H161" s="12" t="s">
        <v>425</v>
      </c>
      <c r="I161" s="14"/>
      <c r="J161" s="9" t="s">
        <v>641</v>
      </c>
      <c r="K161" s="40">
        <f t="shared" si="2"/>
        <v>45</v>
      </c>
    </row>
    <row r="162" spans="1:11" ht="13.5" customHeight="1">
      <c r="A162" s="9" t="s">
        <v>642</v>
      </c>
      <c r="B162" s="10">
        <v>1037</v>
      </c>
      <c r="C162" s="11">
        <v>40716</v>
      </c>
      <c r="D162" s="12" t="s">
        <v>643</v>
      </c>
      <c r="E162" s="11">
        <v>33325</v>
      </c>
      <c r="F162" s="12" t="s">
        <v>85</v>
      </c>
      <c r="G162" s="12" t="s">
        <v>184</v>
      </c>
      <c r="H162" s="12" t="s">
        <v>229</v>
      </c>
      <c r="I162" s="14"/>
      <c r="J162" s="9" t="s">
        <v>644</v>
      </c>
      <c r="K162" s="40">
        <f t="shared" si="2"/>
        <v>20</v>
      </c>
    </row>
    <row r="163" spans="1:11" ht="13.5" customHeight="1">
      <c r="A163" s="9"/>
      <c r="B163" s="10">
        <v>1038</v>
      </c>
      <c r="C163" s="20">
        <v>40717</v>
      </c>
      <c r="D163" s="21" t="s">
        <v>645</v>
      </c>
      <c r="E163" s="20">
        <v>21714</v>
      </c>
      <c r="F163" s="21" t="s">
        <v>85</v>
      </c>
      <c r="G163" s="21" t="s">
        <v>325</v>
      </c>
      <c r="H163" s="12" t="s">
        <v>229</v>
      </c>
      <c r="I163" s="14"/>
      <c r="J163" s="9" t="s">
        <v>646</v>
      </c>
      <c r="K163" s="40">
        <f t="shared" si="2"/>
        <v>52</v>
      </c>
    </row>
    <row r="164" spans="1:11" ht="13.5" customHeight="1">
      <c r="A164" s="9" t="s">
        <v>647</v>
      </c>
      <c r="B164" s="10">
        <v>1039</v>
      </c>
      <c r="C164" s="11">
        <v>40718</v>
      </c>
      <c r="D164" s="12" t="s">
        <v>648</v>
      </c>
      <c r="E164" s="11">
        <v>25161</v>
      </c>
      <c r="F164" s="12" t="s">
        <v>74</v>
      </c>
      <c r="G164" s="12" t="s">
        <v>396</v>
      </c>
      <c r="H164" s="12" t="s">
        <v>649</v>
      </c>
      <c r="I164" s="14"/>
      <c r="J164" s="9" t="s">
        <v>650</v>
      </c>
      <c r="K164" s="40">
        <f t="shared" si="2"/>
        <v>43</v>
      </c>
    </row>
    <row r="165" spans="1:11" ht="13.5" customHeight="1">
      <c r="A165" s="9" t="s">
        <v>651</v>
      </c>
      <c r="B165" s="10">
        <v>1040</v>
      </c>
      <c r="C165" s="11">
        <v>40718</v>
      </c>
      <c r="D165" s="12" t="s">
        <v>652</v>
      </c>
      <c r="E165" s="11">
        <v>37713</v>
      </c>
      <c r="F165" s="12" t="s">
        <v>74</v>
      </c>
      <c r="G165" s="12" t="s">
        <v>75</v>
      </c>
      <c r="H165" s="12" t="s">
        <v>97</v>
      </c>
      <c r="I165" s="14"/>
      <c r="J165" s="9" t="s">
        <v>653</v>
      </c>
      <c r="K165" s="40">
        <f t="shared" si="2"/>
        <v>8</v>
      </c>
    </row>
    <row r="166" spans="1:11" ht="13.5" customHeight="1">
      <c r="A166" s="9" t="s">
        <v>654</v>
      </c>
      <c r="B166" s="10">
        <v>1041</v>
      </c>
      <c r="C166" s="11">
        <v>40718</v>
      </c>
      <c r="D166" s="12" t="s">
        <v>655</v>
      </c>
      <c r="E166" s="11">
        <v>14715</v>
      </c>
      <c r="F166" s="12" t="s">
        <v>85</v>
      </c>
      <c r="G166" s="12" t="s">
        <v>390</v>
      </c>
      <c r="H166" s="12" t="s">
        <v>649</v>
      </c>
      <c r="I166" s="14"/>
      <c r="J166" s="9" t="s">
        <v>656</v>
      </c>
      <c r="K166" s="40">
        <f t="shared" si="2"/>
        <v>71</v>
      </c>
    </row>
    <row r="167" spans="1:11" ht="13.5" customHeight="1">
      <c r="A167" s="9" t="s">
        <v>657</v>
      </c>
      <c r="B167" s="10">
        <v>1042</v>
      </c>
      <c r="C167" s="11">
        <v>40718</v>
      </c>
      <c r="D167" s="12" t="s">
        <v>658</v>
      </c>
      <c r="E167" s="11">
        <v>15955</v>
      </c>
      <c r="F167" s="12" t="s">
        <v>85</v>
      </c>
      <c r="G167" s="12" t="s">
        <v>198</v>
      </c>
      <c r="H167" s="12" t="s">
        <v>326</v>
      </c>
      <c r="I167" s="14"/>
      <c r="J167" s="9" t="s">
        <v>659</v>
      </c>
      <c r="K167" s="40">
        <f t="shared" si="2"/>
        <v>68</v>
      </c>
    </row>
    <row r="168" spans="1:11" ht="13.5" customHeight="1">
      <c r="A168" s="9" t="s">
        <v>660</v>
      </c>
      <c r="B168" s="10">
        <v>1043</v>
      </c>
      <c r="C168" s="11">
        <v>40718</v>
      </c>
      <c r="D168" s="12" t="s">
        <v>661</v>
      </c>
      <c r="E168" s="11">
        <v>22962</v>
      </c>
      <c r="F168" s="12" t="s">
        <v>85</v>
      </c>
      <c r="G168" s="12" t="s">
        <v>115</v>
      </c>
      <c r="H168" s="12" t="s">
        <v>649</v>
      </c>
      <c r="I168" s="14"/>
      <c r="J168" s="9" t="s">
        <v>662</v>
      </c>
      <c r="K168" s="40">
        <f t="shared" si="2"/>
        <v>49</v>
      </c>
    </row>
    <row r="169" spans="1:11" ht="13.5" customHeight="1">
      <c r="A169" s="9" t="s">
        <v>663</v>
      </c>
      <c r="B169" s="10">
        <v>1044</v>
      </c>
      <c r="C169" s="11">
        <v>40719</v>
      </c>
      <c r="D169" s="12" t="s">
        <v>664</v>
      </c>
      <c r="E169" s="11">
        <v>16481</v>
      </c>
      <c r="F169" s="12" t="s">
        <v>85</v>
      </c>
      <c r="G169" s="12" t="s">
        <v>91</v>
      </c>
      <c r="H169" s="12" t="s">
        <v>649</v>
      </c>
      <c r="I169" s="14"/>
      <c r="J169" s="9" t="s">
        <v>665</v>
      </c>
      <c r="K169" s="40">
        <f t="shared" si="2"/>
        <v>66</v>
      </c>
    </row>
    <row r="170" spans="1:11" ht="13.5" customHeight="1">
      <c r="A170" s="9" t="s">
        <v>666</v>
      </c>
      <c r="B170" s="10">
        <v>1045</v>
      </c>
      <c r="C170" s="11">
        <v>40719</v>
      </c>
      <c r="D170" s="12" t="s">
        <v>667</v>
      </c>
      <c r="E170" s="11">
        <v>24185</v>
      </c>
      <c r="F170" s="12" t="s">
        <v>74</v>
      </c>
      <c r="G170" s="12" t="s">
        <v>390</v>
      </c>
      <c r="H170" s="12" t="s">
        <v>649</v>
      </c>
      <c r="I170" s="14"/>
      <c r="J170" s="9" t="s">
        <v>668</v>
      </c>
      <c r="K170" s="40">
        <f t="shared" si="2"/>
        <v>45</v>
      </c>
    </row>
    <row r="171" spans="1:11" ht="13.5" customHeight="1">
      <c r="A171" s="9" t="s">
        <v>669</v>
      </c>
      <c r="B171" s="10">
        <v>1046</v>
      </c>
      <c r="C171" s="11">
        <v>40719</v>
      </c>
      <c r="D171" s="12" t="s">
        <v>670</v>
      </c>
      <c r="E171" s="11">
        <v>27602</v>
      </c>
      <c r="F171" s="12" t="s">
        <v>74</v>
      </c>
      <c r="G171" s="12" t="s">
        <v>212</v>
      </c>
      <c r="H171" s="12" t="s">
        <v>120</v>
      </c>
      <c r="I171" s="14"/>
      <c r="J171" s="28" t="s">
        <v>671</v>
      </c>
      <c r="K171" s="40">
        <f t="shared" si="2"/>
        <v>36</v>
      </c>
    </row>
    <row r="172" spans="1:11" ht="13.5" customHeight="1">
      <c r="A172" s="9" t="s">
        <v>672</v>
      </c>
      <c r="B172" s="10">
        <v>1047</v>
      </c>
      <c r="C172" s="11">
        <v>40719</v>
      </c>
      <c r="D172" s="12" t="s">
        <v>673</v>
      </c>
      <c r="E172" s="11">
        <v>39338</v>
      </c>
      <c r="F172" s="12" t="s">
        <v>74</v>
      </c>
      <c r="G172" s="12" t="s">
        <v>440</v>
      </c>
      <c r="H172" s="12" t="s">
        <v>674</v>
      </c>
      <c r="I172" s="14"/>
      <c r="J172" s="9" t="s">
        <v>675</v>
      </c>
      <c r="K172" s="40">
        <f t="shared" si="2"/>
        <v>4</v>
      </c>
    </row>
    <row r="173" spans="1:11" ht="13.5" customHeight="1">
      <c r="A173" s="9" t="s">
        <v>676</v>
      </c>
      <c r="B173" s="10">
        <v>1048</v>
      </c>
      <c r="C173" s="11">
        <v>40721</v>
      </c>
      <c r="D173" s="12" t="s">
        <v>677</v>
      </c>
      <c r="E173" s="11">
        <v>18926</v>
      </c>
      <c r="F173" s="12" t="s">
        <v>74</v>
      </c>
      <c r="G173" s="12" t="s">
        <v>146</v>
      </c>
      <c r="H173" s="12" t="s">
        <v>649</v>
      </c>
      <c r="I173" s="14"/>
      <c r="J173" s="9" t="s">
        <v>678</v>
      </c>
      <c r="K173" s="40">
        <f t="shared" si="2"/>
        <v>60</v>
      </c>
    </row>
    <row r="174" spans="1:11" ht="13.5" customHeight="1">
      <c r="A174" s="9" t="s">
        <v>679</v>
      </c>
      <c r="B174" s="10">
        <v>1049</v>
      </c>
      <c r="C174" s="11">
        <v>40721</v>
      </c>
      <c r="D174" s="12" t="s">
        <v>680</v>
      </c>
      <c r="E174" s="11">
        <v>27072</v>
      </c>
      <c r="F174" s="12" t="s">
        <v>74</v>
      </c>
      <c r="G174" s="12" t="s">
        <v>377</v>
      </c>
      <c r="H174" s="12" t="s">
        <v>649</v>
      </c>
      <c r="I174" s="14"/>
      <c r="J174" s="9" t="s">
        <v>681</v>
      </c>
      <c r="K174" s="40">
        <f t="shared" si="2"/>
        <v>37</v>
      </c>
    </row>
    <row r="175" spans="1:11" ht="13.5" customHeight="1">
      <c r="A175" s="9" t="s">
        <v>682</v>
      </c>
      <c r="B175" s="10">
        <v>1050</v>
      </c>
      <c r="C175" s="11">
        <v>40722</v>
      </c>
      <c r="D175" s="12" t="s">
        <v>683</v>
      </c>
      <c r="E175" s="11">
        <v>40346</v>
      </c>
      <c r="F175" s="12" t="s">
        <v>85</v>
      </c>
      <c r="G175" s="12" t="s">
        <v>562</v>
      </c>
      <c r="H175" s="12" t="s">
        <v>649</v>
      </c>
      <c r="I175" s="14"/>
      <c r="J175" s="9" t="s">
        <v>684</v>
      </c>
      <c r="K175" s="40">
        <f t="shared" si="2"/>
        <v>1</v>
      </c>
    </row>
    <row r="176" spans="1:11" ht="13.5" customHeight="1">
      <c r="A176" s="9" t="s">
        <v>685</v>
      </c>
      <c r="B176" s="10">
        <v>1051</v>
      </c>
      <c r="C176" s="11">
        <v>40722</v>
      </c>
      <c r="D176" s="12" t="s">
        <v>686</v>
      </c>
      <c r="E176" s="11">
        <v>19501</v>
      </c>
      <c r="F176" s="12" t="s">
        <v>74</v>
      </c>
      <c r="G176" s="12" t="s">
        <v>687</v>
      </c>
      <c r="H176" s="12" t="s">
        <v>688</v>
      </c>
      <c r="I176" s="14"/>
      <c r="J176" s="28" t="s">
        <v>689</v>
      </c>
      <c r="K176" s="40">
        <f t="shared" si="2"/>
        <v>58</v>
      </c>
    </row>
    <row r="177" spans="1:11" ht="13.5" customHeight="1">
      <c r="A177" s="9" t="s">
        <v>690</v>
      </c>
      <c r="B177" s="10">
        <v>1052</v>
      </c>
      <c r="C177" s="11">
        <v>40722</v>
      </c>
      <c r="D177" s="12" t="s">
        <v>691</v>
      </c>
      <c r="E177" s="11">
        <v>15497</v>
      </c>
      <c r="F177" s="12" t="s">
        <v>74</v>
      </c>
      <c r="G177" s="12" t="s">
        <v>223</v>
      </c>
      <c r="H177" s="12" t="s">
        <v>97</v>
      </c>
      <c r="I177" s="14"/>
      <c r="J177" s="9" t="s">
        <v>692</v>
      </c>
      <c r="K177" s="40">
        <f t="shared" si="2"/>
        <v>69</v>
      </c>
    </row>
    <row r="178" spans="1:11" ht="13.5" customHeight="1">
      <c r="A178" s="9" t="s">
        <v>693</v>
      </c>
      <c r="B178" s="10">
        <v>1053</v>
      </c>
      <c r="C178" s="11">
        <v>40722</v>
      </c>
      <c r="D178" s="12" t="s">
        <v>694</v>
      </c>
      <c r="E178" s="11">
        <v>27740</v>
      </c>
      <c r="F178" s="12" t="s">
        <v>85</v>
      </c>
      <c r="G178" s="12" t="s">
        <v>695</v>
      </c>
      <c r="H178" s="12" t="s">
        <v>317</v>
      </c>
      <c r="I178" s="14"/>
      <c r="J178" s="9" t="s">
        <v>696</v>
      </c>
      <c r="K178" s="40">
        <f t="shared" si="2"/>
        <v>36</v>
      </c>
    </row>
    <row r="179" spans="1:11" ht="13.5" customHeight="1">
      <c r="A179" s="9" t="s">
        <v>697</v>
      </c>
      <c r="B179" s="10">
        <v>1054</v>
      </c>
      <c r="C179" s="11">
        <v>40722</v>
      </c>
      <c r="D179" s="12" t="s">
        <v>698</v>
      </c>
      <c r="E179" s="11">
        <v>40065</v>
      </c>
      <c r="F179" s="12" t="s">
        <v>85</v>
      </c>
      <c r="G179" s="12" t="s">
        <v>296</v>
      </c>
      <c r="H179" s="12" t="s">
        <v>279</v>
      </c>
      <c r="I179" s="14"/>
      <c r="J179" s="9" t="s">
        <v>699</v>
      </c>
      <c r="K179" s="40">
        <f t="shared" si="2"/>
        <v>2</v>
      </c>
    </row>
    <row r="180" spans="1:11" ht="13.5" customHeight="1">
      <c r="A180" s="9" t="s">
        <v>700</v>
      </c>
      <c r="B180" s="10">
        <v>1055</v>
      </c>
      <c r="C180" s="11">
        <v>40722</v>
      </c>
      <c r="D180" s="12" t="s">
        <v>701</v>
      </c>
      <c r="E180" s="11">
        <v>30930</v>
      </c>
      <c r="F180" s="12" t="s">
        <v>74</v>
      </c>
      <c r="G180" s="12" t="s">
        <v>377</v>
      </c>
      <c r="H180" s="12" t="s">
        <v>702</v>
      </c>
      <c r="I180" s="14"/>
      <c r="J180" s="9" t="s">
        <v>703</v>
      </c>
      <c r="K180" s="40">
        <f t="shared" si="2"/>
        <v>27</v>
      </c>
    </row>
    <row r="181" spans="1:11" ht="13.5" customHeight="1">
      <c r="A181" s="9" t="s">
        <v>704</v>
      </c>
      <c r="B181" s="10">
        <v>1056</v>
      </c>
      <c r="C181" s="11">
        <v>40722</v>
      </c>
      <c r="D181" s="12" t="s">
        <v>705</v>
      </c>
      <c r="E181" s="11">
        <v>40165</v>
      </c>
      <c r="F181" s="12" t="s">
        <v>85</v>
      </c>
      <c r="G181" s="26" t="s">
        <v>105</v>
      </c>
      <c r="H181" s="12" t="s">
        <v>326</v>
      </c>
      <c r="I181" s="14"/>
      <c r="J181" s="9" t="s">
        <v>706</v>
      </c>
      <c r="K181" s="40">
        <f t="shared" si="2"/>
        <v>2</v>
      </c>
    </row>
    <row r="182" spans="1:11" ht="13.5" customHeight="1">
      <c r="A182" s="9" t="s">
        <v>707</v>
      </c>
      <c r="B182" s="10">
        <v>1057</v>
      </c>
      <c r="C182" s="11">
        <v>40723</v>
      </c>
      <c r="D182" s="12" t="s">
        <v>708</v>
      </c>
      <c r="E182" s="11">
        <v>27983</v>
      </c>
      <c r="F182" s="12" t="s">
        <v>85</v>
      </c>
      <c r="G182" s="12" t="s">
        <v>203</v>
      </c>
      <c r="H182" s="12" t="s">
        <v>279</v>
      </c>
      <c r="I182" s="14"/>
      <c r="J182" s="9" t="s">
        <v>709</v>
      </c>
      <c r="K182" s="40">
        <f t="shared" si="2"/>
        <v>35</v>
      </c>
    </row>
    <row r="183" spans="1:11" ht="13.5" customHeight="1">
      <c r="A183" s="9" t="s">
        <v>710</v>
      </c>
      <c r="B183" s="10">
        <v>1058</v>
      </c>
      <c r="C183" s="11">
        <v>40723</v>
      </c>
      <c r="D183" s="12" t="s">
        <v>711</v>
      </c>
      <c r="E183" s="11">
        <v>28030</v>
      </c>
      <c r="F183" s="12" t="s">
        <v>74</v>
      </c>
      <c r="G183" s="12" t="s">
        <v>278</v>
      </c>
      <c r="H183" s="12" t="s">
        <v>279</v>
      </c>
      <c r="I183" s="14"/>
      <c r="J183" s="9" t="s">
        <v>712</v>
      </c>
      <c r="K183" s="40">
        <f t="shared" ref="K183:K246" si="3">2011-YEAR(E183)</f>
        <v>35</v>
      </c>
    </row>
    <row r="184" spans="1:11" ht="13.5" customHeight="1">
      <c r="A184" s="9" t="s">
        <v>713</v>
      </c>
      <c r="B184" s="10">
        <v>1059</v>
      </c>
      <c r="C184" s="11">
        <v>40723</v>
      </c>
      <c r="D184" s="12" t="s">
        <v>714</v>
      </c>
      <c r="E184" s="11">
        <v>35050</v>
      </c>
      <c r="F184" s="12" t="s">
        <v>85</v>
      </c>
      <c r="G184" s="12" t="s">
        <v>193</v>
      </c>
      <c r="H184" s="12" t="s">
        <v>313</v>
      </c>
      <c r="I184" s="14"/>
      <c r="J184" s="9" t="s">
        <v>715</v>
      </c>
      <c r="K184" s="40">
        <f t="shared" si="3"/>
        <v>16</v>
      </c>
    </row>
    <row r="185" spans="1:11" ht="13.5" customHeight="1">
      <c r="A185" s="9" t="s">
        <v>716</v>
      </c>
      <c r="B185" s="10">
        <v>1060</v>
      </c>
      <c r="C185" s="11">
        <v>40723</v>
      </c>
      <c r="D185" s="12" t="s">
        <v>717</v>
      </c>
      <c r="E185" s="11">
        <v>14301</v>
      </c>
      <c r="F185" s="12" t="s">
        <v>74</v>
      </c>
      <c r="G185" s="12" t="s">
        <v>482</v>
      </c>
      <c r="H185" s="12" t="s">
        <v>425</v>
      </c>
      <c r="I185" s="14"/>
      <c r="J185" s="28" t="s">
        <v>718</v>
      </c>
      <c r="K185" s="40">
        <f t="shared" si="3"/>
        <v>72</v>
      </c>
    </row>
    <row r="186" spans="1:11" ht="13.5" customHeight="1">
      <c r="A186" s="9" t="s">
        <v>719</v>
      </c>
      <c r="B186" s="10">
        <v>1061</v>
      </c>
      <c r="C186" s="11">
        <v>40723</v>
      </c>
      <c r="D186" s="12" t="s">
        <v>720</v>
      </c>
      <c r="E186" s="11">
        <v>24659</v>
      </c>
      <c r="F186" s="12" t="s">
        <v>74</v>
      </c>
      <c r="G186" s="12" t="s">
        <v>396</v>
      </c>
      <c r="H186" s="12" t="s">
        <v>120</v>
      </c>
      <c r="I186" s="14"/>
      <c r="J186" s="9" t="s">
        <v>721</v>
      </c>
      <c r="K186" s="40">
        <f t="shared" si="3"/>
        <v>44</v>
      </c>
    </row>
    <row r="187" spans="1:11" ht="13.5" customHeight="1">
      <c r="A187" s="9" t="s">
        <v>722</v>
      </c>
      <c r="B187" s="10">
        <v>1062</v>
      </c>
      <c r="C187" s="11">
        <v>40724</v>
      </c>
      <c r="D187" s="12" t="s">
        <v>723</v>
      </c>
      <c r="E187" s="11">
        <v>20929</v>
      </c>
      <c r="F187" s="12" t="s">
        <v>74</v>
      </c>
      <c r="G187" s="12" t="s">
        <v>724</v>
      </c>
      <c r="H187" s="21" t="s">
        <v>120</v>
      </c>
      <c r="I187" s="14"/>
      <c r="J187" s="9"/>
      <c r="K187" s="40">
        <f t="shared" si="3"/>
        <v>54</v>
      </c>
    </row>
    <row r="188" spans="1:11" ht="13.5" customHeight="1">
      <c r="A188" s="9" t="s">
        <v>725</v>
      </c>
      <c r="B188" s="10">
        <v>1063</v>
      </c>
      <c r="C188" s="11">
        <v>40724</v>
      </c>
      <c r="D188" s="12" t="s">
        <v>726</v>
      </c>
      <c r="E188" s="11">
        <v>29503</v>
      </c>
      <c r="F188" s="12" t="s">
        <v>74</v>
      </c>
      <c r="G188" s="12" t="s">
        <v>86</v>
      </c>
      <c r="H188" s="21" t="s">
        <v>120</v>
      </c>
      <c r="I188" s="14"/>
      <c r="J188" s="9"/>
      <c r="K188" s="40">
        <f t="shared" si="3"/>
        <v>31</v>
      </c>
    </row>
    <row r="189" spans="1:11" ht="13.5" customHeight="1">
      <c r="A189" s="9"/>
      <c r="B189" s="10">
        <v>1064</v>
      </c>
      <c r="C189" s="20">
        <v>40724</v>
      </c>
      <c r="D189" s="21" t="s">
        <v>727</v>
      </c>
      <c r="E189" s="20">
        <v>21501</v>
      </c>
      <c r="F189" s="21" t="s">
        <v>85</v>
      </c>
      <c r="G189" s="21" t="s">
        <v>325</v>
      </c>
      <c r="H189" s="21" t="s">
        <v>464</v>
      </c>
      <c r="I189" s="14"/>
      <c r="J189" s="9"/>
      <c r="K189" s="40">
        <f t="shared" si="3"/>
        <v>53</v>
      </c>
    </row>
    <row r="190" spans="1:11" ht="13.5" customHeight="1">
      <c r="A190" s="9" t="s">
        <v>728</v>
      </c>
      <c r="B190" s="10">
        <v>1065</v>
      </c>
      <c r="C190" s="11">
        <v>40724</v>
      </c>
      <c r="D190" s="12" t="s">
        <v>729</v>
      </c>
      <c r="E190" s="11">
        <v>31978</v>
      </c>
      <c r="F190" s="12" t="s">
        <v>85</v>
      </c>
      <c r="G190" s="12" t="s">
        <v>110</v>
      </c>
      <c r="H190" s="12" t="s">
        <v>138</v>
      </c>
      <c r="I190" s="14"/>
      <c r="J190" s="9" t="s">
        <v>730</v>
      </c>
      <c r="K190" s="40">
        <f t="shared" si="3"/>
        <v>24</v>
      </c>
    </row>
    <row r="191" spans="1:11" ht="13.5" customHeight="1">
      <c r="A191" s="9" t="s">
        <v>731</v>
      </c>
      <c r="B191" s="10">
        <v>1066</v>
      </c>
      <c r="C191" s="11">
        <v>40725</v>
      </c>
      <c r="D191" s="12" t="s">
        <v>732</v>
      </c>
      <c r="E191" s="11">
        <v>28454</v>
      </c>
      <c r="F191" s="12" t="s">
        <v>74</v>
      </c>
      <c r="G191" s="12" t="s">
        <v>733</v>
      </c>
      <c r="H191" s="12" t="s">
        <v>313</v>
      </c>
      <c r="I191" s="14"/>
      <c r="J191" s="9" t="s">
        <v>734</v>
      </c>
      <c r="K191" s="40">
        <f t="shared" si="3"/>
        <v>34</v>
      </c>
    </row>
    <row r="192" spans="1:11" ht="13.5" customHeight="1">
      <c r="A192" s="9" t="s">
        <v>735</v>
      </c>
      <c r="B192" s="10">
        <v>1067</v>
      </c>
      <c r="C192" s="11">
        <v>40725</v>
      </c>
      <c r="D192" s="12" t="s">
        <v>736</v>
      </c>
      <c r="E192" s="11">
        <v>31313</v>
      </c>
      <c r="F192" s="12" t="s">
        <v>74</v>
      </c>
      <c r="G192" s="26" t="s">
        <v>737</v>
      </c>
      <c r="H192" s="12" t="s">
        <v>317</v>
      </c>
      <c r="I192" s="14"/>
      <c r="J192" s="9" t="s">
        <v>738</v>
      </c>
      <c r="K192" s="40">
        <f t="shared" si="3"/>
        <v>26</v>
      </c>
    </row>
    <row r="193" spans="1:11" ht="13.5" customHeight="1">
      <c r="A193" s="9" t="s">
        <v>739</v>
      </c>
      <c r="B193" s="10">
        <v>1068</v>
      </c>
      <c r="C193" s="11">
        <v>40725</v>
      </c>
      <c r="D193" s="12" t="s">
        <v>740</v>
      </c>
      <c r="E193" s="11">
        <v>29816</v>
      </c>
      <c r="F193" s="12" t="s">
        <v>85</v>
      </c>
      <c r="G193" s="12" t="s">
        <v>115</v>
      </c>
      <c r="H193" s="12" t="s">
        <v>111</v>
      </c>
      <c r="I193" s="14"/>
      <c r="J193" s="9" t="s">
        <v>741</v>
      </c>
      <c r="K193" s="40">
        <f t="shared" si="3"/>
        <v>30</v>
      </c>
    </row>
    <row r="194" spans="1:11" ht="13.5" customHeight="1">
      <c r="A194" s="9" t="s">
        <v>742</v>
      </c>
      <c r="B194" s="10">
        <v>1069</v>
      </c>
      <c r="C194" s="11">
        <v>40725</v>
      </c>
      <c r="D194" s="12" t="s">
        <v>743</v>
      </c>
      <c r="E194" s="11">
        <v>40634</v>
      </c>
      <c r="F194" s="12" t="s">
        <v>85</v>
      </c>
      <c r="G194" s="12" t="s">
        <v>337</v>
      </c>
      <c r="H194" s="12" t="s">
        <v>322</v>
      </c>
      <c r="I194" s="14"/>
      <c r="J194" s="28" t="s">
        <v>744</v>
      </c>
      <c r="K194" s="40">
        <f t="shared" si="3"/>
        <v>0</v>
      </c>
    </row>
    <row r="195" spans="1:11" ht="13.5" customHeight="1">
      <c r="A195" s="9" t="s">
        <v>745</v>
      </c>
      <c r="B195" s="10">
        <v>1070</v>
      </c>
      <c r="C195" s="11">
        <v>40726</v>
      </c>
      <c r="D195" s="12" t="s">
        <v>746</v>
      </c>
      <c r="E195" s="11">
        <v>19879</v>
      </c>
      <c r="F195" s="12" t="s">
        <v>85</v>
      </c>
      <c r="G195" s="12" t="s">
        <v>747</v>
      </c>
      <c r="H195" s="12" t="s">
        <v>297</v>
      </c>
      <c r="I195" s="14"/>
      <c r="J195" s="9" t="s">
        <v>748</v>
      </c>
      <c r="K195" s="40">
        <f t="shared" si="3"/>
        <v>57</v>
      </c>
    </row>
    <row r="196" spans="1:11" ht="13.5" customHeight="1">
      <c r="A196" s="9" t="s">
        <v>749</v>
      </c>
      <c r="B196" s="10">
        <v>1071</v>
      </c>
      <c r="C196" s="11">
        <v>40728</v>
      </c>
      <c r="D196" s="12" t="s">
        <v>750</v>
      </c>
      <c r="E196" s="11">
        <v>26436</v>
      </c>
      <c r="F196" s="12" t="s">
        <v>74</v>
      </c>
      <c r="G196" s="12" t="s">
        <v>105</v>
      </c>
      <c r="H196" s="12" t="s">
        <v>120</v>
      </c>
      <c r="I196" s="14"/>
      <c r="J196" s="28" t="s">
        <v>751</v>
      </c>
      <c r="K196" s="40">
        <f t="shared" si="3"/>
        <v>39</v>
      </c>
    </row>
    <row r="197" spans="1:11" ht="13.5" customHeight="1">
      <c r="A197" s="9" t="s">
        <v>752</v>
      </c>
      <c r="B197" s="10">
        <v>1072</v>
      </c>
      <c r="C197" s="11">
        <v>40729</v>
      </c>
      <c r="D197" s="12" t="s">
        <v>753</v>
      </c>
      <c r="E197" s="11">
        <v>25073</v>
      </c>
      <c r="F197" s="12" t="s">
        <v>74</v>
      </c>
      <c r="G197" s="12" t="s">
        <v>198</v>
      </c>
      <c r="H197" s="21" t="s">
        <v>754</v>
      </c>
      <c r="I197" s="14"/>
      <c r="J197" s="28"/>
      <c r="K197" s="40">
        <f t="shared" si="3"/>
        <v>43</v>
      </c>
    </row>
    <row r="198" spans="1:11" ht="13.5" customHeight="1">
      <c r="A198" s="9" t="s">
        <v>755</v>
      </c>
      <c r="B198" s="10">
        <v>1073</v>
      </c>
      <c r="C198" s="11">
        <v>40729</v>
      </c>
      <c r="D198" s="12" t="s">
        <v>756</v>
      </c>
      <c r="E198" s="11">
        <v>26110</v>
      </c>
      <c r="F198" s="12" t="s">
        <v>85</v>
      </c>
      <c r="G198" s="12" t="s">
        <v>278</v>
      </c>
      <c r="H198" s="12" t="s">
        <v>120</v>
      </c>
      <c r="I198" s="14"/>
      <c r="J198" s="28" t="s">
        <v>757</v>
      </c>
      <c r="K198" s="40">
        <f t="shared" si="3"/>
        <v>40</v>
      </c>
    </row>
    <row r="199" spans="1:11" ht="13.5" customHeight="1">
      <c r="A199" s="9" t="s">
        <v>758</v>
      </c>
      <c r="B199" s="10">
        <v>1074</v>
      </c>
      <c r="C199" s="11">
        <v>40729</v>
      </c>
      <c r="D199" s="12" t="s">
        <v>759</v>
      </c>
      <c r="E199" s="11">
        <v>31391</v>
      </c>
      <c r="F199" s="12" t="s">
        <v>74</v>
      </c>
      <c r="G199" s="12" t="s">
        <v>179</v>
      </c>
      <c r="H199" s="12" t="s">
        <v>322</v>
      </c>
      <c r="I199" s="14"/>
      <c r="J199" s="9" t="s">
        <v>760</v>
      </c>
      <c r="K199" s="40">
        <f t="shared" si="3"/>
        <v>26</v>
      </c>
    </row>
    <row r="200" spans="1:11" ht="13.5" customHeight="1">
      <c r="A200" s="9"/>
      <c r="B200" s="10">
        <v>1075</v>
      </c>
      <c r="C200" s="20">
        <v>40730</v>
      </c>
      <c r="D200" s="21" t="s">
        <v>761</v>
      </c>
      <c r="E200" s="20">
        <v>22611</v>
      </c>
      <c r="F200" s="21" t="s">
        <v>85</v>
      </c>
      <c r="G200" s="21" t="s">
        <v>337</v>
      </c>
      <c r="H200" s="12" t="s">
        <v>322</v>
      </c>
      <c r="I200" s="14"/>
      <c r="J200" s="28" t="s">
        <v>762</v>
      </c>
      <c r="K200" s="40">
        <f t="shared" si="3"/>
        <v>50</v>
      </c>
    </row>
    <row r="201" spans="1:11" ht="13.5" customHeight="1">
      <c r="A201" s="9" t="s">
        <v>763</v>
      </c>
      <c r="B201" s="10">
        <v>1076</v>
      </c>
      <c r="C201" s="11">
        <v>40730</v>
      </c>
      <c r="D201" s="12" t="s">
        <v>764</v>
      </c>
      <c r="E201" s="11">
        <v>13744</v>
      </c>
      <c r="F201" s="12" t="s">
        <v>74</v>
      </c>
      <c r="G201" s="12" t="s">
        <v>184</v>
      </c>
      <c r="H201" s="12" t="s">
        <v>322</v>
      </c>
      <c r="I201" s="14"/>
      <c r="J201" s="9" t="s">
        <v>765</v>
      </c>
      <c r="K201" s="40">
        <f t="shared" si="3"/>
        <v>74</v>
      </c>
    </row>
    <row r="202" spans="1:11" ht="13.5" customHeight="1">
      <c r="A202" s="9" t="s">
        <v>766</v>
      </c>
      <c r="B202" s="10">
        <v>1077</v>
      </c>
      <c r="C202" s="11">
        <v>40731</v>
      </c>
      <c r="D202" s="12" t="s">
        <v>767</v>
      </c>
      <c r="E202" s="11">
        <v>27642</v>
      </c>
      <c r="F202" s="12" t="s">
        <v>85</v>
      </c>
      <c r="G202" s="12" t="s">
        <v>174</v>
      </c>
      <c r="H202" s="12" t="s">
        <v>297</v>
      </c>
      <c r="I202" s="14"/>
      <c r="J202" s="9" t="s">
        <v>768</v>
      </c>
      <c r="K202" s="40">
        <f t="shared" si="3"/>
        <v>36</v>
      </c>
    </row>
    <row r="203" spans="1:11" ht="13.5" customHeight="1">
      <c r="A203" s="9" t="s">
        <v>769</v>
      </c>
      <c r="B203" s="10">
        <v>1078</v>
      </c>
      <c r="C203" s="11">
        <v>40731</v>
      </c>
      <c r="D203" s="12" t="s">
        <v>770</v>
      </c>
      <c r="E203" s="11">
        <v>40280</v>
      </c>
      <c r="F203" s="12" t="s">
        <v>74</v>
      </c>
      <c r="G203" s="12" t="s">
        <v>223</v>
      </c>
      <c r="H203" s="12" t="s">
        <v>279</v>
      </c>
      <c r="I203" s="14"/>
      <c r="J203" s="9" t="s">
        <v>771</v>
      </c>
      <c r="K203" s="40">
        <f t="shared" si="3"/>
        <v>1</v>
      </c>
    </row>
    <row r="204" spans="1:11" ht="13.5" customHeight="1">
      <c r="A204" s="9" t="s">
        <v>772</v>
      </c>
      <c r="B204" s="10">
        <v>1079</v>
      </c>
      <c r="C204" s="11">
        <v>40731</v>
      </c>
      <c r="D204" s="12" t="s">
        <v>773</v>
      </c>
      <c r="E204" s="11">
        <v>20004</v>
      </c>
      <c r="F204" s="12" t="s">
        <v>85</v>
      </c>
      <c r="G204" s="12" t="s">
        <v>774</v>
      </c>
      <c r="H204" s="12" t="s">
        <v>97</v>
      </c>
      <c r="I204" s="14"/>
      <c r="J204" s="9" t="s">
        <v>775</v>
      </c>
      <c r="K204" s="40">
        <f t="shared" si="3"/>
        <v>57</v>
      </c>
    </row>
    <row r="205" spans="1:11" ht="13.5" customHeight="1">
      <c r="A205" s="9" t="s">
        <v>776</v>
      </c>
      <c r="B205" s="10">
        <v>1080</v>
      </c>
      <c r="C205" s="11">
        <v>40731</v>
      </c>
      <c r="D205" s="12" t="s">
        <v>777</v>
      </c>
      <c r="E205" s="11">
        <v>28692</v>
      </c>
      <c r="F205" s="12" t="s">
        <v>74</v>
      </c>
      <c r="G205" s="12" t="s">
        <v>396</v>
      </c>
      <c r="H205" s="12" t="s">
        <v>649</v>
      </c>
      <c r="I205" s="14"/>
      <c r="J205" s="9" t="s">
        <v>778</v>
      </c>
      <c r="K205" s="40">
        <f t="shared" si="3"/>
        <v>33</v>
      </c>
    </row>
    <row r="206" spans="1:11" ht="13.5" customHeight="1">
      <c r="A206" s="9" t="s">
        <v>779</v>
      </c>
      <c r="B206" s="10">
        <v>1081</v>
      </c>
      <c r="C206" s="11">
        <v>40731</v>
      </c>
      <c r="D206" s="12" t="s">
        <v>780</v>
      </c>
      <c r="E206" s="11">
        <v>19817</v>
      </c>
      <c r="F206" s="12" t="s">
        <v>85</v>
      </c>
      <c r="G206" s="12" t="s">
        <v>396</v>
      </c>
      <c r="H206" s="12" t="s">
        <v>97</v>
      </c>
      <c r="I206" s="14"/>
      <c r="J206" s="28" t="s">
        <v>781</v>
      </c>
      <c r="K206" s="40">
        <f t="shared" si="3"/>
        <v>57</v>
      </c>
    </row>
    <row r="207" spans="1:11" ht="13.5" customHeight="1">
      <c r="A207" s="9"/>
      <c r="B207" s="10">
        <v>1082</v>
      </c>
      <c r="C207" s="20">
        <v>40731</v>
      </c>
      <c r="D207" s="21" t="s">
        <v>782</v>
      </c>
      <c r="E207" s="20">
        <v>40065</v>
      </c>
      <c r="F207" s="21" t="s">
        <v>85</v>
      </c>
      <c r="G207" s="21" t="s">
        <v>783</v>
      </c>
      <c r="H207" s="12" t="s">
        <v>97</v>
      </c>
      <c r="I207" s="14"/>
      <c r="J207" s="9" t="s">
        <v>784</v>
      </c>
      <c r="K207" s="40">
        <f t="shared" si="3"/>
        <v>2</v>
      </c>
    </row>
    <row r="208" spans="1:11" ht="13.5" customHeight="1">
      <c r="A208" s="9" t="s">
        <v>785</v>
      </c>
      <c r="B208" s="10">
        <v>1083</v>
      </c>
      <c r="C208" s="11">
        <v>40731</v>
      </c>
      <c r="D208" s="12" t="s">
        <v>786</v>
      </c>
      <c r="E208" s="11">
        <v>21884</v>
      </c>
      <c r="F208" s="12" t="s">
        <v>85</v>
      </c>
      <c r="G208" s="12" t="s">
        <v>333</v>
      </c>
      <c r="H208" s="12" t="s">
        <v>326</v>
      </c>
      <c r="I208" s="14"/>
      <c r="J208" s="9" t="s">
        <v>787</v>
      </c>
      <c r="K208" s="40">
        <f t="shared" si="3"/>
        <v>52</v>
      </c>
    </row>
    <row r="209" spans="1:11" ht="13.5" customHeight="1">
      <c r="A209" s="9" t="s">
        <v>788</v>
      </c>
      <c r="B209" s="10">
        <v>1084</v>
      </c>
      <c r="C209" s="11">
        <v>40731</v>
      </c>
      <c r="D209" s="12" t="s">
        <v>789</v>
      </c>
      <c r="E209" s="11">
        <v>25914</v>
      </c>
      <c r="F209" s="12" t="s">
        <v>74</v>
      </c>
      <c r="G209" s="12" t="s">
        <v>737</v>
      </c>
      <c r="H209" s="12" t="s">
        <v>97</v>
      </c>
      <c r="I209" s="14"/>
      <c r="J209" s="28" t="s">
        <v>790</v>
      </c>
      <c r="K209" s="40">
        <f t="shared" si="3"/>
        <v>41</v>
      </c>
    </row>
    <row r="210" spans="1:11" ht="13.5" customHeight="1">
      <c r="A210" s="9" t="s">
        <v>791</v>
      </c>
      <c r="B210" s="10">
        <v>1085</v>
      </c>
      <c r="C210" s="11">
        <v>40732</v>
      </c>
      <c r="D210" s="12" t="s">
        <v>792</v>
      </c>
      <c r="E210" s="11">
        <v>30364</v>
      </c>
      <c r="F210" s="12" t="s">
        <v>85</v>
      </c>
      <c r="G210" s="12" t="s">
        <v>486</v>
      </c>
      <c r="H210" s="12" t="s">
        <v>97</v>
      </c>
      <c r="I210" s="14"/>
      <c r="J210" s="9" t="s">
        <v>793</v>
      </c>
      <c r="K210" s="40">
        <f t="shared" si="3"/>
        <v>28</v>
      </c>
    </row>
    <row r="211" spans="1:11" ht="13.5" customHeight="1">
      <c r="A211" s="9" t="s">
        <v>794</v>
      </c>
      <c r="B211" s="10">
        <v>1086</v>
      </c>
      <c r="C211" s="11">
        <v>40732</v>
      </c>
      <c r="D211" s="12" t="s">
        <v>795</v>
      </c>
      <c r="E211" s="11">
        <v>30222</v>
      </c>
      <c r="F211" s="12" t="s">
        <v>85</v>
      </c>
      <c r="G211" s="12" t="s">
        <v>796</v>
      </c>
      <c r="H211" s="12" t="s">
        <v>313</v>
      </c>
      <c r="I211" s="33"/>
      <c r="J211" s="9" t="s">
        <v>797</v>
      </c>
      <c r="K211" s="40">
        <f t="shared" si="3"/>
        <v>29</v>
      </c>
    </row>
    <row r="212" spans="1:11" ht="13.5" customHeight="1">
      <c r="A212" s="9"/>
      <c r="B212" s="10">
        <v>1087</v>
      </c>
      <c r="C212" s="20">
        <v>40732</v>
      </c>
      <c r="D212" s="21" t="s">
        <v>795</v>
      </c>
      <c r="E212" s="20">
        <v>30222</v>
      </c>
      <c r="F212" s="21" t="s">
        <v>85</v>
      </c>
      <c r="G212" s="21" t="s">
        <v>796</v>
      </c>
      <c r="H212" s="12" t="s">
        <v>401</v>
      </c>
      <c r="I212" s="14"/>
      <c r="J212" s="9" t="s">
        <v>798</v>
      </c>
      <c r="K212" s="40">
        <f t="shared" si="3"/>
        <v>29</v>
      </c>
    </row>
    <row r="213" spans="1:11" ht="13.5" customHeight="1">
      <c r="A213" s="9"/>
      <c r="B213" s="10">
        <v>1088</v>
      </c>
      <c r="C213" s="20">
        <v>40732</v>
      </c>
      <c r="D213" s="21" t="s">
        <v>799</v>
      </c>
      <c r="E213" s="20">
        <v>40346</v>
      </c>
      <c r="F213" s="21" t="s">
        <v>85</v>
      </c>
      <c r="G213" s="21" t="s">
        <v>562</v>
      </c>
      <c r="H213" s="12" t="s">
        <v>425</v>
      </c>
      <c r="I213" s="14"/>
      <c r="J213" s="9" t="s">
        <v>800</v>
      </c>
      <c r="K213" s="40">
        <f t="shared" si="3"/>
        <v>1</v>
      </c>
    </row>
    <row r="214" spans="1:11" ht="13.5" customHeight="1">
      <c r="A214" s="9" t="s">
        <v>801</v>
      </c>
      <c r="B214" s="10">
        <v>1089</v>
      </c>
      <c r="C214" s="11">
        <v>40733</v>
      </c>
      <c r="D214" s="12" t="s">
        <v>802</v>
      </c>
      <c r="E214" s="11">
        <v>11733</v>
      </c>
      <c r="F214" s="12" t="s">
        <v>74</v>
      </c>
      <c r="G214" s="12" t="s">
        <v>803</v>
      </c>
      <c r="H214" s="12" t="s">
        <v>213</v>
      </c>
      <c r="I214" s="14"/>
      <c r="J214" s="28" t="s">
        <v>804</v>
      </c>
      <c r="K214" s="40">
        <f t="shared" si="3"/>
        <v>79</v>
      </c>
    </row>
    <row r="215" spans="1:11" ht="13.5" customHeight="1">
      <c r="A215" s="9" t="s">
        <v>805</v>
      </c>
      <c r="B215" s="10">
        <v>1090</v>
      </c>
      <c r="C215" s="11">
        <v>40733</v>
      </c>
      <c r="D215" s="12" t="s">
        <v>806</v>
      </c>
      <c r="E215" s="11">
        <v>32119</v>
      </c>
      <c r="F215" s="12" t="s">
        <v>74</v>
      </c>
      <c r="G215" s="12" t="s">
        <v>574</v>
      </c>
      <c r="H215" s="21" t="s">
        <v>754</v>
      </c>
      <c r="I215" s="14"/>
      <c r="J215" s="28"/>
      <c r="K215" s="40">
        <f t="shared" si="3"/>
        <v>24</v>
      </c>
    </row>
    <row r="216" spans="1:11" ht="13.5" customHeight="1">
      <c r="A216" s="9" t="s">
        <v>807</v>
      </c>
      <c r="B216" s="10">
        <v>1091</v>
      </c>
      <c r="C216" s="11">
        <v>40733</v>
      </c>
      <c r="D216" s="12" t="s">
        <v>808</v>
      </c>
      <c r="E216" s="11">
        <v>20357</v>
      </c>
      <c r="F216" s="12" t="s">
        <v>74</v>
      </c>
      <c r="G216" s="12" t="s">
        <v>278</v>
      </c>
      <c r="H216" s="21" t="s">
        <v>120</v>
      </c>
      <c r="I216" s="14"/>
      <c r="J216" s="28"/>
      <c r="K216" s="40">
        <f t="shared" si="3"/>
        <v>56</v>
      </c>
    </row>
    <row r="217" spans="1:11" ht="13.5" customHeight="1">
      <c r="A217" s="9" t="s">
        <v>809</v>
      </c>
      <c r="B217" s="10">
        <v>1092</v>
      </c>
      <c r="C217" s="11">
        <v>40735</v>
      </c>
      <c r="D217" s="12" t="s">
        <v>810</v>
      </c>
      <c r="E217" s="11">
        <v>38095</v>
      </c>
      <c r="F217" s="12" t="s">
        <v>74</v>
      </c>
      <c r="G217" s="12" t="s">
        <v>733</v>
      </c>
      <c r="H217" s="12" t="s">
        <v>811</v>
      </c>
      <c r="I217" s="14"/>
      <c r="J217" s="9" t="s">
        <v>812</v>
      </c>
      <c r="K217" s="40">
        <f t="shared" si="3"/>
        <v>7</v>
      </c>
    </row>
    <row r="218" spans="1:11" ht="13.5" customHeight="1">
      <c r="A218" s="9" t="s">
        <v>813</v>
      </c>
      <c r="B218" s="10">
        <v>1093</v>
      </c>
      <c r="C218" s="11">
        <v>40735</v>
      </c>
      <c r="D218" s="12" t="s">
        <v>814</v>
      </c>
      <c r="E218" s="11">
        <v>32120</v>
      </c>
      <c r="F218" s="12" t="s">
        <v>85</v>
      </c>
      <c r="G218" s="12" t="s">
        <v>296</v>
      </c>
      <c r="H218" s="12" t="s">
        <v>425</v>
      </c>
      <c r="I218" s="14"/>
      <c r="J218" s="9" t="s">
        <v>815</v>
      </c>
      <c r="K218" s="40">
        <f t="shared" si="3"/>
        <v>24</v>
      </c>
    </row>
    <row r="219" spans="1:11" ht="13.5" customHeight="1">
      <c r="A219" s="9" t="s">
        <v>816</v>
      </c>
      <c r="B219" s="10">
        <v>1094</v>
      </c>
      <c r="C219" s="11">
        <v>40736</v>
      </c>
      <c r="D219" s="12" t="s">
        <v>817</v>
      </c>
      <c r="E219" s="11">
        <v>31207</v>
      </c>
      <c r="F219" s="12" t="s">
        <v>74</v>
      </c>
      <c r="G219" s="12" t="s">
        <v>377</v>
      </c>
      <c r="H219" s="12" t="s">
        <v>292</v>
      </c>
      <c r="I219" s="14"/>
      <c r="J219" s="9" t="s">
        <v>818</v>
      </c>
      <c r="K219" s="40">
        <f t="shared" si="3"/>
        <v>26</v>
      </c>
    </row>
    <row r="220" spans="1:11" ht="13.5" customHeight="1">
      <c r="A220" s="9" t="s">
        <v>819</v>
      </c>
      <c r="B220" s="10">
        <v>1095</v>
      </c>
      <c r="C220" s="11">
        <v>40736</v>
      </c>
      <c r="D220" s="12" t="s">
        <v>820</v>
      </c>
      <c r="E220" s="11">
        <v>23066</v>
      </c>
      <c r="F220" s="12" t="s">
        <v>85</v>
      </c>
      <c r="G220" s="12" t="s">
        <v>174</v>
      </c>
      <c r="H220" s="12" t="s">
        <v>116</v>
      </c>
      <c r="I220" s="14"/>
      <c r="J220" s="9" t="s">
        <v>821</v>
      </c>
      <c r="K220" s="40">
        <f t="shared" si="3"/>
        <v>48</v>
      </c>
    </row>
    <row r="221" spans="1:11" ht="13.5" customHeight="1">
      <c r="A221" s="9" t="s">
        <v>822</v>
      </c>
      <c r="B221" s="10">
        <v>1096</v>
      </c>
      <c r="C221" s="11">
        <v>40738</v>
      </c>
      <c r="D221" s="12" t="s">
        <v>823</v>
      </c>
      <c r="E221" s="11">
        <v>40155</v>
      </c>
      <c r="F221" s="12" t="s">
        <v>85</v>
      </c>
      <c r="G221" s="26" t="s">
        <v>533</v>
      </c>
      <c r="H221" s="21" t="s">
        <v>81</v>
      </c>
      <c r="I221" s="14"/>
      <c r="J221" s="9"/>
      <c r="K221" s="40">
        <f t="shared" si="3"/>
        <v>2</v>
      </c>
    </row>
    <row r="222" spans="1:11" ht="13.5" customHeight="1">
      <c r="A222" s="9" t="s">
        <v>824</v>
      </c>
      <c r="B222" s="10">
        <v>1097</v>
      </c>
      <c r="C222" s="11">
        <v>40738</v>
      </c>
      <c r="D222" s="12" t="s">
        <v>825</v>
      </c>
      <c r="E222" s="11">
        <v>29846</v>
      </c>
      <c r="F222" s="12" t="s">
        <v>74</v>
      </c>
      <c r="G222" s="12" t="s">
        <v>737</v>
      </c>
      <c r="H222" s="12" t="s">
        <v>292</v>
      </c>
      <c r="I222" s="14"/>
      <c r="J222" s="9" t="s">
        <v>826</v>
      </c>
      <c r="K222" s="40">
        <f t="shared" si="3"/>
        <v>30</v>
      </c>
    </row>
    <row r="223" spans="1:11" ht="13.5" customHeight="1">
      <c r="A223" s="9" t="s">
        <v>827</v>
      </c>
      <c r="B223" s="10">
        <v>1098</v>
      </c>
      <c r="C223" s="11">
        <v>40738</v>
      </c>
      <c r="D223" s="12" t="s">
        <v>828</v>
      </c>
      <c r="E223" s="11">
        <v>21277</v>
      </c>
      <c r="F223" s="12" t="s">
        <v>85</v>
      </c>
      <c r="G223" s="12" t="s">
        <v>829</v>
      </c>
      <c r="H223" s="12" t="s">
        <v>292</v>
      </c>
      <c r="I223" s="14"/>
      <c r="J223" s="9" t="s">
        <v>830</v>
      </c>
      <c r="K223" s="40">
        <f t="shared" si="3"/>
        <v>53</v>
      </c>
    </row>
    <row r="224" spans="1:11" ht="13.5" customHeight="1">
      <c r="A224" s="9" t="s">
        <v>831</v>
      </c>
      <c r="B224" s="10">
        <v>1099</v>
      </c>
      <c r="C224" s="11">
        <v>40738</v>
      </c>
      <c r="D224" s="12" t="s">
        <v>832</v>
      </c>
      <c r="E224" s="11">
        <v>29725</v>
      </c>
      <c r="F224" s="12" t="s">
        <v>85</v>
      </c>
      <c r="G224" s="12" t="s">
        <v>574</v>
      </c>
      <c r="H224" s="12" t="s">
        <v>97</v>
      </c>
      <c r="I224" s="14"/>
      <c r="J224" s="9" t="s">
        <v>833</v>
      </c>
      <c r="K224" s="40">
        <f t="shared" si="3"/>
        <v>30</v>
      </c>
    </row>
    <row r="225" spans="1:11" ht="13.5" customHeight="1">
      <c r="A225" s="9" t="s">
        <v>834</v>
      </c>
      <c r="B225" s="10">
        <v>1100</v>
      </c>
      <c r="C225" s="11">
        <v>40739</v>
      </c>
      <c r="D225" s="12" t="s">
        <v>835</v>
      </c>
      <c r="E225" s="11">
        <v>20212</v>
      </c>
      <c r="F225" s="12" t="s">
        <v>74</v>
      </c>
      <c r="G225" s="12" t="s">
        <v>267</v>
      </c>
      <c r="H225" s="12" t="s">
        <v>97</v>
      </c>
      <c r="I225" s="14"/>
      <c r="J225" s="9" t="s">
        <v>836</v>
      </c>
      <c r="K225" s="40">
        <f t="shared" si="3"/>
        <v>56</v>
      </c>
    </row>
    <row r="226" spans="1:11" ht="13.5" customHeight="1">
      <c r="A226" s="9" t="s">
        <v>837</v>
      </c>
      <c r="B226" s="10">
        <v>1101</v>
      </c>
      <c r="C226" s="11">
        <v>40739</v>
      </c>
      <c r="D226" s="12" t="s">
        <v>838</v>
      </c>
      <c r="E226" s="11">
        <v>18370</v>
      </c>
      <c r="F226" s="12" t="s">
        <v>74</v>
      </c>
      <c r="G226" s="12" t="s">
        <v>309</v>
      </c>
      <c r="H226" s="12" t="s">
        <v>97</v>
      </c>
      <c r="I226" s="14"/>
      <c r="J226" s="9" t="s">
        <v>839</v>
      </c>
      <c r="K226" s="40">
        <f t="shared" si="3"/>
        <v>61</v>
      </c>
    </row>
    <row r="227" spans="1:11" ht="13.5" customHeight="1">
      <c r="A227" s="9" t="s">
        <v>840</v>
      </c>
      <c r="B227" s="10">
        <v>1102</v>
      </c>
      <c r="C227" s="11">
        <v>40739</v>
      </c>
      <c r="D227" s="12" t="s">
        <v>841</v>
      </c>
      <c r="E227" s="11">
        <v>14582</v>
      </c>
      <c r="F227" s="12" t="s">
        <v>85</v>
      </c>
      <c r="G227" s="12" t="s">
        <v>603</v>
      </c>
      <c r="H227" s="12" t="s">
        <v>120</v>
      </c>
      <c r="I227" s="14"/>
      <c r="J227" s="9" t="s">
        <v>842</v>
      </c>
      <c r="K227" s="40">
        <f t="shared" si="3"/>
        <v>72</v>
      </c>
    </row>
    <row r="228" spans="1:11" ht="13.5" customHeight="1">
      <c r="A228" s="9" t="s">
        <v>843</v>
      </c>
      <c r="B228" s="10">
        <v>1103</v>
      </c>
      <c r="C228" s="11">
        <v>40739</v>
      </c>
      <c r="D228" s="12" t="s">
        <v>844</v>
      </c>
      <c r="E228" s="11">
        <v>33320</v>
      </c>
      <c r="F228" s="12" t="s">
        <v>85</v>
      </c>
      <c r="G228" s="12" t="s">
        <v>105</v>
      </c>
      <c r="H228" s="21" t="s">
        <v>120</v>
      </c>
      <c r="I228" s="14"/>
      <c r="J228" s="9"/>
      <c r="K228" s="40">
        <f t="shared" si="3"/>
        <v>20</v>
      </c>
    </row>
    <row r="229" spans="1:11" ht="13.5" customHeight="1">
      <c r="A229" s="9" t="s">
        <v>845</v>
      </c>
      <c r="B229" s="10">
        <v>1104</v>
      </c>
      <c r="C229" s="11">
        <v>40739</v>
      </c>
      <c r="D229" s="12" t="s">
        <v>846</v>
      </c>
      <c r="E229" s="11">
        <v>30367</v>
      </c>
      <c r="F229" s="12" t="s">
        <v>85</v>
      </c>
      <c r="G229" s="12" t="s">
        <v>184</v>
      </c>
      <c r="H229" s="12" t="s">
        <v>702</v>
      </c>
      <c r="I229" s="14"/>
      <c r="J229" s="9" t="s">
        <v>847</v>
      </c>
      <c r="K229" s="40">
        <f t="shared" si="3"/>
        <v>28</v>
      </c>
    </row>
    <row r="230" spans="1:11" ht="13.5" customHeight="1">
      <c r="A230" s="9" t="s">
        <v>848</v>
      </c>
      <c r="B230" s="10">
        <v>1105</v>
      </c>
      <c r="C230" s="11">
        <v>40740</v>
      </c>
      <c r="D230" s="12" t="s">
        <v>849</v>
      </c>
      <c r="E230" s="11">
        <v>27292</v>
      </c>
      <c r="F230" s="12" t="s">
        <v>85</v>
      </c>
      <c r="G230" s="12" t="s">
        <v>733</v>
      </c>
      <c r="H230" s="12" t="s">
        <v>279</v>
      </c>
      <c r="I230" s="14"/>
      <c r="J230" s="9" t="s">
        <v>850</v>
      </c>
      <c r="K230" s="40">
        <f t="shared" si="3"/>
        <v>37</v>
      </c>
    </row>
    <row r="231" spans="1:11" ht="13.5" customHeight="1">
      <c r="A231" s="9" t="s">
        <v>851</v>
      </c>
      <c r="B231" s="10">
        <v>1106</v>
      </c>
      <c r="C231" s="11">
        <v>40740</v>
      </c>
      <c r="D231" s="12" t="s">
        <v>852</v>
      </c>
      <c r="E231" s="11">
        <v>15681</v>
      </c>
      <c r="F231" s="12" t="s">
        <v>74</v>
      </c>
      <c r="G231" s="12" t="s">
        <v>747</v>
      </c>
      <c r="H231" s="12" t="s">
        <v>702</v>
      </c>
      <c r="I231" s="14"/>
      <c r="J231" s="9" t="s">
        <v>853</v>
      </c>
      <c r="K231" s="40">
        <f t="shared" si="3"/>
        <v>69</v>
      </c>
    </row>
    <row r="232" spans="1:11" ht="13.5" customHeight="1">
      <c r="A232" s="9" t="s">
        <v>854</v>
      </c>
      <c r="B232" s="10">
        <v>1107</v>
      </c>
      <c r="C232" s="11">
        <v>40740</v>
      </c>
      <c r="D232" s="12" t="s">
        <v>855</v>
      </c>
      <c r="E232" s="11">
        <v>31271</v>
      </c>
      <c r="F232" s="12" t="s">
        <v>74</v>
      </c>
      <c r="G232" s="12" t="s">
        <v>733</v>
      </c>
      <c r="H232" s="12" t="s">
        <v>194</v>
      </c>
      <c r="I232" s="14"/>
      <c r="J232" s="9" t="s">
        <v>856</v>
      </c>
      <c r="K232" s="40">
        <f t="shared" si="3"/>
        <v>26</v>
      </c>
    </row>
    <row r="233" spans="1:11" ht="13.5" customHeight="1">
      <c r="A233" s="9" t="s">
        <v>857</v>
      </c>
      <c r="B233" s="10">
        <v>1108</v>
      </c>
      <c r="C233" s="11">
        <v>40740</v>
      </c>
      <c r="D233" s="12" t="s">
        <v>858</v>
      </c>
      <c r="E233" s="11">
        <v>32901</v>
      </c>
      <c r="F233" s="12" t="s">
        <v>85</v>
      </c>
      <c r="G233" s="12" t="s">
        <v>396</v>
      </c>
      <c r="H233" s="12" t="s">
        <v>702</v>
      </c>
      <c r="I233" s="14"/>
      <c r="J233" s="9" t="s">
        <v>859</v>
      </c>
      <c r="K233" s="40">
        <f t="shared" si="3"/>
        <v>21</v>
      </c>
    </row>
    <row r="234" spans="1:11" ht="13.5" customHeight="1">
      <c r="A234" s="9"/>
      <c r="B234" s="10">
        <v>1109</v>
      </c>
      <c r="C234" s="20">
        <v>40741</v>
      </c>
      <c r="D234" s="21" t="s">
        <v>860</v>
      </c>
      <c r="E234" s="20">
        <v>31271</v>
      </c>
      <c r="F234" s="21" t="s">
        <v>74</v>
      </c>
      <c r="G234" s="26" t="s">
        <v>440</v>
      </c>
      <c r="H234" s="12" t="s">
        <v>317</v>
      </c>
      <c r="I234" s="14"/>
      <c r="J234" s="9" t="s">
        <v>861</v>
      </c>
      <c r="K234" s="40">
        <f t="shared" si="3"/>
        <v>26</v>
      </c>
    </row>
    <row r="235" spans="1:11" ht="13.5" customHeight="1">
      <c r="A235" s="9" t="s">
        <v>862</v>
      </c>
      <c r="B235" s="10">
        <v>1110</v>
      </c>
      <c r="C235" s="11">
        <v>40742</v>
      </c>
      <c r="D235" s="12" t="s">
        <v>863</v>
      </c>
      <c r="E235" s="11">
        <v>18616</v>
      </c>
      <c r="F235" s="12" t="s">
        <v>85</v>
      </c>
      <c r="G235" s="12" t="s">
        <v>514</v>
      </c>
      <c r="H235" s="21" t="s">
        <v>111</v>
      </c>
      <c r="I235" s="14"/>
      <c r="J235" s="9" t="s">
        <v>864</v>
      </c>
      <c r="K235" s="40">
        <f t="shared" si="3"/>
        <v>61</v>
      </c>
    </row>
    <row r="236" spans="1:11" ht="13.5" customHeight="1">
      <c r="A236" s="9" t="s">
        <v>865</v>
      </c>
      <c r="B236" s="10">
        <v>1111</v>
      </c>
      <c r="C236" s="11">
        <v>40742</v>
      </c>
      <c r="D236" s="12" t="s">
        <v>866</v>
      </c>
      <c r="E236" s="11">
        <v>18289</v>
      </c>
      <c r="F236" s="12" t="s">
        <v>74</v>
      </c>
      <c r="G236" s="12" t="s">
        <v>369</v>
      </c>
      <c r="H236" s="12" t="s">
        <v>305</v>
      </c>
      <c r="I236" s="14"/>
      <c r="J236" s="9" t="s">
        <v>867</v>
      </c>
      <c r="K236" s="40">
        <f t="shared" si="3"/>
        <v>61</v>
      </c>
    </row>
    <row r="237" spans="1:11" ht="13.5" customHeight="1">
      <c r="A237" s="9" t="s">
        <v>868</v>
      </c>
      <c r="B237" s="10">
        <v>1112</v>
      </c>
      <c r="C237" s="11">
        <v>40742</v>
      </c>
      <c r="D237" s="12" t="s">
        <v>869</v>
      </c>
      <c r="E237" s="11">
        <v>31505</v>
      </c>
      <c r="F237" s="12" t="s">
        <v>85</v>
      </c>
      <c r="G237" s="12" t="s">
        <v>429</v>
      </c>
      <c r="H237" s="12" t="s">
        <v>279</v>
      </c>
      <c r="I237" s="14"/>
      <c r="J237" s="9" t="s">
        <v>870</v>
      </c>
      <c r="K237" s="40">
        <f t="shared" si="3"/>
        <v>25</v>
      </c>
    </row>
    <row r="238" spans="1:11" ht="13.5" customHeight="1">
      <c r="A238" s="9" t="s">
        <v>871</v>
      </c>
      <c r="B238" s="10">
        <v>1113</v>
      </c>
      <c r="C238" s="11">
        <v>40744</v>
      </c>
      <c r="D238" s="12" t="s">
        <v>872</v>
      </c>
      <c r="E238" s="11">
        <v>15979</v>
      </c>
      <c r="F238" s="12" t="s">
        <v>85</v>
      </c>
      <c r="G238" s="12" t="s">
        <v>146</v>
      </c>
      <c r="H238" s="12" t="s">
        <v>165</v>
      </c>
      <c r="I238" s="14"/>
      <c r="J238" s="28" t="s">
        <v>873</v>
      </c>
      <c r="K238" s="40">
        <f t="shared" si="3"/>
        <v>68</v>
      </c>
    </row>
    <row r="239" spans="1:11" ht="13.5" customHeight="1">
      <c r="A239" s="9" t="s">
        <v>874</v>
      </c>
      <c r="B239" s="10">
        <v>1114</v>
      </c>
      <c r="C239" s="11">
        <v>40744</v>
      </c>
      <c r="D239" s="12" t="s">
        <v>875</v>
      </c>
      <c r="E239" s="11">
        <v>35677</v>
      </c>
      <c r="F239" s="12" t="s">
        <v>85</v>
      </c>
      <c r="G239" s="12" t="s">
        <v>146</v>
      </c>
      <c r="H239" s="21" t="s">
        <v>165</v>
      </c>
      <c r="I239" s="14"/>
      <c r="J239" s="28"/>
      <c r="K239" s="40">
        <f t="shared" si="3"/>
        <v>14</v>
      </c>
    </row>
    <row r="240" spans="1:11" ht="13.5" customHeight="1">
      <c r="A240" s="9" t="s">
        <v>876</v>
      </c>
      <c r="B240" s="10">
        <v>1115</v>
      </c>
      <c r="C240" s="11">
        <v>40744</v>
      </c>
      <c r="D240" s="12" t="s">
        <v>877</v>
      </c>
      <c r="E240" s="11">
        <v>23459</v>
      </c>
      <c r="F240" s="12" t="s">
        <v>85</v>
      </c>
      <c r="G240" s="12" t="s">
        <v>878</v>
      </c>
      <c r="H240" s="12" t="s">
        <v>702</v>
      </c>
      <c r="I240" s="14"/>
      <c r="J240" s="9" t="s">
        <v>879</v>
      </c>
      <c r="K240" s="40">
        <f t="shared" si="3"/>
        <v>47</v>
      </c>
    </row>
    <row r="241" spans="1:11" ht="13.5" customHeight="1">
      <c r="A241" s="9" t="s">
        <v>880</v>
      </c>
      <c r="B241" s="10">
        <v>1116</v>
      </c>
      <c r="C241" s="11">
        <v>40744</v>
      </c>
      <c r="D241" s="12" t="s">
        <v>881</v>
      </c>
      <c r="E241" s="11">
        <v>26517</v>
      </c>
      <c r="F241" s="12" t="s">
        <v>85</v>
      </c>
      <c r="G241" s="12" t="s">
        <v>198</v>
      </c>
      <c r="H241" s="12" t="s">
        <v>305</v>
      </c>
      <c r="I241" s="14"/>
      <c r="J241" s="9" t="s">
        <v>882</v>
      </c>
      <c r="K241" s="40">
        <f t="shared" si="3"/>
        <v>39</v>
      </c>
    </row>
    <row r="242" spans="1:11" ht="13.5" customHeight="1">
      <c r="A242" s="9" t="s">
        <v>883</v>
      </c>
      <c r="B242" s="10">
        <v>1117</v>
      </c>
      <c r="C242" s="11">
        <v>40744</v>
      </c>
      <c r="D242" s="12" t="s">
        <v>884</v>
      </c>
      <c r="E242" s="11">
        <v>33504</v>
      </c>
      <c r="F242" s="12" t="s">
        <v>85</v>
      </c>
      <c r="G242" s="12" t="s">
        <v>137</v>
      </c>
      <c r="H242" s="12" t="s">
        <v>111</v>
      </c>
      <c r="I242" s="14"/>
      <c r="J242" s="28" t="s">
        <v>885</v>
      </c>
      <c r="K242" s="40">
        <f t="shared" si="3"/>
        <v>20</v>
      </c>
    </row>
    <row r="243" spans="1:11" ht="13.5" customHeight="1">
      <c r="A243" s="9" t="s">
        <v>886</v>
      </c>
      <c r="B243" s="10">
        <v>1118</v>
      </c>
      <c r="C243" s="11">
        <v>40744</v>
      </c>
      <c r="D243" s="12" t="s">
        <v>887</v>
      </c>
      <c r="E243" s="11">
        <v>23495</v>
      </c>
      <c r="F243" s="12" t="s">
        <v>74</v>
      </c>
      <c r="G243" s="12" t="s">
        <v>396</v>
      </c>
      <c r="H243" s="12" t="s">
        <v>165</v>
      </c>
      <c r="I243" s="14"/>
      <c r="J243" s="9" t="s">
        <v>888</v>
      </c>
      <c r="K243" s="40">
        <f t="shared" si="3"/>
        <v>47</v>
      </c>
    </row>
    <row r="244" spans="1:11" ht="13.5" customHeight="1">
      <c r="A244" s="9" t="s">
        <v>889</v>
      </c>
      <c r="B244" s="10">
        <v>1119</v>
      </c>
      <c r="C244" s="11">
        <v>40744</v>
      </c>
      <c r="D244" s="12" t="s">
        <v>890</v>
      </c>
      <c r="E244" s="11">
        <v>19563</v>
      </c>
      <c r="F244" s="12" t="s">
        <v>74</v>
      </c>
      <c r="G244" s="12" t="s">
        <v>241</v>
      </c>
      <c r="H244" s="12" t="s">
        <v>313</v>
      </c>
      <c r="I244" s="14"/>
      <c r="J244" s="28" t="s">
        <v>891</v>
      </c>
      <c r="K244" s="40">
        <f t="shared" si="3"/>
        <v>58</v>
      </c>
    </row>
    <row r="245" spans="1:11" ht="13.5" customHeight="1">
      <c r="A245" s="9" t="s">
        <v>892</v>
      </c>
      <c r="B245" s="10">
        <v>1120</v>
      </c>
      <c r="C245" s="11">
        <v>40745</v>
      </c>
      <c r="D245" s="12" t="s">
        <v>893</v>
      </c>
      <c r="E245" s="11">
        <v>31418</v>
      </c>
      <c r="F245" s="12" t="s">
        <v>85</v>
      </c>
      <c r="G245" s="12" t="s">
        <v>96</v>
      </c>
      <c r="H245" s="12" t="s">
        <v>194</v>
      </c>
      <c r="I245" s="14"/>
      <c r="J245" s="9" t="s">
        <v>894</v>
      </c>
      <c r="K245" s="40">
        <f t="shared" si="3"/>
        <v>25</v>
      </c>
    </row>
    <row r="246" spans="1:11" ht="13.5" customHeight="1">
      <c r="A246" s="9" t="s">
        <v>895</v>
      </c>
      <c r="B246" s="10">
        <v>1121</v>
      </c>
      <c r="C246" s="11">
        <v>40745</v>
      </c>
      <c r="D246" s="12" t="s">
        <v>896</v>
      </c>
      <c r="E246" s="11">
        <v>16841</v>
      </c>
      <c r="F246" s="12" t="s">
        <v>74</v>
      </c>
      <c r="G246" s="12" t="s">
        <v>105</v>
      </c>
      <c r="H246" s="12" t="s">
        <v>279</v>
      </c>
      <c r="I246" s="14"/>
      <c r="J246" s="9" t="s">
        <v>897</v>
      </c>
      <c r="K246" s="40">
        <f t="shared" si="3"/>
        <v>65</v>
      </c>
    </row>
    <row r="247" spans="1:11" ht="13.5" customHeight="1">
      <c r="A247" s="9"/>
      <c r="B247" s="10">
        <v>1122</v>
      </c>
      <c r="C247" s="20">
        <v>40745</v>
      </c>
      <c r="D247" s="21" t="s">
        <v>898</v>
      </c>
      <c r="E247" s="20">
        <v>16841</v>
      </c>
      <c r="F247" s="21" t="s">
        <v>74</v>
      </c>
      <c r="G247" s="21" t="s">
        <v>105</v>
      </c>
      <c r="H247" s="21" t="s">
        <v>510</v>
      </c>
      <c r="I247" s="14"/>
      <c r="J247" s="9"/>
      <c r="K247" s="40">
        <f t="shared" ref="K247:K310" si="4">2011-YEAR(E247)</f>
        <v>65</v>
      </c>
    </row>
    <row r="248" spans="1:11" ht="13.5" customHeight="1">
      <c r="A248" s="9" t="s">
        <v>899</v>
      </c>
      <c r="B248" s="10">
        <v>1123</v>
      </c>
      <c r="C248" s="11">
        <v>40746</v>
      </c>
      <c r="D248" s="12" t="s">
        <v>900</v>
      </c>
      <c r="E248" s="11">
        <v>14435</v>
      </c>
      <c r="F248" s="12" t="s">
        <v>85</v>
      </c>
      <c r="G248" s="12" t="s">
        <v>687</v>
      </c>
      <c r="H248" s="12" t="s">
        <v>901</v>
      </c>
      <c r="I248" s="14"/>
      <c r="J248" s="9" t="s">
        <v>902</v>
      </c>
      <c r="K248" s="40">
        <f t="shared" si="4"/>
        <v>72</v>
      </c>
    </row>
    <row r="249" spans="1:11" ht="13.5" customHeight="1">
      <c r="A249" s="9" t="s">
        <v>903</v>
      </c>
      <c r="B249" s="10">
        <v>1124</v>
      </c>
      <c r="C249" s="11">
        <v>40749</v>
      </c>
      <c r="D249" s="12" t="s">
        <v>904</v>
      </c>
      <c r="E249" s="11">
        <v>15979</v>
      </c>
      <c r="F249" s="12" t="s">
        <v>74</v>
      </c>
      <c r="G249" s="12" t="s">
        <v>613</v>
      </c>
      <c r="H249" s="12" t="s">
        <v>905</v>
      </c>
      <c r="I249" s="14"/>
      <c r="J249" s="9" t="s">
        <v>906</v>
      </c>
      <c r="K249" s="40">
        <f t="shared" si="4"/>
        <v>68</v>
      </c>
    </row>
    <row r="250" spans="1:11" ht="13.5" customHeight="1">
      <c r="A250" s="9" t="s">
        <v>907</v>
      </c>
      <c r="B250" s="10">
        <v>1125</v>
      </c>
      <c r="C250" s="11">
        <v>40747</v>
      </c>
      <c r="D250" s="12" t="s">
        <v>908</v>
      </c>
      <c r="E250" s="11">
        <v>30332</v>
      </c>
      <c r="F250" s="12" t="s">
        <v>74</v>
      </c>
      <c r="G250" s="12" t="s">
        <v>267</v>
      </c>
      <c r="H250" s="12" t="s">
        <v>905</v>
      </c>
      <c r="I250" s="14"/>
      <c r="J250" s="9" t="s">
        <v>909</v>
      </c>
      <c r="K250" s="40">
        <f t="shared" si="4"/>
        <v>28</v>
      </c>
    </row>
    <row r="251" spans="1:11" ht="13.5" customHeight="1">
      <c r="A251" s="9" t="s">
        <v>910</v>
      </c>
      <c r="B251" s="10">
        <v>1126</v>
      </c>
      <c r="C251" s="11">
        <v>40749</v>
      </c>
      <c r="D251" s="12" t="s">
        <v>911</v>
      </c>
      <c r="E251" s="11">
        <v>16558</v>
      </c>
      <c r="F251" s="12" t="s">
        <v>85</v>
      </c>
      <c r="G251" s="12" t="s">
        <v>912</v>
      </c>
      <c r="H251" s="12" t="s">
        <v>901</v>
      </c>
      <c r="I251" s="14"/>
      <c r="J251" s="9" t="s">
        <v>913</v>
      </c>
      <c r="K251" s="40">
        <f t="shared" si="4"/>
        <v>66</v>
      </c>
    </row>
    <row r="252" spans="1:11" ht="13.5" customHeight="1">
      <c r="A252" s="9" t="s">
        <v>914</v>
      </c>
      <c r="B252" s="10">
        <v>1127</v>
      </c>
      <c r="C252" s="11">
        <v>40748</v>
      </c>
      <c r="D252" s="12" t="s">
        <v>915</v>
      </c>
      <c r="E252" s="11">
        <v>23244</v>
      </c>
      <c r="F252" s="12" t="s">
        <v>85</v>
      </c>
      <c r="G252" s="12" t="s">
        <v>179</v>
      </c>
      <c r="H252" s="12" t="s">
        <v>905</v>
      </c>
      <c r="I252" s="14"/>
      <c r="J252" s="9" t="s">
        <v>916</v>
      </c>
      <c r="K252" s="40">
        <f t="shared" si="4"/>
        <v>48</v>
      </c>
    </row>
    <row r="253" spans="1:11" ht="13.5" customHeight="1">
      <c r="A253" s="9" t="s">
        <v>917</v>
      </c>
      <c r="B253" s="10">
        <v>1128</v>
      </c>
      <c r="C253" s="11">
        <v>40749</v>
      </c>
      <c r="D253" s="12" t="s">
        <v>918</v>
      </c>
      <c r="E253" s="11">
        <v>12916</v>
      </c>
      <c r="F253" s="12" t="s">
        <v>85</v>
      </c>
      <c r="G253" s="12" t="s">
        <v>86</v>
      </c>
      <c r="H253" s="12" t="s">
        <v>194</v>
      </c>
      <c r="I253" s="14"/>
      <c r="J253" s="9" t="s">
        <v>919</v>
      </c>
      <c r="K253" s="40">
        <f t="shared" si="4"/>
        <v>76</v>
      </c>
    </row>
    <row r="254" spans="1:11" ht="13.5" customHeight="1">
      <c r="A254" s="9" t="s">
        <v>920</v>
      </c>
      <c r="B254" s="10">
        <v>1129</v>
      </c>
      <c r="C254" s="11">
        <v>40749</v>
      </c>
      <c r="D254" s="12" t="s">
        <v>921</v>
      </c>
      <c r="E254" s="11">
        <v>22455</v>
      </c>
      <c r="F254" s="12" t="s">
        <v>85</v>
      </c>
      <c r="G254" s="12" t="s">
        <v>429</v>
      </c>
      <c r="H254" s="21" t="s">
        <v>120</v>
      </c>
      <c r="I254" s="14"/>
      <c r="J254" s="9"/>
      <c r="K254" s="40">
        <f t="shared" si="4"/>
        <v>50</v>
      </c>
    </row>
    <row r="255" spans="1:11" ht="13.5" customHeight="1">
      <c r="A255" s="9" t="s">
        <v>922</v>
      </c>
      <c r="B255" s="10">
        <v>1130</v>
      </c>
      <c r="C255" s="11">
        <v>40749</v>
      </c>
      <c r="D255" s="12" t="s">
        <v>923</v>
      </c>
      <c r="E255" s="11">
        <v>37004</v>
      </c>
      <c r="F255" s="12" t="s">
        <v>85</v>
      </c>
      <c r="G255" s="12" t="s">
        <v>400</v>
      </c>
      <c r="H255" s="21" t="s">
        <v>120</v>
      </c>
      <c r="I255" s="14"/>
      <c r="J255" s="9"/>
      <c r="K255" s="40">
        <f t="shared" si="4"/>
        <v>10</v>
      </c>
    </row>
    <row r="256" spans="1:11" ht="13.5" customHeight="1">
      <c r="A256" s="9" t="s">
        <v>924</v>
      </c>
      <c r="B256" s="10">
        <v>1131</v>
      </c>
      <c r="C256" s="11">
        <v>40750</v>
      </c>
      <c r="D256" s="12" t="s">
        <v>925</v>
      </c>
      <c r="E256" s="11">
        <v>30245</v>
      </c>
      <c r="F256" s="12" t="s">
        <v>74</v>
      </c>
      <c r="G256" s="12" t="s">
        <v>562</v>
      </c>
      <c r="H256" s="21" t="s">
        <v>157</v>
      </c>
      <c r="I256" s="14"/>
      <c r="J256" s="9"/>
      <c r="K256" s="40">
        <f t="shared" si="4"/>
        <v>29</v>
      </c>
    </row>
    <row r="257" spans="1:11" ht="13.5" customHeight="1">
      <c r="A257" s="9" t="s">
        <v>926</v>
      </c>
      <c r="B257" s="10">
        <v>1132</v>
      </c>
      <c r="C257" s="11">
        <v>40750</v>
      </c>
      <c r="D257" s="12" t="s">
        <v>927</v>
      </c>
      <c r="E257" s="11">
        <v>28348</v>
      </c>
      <c r="F257" s="12" t="s">
        <v>85</v>
      </c>
      <c r="G257" s="12" t="s">
        <v>278</v>
      </c>
      <c r="H257" s="12" t="s">
        <v>111</v>
      </c>
      <c r="I257" s="14"/>
      <c r="J257" s="9" t="s">
        <v>928</v>
      </c>
      <c r="K257" s="40">
        <f t="shared" si="4"/>
        <v>34</v>
      </c>
    </row>
    <row r="258" spans="1:11" ht="13.5" customHeight="1">
      <c r="A258" s="9" t="s">
        <v>929</v>
      </c>
      <c r="B258" s="10">
        <v>1133</v>
      </c>
      <c r="C258" s="11">
        <v>40750</v>
      </c>
      <c r="D258" s="12" t="s">
        <v>930</v>
      </c>
      <c r="E258" s="11">
        <v>9872</v>
      </c>
      <c r="F258" s="12" t="s">
        <v>85</v>
      </c>
      <c r="G258" s="12" t="s">
        <v>369</v>
      </c>
      <c r="H258" s="12" t="s">
        <v>116</v>
      </c>
      <c r="I258" s="14"/>
      <c r="J258" s="9" t="s">
        <v>931</v>
      </c>
      <c r="K258" s="40">
        <f t="shared" si="4"/>
        <v>84</v>
      </c>
    </row>
    <row r="259" spans="1:11" ht="13.5" customHeight="1">
      <c r="A259" s="9" t="s">
        <v>932</v>
      </c>
      <c r="B259" s="10">
        <v>1134</v>
      </c>
      <c r="C259" s="11">
        <v>40750</v>
      </c>
      <c r="D259" s="12" t="s">
        <v>933</v>
      </c>
      <c r="E259" s="11">
        <v>39976</v>
      </c>
      <c r="F259" s="12" t="s">
        <v>74</v>
      </c>
      <c r="G259" s="12" t="s">
        <v>245</v>
      </c>
      <c r="H259" s="12" t="s">
        <v>116</v>
      </c>
      <c r="I259" s="14"/>
      <c r="J259" s="9" t="s">
        <v>934</v>
      </c>
      <c r="K259" s="40">
        <f t="shared" si="4"/>
        <v>2</v>
      </c>
    </row>
    <row r="260" spans="1:11" ht="13.5" customHeight="1">
      <c r="A260" s="9" t="s">
        <v>935</v>
      </c>
      <c r="B260" s="10">
        <v>1135</v>
      </c>
      <c r="C260" s="11">
        <v>40750</v>
      </c>
      <c r="D260" s="12" t="s">
        <v>936</v>
      </c>
      <c r="E260" s="11">
        <v>35274</v>
      </c>
      <c r="F260" s="12" t="s">
        <v>85</v>
      </c>
      <c r="G260" s="12" t="s">
        <v>105</v>
      </c>
      <c r="H260" s="12" t="s">
        <v>116</v>
      </c>
      <c r="I260" s="14"/>
      <c r="J260" s="9" t="s">
        <v>937</v>
      </c>
      <c r="K260" s="40">
        <f t="shared" si="4"/>
        <v>15</v>
      </c>
    </row>
    <row r="261" spans="1:11" ht="13.5" customHeight="1">
      <c r="A261" s="9" t="s">
        <v>938</v>
      </c>
      <c r="B261" s="10">
        <v>1136</v>
      </c>
      <c r="C261" s="34">
        <v>40750</v>
      </c>
      <c r="D261" s="19" t="s">
        <v>939</v>
      </c>
      <c r="E261" s="34">
        <v>11914</v>
      </c>
      <c r="F261" s="19" t="s">
        <v>85</v>
      </c>
      <c r="G261" s="19" t="s">
        <v>267</v>
      </c>
      <c r="H261" s="19" t="s">
        <v>116</v>
      </c>
      <c r="I261" s="14"/>
      <c r="J261" s="9" t="s">
        <v>940</v>
      </c>
      <c r="K261" s="40">
        <f t="shared" si="4"/>
        <v>79</v>
      </c>
    </row>
    <row r="262" spans="1:11" ht="13.5" customHeight="1">
      <c r="A262" s="9" t="s">
        <v>941</v>
      </c>
      <c r="B262" s="10">
        <v>1138</v>
      </c>
      <c r="C262" s="11">
        <v>40751</v>
      </c>
      <c r="D262" s="12" t="s">
        <v>942</v>
      </c>
      <c r="E262" s="11">
        <v>34486</v>
      </c>
      <c r="F262" s="12" t="s">
        <v>85</v>
      </c>
      <c r="G262" s="12" t="s">
        <v>943</v>
      </c>
      <c r="H262" s="21" t="s">
        <v>944</v>
      </c>
      <c r="I262" s="14"/>
      <c r="J262" s="9"/>
      <c r="K262" s="40">
        <f t="shared" si="4"/>
        <v>17</v>
      </c>
    </row>
    <row r="263" spans="1:11" ht="13.5" customHeight="1">
      <c r="A263" s="9" t="s">
        <v>945</v>
      </c>
      <c r="B263" s="10">
        <v>1139</v>
      </c>
      <c r="C263" s="11">
        <v>40751</v>
      </c>
      <c r="D263" s="12" t="s">
        <v>946</v>
      </c>
      <c r="E263" s="11">
        <v>23681</v>
      </c>
      <c r="F263" s="12" t="s">
        <v>74</v>
      </c>
      <c r="G263" s="12" t="s">
        <v>486</v>
      </c>
      <c r="H263" s="12" t="s">
        <v>128</v>
      </c>
      <c r="I263" s="14"/>
      <c r="J263" s="28" t="s">
        <v>947</v>
      </c>
      <c r="K263" s="40">
        <f t="shared" si="4"/>
        <v>47</v>
      </c>
    </row>
    <row r="264" spans="1:11" ht="13.5" customHeight="1">
      <c r="A264" s="9" t="s">
        <v>948</v>
      </c>
      <c r="B264" s="10">
        <v>1140</v>
      </c>
      <c r="C264" s="11">
        <v>40751</v>
      </c>
      <c r="D264" s="12" t="s">
        <v>949</v>
      </c>
      <c r="E264" s="11">
        <v>31778</v>
      </c>
      <c r="F264" s="12" t="s">
        <v>74</v>
      </c>
      <c r="G264" s="12" t="s">
        <v>613</v>
      </c>
      <c r="H264" s="12" t="s">
        <v>180</v>
      </c>
      <c r="I264" s="14"/>
      <c r="J264" s="9" t="s">
        <v>950</v>
      </c>
      <c r="K264" s="40">
        <f t="shared" si="4"/>
        <v>24</v>
      </c>
    </row>
    <row r="265" spans="1:11" ht="13.5" customHeight="1">
      <c r="A265" s="9" t="s">
        <v>951</v>
      </c>
      <c r="B265" s="10">
        <v>1141</v>
      </c>
      <c r="C265" s="11">
        <v>40751</v>
      </c>
      <c r="D265" s="12" t="s">
        <v>952</v>
      </c>
      <c r="E265" s="11">
        <v>40024</v>
      </c>
      <c r="F265" s="12" t="s">
        <v>85</v>
      </c>
      <c r="G265" s="12" t="s">
        <v>440</v>
      </c>
      <c r="H265" s="12" t="s">
        <v>953</v>
      </c>
      <c r="I265" s="14"/>
      <c r="J265" s="9" t="s">
        <v>954</v>
      </c>
      <c r="K265" s="40">
        <f t="shared" si="4"/>
        <v>2</v>
      </c>
    </row>
    <row r="266" spans="1:11" ht="13.5" customHeight="1">
      <c r="A266" s="9" t="s">
        <v>955</v>
      </c>
      <c r="B266" s="10">
        <v>1142</v>
      </c>
      <c r="C266" s="11">
        <v>40751</v>
      </c>
      <c r="D266" s="12" t="s">
        <v>956</v>
      </c>
      <c r="E266" s="11">
        <v>28066</v>
      </c>
      <c r="F266" s="12" t="s">
        <v>74</v>
      </c>
      <c r="G266" s="12" t="s">
        <v>957</v>
      </c>
      <c r="H266" s="12" t="s">
        <v>116</v>
      </c>
      <c r="I266" s="14"/>
      <c r="J266" s="9" t="s">
        <v>958</v>
      </c>
      <c r="K266" s="40">
        <f t="shared" si="4"/>
        <v>35</v>
      </c>
    </row>
    <row r="267" spans="1:11" ht="13.5" customHeight="1">
      <c r="A267" s="9" t="s">
        <v>959</v>
      </c>
      <c r="B267" s="10">
        <v>1143</v>
      </c>
      <c r="C267" s="11">
        <v>40751</v>
      </c>
      <c r="D267" s="12" t="s">
        <v>960</v>
      </c>
      <c r="E267" s="11">
        <v>27238</v>
      </c>
      <c r="F267" s="12" t="s">
        <v>74</v>
      </c>
      <c r="G267" s="12" t="s">
        <v>198</v>
      </c>
      <c r="H267" s="12" t="s">
        <v>116</v>
      </c>
      <c r="I267" s="14"/>
      <c r="J267" s="9" t="s">
        <v>961</v>
      </c>
      <c r="K267" s="40">
        <f t="shared" si="4"/>
        <v>37</v>
      </c>
    </row>
    <row r="268" spans="1:11" ht="13.5" customHeight="1">
      <c r="A268" s="9" t="s">
        <v>962</v>
      </c>
      <c r="B268" s="10">
        <v>1144</v>
      </c>
      <c r="C268" s="11">
        <v>40752</v>
      </c>
      <c r="D268" s="12" t="s">
        <v>963</v>
      </c>
      <c r="E268" s="11">
        <v>21269</v>
      </c>
      <c r="F268" s="12" t="s">
        <v>85</v>
      </c>
      <c r="G268" s="12" t="s">
        <v>75</v>
      </c>
      <c r="H268" s="12" t="s">
        <v>128</v>
      </c>
      <c r="I268" s="14"/>
      <c r="J268" s="9" t="s">
        <v>964</v>
      </c>
      <c r="K268" s="40">
        <f t="shared" si="4"/>
        <v>53</v>
      </c>
    </row>
    <row r="269" spans="1:11" ht="13.5" customHeight="1">
      <c r="A269" s="9"/>
      <c r="B269" s="10">
        <v>1145</v>
      </c>
      <c r="C269" s="20">
        <v>40752</v>
      </c>
      <c r="D269" s="21" t="s">
        <v>965</v>
      </c>
      <c r="E269" s="20">
        <v>34486</v>
      </c>
      <c r="F269" s="21" t="s">
        <v>85</v>
      </c>
      <c r="G269" s="21" t="s">
        <v>943</v>
      </c>
      <c r="H269" s="12" t="s">
        <v>116</v>
      </c>
      <c r="I269" s="14"/>
      <c r="J269" s="9" t="s">
        <v>966</v>
      </c>
      <c r="K269" s="40">
        <f t="shared" si="4"/>
        <v>17</v>
      </c>
    </row>
    <row r="270" spans="1:11" ht="13.5" customHeight="1">
      <c r="A270" s="9" t="s">
        <v>967</v>
      </c>
      <c r="B270" s="10">
        <v>1146</v>
      </c>
      <c r="C270" s="11">
        <v>40752</v>
      </c>
      <c r="D270" s="12" t="s">
        <v>968</v>
      </c>
      <c r="E270" s="11">
        <v>17193</v>
      </c>
      <c r="F270" s="12" t="s">
        <v>74</v>
      </c>
      <c r="G270" s="12" t="s">
        <v>260</v>
      </c>
      <c r="H270" s="12" t="s">
        <v>116</v>
      </c>
      <c r="I270" s="14"/>
      <c r="J270" s="28" t="s">
        <v>969</v>
      </c>
      <c r="K270" s="40">
        <f t="shared" si="4"/>
        <v>64</v>
      </c>
    </row>
    <row r="271" spans="1:11" ht="13.5" customHeight="1">
      <c r="A271" s="9" t="s">
        <v>970</v>
      </c>
      <c r="B271" s="10">
        <v>1147</v>
      </c>
      <c r="C271" s="11">
        <v>40752</v>
      </c>
      <c r="D271" s="12" t="s">
        <v>971</v>
      </c>
      <c r="E271" s="11">
        <v>20855</v>
      </c>
      <c r="F271" s="12" t="s">
        <v>85</v>
      </c>
      <c r="G271" s="12" t="s">
        <v>972</v>
      </c>
      <c r="H271" s="12" t="s">
        <v>128</v>
      </c>
      <c r="I271" s="14"/>
      <c r="J271" s="9" t="s">
        <v>973</v>
      </c>
      <c r="K271" s="40">
        <f t="shared" si="4"/>
        <v>54</v>
      </c>
    </row>
    <row r="272" spans="1:11" ht="13.5" customHeight="1">
      <c r="A272" s="9" t="s">
        <v>974</v>
      </c>
      <c r="B272" s="10">
        <v>1148</v>
      </c>
      <c r="C272" s="11">
        <v>40752</v>
      </c>
      <c r="D272" s="12" t="s">
        <v>975</v>
      </c>
      <c r="E272" s="11">
        <v>32306</v>
      </c>
      <c r="F272" s="12" t="s">
        <v>85</v>
      </c>
      <c r="G272" s="12" t="s">
        <v>223</v>
      </c>
      <c r="H272" s="12" t="s">
        <v>116</v>
      </c>
      <c r="I272" s="14"/>
      <c r="J272" s="9" t="s">
        <v>976</v>
      </c>
      <c r="K272" s="40">
        <f t="shared" si="4"/>
        <v>23</v>
      </c>
    </row>
    <row r="273" spans="1:11" ht="13.5" customHeight="1">
      <c r="A273" s="9" t="s">
        <v>977</v>
      </c>
      <c r="B273" s="10">
        <v>1149</v>
      </c>
      <c r="C273" s="11">
        <v>40753</v>
      </c>
      <c r="D273" s="12" t="s">
        <v>978</v>
      </c>
      <c r="E273" s="11">
        <v>26799</v>
      </c>
      <c r="F273" s="12" t="s">
        <v>85</v>
      </c>
      <c r="G273" s="12" t="s">
        <v>369</v>
      </c>
      <c r="H273" s="12" t="s">
        <v>116</v>
      </c>
      <c r="I273" s="14"/>
      <c r="J273" s="28" t="s">
        <v>979</v>
      </c>
      <c r="K273" s="40">
        <f t="shared" si="4"/>
        <v>38</v>
      </c>
    </row>
    <row r="274" spans="1:11" ht="13.5" customHeight="1">
      <c r="A274" s="9" t="s">
        <v>980</v>
      </c>
      <c r="B274" s="10">
        <v>1150</v>
      </c>
      <c r="C274" s="11">
        <v>40753</v>
      </c>
      <c r="D274" s="12" t="s">
        <v>981</v>
      </c>
      <c r="E274" s="11">
        <v>24387</v>
      </c>
      <c r="F274" s="12" t="s">
        <v>85</v>
      </c>
      <c r="G274" s="12" t="s">
        <v>982</v>
      </c>
      <c r="H274" s="12" t="s">
        <v>116</v>
      </c>
      <c r="I274" s="14"/>
      <c r="J274" s="9" t="s">
        <v>983</v>
      </c>
      <c r="K274" s="40">
        <f t="shared" si="4"/>
        <v>45</v>
      </c>
    </row>
    <row r="275" spans="1:11" ht="13.5" customHeight="1">
      <c r="A275" s="9" t="s">
        <v>984</v>
      </c>
      <c r="B275" s="10">
        <v>1151</v>
      </c>
      <c r="C275" s="11">
        <v>40753</v>
      </c>
      <c r="D275" s="12" t="s">
        <v>985</v>
      </c>
      <c r="E275" s="11">
        <v>32850</v>
      </c>
      <c r="F275" s="12" t="s">
        <v>85</v>
      </c>
      <c r="G275" s="12" t="s">
        <v>212</v>
      </c>
      <c r="H275" s="12" t="s">
        <v>116</v>
      </c>
      <c r="I275" s="14"/>
      <c r="J275" s="9" t="s">
        <v>986</v>
      </c>
      <c r="K275" s="40">
        <f t="shared" si="4"/>
        <v>22</v>
      </c>
    </row>
    <row r="276" spans="1:11" ht="13.5" customHeight="1">
      <c r="A276" s="9" t="s">
        <v>987</v>
      </c>
      <c r="B276" s="10">
        <v>1153</v>
      </c>
      <c r="C276" s="11">
        <v>40753</v>
      </c>
      <c r="D276" s="12" t="s">
        <v>988</v>
      </c>
      <c r="E276" s="11">
        <v>29419</v>
      </c>
      <c r="F276" s="12" t="s">
        <v>85</v>
      </c>
      <c r="G276" s="12" t="s">
        <v>396</v>
      </c>
      <c r="H276" s="12" t="s">
        <v>989</v>
      </c>
      <c r="I276" s="14"/>
      <c r="J276" s="9" t="s">
        <v>990</v>
      </c>
      <c r="K276" s="40">
        <f t="shared" si="4"/>
        <v>31</v>
      </c>
    </row>
    <row r="277" spans="1:11" s="35" customFormat="1" ht="13.5" customHeight="1">
      <c r="A277" s="31"/>
      <c r="B277" s="10">
        <v>1154</v>
      </c>
      <c r="C277" s="20">
        <v>40753</v>
      </c>
      <c r="D277" s="21" t="s">
        <v>991</v>
      </c>
      <c r="E277" s="20">
        <v>16788</v>
      </c>
      <c r="F277" s="21" t="s">
        <v>74</v>
      </c>
      <c r="G277" s="21" t="s">
        <v>193</v>
      </c>
      <c r="H277" s="12" t="s">
        <v>116</v>
      </c>
      <c r="I277" s="14"/>
      <c r="J277" s="9" t="s">
        <v>992</v>
      </c>
      <c r="K277" s="40">
        <f t="shared" si="4"/>
        <v>66</v>
      </c>
    </row>
    <row r="278" spans="1:11" ht="13.5" customHeight="1">
      <c r="A278" s="9"/>
      <c r="B278" s="10">
        <v>1155</v>
      </c>
      <c r="C278" s="20">
        <v>40753</v>
      </c>
      <c r="D278" s="21" t="s">
        <v>993</v>
      </c>
      <c r="E278" s="20">
        <v>32306</v>
      </c>
      <c r="F278" s="21" t="s">
        <v>85</v>
      </c>
      <c r="G278" s="21" t="s">
        <v>223</v>
      </c>
      <c r="H278" s="12" t="s">
        <v>116</v>
      </c>
      <c r="I278" s="14"/>
      <c r="J278" s="9" t="s">
        <v>994</v>
      </c>
      <c r="K278" s="40">
        <f t="shared" si="4"/>
        <v>23</v>
      </c>
    </row>
    <row r="279" spans="1:11" ht="13.5" customHeight="1">
      <c r="A279" s="9"/>
      <c r="B279" s="10">
        <v>1156</v>
      </c>
      <c r="C279" s="20">
        <v>40753</v>
      </c>
      <c r="D279" s="21" t="s">
        <v>995</v>
      </c>
      <c r="E279" s="20">
        <v>32306</v>
      </c>
      <c r="F279" s="21" t="s">
        <v>85</v>
      </c>
      <c r="G279" s="21" t="s">
        <v>223</v>
      </c>
      <c r="H279" s="12" t="s">
        <v>120</v>
      </c>
      <c r="I279" s="14"/>
      <c r="J279" s="9" t="s">
        <v>996</v>
      </c>
      <c r="K279" s="40">
        <f t="shared" si="4"/>
        <v>23</v>
      </c>
    </row>
    <row r="280" spans="1:11" ht="13.5" customHeight="1">
      <c r="A280" s="9" t="s">
        <v>997</v>
      </c>
      <c r="B280" s="10">
        <v>1157</v>
      </c>
      <c r="C280" s="11">
        <v>40753</v>
      </c>
      <c r="D280" s="12" t="s">
        <v>998</v>
      </c>
      <c r="E280" s="11">
        <v>11095</v>
      </c>
      <c r="F280" s="12" t="s">
        <v>74</v>
      </c>
      <c r="G280" s="12" t="s">
        <v>283</v>
      </c>
      <c r="H280" s="21" t="s">
        <v>120</v>
      </c>
      <c r="I280" s="14"/>
      <c r="J280" s="9"/>
      <c r="K280" s="40">
        <f t="shared" si="4"/>
        <v>81</v>
      </c>
    </row>
    <row r="281" spans="1:11" ht="13.5" customHeight="1">
      <c r="A281" s="9" t="s">
        <v>999</v>
      </c>
      <c r="B281" s="10">
        <v>1158</v>
      </c>
      <c r="C281" s="11">
        <v>40756</v>
      </c>
      <c r="D281" s="12" t="s">
        <v>1000</v>
      </c>
      <c r="E281" s="11">
        <v>37457</v>
      </c>
      <c r="F281" s="12" t="s">
        <v>85</v>
      </c>
      <c r="G281" s="12" t="s">
        <v>208</v>
      </c>
      <c r="H281" s="12" t="s">
        <v>128</v>
      </c>
      <c r="I281" s="14"/>
      <c r="J281" s="9" t="s">
        <v>1001</v>
      </c>
      <c r="K281" s="40">
        <f t="shared" si="4"/>
        <v>9</v>
      </c>
    </row>
    <row r="282" spans="1:11" ht="13.5" customHeight="1">
      <c r="A282" s="9" t="s">
        <v>1002</v>
      </c>
      <c r="B282" s="10">
        <v>1159</v>
      </c>
      <c r="C282" s="11">
        <v>40756</v>
      </c>
      <c r="D282" s="12" t="s">
        <v>1003</v>
      </c>
      <c r="E282" s="11">
        <v>26351</v>
      </c>
      <c r="F282" s="12" t="s">
        <v>74</v>
      </c>
      <c r="G282" s="12" t="s">
        <v>110</v>
      </c>
      <c r="H282" s="12" t="s">
        <v>116</v>
      </c>
      <c r="I282" s="14"/>
      <c r="J282" s="9" t="s">
        <v>1004</v>
      </c>
      <c r="K282" s="40">
        <f t="shared" si="4"/>
        <v>39</v>
      </c>
    </row>
    <row r="283" spans="1:11" ht="13.5" customHeight="1">
      <c r="A283" s="9" t="s">
        <v>1005</v>
      </c>
      <c r="B283" s="10">
        <v>1160</v>
      </c>
      <c r="C283" s="11">
        <v>40757</v>
      </c>
      <c r="D283" s="12" t="s">
        <v>1006</v>
      </c>
      <c r="E283" s="11">
        <v>26391</v>
      </c>
      <c r="F283" s="12" t="s">
        <v>85</v>
      </c>
      <c r="G283" s="12" t="s">
        <v>296</v>
      </c>
      <c r="H283" s="12" t="s">
        <v>425</v>
      </c>
      <c r="I283" s="14"/>
      <c r="J283" s="9" t="s">
        <v>1007</v>
      </c>
      <c r="K283" s="40">
        <f t="shared" si="4"/>
        <v>39</v>
      </c>
    </row>
    <row r="284" spans="1:11" ht="13.5" customHeight="1">
      <c r="A284" s="9" t="s">
        <v>1008</v>
      </c>
      <c r="B284" s="10">
        <v>1161</v>
      </c>
      <c r="C284" s="11">
        <v>40757</v>
      </c>
      <c r="D284" s="12" t="s">
        <v>1009</v>
      </c>
      <c r="E284" s="11">
        <v>28889</v>
      </c>
      <c r="F284" s="12" t="s">
        <v>85</v>
      </c>
      <c r="G284" s="12" t="s">
        <v>212</v>
      </c>
      <c r="H284" s="12" t="s">
        <v>128</v>
      </c>
      <c r="I284" s="14"/>
      <c r="J284" s="9" t="s">
        <v>1010</v>
      </c>
      <c r="K284" s="40">
        <f t="shared" si="4"/>
        <v>32</v>
      </c>
    </row>
    <row r="285" spans="1:11" ht="13.5" customHeight="1">
      <c r="A285" s="9" t="s">
        <v>1011</v>
      </c>
      <c r="B285" s="10">
        <v>1162</v>
      </c>
      <c r="C285" s="20">
        <v>40757</v>
      </c>
      <c r="D285" s="21" t="s">
        <v>1012</v>
      </c>
      <c r="E285" s="20">
        <v>22480</v>
      </c>
      <c r="F285" s="21" t="s">
        <v>85</v>
      </c>
      <c r="G285" s="21" t="s">
        <v>91</v>
      </c>
      <c r="H285" s="12" t="s">
        <v>116</v>
      </c>
      <c r="I285" s="14"/>
      <c r="J285" s="9" t="s">
        <v>1013</v>
      </c>
      <c r="K285" s="40">
        <f t="shared" si="4"/>
        <v>50</v>
      </c>
    </row>
    <row r="286" spans="1:11" ht="13.5" customHeight="1">
      <c r="A286" s="9" t="s">
        <v>1014</v>
      </c>
      <c r="B286" s="10">
        <v>1163</v>
      </c>
      <c r="C286" s="11">
        <v>40757</v>
      </c>
      <c r="D286" s="12" t="s">
        <v>1015</v>
      </c>
      <c r="E286" s="11">
        <v>11153</v>
      </c>
      <c r="F286" s="12" t="s">
        <v>74</v>
      </c>
      <c r="G286" s="12" t="s">
        <v>146</v>
      </c>
      <c r="H286" s="12" t="s">
        <v>128</v>
      </c>
      <c r="I286" s="14"/>
      <c r="J286" s="9" t="s">
        <v>1016</v>
      </c>
      <c r="K286" s="40">
        <f t="shared" si="4"/>
        <v>81</v>
      </c>
    </row>
    <row r="287" spans="1:11" ht="13.5" customHeight="1">
      <c r="A287" s="9" t="s">
        <v>1017</v>
      </c>
      <c r="B287" s="10">
        <v>1164</v>
      </c>
      <c r="C287" s="11">
        <v>40757</v>
      </c>
      <c r="D287" s="12" t="s">
        <v>1018</v>
      </c>
      <c r="E287" s="11">
        <v>19749</v>
      </c>
      <c r="F287" s="12" t="s">
        <v>85</v>
      </c>
      <c r="G287" s="12" t="s">
        <v>912</v>
      </c>
      <c r="H287" s="12" t="s">
        <v>116</v>
      </c>
      <c r="I287" s="14"/>
      <c r="J287" s="9" t="s">
        <v>1019</v>
      </c>
      <c r="K287" s="40">
        <f t="shared" si="4"/>
        <v>57</v>
      </c>
    </row>
    <row r="288" spans="1:11" ht="13.5" customHeight="1">
      <c r="A288" s="9" t="s">
        <v>1020</v>
      </c>
      <c r="B288" s="10">
        <v>1165</v>
      </c>
      <c r="C288" s="11">
        <v>40758</v>
      </c>
      <c r="D288" s="12" t="s">
        <v>1021</v>
      </c>
      <c r="E288" s="11">
        <v>23656</v>
      </c>
      <c r="F288" s="12" t="s">
        <v>85</v>
      </c>
      <c r="G288" s="12" t="s">
        <v>208</v>
      </c>
      <c r="H288" s="12" t="s">
        <v>128</v>
      </c>
      <c r="I288" s="14"/>
      <c r="J288" s="9" t="s">
        <v>1022</v>
      </c>
      <c r="K288" s="40">
        <f t="shared" si="4"/>
        <v>47</v>
      </c>
    </row>
    <row r="289" spans="1:11" ht="13.5" customHeight="1">
      <c r="A289" s="9" t="s">
        <v>1023</v>
      </c>
      <c r="B289" s="10">
        <v>1166</v>
      </c>
      <c r="C289" s="11">
        <v>40758</v>
      </c>
      <c r="D289" s="12" t="s">
        <v>1024</v>
      </c>
      <c r="E289" s="11">
        <v>29534</v>
      </c>
      <c r="F289" s="12" t="s">
        <v>85</v>
      </c>
      <c r="G289" s="12" t="s">
        <v>733</v>
      </c>
      <c r="H289" s="12" t="s">
        <v>128</v>
      </c>
      <c r="I289" s="14"/>
      <c r="J289" s="9" t="s">
        <v>1025</v>
      </c>
      <c r="K289" s="40">
        <f t="shared" si="4"/>
        <v>31</v>
      </c>
    </row>
    <row r="290" spans="1:11" ht="13.5" customHeight="1">
      <c r="A290" s="9" t="s">
        <v>1026</v>
      </c>
      <c r="B290" s="10">
        <v>1167</v>
      </c>
      <c r="C290" s="11">
        <v>40759</v>
      </c>
      <c r="D290" s="12" t="s">
        <v>1027</v>
      </c>
      <c r="E290" s="11">
        <v>40220</v>
      </c>
      <c r="F290" s="12" t="s">
        <v>74</v>
      </c>
      <c r="G290" s="12" t="s">
        <v>96</v>
      </c>
      <c r="H290" s="21" t="s">
        <v>128</v>
      </c>
      <c r="I290" s="14"/>
      <c r="J290" s="9"/>
      <c r="K290" s="40">
        <f t="shared" si="4"/>
        <v>1</v>
      </c>
    </row>
    <row r="291" spans="1:11" ht="13.5" customHeight="1">
      <c r="A291" s="9" t="s">
        <v>1028</v>
      </c>
      <c r="B291" s="10">
        <v>1168</v>
      </c>
      <c r="C291" s="11">
        <v>40759</v>
      </c>
      <c r="D291" s="12" t="s">
        <v>1029</v>
      </c>
      <c r="E291" s="11">
        <v>21670</v>
      </c>
      <c r="F291" s="12" t="s">
        <v>85</v>
      </c>
      <c r="G291" s="12" t="s">
        <v>278</v>
      </c>
      <c r="H291" s="12" t="s">
        <v>128</v>
      </c>
      <c r="I291" s="14"/>
      <c r="J291" s="9" t="s">
        <v>1030</v>
      </c>
      <c r="K291" s="40">
        <f t="shared" si="4"/>
        <v>52</v>
      </c>
    </row>
    <row r="292" spans="1:11" ht="13.5" customHeight="1">
      <c r="A292" s="9" t="s">
        <v>1031</v>
      </c>
      <c r="B292" s="10">
        <v>1169</v>
      </c>
      <c r="C292" s="11">
        <v>40759</v>
      </c>
      <c r="D292" s="12" t="s">
        <v>1032</v>
      </c>
      <c r="E292" s="11">
        <v>19996</v>
      </c>
      <c r="F292" s="12" t="s">
        <v>74</v>
      </c>
      <c r="G292" s="12" t="s">
        <v>301</v>
      </c>
      <c r="H292" s="12" t="s">
        <v>1033</v>
      </c>
      <c r="I292" s="14"/>
      <c r="J292" s="9" t="s">
        <v>1034</v>
      </c>
      <c r="K292" s="40">
        <f t="shared" si="4"/>
        <v>57</v>
      </c>
    </row>
    <row r="293" spans="1:11" ht="13.5" customHeight="1">
      <c r="A293" s="23" t="s">
        <v>1035</v>
      </c>
      <c r="B293" s="10">
        <v>1170</v>
      </c>
      <c r="C293" s="11">
        <v>40759</v>
      </c>
      <c r="D293" s="12" t="s">
        <v>1036</v>
      </c>
      <c r="E293" s="11">
        <v>32585</v>
      </c>
      <c r="F293" s="12" t="s">
        <v>85</v>
      </c>
      <c r="G293" s="12" t="s">
        <v>156</v>
      </c>
      <c r="H293" s="12" t="s">
        <v>194</v>
      </c>
      <c r="I293" s="14"/>
      <c r="J293" s="9" t="s">
        <v>1037</v>
      </c>
      <c r="K293" s="40">
        <f t="shared" si="4"/>
        <v>22</v>
      </c>
    </row>
    <row r="294" spans="1:11" ht="13.5" customHeight="1">
      <c r="A294" s="16" t="s">
        <v>1038</v>
      </c>
      <c r="B294" s="10">
        <v>1171</v>
      </c>
      <c r="C294" s="11">
        <v>40759</v>
      </c>
      <c r="D294" s="12" t="s">
        <v>1039</v>
      </c>
      <c r="E294" s="11">
        <v>30596</v>
      </c>
      <c r="F294" s="12" t="s">
        <v>74</v>
      </c>
      <c r="G294" s="12" t="s">
        <v>912</v>
      </c>
      <c r="H294" s="12" t="s">
        <v>305</v>
      </c>
      <c r="I294" s="14"/>
      <c r="J294" s="28" t="s">
        <v>1040</v>
      </c>
      <c r="K294" s="40">
        <f t="shared" si="4"/>
        <v>28</v>
      </c>
    </row>
    <row r="295" spans="1:11" ht="13.5" customHeight="1">
      <c r="A295" s="9" t="s">
        <v>1041</v>
      </c>
      <c r="B295" s="10">
        <v>1172</v>
      </c>
      <c r="C295" s="11">
        <v>40759</v>
      </c>
      <c r="D295" s="12" t="s">
        <v>1042</v>
      </c>
      <c r="E295" s="11">
        <v>21977</v>
      </c>
      <c r="F295" s="12" t="s">
        <v>85</v>
      </c>
      <c r="G295" s="12" t="s">
        <v>396</v>
      </c>
      <c r="H295" s="12" t="s">
        <v>111</v>
      </c>
      <c r="I295" s="14"/>
      <c r="J295" s="9" t="s">
        <v>1043</v>
      </c>
      <c r="K295" s="40">
        <f t="shared" si="4"/>
        <v>51</v>
      </c>
    </row>
    <row r="296" spans="1:11" ht="13.5" customHeight="1">
      <c r="A296" s="9" t="s">
        <v>1044</v>
      </c>
      <c r="B296" s="10">
        <v>1173</v>
      </c>
      <c r="C296" s="11">
        <v>40759</v>
      </c>
      <c r="D296" s="12" t="s">
        <v>1045</v>
      </c>
      <c r="E296" s="11">
        <v>26862</v>
      </c>
      <c r="F296" s="12" t="s">
        <v>85</v>
      </c>
      <c r="G296" s="12" t="s">
        <v>110</v>
      </c>
      <c r="H296" s="12" t="s">
        <v>1046</v>
      </c>
      <c r="I296" s="14"/>
      <c r="J296" s="9" t="s">
        <v>1047</v>
      </c>
      <c r="K296" s="40">
        <f t="shared" si="4"/>
        <v>38</v>
      </c>
    </row>
    <row r="297" spans="1:11" ht="13.5" customHeight="1">
      <c r="A297" s="9" t="s">
        <v>1048</v>
      </c>
      <c r="B297" s="10">
        <v>1174</v>
      </c>
      <c r="C297" s="11">
        <v>40759</v>
      </c>
      <c r="D297" s="12" t="s">
        <v>1049</v>
      </c>
      <c r="E297" s="11">
        <v>30114</v>
      </c>
      <c r="F297" s="12" t="s">
        <v>74</v>
      </c>
      <c r="G297" s="12" t="s">
        <v>377</v>
      </c>
      <c r="H297" s="12" t="s">
        <v>313</v>
      </c>
      <c r="I297" s="14"/>
      <c r="J297" s="9" t="s">
        <v>1050</v>
      </c>
      <c r="K297" s="40">
        <f t="shared" si="4"/>
        <v>29</v>
      </c>
    </row>
    <row r="298" spans="1:11" ht="13.5" customHeight="1">
      <c r="A298" s="9" t="s">
        <v>1051</v>
      </c>
      <c r="B298" s="10">
        <v>1175</v>
      </c>
      <c r="C298" s="11">
        <v>40760</v>
      </c>
      <c r="D298" s="12" t="s">
        <v>1052</v>
      </c>
      <c r="E298" s="11">
        <v>13907</v>
      </c>
      <c r="F298" s="12" t="s">
        <v>85</v>
      </c>
      <c r="G298" s="12" t="s">
        <v>96</v>
      </c>
      <c r="H298" s="12" t="s">
        <v>1053</v>
      </c>
      <c r="I298" s="14"/>
      <c r="J298" s="9" t="s">
        <v>1054</v>
      </c>
      <c r="K298" s="40">
        <f t="shared" si="4"/>
        <v>73</v>
      </c>
    </row>
    <row r="299" spans="1:11" ht="13.5" customHeight="1">
      <c r="A299" s="9" t="s">
        <v>1055</v>
      </c>
      <c r="B299" s="10">
        <v>1176</v>
      </c>
      <c r="C299" s="11">
        <v>40760</v>
      </c>
      <c r="D299" s="12" t="s">
        <v>1056</v>
      </c>
      <c r="E299" s="11">
        <v>30012</v>
      </c>
      <c r="F299" s="12" t="s">
        <v>74</v>
      </c>
      <c r="G299" s="12" t="s">
        <v>156</v>
      </c>
      <c r="H299" s="12" t="s">
        <v>464</v>
      </c>
      <c r="I299" s="14"/>
      <c r="J299" s="9" t="s">
        <v>1057</v>
      </c>
      <c r="K299" s="40">
        <f t="shared" si="4"/>
        <v>29</v>
      </c>
    </row>
    <row r="300" spans="1:11" ht="13.5" customHeight="1">
      <c r="A300" s="9" t="s">
        <v>1058</v>
      </c>
      <c r="B300" s="10">
        <v>1177</v>
      </c>
      <c r="C300" s="11">
        <v>40760</v>
      </c>
      <c r="D300" s="12" t="s">
        <v>1059</v>
      </c>
      <c r="E300" s="11">
        <v>18331</v>
      </c>
      <c r="F300" s="12" t="s">
        <v>85</v>
      </c>
      <c r="G300" s="12" t="s">
        <v>301</v>
      </c>
      <c r="H300" s="12" t="s">
        <v>305</v>
      </c>
      <c r="I300" s="14"/>
      <c r="J300" s="9" t="s">
        <v>1060</v>
      </c>
      <c r="K300" s="40">
        <f t="shared" si="4"/>
        <v>61</v>
      </c>
    </row>
    <row r="301" spans="1:11" ht="13.5" customHeight="1">
      <c r="A301" s="9" t="s">
        <v>1061</v>
      </c>
      <c r="B301" s="10">
        <v>1178</v>
      </c>
      <c r="C301" s="11">
        <v>40760</v>
      </c>
      <c r="D301" s="12" t="s">
        <v>1062</v>
      </c>
      <c r="E301" s="11">
        <v>33078</v>
      </c>
      <c r="F301" s="12" t="s">
        <v>85</v>
      </c>
      <c r="G301" s="12" t="s">
        <v>783</v>
      </c>
      <c r="H301" s="12" t="s">
        <v>305</v>
      </c>
      <c r="I301" s="14"/>
      <c r="J301" s="9" t="s">
        <v>1063</v>
      </c>
      <c r="K301" s="40">
        <f t="shared" si="4"/>
        <v>21</v>
      </c>
    </row>
    <row r="302" spans="1:11" ht="13.5" customHeight="1">
      <c r="A302" s="9" t="s">
        <v>1064</v>
      </c>
      <c r="B302" s="10">
        <v>1179</v>
      </c>
      <c r="C302" s="11">
        <v>40760</v>
      </c>
      <c r="D302" s="12" t="s">
        <v>1065</v>
      </c>
      <c r="E302" s="11">
        <v>29360</v>
      </c>
      <c r="F302" s="12" t="s">
        <v>85</v>
      </c>
      <c r="G302" s="12" t="s">
        <v>377</v>
      </c>
      <c r="H302" s="12" t="s">
        <v>147</v>
      </c>
      <c r="I302" s="14"/>
      <c r="J302" s="9" t="s">
        <v>1066</v>
      </c>
      <c r="K302" s="40">
        <f t="shared" si="4"/>
        <v>31</v>
      </c>
    </row>
    <row r="303" spans="1:11" ht="13.5" customHeight="1">
      <c r="A303" s="9" t="s">
        <v>1067</v>
      </c>
      <c r="B303" s="10">
        <v>1180</v>
      </c>
      <c r="C303" s="11">
        <v>40761</v>
      </c>
      <c r="D303" s="12" t="s">
        <v>1068</v>
      </c>
      <c r="E303" s="11">
        <v>23372</v>
      </c>
      <c r="F303" s="12" t="s">
        <v>85</v>
      </c>
      <c r="G303" s="12" t="s">
        <v>301</v>
      </c>
      <c r="H303" s="12" t="s">
        <v>305</v>
      </c>
      <c r="I303" s="14"/>
      <c r="J303" s="9" t="s">
        <v>1069</v>
      </c>
      <c r="K303" s="40">
        <f t="shared" si="4"/>
        <v>48</v>
      </c>
    </row>
    <row r="304" spans="1:11" ht="13.5" customHeight="1">
      <c r="A304" s="9" t="s">
        <v>1070</v>
      </c>
      <c r="B304" s="10">
        <v>1181</v>
      </c>
      <c r="C304" s="11">
        <v>40761</v>
      </c>
      <c r="D304" s="12" t="s">
        <v>1071</v>
      </c>
      <c r="E304" s="11">
        <v>25235</v>
      </c>
      <c r="F304" s="12" t="s">
        <v>85</v>
      </c>
      <c r="G304" s="12" t="s">
        <v>1072</v>
      </c>
      <c r="H304" s="12" t="s">
        <v>147</v>
      </c>
      <c r="I304" s="14"/>
      <c r="J304" s="9" t="s">
        <v>1073</v>
      </c>
      <c r="K304" s="40">
        <f t="shared" si="4"/>
        <v>42</v>
      </c>
    </row>
    <row r="305" spans="1:11" ht="13.5" customHeight="1">
      <c r="A305" s="9" t="s">
        <v>1074</v>
      </c>
      <c r="B305" s="10">
        <v>1182</v>
      </c>
      <c r="C305" s="11">
        <v>40761</v>
      </c>
      <c r="D305" s="12" t="s">
        <v>1075</v>
      </c>
      <c r="E305" s="11">
        <v>33962</v>
      </c>
      <c r="F305" s="12" t="s">
        <v>74</v>
      </c>
      <c r="G305" s="12" t="s">
        <v>115</v>
      </c>
      <c r="H305" s="12" t="s">
        <v>120</v>
      </c>
      <c r="I305" s="14"/>
      <c r="J305" s="9" t="s">
        <v>1076</v>
      </c>
      <c r="K305" s="40">
        <f t="shared" si="4"/>
        <v>19</v>
      </c>
    </row>
    <row r="306" spans="1:11" ht="13.5" customHeight="1">
      <c r="A306" s="9" t="s">
        <v>1077</v>
      </c>
      <c r="B306" s="10">
        <v>1183</v>
      </c>
      <c r="C306" s="11">
        <v>40761</v>
      </c>
      <c r="D306" s="12" t="s">
        <v>1078</v>
      </c>
      <c r="E306" s="11">
        <v>28997</v>
      </c>
      <c r="F306" s="12" t="s">
        <v>85</v>
      </c>
      <c r="G306" s="12" t="s">
        <v>252</v>
      </c>
      <c r="H306" s="21" t="s">
        <v>120</v>
      </c>
      <c r="I306" s="14"/>
      <c r="J306" s="9"/>
      <c r="K306" s="40">
        <f t="shared" si="4"/>
        <v>32</v>
      </c>
    </row>
    <row r="307" spans="1:11" ht="13.5" customHeight="1">
      <c r="A307" s="9" t="s">
        <v>1079</v>
      </c>
      <c r="B307" s="10">
        <v>1184</v>
      </c>
      <c r="C307" s="11">
        <v>40763</v>
      </c>
      <c r="D307" s="12" t="s">
        <v>1080</v>
      </c>
      <c r="E307" s="11">
        <v>35495</v>
      </c>
      <c r="F307" s="12" t="s">
        <v>85</v>
      </c>
      <c r="G307" s="12" t="s">
        <v>982</v>
      </c>
      <c r="H307" s="12" t="s">
        <v>194</v>
      </c>
      <c r="I307" s="14"/>
      <c r="J307" s="9" t="s">
        <v>1081</v>
      </c>
      <c r="K307" s="40">
        <f t="shared" si="4"/>
        <v>14</v>
      </c>
    </row>
    <row r="308" spans="1:11" ht="13.5" customHeight="1">
      <c r="A308" s="9" t="s">
        <v>1082</v>
      </c>
      <c r="B308" s="10">
        <v>1185</v>
      </c>
      <c r="C308" s="11">
        <v>40764</v>
      </c>
      <c r="D308" s="12" t="s">
        <v>1083</v>
      </c>
      <c r="E308" s="11">
        <v>29394</v>
      </c>
      <c r="F308" s="12" t="s">
        <v>85</v>
      </c>
      <c r="G308" s="12" t="s">
        <v>1084</v>
      </c>
      <c r="H308" s="12" t="s">
        <v>120</v>
      </c>
      <c r="I308" s="14"/>
      <c r="J308" s="9" t="s">
        <v>1085</v>
      </c>
      <c r="K308" s="40">
        <f t="shared" si="4"/>
        <v>31</v>
      </c>
    </row>
    <row r="309" spans="1:11" ht="13.5" customHeight="1">
      <c r="A309" s="9" t="s">
        <v>1086</v>
      </c>
      <c r="B309" s="10">
        <v>1186</v>
      </c>
      <c r="C309" s="11">
        <v>40764</v>
      </c>
      <c r="D309" s="12" t="s">
        <v>1087</v>
      </c>
      <c r="E309" s="11">
        <v>14449</v>
      </c>
      <c r="F309" s="12" t="s">
        <v>74</v>
      </c>
      <c r="G309" s="12" t="s">
        <v>96</v>
      </c>
      <c r="H309" s="12" t="s">
        <v>305</v>
      </c>
      <c r="I309" s="14"/>
      <c r="J309" s="9" t="s">
        <v>1088</v>
      </c>
      <c r="K309" s="40">
        <f t="shared" si="4"/>
        <v>72</v>
      </c>
    </row>
    <row r="310" spans="1:11" ht="13.5" customHeight="1">
      <c r="A310" s="9" t="s">
        <v>1089</v>
      </c>
      <c r="B310" s="10">
        <v>1187</v>
      </c>
      <c r="C310" s="11">
        <v>40765</v>
      </c>
      <c r="D310" s="12" t="s">
        <v>1090</v>
      </c>
      <c r="E310" s="11">
        <v>27262</v>
      </c>
      <c r="F310" s="12" t="s">
        <v>74</v>
      </c>
      <c r="G310" s="12" t="s">
        <v>193</v>
      </c>
      <c r="H310" s="12" t="s">
        <v>147</v>
      </c>
      <c r="I310" s="14"/>
      <c r="J310" s="9" t="s">
        <v>1091</v>
      </c>
      <c r="K310" s="40">
        <f t="shared" si="4"/>
        <v>37</v>
      </c>
    </row>
    <row r="311" spans="1:11" ht="13.5" customHeight="1">
      <c r="A311" s="9"/>
      <c r="B311" s="10">
        <v>1188</v>
      </c>
      <c r="C311" s="20">
        <v>40766</v>
      </c>
      <c r="D311" s="21" t="s">
        <v>1092</v>
      </c>
      <c r="E311" s="20">
        <v>30321</v>
      </c>
      <c r="F311" s="21" t="s">
        <v>74</v>
      </c>
      <c r="G311" s="21" t="s">
        <v>1072</v>
      </c>
      <c r="H311" s="12" t="s">
        <v>194</v>
      </c>
      <c r="I311" s="14"/>
      <c r="J311" s="9" t="s">
        <v>1093</v>
      </c>
      <c r="K311" s="40">
        <f t="shared" ref="K311:K374" si="5">2011-YEAR(E311)</f>
        <v>28</v>
      </c>
    </row>
    <row r="312" spans="1:11" ht="13.5" customHeight="1">
      <c r="A312" s="9" t="s">
        <v>1094</v>
      </c>
      <c r="B312" s="10">
        <v>1189</v>
      </c>
      <c r="C312" s="11">
        <v>40767</v>
      </c>
      <c r="D312" s="12" t="s">
        <v>1095</v>
      </c>
      <c r="E312" s="11">
        <v>28154</v>
      </c>
      <c r="F312" s="12" t="s">
        <v>85</v>
      </c>
      <c r="G312" s="12" t="s">
        <v>142</v>
      </c>
      <c r="H312" s="12" t="s">
        <v>901</v>
      </c>
      <c r="I312" s="14"/>
      <c r="J312" s="9" t="s">
        <v>1096</v>
      </c>
      <c r="K312" s="40">
        <f t="shared" si="5"/>
        <v>34</v>
      </c>
    </row>
    <row r="313" spans="1:11" ht="13.5" customHeight="1">
      <c r="A313" s="9" t="s">
        <v>1097</v>
      </c>
      <c r="B313" s="10">
        <v>1190</v>
      </c>
      <c r="C313" s="11">
        <v>40767</v>
      </c>
      <c r="D313" s="12" t="s">
        <v>1098</v>
      </c>
      <c r="E313" s="11">
        <v>32620</v>
      </c>
      <c r="F313" s="12" t="s">
        <v>85</v>
      </c>
      <c r="G313" s="12" t="s">
        <v>325</v>
      </c>
      <c r="H313" s="12" t="s">
        <v>305</v>
      </c>
      <c r="I313" s="14"/>
      <c r="J313" s="9" t="s">
        <v>1099</v>
      </c>
      <c r="K313" s="40">
        <f t="shared" si="5"/>
        <v>22</v>
      </c>
    </row>
    <row r="314" spans="1:11" ht="13.5" customHeight="1">
      <c r="A314" s="9" t="s">
        <v>1100</v>
      </c>
      <c r="B314" s="10">
        <v>1191</v>
      </c>
      <c r="C314" s="11">
        <v>40767</v>
      </c>
      <c r="D314" s="12" t="s">
        <v>1101</v>
      </c>
      <c r="E314" s="11">
        <v>26402</v>
      </c>
      <c r="F314" s="12" t="s">
        <v>85</v>
      </c>
      <c r="G314" s="12" t="s">
        <v>223</v>
      </c>
      <c r="H314" s="12" t="s">
        <v>147</v>
      </c>
      <c r="I314" s="14"/>
      <c r="J314" s="28" t="s">
        <v>1102</v>
      </c>
      <c r="K314" s="40">
        <f t="shared" si="5"/>
        <v>39</v>
      </c>
    </row>
    <row r="315" spans="1:11" ht="13.5" customHeight="1">
      <c r="A315" s="9" t="s">
        <v>1103</v>
      </c>
      <c r="B315" s="10">
        <v>1193</v>
      </c>
      <c r="C315" s="11">
        <v>40767</v>
      </c>
      <c r="D315" s="12" t="s">
        <v>1104</v>
      </c>
      <c r="E315" s="11">
        <v>13624</v>
      </c>
      <c r="F315" s="12" t="s">
        <v>74</v>
      </c>
      <c r="G315" s="12" t="s">
        <v>687</v>
      </c>
      <c r="H315" s="12" t="s">
        <v>305</v>
      </c>
      <c r="I315" s="14"/>
      <c r="J315" s="9" t="s">
        <v>1105</v>
      </c>
      <c r="K315" s="40">
        <f t="shared" si="5"/>
        <v>74</v>
      </c>
    </row>
    <row r="316" spans="1:11" ht="13.5" customHeight="1">
      <c r="A316" s="9" t="s">
        <v>1106</v>
      </c>
      <c r="B316" s="10">
        <v>1194</v>
      </c>
      <c r="C316" s="11">
        <v>40767</v>
      </c>
      <c r="D316" s="12" t="s">
        <v>1107</v>
      </c>
      <c r="E316" s="11">
        <v>32632</v>
      </c>
      <c r="F316" s="12" t="s">
        <v>74</v>
      </c>
      <c r="G316" s="12" t="s">
        <v>337</v>
      </c>
      <c r="H316" s="12" t="s">
        <v>76</v>
      </c>
      <c r="I316" s="14"/>
      <c r="J316" s="9" t="s">
        <v>1108</v>
      </c>
      <c r="K316" s="40">
        <f t="shared" si="5"/>
        <v>22</v>
      </c>
    </row>
    <row r="317" spans="1:11" ht="13.5" customHeight="1">
      <c r="A317" s="9" t="s">
        <v>1109</v>
      </c>
      <c r="B317" s="10">
        <v>1195</v>
      </c>
      <c r="C317" s="11">
        <v>40767</v>
      </c>
      <c r="D317" s="12" t="s">
        <v>1110</v>
      </c>
      <c r="E317" s="11">
        <v>24735</v>
      </c>
      <c r="F317" s="12" t="s">
        <v>74</v>
      </c>
      <c r="G317" s="12" t="s">
        <v>482</v>
      </c>
      <c r="H317" s="12" t="s">
        <v>147</v>
      </c>
      <c r="I317" s="14"/>
      <c r="J317" s="9" t="s">
        <v>1111</v>
      </c>
      <c r="K317" s="40">
        <f t="shared" si="5"/>
        <v>44</v>
      </c>
    </row>
    <row r="318" spans="1:11" ht="13.5" customHeight="1">
      <c r="A318" s="9"/>
      <c r="B318" s="10">
        <v>1196</v>
      </c>
      <c r="C318" s="20">
        <v>40768</v>
      </c>
      <c r="D318" s="21" t="s">
        <v>1112</v>
      </c>
      <c r="E318" s="20">
        <v>26402</v>
      </c>
      <c r="F318" s="21" t="s">
        <v>85</v>
      </c>
      <c r="G318" s="12" t="s">
        <v>223</v>
      </c>
      <c r="H318" s="12" t="s">
        <v>322</v>
      </c>
      <c r="I318" s="14"/>
      <c r="J318" s="9" t="s">
        <v>1113</v>
      </c>
      <c r="K318" s="40">
        <f t="shared" si="5"/>
        <v>39</v>
      </c>
    </row>
    <row r="319" spans="1:11" ht="13.5" customHeight="1">
      <c r="A319" s="9" t="s">
        <v>1114</v>
      </c>
      <c r="B319" s="10">
        <v>1197</v>
      </c>
      <c r="C319" s="11">
        <v>40768</v>
      </c>
      <c r="D319" s="12" t="s">
        <v>1115</v>
      </c>
      <c r="E319" s="11">
        <v>23815</v>
      </c>
      <c r="F319" s="12" t="s">
        <v>85</v>
      </c>
      <c r="G319" s="12" t="s">
        <v>137</v>
      </c>
      <c r="H319" s="12" t="s">
        <v>305</v>
      </c>
      <c r="I319" s="14"/>
      <c r="J319" s="9" t="s">
        <v>1116</v>
      </c>
      <c r="K319" s="40">
        <f t="shared" si="5"/>
        <v>46</v>
      </c>
    </row>
    <row r="320" spans="1:11" ht="13.5" customHeight="1">
      <c r="A320" s="9" t="s">
        <v>1117</v>
      </c>
      <c r="B320" s="10">
        <v>1198</v>
      </c>
      <c r="C320" s="11">
        <v>40768</v>
      </c>
      <c r="D320" s="12" t="s">
        <v>1118</v>
      </c>
      <c r="E320" s="11">
        <v>24886</v>
      </c>
      <c r="F320" s="12" t="s">
        <v>74</v>
      </c>
      <c r="G320" s="12" t="s">
        <v>198</v>
      </c>
      <c r="H320" s="12" t="s">
        <v>464</v>
      </c>
      <c r="I320" s="14"/>
      <c r="J320" s="9" t="s">
        <v>1119</v>
      </c>
      <c r="K320" s="40">
        <f t="shared" si="5"/>
        <v>43</v>
      </c>
    </row>
    <row r="321" spans="1:11" ht="13.5" customHeight="1">
      <c r="A321" s="9" t="s">
        <v>1120</v>
      </c>
      <c r="B321" s="10">
        <v>1199</v>
      </c>
      <c r="C321" s="11">
        <v>40768</v>
      </c>
      <c r="D321" s="12" t="s">
        <v>1121</v>
      </c>
      <c r="E321" s="11">
        <v>29066</v>
      </c>
      <c r="F321" s="12" t="s">
        <v>74</v>
      </c>
      <c r="G321" s="12" t="s">
        <v>1122</v>
      </c>
      <c r="H321" s="21" t="s">
        <v>464</v>
      </c>
      <c r="I321" s="14"/>
      <c r="J321" s="9"/>
      <c r="K321" s="40">
        <f t="shared" si="5"/>
        <v>32</v>
      </c>
    </row>
    <row r="322" spans="1:11" ht="13.5" customHeight="1">
      <c r="A322" s="9" t="s">
        <v>1123</v>
      </c>
      <c r="B322" s="10">
        <v>1200</v>
      </c>
      <c r="C322" s="11">
        <v>40770</v>
      </c>
      <c r="D322" s="12" t="s">
        <v>1124</v>
      </c>
      <c r="E322" s="11">
        <v>39673</v>
      </c>
      <c r="F322" s="12" t="s">
        <v>85</v>
      </c>
      <c r="G322" s="26" t="s">
        <v>440</v>
      </c>
      <c r="H322" s="21" t="s">
        <v>464</v>
      </c>
      <c r="I322" s="14"/>
      <c r="J322" s="9"/>
      <c r="K322" s="40">
        <f t="shared" si="5"/>
        <v>3</v>
      </c>
    </row>
    <row r="323" spans="1:11" ht="13.5" customHeight="1">
      <c r="A323" s="9" t="s">
        <v>1125</v>
      </c>
      <c r="B323" s="10">
        <v>1201</v>
      </c>
      <c r="C323" s="11">
        <v>40770</v>
      </c>
      <c r="D323" s="12" t="s">
        <v>1126</v>
      </c>
      <c r="E323" s="11">
        <v>20571</v>
      </c>
      <c r="F323" s="12" t="s">
        <v>74</v>
      </c>
      <c r="G323" s="12" t="s">
        <v>396</v>
      </c>
      <c r="H323" s="21" t="s">
        <v>464</v>
      </c>
      <c r="I323" s="14"/>
      <c r="J323" s="9"/>
      <c r="K323" s="40">
        <f t="shared" si="5"/>
        <v>55</v>
      </c>
    </row>
    <row r="324" spans="1:11" ht="13.5" customHeight="1">
      <c r="A324" s="9" t="s">
        <v>1127</v>
      </c>
      <c r="B324" s="10">
        <v>1202</v>
      </c>
      <c r="C324" s="11">
        <v>40771</v>
      </c>
      <c r="D324" s="12" t="s">
        <v>1128</v>
      </c>
      <c r="E324" s="11">
        <v>13046</v>
      </c>
      <c r="F324" s="12" t="s">
        <v>74</v>
      </c>
      <c r="G324" s="12" t="s">
        <v>267</v>
      </c>
      <c r="H324" s="12" t="s">
        <v>305</v>
      </c>
      <c r="I324" s="14"/>
      <c r="J324" s="9" t="s">
        <v>1129</v>
      </c>
      <c r="K324" s="40">
        <f t="shared" si="5"/>
        <v>76</v>
      </c>
    </row>
    <row r="325" spans="1:11" ht="13.5" customHeight="1">
      <c r="A325" s="9" t="s">
        <v>1130</v>
      </c>
      <c r="B325" s="10">
        <v>1205</v>
      </c>
      <c r="C325" s="11">
        <v>40772</v>
      </c>
      <c r="D325" s="12" t="s">
        <v>1131</v>
      </c>
      <c r="E325" s="11">
        <v>40277</v>
      </c>
      <c r="F325" s="12" t="s">
        <v>74</v>
      </c>
      <c r="G325" s="12" t="s">
        <v>296</v>
      </c>
      <c r="H325" s="12" t="s">
        <v>1046</v>
      </c>
      <c r="I325" s="14"/>
      <c r="J325" s="9" t="s">
        <v>1132</v>
      </c>
      <c r="K325" s="40">
        <f t="shared" si="5"/>
        <v>1</v>
      </c>
    </row>
    <row r="326" spans="1:11" ht="13.5" customHeight="1">
      <c r="A326" s="9" t="s">
        <v>1133</v>
      </c>
      <c r="B326" s="10">
        <v>1206</v>
      </c>
      <c r="C326" s="11">
        <v>40772</v>
      </c>
      <c r="D326" s="12" t="s">
        <v>1134</v>
      </c>
      <c r="E326" s="11">
        <v>30595</v>
      </c>
      <c r="F326" s="12" t="s">
        <v>74</v>
      </c>
      <c r="G326" s="12" t="s">
        <v>1135</v>
      </c>
      <c r="H326" s="12" t="s">
        <v>111</v>
      </c>
      <c r="I326" s="14"/>
      <c r="J326" s="28" t="s">
        <v>1136</v>
      </c>
      <c r="K326" s="40">
        <f t="shared" si="5"/>
        <v>28</v>
      </c>
    </row>
    <row r="327" spans="1:11" ht="13.5" customHeight="1">
      <c r="A327" s="9" t="s">
        <v>1137</v>
      </c>
      <c r="B327" s="10">
        <v>1207</v>
      </c>
      <c r="C327" s="11">
        <v>40772</v>
      </c>
      <c r="D327" s="12" t="s">
        <v>1138</v>
      </c>
      <c r="E327" s="11">
        <v>33548</v>
      </c>
      <c r="F327" s="12" t="s">
        <v>74</v>
      </c>
      <c r="G327" s="12" t="s">
        <v>198</v>
      </c>
      <c r="H327" s="12" t="s">
        <v>305</v>
      </c>
      <c r="I327" s="14"/>
      <c r="J327" s="9" t="s">
        <v>1139</v>
      </c>
      <c r="K327" s="40">
        <f t="shared" si="5"/>
        <v>20</v>
      </c>
    </row>
    <row r="328" spans="1:11" ht="13.5" customHeight="1">
      <c r="A328" s="9" t="s">
        <v>1140</v>
      </c>
      <c r="B328" s="10">
        <v>1208</v>
      </c>
      <c r="C328" s="11">
        <v>40772</v>
      </c>
      <c r="D328" s="12" t="s">
        <v>1141</v>
      </c>
      <c r="E328" s="11">
        <v>10746</v>
      </c>
      <c r="F328" s="12" t="s">
        <v>85</v>
      </c>
      <c r="G328" s="12" t="s">
        <v>333</v>
      </c>
      <c r="H328" s="12" t="s">
        <v>901</v>
      </c>
      <c r="I328" s="14"/>
      <c r="J328" s="9" t="s">
        <v>1142</v>
      </c>
      <c r="K328" s="40">
        <f t="shared" si="5"/>
        <v>82</v>
      </c>
    </row>
    <row r="329" spans="1:11" ht="13.5" customHeight="1">
      <c r="A329" s="9" t="s">
        <v>1143</v>
      </c>
      <c r="B329" s="10">
        <v>1209</v>
      </c>
      <c r="C329" s="11">
        <v>40772</v>
      </c>
      <c r="D329" s="12" t="s">
        <v>1144</v>
      </c>
      <c r="E329" s="11">
        <v>28120</v>
      </c>
      <c r="F329" s="12" t="s">
        <v>74</v>
      </c>
      <c r="G329" s="12" t="s">
        <v>96</v>
      </c>
      <c r="H329" s="12" t="s">
        <v>76</v>
      </c>
      <c r="I329" s="14"/>
      <c r="J329" s="9" t="s">
        <v>1145</v>
      </c>
      <c r="K329" s="40">
        <f t="shared" si="5"/>
        <v>35</v>
      </c>
    </row>
    <row r="330" spans="1:11" ht="13.5" customHeight="1">
      <c r="A330" s="9" t="s">
        <v>1146</v>
      </c>
      <c r="B330" s="10">
        <v>1210</v>
      </c>
      <c r="C330" s="11">
        <v>40772</v>
      </c>
      <c r="D330" s="12" t="s">
        <v>1147</v>
      </c>
      <c r="E330" s="11">
        <v>12062</v>
      </c>
      <c r="F330" s="12" t="s">
        <v>74</v>
      </c>
      <c r="G330" s="12" t="s">
        <v>96</v>
      </c>
      <c r="H330" s="12" t="s">
        <v>305</v>
      </c>
      <c r="I330" s="14"/>
      <c r="J330" s="9" t="s">
        <v>1148</v>
      </c>
      <c r="K330" s="40">
        <f t="shared" si="5"/>
        <v>78</v>
      </c>
    </row>
    <row r="331" spans="1:11" ht="13.5" customHeight="1">
      <c r="A331" s="9" t="s">
        <v>1149</v>
      </c>
      <c r="B331" s="10">
        <v>1211</v>
      </c>
      <c r="C331" s="11">
        <v>40772</v>
      </c>
      <c r="D331" s="12" t="s">
        <v>1150</v>
      </c>
      <c r="E331" s="11">
        <v>30560</v>
      </c>
      <c r="F331" s="12" t="s">
        <v>74</v>
      </c>
      <c r="G331" s="12" t="s">
        <v>1151</v>
      </c>
      <c r="H331" s="12" t="s">
        <v>305</v>
      </c>
      <c r="I331" s="14"/>
      <c r="J331" s="9" t="s">
        <v>1152</v>
      </c>
      <c r="K331" s="40">
        <f t="shared" si="5"/>
        <v>28</v>
      </c>
    </row>
    <row r="332" spans="1:11" ht="13.5" customHeight="1">
      <c r="A332" s="9" t="s">
        <v>1153</v>
      </c>
      <c r="B332" s="10">
        <v>1212</v>
      </c>
      <c r="C332" s="11">
        <v>40773</v>
      </c>
      <c r="D332" s="12" t="s">
        <v>1154</v>
      </c>
      <c r="E332" s="11">
        <v>18724</v>
      </c>
      <c r="F332" s="12" t="s">
        <v>74</v>
      </c>
      <c r="G332" s="12" t="s">
        <v>283</v>
      </c>
      <c r="H332" s="21" t="s">
        <v>305</v>
      </c>
      <c r="I332" s="14"/>
      <c r="J332" s="9"/>
      <c r="K332" s="40">
        <f t="shared" si="5"/>
        <v>60</v>
      </c>
    </row>
    <row r="333" spans="1:11" ht="13.5" customHeight="1">
      <c r="A333" s="9" t="s">
        <v>1155</v>
      </c>
      <c r="B333" s="10">
        <v>1213</v>
      </c>
      <c r="C333" s="11">
        <v>40773</v>
      </c>
      <c r="D333" s="12" t="s">
        <v>1156</v>
      </c>
      <c r="E333" s="11">
        <v>21927</v>
      </c>
      <c r="F333" s="12" t="s">
        <v>85</v>
      </c>
      <c r="G333" s="12" t="s">
        <v>91</v>
      </c>
      <c r="H333" s="12" t="s">
        <v>213</v>
      </c>
      <c r="I333" s="14"/>
      <c r="J333" s="9" t="s">
        <v>1157</v>
      </c>
      <c r="K333" s="40">
        <f t="shared" si="5"/>
        <v>51</v>
      </c>
    </row>
    <row r="334" spans="1:11" ht="13.5" customHeight="1">
      <c r="A334" s="9" t="s">
        <v>1158</v>
      </c>
      <c r="B334" s="10">
        <v>1214</v>
      </c>
      <c r="C334" s="11">
        <v>40773</v>
      </c>
      <c r="D334" s="12" t="s">
        <v>1159</v>
      </c>
      <c r="E334" s="11">
        <v>21873</v>
      </c>
      <c r="F334" s="12" t="s">
        <v>74</v>
      </c>
      <c r="G334" s="12" t="s">
        <v>341</v>
      </c>
      <c r="H334" s="21" t="s">
        <v>213</v>
      </c>
      <c r="I334" s="14"/>
      <c r="J334" s="9"/>
      <c r="K334" s="40">
        <f t="shared" si="5"/>
        <v>52</v>
      </c>
    </row>
    <row r="335" spans="1:11" ht="13.5" customHeight="1">
      <c r="A335" s="9" t="s">
        <v>1160</v>
      </c>
      <c r="B335" s="10">
        <v>1215</v>
      </c>
      <c r="C335" s="11">
        <v>40773</v>
      </c>
      <c r="D335" s="12" t="s">
        <v>1161</v>
      </c>
      <c r="E335" s="11">
        <v>9434</v>
      </c>
      <c r="F335" s="12" t="s">
        <v>85</v>
      </c>
      <c r="G335" s="12" t="s">
        <v>737</v>
      </c>
      <c r="H335" s="12" t="s">
        <v>279</v>
      </c>
      <c r="I335" s="14"/>
      <c r="J335" s="9" t="s">
        <v>1162</v>
      </c>
      <c r="K335" s="40">
        <f t="shared" si="5"/>
        <v>86</v>
      </c>
    </row>
    <row r="336" spans="1:11" ht="13.5" customHeight="1">
      <c r="A336" s="9" t="s">
        <v>1163</v>
      </c>
      <c r="B336" s="10">
        <v>1216</v>
      </c>
      <c r="C336" s="11">
        <v>40773</v>
      </c>
      <c r="D336" s="12" t="s">
        <v>1164</v>
      </c>
      <c r="E336" s="11">
        <v>19093</v>
      </c>
      <c r="F336" s="12" t="s">
        <v>74</v>
      </c>
      <c r="G336" s="12" t="s">
        <v>377</v>
      </c>
      <c r="H336" s="21" t="s">
        <v>120</v>
      </c>
      <c r="I336" s="14"/>
      <c r="J336" s="9"/>
      <c r="K336" s="40">
        <f t="shared" si="5"/>
        <v>59</v>
      </c>
    </row>
    <row r="337" spans="1:11" ht="13.5" customHeight="1">
      <c r="A337" s="9" t="s">
        <v>1165</v>
      </c>
      <c r="B337" s="10">
        <v>1217</v>
      </c>
      <c r="C337" s="11">
        <v>40773</v>
      </c>
      <c r="D337" s="12" t="s">
        <v>1166</v>
      </c>
      <c r="E337" s="11">
        <v>11535</v>
      </c>
      <c r="F337" s="12" t="s">
        <v>74</v>
      </c>
      <c r="G337" s="12" t="s">
        <v>486</v>
      </c>
      <c r="H337" s="21" t="s">
        <v>120</v>
      </c>
      <c r="I337" s="14"/>
      <c r="J337" s="9"/>
      <c r="K337" s="40">
        <f t="shared" si="5"/>
        <v>80</v>
      </c>
    </row>
    <row r="338" spans="1:11" ht="13.5" customHeight="1">
      <c r="A338" s="9" t="s">
        <v>1167</v>
      </c>
      <c r="B338" s="10">
        <v>1218</v>
      </c>
      <c r="C338" s="11">
        <v>40773</v>
      </c>
      <c r="D338" s="12" t="s">
        <v>1168</v>
      </c>
      <c r="E338" s="11">
        <v>34681</v>
      </c>
      <c r="F338" s="12" t="s">
        <v>85</v>
      </c>
      <c r="G338" s="12" t="s">
        <v>137</v>
      </c>
      <c r="H338" s="21" t="s">
        <v>120</v>
      </c>
      <c r="I338" s="14"/>
      <c r="J338" s="9"/>
      <c r="K338" s="40">
        <f t="shared" si="5"/>
        <v>17</v>
      </c>
    </row>
    <row r="339" spans="1:11" ht="13.5" customHeight="1">
      <c r="A339" s="9" t="s">
        <v>1169</v>
      </c>
      <c r="B339" s="10">
        <v>1219</v>
      </c>
      <c r="C339" s="11">
        <v>40773</v>
      </c>
      <c r="D339" s="12" t="s">
        <v>1170</v>
      </c>
      <c r="E339" s="11">
        <v>20283</v>
      </c>
      <c r="F339" s="12" t="s">
        <v>74</v>
      </c>
      <c r="G339" s="12" t="s">
        <v>1171</v>
      </c>
      <c r="H339" s="12" t="s">
        <v>305</v>
      </c>
      <c r="I339" s="14"/>
      <c r="J339" s="9" t="s">
        <v>1172</v>
      </c>
      <c r="K339" s="40">
        <f t="shared" si="5"/>
        <v>56</v>
      </c>
    </row>
    <row r="340" spans="1:11" ht="13.5" customHeight="1">
      <c r="A340" s="9" t="s">
        <v>1173</v>
      </c>
      <c r="B340" s="10">
        <v>1220</v>
      </c>
      <c r="C340" s="11">
        <v>40774</v>
      </c>
      <c r="D340" s="12" t="s">
        <v>1174</v>
      </c>
      <c r="E340" s="11">
        <v>24821</v>
      </c>
      <c r="F340" s="12" t="s">
        <v>74</v>
      </c>
      <c r="G340" s="12" t="s">
        <v>212</v>
      </c>
      <c r="H340" s="12" t="s">
        <v>305</v>
      </c>
      <c r="I340" s="14"/>
      <c r="J340" s="28" t="s">
        <v>1175</v>
      </c>
      <c r="K340" s="40">
        <f t="shared" si="5"/>
        <v>44</v>
      </c>
    </row>
    <row r="341" spans="1:11" ht="13.5" customHeight="1">
      <c r="A341" s="9" t="s">
        <v>1176</v>
      </c>
      <c r="B341" s="10">
        <v>1221</v>
      </c>
      <c r="C341" s="11">
        <v>40774</v>
      </c>
      <c r="D341" s="12" t="s">
        <v>1177</v>
      </c>
      <c r="E341" s="11">
        <v>34997</v>
      </c>
      <c r="F341" s="12" t="s">
        <v>85</v>
      </c>
      <c r="G341" s="12" t="s">
        <v>433</v>
      </c>
      <c r="H341" s="12" t="s">
        <v>305</v>
      </c>
      <c r="I341" s="14"/>
      <c r="J341" s="28" t="s">
        <v>1178</v>
      </c>
      <c r="K341" s="40">
        <f t="shared" si="5"/>
        <v>16</v>
      </c>
    </row>
    <row r="342" spans="1:11" ht="13.5" customHeight="1">
      <c r="A342" s="9" t="s">
        <v>1179</v>
      </c>
      <c r="B342" s="10">
        <v>1222</v>
      </c>
      <c r="C342" s="11">
        <v>40774</v>
      </c>
      <c r="D342" s="12" t="s">
        <v>1180</v>
      </c>
      <c r="E342" s="11">
        <v>32191</v>
      </c>
      <c r="F342" s="12" t="s">
        <v>85</v>
      </c>
      <c r="G342" s="12" t="s">
        <v>440</v>
      </c>
      <c r="H342" s="12" t="s">
        <v>305</v>
      </c>
      <c r="I342" s="14"/>
      <c r="J342" s="9" t="s">
        <v>1181</v>
      </c>
      <c r="K342" s="40">
        <f t="shared" si="5"/>
        <v>23</v>
      </c>
    </row>
    <row r="343" spans="1:11" ht="13.5" customHeight="1">
      <c r="A343" s="9"/>
      <c r="B343" s="10">
        <v>1223</v>
      </c>
      <c r="C343" s="20">
        <v>40774</v>
      </c>
      <c r="D343" s="21" t="s">
        <v>1182</v>
      </c>
      <c r="E343" s="20">
        <v>21927</v>
      </c>
      <c r="F343" s="21" t="s">
        <v>85</v>
      </c>
      <c r="G343" s="21" t="s">
        <v>91</v>
      </c>
      <c r="H343" s="12" t="s">
        <v>322</v>
      </c>
      <c r="I343" s="14"/>
      <c r="J343" s="9" t="s">
        <v>1183</v>
      </c>
      <c r="K343" s="40">
        <f t="shared" si="5"/>
        <v>51</v>
      </c>
    </row>
    <row r="344" spans="1:11" ht="13.5" customHeight="1">
      <c r="A344" s="9"/>
      <c r="B344" s="10">
        <v>1224</v>
      </c>
      <c r="C344" s="20">
        <v>40774</v>
      </c>
      <c r="D344" s="21" t="s">
        <v>1184</v>
      </c>
      <c r="E344" s="20">
        <v>21927</v>
      </c>
      <c r="F344" s="21" t="s">
        <v>85</v>
      </c>
      <c r="G344" s="21" t="s">
        <v>91</v>
      </c>
      <c r="H344" s="12" t="s">
        <v>120</v>
      </c>
      <c r="I344" s="14"/>
      <c r="J344" s="28" t="s">
        <v>1185</v>
      </c>
      <c r="K344" s="40">
        <f t="shared" si="5"/>
        <v>51</v>
      </c>
    </row>
    <row r="345" spans="1:11" ht="13.5" customHeight="1">
      <c r="A345" s="9" t="s">
        <v>1186</v>
      </c>
      <c r="B345" s="10">
        <v>1225</v>
      </c>
      <c r="C345" s="11">
        <v>40775</v>
      </c>
      <c r="D345" s="12" t="s">
        <v>1187</v>
      </c>
      <c r="E345" s="11">
        <v>9232</v>
      </c>
      <c r="F345" s="12" t="s">
        <v>85</v>
      </c>
      <c r="G345" s="12" t="s">
        <v>208</v>
      </c>
      <c r="H345" s="12" t="s">
        <v>365</v>
      </c>
      <c r="I345" s="14"/>
      <c r="J345" s="9" t="s">
        <v>1188</v>
      </c>
      <c r="K345" s="40">
        <f t="shared" si="5"/>
        <v>86</v>
      </c>
    </row>
    <row r="346" spans="1:11" ht="13.5" customHeight="1">
      <c r="A346" s="9" t="s">
        <v>1189</v>
      </c>
      <c r="B346" s="10">
        <v>1226</v>
      </c>
      <c r="C346" s="11">
        <v>40775</v>
      </c>
      <c r="D346" s="12" t="s">
        <v>1190</v>
      </c>
      <c r="E346" s="11">
        <v>31942</v>
      </c>
      <c r="F346" s="12" t="s">
        <v>85</v>
      </c>
      <c r="G346" s="12" t="s">
        <v>475</v>
      </c>
      <c r="H346" s="21" t="s">
        <v>365</v>
      </c>
      <c r="I346" s="14"/>
      <c r="J346" s="9"/>
      <c r="K346" s="40">
        <f t="shared" si="5"/>
        <v>24</v>
      </c>
    </row>
    <row r="347" spans="1:11" ht="13.5" customHeight="1">
      <c r="A347" s="9" t="s">
        <v>1191</v>
      </c>
      <c r="B347" s="10">
        <v>1227</v>
      </c>
      <c r="C347" s="11">
        <v>40775</v>
      </c>
      <c r="D347" s="12" t="s">
        <v>1192</v>
      </c>
      <c r="E347" s="11">
        <v>29456</v>
      </c>
      <c r="F347" s="12" t="s">
        <v>85</v>
      </c>
      <c r="G347" s="12" t="s">
        <v>86</v>
      </c>
      <c r="H347" s="12" t="s">
        <v>111</v>
      </c>
      <c r="I347" s="14"/>
      <c r="J347" s="9" t="s">
        <v>1193</v>
      </c>
      <c r="K347" s="40">
        <f t="shared" si="5"/>
        <v>31</v>
      </c>
    </row>
    <row r="348" spans="1:11" ht="13.5" customHeight="1">
      <c r="A348" s="9" t="s">
        <v>1194</v>
      </c>
      <c r="B348" s="10">
        <v>1228</v>
      </c>
      <c r="C348" s="11">
        <v>40775</v>
      </c>
      <c r="D348" s="12" t="s">
        <v>1195</v>
      </c>
      <c r="E348" s="11">
        <v>38789</v>
      </c>
      <c r="F348" s="12" t="s">
        <v>85</v>
      </c>
      <c r="G348" s="12" t="s">
        <v>110</v>
      </c>
      <c r="H348" s="12" t="s">
        <v>1196</v>
      </c>
      <c r="I348" s="14"/>
      <c r="J348" s="9" t="s">
        <v>1197</v>
      </c>
      <c r="K348" s="40">
        <f t="shared" si="5"/>
        <v>5</v>
      </c>
    </row>
    <row r="349" spans="1:11" ht="13.5" customHeight="1">
      <c r="A349" s="9"/>
      <c r="B349" s="10">
        <v>1229</v>
      </c>
      <c r="C349" s="20">
        <v>40776</v>
      </c>
      <c r="D349" s="21" t="s">
        <v>1198</v>
      </c>
      <c r="E349" s="20">
        <v>21927</v>
      </c>
      <c r="F349" s="21" t="s">
        <v>85</v>
      </c>
      <c r="G349" s="21" t="s">
        <v>91</v>
      </c>
      <c r="H349" s="21" t="s">
        <v>1196</v>
      </c>
      <c r="I349" s="14"/>
      <c r="J349" s="9"/>
      <c r="K349" s="40">
        <f t="shared" si="5"/>
        <v>51</v>
      </c>
    </row>
    <row r="350" spans="1:11" ht="13.5" customHeight="1">
      <c r="A350" s="9" t="s">
        <v>1199</v>
      </c>
      <c r="B350" s="10">
        <v>1230</v>
      </c>
      <c r="C350" s="11">
        <v>40777</v>
      </c>
      <c r="D350" s="12" t="s">
        <v>1200</v>
      </c>
      <c r="E350" s="11">
        <v>16540</v>
      </c>
      <c r="F350" s="12" t="s">
        <v>74</v>
      </c>
      <c r="G350" s="12" t="s">
        <v>174</v>
      </c>
      <c r="H350" s="21" t="s">
        <v>1196</v>
      </c>
      <c r="I350" s="14"/>
      <c r="J350" s="9"/>
      <c r="K350" s="40">
        <f t="shared" si="5"/>
        <v>66</v>
      </c>
    </row>
    <row r="351" spans="1:11" ht="13.5" customHeight="1">
      <c r="A351" s="9" t="s">
        <v>1201</v>
      </c>
      <c r="B351" s="10">
        <v>1231</v>
      </c>
      <c r="C351" s="11">
        <v>40778</v>
      </c>
      <c r="D351" s="12" t="s">
        <v>1202</v>
      </c>
      <c r="E351" s="11">
        <v>35920</v>
      </c>
      <c r="F351" s="12" t="s">
        <v>85</v>
      </c>
      <c r="G351" s="26" t="s">
        <v>1203</v>
      </c>
      <c r="H351" s="21" t="s">
        <v>1196</v>
      </c>
      <c r="I351" s="14"/>
      <c r="J351" s="9"/>
      <c r="K351" s="40">
        <f t="shared" si="5"/>
        <v>13</v>
      </c>
    </row>
    <row r="352" spans="1:11" ht="13.5" customHeight="1">
      <c r="A352" s="9" t="s">
        <v>1204</v>
      </c>
      <c r="B352" s="10">
        <v>1232</v>
      </c>
      <c r="C352" s="11">
        <v>40778</v>
      </c>
      <c r="D352" s="12" t="s">
        <v>1205</v>
      </c>
      <c r="E352" s="11">
        <v>14860</v>
      </c>
      <c r="F352" s="12" t="s">
        <v>85</v>
      </c>
      <c r="G352" s="12" t="s">
        <v>396</v>
      </c>
      <c r="H352" s="12" t="s">
        <v>111</v>
      </c>
      <c r="I352" s="14"/>
      <c r="J352" s="9" t="s">
        <v>1206</v>
      </c>
      <c r="K352" s="40">
        <f t="shared" si="5"/>
        <v>71</v>
      </c>
    </row>
    <row r="353" spans="1:11" ht="13.5" customHeight="1">
      <c r="A353" s="9" t="s">
        <v>1207</v>
      </c>
      <c r="B353" s="10">
        <v>1233</v>
      </c>
      <c r="C353" s="11">
        <v>40778</v>
      </c>
      <c r="D353" s="12" t="s">
        <v>1208</v>
      </c>
      <c r="E353" s="11">
        <v>13248</v>
      </c>
      <c r="F353" s="12" t="s">
        <v>74</v>
      </c>
      <c r="G353" s="12" t="s">
        <v>245</v>
      </c>
      <c r="H353" s="12" t="s">
        <v>76</v>
      </c>
      <c r="I353" s="14"/>
      <c r="J353" s="9" t="s">
        <v>1209</v>
      </c>
      <c r="K353" s="40">
        <f t="shared" si="5"/>
        <v>75</v>
      </c>
    </row>
    <row r="354" spans="1:11" ht="13.5" customHeight="1">
      <c r="A354" s="9" t="s">
        <v>1210</v>
      </c>
      <c r="B354" s="10">
        <v>1234</v>
      </c>
      <c r="C354" s="11">
        <v>40778</v>
      </c>
      <c r="D354" s="12" t="s">
        <v>1211</v>
      </c>
      <c r="E354" s="11">
        <v>23848</v>
      </c>
      <c r="F354" s="12" t="s">
        <v>74</v>
      </c>
      <c r="G354" s="12" t="s">
        <v>533</v>
      </c>
      <c r="H354" s="12" t="s">
        <v>279</v>
      </c>
      <c r="I354" s="14"/>
      <c r="J354" s="9" t="s">
        <v>1212</v>
      </c>
      <c r="K354" s="40">
        <f t="shared" si="5"/>
        <v>46</v>
      </c>
    </row>
    <row r="355" spans="1:11" ht="13.5" customHeight="1">
      <c r="A355" s="9" t="s">
        <v>1213</v>
      </c>
      <c r="B355" s="10">
        <v>1235</v>
      </c>
      <c r="C355" s="11">
        <v>40778</v>
      </c>
      <c r="D355" s="12" t="s">
        <v>1214</v>
      </c>
      <c r="E355" s="11">
        <v>14627</v>
      </c>
      <c r="F355" s="12" t="s">
        <v>74</v>
      </c>
      <c r="G355" s="12" t="s">
        <v>296</v>
      </c>
      <c r="H355" s="12" t="s">
        <v>219</v>
      </c>
      <c r="I355" s="14"/>
      <c r="J355" s="28" t="s">
        <v>1215</v>
      </c>
      <c r="K355" s="40">
        <f t="shared" si="5"/>
        <v>71</v>
      </c>
    </row>
    <row r="356" spans="1:11" ht="13.5" customHeight="1">
      <c r="A356" s="9" t="s">
        <v>1216</v>
      </c>
      <c r="B356" s="10">
        <v>1236</v>
      </c>
      <c r="C356" s="11">
        <v>40778</v>
      </c>
      <c r="D356" s="12" t="s">
        <v>1217</v>
      </c>
      <c r="E356" s="11">
        <v>33050</v>
      </c>
      <c r="F356" s="12" t="s">
        <v>85</v>
      </c>
      <c r="G356" s="12" t="s">
        <v>1218</v>
      </c>
      <c r="H356" s="12" t="s">
        <v>76</v>
      </c>
      <c r="I356" s="33"/>
      <c r="J356" s="9" t="s">
        <v>1219</v>
      </c>
      <c r="K356" s="40">
        <f t="shared" si="5"/>
        <v>21</v>
      </c>
    </row>
    <row r="357" spans="1:11" ht="13.5" customHeight="1">
      <c r="A357" s="9"/>
      <c r="B357" s="10">
        <v>1237</v>
      </c>
      <c r="C357" s="20">
        <v>40778</v>
      </c>
      <c r="D357" s="21" t="s">
        <v>1220</v>
      </c>
      <c r="E357" s="20">
        <v>33050</v>
      </c>
      <c r="F357" s="21" t="s">
        <v>85</v>
      </c>
      <c r="G357" s="21" t="s">
        <v>1218</v>
      </c>
      <c r="H357" s="12" t="s">
        <v>901</v>
      </c>
      <c r="I357" s="14"/>
      <c r="J357" s="9" t="s">
        <v>1221</v>
      </c>
      <c r="K357" s="40">
        <f t="shared" si="5"/>
        <v>21</v>
      </c>
    </row>
    <row r="358" spans="1:11" ht="13.5" customHeight="1">
      <c r="A358" s="9" t="s">
        <v>1222</v>
      </c>
      <c r="B358" s="10">
        <v>1238</v>
      </c>
      <c r="C358" s="11">
        <v>40779</v>
      </c>
      <c r="D358" s="12" t="s">
        <v>1223</v>
      </c>
      <c r="E358" s="11">
        <v>26402</v>
      </c>
      <c r="F358" s="12" t="s">
        <v>74</v>
      </c>
      <c r="G358" s="26" t="s">
        <v>351</v>
      </c>
      <c r="H358" s="12" t="s">
        <v>165</v>
      </c>
      <c r="I358" s="14"/>
      <c r="J358" s="9" t="s">
        <v>1224</v>
      </c>
      <c r="K358" s="40">
        <f t="shared" si="5"/>
        <v>39</v>
      </c>
    </row>
    <row r="359" spans="1:11" ht="13.5" customHeight="1">
      <c r="A359" s="9" t="s">
        <v>1225</v>
      </c>
      <c r="B359" s="10">
        <v>1239</v>
      </c>
      <c r="C359" s="11">
        <v>40779</v>
      </c>
      <c r="D359" s="12" t="s">
        <v>1226</v>
      </c>
      <c r="E359" s="11">
        <v>9138</v>
      </c>
      <c r="F359" s="12" t="s">
        <v>85</v>
      </c>
      <c r="G359" s="12" t="s">
        <v>325</v>
      </c>
      <c r="H359" s="12" t="s">
        <v>165</v>
      </c>
      <c r="I359" s="14"/>
      <c r="J359" s="9" t="s">
        <v>1227</v>
      </c>
      <c r="K359" s="40">
        <f t="shared" si="5"/>
        <v>86</v>
      </c>
    </row>
    <row r="360" spans="1:11" ht="13.5" customHeight="1">
      <c r="A360" s="9" t="s">
        <v>1228</v>
      </c>
      <c r="B360" s="10">
        <v>1240</v>
      </c>
      <c r="C360" s="11">
        <v>40779</v>
      </c>
      <c r="D360" s="12" t="s">
        <v>1229</v>
      </c>
      <c r="E360" s="11">
        <v>25888</v>
      </c>
      <c r="F360" s="12" t="s">
        <v>85</v>
      </c>
      <c r="G360" s="12" t="s">
        <v>377</v>
      </c>
      <c r="H360" s="21" t="s">
        <v>165</v>
      </c>
      <c r="I360" s="14"/>
      <c r="J360" s="9"/>
      <c r="K360" s="40">
        <f t="shared" si="5"/>
        <v>41</v>
      </c>
    </row>
    <row r="361" spans="1:11" ht="13.5" customHeight="1">
      <c r="A361" s="9" t="s">
        <v>1230</v>
      </c>
      <c r="B361" s="10">
        <v>1241</v>
      </c>
      <c r="C361" s="11">
        <v>40779</v>
      </c>
      <c r="D361" s="12" t="s">
        <v>1231</v>
      </c>
      <c r="E361" s="11">
        <v>16107</v>
      </c>
      <c r="F361" s="12" t="s">
        <v>85</v>
      </c>
      <c r="G361" s="12" t="s">
        <v>337</v>
      </c>
      <c r="H361" s="12" t="s">
        <v>702</v>
      </c>
      <c r="I361" s="14"/>
      <c r="J361" s="9" t="s">
        <v>1232</v>
      </c>
      <c r="K361" s="40">
        <f t="shared" si="5"/>
        <v>67</v>
      </c>
    </row>
    <row r="362" spans="1:11" ht="13.5" customHeight="1">
      <c r="A362" s="9" t="s">
        <v>1233</v>
      </c>
      <c r="B362" s="10">
        <v>1242</v>
      </c>
      <c r="C362" s="11">
        <v>40779</v>
      </c>
      <c r="D362" s="12" t="s">
        <v>1234</v>
      </c>
      <c r="E362" s="11">
        <v>33321</v>
      </c>
      <c r="F362" s="12" t="s">
        <v>85</v>
      </c>
      <c r="G362" s="12" t="s">
        <v>296</v>
      </c>
      <c r="H362" s="21" t="s">
        <v>138</v>
      </c>
      <c r="I362" s="14"/>
      <c r="J362" s="9"/>
      <c r="K362" s="40">
        <f t="shared" si="5"/>
        <v>20</v>
      </c>
    </row>
    <row r="363" spans="1:11" ht="13.5" customHeight="1">
      <c r="A363" s="9" t="s">
        <v>1235</v>
      </c>
      <c r="B363" s="10">
        <v>1243</v>
      </c>
      <c r="C363" s="11">
        <v>40780</v>
      </c>
      <c r="D363" s="12" t="s">
        <v>1236</v>
      </c>
      <c r="E363" s="11">
        <v>14098</v>
      </c>
      <c r="F363" s="12" t="s">
        <v>74</v>
      </c>
      <c r="G363" s="12" t="s">
        <v>396</v>
      </c>
      <c r="H363" s="12" t="s">
        <v>305</v>
      </c>
      <c r="I363" s="14"/>
      <c r="J363" s="28" t="s">
        <v>1237</v>
      </c>
      <c r="K363" s="40">
        <f t="shared" si="5"/>
        <v>73</v>
      </c>
    </row>
    <row r="364" spans="1:11" ht="13.5" customHeight="1">
      <c r="A364" s="9" t="s">
        <v>1238</v>
      </c>
      <c r="B364" s="10">
        <v>1244</v>
      </c>
      <c r="C364" s="11">
        <v>40780</v>
      </c>
      <c r="D364" s="12" t="s">
        <v>1239</v>
      </c>
      <c r="E364" s="11">
        <v>14269</v>
      </c>
      <c r="F364" s="12" t="s">
        <v>85</v>
      </c>
      <c r="G364" s="12" t="s">
        <v>161</v>
      </c>
      <c r="H364" s="12" t="s">
        <v>425</v>
      </c>
      <c r="I364" s="14"/>
      <c r="J364" s="9" t="s">
        <v>1240</v>
      </c>
      <c r="K364" s="40">
        <f t="shared" si="5"/>
        <v>72</v>
      </c>
    </row>
    <row r="365" spans="1:11" ht="13.5" customHeight="1">
      <c r="A365" s="9" t="s">
        <v>1241</v>
      </c>
      <c r="B365" s="10">
        <v>1245</v>
      </c>
      <c r="C365" s="11">
        <v>40780</v>
      </c>
      <c r="D365" s="12" t="s">
        <v>1242</v>
      </c>
      <c r="E365" s="11">
        <v>28419</v>
      </c>
      <c r="F365" s="12" t="s">
        <v>85</v>
      </c>
      <c r="G365" s="12" t="s">
        <v>198</v>
      </c>
      <c r="H365" s="12" t="s">
        <v>401</v>
      </c>
      <c r="I365" s="14"/>
      <c r="J365" s="9" t="s">
        <v>1243</v>
      </c>
      <c r="K365" s="40">
        <f t="shared" si="5"/>
        <v>34</v>
      </c>
    </row>
    <row r="366" spans="1:11" ht="13.5" customHeight="1">
      <c r="A366" s="9" t="s">
        <v>1244</v>
      </c>
      <c r="B366" s="10">
        <v>1246</v>
      </c>
      <c r="C366" s="11">
        <v>40780</v>
      </c>
      <c r="D366" s="12" t="s">
        <v>1245</v>
      </c>
      <c r="E366" s="11">
        <v>13314</v>
      </c>
      <c r="F366" s="12" t="s">
        <v>85</v>
      </c>
      <c r="G366" s="12" t="s">
        <v>396</v>
      </c>
      <c r="H366" s="21" t="s">
        <v>317</v>
      </c>
      <c r="I366" s="14"/>
      <c r="J366" s="27"/>
      <c r="K366" s="40">
        <f t="shared" si="5"/>
        <v>75</v>
      </c>
    </row>
    <row r="367" spans="1:11" ht="13.5" customHeight="1">
      <c r="A367" s="9" t="s">
        <v>1246</v>
      </c>
      <c r="B367" s="10">
        <v>1247</v>
      </c>
      <c r="C367" s="11">
        <v>40780</v>
      </c>
      <c r="D367" s="12" t="s">
        <v>1247</v>
      </c>
      <c r="E367" s="11">
        <v>18148</v>
      </c>
      <c r="F367" s="12" t="s">
        <v>74</v>
      </c>
      <c r="G367" s="12" t="s">
        <v>132</v>
      </c>
      <c r="H367" s="12" t="s">
        <v>317</v>
      </c>
      <c r="I367" s="14"/>
      <c r="J367" s="9" t="s">
        <v>1248</v>
      </c>
      <c r="K367" s="40">
        <f t="shared" si="5"/>
        <v>62</v>
      </c>
    </row>
    <row r="368" spans="1:11" ht="13.5" customHeight="1">
      <c r="A368" s="9" t="s">
        <v>1249</v>
      </c>
      <c r="B368" s="10">
        <v>1250</v>
      </c>
      <c r="C368" s="11">
        <v>40781</v>
      </c>
      <c r="D368" s="12" t="s">
        <v>1250</v>
      </c>
      <c r="E368" s="11">
        <v>17182</v>
      </c>
      <c r="F368" s="12" t="s">
        <v>74</v>
      </c>
      <c r="G368" s="12" t="s">
        <v>359</v>
      </c>
      <c r="H368" s="12" t="s">
        <v>279</v>
      </c>
      <c r="I368" s="14"/>
      <c r="J368" s="9" t="s">
        <v>1251</v>
      </c>
      <c r="K368" s="40">
        <f t="shared" si="5"/>
        <v>64</v>
      </c>
    </row>
    <row r="369" spans="1:11" ht="13.5" customHeight="1">
      <c r="A369" s="9" t="s">
        <v>1252</v>
      </c>
      <c r="B369" s="10">
        <v>1251</v>
      </c>
      <c r="C369" s="11">
        <v>40781</v>
      </c>
      <c r="D369" s="12" t="s">
        <v>1253</v>
      </c>
      <c r="E369" s="11">
        <v>28218</v>
      </c>
      <c r="F369" s="12" t="s">
        <v>74</v>
      </c>
      <c r="G369" s="12" t="s">
        <v>333</v>
      </c>
      <c r="H369" s="21" t="s">
        <v>279</v>
      </c>
      <c r="I369" s="14"/>
      <c r="J369" s="9"/>
      <c r="K369" s="40">
        <f t="shared" si="5"/>
        <v>34</v>
      </c>
    </row>
    <row r="370" spans="1:11" ht="13.5" customHeight="1">
      <c r="A370" s="9" t="s">
        <v>1254</v>
      </c>
      <c r="B370" s="10">
        <v>1252</v>
      </c>
      <c r="C370" s="11">
        <v>40781</v>
      </c>
      <c r="D370" s="12" t="s">
        <v>1255</v>
      </c>
      <c r="E370" s="11">
        <v>38011</v>
      </c>
      <c r="F370" s="12" t="s">
        <v>74</v>
      </c>
      <c r="G370" s="12" t="s">
        <v>337</v>
      </c>
      <c r="H370" s="12" t="s">
        <v>901</v>
      </c>
      <c r="I370" s="14"/>
      <c r="J370" s="9" t="s">
        <v>1256</v>
      </c>
      <c r="K370" s="40">
        <f t="shared" si="5"/>
        <v>7</v>
      </c>
    </row>
    <row r="371" spans="1:11" ht="13.5" customHeight="1">
      <c r="A371" s="9" t="s">
        <v>1257</v>
      </c>
      <c r="B371" s="10">
        <v>1253</v>
      </c>
      <c r="C371" s="11">
        <v>40782</v>
      </c>
      <c r="D371" s="12" t="s">
        <v>1258</v>
      </c>
      <c r="E371" s="11">
        <v>23148</v>
      </c>
      <c r="F371" s="12" t="s">
        <v>74</v>
      </c>
      <c r="G371" s="12" t="s">
        <v>369</v>
      </c>
      <c r="H371" s="12" t="s">
        <v>194</v>
      </c>
      <c r="I371" s="14"/>
      <c r="J371" s="9" t="s">
        <v>1259</v>
      </c>
      <c r="K371" s="40">
        <f t="shared" si="5"/>
        <v>48</v>
      </c>
    </row>
    <row r="372" spans="1:11" ht="13.5" customHeight="1">
      <c r="A372" s="9" t="s">
        <v>1260</v>
      </c>
      <c r="B372" s="10">
        <v>1254</v>
      </c>
      <c r="C372" s="11">
        <v>40783</v>
      </c>
      <c r="D372" s="12" t="s">
        <v>1261</v>
      </c>
      <c r="E372" s="11">
        <v>25391</v>
      </c>
      <c r="F372" s="12" t="s">
        <v>85</v>
      </c>
      <c r="G372" s="12" t="s">
        <v>208</v>
      </c>
      <c r="H372" s="12" t="s">
        <v>901</v>
      </c>
      <c r="I372" s="14"/>
      <c r="J372" s="9" t="s">
        <v>1262</v>
      </c>
      <c r="K372" s="40">
        <f t="shared" si="5"/>
        <v>42</v>
      </c>
    </row>
    <row r="373" spans="1:11" ht="13.5" customHeight="1">
      <c r="A373" s="9"/>
      <c r="B373" s="10">
        <v>1255</v>
      </c>
      <c r="C373" s="20">
        <v>40783</v>
      </c>
      <c r="D373" s="21" t="s">
        <v>1263</v>
      </c>
      <c r="E373" s="20">
        <v>25391</v>
      </c>
      <c r="F373" s="21" t="s">
        <v>85</v>
      </c>
      <c r="G373" s="21" t="s">
        <v>208</v>
      </c>
      <c r="H373" s="12" t="s">
        <v>297</v>
      </c>
      <c r="I373" s="14"/>
      <c r="J373" s="9" t="s">
        <v>1264</v>
      </c>
      <c r="K373" s="40">
        <f t="shared" si="5"/>
        <v>42</v>
      </c>
    </row>
    <row r="374" spans="1:11" ht="13.5" customHeight="1">
      <c r="A374" s="9" t="s">
        <v>1265</v>
      </c>
      <c r="B374" s="10">
        <v>1256</v>
      </c>
      <c r="C374" s="11">
        <v>40784</v>
      </c>
      <c r="D374" s="12" t="s">
        <v>1266</v>
      </c>
      <c r="E374" s="11">
        <v>11492</v>
      </c>
      <c r="F374" s="12" t="s">
        <v>74</v>
      </c>
      <c r="G374" s="12" t="s">
        <v>1072</v>
      </c>
      <c r="H374" s="12" t="s">
        <v>292</v>
      </c>
      <c r="I374" s="14"/>
      <c r="J374" s="9" t="s">
        <v>1267</v>
      </c>
      <c r="K374" s="40">
        <f t="shared" si="5"/>
        <v>80</v>
      </c>
    </row>
    <row r="375" spans="1:11" ht="13.5" customHeight="1">
      <c r="A375" s="9" t="s">
        <v>1268</v>
      </c>
      <c r="B375" s="10">
        <v>1257</v>
      </c>
      <c r="C375" s="11">
        <v>40784</v>
      </c>
      <c r="D375" s="12" t="s">
        <v>1269</v>
      </c>
      <c r="E375" s="11">
        <v>21812</v>
      </c>
      <c r="F375" s="12" t="s">
        <v>74</v>
      </c>
      <c r="G375" s="12" t="s">
        <v>396</v>
      </c>
      <c r="H375" s="21" t="s">
        <v>292</v>
      </c>
      <c r="I375" s="14"/>
      <c r="J375" s="9"/>
      <c r="K375" s="40">
        <f t="shared" ref="K375:K438" si="6">2011-YEAR(E375)</f>
        <v>52</v>
      </c>
    </row>
    <row r="376" spans="1:11" ht="13.5" customHeight="1">
      <c r="A376" s="9" t="s">
        <v>1270</v>
      </c>
      <c r="B376" s="10">
        <v>1258</v>
      </c>
      <c r="C376" s="11">
        <v>40785</v>
      </c>
      <c r="D376" s="12" t="s">
        <v>1271</v>
      </c>
      <c r="E376" s="11">
        <v>20974</v>
      </c>
      <c r="F376" s="12" t="s">
        <v>74</v>
      </c>
      <c r="G376" s="12" t="s">
        <v>1084</v>
      </c>
      <c r="H376" s="12" t="s">
        <v>1272</v>
      </c>
      <c r="I376" s="14"/>
      <c r="J376" s="9" t="s">
        <v>1273</v>
      </c>
      <c r="K376" s="40">
        <f t="shared" si="6"/>
        <v>54</v>
      </c>
    </row>
    <row r="377" spans="1:11" ht="13.5" customHeight="1">
      <c r="A377" s="9" t="s">
        <v>1274</v>
      </c>
      <c r="B377" s="10">
        <v>1259</v>
      </c>
      <c r="C377" s="11">
        <v>40785</v>
      </c>
      <c r="D377" s="12" t="s">
        <v>1275</v>
      </c>
      <c r="E377" s="11">
        <v>31381</v>
      </c>
      <c r="F377" s="12" t="s">
        <v>74</v>
      </c>
      <c r="G377" s="12" t="s">
        <v>267</v>
      </c>
      <c r="H377" s="12" t="s">
        <v>1272</v>
      </c>
      <c r="I377" s="14"/>
      <c r="J377" s="9" t="s">
        <v>1276</v>
      </c>
      <c r="K377" s="40">
        <f t="shared" si="6"/>
        <v>26</v>
      </c>
    </row>
    <row r="378" spans="1:11" ht="13.5" customHeight="1">
      <c r="A378" s="9" t="s">
        <v>1277</v>
      </c>
      <c r="B378" s="10">
        <v>1260</v>
      </c>
      <c r="C378" s="11">
        <v>40785</v>
      </c>
      <c r="D378" s="12" t="s">
        <v>1278</v>
      </c>
      <c r="E378" s="11">
        <v>20824</v>
      </c>
      <c r="F378" s="12" t="s">
        <v>85</v>
      </c>
      <c r="G378" s="12" t="s">
        <v>203</v>
      </c>
      <c r="H378" s="12" t="s">
        <v>1272</v>
      </c>
      <c r="I378" s="14"/>
      <c r="J378" s="9" t="s">
        <v>1279</v>
      </c>
      <c r="K378" s="40">
        <f t="shared" si="6"/>
        <v>54</v>
      </c>
    </row>
    <row r="379" spans="1:11" ht="13.5" customHeight="1">
      <c r="A379" s="9" t="s">
        <v>1280</v>
      </c>
      <c r="B379" s="10">
        <v>1261</v>
      </c>
      <c r="C379" s="11">
        <v>40785</v>
      </c>
      <c r="D379" s="12" t="s">
        <v>1281</v>
      </c>
      <c r="E379" s="11">
        <v>23237</v>
      </c>
      <c r="F379" s="12" t="s">
        <v>85</v>
      </c>
      <c r="G379" s="12" t="s">
        <v>337</v>
      </c>
      <c r="H379" s="12" t="s">
        <v>1272</v>
      </c>
      <c r="I379" s="14"/>
      <c r="J379" s="9" t="s">
        <v>1282</v>
      </c>
      <c r="K379" s="40">
        <f t="shared" si="6"/>
        <v>48</v>
      </c>
    </row>
    <row r="380" spans="1:11" ht="13.5" customHeight="1">
      <c r="A380" s="9"/>
      <c r="B380" s="10">
        <v>1262</v>
      </c>
      <c r="C380" s="20">
        <v>40785</v>
      </c>
      <c r="D380" s="21" t="s">
        <v>1283</v>
      </c>
      <c r="E380" s="20">
        <v>20974</v>
      </c>
      <c r="F380" s="21" t="s">
        <v>74</v>
      </c>
      <c r="G380" s="21" t="s">
        <v>1084</v>
      </c>
      <c r="H380" s="12" t="s">
        <v>1272</v>
      </c>
      <c r="I380" s="14"/>
      <c r="J380" s="9" t="s">
        <v>1284</v>
      </c>
      <c r="K380" s="40">
        <f t="shared" si="6"/>
        <v>54</v>
      </c>
    </row>
    <row r="381" spans="1:11" ht="13.5" customHeight="1">
      <c r="A381" s="9" t="s">
        <v>1285</v>
      </c>
      <c r="B381" s="10">
        <v>1263</v>
      </c>
      <c r="C381" s="11">
        <v>40786</v>
      </c>
      <c r="D381" s="12" t="s">
        <v>1286</v>
      </c>
      <c r="E381" s="11">
        <v>22833</v>
      </c>
      <c r="F381" s="12" t="s">
        <v>74</v>
      </c>
      <c r="G381" s="12" t="s">
        <v>278</v>
      </c>
      <c r="H381" s="12" t="s">
        <v>1287</v>
      </c>
      <c r="I381" s="14"/>
      <c r="J381" s="9" t="s">
        <v>1288</v>
      </c>
      <c r="K381" s="40">
        <f t="shared" si="6"/>
        <v>49</v>
      </c>
    </row>
    <row r="382" spans="1:11" ht="13.5" customHeight="1">
      <c r="A382" s="9"/>
      <c r="B382" s="10">
        <v>1264</v>
      </c>
      <c r="C382" s="20">
        <v>40786</v>
      </c>
      <c r="D382" s="21" t="s">
        <v>1289</v>
      </c>
      <c r="E382" s="20">
        <v>9232</v>
      </c>
      <c r="F382" s="21" t="s">
        <v>85</v>
      </c>
      <c r="G382" s="21" t="s">
        <v>208</v>
      </c>
      <c r="H382" s="12" t="s">
        <v>1272</v>
      </c>
      <c r="I382" s="14"/>
      <c r="J382" s="9" t="s">
        <v>1290</v>
      </c>
      <c r="K382" s="40">
        <f t="shared" si="6"/>
        <v>86</v>
      </c>
    </row>
    <row r="383" spans="1:11" ht="13.5" customHeight="1">
      <c r="A383" s="9" t="s">
        <v>1291</v>
      </c>
      <c r="B383" s="10">
        <v>1265</v>
      </c>
      <c r="C383" s="11">
        <v>40787</v>
      </c>
      <c r="D383" s="12" t="s">
        <v>1292</v>
      </c>
      <c r="E383" s="11">
        <v>18827</v>
      </c>
      <c r="F383" s="12" t="s">
        <v>85</v>
      </c>
      <c r="G383" s="12" t="s">
        <v>1218</v>
      </c>
      <c r="H383" s="12" t="s">
        <v>1272</v>
      </c>
      <c r="I383" s="14"/>
      <c r="J383" s="9" t="s">
        <v>1293</v>
      </c>
      <c r="K383" s="40">
        <f t="shared" si="6"/>
        <v>60</v>
      </c>
    </row>
    <row r="384" spans="1:11" ht="13.5" customHeight="1">
      <c r="A384" s="9" t="s">
        <v>1294</v>
      </c>
      <c r="B384" s="10">
        <v>1266</v>
      </c>
      <c r="C384" s="11">
        <v>40787</v>
      </c>
      <c r="D384" s="12" t="s">
        <v>1295</v>
      </c>
      <c r="E384" s="11">
        <v>11396</v>
      </c>
      <c r="F384" s="12" t="s">
        <v>74</v>
      </c>
      <c r="G384" s="12" t="s">
        <v>747</v>
      </c>
      <c r="H384" s="12" t="s">
        <v>901</v>
      </c>
      <c r="I384" s="14"/>
      <c r="J384" s="9" t="s">
        <v>1296</v>
      </c>
      <c r="K384" s="40">
        <f t="shared" si="6"/>
        <v>80</v>
      </c>
    </row>
    <row r="385" spans="1:11" ht="13.5" customHeight="1">
      <c r="A385" s="9"/>
      <c r="B385" s="10">
        <v>1267</v>
      </c>
      <c r="C385" s="20">
        <v>40787</v>
      </c>
      <c r="D385" s="21" t="s">
        <v>1297</v>
      </c>
      <c r="E385" s="20">
        <v>11396</v>
      </c>
      <c r="F385" s="21" t="s">
        <v>74</v>
      </c>
      <c r="G385" s="21" t="s">
        <v>747</v>
      </c>
      <c r="H385" s="12" t="s">
        <v>1298</v>
      </c>
      <c r="I385" s="14"/>
      <c r="J385" s="9" t="s">
        <v>1299</v>
      </c>
      <c r="K385" s="40">
        <f t="shared" si="6"/>
        <v>80</v>
      </c>
    </row>
    <row r="386" spans="1:11" ht="13.5" customHeight="1">
      <c r="A386" s="9"/>
      <c r="B386" s="10">
        <v>1268</v>
      </c>
      <c r="C386" s="20">
        <v>40787</v>
      </c>
      <c r="D386" s="21" t="s">
        <v>1300</v>
      </c>
      <c r="E386" s="20">
        <v>11396</v>
      </c>
      <c r="F386" s="21" t="s">
        <v>74</v>
      </c>
      <c r="G386" s="21" t="s">
        <v>747</v>
      </c>
      <c r="H386" s="12" t="s">
        <v>1298</v>
      </c>
      <c r="I386" s="14"/>
      <c r="J386" s="9" t="s">
        <v>1301</v>
      </c>
      <c r="K386" s="40">
        <f t="shared" si="6"/>
        <v>80</v>
      </c>
    </row>
    <row r="387" spans="1:11" ht="13.5" customHeight="1">
      <c r="A387" s="9" t="s">
        <v>1302</v>
      </c>
      <c r="B387" s="10">
        <v>1269</v>
      </c>
      <c r="C387" s="11">
        <v>40787</v>
      </c>
      <c r="D387" s="12" t="s">
        <v>1303</v>
      </c>
      <c r="E387" s="11">
        <v>21928</v>
      </c>
      <c r="F387" s="12" t="s">
        <v>74</v>
      </c>
      <c r="G387" s="12" t="s">
        <v>283</v>
      </c>
      <c r="H387" s="12" t="s">
        <v>1298</v>
      </c>
      <c r="I387" s="14"/>
      <c r="J387" s="9" t="s">
        <v>1304</v>
      </c>
      <c r="K387" s="40">
        <f t="shared" si="6"/>
        <v>51</v>
      </c>
    </row>
    <row r="388" spans="1:11" ht="13.5" customHeight="1">
      <c r="A388" s="9" t="s">
        <v>1305</v>
      </c>
      <c r="B388" s="10">
        <v>1270</v>
      </c>
      <c r="C388" s="11">
        <v>40787</v>
      </c>
      <c r="D388" s="12" t="s">
        <v>1306</v>
      </c>
      <c r="E388" s="11">
        <v>34968</v>
      </c>
      <c r="F388" s="12" t="s">
        <v>74</v>
      </c>
      <c r="G388" s="12" t="s">
        <v>203</v>
      </c>
      <c r="H388" s="21" t="s">
        <v>1298</v>
      </c>
      <c r="I388" s="14"/>
      <c r="J388" s="31"/>
      <c r="K388" s="40">
        <f t="shared" si="6"/>
        <v>16</v>
      </c>
    </row>
    <row r="389" spans="1:11" ht="13.5" customHeight="1">
      <c r="A389" s="9" t="s">
        <v>1307</v>
      </c>
      <c r="B389" s="10">
        <v>1271</v>
      </c>
      <c r="C389" s="11">
        <v>40787</v>
      </c>
      <c r="D389" s="12" t="s">
        <v>1308</v>
      </c>
      <c r="E389" s="11">
        <v>13717</v>
      </c>
      <c r="F389" s="12" t="s">
        <v>85</v>
      </c>
      <c r="G389" s="12" t="s">
        <v>396</v>
      </c>
      <c r="H389" s="12" t="s">
        <v>1309</v>
      </c>
      <c r="I389" s="14"/>
      <c r="J389" s="28" t="s">
        <v>1310</v>
      </c>
      <c r="K389" s="40">
        <f t="shared" si="6"/>
        <v>74</v>
      </c>
    </row>
    <row r="390" spans="1:11" ht="13.5" customHeight="1">
      <c r="A390" s="9" t="s">
        <v>1311</v>
      </c>
      <c r="B390" s="10">
        <v>1272</v>
      </c>
      <c r="C390" s="11">
        <v>40787</v>
      </c>
      <c r="D390" s="12" t="s">
        <v>1312</v>
      </c>
      <c r="E390" s="11">
        <v>28576</v>
      </c>
      <c r="F390" s="12" t="s">
        <v>85</v>
      </c>
      <c r="G390" s="12" t="s">
        <v>369</v>
      </c>
      <c r="H390" s="12" t="s">
        <v>1309</v>
      </c>
      <c r="I390" s="14"/>
      <c r="J390" s="9" t="s">
        <v>1313</v>
      </c>
      <c r="K390" s="40">
        <f t="shared" si="6"/>
        <v>33</v>
      </c>
    </row>
    <row r="391" spans="1:11" ht="13.5" customHeight="1">
      <c r="A391" s="9" t="s">
        <v>1314</v>
      </c>
      <c r="B391" s="10">
        <v>1273</v>
      </c>
      <c r="C391" s="11">
        <v>40787</v>
      </c>
      <c r="D391" s="12" t="s">
        <v>1315</v>
      </c>
      <c r="E391" s="11">
        <v>16552</v>
      </c>
      <c r="F391" s="12" t="s">
        <v>85</v>
      </c>
      <c r="G391" s="12" t="s">
        <v>829</v>
      </c>
      <c r="H391" s="12" t="s">
        <v>1309</v>
      </c>
      <c r="I391" s="14"/>
      <c r="J391" s="9" t="s">
        <v>1316</v>
      </c>
      <c r="K391" s="40">
        <f t="shared" si="6"/>
        <v>66</v>
      </c>
    </row>
    <row r="392" spans="1:11" ht="13.5" customHeight="1">
      <c r="A392" s="9" t="s">
        <v>1317</v>
      </c>
      <c r="B392" s="10">
        <v>1274</v>
      </c>
      <c r="C392" s="11">
        <v>40787</v>
      </c>
      <c r="D392" s="12" t="s">
        <v>1318</v>
      </c>
      <c r="E392" s="11">
        <v>28201</v>
      </c>
      <c r="F392" s="12" t="s">
        <v>74</v>
      </c>
      <c r="G392" s="12" t="s">
        <v>296</v>
      </c>
      <c r="H392" s="12" t="s">
        <v>811</v>
      </c>
      <c r="I392" s="14"/>
      <c r="J392" s="9" t="s">
        <v>1319</v>
      </c>
      <c r="K392" s="40">
        <f t="shared" si="6"/>
        <v>34</v>
      </c>
    </row>
    <row r="393" spans="1:11" ht="13.5" customHeight="1">
      <c r="A393" s="9" t="s">
        <v>1320</v>
      </c>
      <c r="B393" s="10">
        <v>1275</v>
      </c>
      <c r="C393" s="11">
        <v>40787</v>
      </c>
      <c r="D393" s="12" t="s">
        <v>1321</v>
      </c>
      <c r="E393" s="11">
        <v>36374</v>
      </c>
      <c r="F393" s="12" t="s">
        <v>85</v>
      </c>
      <c r="G393" s="12" t="s">
        <v>396</v>
      </c>
      <c r="H393" s="12" t="s">
        <v>1298</v>
      </c>
      <c r="I393" s="14"/>
      <c r="J393" s="9" t="s">
        <v>1322</v>
      </c>
      <c r="K393" s="40">
        <f t="shared" si="6"/>
        <v>12</v>
      </c>
    </row>
    <row r="394" spans="1:11" ht="13.5" customHeight="1">
      <c r="A394" s="9" t="s">
        <v>1323</v>
      </c>
      <c r="B394" s="10">
        <v>1276</v>
      </c>
      <c r="C394" s="11">
        <v>40787</v>
      </c>
      <c r="D394" s="12" t="s">
        <v>1324</v>
      </c>
      <c r="E394" s="11">
        <v>15517</v>
      </c>
      <c r="F394" s="12" t="s">
        <v>74</v>
      </c>
      <c r="G394" s="12" t="s">
        <v>747</v>
      </c>
      <c r="H394" s="12" t="s">
        <v>1298</v>
      </c>
      <c r="I394" s="14"/>
      <c r="J394" s="9" t="s">
        <v>1325</v>
      </c>
      <c r="K394" s="40">
        <f t="shared" si="6"/>
        <v>69</v>
      </c>
    </row>
    <row r="395" spans="1:11" ht="13.5" customHeight="1">
      <c r="A395" s="9"/>
      <c r="B395" s="10">
        <v>1278</v>
      </c>
      <c r="C395" s="20">
        <v>40788</v>
      </c>
      <c r="D395" s="21" t="s">
        <v>1326</v>
      </c>
      <c r="E395" s="20">
        <v>18148</v>
      </c>
      <c r="F395" s="21" t="s">
        <v>74</v>
      </c>
      <c r="G395" s="21" t="s">
        <v>132</v>
      </c>
      <c r="H395" s="12" t="s">
        <v>1298</v>
      </c>
      <c r="I395" s="14"/>
      <c r="J395" s="9" t="s">
        <v>1327</v>
      </c>
      <c r="K395" s="40">
        <f t="shared" si="6"/>
        <v>62</v>
      </c>
    </row>
    <row r="396" spans="1:11" ht="13.5" customHeight="1">
      <c r="A396" s="9" t="s">
        <v>1328</v>
      </c>
      <c r="B396" s="10">
        <v>1279</v>
      </c>
      <c r="C396" s="11">
        <v>40788</v>
      </c>
      <c r="D396" s="12" t="s">
        <v>1329</v>
      </c>
      <c r="E396" s="11">
        <v>33318</v>
      </c>
      <c r="F396" s="12" t="s">
        <v>74</v>
      </c>
      <c r="G396" s="12" t="s">
        <v>325</v>
      </c>
      <c r="H396" s="12" t="s">
        <v>1298</v>
      </c>
      <c r="I396" s="14"/>
      <c r="J396" s="9" t="s">
        <v>1330</v>
      </c>
      <c r="K396" s="40">
        <f t="shared" si="6"/>
        <v>20</v>
      </c>
    </row>
    <row r="397" spans="1:11" ht="13.5" customHeight="1">
      <c r="A397" s="9"/>
      <c r="B397" s="10">
        <v>1280</v>
      </c>
      <c r="C397" s="20">
        <v>40789</v>
      </c>
      <c r="D397" s="21" t="s">
        <v>1331</v>
      </c>
      <c r="E397" s="20">
        <v>15517</v>
      </c>
      <c r="F397" s="21" t="s">
        <v>74</v>
      </c>
      <c r="G397" s="21" t="s">
        <v>747</v>
      </c>
      <c r="H397" s="12" t="s">
        <v>1298</v>
      </c>
      <c r="I397" s="14"/>
      <c r="J397" s="9" t="s">
        <v>1332</v>
      </c>
      <c r="K397" s="40">
        <f t="shared" si="6"/>
        <v>69</v>
      </c>
    </row>
    <row r="398" spans="1:11" ht="13.5" customHeight="1">
      <c r="A398" s="9" t="s">
        <v>1333</v>
      </c>
      <c r="B398" s="10">
        <v>1281</v>
      </c>
      <c r="C398" s="11">
        <v>40791</v>
      </c>
      <c r="D398" s="12" t="s">
        <v>1334</v>
      </c>
      <c r="E398" s="11">
        <v>16655</v>
      </c>
      <c r="F398" s="12" t="s">
        <v>85</v>
      </c>
      <c r="G398" s="12" t="s">
        <v>301</v>
      </c>
      <c r="H398" s="12" t="s">
        <v>1298</v>
      </c>
      <c r="I398" s="14"/>
      <c r="J398" s="28" t="s">
        <v>1335</v>
      </c>
      <c r="K398" s="40">
        <f t="shared" si="6"/>
        <v>66</v>
      </c>
    </row>
    <row r="399" spans="1:11" ht="13.5" customHeight="1">
      <c r="A399" s="9" t="s">
        <v>1336</v>
      </c>
      <c r="B399" s="10">
        <v>1282</v>
      </c>
      <c r="C399" s="11">
        <v>40792</v>
      </c>
      <c r="D399" s="12" t="s">
        <v>1337</v>
      </c>
      <c r="E399" s="11">
        <v>35661</v>
      </c>
      <c r="F399" s="12" t="s">
        <v>74</v>
      </c>
      <c r="G399" s="12" t="s">
        <v>783</v>
      </c>
      <c r="H399" s="12" t="s">
        <v>1298</v>
      </c>
      <c r="I399" s="14"/>
      <c r="J399" s="9" t="s">
        <v>1338</v>
      </c>
      <c r="K399" s="40">
        <f t="shared" si="6"/>
        <v>14</v>
      </c>
    </row>
    <row r="400" spans="1:11" ht="13.5" customHeight="1">
      <c r="A400" s="9" t="s">
        <v>1339</v>
      </c>
      <c r="B400" s="10">
        <v>1283</v>
      </c>
      <c r="C400" s="11">
        <v>40792</v>
      </c>
      <c r="D400" s="12" t="s">
        <v>1340</v>
      </c>
      <c r="E400" s="11">
        <v>13156</v>
      </c>
      <c r="F400" s="12" t="s">
        <v>74</v>
      </c>
      <c r="G400" s="12" t="s">
        <v>377</v>
      </c>
      <c r="H400" s="12" t="s">
        <v>1298</v>
      </c>
      <c r="I400" s="14"/>
      <c r="J400" s="28" t="s">
        <v>1341</v>
      </c>
      <c r="K400" s="40">
        <f t="shared" si="6"/>
        <v>75</v>
      </c>
    </row>
    <row r="401" spans="1:11" ht="13.5" customHeight="1">
      <c r="A401" s="9"/>
      <c r="B401" s="10">
        <v>1284</v>
      </c>
      <c r="C401" s="20">
        <v>40792</v>
      </c>
      <c r="D401" s="21" t="s">
        <v>1342</v>
      </c>
      <c r="E401" s="20">
        <v>11396</v>
      </c>
      <c r="F401" s="21" t="s">
        <v>74</v>
      </c>
      <c r="G401" s="21" t="s">
        <v>747</v>
      </c>
      <c r="H401" s="12" t="s">
        <v>1298</v>
      </c>
      <c r="I401" s="14"/>
      <c r="J401" s="28" t="s">
        <v>1343</v>
      </c>
      <c r="K401" s="40">
        <f t="shared" si="6"/>
        <v>80</v>
      </c>
    </row>
    <row r="402" spans="1:11" ht="13.5" customHeight="1">
      <c r="A402" s="9" t="s">
        <v>1344</v>
      </c>
      <c r="B402" s="10">
        <v>1285</v>
      </c>
      <c r="C402" s="11">
        <v>40792</v>
      </c>
      <c r="D402" s="12" t="s">
        <v>1345</v>
      </c>
      <c r="E402" s="11">
        <v>26940</v>
      </c>
      <c r="F402" s="12" t="s">
        <v>74</v>
      </c>
      <c r="G402" s="12" t="s">
        <v>212</v>
      </c>
      <c r="H402" s="12" t="s">
        <v>811</v>
      </c>
      <c r="I402" s="14"/>
      <c r="J402" s="9" t="s">
        <v>1346</v>
      </c>
      <c r="K402" s="40">
        <f t="shared" si="6"/>
        <v>38</v>
      </c>
    </row>
    <row r="403" spans="1:11" ht="13.5" customHeight="1">
      <c r="A403" s="9" t="s">
        <v>1347</v>
      </c>
      <c r="B403" s="10">
        <v>1286</v>
      </c>
      <c r="C403" s="11">
        <v>40792</v>
      </c>
      <c r="D403" s="12" t="s">
        <v>1348</v>
      </c>
      <c r="E403" s="11">
        <v>29596</v>
      </c>
      <c r="F403" s="12" t="s">
        <v>85</v>
      </c>
      <c r="G403" s="12" t="s">
        <v>296</v>
      </c>
      <c r="H403" s="12" t="s">
        <v>106</v>
      </c>
      <c r="I403" s="14"/>
      <c r="J403" s="9" t="s">
        <v>1349</v>
      </c>
      <c r="K403" s="40">
        <f t="shared" si="6"/>
        <v>30</v>
      </c>
    </row>
    <row r="404" spans="1:11" ht="13.5" customHeight="1">
      <c r="A404" s="9" t="s">
        <v>1350</v>
      </c>
      <c r="B404" s="10">
        <v>1287</v>
      </c>
      <c r="C404" s="11">
        <v>40793</v>
      </c>
      <c r="D404" s="12" t="s">
        <v>1351</v>
      </c>
      <c r="E404" s="11">
        <v>30818</v>
      </c>
      <c r="F404" s="12" t="s">
        <v>74</v>
      </c>
      <c r="G404" s="12" t="s">
        <v>208</v>
      </c>
      <c r="H404" s="12" t="s">
        <v>106</v>
      </c>
      <c r="I404" s="14"/>
      <c r="J404" s="9" t="s">
        <v>1352</v>
      </c>
      <c r="K404" s="40">
        <f t="shared" si="6"/>
        <v>27</v>
      </c>
    </row>
    <row r="405" spans="1:11" ht="13.5" customHeight="1">
      <c r="A405" s="9" t="s">
        <v>1353</v>
      </c>
      <c r="B405" s="10">
        <v>1288</v>
      </c>
      <c r="C405" s="11">
        <v>40793</v>
      </c>
      <c r="D405" s="12" t="s">
        <v>1354</v>
      </c>
      <c r="E405" s="11">
        <v>18709</v>
      </c>
      <c r="F405" s="12" t="s">
        <v>74</v>
      </c>
      <c r="G405" s="12" t="s">
        <v>377</v>
      </c>
      <c r="H405" s="12" t="s">
        <v>106</v>
      </c>
      <c r="I405" s="14"/>
      <c r="J405" s="9" t="s">
        <v>1355</v>
      </c>
      <c r="K405" s="40">
        <f t="shared" si="6"/>
        <v>60</v>
      </c>
    </row>
    <row r="406" spans="1:11" ht="13.5" customHeight="1">
      <c r="A406" s="9" t="s">
        <v>1356</v>
      </c>
      <c r="B406" s="10">
        <v>1289</v>
      </c>
      <c r="C406" s="11">
        <v>40793</v>
      </c>
      <c r="D406" s="12" t="s">
        <v>1357</v>
      </c>
      <c r="E406" s="11">
        <v>31894</v>
      </c>
      <c r="F406" s="12" t="s">
        <v>74</v>
      </c>
      <c r="G406" s="12" t="s">
        <v>96</v>
      </c>
      <c r="H406" s="12" t="s">
        <v>106</v>
      </c>
      <c r="I406" s="14"/>
      <c r="J406" s="9" t="s">
        <v>1358</v>
      </c>
      <c r="K406" s="40">
        <f t="shared" si="6"/>
        <v>24</v>
      </c>
    </row>
    <row r="407" spans="1:11" ht="13.5" customHeight="1">
      <c r="A407" s="9" t="s">
        <v>1359</v>
      </c>
      <c r="B407" s="10">
        <v>1290</v>
      </c>
      <c r="C407" s="11">
        <v>40793</v>
      </c>
      <c r="D407" s="12" t="s">
        <v>1360</v>
      </c>
      <c r="E407" s="11">
        <v>38380</v>
      </c>
      <c r="F407" s="12" t="s">
        <v>85</v>
      </c>
      <c r="G407" s="12" t="s">
        <v>603</v>
      </c>
      <c r="H407" s="12" t="s">
        <v>106</v>
      </c>
      <c r="I407" s="14"/>
      <c r="J407" s="9" t="s">
        <v>1361</v>
      </c>
      <c r="K407" s="40">
        <f t="shared" si="6"/>
        <v>6</v>
      </c>
    </row>
    <row r="408" spans="1:11" ht="13.5" customHeight="1">
      <c r="A408" s="9" t="s">
        <v>1362</v>
      </c>
      <c r="B408" s="10">
        <v>1291</v>
      </c>
      <c r="C408" s="11">
        <v>40794</v>
      </c>
      <c r="D408" s="12" t="s">
        <v>1363</v>
      </c>
      <c r="E408" s="11">
        <v>28162</v>
      </c>
      <c r="F408" s="12" t="s">
        <v>85</v>
      </c>
      <c r="G408" s="12" t="s">
        <v>161</v>
      </c>
      <c r="H408" s="12" t="s">
        <v>106</v>
      </c>
      <c r="I408" s="14"/>
      <c r="J408" s="28" t="s">
        <v>1364</v>
      </c>
      <c r="K408" s="40">
        <f t="shared" si="6"/>
        <v>34</v>
      </c>
    </row>
    <row r="409" spans="1:11" ht="13.5" customHeight="1">
      <c r="A409" s="9" t="s">
        <v>1365</v>
      </c>
      <c r="B409" s="10">
        <v>1292</v>
      </c>
      <c r="C409" s="11">
        <v>40794</v>
      </c>
      <c r="D409" s="12" t="s">
        <v>1366</v>
      </c>
      <c r="E409" s="11">
        <v>28639</v>
      </c>
      <c r="F409" s="12" t="s">
        <v>74</v>
      </c>
      <c r="G409" s="12" t="s">
        <v>301</v>
      </c>
      <c r="H409" s="12" t="s">
        <v>106</v>
      </c>
      <c r="I409" s="14"/>
      <c r="J409" s="9" t="s">
        <v>1367</v>
      </c>
      <c r="K409" s="40">
        <f t="shared" si="6"/>
        <v>33</v>
      </c>
    </row>
    <row r="410" spans="1:11" ht="13.5" customHeight="1">
      <c r="A410" s="9" t="s">
        <v>1368</v>
      </c>
      <c r="B410" s="10">
        <v>1293</v>
      </c>
      <c r="C410" s="11">
        <v>40794</v>
      </c>
      <c r="D410" s="12" t="s">
        <v>1369</v>
      </c>
      <c r="E410" s="11">
        <v>32804</v>
      </c>
      <c r="F410" s="12" t="s">
        <v>85</v>
      </c>
      <c r="G410" s="12" t="s">
        <v>390</v>
      </c>
      <c r="H410" s="12" t="s">
        <v>106</v>
      </c>
      <c r="I410" s="14"/>
      <c r="J410" s="28" t="s">
        <v>1370</v>
      </c>
      <c r="K410" s="40">
        <f t="shared" si="6"/>
        <v>22</v>
      </c>
    </row>
    <row r="411" spans="1:11" ht="13.5" customHeight="1">
      <c r="A411" s="9" t="s">
        <v>1371</v>
      </c>
      <c r="B411" s="10">
        <v>1294</v>
      </c>
      <c r="C411" s="11">
        <v>40794</v>
      </c>
      <c r="D411" s="12" t="s">
        <v>1372</v>
      </c>
      <c r="E411" s="11">
        <v>31026</v>
      </c>
      <c r="F411" s="12" t="s">
        <v>85</v>
      </c>
      <c r="G411" s="12" t="s">
        <v>203</v>
      </c>
      <c r="H411" s="21" t="s">
        <v>120</v>
      </c>
      <c r="I411" s="14"/>
      <c r="J411" s="28"/>
      <c r="K411" s="40">
        <f t="shared" si="6"/>
        <v>27</v>
      </c>
    </row>
    <row r="412" spans="1:11" ht="13.5" customHeight="1">
      <c r="A412" s="9" t="s">
        <v>1373</v>
      </c>
      <c r="B412" s="10">
        <v>1295</v>
      </c>
      <c r="C412" s="11">
        <v>40794</v>
      </c>
      <c r="D412" s="12" t="s">
        <v>1374</v>
      </c>
      <c r="E412" s="11">
        <v>26912</v>
      </c>
      <c r="F412" s="12" t="s">
        <v>85</v>
      </c>
      <c r="G412" s="12" t="s">
        <v>514</v>
      </c>
      <c r="H412" s="12" t="s">
        <v>106</v>
      </c>
      <c r="I412" s="14"/>
      <c r="J412" s="9" t="s">
        <v>1375</v>
      </c>
      <c r="K412" s="40">
        <f t="shared" si="6"/>
        <v>38</v>
      </c>
    </row>
    <row r="413" spans="1:11" ht="13.5" customHeight="1">
      <c r="A413" s="9"/>
      <c r="B413" s="10">
        <v>1296</v>
      </c>
      <c r="C413" s="20">
        <v>40794</v>
      </c>
      <c r="D413" s="21" t="s">
        <v>1376</v>
      </c>
      <c r="E413" s="20">
        <v>32804</v>
      </c>
      <c r="F413" s="21" t="s">
        <v>85</v>
      </c>
      <c r="G413" s="21" t="s">
        <v>390</v>
      </c>
      <c r="H413" s="12" t="s">
        <v>106</v>
      </c>
      <c r="I413" s="14"/>
      <c r="J413" s="9" t="s">
        <v>1377</v>
      </c>
      <c r="K413" s="40">
        <f t="shared" si="6"/>
        <v>22</v>
      </c>
    </row>
    <row r="414" spans="1:11" ht="13.5" customHeight="1">
      <c r="A414" s="9" t="s">
        <v>1378</v>
      </c>
      <c r="B414" s="10">
        <v>1297</v>
      </c>
      <c r="C414" s="11">
        <v>40795</v>
      </c>
      <c r="D414" s="12" t="s">
        <v>1379</v>
      </c>
      <c r="E414" s="11">
        <v>33760</v>
      </c>
      <c r="F414" s="12" t="s">
        <v>74</v>
      </c>
      <c r="G414" s="12" t="s">
        <v>193</v>
      </c>
      <c r="H414" s="12" t="s">
        <v>106</v>
      </c>
      <c r="I414" s="14"/>
      <c r="J414" s="9" t="s">
        <v>1380</v>
      </c>
      <c r="K414" s="40">
        <f t="shared" si="6"/>
        <v>19</v>
      </c>
    </row>
    <row r="415" spans="1:11" ht="13.5" customHeight="1">
      <c r="A415" s="9" t="s">
        <v>1381</v>
      </c>
      <c r="B415" s="10">
        <v>1298</v>
      </c>
      <c r="C415" s="11">
        <v>40796</v>
      </c>
      <c r="D415" s="12" t="s">
        <v>1382</v>
      </c>
      <c r="E415" s="11">
        <v>29186</v>
      </c>
      <c r="F415" s="12" t="s">
        <v>85</v>
      </c>
      <c r="G415" s="12" t="s">
        <v>687</v>
      </c>
      <c r="H415" s="12" t="s">
        <v>106</v>
      </c>
      <c r="I415" s="14"/>
      <c r="J415" s="9" t="s">
        <v>1383</v>
      </c>
      <c r="K415" s="40">
        <f t="shared" si="6"/>
        <v>32</v>
      </c>
    </row>
    <row r="416" spans="1:11" ht="13.5" customHeight="1">
      <c r="A416" s="9" t="s">
        <v>1384</v>
      </c>
      <c r="B416" s="10">
        <v>1299</v>
      </c>
      <c r="C416" s="11">
        <v>40799</v>
      </c>
      <c r="D416" s="12" t="s">
        <v>1385</v>
      </c>
      <c r="E416" s="11">
        <v>17228</v>
      </c>
      <c r="F416" s="12" t="s">
        <v>85</v>
      </c>
      <c r="G416" s="12" t="s">
        <v>241</v>
      </c>
      <c r="H416" s="12" t="s">
        <v>106</v>
      </c>
      <c r="I416" s="14"/>
      <c r="J416" s="9" t="s">
        <v>1386</v>
      </c>
      <c r="K416" s="40">
        <f t="shared" si="6"/>
        <v>64</v>
      </c>
    </row>
    <row r="417" spans="1:11" ht="13.5" customHeight="1">
      <c r="A417" s="9" t="s">
        <v>1387</v>
      </c>
      <c r="B417" s="10">
        <v>1300</v>
      </c>
      <c r="C417" s="11">
        <v>40799</v>
      </c>
      <c r="D417" s="12" t="s">
        <v>1388</v>
      </c>
      <c r="E417" s="11">
        <v>36012</v>
      </c>
      <c r="F417" s="12" t="s">
        <v>85</v>
      </c>
      <c r="G417" s="12" t="s">
        <v>184</v>
      </c>
      <c r="H417" s="12" t="s">
        <v>106</v>
      </c>
      <c r="I417" s="14"/>
      <c r="J417" s="9" t="s">
        <v>1389</v>
      </c>
      <c r="K417" s="40">
        <f t="shared" si="6"/>
        <v>13</v>
      </c>
    </row>
    <row r="418" spans="1:11" ht="13.5" customHeight="1">
      <c r="A418" s="9" t="s">
        <v>1390</v>
      </c>
      <c r="B418" s="10">
        <v>1301</v>
      </c>
      <c r="C418" s="11">
        <v>40799</v>
      </c>
      <c r="D418" s="12" t="s">
        <v>1391</v>
      </c>
      <c r="E418" s="11">
        <v>31843</v>
      </c>
      <c r="F418" s="12" t="s">
        <v>74</v>
      </c>
      <c r="G418" s="12" t="s">
        <v>156</v>
      </c>
      <c r="H418" s="12" t="s">
        <v>106</v>
      </c>
      <c r="I418" s="14"/>
      <c r="J418" s="9" t="s">
        <v>1392</v>
      </c>
      <c r="K418" s="40">
        <f t="shared" si="6"/>
        <v>24</v>
      </c>
    </row>
    <row r="419" spans="1:11" ht="13.5" customHeight="1">
      <c r="A419" s="9" t="s">
        <v>1393</v>
      </c>
      <c r="B419" s="10">
        <v>1302</v>
      </c>
      <c r="C419" s="11">
        <v>40800</v>
      </c>
      <c r="D419" s="12" t="s">
        <v>1394</v>
      </c>
      <c r="E419" s="11">
        <v>14820</v>
      </c>
      <c r="F419" s="12" t="s">
        <v>74</v>
      </c>
      <c r="G419" s="12" t="s">
        <v>309</v>
      </c>
      <c r="H419" s="12" t="s">
        <v>106</v>
      </c>
      <c r="I419" s="14"/>
      <c r="J419" s="9" t="s">
        <v>1395</v>
      </c>
      <c r="K419" s="40">
        <f t="shared" si="6"/>
        <v>71</v>
      </c>
    </row>
    <row r="420" spans="1:11" ht="13.5" customHeight="1">
      <c r="A420" s="9" t="s">
        <v>1396</v>
      </c>
      <c r="B420" s="10">
        <v>1303</v>
      </c>
      <c r="C420" s="11">
        <v>40800</v>
      </c>
      <c r="D420" s="12" t="s">
        <v>1397</v>
      </c>
      <c r="E420" s="11">
        <v>18420</v>
      </c>
      <c r="F420" s="12" t="s">
        <v>74</v>
      </c>
      <c r="G420" s="12" t="s">
        <v>1398</v>
      </c>
      <c r="H420" s="12" t="s">
        <v>106</v>
      </c>
      <c r="I420" s="14"/>
      <c r="J420" s="9" t="s">
        <v>1399</v>
      </c>
      <c r="K420" s="40">
        <f t="shared" si="6"/>
        <v>61</v>
      </c>
    </row>
    <row r="421" spans="1:11" ht="13.5" customHeight="1">
      <c r="A421" s="9" t="s">
        <v>1400</v>
      </c>
      <c r="B421" s="10">
        <v>1304</v>
      </c>
      <c r="C421" s="11">
        <v>40800</v>
      </c>
      <c r="D421" s="12" t="s">
        <v>1401</v>
      </c>
      <c r="E421" s="11">
        <v>33274</v>
      </c>
      <c r="F421" s="12" t="s">
        <v>85</v>
      </c>
      <c r="G421" s="12" t="s">
        <v>737</v>
      </c>
      <c r="H421" s="12" t="s">
        <v>292</v>
      </c>
      <c r="I421" s="14"/>
      <c r="J421" s="9" t="s">
        <v>1402</v>
      </c>
      <c r="K421" s="40">
        <f t="shared" si="6"/>
        <v>20</v>
      </c>
    </row>
    <row r="422" spans="1:11" ht="13.5" customHeight="1">
      <c r="A422" s="9" t="s">
        <v>1403</v>
      </c>
      <c r="B422" s="10">
        <v>1305</v>
      </c>
      <c r="C422" s="11">
        <v>40800</v>
      </c>
      <c r="D422" s="12" t="s">
        <v>1404</v>
      </c>
      <c r="E422" s="11">
        <v>20112</v>
      </c>
      <c r="F422" s="12" t="s">
        <v>74</v>
      </c>
      <c r="G422" s="12" t="s">
        <v>137</v>
      </c>
      <c r="H422" s="12" t="s">
        <v>1405</v>
      </c>
      <c r="I422" s="14"/>
      <c r="J422" s="9" t="s">
        <v>1406</v>
      </c>
      <c r="K422" s="40">
        <f t="shared" si="6"/>
        <v>56</v>
      </c>
    </row>
    <row r="423" spans="1:11" ht="13.5" customHeight="1">
      <c r="A423" s="9" t="s">
        <v>1407</v>
      </c>
      <c r="B423" s="10">
        <v>1306</v>
      </c>
      <c r="C423" s="11">
        <v>40800</v>
      </c>
      <c r="D423" s="12" t="s">
        <v>1408</v>
      </c>
      <c r="E423" s="11">
        <v>30739</v>
      </c>
      <c r="F423" s="12" t="s">
        <v>85</v>
      </c>
      <c r="G423" s="12" t="s">
        <v>337</v>
      </c>
      <c r="H423" s="12" t="s">
        <v>1405</v>
      </c>
      <c r="I423" s="14"/>
      <c r="J423" s="9" t="s">
        <v>1409</v>
      </c>
      <c r="K423" s="40">
        <f t="shared" si="6"/>
        <v>27</v>
      </c>
    </row>
    <row r="424" spans="1:11" ht="13.5" customHeight="1">
      <c r="A424" s="9" t="s">
        <v>1410</v>
      </c>
      <c r="B424" s="10">
        <v>1307</v>
      </c>
      <c r="C424" s="11">
        <v>40801</v>
      </c>
      <c r="D424" s="12" t="s">
        <v>1411</v>
      </c>
      <c r="E424" s="11">
        <v>29690</v>
      </c>
      <c r="F424" s="12" t="s">
        <v>85</v>
      </c>
      <c r="G424" s="12" t="s">
        <v>982</v>
      </c>
      <c r="H424" s="12" t="s">
        <v>1405</v>
      </c>
      <c r="I424" s="14"/>
      <c r="J424" s="9" t="s">
        <v>1412</v>
      </c>
      <c r="K424" s="40">
        <f t="shared" si="6"/>
        <v>30</v>
      </c>
    </row>
    <row r="425" spans="1:11" ht="13.5" customHeight="1">
      <c r="A425" s="9" t="s">
        <v>1413</v>
      </c>
      <c r="B425" s="10">
        <v>1308</v>
      </c>
      <c r="C425" s="11">
        <v>40801</v>
      </c>
      <c r="D425" s="12" t="s">
        <v>1414</v>
      </c>
      <c r="E425" s="11">
        <v>31351</v>
      </c>
      <c r="F425" s="12" t="s">
        <v>85</v>
      </c>
      <c r="G425" s="12" t="s">
        <v>1171</v>
      </c>
      <c r="H425" s="12" t="s">
        <v>1405</v>
      </c>
      <c r="I425" s="14"/>
      <c r="J425" s="9" t="s">
        <v>1415</v>
      </c>
      <c r="K425" s="40">
        <f t="shared" si="6"/>
        <v>26</v>
      </c>
    </row>
    <row r="426" spans="1:11" ht="13.5" customHeight="1">
      <c r="A426" s="9" t="s">
        <v>1416</v>
      </c>
      <c r="B426" s="10">
        <v>1309</v>
      </c>
      <c r="C426" s="11">
        <v>40801</v>
      </c>
      <c r="D426" s="12" t="s">
        <v>1417</v>
      </c>
      <c r="E426" s="11">
        <v>39965</v>
      </c>
      <c r="F426" s="12" t="s">
        <v>85</v>
      </c>
      <c r="G426" s="12" t="s">
        <v>737</v>
      </c>
      <c r="H426" s="12" t="s">
        <v>1405</v>
      </c>
      <c r="I426" s="14"/>
      <c r="J426" s="9" t="s">
        <v>1418</v>
      </c>
      <c r="K426" s="40">
        <f t="shared" si="6"/>
        <v>2</v>
      </c>
    </row>
    <row r="427" spans="1:11" ht="13.5" customHeight="1">
      <c r="A427" s="9" t="s">
        <v>1419</v>
      </c>
      <c r="B427" s="10">
        <v>1310</v>
      </c>
      <c r="C427" s="11">
        <v>40802</v>
      </c>
      <c r="D427" s="12" t="s">
        <v>1420</v>
      </c>
      <c r="E427" s="11">
        <v>12166</v>
      </c>
      <c r="F427" s="12" t="s">
        <v>85</v>
      </c>
      <c r="G427" s="12" t="s">
        <v>245</v>
      </c>
      <c r="H427" s="12" t="s">
        <v>165</v>
      </c>
      <c r="I427" s="14"/>
      <c r="J427" s="9" t="s">
        <v>1421</v>
      </c>
      <c r="K427" s="40">
        <f t="shared" si="6"/>
        <v>78</v>
      </c>
    </row>
    <row r="428" spans="1:11" ht="13.5" customHeight="1">
      <c r="A428" s="9" t="s">
        <v>1422</v>
      </c>
      <c r="B428" s="10">
        <v>1311</v>
      </c>
      <c r="C428" s="11">
        <v>40802</v>
      </c>
      <c r="D428" s="12" t="s">
        <v>1423</v>
      </c>
      <c r="E428" s="11">
        <v>21542</v>
      </c>
      <c r="F428" s="12" t="s">
        <v>74</v>
      </c>
      <c r="G428" s="12" t="s">
        <v>695</v>
      </c>
      <c r="H428" s="21" t="s">
        <v>165</v>
      </c>
      <c r="I428" s="14"/>
      <c r="J428" s="9"/>
      <c r="K428" s="40">
        <f t="shared" si="6"/>
        <v>53</v>
      </c>
    </row>
    <row r="429" spans="1:11" ht="13.5" customHeight="1">
      <c r="A429" s="9" t="s">
        <v>1424</v>
      </c>
      <c r="B429" s="10">
        <v>1312</v>
      </c>
      <c r="C429" s="11">
        <v>40802</v>
      </c>
      <c r="D429" s="12" t="s">
        <v>1425</v>
      </c>
      <c r="E429" s="11">
        <v>26114</v>
      </c>
      <c r="F429" s="12" t="s">
        <v>85</v>
      </c>
      <c r="G429" s="12" t="s">
        <v>223</v>
      </c>
      <c r="H429" s="12" t="s">
        <v>1405</v>
      </c>
      <c r="I429" s="14"/>
      <c r="J429" s="9" t="s">
        <v>1426</v>
      </c>
      <c r="K429" s="40">
        <f t="shared" si="6"/>
        <v>40</v>
      </c>
    </row>
    <row r="430" spans="1:11" ht="13.5" customHeight="1">
      <c r="A430" s="9" t="s">
        <v>1427</v>
      </c>
      <c r="B430" s="10">
        <v>1313</v>
      </c>
      <c r="C430" s="11">
        <v>40803</v>
      </c>
      <c r="D430" s="12" t="s">
        <v>1428</v>
      </c>
      <c r="E430" s="11">
        <v>20877</v>
      </c>
      <c r="F430" s="12" t="s">
        <v>85</v>
      </c>
      <c r="G430" s="12" t="s">
        <v>878</v>
      </c>
      <c r="H430" s="12" t="s">
        <v>1429</v>
      </c>
      <c r="I430" s="14"/>
      <c r="J430" s="9" t="s">
        <v>1430</v>
      </c>
      <c r="K430" s="40">
        <f t="shared" si="6"/>
        <v>54</v>
      </c>
    </row>
    <row r="431" spans="1:11" ht="13.5" customHeight="1">
      <c r="A431" s="9" t="s">
        <v>1431</v>
      </c>
      <c r="B431" s="10">
        <v>1314</v>
      </c>
      <c r="C431" s="11">
        <v>40803</v>
      </c>
      <c r="D431" s="12" t="s">
        <v>1432</v>
      </c>
      <c r="E431" s="11">
        <v>31254</v>
      </c>
      <c r="F431" s="12" t="s">
        <v>85</v>
      </c>
      <c r="G431" s="12" t="s">
        <v>283</v>
      </c>
      <c r="H431" s="12" t="s">
        <v>811</v>
      </c>
      <c r="I431" s="14"/>
      <c r="J431" s="9" t="s">
        <v>1433</v>
      </c>
      <c r="K431" s="40">
        <f t="shared" si="6"/>
        <v>26</v>
      </c>
    </row>
    <row r="432" spans="1:11" ht="13.5" customHeight="1">
      <c r="A432" s="9" t="s">
        <v>1434</v>
      </c>
      <c r="B432" s="10">
        <v>1315</v>
      </c>
      <c r="C432" s="11">
        <v>40803</v>
      </c>
      <c r="D432" s="12" t="s">
        <v>1435</v>
      </c>
      <c r="E432" s="11">
        <v>32873</v>
      </c>
      <c r="F432" s="12" t="s">
        <v>74</v>
      </c>
      <c r="G432" s="12" t="s">
        <v>1436</v>
      </c>
      <c r="H432" s="12" t="s">
        <v>811</v>
      </c>
      <c r="I432" s="14"/>
      <c r="J432" s="9" t="s">
        <v>1437</v>
      </c>
      <c r="K432" s="40">
        <f t="shared" si="6"/>
        <v>22</v>
      </c>
    </row>
    <row r="433" spans="1:11" ht="13.5" customHeight="1">
      <c r="A433" s="9" t="s">
        <v>1438</v>
      </c>
      <c r="B433" s="10">
        <v>1316</v>
      </c>
      <c r="C433" s="11">
        <v>40805</v>
      </c>
      <c r="D433" s="12" t="s">
        <v>1439</v>
      </c>
      <c r="E433" s="11">
        <v>17224</v>
      </c>
      <c r="F433" s="12" t="s">
        <v>85</v>
      </c>
      <c r="G433" s="12" t="s">
        <v>369</v>
      </c>
      <c r="H433" s="12" t="s">
        <v>811</v>
      </c>
      <c r="I433" s="14"/>
      <c r="J433" s="9" t="s">
        <v>1440</v>
      </c>
      <c r="K433" s="40">
        <f t="shared" si="6"/>
        <v>64</v>
      </c>
    </row>
    <row r="434" spans="1:11" ht="13.5" customHeight="1">
      <c r="A434" s="9"/>
      <c r="B434" s="10">
        <v>1317</v>
      </c>
      <c r="C434" s="20">
        <v>40806</v>
      </c>
      <c r="D434" s="21" t="s">
        <v>1441</v>
      </c>
      <c r="E434" s="20">
        <v>21542</v>
      </c>
      <c r="F434" s="21" t="s">
        <v>74</v>
      </c>
      <c r="G434" s="21" t="s">
        <v>695</v>
      </c>
      <c r="H434" s="12" t="s">
        <v>811</v>
      </c>
      <c r="I434" s="14"/>
      <c r="J434" s="9" t="s">
        <v>1442</v>
      </c>
      <c r="K434" s="40">
        <f t="shared" si="6"/>
        <v>53</v>
      </c>
    </row>
    <row r="435" spans="1:11" ht="13.5" customHeight="1">
      <c r="A435" s="9" t="s">
        <v>1443</v>
      </c>
      <c r="B435" s="10">
        <v>1318</v>
      </c>
      <c r="C435" s="11">
        <v>40806</v>
      </c>
      <c r="D435" s="12" t="s">
        <v>1444</v>
      </c>
      <c r="E435" s="11">
        <v>19978</v>
      </c>
      <c r="F435" s="12" t="s">
        <v>74</v>
      </c>
      <c r="G435" s="12" t="s">
        <v>333</v>
      </c>
      <c r="H435" s="12" t="s">
        <v>811</v>
      </c>
      <c r="I435" s="14"/>
      <c r="J435" s="9" t="s">
        <v>1445</v>
      </c>
      <c r="K435" s="40">
        <f t="shared" si="6"/>
        <v>57</v>
      </c>
    </row>
    <row r="436" spans="1:11" ht="13.5" customHeight="1">
      <c r="A436" s="9" t="s">
        <v>1446</v>
      </c>
      <c r="B436" s="10">
        <v>1319</v>
      </c>
      <c r="C436" s="11">
        <v>40807</v>
      </c>
      <c r="D436" s="12" t="s">
        <v>1447</v>
      </c>
      <c r="E436" s="11">
        <v>39973</v>
      </c>
      <c r="F436" s="12" t="s">
        <v>85</v>
      </c>
      <c r="G436" s="12" t="s">
        <v>444</v>
      </c>
      <c r="H436" s="12" t="s">
        <v>811</v>
      </c>
      <c r="I436" s="14"/>
      <c r="J436" s="9" t="s">
        <v>1448</v>
      </c>
      <c r="K436" s="40">
        <f t="shared" si="6"/>
        <v>2</v>
      </c>
    </row>
    <row r="437" spans="1:11" ht="13.5" customHeight="1">
      <c r="A437" s="9" t="s">
        <v>1449</v>
      </c>
      <c r="B437" s="10">
        <v>1320</v>
      </c>
      <c r="C437" s="11">
        <v>40807</v>
      </c>
      <c r="D437" s="12" t="s">
        <v>1450</v>
      </c>
      <c r="E437" s="11">
        <v>32650</v>
      </c>
      <c r="F437" s="12" t="s">
        <v>74</v>
      </c>
      <c r="G437" s="12" t="s">
        <v>444</v>
      </c>
      <c r="H437" s="12" t="s">
        <v>165</v>
      </c>
      <c r="I437" s="14"/>
      <c r="J437" s="9" t="s">
        <v>1451</v>
      </c>
      <c r="K437" s="40">
        <f t="shared" si="6"/>
        <v>22</v>
      </c>
    </row>
    <row r="438" spans="1:11" ht="13.5" customHeight="1">
      <c r="A438" s="9" t="s">
        <v>1452</v>
      </c>
      <c r="B438" s="10">
        <v>1321</v>
      </c>
      <c r="C438" s="11">
        <v>40808</v>
      </c>
      <c r="D438" s="12" t="s">
        <v>1453</v>
      </c>
      <c r="E438" s="11">
        <v>13696</v>
      </c>
      <c r="F438" s="12" t="s">
        <v>74</v>
      </c>
      <c r="G438" s="12" t="s">
        <v>486</v>
      </c>
      <c r="H438" s="12" t="s">
        <v>811</v>
      </c>
      <c r="I438" s="14"/>
      <c r="J438" s="9" t="s">
        <v>1454</v>
      </c>
      <c r="K438" s="40">
        <f t="shared" si="6"/>
        <v>74</v>
      </c>
    </row>
    <row r="439" spans="1:11" ht="13.5" customHeight="1">
      <c r="A439" s="9" t="s">
        <v>1455</v>
      </c>
      <c r="B439" s="10">
        <v>1322</v>
      </c>
      <c r="C439" s="11">
        <v>40808</v>
      </c>
      <c r="D439" s="12" t="s">
        <v>1456</v>
      </c>
      <c r="E439" s="11">
        <v>17434</v>
      </c>
      <c r="F439" s="12" t="s">
        <v>85</v>
      </c>
      <c r="G439" s="12" t="s">
        <v>396</v>
      </c>
      <c r="H439" s="12" t="s">
        <v>811</v>
      </c>
      <c r="I439" s="14"/>
      <c r="J439" s="9" t="s">
        <v>1457</v>
      </c>
      <c r="K439" s="40">
        <f t="shared" ref="K439:K502" si="7">2011-YEAR(E439)</f>
        <v>64</v>
      </c>
    </row>
    <row r="440" spans="1:11" ht="13.5" customHeight="1">
      <c r="A440" s="9" t="s">
        <v>1458</v>
      </c>
      <c r="B440" s="10">
        <v>1323</v>
      </c>
      <c r="C440" s="11">
        <v>40808</v>
      </c>
      <c r="D440" s="12" t="s">
        <v>1459</v>
      </c>
      <c r="E440" s="11">
        <v>26246</v>
      </c>
      <c r="F440" s="12" t="s">
        <v>74</v>
      </c>
      <c r="G440" s="12" t="s">
        <v>369</v>
      </c>
      <c r="H440" s="12" t="s">
        <v>811</v>
      </c>
      <c r="I440" s="14"/>
      <c r="J440" s="9" t="s">
        <v>1460</v>
      </c>
      <c r="K440" s="40">
        <f t="shared" si="7"/>
        <v>40</v>
      </c>
    </row>
    <row r="441" spans="1:11" ht="13.5" customHeight="1">
      <c r="A441" s="9" t="s">
        <v>1461</v>
      </c>
      <c r="B441" s="10">
        <v>1324</v>
      </c>
      <c r="C441" s="11">
        <v>40808</v>
      </c>
      <c r="D441" s="12" t="s">
        <v>1462</v>
      </c>
      <c r="E441" s="11">
        <v>19146</v>
      </c>
      <c r="F441" s="12" t="s">
        <v>74</v>
      </c>
      <c r="G441" s="12" t="s">
        <v>533</v>
      </c>
      <c r="H441" s="12" t="s">
        <v>152</v>
      </c>
      <c r="I441" s="14"/>
      <c r="J441" s="9" t="s">
        <v>1463</v>
      </c>
      <c r="K441" s="40">
        <f t="shared" si="7"/>
        <v>59</v>
      </c>
    </row>
    <row r="442" spans="1:11" ht="13.5" customHeight="1">
      <c r="A442" s="9" t="s">
        <v>1464</v>
      </c>
      <c r="B442" s="10">
        <v>1325</v>
      </c>
      <c r="C442" s="11">
        <v>40808</v>
      </c>
      <c r="D442" s="12" t="s">
        <v>1465</v>
      </c>
      <c r="E442" s="11">
        <v>19146</v>
      </c>
      <c r="F442" s="12" t="s">
        <v>74</v>
      </c>
      <c r="G442" s="12" t="s">
        <v>533</v>
      </c>
      <c r="H442" s="12" t="s">
        <v>152</v>
      </c>
      <c r="I442" s="14"/>
      <c r="J442" s="9" t="s">
        <v>1466</v>
      </c>
      <c r="K442" s="40">
        <f t="shared" si="7"/>
        <v>59</v>
      </c>
    </row>
    <row r="443" spans="1:11" ht="13.5" customHeight="1">
      <c r="A443" s="9" t="s">
        <v>1467</v>
      </c>
      <c r="B443" s="10">
        <v>1326</v>
      </c>
      <c r="C443" s="11">
        <v>40809</v>
      </c>
      <c r="D443" s="12" t="s">
        <v>1468</v>
      </c>
      <c r="E443" s="11">
        <v>22795</v>
      </c>
      <c r="F443" s="12" t="s">
        <v>85</v>
      </c>
      <c r="G443" s="12" t="s">
        <v>724</v>
      </c>
      <c r="H443" s="12" t="s">
        <v>152</v>
      </c>
      <c r="I443" s="14"/>
      <c r="J443" s="9" t="s">
        <v>1469</v>
      </c>
      <c r="K443" s="40">
        <f t="shared" si="7"/>
        <v>49</v>
      </c>
    </row>
    <row r="444" spans="1:11" ht="13.5" customHeight="1">
      <c r="A444" s="9"/>
      <c r="B444" s="10">
        <v>1327</v>
      </c>
      <c r="C444" s="20">
        <v>40809</v>
      </c>
      <c r="D444" s="21" t="s">
        <v>1470</v>
      </c>
      <c r="E444" s="20">
        <v>19146</v>
      </c>
      <c r="F444" s="21" t="s">
        <v>74</v>
      </c>
      <c r="G444" s="21" t="s">
        <v>533</v>
      </c>
      <c r="H444" s="12" t="s">
        <v>152</v>
      </c>
      <c r="I444" s="14"/>
      <c r="J444" s="9" t="s">
        <v>1471</v>
      </c>
      <c r="K444" s="40">
        <f t="shared" si="7"/>
        <v>59</v>
      </c>
    </row>
    <row r="445" spans="1:11" ht="13.5" customHeight="1">
      <c r="A445" s="9" t="s">
        <v>1472</v>
      </c>
      <c r="B445" s="10">
        <v>1328</v>
      </c>
      <c r="C445" s="11">
        <v>40809</v>
      </c>
      <c r="D445" s="12" t="s">
        <v>1473</v>
      </c>
      <c r="E445" s="11">
        <v>23034</v>
      </c>
      <c r="F445" s="12" t="s">
        <v>74</v>
      </c>
      <c r="G445" s="12" t="s">
        <v>96</v>
      </c>
      <c r="H445" s="12" t="s">
        <v>152</v>
      </c>
      <c r="I445" s="14"/>
      <c r="J445" s="9" t="s">
        <v>1474</v>
      </c>
      <c r="K445" s="40">
        <f t="shared" si="7"/>
        <v>48</v>
      </c>
    </row>
    <row r="446" spans="1:11" ht="13.5" customHeight="1">
      <c r="A446" s="9" t="s">
        <v>1475</v>
      </c>
      <c r="B446" s="10">
        <v>1329</v>
      </c>
      <c r="C446" s="11">
        <v>40809</v>
      </c>
      <c r="D446" s="12" t="s">
        <v>1476</v>
      </c>
      <c r="E446" s="11">
        <v>40385</v>
      </c>
      <c r="F446" s="12" t="s">
        <v>74</v>
      </c>
      <c r="G446" s="12" t="s">
        <v>562</v>
      </c>
      <c r="H446" s="12" t="s">
        <v>152</v>
      </c>
      <c r="I446" s="14"/>
      <c r="J446" s="9" t="s">
        <v>1477</v>
      </c>
      <c r="K446" s="40">
        <f t="shared" si="7"/>
        <v>1</v>
      </c>
    </row>
    <row r="447" spans="1:11" ht="13.5" customHeight="1">
      <c r="A447" s="9" t="s">
        <v>1478</v>
      </c>
      <c r="B447" s="10">
        <v>1330</v>
      </c>
      <c r="C447" s="11">
        <v>40810</v>
      </c>
      <c r="D447" s="12" t="s">
        <v>1479</v>
      </c>
      <c r="E447" s="11">
        <v>39398</v>
      </c>
      <c r="F447" s="12" t="s">
        <v>85</v>
      </c>
      <c r="G447" s="12" t="s">
        <v>325</v>
      </c>
      <c r="H447" s="12" t="s">
        <v>1480</v>
      </c>
      <c r="I447" s="14"/>
      <c r="J447" s="9" t="s">
        <v>1481</v>
      </c>
      <c r="K447" s="40">
        <f t="shared" si="7"/>
        <v>4</v>
      </c>
    </row>
    <row r="448" spans="1:11" ht="13.5" customHeight="1">
      <c r="A448" s="9" t="s">
        <v>1482</v>
      </c>
      <c r="B448" s="10">
        <v>1331</v>
      </c>
      <c r="C448" s="11">
        <v>40810</v>
      </c>
      <c r="D448" s="12" t="s">
        <v>1483</v>
      </c>
      <c r="E448" s="11">
        <v>17261</v>
      </c>
      <c r="F448" s="12" t="s">
        <v>85</v>
      </c>
      <c r="G448" s="12" t="s">
        <v>198</v>
      </c>
      <c r="H448" s="12" t="s">
        <v>1480</v>
      </c>
      <c r="I448" s="14"/>
      <c r="J448" s="9" t="s">
        <v>1484</v>
      </c>
      <c r="K448" s="40">
        <f t="shared" si="7"/>
        <v>64</v>
      </c>
    </row>
    <row r="449" spans="1:11" ht="13.5" customHeight="1">
      <c r="A449" s="9" t="s">
        <v>1485</v>
      </c>
      <c r="B449" s="10">
        <v>1332</v>
      </c>
      <c r="C449" s="11">
        <v>40810</v>
      </c>
      <c r="D449" s="12" t="s">
        <v>1486</v>
      </c>
      <c r="E449" s="11">
        <v>29805</v>
      </c>
      <c r="F449" s="12" t="s">
        <v>85</v>
      </c>
      <c r="G449" s="12" t="s">
        <v>687</v>
      </c>
      <c r="H449" s="12" t="s">
        <v>152</v>
      </c>
      <c r="I449" s="14"/>
      <c r="J449" s="9" t="s">
        <v>1487</v>
      </c>
      <c r="K449" s="40">
        <f t="shared" si="7"/>
        <v>30</v>
      </c>
    </row>
    <row r="450" spans="1:11" ht="13.5" customHeight="1">
      <c r="A450" s="9" t="s">
        <v>1488</v>
      </c>
      <c r="B450" s="10">
        <v>1333</v>
      </c>
      <c r="C450" s="11">
        <v>40812</v>
      </c>
      <c r="D450" s="12" t="s">
        <v>1489</v>
      </c>
      <c r="E450" s="11">
        <v>33843</v>
      </c>
      <c r="F450" s="12" t="s">
        <v>74</v>
      </c>
      <c r="G450" s="12" t="s">
        <v>179</v>
      </c>
      <c r="H450" s="12" t="s">
        <v>1490</v>
      </c>
      <c r="I450" s="14"/>
      <c r="J450" s="9" t="s">
        <v>1491</v>
      </c>
      <c r="K450" s="40">
        <f t="shared" si="7"/>
        <v>19</v>
      </c>
    </row>
    <row r="451" spans="1:11" ht="13.5" customHeight="1">
      <c r="A451" s="9" t="s">
        <v>1492</v>
      </c>
      <c r="B451" s="10">
        <v>1334</v>
      </c>
      <c r="C451" s="11">
        <v>40813</v>
      </c>
      <c r="D451" s="12" t="s">
        <v>1493</v>
      </c>
      <c r="E451" s="11">
        <v>39869</v>
      </c>
      <c r="F451" s="12" t="s">
        <v>74</v>
      </c>
      <c r="G451" s="12" t="s">
        <v>267</v>
      </c>
      <c r="H451" s="12" t="s">
        <v>125</v>
      </c>
      <c r="I451" s="14"/>
      <c r="J451" s="9" t="s">
        <v>1494</v>
      </c>
      <c r="K451" s="40">
        <f t="shared" si="7"/>
        <v>2</v>
      </c>
    </row>
    <row r="452" spans="1:11" ht="13.5" customHeight="1">
      <c r="A452" s="9" t="s">
        <v>1495</v>
      </c>
      <c r="B452" s="10">
        <v>1335</v>
      </c>
      <c r="C452" s="11">
        <v>40813</v>
      </c>
      <c r="D452" s="12" t="s">
        <v>1496</v>
      </c>
      <c r="E452" s="11">
        <v>19825</v>
      </c>
      <c r="F452" s="12" t="s">
        <v>74</v>
      </c>
      <c r="G452" s="12" t="s">
        <v>475</v>
      </c>
      <c r="H452" s="12" t="s">
        <v>125</v>
      </c>
      <c r="I452" s="14"/>
      <c r="J452" s="9" t="s">
        <v>1497</v>
      </c>
      <c r="K452" s="40">
        <f t="shared" si="7"/>
        <v>57</v>
      </c>
    </row>
    <row r="453" spans="1:11" ht="13.5" customHeight="1">
      <c r="A453" s="9" t="s">
        <v>1498</v>
      </c>
      <c r="B453" s="10">
        <v>1336</v>
      </c>
      <c r="C453" s="11">
        <v>40813</v>
      </c>
      <c r="D453" s="12" t="s">
        <v>1499</v>
      </c>
      <c r="E453" s="11">
        <v>21357</v>
      </c>
      <c r="F453" s="12" t="s">
        <v>85</v>
      </c>
      <c r="G453" s="12" t="s">
        <v>574</v>
      </c>
      <c r="H453" s="21" t="s">
        <v>125</v>
      </c>
      <c r="I453" s="14"/>
      <c r="J453" s="28"/>
      <c r="K453" s="40">
        <f t="shared" si="7"/>
        <v>53</v>
      </c>
    </row>
    <row r="454" spans="1:11" ht="13.5" customHeight="1">
      <c r="A454" s="9"/>
      <c r="B454" s="10">
        <v>1337</v>
      </c>
      <c r="C454" s="20">
        <v>40813</v>
      </c>
      <c r="D454" s="21" t="s">
        <v>1500</v>
      </c>
      <c r="E454" s="20">
        <v>17261</v>
      </c>
      <c r="F454" s="21" t="s">
        <v>85</v>
      </c>
      <c r="G454" s="21" t="s">
        <v>198</v>
      </c>
      <c r="H454" s="12" t="s">
        <v>1501</v>
      </c>
      <c r="I454" s="14"/>
      <c r="J454" s="9" t="s">
        <v>1502</v>
      </c>
      <c r="K454" s="40">
        <f t="shared" si="7"/>
        <v>64</v>
      </c>
    </row>
    <row r="455" spans="1:11" ht="13.5" customHeight="1">
      <c r="A455" s="9" t="s">
        <v>1503</v>
      </c>
      <c r="B455" s="10">
        <v>1339</v>
      </c>
      <c r="C455" s="11">
        <v>40815</v>
      </c>
      <c r="D455" s="12" t="s">
        <v>1504</v>
      </c>
      <c r="E455" s="11">
        <v>32605</v>
      </c>
      <c r="F455" s="12" t="s">
        <v>74</v>
      </c>
      <c r="G455" s="12" t="s">
        <v>296</v>
      </c>
      <c r="H455" s="12" t="s">
        <v>1501</v>
      </c>
      <c r="I455" s="14"/>
      <c r="J455" s="9" t="s">
        <v>1505</v>
      </c>
      <c r="K455" s="40">
        <f t="shared" si="7"/>
        <v>22</v>
      </c>
    </row>
    <row r="456" spans="1:11" ht="13.5" customHeight="1">
      <c r="A456" s="9" t="s">
        <v>1506</v>
      </c>
      <c r="B456" s="10">
        <v>1340</v>
      </c>
      <c r="C456" s="11">
        <v>40815</v>
      </c>
      <c r="D456" s="12" t="s">
        <v>1507</v>
      </c>
      <c r="E456" s="11">
        <v>12624</v>
      </c>
      <c r="F456" s="12" t="s">
        <v>85</v>
      </c>
      <c r="G456" s="12" t="s">
        <v>304</v>
      </c>
      <c r="H456" s="12" t="s">
        <v>1501</v>
      </c>
      <c r="I456" s="14"/>
      <c r="J456" s="9" t="s">
        <v>1508</v>
      </c>
      <c r="K456" s="40">
        <f t="shared" si="7"/>
        <v>77</v>
      </c>
    </row>
    <row r="457" spans="1:11" ht="13.5" customHeight="1">
      <c r="A457" s="9" t="s">
        <v>1509</v>
      </c>
      <c r="B457" s="10">
        <v>1341</v>
      </c>
      <c r="C457" s="11">
        <v>40816</v>
      </c>
      <c r="D457" s="12" t="s">
        <v>1510</v>
      </c>
      <c r="E457" s="11">
        <v>33893</v>
      </c>
      <c r="F457" s="12" t="s">
        <v>74</v>
      </c>
      <c r="G457" s="12" t="s">
        <v>377</v>
      </c>
      <c r="H457" s="12" t="s">
        <v>1501</v>
      </c>
      <c r="I457" s="14"/>
      <c r="J457" s="9" t="s">
        <v>1511</v>
      </c>
      <c r="K457" s="40">
        <f t="shared" si="7"/>
        <v>19</v>
      </c>
    </row>
    <row r="458" spans="1:11" ht="13.5" customHeight="1">
      <c r="A458" s="9" t="s">
        <v>1512</v>
      </c>
      <c r="B458" s="10">
        <v>1342</v>
      </c>
      <c r="C458" s="11">
        <v>40816</v>
      </c>
      <c r="D458" s="12" t="s">
        <v>1513</v>
      </c>
      <c r="E458" s="11">
        <v>32755</v>
      </c>
      <c r="F458" s="12" t="s">
        <v>74</v>
      </c>
      <c r="G458" s="12" t="s">
        <v>1514</v>
      </c>
      <c r="H458" s="12" t="s">
        <v>1515</v>
      </c>
      <c r="I458" s="14"/>
      <c r="J458" s="9" t="s">
        <v>1516</v>
      </c>
      <c r="K458" s="40">
        <f t="shared" si="7"/>
        <v>22</v>
      </c>
    </row>
    <row r="459" spans="1:11" ht="13.5" customHeight="1">
      <c r="A459" s="9" t="s">
        <v>1517</v>
      </c>
      <c r="B459" s="10">
        <v>1343</v>
      </c>
      <c r="C459" s="11">
        <v>40816</v>
      </c>
      <c r="D459" s="12" t="s">
        <v>1518</v>
      </c>
      <c r="E459" s="11">
        <v>27435</v>
      </c>
      <c r="F459" s="12" t="s">
        <v>85</v>
      </c>
      <c r="G459" s="12" t="s">
        <v>110</v>
      </c>
      <c r="H459" s="12" t="s">
        <v>1515</v>
      </c>
      <c r="I459" s="14"/>
      <c r="J459" s="9" t="s">
        <v>1519</v>
      </c>
      <c r="K459" s="40">
        <f t="shared" si="7"/>
        <v>36</v>
      </c>
    </row>
    <row r="460" spans="1:11" ht="13.5" customHeight="1">
      <c r="A460" s="9" t="s">
        <v>1520</v>
      </c>
      <c r="B460" s="10">
        <v>1344</v>
      </c>
      <c r="C460" s="11">
        <v>40817</v>
      </c>
      <c r="D460" s="12" t="s">
        <v>1521</v>
      </c>
      <c r="E460" s="11">
        <v>33503</v>
      </c>
      <c r="F460" s="12" t="s">
        <v>85</v>
      </c>
      <c r="G460" s="12" t="s">
        <v>1514</v>
      </c>
      <c r="H460" s="12" t="s">
        <v>1515</v>
      </c>
      <c r="I460" s="14"/>
      <c r="J460" s="9" t="s">
        <v>1522</v>
      </c>
      <c r="K460" s="40">
        <f t="shared" si="7"/>
        <v>20</v>
      </c>
    </row>
    <row r="461" spans="1:11" ht="13.5" customHeight="1">
      <c r="A461" s="9" t="s">
        <v>1523</v>
      </c>
      <c r="B461" s="10">
        <v>1345</v>
      </c>
      <c r="C461" s="11">
        <v>40817</v>
      </c>
      <c r="D461" s="12" t="s">
        <v>1524</v>
      </c>
      <c r="E461" s="11">
        <v>30411</v>
      </c>
      <c r="F461" s="12" t="s">
        <v>85</v>
      </c>
      <c r="G461" s="26" t="s">
        <v>142</v>
      </c>
      <c r="H461" s="21" t="s">
        <v>1525</v>
      </c>
      <c r="I461" s="14"/>
      <c r="J461" s="9"/>
      <c r="K461" s="40">
        <f t="shared" si="7"/>
        <v>28</v>
      </c>
    </row>
    <row r="462" spans="1:11" ht="13.5" customHeight="1">
      <c r="A462" s="9" t="s">
        <v>1526</v>
      </c>
      <c r="B462" s="10">
        <v>1346</v>
      </c>
      <c r="C462" s="11">
        <v>40817</v>
      </c>
      <c r="D462" s="12" t="s">
        <v>1527</v>
      </c>
      <c r="E462" s="11">
        <v>26565</v>
      </c>
      <c r="F462" s="12" t="s">
        <v>85</v>
      </c>
      <c r="G462" s="12" t="s">
        <v>475</v>
      </c>
      <c r="H462" s="12" t="s">
        <v>1515</v>
      </c>
      <c r="I462" s="14"/>
      <c r="J462" s="9" t="s">
        <v>1528</v>
      </c>
      <c r="K462" s="40">
        <f t="shared" si="7"/>
        <v>39</v>
      </c>
    </row>
    <row r="463" spans="1:11" ht="13.5" customHeight="1">
      <c r="A463" s="9" t="s">
        <v>1529</v>
      </c>
      <c r="B463" s="10">
        <v>1348</v>
      </c>
      <c r="C463" s="11">
        <v>40820</v>
      </c>
      <c r="D463" s="12" t="s">
        <v>1530</v>
      </c>
      <c r="E463" s="11">
        <v>24030</v>
      </c>
      <c r="F463" s="12" t="s">
        <v>85</v>
      </c>
      <c r="G463" s="12" t="s">
        <v>86</v>
      </c>
      <c r="H463" s="12" t="s">
        <v>1515</v>
      </c>
      <c r="I463" s="14"/>
      <c r="J463" s="9" t="s">
        <v>1531</v>
      </c>
      <c r="K463" s="40">
        <f t="shared" si="7"/>
        <v>46</v>
      </c>
    </row>
    <row r="464" spans="1:11" ht="13.5" customHeight="1">
      <c r="A464" s="9" t="s">
        <v>1532</v>
      </c>
      <c r="B464" s="10">
        <v>1349</v>
      </c>
      <c r="C464" s="11">
        <v>40821</v>
      </c>
      <c r="D464" s="12" t="s">
        <v>1533</v>
      </c>
      <c r="E464" s="11">
        <v>29306</v>
      </c>
      <c r="F464" s="12" t="s">
        <v>85</v>
      </c>
      <c r="G464" s="12" t="s">
        <v>574</v>
      </c>
      <c r="H464" s="12" t="s">
        <v>1515</v>
      </c>
      <c r="I464" s="14"/>
      <c r="J464" s="9" t="s">
        <v>1534</v>
      </c>
      <c r="K464" s="40">
        <f t="shared" si="7"/>
        <v>31</v>
      </c>
    </row>
    <row r="465" spans="1:11" ht="13.5" customHeight="1">
      <c r="A465" s="9"/>
      <c r="B465" s="10">
        <v>1350</v>
      </c>
      <c r="C465" s="20">
        <v>40821</v>
      </c>
      <c r="D465" s="21" t="s">
        <v>1535</v>
      </c>
      <c r="E465" s="20">
        <v>26940</v>
      </c>
      <c r="F465" s="21" t="s">
        <v>74</v>
      </c>
      <c r="G465" s="21" t="s">
        <v>212</v>
      </c>
      <c r="H465" s="12" t="s">
        <v>1515</v>
      </c>
      <c r="I465" s="14"/>
      <c r="J465" s="9" t="s">
        <v>1536</v>
      </c>
      <c r="K465" s="40">
        <f t="shared" si="7"/>
        <v>38</v>
      </c>
    </row>
    <row r="466" spans="1:11" ht="13.5" customHeight="1">
      <c r="A466" s="9" t="s">
        <v>1537</v>
      </c>
      <c r="B466" s="10">
        <v>1351</v>
      </c>
      <c r="C466" s="11">
        <v>40821</v>
      </c>
      <c r="D466" s="12" t="s">
        <v>1538</v>
      </c>
      <c r="E466" s="11">
        <v>27742</v>
      </c>
      <c r="F466" s="12" t="s">
        <v>74</v>
      </c>
      <c r="G466" s="12" t="s">
        <v>1084</v>
      </c>
      <c r="H466" s="12" t="s">
        <v>1515</v>
      </c>
      <c r="I466" s="14"/>
      <c r="J466" s="9" t="s">
        <v>1539</v>
      </c>
      <c r="K466" s="40">
        <f t="shared" si="7"/>
        <v>36</v>
      </c>
    </row>
    <row r="467" spans="1:11" ht="13.5" customHeight="1">
      <c r="A467" s="9" t="s">
        <v>1540</v>
      </c>
      <c r="B467" s="10">
        <v>1352</v>
      </c>
      <c r="C467" s="11">
        <v>40821</v>
      </c>
      <c r="D467" s="12" t="s">
        <v>1541</v>
      </c>
      <c r="E467" s="11">
        <v>32511</v>
      </c>
      <c r="F467" s="12" t="s">
        <v>74</v>
      </c>
      <c r="G467" s="12" t="s">
        <v>301</v>
      </c>
      <c r="H467" s="12" t="s">
        <v>1515</v>
      </c>
      <c r="I467" s="14"/>
      <c r="J467" s="9" t="s">
        <v>1542</v>
      </c>
      <c r="K467" s="40">
        <f t="shared" si="7"/>
        <v>22</v>
      </c>
    </row>
    <row r="468" spans="1:11" ht="13.5" customHeight="1">
      <c r="A468" s="9" t="s">
        <v>1543</v>
      </c>
      <c r="B468" s="10">
        <v>1353</v>
      </c>
      <c r="C468" s="11">
        <v>40821</v>
      </c>
      <c r="D468" s="12" t="s">
        <v>1544</v>
      </c>
      <c r="E468" s="11">
        <v>15465</v>
      </c>
      <c r="F468" s="12" t="s">
        <v>74</v>
      </c>
      <c r="G468" s="12" t="s">
        <v>309</v>
      </c>
      <c r="H468" s="12" t="s">
        <v>1515</v>
      </c>
      <c r="I468" s="14"/>
      <c r="J468" s="9" t="s">
        <v>1545</v>
      </c>
      <c r="K468" s="40">
        <f t="shared" si="7"/>
        <v>69</v>
      </c>
    </row>
    <row r="469" spans="1:11" ht="13.5" customHeight="1">
      <c r="A469" s="9" t="s">
        <v>1546</v>
      </c>
      <c r="B469" s="10">
        <v>1354</v>
      </c>
      <c r="C469" s="11">
        <v>40821</v>
      </c>
      <c r="D469" s="12" t="s">
        <v>1547</v>
      </c>
      <c r="E469" s="11">
        <v>25401</v>
      </c>
      <c r="F469" s="12" t="s">
        <v>85</v>
      </c>
      <c r="G469" s="12" t="s">
        <v>482</v>
      </c>
      <c r="H469" s="12" t="s">
        <v>1515</v>
      </c>
      <c r="I469" s="14"/>
      <c r="J469" s="9" t="s">
        <v>1548</v>
      </c>
      <c r="K469" s="40">
        <f t="shared" si="7"/>
        <v>42</v>
      </c>
    </row>
    <row r="470" spans="1:11" ht="13.5" customHeight="1">
      <c r="A470" s="9" t="s">
        <v>1549</v>
      </c>
      <c r="B470" s="10">
        <v>1355</v>
      </c>
      <c r="C470" s="11">
        <v>40823</v>
      </c>
      <c r="D470" s="12" t="s">
        <v>1550</v>
      </c>
      <c r="E470" s="11">
        <v>33323</v>
      </c>
      <c r="F470" s="12" t="s">
        <v>85</v>
      </c>
      <c r="G470" s="12" t="s">
        <v>283</v>
      </c>
      <c r="H470" s="12" t="s">
        <v>1515</v>
      </c>
      <c r="I470" s="14"/>
      <c r="J470" s="9" t="s">
        <v>1551</v>
      </c>
      <c r="K470" s="40">
        <f t="shared" si="7"/>
        <v>20</v>
      </c>
    </row>
    <row r="471" spans="1:11" ht="13.5" customHeight="1">
      <c r="A471" s="9" t="s">
        <v>1552</v>
      </c>
      <c r="B471" s="10">
        <v>1356</v>
      </c>
      <c r="C471" s="11">
        <v>40823</v>
      </c>
      <c r="D471" s="12" t="s">
        <v>1553</v>
      </c>
      <c r="E471" s="11">
        <v>19372</v>
      </c>
      <c r="F471" s="12" t="s">
        <v>85</v>
      </c>
      <c r="G471" s="12" t="s">
        <v>514</v>
      </c>
      <c r="H471" s="12" t="s">
        <v>1515</v>
      </c>
      <c r="I471" s="14"/>
      <c r="J471" s="9" t="s">
        <v>1554</v>
      </c>
      <c r="K471" s="40">
        <f t="shared" si="7"/>
        <v>58</v>
      </c>
    </row>
    <row r="472" spans="1:11" ht="13.5" customHeight="1">
      <c r="A472" s="9" t="s">
        <v>1555</v>
      </c>
      <c r="B472" s="10">
        <v>1357</v>
      </c>
      <c r="C472" s="11">
        <v>40823</v>
      </c>
      <c r="D472" s="12" t="s">
        <v>1556</v>
      </c>
      <c r="E472" s="11">
        <v>25267</v>
      </c>
      <c r="F472" s="12" t="s">
        <v>85</v>
      </c>
      <c r="G472" s="12" t="s">
        <v>1557</v>
      </c>
      <c r="H472" s="12" t="s">
        <v>180</v>
      </c>
      <c r="I472" s="14"/>
      <c r="J472" s="9" t="s">
        <v>1558</v>
      </c>
      <c r="K472" s="40">
        <f t="shared" si="7"/>
        <v>42</v>
      </c>
    </row>
    <row r="473" spans="1:11" ht="13.5" customHeight="1">
      <c r="A473" s="9" t="s">
        <v>1559</v>
      </c>
      <c r="B473" s="10">
        <v>1358</v>
      </c>
      <c r="C473" s="11">
        <v>40824</v>
      </c>
      <c r="D473" s="12" t="s">
        <v>1560</v>
      </c>
      <c r="E473" s="11">
        <v>17852</v>
      </c>
      <c r="F473" s="12" t="s">
        <v>74</v>
      </c>
      <c r="G473" s="12" t="s">
        <v>972</v>
      </c>
      <c r="H473" s="12" t="s">
        <v>543</v>
      </c>
      <c r="I473" s="14"/>
      <c r="J473" s="9" t="s">
        <v>1561</v>
      </c>
      <c r="K473" s="40">
        <f t="shared" si="7"/>
        <v>63</v>
      </c>
    </row>
    <row r="474" spans="1:11" ht="13.5" customHeight="1">
      <c r="A474" s="9" t="s">
        <v>1562</v>
      </c>
      <c r="B474" s="10">
        <v>1359</v>
      </c>
      <c r="C474" s="11">
        <v>40825</v>
      </c>
      <c r="D474" s="12" t="s">
        <v>1563</v>
      </c>
      <c r="E474" s="11">
        <v>21173</v>
      </c>
      <c r="F474" s="12" t="s">
        <v>74</v>
      </c>
      <c r="G474" s="12" t="s">
        <v>475</v>
      </c>
      <c r="H474" s="12" t="s">
        <v>543</v>
      </c>
      <c r="I474" s="14"/>
      <c r="J474" s="9" t="s">
        <v>1564</v>
      </c>
      <c r="K474" s="40">
        <f t="shared" si="7"/>
        <v>54</v>
      </c>
    </row>
    <row r="475" spans="1:11" ht="13.5" customHeight="1">
      <c r="A475" s="9"/>
      <c r="B475" s="10">
        <v>1360</v>
      </c>
      <c r="C475" s="20">
        <v>40825</v>
      </c>
      <c r="D475" s="21" t="s">
        <v>1565</v>
      </c>
      <c r="E475" s="20">
        <v>21173</v>
      </c>
      <c r="F475" s="21" t="s">
        <v>74</v>
      </c>
      <c r="G475" s="21" t="s">
        <v>475</v>
      </c>
      <c r="H475" s="36" t="s">
        <v>543</v>
      </c>
      <c r="I475" s="14"/>
      <c r="J475" s="9" t="s">
        <v>1566</v>
      </c>
      <c r="K475" s="40">
        <f t="shared" si="7"/>
        <v>54</v>
      </c>
    </row>
    <row r="476" spans="1:11" ht="13.5" customHeight="1">
      <c r="A476" s="9"/>
      <c r="B476" s="10">
        <v>1361</v>
      </c>
      <c r="C476" s="20">
        <v>40825</v>
      </c>
      <c r="D476" s="21" t="s">
        <v>1567</v>
      </c>
      <c r="E476" s="20">
        <v>21173</v>
      </c>
      <c r="F476" s="21" t="s">
        <v>74</v>
      </c>
      <c r="G476" s="21" t="s">
        <v>475</v>
      </c>
      <c r="H476" s="12" t="s">
        <v>543</v>
      </c>
      <c r="I476" s="14"/>
      <c r="J476" s="9"/>
      <c r="K476" s="40">
        <f t="shared" si="7"/>
        <v>54</v>
      </c>
    </row>
    <row r="477" spans="1:11" ht="13.5" customHeight="1">
      <c r="A477" s="9" t="s">
        <v>1568</v>
      </c>
      <c r="B477" s="10">
        <v>1362</v>
      </c>
      <c r="C477" s="11">
        <v>40826</v>
      </c>
      <c r="D477" s="12" t="s">
        <v>1569</v>
      </c>
      <c r="E477" s="11">
        <v>16779</v>
      </c>
      <c r="F477" s="12" t="s">
        <v>85</v>
      </c>
      <c r="G477" s="12" t="s">
        <v>613</v>
      </c>
      <c r="H477" s="21" t="s">
        <v>543</v>
      </c>
      <c r="I477" s="14"/>
      <c r="J477" s="9"/>
      <c r="K477" s="40">
        <f t="shared" si="7"/>
        <v>66</v>
      </c>
    </row>
    <row r="478" spans="1:11" ht="13.5" customHeight="1">
      <c r="A478" s="9"/>
      <c r="B478" s="10">
        <v>1363</v>
      </c>
      <c r="C478" s="20">
        <v>40826</v>
      </c>
      <c r="D478" s="21" t="s">
        <v>1570</v>
      </c>
      <c r="E478" s="20">
        <v>16779</v>
      </c>
      <c r="F478" s="21" t="s">
        <v>85</v>
      </c>
      <c r="G478" s="21" t="s">
        <v>613</v>
      </c>
      <c r="H478" s="12" t="s">
        <v>543</v>
      </c>
      <c r="I478" s="14"/>
      <c r="J478" s="9" t="s">
        <v>1571</v>
      </c>
      <c r="K478" s="40">
        <f t="shared" si="7"/>
        <v>66</v>
      </c>
    </row>
    <row r="479" spans="1:11" ht="13.5" customHeight="1">
      <c r="A479" s="9"/>
      <c r="B479" s="10">
        <v>1364</v>
      </c>
      <c r="C479" s="20">
        <v>40826</v>
      </c>
      <c r="D479" s="21" t="s">
        <v>1572</v>
      </c>
      <c r="E479" s="20">
        <v>16779</v>
      </c>
      <c r="F479" s="21" t="s">
        <v>85</v>
      </c>
      <c r="G479" s="21" t="s">
        <v>613</v>
      </c>
      <c r="H479" s="12" t="s">
        <v>543</v>
      </c>
      <c r="I479" s="14"/>
      <c r="J479" s="9" t="s">
        <v>1573</v>
      </c>
      <c r="K479" s="40">
        <f t="shared" si="7"/>
        <v>66</v>
      </c>
    </row>
    <row r="480" spans="1:11" ht="13.5" customHeight="1">
      <c r="A480" s="9" t="s">
        <v>1574</v>
      </c>
      <c r="B480" s="10">
        <v>1365</v>
      </c>
      <c r="C480" s="11">
        <v>40826</v>
      </c>
      <c r="D480" s="12" t="s">
        <v>1575</v>
      </c>
      <c r="E480" s="11">
        <v>26032</v>
      </c>
      <c r="F480" s="12" t="s">
        <v>85</v>
      </c>
      <c r="G480" s="12" t="s">
        <v>1084</v>
      </c>
      <c r="H480" s="12" t="s">
        <v>1515</v>
      </c>
      <c r="I480" s="14"/>
      <c r="J480" s="9" t="s">
        <v>1576</v>
      </c>
      <c r="K480" s="40">
        <f t="shared" si="7"/>
        <v>40</v>
      </c>
    </row>
    <row r="481" spans="1:11" ht="13.5" customHeight="1">
      <c r="A481" s="9"/>
      <c r="B481" s="10">
        <v>1366</v>
      </c>
      <c r="C481" s="20">
        <v>40826</v>
      </c>
      <c r="D481" s="21" t="s">
        <v>1577</v>
      </c>
      <c r="E481" s="20">
        <v>21173</v>
      </c>
      <c r="F481" s="21" t="s">
        <v>74</v>
      </c>
      <c r="G481" s="21" t="s">
        <v>475</v>
      </c>
      <c r="H481" s="12" t="s">
        <v>175</v>
      </c>
      <c r="I481" s="14"/>
      <c r="J481" s="9" t="s">
        <v>1578</v>
      </c>
      <c r="K481" s="40">
        <f t="shared" si="7"/>
        <v>54</v>
      </c>
    </row>
    <row r="482" spans="1:11" ht="13.5" customHeight="1">
      <c r="A482" s="9"/>
      <c r="B482" s="10">
        <v>1367</v>
      </c>
      <c r="C482" s="20">
        <v>40827</v>
      </c>
      <c r="D482" s="21" t="s">
        <v>1579</v>
      </c>
      <c r="E482" s="20">
        <v>16779</v>
      </c>
      <c r="F482" s="21" t="s">
        <v>85</v>
      </c>
      <c r="G482" s="21" t="s">
        <v>613</v>
      </c>
      <c r="H482" s="12" t="s">
        <v>944</v>
      </c>
      <c r="I482" s="14"/>
      <c r="J482" s="9" t="s">
        <v>1580</v>
      </c>
      <c r="K482" s="40">
        <f t="shared" si="7"/>
        <v>66</v>
      </c>
    </row>
    <row r="483" spans="1:11" ht="13.5" customHeight="1">
      <c r="A483" s="31" t="s">
        <v>1581</v>
      </c>
      <c r="B483" s="10">
        <v>1368</v>
      </c>
      <c r="C483" s="11">
        <v>40827</v>
      </c>
      <c r="D483" s="12" t="s">
        <v>1582</v>
      </c>
      <c r="E483" s="11">
        <v>23791</v>
      </c>
      <c r="F483" s="12" t="s">
        <v>85</v>
      </c>
      <c r="G483" s="12" t="s">
        <v>174</v>
      </c>
      <c r="H483" s="12" t="s">
        <v>944</v>
      </c>
      <c r="I483" s="14"/>
      <c r="J483" s="9" t="s">
        <v>1583</v>
      </c>
      <c r="K483" s="40">
        <f t="shared" si="7"/>
        <v>46</v>
      </c>
    </row>
    <row r="484" spans="1:11" ht="13.5" customHeight="1">
      <c r="A484" s="9" t="s">
        <v>1584</v>
      </c>
      <c r="B484" s="10">
        <v>1369</v>
      </c>
      <c r="C484" s="11">
        <v>40827</v>
      </c>
      <c r="D484" s="12" t="s">
        <v>1585</v>
      </c>
      <c r="E484" s="11">
        <v>23820</v>
      </c>
      <c r="F484" s="12" t="s">
        <v>74</v>
      </c>
      <c r="G484" s="12" t="s">
        <v>982</v>
      </c>
      <c r="H484" s="12" t="s">
        <v>944</v>
      </c>
      <c r="I484" s="14"/>
      <c r="J484" s="9" t="s">
        <v>1586</v>
      </c>
      <c r="K484" s="40">
        <f t="shared" si="7"/>
        <v>46</v>
      </c>
    </row>
    <row r="485" spans="1:11" ht="13.5" customHeight="1">
      <c r="A485" s="9"/>
      <c r="B485" s="10">
        <v>1370</v>
      </c>
      <c r="C485" s="20">
        <v>40827</v>
      </c>
      <c r="D485" s="21" t="s">
        <v>1587</v>
      </c>
      <c r="E485" s="20">
        <v>26032</v>
      </c>
      <c r="F485" s="21" t="s">
        <v>85</v>
      </c>
      <c r="G485" s="21" t="s">
        <v>1084</v>
      </c>
      <c r="H485" s="12" t="s">
        <v>944</v>
      </c>
      <c r="I485" s="14"/>
      <c r="J485" s="9" t="s">
        <v>1588</v>
      </c>
      <c r="K485" s="40">
        <f t="shared" si="7"/>
        <v>40</v>
      </c>
    </row>
    <row r="486" spans="1:11" ht="13.5" customHeight="1">
      <c r="A486" s="9" t="s">
        <v>1589</v>
      </c>
      <c r="B486" s="10">
        <v>1372</v>
      </c>
      <c r="C486" s="11">
        <v>40827</v>
      </c>
      <c r="D486" s="12" t="s">
        <v>1590</v>
      </c>
      <c r="E486" s="11">
        <v>13400</v>
      </c>
      <c r="F486" s="12" t="s">
        <v>85</v>
      </c>
      <c r="G486" s="12" t="s">
        <v>1514</v>
      </c>
      <c r="H486" s="12" t="s">
        <v>175</v>
      </c>
      <c r="I486" s="14"/>
      <c r="J486" s="9" t="s">
        <v>1591</v>
      </c>
      <c r="K486" s="40">
        <f t="shared" si="7"/>
        <v>75</v>
      </c>
    </row>
    <row r="487" spans="1:11" ht="13.5" customHeight="1">
      <c r="A487" s="9" t="s">
        <v>1592</v>
      </c>
      <c r="B487" s="10">
        <v>1373</v>
      </c>
      <c r="C487" s="11">
        <v>40827</v>
      </c>
      <c r="D487" s="12" t="s">
        <v>1593</v>
      </c>
      <c r="E487" s="11">
        <v>34500</v>
      </c>
      <c r="F487" s="12" t="s">
        <v>85</v>
      </c>
      <c r="G487" s="12" t="s">
        <v>351</v>
      </c>
      <c r="H487" s="12" t="s">
        <v>175</v>
      </c>
      <c r="I487" s="14"/>
      <c r="J487" s="9" t="s">
        <v>1594</v>
      </c>
      <c r="K487" s="40">
        <f t="shared" si="7"/>
        <v>17</v>
      </c>
    </row>
    <row r="488" spans="1:11" ht="13.5" customHeight="1">
      <c r="A488" s="9"/>
      <c r="B488" s="10">
        <v>1375</v>
      </c>
      <c r="C488" s="20">
        <v>40828</v>
      </c>
      <c r="D488" s="21" t="s">
        <v>1595</v>
      </c>
      <c r="E488" s="20">
        <v>26032</v>
      </c>
      <c r="F488" s="21" t="s">
        <v>85</v>
      </c>
      <c r="G488" s="21" t="s">
        <v>1084</v>
      </c>
      <c r="H488" s="12" t="s">
        <v>213</v>
      </c>
      <c r="I488" s="14"/>
      <c r="J488" s="9" t="s">
        <v>1596</v>
      </c>
      <c r="K488" s="40">
        <f t="shared" si="7"/>
        <v>40</v>
      </c>
    </row>
    <row r="489" spans="1:11" ht="13.5" customHeight="1">
      <c r="A489" s="9" t="s">
        <v>1597</v>
      </c>
      <c r="B489" s="10">
        <v>1376</v>
      </c>
      <c r="C489" s="11">
        <v>40828</v>
      </c>
      <c r="D489" s="12" t="s">
        <v>1598</v>
      </c>
      <c r="E489" s="11">
        <v>24631</v>
      </c>
      <c r="F489" s="12" t="s">
        <v>85</v>
      </c>
      <c r="G489" s="12" t="s">
        <v>333</v>
      </c>
      <c r="H489" s="12" t="s">
        <v>175</v>
      </c>
      <c r="I489" s="14"/>
      <c r="J489" s="9" t="s">
        <v>1599</v>
      </c>
      <c r="K489" s="40">
        <f t="shared" si="7"/>
        <v>44</v>
      </c>
    </row>
    <row r="490" spans="1:11" ht="13.5" customHeight="1">
      <c r="A490" s="9" t="s">
        <v>1600</v>
      </c>
      <c r="B490" s="10">
        <v>1378</v>
      </c>
      <c r="C490" s="11">
        <v>40829</v>
      </c>
      <c r="D490" s="12" t="s">
        <v>1601</v>
      </c>
      <c r="E490" s="11">
        <v>23574</v>
      </c>
      <c r="F490" s="12" t="s">
        <v>85</v>
      </c>
      <c r="G490" s="12" t="s">
        <v>325</v>
      </c>
      <c r="H490" s="12" t="s">
        <v>175</v>
      </c>
      <c r="I490" s="14"/>
      <c r="J490" s="28" t="s">
        <v>1602</v>
      </c>
      <c r="K490" s="40">
        <f t="shared" si="7"/>
        <v>47</v>
      </c>
    </row>
    <row r="491" spans="1:11" ht="13.5" customHeight="1">
      <c r="A491" s="9" t="s">
        <v>1603</v>
      </c>
      <c r="B491" s="10">
        <v>1379</v>
      </c>
      <c r="C491" s="11">
        <v>40830</v>
      </c>
      <c r="D491" s="12" t="s">
        <v>1604</v>
      </c>
      <c r="E491" s="11">
        <v>19625</v>
      </c>
      <c r="F491" s="12" t="s">
        <v>74</v>
      </c>
      <c r="G491" s="12" t="s">
        <v>1605</v>
      </c>
      <c r="H491" s="12" t="s">
        <v>175</v>
      </c>
      <c r="I491" s="14"/>
      <c r="J491" s="9" t="s">
        <v>1606</v>
      </c>
      <c r="K491" s="40">
        <f t="shared" si="7"/>
        <v>58</v>
      </c>
    </row>
    <row r="492" spans="1:11" ht="13.5" customHeight="1">
      <c r="A492" s="9"/>
      <c r="B492" s="10">
        <v>1380</v>
      </c>
      <c r="C492" s="20">
        <v>40830</v>
      </c>
      <c r="D492" s="21" t="s">
        <v>1607</v>
      </c>
      <c r="E492" s="20">
        <v>19625</v>
      </c>
      <c r="F492" s="21" t="s">
        <v>74</v>
      </c>
      <c r="G492" s="21" t="s">
        <v>1605</v>
      </c>
      <c r="H492" s="12" t="s">
        <v>175</v>
      </c>
      <c r="I492" s="14"/>
      <c r="J492" s="9" t="s">
        <v>1608</v>
      </c>
      <c r="K492" s="40">
        <f t="shared" si="7"/>
        <v>58</v>
      </c>
    </row>
    <row r="493" spans="1:11" ht="13.5" customHeight="1">
      <c r="A493" s="31" t="s">
        <v>1609</v>
      </c>
      <c r="B493" s="10">
        <v>1381</v>
      </c>
      <c r="C493" s="11">
        <v>40830</v>
      </c>
      <c r="D493" s="12" t="s">
        <v>1610</v>
      </c>
      <c r="E493" s="11">
        <v>19349</v>
      </c>
      <c r="F493" s="12" t="s">
        <v>85</v>
      </c>
      <c r="G493" s="12" t="s">
        <v>396</v>
      </c>
      <c r="H493" s="21" t="s">
        <v>175</v>
      </c>
      <c r="I493" s="14"/>
      <c r="J493" s="9"/>
      <c r="K493" s="40">
        <f t="shared" si="7"/>
        <v>59</v>
      </c>
    </row>
    <row r="494" spans="1:11" ht="13.5" customHeight="1">
      <c r="A494" s="9" t="s">
        <v>1611</v>
      </c>
      <c r="B494" s="10">
        <v>1382</v>
      </c>
      <c r="C494" s="11">
        <v>40830</v>
      </c>
      <c r="D494" s="12" t="s">
        <v>1612</v>
      </c>
      <c r="E494" s="11">
        <v>28866</v>
      </c>
      <c r="F494" s="12" t="s">
        <v>74</v>
      </c>
      <c r="G494" s="12" t="s">
        <v>161</v>
      </c>
      <c r="H494" s="12" t="s">
        <v>175</v>
      </c>
      <c r="I494" s="14"/>
      <c r="J494" s="9" t="s">
        <v>1613</v>
      </c>
      <c r="K494" s="40">
        <f t="shared" si="7"/>
        <v>32</v>
      </c>
    </row>
    <row r="495" spans="1:11" ht="13.5" customHeight="1">
      <c r="A495" s="9" t="s">
        <v>1614</v>
      </c>
      <c r="B495" s="10">
        <v>1383</v>
      </c>
      <c r="C495" s="11">
        <v>40831</v>
      </c>
      <c r="D495" s="12" t="s">
        <v>1615</v>
      </c>
      <c r="E495" s="11">
        <v>16259</v>
      </c>
      <c r="F495" s="12" t="s">
        <v>85</v>
      </c>
      <c r="G495" s="12" t="s">
        <v>982</v>
      </c>
      <c r="H495" s="12" t="s">
        <v>175</v>
      </c>
      <c r="I495" s="14"/>
      <c r="J495" s="9" t="s">
        <v>1616</v>
      </c>
      <c r="K495" s="40">
        <f t="shared" si="7"/>
        <v>67</v>
      </c>
    </row>
    <row r="496" spans="1:11" ht="13.5" customHeight="1">
      <c r="A496" s="9" t="s">
        <v>1617</v>
      </c>
      <c r="B496" s="10">
        <v>1384</v>
      </c>
      <c r="C496" s="11">
        <v>40831</v>
      </c>
      <c r="D496" s="12" t="s">
        <v>1618</v>
      </c>
      <c r="E496" s="11">
        <v>28833</v>
      </c>
      <c r="F496" s="12" t="s">
        <v>85</v>
      </c>
      <c r="G496" s="12" t="s">
        <v>132</v>
      </c>
      <c r="H496" s="12" t="s">
        <v>944</v>
      </c>
      <c r="I496" s="33"/>
      <c r="J496" s="9" t="s">
        <v>1619</v>
      </c>
      <c r="K496" s="40">
        <f t="shared" si="7"/>
        <v>33</v>
      </c>
    </row>
    <row r="497" spans="1:11" ht="13.5" customHeight="1">
      <c r="A497" s="9" t="s">
        <v>1620</v>
      </c>
      <c r="B497" s="10">
        <v>1385</v>
      </c>
      <c r="C497" s="11">
        <v>40831</v>
      </c>
      <c r="D497" s="12" t="s">
        <v>1621</v>
      </c>
      <c r="E497" s="11">
        <v>8789</v>
      </c>
      <c r="F497" s="12" t="s">
        <v>85</v>
      </c>
      <c r="G497" s="12" t="s">
        <v>1072</v>
      </c>
      <c r="H497" s="12" t="s">
        <v>175</v>
      </c>
      <c r="I497" s="14"/>
      <c r="J497" s="9" t="s">
        <v>1622</v>
      </c>
      <c r="K497" s="40">
        <f t="shared" si="7"/>
        <v>87</v>
      </c>
    </row>
    <row r="498" spans="1:11" ht="13.5" customHeight="1">
      <c r="A498" s="9" t="s">
        <v>1623</v>
      </c>
      <c r="B498" s="10">
        <v>1386</v>
      </c>
      <c r="C498" s="11">
        <v>40831</v>
      </c>
      <c r="D498" s="12" t="s">
        <v>1624</v>
      </c>
      <c r="E498" s="11">
        <v>23712</v>
      </c>
      <c r="F498" s="12" t="s">
        <v>74</v>
      </c>
      <c r="G498" s="12" t="s">
        <v>1072</v>
      </c>
      <c r="H498" s="12" t="s">
        <v>175</v>
      </c>
      <c r="I498" s="14"/>
      <c r="J498" s="9" t="s">
        <v>1625</v>
      </c>
      <c r="K498" s="40">
        <f t="shared" si="7"/>
        <v>47</v>
      </c>
    </row>
    <row r="499" spans="1:11" ht="13.5" customHeight="1">
      <c r="A499" s="9" t="s">
        <v>1626</v>
      </c>
      <c r="B499" s="10">
        <v>1387</v>
      </c>
      <c r="C499" s="11">
        <v>40831</v>
      </c>
      <c r="D499" s="12" t="s">
        <v>1627</v>
      </c>
      <c r="E499" s="11">
        <v>29273</v>
      </c>
      <c r="F499" s="12" t="s">
        <v>85</v>
      </c>
      <c r="G499" s="12" t="s">
        <v>1135</v>
      </c>
      <c r="H499" s="12" t="s">
        <v>147</v>
      </c>
      <c r="I499" s="14"/>
      <c r="J499" s="9" t="s">
        <v>1628</v>
      </c>
      <c r="K499" s="40">
        <f t="shared" si="7"/>
        <v>31</v>
      </c>
    </row>
    <row r="500" spans="1:11" ht="13.5" customHeight="1">
      <c r="A500" s="9" t="s">
        <v>1629</v>
      </c>
      <c r="B500" s="10">
        <v>1388</v>
      </c>
      <c r="C500" s="11">
        <v>40831</v>
      </c>
      <c r="D500" s="12" t="s">
        <v>1630</v>
      </c>
      <c r="E500" s="11">
        <v>18994</v>
      </c>
      <c r="F500" s="12" t="s">
        <v>85</v>
      </c>
      <c r="G500" s="12" t="s">
        <v>115</v>
      </c>
      <c r="H500" s="12" t="s">
        <v>944</v>
      </c>
      <c r="I500" s="14"/>
      <c r="J500" s="9" t="s">
        <v>1631</v>
      </c>
      <c r="K500" s="40">
        <f t="shared" si="7"/>
        <v>59</v>
      </c>
    </row>
    <row r="501" spans="1:11" ht="13.5" customHeight="1">
      <c r="A501" s="9" t="s">
        <v>1632</v>
      </c>
      <c r="B501" s="10">
        <v>1389</v>
      </c>
      <c r="C501" s="11">
        <v>40833</v>
      </c>
      <c r="D501" s="12" t="s">
        <v>1633</v>
      </c>
      <c r="E501" s="11">
        <v>31135</v>
      </c>
      <c r="F501" s="12" t="s">
        <v>74</v>
      </c>
      <c r="G501" s="12" t="s">
        <v>695</v>
      </c>
      <c r="H501" s="12" t="s">
        <v>175</v>
      </c>
      <c r="I501" s="14"/>
      <c r="J501" s="9" t="s">
        <v>1634</v>
      </c>
      <c r="K501" s="40">
        <f t="shared" si="7"/>
        <v>26</v>
      </c>
    </row>
    <row r="502" spans="1:11" ht="13.5" customHeight="1">
      <c r="A502" s="9" t="s">
        <v>1635</v>
      </c>
      <c r="B502" s="10">
        <v>1390</v>
      </c>
      <c r="C502" s="11">
        <v>40833</v>
      </c>
      <c r="D502" s="12" t="s">
        <v>1636</v>
      </c>
      <c r="E502" s="11">
        <v>24393</v>
      </c>
      <c r="F502" s="12" t="s">
        <v>74</v>
      </c>
      <c r="G502" s="12" t="s">
        <v>440</v>
      </c>
      <c r="H502" s="12" t="s">
        <v>175</v>
      </c>
      <c r="I502" s="14"/>
      <c r="J502" s="9" t="s">
        <v>1637</v>
      </c>
      <c r="K502" s="40">
        <f t="shared" si="7"/>
        <v>45</v>
      </c>
    </row>
    <row r="503" spans="1:11" ht="13.5" customHeight="1">
      <c r="A503" s="9" t="s">
        <v>1638</v>
      </c>
      <c r="B503" s="10">
        <v>1391</v>
      </c>
      <c r="C503" s="11">
        <v>40833</v>
      </c>
      <c r="D503" s="12" t="s">
        <v>1639</v>
      </c>
      <c r="E503" s="11">
        <v>35205</v>
      </c>
      <c r="F503" s="12" t="s">
        <v>85</v>
      </c>
      <c r="G503" s="12" t="s">
        <v>377</v>
      </c>
      <c r="H503" s="12" t="s">
        <v>175</v>
      </c>
      <c r="I503" s="14"/>
      <c r="J503" s="9" t="s">
        <v>1640</v>
      </c>
      <c r="K503" s="40">
        <f t="shared" ref="K503:K566" si="8">2011-YEAR(E503)</f>
        <v>15</v>
      </c>
    </row>
    <row r="504" spans="1:11" ht="13.5" customHeight="1">
      <c r="A504" s="9" t="s">
        <v>1641</v>
      </c>
      <c r="B504" s="10">
        <v>1392</v>
      </c>
      <c r="C504" s="11">
        <v>40833</v>
      </c>
      <c r="D504" s="12" t="s">
        <v>1642</v>
      </c>
      <c r="E504" s="11">
        <v>22754</v>
      </c>
      <c r="F504" s="12" t="s">
        <v>85</v>
      </c>
      <c r="G504" s="12" t="s">
        <v>943</v>
      </c>
      <c r="H504" s="12" t="s">
        <v>175</v>
      </c>
      <c r="I504" s="14"/>
      <c r="J504" s="9" t="s">
        <v>1643</v>
      </c>
      <c r="K504" s="40">
        <f t="shared" si="8"/>
        <v>49</v>
      </c>
    </row>
    <row r="505" spans="1:11" ht="13.5" customHeight="1">
      <c r="A505" s="9" t="s">
        <v>1644</v>
      </c>
      <c r="B505" s="10">
        <v>1393</v>
      </c>
      <c r="C505" s="11">
        <v>40834</v>
      </c>
      <c r="D505" s="12" t="s">
        <v>1645</v>
      </c>
      <c r="E505" s="11">
        <v>33755</v>
      </c>
      <c r="F505" s="12" t="s">
        <v>85</v>
      </c>
      <c r="G505" s="12" t="s">
        <v>429</v>
      </c>
      <c r="H505" s="12" t="s">
        <v>175</v>
      </c>
      <c r="I505" s="14"/>
      <c r="J505" s="9" t="s">
        <v>1646</v>
      </c>
      <c r="K505" s="40">
        <f t="shared" si="8"/>
        <v>19</v>
      </c>
    </row>
    <row r="506" spans="1:11" ht="13.5" customHeight="1">
      <c r="A506" s="9" t="s">
        <v>1647</v>
      </c>
      <c r="B506" s="10">
        <v>1394</v>
      </c>
      <c r="C506" s="11">
        <v>40834</v>
      </c>
      <c r="D506" s="12" t="s">
        <v>1648</v>
      </c>
      <c r="E506" s="11">
        <v>20519</v>
      </c>
      <c r="F506" s="12" t="s">
        <v>85</v>
      </c>
      <c r="G506" s="12" t="s">
        <v>514</v>
      </c>
      <c r="H506" s="12" t="s">
        <v>175</v>
      </c>
      <c r="I506" s="14"/>
      <c r="J506" s="9" t="s">
        <v>1649</v>
      </c>
      <c r="K506" s="40">
        <f t="shared" si="8"/>
        <v>55</v>
      </c>
    </row>
    <row r="507" spans="1:11" ht="13.5" customHeight="1">
      <c r="A507" s="9" t="s">
        <v>1650</v>
      </c>
      <c r="B507" s="10">
        <v>1395</v>
      </c>
      <c r="C507" s="11">
        <v>40834</v>
      </c>
      <c r="D507" s="12" t="s">
        <v>1651</v>
      </c>
      <c r="E507" s="11">
        <v>20257</v>
      </c>
      <c r="F507" s="12" t="s">
        <v>85</v>
      </c>
      <c r="G507" s="12" t="s">
        <v>444</v>
      </c>
      <c r="H507" s="12" t="s">
        <v>175</v>
      </c>
      <c r="I507" s="14"/>
      <c r="J507" s="9" t="s">
        <v>1652</v>
      </c>
      <c r="K507" s="40">
        <f t="shared" si="8"/>
        <v>56</v>
      </c>
    </row>
    <row r="508" spans="1:11" ht="13.5" customHeight="1">
      <c r="A508" s="9" t="s">
        <v>1653</v>
      </c>
      <c r="B508" s="10">
        <v>1396</v>
      </c>
      <c r="C508" s="11">
        <v>40835</v>
      </c>
      <c r="D508" s="12" t="s">
        <v>1654</v>
      </c>
      <c r="E508" s="11">
        <v>13631</v>
      </c>
      <c r="F508" s="12" t="s">
        <v>74</v>
      </c>
      <c r="G508" s="12" t="s">
        <v>132</v>
      </c>
      <c r="H508" s="12" t="s">
        <v>175</v>
      </c>
      <c r="I508" s="14"/>
      <c r="J508" s="9" t="s">
        <v>1655</v>
      </c>
      <c r="K508" s="40">
        <f t="shared" si="8"/>
        <v>74</v>
      </c>
    </row>
    <row r="509" spans="1:11" ht="13.5" customHeight="1">
      <c r="A509" s="9" t="s">
        <v>1656</v>
      </c>
      <c r="B509" s="10">
        <v>1398</v>
      </c>
      <c r="C509" s="11">
        <v>40836</v>
      </c>
      <c r="D509" s="12" t="s">
        <v>1657</v>
      </c>
      <c r="E509" s="11">
        <v>36987</v>
      </c>
      <c r="F509" s="12" t="s">
        <v>74</v>
      </c>
      <c r="G509" s="12" t="s">
        <v>829</v>
      </c>
      <c r="H509" s="12" t="s">
        <v>185</v>
      </c>
      <c r="I509" s="14"/>
      <c r="J509" s="9" t="s">
        <v>1658</v>
      </c>
      <c r="K509" s="40">
        <f t="shared" si="8"/>
        <v>10</v>
      </c>
    </row>
    <row r="510" spans="1:11" ht="13.5" customHeight="1">
      <c r="A510" s="9" t="s">
        <v>1659</v>
      </c>
      <c r="B510" s="10">
        <v>1399</v>
      </c>
      <c r="C510" s="11">
        <v>40836</v>
      </c>
      <c r="D510" s="12" t="s">
        <v>1660</v>
      </c>
      <c r="E510" s="11">
        <v>21488</v>
      </c>
      <c r="F510" s="12" t="s">
        <v>85</v>
      </c>
      <c r="G510" s="12" t="s">
        <v>429</v>
      </c>
      <c r="H510" s="12" t="s">
        <v>185</v>
      </c>
      <c r="I510" s="14"/>
      <c r="J510" s="9" t="s">
        <v>1661</v>
      </c>
      <c r="K510" s="40">
        <f t="shared" si="8"/>
        <v>53</v>
      </c>
    </row>
    <row r="511" spans="1:11" ht="13.5" customHeight="1">
      <c r="A511" s="9" t="s">
        <v>1662</v>
      </c>
      <c r="B511" s="10">
        <v>1400</v>
      </c>
      <c r="C511" s="11">
        <v>40836</v>
      </c>
      <c r="D511" s="12" t="s">
        <v>1663</v>
      </c>
      <c r="E511" s="11">
        <v>22593</v>
      </c>
      <c r="F511" s="12" t="s">
        <v>85</v>
      </c>
      <c r="G511" s="12" t="s">
        <v>91</v>
      </c>
      <c r="H511" s="12" t="s">
        <v>1525</v>
      </c>
      <c r="I511" s="14"/>
      <c r="J511" s="9" t="s">
        <v>1664</v>
      </c>
      <c r="K511" s="40">
        <f t="shared" si="8"/>
        <v>50</v>
      </c>
    </row>
    <row r="512" spans="1:11" ht="13.5" customHeight="1">
      <c r="A512" s="9" t="s">
        <v>1665</v>
      </c>
      <c r="B512" s="10">
        <v>1401</v>
      </c>
      <c r="C512" s="11">
        <v>40836</v>
      </c>
      <c r="D512" s="12" t="s">
        <v>1666</v>
      </c>
      <c r="E512" s="11">
        <v>16606</v>
      </c>
      <c r="F512" s="12" t="s">
        <v>85</v>
      </c>
      <c r="G512" s="12" t="s">
        <v>737</v>
      </c>
      <c r="H512" s="21" t="s">
        <v>373</v>
      </c>
      <c r="I512" s="14"/>
      <c r="J512" s="9"/>
      <c r="K512" s="40">
        <f t="shared" si="8"/>
        <v>66</v>
      </c>
    </row>
    <row r="513" spans="1:11" ht="13.5" customHeight="1">
      <c r="A513" s="9" t="s">
        <v>1667</v>
      </c>
      <c r="B513" s="10">
        <v>1402</v>
      </c>
      <c r="C513" s="11">
        <v>40836</v>
      </c>
      <c r="D513" s="12" t="s">
        <v>1668</v>
      </c>
      <c r="E513" s="11">
        <v>40215</v>
      </c>
      <c r="F513" s="12" t="s">
        <v>85</v>
      </c>
      <c r="G513" s="12" t="s">
        <v>115</v>
      </c>
      <c r="H513" s="12" t="s">
        <v>133</v>
      </c>
      <c r="I513" s="14"/>
      <c r="J513" s="9" t="s">
        <v>1669</v>
      </c>
      <c r="K513" s="40">
        <f t="shared" si="8"/>
        <v>1</v>
      </c>
    </row>
    <row r="514" spans="1:11" ht="13.5" customHeight="1">
      <c r="A514" s="9" t="s">
        <v>1670</v>
      </c>
      <c r="B514" s="10">
        <v>1403</v>
      </c>
      <c r="C514" s="11">
        <v>40837</v>
      </c>
      <c r="D514" s="12" t="s">
        <v>1671</v>
      </c>
      <c r="E514" s="11">
        <v>33535</v>
      </c>
      <c r="F514" s="12" t="s">
        <v>85</v>
      </c>
      <c r="G514" s="12" t="s">
        <v>80</v>
      </c>
      <c r="H514" s="12" t="s">
        <v>133</v>
      </c>
      <c r="I514" s="14"/>
      <c r="J514" s="9" t="s">
        <v>1672</v>
      </c>
      <c r="K514" s="40">
        <f t="shared" si="8"/>
        <v>20</v>
      </c>
    </row>
    <row r="515" spans="1:11" ht="13.5" customHeight="1">
      <c r="A515" s="9" t="s">
        <v>1673</v>
      </c>
      <c r="B515" s="10">
        <v>1404</v>
      </c>
      <c r="C515" s="11">
        <v>40837</v>
      </c>
      <c r="D515" s="12" t="s">
        <v>1674</v>
      </c>
      <c r="E515" s="11">
        <v>17329</v>
      </c>
      <c r="F515" s="12" t="s">
        <v>85</v>
      </c>
      <c r="G515" s="26" t="s">
        <v>132</v>
      </c>
      <c r="H515" s="12" t="s">
        <v>133</v>
      </c>
      <c r="I515" s="14"/>
      <c r="J515" s="9" t="s">
        <v>1675</v>
      </c>
      <c r="K515" s="40">
        <f t="shared" si="8"/>
        <v>64</v>
      </c>
    </row>
    <row r="516" spans="1:11" ht="13.5" customHeight="1">
      <c r="A516" s="9" t="s">
        <v>1676</v>
      </c>
      <c r="B516" s="10">
        <v>1405</v>
      </c>
      <c r="C516" s="11">
        <v>40837</v>
      </c>
      <c r="D516" s="12" t="s">
        <v>1677</v>
      </c>
      <c r="E516" s="11">
        <v>19688</v>
      </c>
      <c r="F516" s="12" t="s">
        <v>85</v>
      </c>
      <c r="G516" s="12" t="s">
        <v>146</v>
      </c>
      <c r="H516" s="12" t="s">
        <v>1678</v>
      </c>
      <c r="I516" s="14"/>
      <c r="J516" s="9" t="s">
        <v>1679</v>
      </c>
      <c r="K516" s="40">
        <f t="shared" si="8"/>
        <v>58</v>
      </c>
    </row>
    <row r="517" spans="1:11" ht="13.5" customHeight="1">
      <c r="A517" s="9" t="s">
        <v>1680</v>
      </c>
      <c r="B517" s="10">
        <v>1406</v>
      </c>
      <c r="C517" s="11">
        <v>40837</v>
      </c>
      <c r="D517" s="12" t="s">
        <v>1681</v>
      </c>
      <c r="E517" s="11">
        <v>37373</v>
      </c>
      <c r="F517" s="12" t="s">
        <v>85</v>
      </c>
      <c r="G517" s="12" t="s">
        <v>1682</v>
      </c>
      <c r="H517" s="12" t="s">
        <v>133</v>
      </c>
      <c r="I517" s="14"/>
      <c r="J517" s="9" t="s">
        <v>1683</v>
      </c>
      <c r="K517" s="40">
        <f t="shared" si="8"/>
        <v>9</v>
      </c>
    </row>
    <row r="518" spans="1:11" ht="13.5" customHeight="1">
      <c r="A518" s="9" t="s">
        <v>1684</v>
      </c>
      <c r="B518" s="10">
        <v>1407</v>
      </c>
      <c r="C518" s="11">
        <v>40837</v>
      </c>
      <c r="D518" s="12" t="s">
        <v>1685</v>
      </c>
      <c r="E518" s="11">
        <v>17641</v>
      </c>
      <c r="F518" s="12" t="s">
        <v>85</v>
      </c>
      <c r="G518" s="12" t="s">
        <v>377</v>
      </c>
      <c r="H518" s="21" t="s">
        <v>133</v>
      </c>
      <c r="I518" s="14"/>
      <c r="J518" s="9"/>
      <c r="K518" s="40">
        <f t="shared" si="8"/>
        <v>63</v>
      </c>
    </row>
    <row r="519" spans="1:11" ht="13.5" customHeight="1">
      <c r="A519" s="9" t="s">
        <v>1686</v>
      </c>
      <c r="B519" s="10">
        <v>1408</v>
      </c>
      <c r="C519" s="11">
        <v>40837</v>
      </c>
      <c r="D519" s="12" t="s">
        <v>1687</v>
      </c>
      <c r="E519" s="11">
        <v>10640</v>
      </c>
      <c r="F519" s="12" t="s">
        <v>74</v>
      </c>
      <c r="G519" s="12" t="s">
        <v>146</v>
      </c>
      <c r="H519" s="12" t="s">
        <v>133</v>
      </c>
      <c r="I519" s="14"/>
      <c r="J519" s="9" t="s">
        <v>1688</v>
      </c>
      <c r="K519" s="40">
        <f t="shared" si="8"/>
        <v>82</v>
      </c>
    </row>
    <row r="520" spans="1:11" ht="13.5" customHeight="1">
      <c r="A520" s="31" t="s">
        <v>1689</v>
      </c>
      <c r="B520" s="10">
        <v>1409</v>
      </c>
      <c r="C520" s="11">
        <v>40837</v>
      </c>
      <c r="D520" s="12" t="s">
        <v>1690</v>
      </c>
      <c r="E520" s="11">
        <v>33107</v>
      </c>
      <c r="F520" s="12" t="s">
        <v>74</v>
      </c>
      <c r="G520" s="12" t="s">
        <v>878</v>
      </c>
      <c r="H520" s="12" t="s">
        <v>133</v>
      </c>
      <c r="I520" s="14"/>
      <c r="J520" s="28" t="s">
        <v>1691</v>
      </c>
      <c r="K520" s="40">
        <f t="shared" si="8"/>
        <v>21</v>
      </c>
    </row>
    <row r="521" spans="1:11" ht="13.5" customHeight="1">
      <c r="A521" s="9" t="s">
        <v>1692</v>
      </c>
      <c r="B521" s="10">
        <v>1410</v>
      </c>
      <c r="C521" s="11">
        <v>40838</v>
      </c>
      <c r="D521" s="12" t="s">
        <v>1693</v>
      </c>
      <c r="E521" s="11">
        <v>27570</v>
      </c>
      <c r="F521" s="12" t="s">
        <v>74</v>
      </c>
      <c r="G521" s="12" t="s">
        <v>283</v>
      </c>
      <c r="H521" s="12" t="s">
        <v>133</v>
      </c>
      <c r="I521" s="14"/>
      <c r="J521" s="9" t="s">
        <v>1694</v>
      </c>
      <c r="K521" s="40">
        <f t="shared" si="8"/>
        <v>36</v>
      </c>
    </row>
    <row r="522" spans="1:11" ht="13.5" customHeight="1">
      <c r="A522" s="9" t="s">
        <v>1695</v>
      </c>
      <c r="B522" s="10">
        <v>1411</v>
      </c>
      <c r="C522" s="11">
        <v>40838</v>
      </c>
      <c r="D522" s="12" t="s">
        <v>1696</v>
      </c>
      <c r="E522" s="11">
        <v>28115</v>
      </c>
      <c r="F522" s="12" t="s">
        <v>74</v>
      </c>
      <c r="G522" s="12" t="s">
        <v>724</v>
      </c>
      <c r="H522" s="12" t="s">
        <v>133</v>
      </c>
      <c r="I522" s="14"/>
      <c r="J522" s="9" t="s">
        <v>1697</v>
      </c>
      <c r="K522" s="40">
        <f t="shared" si="8"/>
        <v>35</v>
      </c>
    </row>
    <row r="523" spans="1:11" ht="13.5" customHeight="1">
      <c r="A523" s="9" t="s">
        <v>1698</v>
      </c>
      <c r="B523" s="10">
        <v>1412</v>
      </c>
      <c r="C523" s="11">
        <v>40838</v>
      </c>
      <c r="D523" s="12" t="s">
        <v>1699</v>
      </c>
      <c r="E523" s="11">
        <v>25258</v>
      </c>
      <c r="F523" s="12" t="s">
        <v>85</v>
      </c>
      <c r="G523" s="12" t="s">
        <v>603</v>
      </c>
      <c r="H523" s="12" t="s">
        <v>133</v>
      </c>
      <c r="I523" s="14"/>
      <c r="J523" s="28" t="s">
        <v>1700</v>
      </c>
      <c r="K523" s="40">
        <f t="shared" si="8"/>
        <v>42</v>
      </c>
    </row>
    <row r="524" spans="1:11" ht="13.5" customHeight="1">
      <c r="A524" s="9" t="s">
        <v>1701</v>
      </c>
      <c r="B524" s="10">
        <v>1413</v>
      </c>
      <c r="C524" s="11">
        <v>40838</v>
      </c>
      <c r="D524" s="12" t="s">
        <v>1702</v>
      </c>
      <c r="E524" s="11">
        <v>39246</v>
      </c>
      <c r="F524" s="12" t="s">
        <v>85</v>
      </c>
      <c r="G524" s="12" t="s">
        <v>514</v>
      </c>
      <c r="H524" s="12" t="s">
        <v>133</v>
      </c>
      <c r="I524" s="14"/>
      <c r="J524" s="9" t="s">
        <v>1703</v>
      </c>
      <c r="K524" s="40">
        <f t="shared" si="8"/>
        <v>4</v>
      </c>
    </row>
    <row r="525" spans="1:11" ht="13.5" customHeight="1">
      <c r="A525" s="9"/>
      <c r="B525" s="10">
        <v>1414</v>
      </c>
      <c r="C525" s="20">
        <v>40839</v>
      </c>
      <c r="D525" s="21" t="s">
        <v>1704</v>
      </c>
      <c r="E525" s="20">
        <v>39246</v>
      </c>
      <c r="F525" s="21" t="s">
        <v>85</v>
      </c>
      <c r="G525" s="21" t="s">
        <v>514</v>
      </c>
      <c r="H525" s="12" t="s">
        <v>185</v>
      </c>
      <c r="I525" s="14"/>
      <c r="J525" s="9" t="s">
        <v>1705</v>
      </c>
      <c r="K525" s="40">
        <f t="shared" si="8"/>
        <v>4</v>
      </c>
    </row>
    <row r="526" spans="1:11" ht="13.5" customHeight="1">
      <c r="A526" s="9"/>
      <c r="B526" s="10">
        <v>1415</v>
      </c>
      <c r="C526" s="20">
        <v>40840</v>
      </c>
      <c r="D526" s="21" t="s">
        <v>1706</v>
      </c>
      <c r="E526" s="20">
        <v>20257</v>
      </c>
      <c r="F526" s="21" t="s">
        <v>85</v>
      </c>
      <c r="G526" s="21" t="s">
        <v>444</v>
      </c>
      <c r="H526" s="12" t="s">
        <v>133</v>
      </c>
      <c r="I526" s="14"/>
      <c r="J526" s="9" t="s">
        <v>1707</v>
      </c>
      <c r="K526" s="40">
        <f t="shared" si="8"/>
        <v>56</v>
      </c>
    </row>
    <row r="527" spans="1:11" ht="13.5" customHeight="1">
      <c r="A527" s="9" t="s">
        <v>1708</v>
      </c>
      <c r="B527" s="10">
        <v>1416</v>
      </c>
      <c r="C527" s="11">
        <v>40840</v>
      </c>
      <c r="D527" s="12" t="s">
        <v>1709</v>
      </c>
      <c r="E527" s="11">
        <v>26879</v>
      </c>
      <c r="F527" s="12" t="s">
        <v>74</v>
      </c>
      <c r="G527" s="12" t="s">
        <v>333</v>
      </c>
      <c r="H527" s="12" t="s">
        <v>133</v>
      </c>
      <c r="I527" s="14"/>
      <c r="J527" s="28" t="s">
        <v>1710</v>
      </c>
      <c r="K527" s="40">
        <f t="shared" si="8"/>
        <v>38</v>
      </c>
    </row>
    <row r="528" spans="1:11" ht="13.5" customHeight="1">
      <c r="A528" s="16" t="s">
        <v>1711</v>
      </c>
      <c r="B528" s="10">
        <v>1417</v>
      </c>
      <c r="C528" s="11"/>
      <c r="D528" s="12"/>
      <c r="E528" s="11"/>
      <c r="F528" s="12"/>
      <c r="G528" s="12" t="s">
        <v>296</v>
      </c>
      <c r="H528" s="12" t="s">
        <v>133</v>
      </c>
      <c r="I528" s="14"/>
      <c r="J528" s="28" t="s">
        <v>1712</v>
      </c>
      <c r="K528" s="40">
        <f t="shared" si="8"/>
        <v>111</v>
      </c>
    </row>
    <row r="529" spans="1:11" ht="13.5" customHeight="1">
      <c r="A529" s="9" t="s">
        <v>1713</v>
      </c>
      <c r="B529" s="10">
        <v>1418</v>
      </c>
      <c r="C529" s="11">
        <v>40841</v>
      </c>
      <c r="D529" s="12" t="s">
        <v>1714</v>
      </c>
      <c r="E529" s="11">
        <v>22709</v>
      </c>
      <c r="F529" s="12" t="s">
        <v>85</v>
      </c>
      <c r="G529" s="12" t="s">
        <v>514</v>
      </c>
      <c r="H529" s="12" t="s">
        <v>1715</v>
      </c>
      <c r="I529" s="14"/>
      <c r="J529" s="28" t="s">
        <v>1716</v>
      </c>
      <c r="K529" s="40">
        <f t="shared" si="8"/>
        <v>49</v>
      </c>
    </row>
    <row r="530" spans="1:11" ht="13.5" customHeight="1">
      <c r="A530" s="9" t="s">
        <v>1717</v>
      </c>
      <c r="B530" s="10">
        <v>1419</v>
      </c>
      <c r="C530" s="11">
        <v>40841</v>
      </c>
      <c r="D530" s="12" t="s">
        <v>1718</v>
      </c>
      <c r="E530" s="11">
        <v>34098</v>
      </c>
      <c r="F530" s="12" t="s">
        <v>74</v>
      </c>
      <c r="G530" s="12" t="s">
        <v>91</v>
      </c>
      <c r="H530" s="12" t="s">
        <v>1678</v>
      </c>
      <c r="I530" s="14"/>
      <c r="J530" s="9" t="s">
        <v>1719</v>
      </c>
      <c r="K530" s="40">
        <f t="shared" si="8"/>
        <v>18</v>
      </c>
    </row>
    <row r="531" spans="1:11" ht="13.5" customHeight="1">
      <c r="A531" s="9" t="s">
        <v>1720</v>
      </c>
      <c r="B531" s="10">
        <v>1420</v>
      </c>
      <c r="C531" s="11">
        <v>40841</v>
      </c>
      <c r="D531" s="12" t="s">
        <v>1721</v>
      </c>
      <c r="E531" s="11">
        <v>22540</v>
      </c>
      <c r="F531" s="12" t="s">
        <v>74</v>
      </c>
      <c r="G531" s="12" t="s">
        <v>390</v>
      </c>
      <c r="H531" s="12" t="s">
        <v>1678</v>
      </c>
      <c r="I531" s="14"/>
      <c r="J531" s="9" t="s">
        <v>1722</v>
      </c>
      <c r="K531" s="40">
        <f t="shared" si="8"/>
        <v>50</v>
      </c>
    </row>
    <row r="532" spans="1:11" ht="13.5" customHeight="1">
      <c r="A532" s="9" t="s">
        <v>1723</v>
      </c>
      <c r="B532" s="10">
        <v>1421</v>
      </c>
      <c r="C532" s="11">
        <v>40841</v>
      </c>
      <c r="D532" s="12" t="s">
        <v>1724</v>
      </c>
      <c r="E532" s="11">
        <v>29424</v>
      </c>
      <c r="F532" s="12" t="s">
        <v>74</v>
      </c>
      <c r="G532" s="12" t="s">
        <v>912</v>
      </c>
      <c r="H532" s="12" t="s">
        <v>1678</v>
      </c>
      <c r="I532" s="14"/>
      <c r="J532" s="9" t="s">
        <v>1725</v>
      </c>
      <c r="K532" s="40">
        <f t="shared" si="8"/>
        <v>31</v>
      </c>
    </row>
    <row r="533" spans="1:11" ht="13.5" customHeight="1">
      <c r="A533" s="9" t="s">
        <v>1726</v>
      </c>
      <c r="B533" s="10">
        <v>1422</v>
      </c>
      <c r="C533" s="11">
        <v>40842</v>
      </c>
      <c r="D533" s="12" t="s">
        <v>1727</v>
      </c>
      <c r="E533" s="11">
        <v>22575</v>
      </c>
      <c r="F533" s="12" t="s">
        <v>85</v>
      </c>
      <c r="G533" s="26" t="s">
        <v>878</v>
      </c>
      <c r="H533" s="12" t="s">
        <v>185</v>
      </c>
      <c r="I533" s="14"/>
      <c r="J533" s="9" t="s">
        <v>1728</v>
      </c>
      <c r="K533" s="40">
        <f t="shared" si="8"/>
        <v>50</v>
      </c>
    </row>
    <row r="534" spans="1:11" ht="13.5" customHeight="1">
      <c r="A534" s="9" t="s">
        <v>1729</v>
      </c>
      <c r="B534" s="10">
        <v>1423</v>
      </c>
      <c r="C534" s="11">
        <v>40842</v>
      </c>
      <c r="D534" s="12" t="s">
        <v>1730</v>
      </c>
      <c r="E534" s="11">
        <v>28797</v>
      </c>
      <c r="F534" s="12" t="s">
        <v>85</v>
      </c>
      <c r="G534" s="12" t="s">
        <v>245</v>
      </c>
      <c r="H534" s="12" t="s">
        <v>1731</v>
      </c>
      <c r="I534" s="14"/>
      <c r="J534" s="9" t="s">
        <v>1732</v>
      </c>
      <c r="K534" s="40">
        <f t="shared" si="8"/>
        <v>33</v>
      </c>
    </row>
    <row r="535" spans="1:11" ht="13.5" customHeight="1">
      <c r="A535" s="9" t="s">
        <v>1733</v>
      </c>
      <c r="B535" s="10">
        <v>1424</v>
      </c>
      <c r="C535" s="11">
        <v>40842</v>
      </c>
      <c r="D535" s="12" t="s">
        <v>1734</v>
      </c>
      <c r="E535" s="11">
        <v>16522</v>
      </c>
      <c r="F535" s="12" t="s">
        <v>85</v>
      </c>
      <c r="G535" s="12" t="s">
        <v>212</v>
      </c>
      <c r="H535" s="12" t="s">
        <v>185</v>
      </c>
      <c r="I535" s="14"/>
      <c r="J535" s="16" t="s">
        <v>1735</v>
      </c>
      <c r="K535" s="40">
        <f t="shared" si="8"/>
        <v>66</v>
      </c>
    </row>
    <row r="536" spans="1:11" ht="13.5" customHeight="1">
      <c r="A536" s="9" t="s">
        <v>1736</v>
      </c>
      <c r="B536" s="10">
        <v>1425</v>
      </c>
      <c r="C536" s="11">
        <v>40842</v>
      </c>
      <c r="D536" s="12" t="s">
        <v>1737</v>
      </c>
      <c r="E536" s="11">
        <v>23572</v>
      </c>
      <c r="F536" s="12" t="s">
        <v>74</v>
      </c>
      <c r="G536" s="12" t="s">
        <v>212</v>
      </c>
      <c r="H536" s="12" t="s">
        <v>133</v>
      </c>
      <c r="I536" s="14"/>
      <c r="J536" s="9" t="s">
        <v>1738</v>
      </c>
      <c r="K536" s="40">
        <f t="shared" si="8"/>
        <v>47</v>
      </c>
    </row>
    <row r="537" spans="1:11" ht="13.5" customHeight="1">
      <c r="A537" s="9" t="s">
        <v>1739</v>
      </c>
      <c r="B537" s="10">
        <v>1426</v>
      </c>
      <c r="C537" s="11">
        <v>40842</v>
      </c>
      <c r="D537" s="12" t="s">
        <v>1740</v>
      </c>
      <c r="E537" s="11">
        <v>33082</v>
      </c>
      <c r="F537" s="12" t="s">
        <v>85</v>
      </c>
      <c r="G537" s="12" t="s">
        <v>267</v>
      </c>
      <c r="H537" s="12" t="s">
        <v>133</v>
      </c>
      <c r="I537" s="14"/>
      <c r="J537" s="9" t="s">
        <v>1741</v>
      </c>
      <c r="K537" s="40">
        <f t="shared" si="8"/>
        <v>21</v>
      </c>
    </row>
    <row r="538" spans="1:11" ht="13.5" customHeight="1">
      <c r="A538" s="9" t="s">
        <v>1742</v>
      </c>
      <c r="B538" s="10">
        <v>1427</v>
      </c>
      <c r="C538" s="11">
        <v>40842</v>
      </c>
      <c r="D538" s="12" t="s">
        <v>1743</v>
      </c>
      <c r="E538" s="11">
        <v>18890</v>
      </c>
      <c r="F538" s="12" t="s">
        <v>85</v>
      </c>
      <c r="G538" s="12" t="s">
        <v>151</v>
      </c>
      <c r="H538" s="12" t="s">
        <v>165</v>
      </c>
      <c r="I538" s="14"/>
      <c r="J538" s="9" t="s">
        <v>1744</v>
      </c>
      <c r="K538" s="40">
        <f t="shared" si="8"/>
        <v>60</v>
      </c>
    </row>
    <row r="539" spans="1:11" ht="13.5" customHeight="1">
      <c r="A539" s="9" t="s">
        <v>1745</v>
      </c>
      <c r="B539" s="10">
        <v>1428</v>
      </c>
      <c r="C539" s="11">
        <v>40842</v>
      </c>
      <c r="D539" s="12" t="s">
        <v>1746</v>
      </c>
      <c r="E539" s="11">
        <v>40183</v>
      </c>
      <c r="F539" s="12" t="s">
        <v>74</v>
      </c>
      <c r="G539" s="12" t="s">
        <v>309</v>
      </c>
      <c r="H539" s="12" t="s">
        <v>133</v>
      </c>
      <c r="I539" s="14"/>
      <c r="J539" s="9" t="s">
        <v>1747</v>
      </c>
      <c r="K539" s="40">
        <f t="shared" si="8"/>
        <v>1</v>
      </c>
    </row>
    <row r="540" spans="1:11" ht="13.5" customHeight="1">
      <c r="A540" s="9" t="s">
        <v>1748</v>
      </c>
      <c r="B540" s="10">
        <v>1429</v>
      </c>
      <c r="C540" s="11">
        <v>40843</v>
      </c>
      <c r="D540" s="12" t="s">
        <v>1749</v>
      </c>
      <c r="E540" s="11">
        <v>32841</v>
      </c>
      <c r="F540" s="12" t="s">
        <v>85</v>
      </c>
      <c r="G540" s="12" t="s">
        <v>943</v>
      </c>
      <c r="H540" s="12" t="s">
        <v>133</v>
      </c>
      <c r="I540" s="14"/>
      <c r="J540" s="9" t="s">
        <v>1750</v>
      </c>
      <c r="K540" s="40">
        <f t="shared" si="8"/>
        <v>22</v>
      </c>
    </row>
    <row r="541" spans="1:11" ht="13.5" customHeight="1">
      <c r="A541" s="9" t="s">
        <v>1751</v>
      </c>
      <c r="B541" s="10">
        <v>1430</v>
      </c>
      <c r="C541" s="11">
        <v>40844</v>
      </c>
      <c r="D541" s="12" t="s">
        <v>1752</v>
      </c>
      <c r="E541" s="11">
        <v>29785</v>
      </c>
      <c r="F541" s="12" t="s">
        <v>74</v>
      </c>
      <c r="G541" s="12" t="s">
        <v>957</v>
      </c>
      <c r="H541" s="12" t="s">
        <v>133</v>
      </c>
      <c r="I541" s="14"/>
      <c r="J541" s="9" t="s">
        <v>1753</v>
      </c>
      <c r="K541" s="40">
        <f t="shared" si="8"/>
        <v>30</v>
      </c>
    </row>
    <row r="542" spans="1:11" ht="13.5" customHeight="1">
      <c r="A542" s="9" t="s">
        <v>1754</v>
      </c>
      <c r="B542" s="10">
        <v>1431</v>
      </c>
      <c r="C542" s="11">
        <v>40844</v>
      </c>
      <c r="D542" s="12" t="s">
        <v>1755</v>
      </c>
      <c r="E542" s="11">
        <v>26795</v>
      </c>
      <c r="F542" s="12" t="s">
        <v>85</v>
      </c>
      <c r="G542" s="12" t="s">
        <v>878</v>
      </c>
      <c r="H542" s="12" t="s">
        <v>989</v>
      </c>
      <c r="I542" s="14"/>
      <c r="J542" s="9" t="s">
        <v>1756</v>
      </c>
      <c r="K542" s="40">
        <f t="shared" si="8"/>
        <v>38</v>
      </c>
    </row>
    <row r="543" spans="1:11" ht="13.5" customHeight="1">
      <c r="A543" s="9" t="s">
        <v>1757</v>
      </c>
      <c r="B543" s="10">
        <v>1432</v>
      </c>
      <c r="C543" s="11">
        <v>40844</v>
      </c>
      <c r="D543" s="12" t="s">
        <v>1758</v>
      </c>
      <c r="E543" s="11">
        <v>21361</v>
      </c>
      <c r="F543" s="12" t="s">
        <v>85</v>
      </c>
      <c r="G543" s="12" t="s">
        <v>105</v>
      </c>
      <c r="H543" s="12" t="s">
        <v>313</v>
      </c>
      <c r="I543" s="14"/>
      <c r="J543" s="9" t="s">
        <v>1759</v>
      </c>
      <c r="K543" s="40">
        <f t="shared" si="8"/>
        <v>53</v>
      </c>
    </row>
    <row r="544" spans="1:11" ht="13.5" customHeight="1">
      <c r="A544" s="9"/>
      <c r="B544" s="10">
        <v>1433</v>
      </c>
      <c r="C544" s="20">
        <v>40844</v>
      </c>
      <c r="D544" s="21" t="s">
        <v>1760</v>
      </c>
      <c r="E544" s="20">
        <v>40215</v>
      </c>
      <c r="F544" s="21" t="s">
        <v>85</v>
      </c>
      <c r="G544" s="21" t="s">
        <v>115</v>
      </c>
      <c r="H544" s="12" t="s">
        <v>133</v>
      </c>
      <c r="I544" s="14"/>
      <c r="J544" s="9" t="s">
        <v>1761</v>
      </c>
      <c r="K544" s="40">
        <f t="shared" si="8"/>
        <v>1</v>
      </c>
    </row>
    <row r="545" spans="1:11" ht="13.5" customHeight="1">
      <c r="A545" s="9"/>
      <c r="B545" s="10">
        <v>1434</v>
      </c>
      <c r="C545" s="20">
        <v>40845</v>
      </c>
      <c r="D545" s="21" t="s">
        <v>1762</v>
      </c>
      <c r="E545" s="20">
        <v>32841</v>
      </c>
      <c r="F545" s="21" t="s">
        <v>85</v>
      </c>
      <c r="G545" s="21" t="s">
        <v>943</v>
      </c>
      <c r="H545" s="12" t="s">
        <v>1763</v>
      </c>
      <c r="I545" s="14"/>
      <c r="J545" s="9" t="s">
        <v>1764</v>
      </c>
      <c r="K545" s="40">
        <f t="shared" si="8"/>
        <v>22</v>
      </c>
    </row>
    <row r="546" spans="1:11" ht="13.5" customHeight="1">
      <c r="A546" s="9" t="s">
        <v>1765</v>
      </c>
      <c r="B546" s="10">
        <v>1435</v>
      </c>
      <c r="C546" s="11">
        <v>40845</v>
      </c>
      <c r="D546" s="12" t="s">
        <v>1766</v>
      </c>
      <c r="E546" s="11">
        <v>31156</v>
      </c>
      <c r="F546" s="12" t="s">
        <v>74</v>
      </c>
      <c r="G546" s="12" t="s">
        <v>1084</v>
      </c>
      <c r="H546" s="12" t="s">
        <v>1767</v>
      </c>
      <c r="I546" s="14"/>
      <c r="J546" s="9" t="s">
        <v>1768</v>
      </c>
      <c r="K546" s="40">
        <f t="shared" si="8"/>
        <v>26</v>
      </c>
    </row>
    <row r="547" spans="1:11" ht="13.5" customHeight="1">
      <c r="A547" s="9" t="s">
        <v>1769</v>
      </c>
      <c r="B547" s="10">
        <v>1436</v>
      </c>
      <c r="C547" s="11">
        <v>40845</v>
      </c>
      <c r="D547" s="12" t="s">
        <v>1770</v>
      </c>
      <c r="E547" s="11">
        <v>29549</v>
      </c>
      <c r="F547" s="12" t="s">
        <v>74</v>
      </c>
      <c r="G547" s="12" t="s">
        <v>514</v>
      </c>
      <c r="H547" s="12" t="s">
        <v>1771</v>
      </c>
      <c r="I547" s="14"/>
      <c r="J547" s="9" t="s">
        <v>1772</v>
      </c>
      <c r="K547" s="40">
        <f t="shared" si="8"/>
        <v>31</v>
      </c>
    </row>
    <row r="548" spans="1:11" ht="13.5" customHeight="1">
      <c r="A548" s="9" t="s">
        <v>1773</v>
      </c>
      <c r="B548" s="10">
        <v>1437</v>
      </c>
      <c r="C548" s="11">
        <v>40845</v>
      </c>
      <c r="D548" s="12" t="s">
        <v>1774</v>
      </c>
      <c r="E548" s="11">
        <v>36967</v>
      </c>
      <c r="F548" s="12" t="s">
        <v>85</v>
      </c>
      <c r="G548" s="12" t="s">
        <v>1218</v>
      </c>
      <c r="H548" s="21" t="s">
        <v>1771</v>
      </c>
      <c r="I548" s="14"/>
      <c r="J548" s="9"/>
      <c r="K548" s="40">
        <f t="shared" si="8"/>
        <v>10</v>
      </c>
    </row>
    <row r="549" spans="1:11" ht="13.5" customHeight="1">
      <c r="A549" s="9" t="s">
        <v>1775</v>
      </c>
      <c r="B549" s="10">
        <v>1438</v>
      </c>
      <c r="C549" s="11">
        <v>40846</v>
      </c>
      <c r="D549" s="12" t="s">
        <v>1776</v>
      </c>
      <c r="E549" s="11">
        <v>32383</v>
      </c>
      <c r="F549" s="12" t="s">
        <v>85</v>
      </c>
      <c r="G549" s="12" t="s">
        <v>146</v>
      </c>
      <c r="H549" s="12" t="s">
        <v>1771</v>
      </c>
      <c r="I549" s="14"/>
      <c r="J549" s="28" t="s">
        <v>1777</v>
      </c>
      <c r="K549" s="40">
        <f t="shared" si="8"/>
        <v>23</v>
      </c>
    </row>
    <row r="550" spans="1:11" ht="13.5" customHeight="1">
      <c r="A550" s="9" t="s">
        <v>1778</v>
      </c>
      <c r="B550" s="10">
        <v>1439</v>
      </c>
      <c r="C550" s="11">
        <v>40847</v>
      </c>
      <c r="D550" s="12" t="s">
        <v>1779</v>
      </c>
      <c r="E550" s="11">
        <v>23593</v>
      </c>
      <c r="F550" s="12" t="s">
        <v>74</v>
      </c>
      <c r="G550" s="12" t="s">
        <v>912</v>
      </c>
      <c r="H550" s="12" t="s">
        <v>1767</v>
      </c>
      <c r="I550" s="14"/>
      <c r="J550" s="9" t="s">
        <v>1780</v>
      </c>
      <c r="K550" s="40">
        <f t="shared" si="8"/>
        <v>47</v>
      </c>
    </row>
    <row r="551" spans="1:11" ht="13.5" customHeight="1">
      <c r="A551" s="9" t="s">
        <v>1781</v>
      </c>
      <c r="B551" s="10">
        <v>1440</v>
      </c>
      <c r="C551" s="11">
        <v>40847</v>
      </c>
      <c r="D551" s="12" t="s">
        <v>1782</v>
      </c>
      <c r="E551" s="11">
        <v>24407</v>
      </c>
      <c r="F551" s="12" t="s">
        <v>74</v>
      </c>
      <c r="G551" s="12" t="s">
        <v>212</v>
      </c>
      <c r="H551" s="12" t="s">
        <v>1771</v>
      </c>
      <c r="I551" s="14"/>
      <c r="J551" s="9" t="s">
        <v>1783</v>
      </c>
      <c r="K551" s="40">
        <f t="shared" si="8"/>
        <v>45</v>
      </c>
    </row>
    <row r="552" spans="1:11" ht="13.5" customHeight="1">
      <c r="A552" s="9" t="s">
        <v>1784</v>
      </c>
      <c r="B552" s="10">
        <v>1441</v>
      </c>
      <c r="C552" s="11">
        <v>40848</v>
      </c>
      <c r="D552" s="12" t="s">
        <v>1785</v>
      </c>
      <c r="E552" s="11">
        <v>40433</v>
      </c>
      <c r="F552" s="12" t="s">
        <v>1786</v>
      </c>
      <c r="G552" s="26" t="s">
        <v>377</v>
      </c>
      <c r="H552" s="12" t="s">
        <v>1771</v>
      </c>
      <c r="I552" s="14"/>
      <c r="J552" s="9" t="s">
        <v>1787</v>
      </c>
      <c r="K552" s="40">
        <f t="shared" si="8"/>
        <v>1</v>
      </c>
    </row>
    <row r="553" spans="1:11" ht="13.5" customHeight="1">
      <c r="A553" s="9" t="s">
        <v>1788</v>
      </c>
      <c r="B553" s="10">
        <v>1442</v>
      </c>
      <c r="C553" s="11">
        <v>40848</v>
      </c>
      <c r="D553" s="12" t="s">
        <v>1789</v>
      </c>
      <c r="E553" s="11">
        <v>40641</v>
      </c>
      <c r="F553" s="12" t="s">
        <v>85</v>
      </c>
      <c r="G553" s="12" t="s">
        <v>1084</v>
      </c>
      <c r="H553" s="12" t="s">
        <v>1771</v>
      </c>
      <c r="I553" s="14"/>
      <c r="J553" s="9" t="s">
        <v>1790</v>
      </c>
      <c r="K553" s="40">
        <f t="shared" si="8"/>
        <v>0</v>
      </c>
    </row>
    <row r="554" spans="1:11" ht="13.5" customHeight="1">
      <c r="A554" s="9" t="s">
        <v>1791</v>
      </c>
      <c r="B554" s="10">
        <v>1443</v>
      </c>
      <c r="C554" s="11">
        <v>40848</v>
      </c>
      <c r="D554" s="12" t="s">
        <v>1792</v>
      </c>
      <c r="E554" s="11">
        <v>14905</v>
      </c>
      <c r="F554" s="12" t="s">
        <v>85</v>
      </c>
      <c r="G554" s="12" t="s">
        <v>156</v>
      </c>
      <c r="H554" s="12" t="s">
        <v>76</v>
      </c>
      <c r="I554" s="14"/>
      <c r="J554" s="9" t="s">
        <v>1793</v>
      </c>
      <c r="K554" s="40">
        <f t="shared" si="8"/>
        <v>71</v>
      </c>
    </row>
    <row r="555" spans="1:11" ht="13.5" customHeight="1">
      <c r="A555" s="9" t="s">
        <v>1794</v>
      </c>
      <c r="B555" s="10">
        <v>1444</v>
      </c>
      <c r="C555" s="11">
        <v>40849</v>
      </c>
      <c r="D555" s="12" t="s">
        <v>1795</v>
      </c>
      <c r="E555" s="11">
        <v>38302</v>
      </c>
      <c r="F555" s="12" t="s">
        <v>74</v>
      </c>
      <c r="G555" s="12" t="s">
        <v>396</v>
      </c>
      <c r="H555" s="12" t="s">
        <v>464</v>
      </c>
      <c r="I555" s="14"/>
      <c r="J555" s="9" t="s">
        <v>1796</v>
      </c>
      <c r="K555" s="40">
        <f t="shared" si="8"/>
        <v>7</v>
      </c>
    </row>
    <row r="556" spans="1:11" ht="13.5" customHeight="1">
      <c r="A556" s="9" t="s">
        <v>1797</v>
      </c>
      <c r="B556" s="10">
        <v>1445</v>
      </c>
      <c r="C556" s="11">
        <v>40849</v>
      </c>
      <c r="D556" s="12" t="s">
        <v>1798</v>
      </c>
      <c r="E556" s="11">
        <v>22549</v>
      </c>
      <c r="F556" s="12" t="s">
        <v>85</v>
      </c>
      <c r="G556" s="12" t="s">
        <v>110</v>
      </c>
      <c r="H556" s="12" t="s">
        <v>1767</v>
      </c>
      <c r="I556" s="14"/>
      <c r="J556" s="28" t="s">
        <v>1799</v>
      </c>
      <c r="K556" s="40">
        <f t="shared" si="8"/>
        <v>50</v>
      </c>
    </row>
    <row r="557" spans="1:11" ht="13.5" customHeight="1">
      <c r="A557" s="9" t="s">
        <v>1800</v>
      </c>
      <c r="B557" s="10">
        <v>1446</v>
      </c>
      <c r="C557" s="11">
        <v>40850</v>
      </c>
      <c r="D557" s="12" t="s">
        <v>1801</v>
      </c>
      <c r="E557" s="11">
        <v>28569</v>
      </c>
      <c r="F557" s="12" t="s">
        <v>74</v>
      </c>
      <c r="G557" s="12" t="s">
        <v>514</v>
      </c>
      <c r="H557" s="12" t="s">
        <v>464</v>
      </c>
      <c r="I557" s="14"/>
      <c r="J557" s="9" t="s">
        <v>1802</v>
      </c>
      <c r="K557" s="40">
        <f t="shared" si="8"/>
        <v>33</v>
      </c>
    </row>
    <row r="558" spans="1:11" ht="13.5" customHeight="1">
      <c r="A558" s="9" t="s">
        <v>1803</v>
      </c>
      <c r="B558" s="10">
        <v>1447</v>
      </c>
      <c r="C558" s="11">
        <v>40850</v>
      </c>
      <c r="D558" s="12" t="s">
        <v>1804</v>
      </c>
      <c r="E558" s="11">
        <v>29956</v>
      </c>
      <c r="F558" s="12" t="s">
        <v>85</v>
      </c>
      <c r="G558" s="12" t="s">
        <v>1151</v>
      </c>
      <c r="H558" s="21" t="s">
        <v>464</v>
      </c>
      <c r="I558" s="14"/>
      <c r="J558" s="9"/>
      <c r="K558" s="40">
        <f t="shared" si="8"/>
        <v>29</v>
      </c>
    </row>
    <row r="559" spans="1:11" ht="13.5" customHeight="1">
      <c r="A559" s="9" t="s">
        <v>1805</v>
      </c>
      <c r="B559" s="10">
        <v>1448</v>
      </c>
      <c r="C559" s="11">
        <v>40850</v>
      </c>
      <c r="D559" s="12" t="s">
        <v>1806</v>
      </c>
      <c r="E559" s="11">
        <v>30457</v>
      </c>
      <c r="F559" s="12" t="s">
        <v>85</v>
      </c>
      <c r="G559" s="12" t="s">
        <v>296</v>
      </c>
      <c r="H559" s="21" t="s">
        <v>464</v>
      </c>
      <c r="I559" s="14"/>
      <c r="J559" s="9"/>
      <c r="K559" s="40">
        <f t="shared" si="8"/>
        <v>28</v>
      </c>
    </row>
    <row r="560" spans="1:11" ht="13.5" customHeight="1">
      <c r="A560" s="9" t="s">
        <v>1807</v>
      </c>
      <c r="B560" s="10">
        <v>1449</v>
      </c>
      <c r="C560" s="11">
        <v>40851</v>
      </c>
      <c r="D560" s="12" t="s">
        <v>1808</v>
      </c>
      <c r="E560" s="11">
        <v>23954</v>
      </c>
      <c r="F560" s="12" t="s">
        <v>74</v>
      </c>
      <c r="G560" s="12" t="s">
        <v>241</v>
      </c>
      <c r="H560" s="12" t="s">
        <v>1767</v>
      </c>
      <c r="I560" s="14"/>
      <c r="J560" s="9" t="s">
        <v>1809</v>
      </c>
      <c r="K560" s="40">
        <f t="shared" si="8"/>
        <v>46</v>
      </c>
    </row>
    <row r="561" spans="1:11" ht="13.5" customHeight="1">
      <c r="A561" s="9" t="s">
        <v>1810</v>
      </c>
      <c r="B561" s="10">
        <v>1450</v>
      </c>
      <c r="C561" s="11">
        <v>40851</v>
      </c>
      <c r="D561" s="12" t="s">
        <v>1811</v>
      </c>
      <c r="E561" s="11">
        <v>23954</v>
      </c>
      <c r="F561" s="12" t="s">
        <v>74</v>
      </c>
      <c r="G561" s="12" t="s">
        <v>241</v>
      </c>
      <c r="H561" s="12" t="s">
        <v>1771</v>
      </c>
      <c r="I561" s="14"/>
      <c r="J561" s="9" t="s">
        <v>1812</v>
      </c>
      <c r="K561" s="40">
        <f t="shared" si="8"/>
        <v>46</v>
      </c>
    </row>
    <row r="562" spans="1:11" ht="13.5" customHeight="1">
      <c r="A562" s="9" t="s">
        <v>1813</v>
      </c>
      <c r="B562" s="10">
        <v>1451</v>
      </c>
      <c r="C562" s="11">
        <v>40851</v>
      </c>
      <c r="D562" s="12" t="s">
        <v>1814</v>
      </c>
      <c r="E562" s="11">
        <v>23954</v>
      </c>
      <c r="F562" s="12" t="s">
        <v>74</v>
      </c>
      <c r="G562" s="12" t="s">
        <v>241</v>
      </c>
      <c r="H562" s="12" t="s">
        <v>1815</v>
      </c>
      <c r="I562" s="14"/>
      <c r="J562" s="9" t="s">
        <v>1816</v>
      </c>
      <c r="K562" s="40">
        <f t="shared" si="8"/>
        <v>46</v>
      </c>
    </row>
    <row r="563" spans="1:11" ht="13.5" customHeight="1">
      <c r="A563" s="9" t="s">
        <v>1817</v>
      </c>
      <c r="B563" s="10">
        <v>1452</v>
      </c>
      <c r="C563" s="11">
        <v>40851</v>
      </c>
      <c r="D563" s="12" t="s">
        <v>1818</v>
      </c>
      <c r="E563" s="11">
        <v>35282</v>
      </c>
      <c r="F563" s="12" t="s">
        <v>85</v>
      </c>
      <c r="G563" s="12" t="s">
        <v>309</v>
      </c>
      <c r="H563" s="12" t="s">
        <v>1819</v>
      </c>
      <c r="I563" s="14"/>
      <c r="J563" s="31" t="s">
        <v>1820</v>
      </c>
      <c r="K563" s="40">
        <f t="shared" si="8"/>
        <v>15</v>
      </c>
    </row>
    <row r="564" spans="1:11" ht="13.5" customHeight="1">
      <c r="A564" s="9" t="s">
        <v>1821</v>
      </c>
      <c r="B564" s="10">
        <v>1453</v>
      </c>
      <c r="C564" s="11">
        <v>40851</v>
      </c>
      <c r="D564" s="12" t="s">
        <v>1822</v>
      </c>
      <c r="E564" s="11">
        <v>29552</v>
      </c>
      <c r="F564" s="12" t="s">
        <v>85</v>
      </c>
      <c r="G564" s="12" t="s">
        <v>1072</v>
      </c>
      <c r="H564" s="12" t="s">
        <v>1819</v>
      </c>
      <c r="I564" s="14"/>
      <c r="J564" s="9" t="s">
        <v>1823</v>
      </c>
      <c r="K564" s="40">
        <f t="shared" si="8"/>
        <v>31</v>
      </c>
    </row>
    <row r="565" spans="1:11" ht="13.5" customHeight="1">
      <c r="A565" s="9" t="s">
        <v>1824</v>
      </c>
      <c r="B565" s="10">
        <v>1454</v>
      </c>
      <c r="C565" s="11">
        <v>40852</v>
      </c>
      <c r="D565" s="12" t="s">
        <v>1825</v>
      </c>
      <c r="E565" s="11">
        <v>32967</v>
      </c>
      <c r="F565" s="12" t="s">
        <v>85</v>
      </c>
      <c r="G565" s="26" t="s">
        <v>574</v>
      </c>
      <c r="H565" s="12" t="s">
        <v>1819</v>
      </c>
      <c r="I565" s="14"/>
      <c r="J565" s="9" t="s">
        <v>1826</v>
      </c>
      <c r="K565" s="40">
        <f t="shared" si="8"/>
        <v>21</v>
      </c>
    </row>
    <row r="566" spans="1:11" ht="13.5" customHeight="1">
      <c r="A566" s="9" t="s">
        <v>1827</v>
      </c>
      <c r="B566" s="10">
        <v>1455</v>
      </c>
      <c r="C566" s="11">
        <v>40852</v>
      </c>
      <c r="D566" s="12" t="s">
        <v>1828</v>
      </c>
      <c r="E566" s="11">
        <v>28930</v>
      </c>
      <c r="F566" s="12" t="s">
        <v>85</v>
      </c>
      <c r="G566" s="26" t="s">
        <v>275</v>
      </c>
      <c r="H566" s="12" t="s">
        <v>1829</v>
      </c>
      <c r="I566" s="14"/>
      <c r="J566" s="9" t="s">
        <v>1830</v>
      </c>
      <c r="K566" s="40">
        <f t="shared" si="8"/>
        <v>32</v>
      </c>
    </row>
    <row r="567" spans="1:11" ht="13.5" customHeight="1">
      <c r="A567" s="9" t="s">
        <v>1831</v>
      </c>
      <c r="B567" s="10">
        <v>1456</v>
      </c>
      <c r="C567" s="11">
        <v>40854</v>
      </c>
      <c r="D567" s="12" t="s">
        <v>1832</v>
      </c>
      <c r="E567" s="11">
        <v>40160</v>
      </c>
      <c r="F567" s="12" t="s">
        <v>74</v>
      </c>
      <c r="G567" s="12" t="s">
        <v>156</v>
      </c>
      <c r="H567" s="12" t="s">
        <v>1829</v>
      </c>
      <c r="I567" s="14"/>
      <c r="J567" s="9" t="s">
        <v>1833</v>
      </c>
      <c r="K567" s="40">
        <f t="shared" ref="K567:K630" si="9">2011-YEAR(E567)</f>
        <v>2</v>
      </c>
    </row>
    <row r="568" spans="1:11" ht="13.5" customHeight="1">
      <c r="A568" s="9" t="s">
        <v>1834</v>
      </c>
      <c r="B568" s="10">
        <v>1457</v>
      </c>
      <c r="C568" s="11">
        <v>40855</v>
      </c>
      <c r="D568" s="12" t="s">
        <v>1835</v>
      </c>
      <c r="E568" s="11">
        <v>20340</v>
      </c>
      <c r="F568" s="12" t="s">
        <v>85</v>
      </c>
      <c r="G568" s="12" t="s">
        <v>184</v>
      </c>
      <c r="H568" s="12" t="s">
        <v>1829</v>
      </c>
      <c r="I568" s="14"/>
      <c r="J568" s="9" t="s">
        <v>1836</v>
      </c>
      <c r="K568" s="40">
        <f t="shared" si="9"/>
        <v>56</v>
      </c>
    </row>
    <row r="569" spans="1:11" ht="13.5" customHeight="1">
      <c r="A569" s="9" t="s">
        <v>1837</v>
      </c>
      <c r="B569" s="10">
        <v>1458</v>
      </c>
      <c r="C569" s="11">
        <v>40855</v>
      </c>
      <c r="D569" s="12" t="s">
        <v>1838</v>
      </c>
      <c r="E569" s="11">
        <v>39301</v>
      </c>
      <c r="F569" s="12" t="s">
        <v>85</v>
      </c>
      <c r="G569" s="26" t="s">
        <v>640</v>
      </c>
      <c r="H569" s="12" t="s">
        <v>1815</v>
      </c>
      <c r="I569" s="14"/>
      <c r="J569" s="9" t="s">
        <v>1839</v>
      </c>
      <c r="K569" s="40">
        <f t="shared" si="9"/>
        <v>4</v>
      </c>
    </row>
    <row r="570" spans="1:11" ht="13.5" customHeight="1">
      <c r="A570" s="9"/>
      <c r="B570" s="10">
        <v>1459</v>
      </c>
      <c r="C570" s="20">
        <v>40855</v>
      </c>
      <c r="D570" s="21" t="s">
        <v>1840</v>
      </c>
      <c r="E570" s="20">
        <v>39301</v>
      </c>
      <c r="F570" s="21" t="s">
        <v>85</v>
      </c>
      <c r="G570" s="26" t="s">
        <v>640</v>
      </c>
      <c r="H570" s="12" t="s">
        <v>1819</v>
      </c>
      <c r="I570" s="14"/>
      <c r="J570" s="28" t="s">
        <v>1841</v>
      </c>
      <c r="K570" s="40">
        <f t="shared" si="9"/>
        <v>4</v>
      </c>
    </row>
    <row r="571" spans="1:11" ht="13.5" customHeight="1">
      <c r="A571" s="9" t="s">
        <v>1842</v>
      </c>
      <c r="B571" s="10">
        <v>1460</v>
      </c>
      <c r="C571" s="11">
        <v>40855</v>
      </c>
      <c r="D571" s="12" t="s">
        <v>1843</v>
      </c>
      <c r="E571" s="11">
        <v>38394</v>
      </c>
      <c r="F571" s="12" t="s">
        <v>74</v>
      </c>
      <c r="G571" s="12" t="s">
        <v>1514</v>
      </c>
      <c r="H571" s="12" t="s">
        <v>1815</v>
      </c>
      <c r="I571" s="14"/>
      <c r="J571" s="9" t="s">
        <v>1844</v>
      </c>
      <c r="K571" s="40">
        <f t="shared" si="9"/>
        <v>6</v>
      </c>
    </row>
    <row r="572" spans="1:11" ht="13.5" customHeight="1">
      <c r="A572" s="9" t="s">
        <v>1845</v>
      </c>
      <c r="B572" s="10">
        <v>1461</v>
      </c>
      <c r="C572" s="11">
        <v>40855</v>
      </c>
      <c r="D572" s="12" t="s">
        <v>1846</v>
      </c>
      <c r="E572" s="11">
        <v>29785</v>
      </c>
      <c r="F572" s="12" t="s">
        <v>85</v>
      </c>
      <c r="G572" s="12" t="s">
        <v>86</v>
      </c>
      <c r="H572" s="12" t="s">
        <v>1829</v>
      </c>
      <c r="I572" s="14"/>
      <c r="J572" s="9" t="s">
        <v>1847</v>
      </c>
      <c r="K572" s="40">
        <f t="shared" si="9"/>
        <v>30</v>
      </c>
    </row>
    <row r="573" spans="1:11" ht="13.5" customHeight="1">
      <c r="A573" s="9" t="s">
        <v>1848</v>
      </c>
      <c r="B573" s="10">
        <v>1462</v>
      </c>
      <c r="C573" s="11">
        <v>40855</v>
      </c>
      <c r="D573" s="12" t="s">
        <v>1849</v>
      </c>
      <c r="E573" s="11">
        <v>25607</v>
      </c>
      <c r="F573" s="12" t="s">
        <v>74</v>
      </c>
      <c r="G573" s="12" t="s">
        <v>278</v>
      </c>
      <c r="H573" s="12" t="s">
        <v>1819</v>
      </c>
      <c r="I573" s="14"/>
      <c r="J573" s="9" t="s">
        <v>1850</v>
      </c>
      <c r="K573" s="40">
        <f t="shared" si="9"/>
        <v>41</v>
      </c>
    </row>
    <row r="574" spans="1:11" ht="13.5" customHeight="1">
      <c r="A574" s="9"/>
      <c r="B574" s="10">
        <v>1463</v>
      </c>
      <c r="C574" s="20">
        <v>40855</v>
      </c>
      <c r="D574" s="21" t="s">
        <v>1851</v>
      </c>
      <c r="E574" s="20">
        <v>25607</v>
      </c>
      <c r="F574" s="21" t="s">
        <v>74</v>
      </c>
      <c r="G574" s="21" t="s">
        <v>278</v>
      </c>
      <c r="H574" s="12" t="s">
        <v>1852</v>
      </c>
      <c r="I574" s="14"/>
      <c r="J574" s="9" t="s">
        <v>1853</v>
      </c>
      <c r="K574" s="40">
        <f t="shared" si="9"/>
        <v>41</v>
      </c>
    </row>
    <row r="575" spans="1:11" ht="13.5" customHeight="1">
      <c r="A575" s="9"/>
      <c r="B575" s="10">
        <v>1464</v>
      </c>
      <c r="C575" s="20">
        <v>40855</v>
      </c>
      <c r="D575" s="21" t="s">
        <v>1854</v>
      </c>
      <c r="E575" s="20">
        <v>25607</v>
      </c>
      <c r="F575" s="21" t="s">
        <v>74</v>
      </c>
      <c r="G575" s="21" t="s">
        <v>278</v>
      </c>
      <c r="H575" s="12" t="s">
        <v>1829</v>
      </c>
      <c r="I575" s="14"/>
      <c r="J575" s="28" t="s">
        <v>1855</v>
      </c>
      <c r="K575" s="40">
        <f t="shared" si="9"/>
        <v>41</v>
      </c>
    </row>
    <row r="576" spans="1:11" ht="13.5" customHeight="1">
      <c r="A576" s="9" t="s">
        <v>1856</v>
      </c>
      <c r="B576" s="10">
        <v>1465</v>
      </c>
      <c r="C576" s="11">
        <v>40856</v>
      </c>
      <c r="D576" s="12" t="s">
        <v>1857</v>
      </c>
      <c r="E576" s="11">
        <v>39685</v>
      </c>
      <c r="F576" s="12" t="s">
        <v>74</v>
      </c>
      <c r="G576" s="12" t="s">
        <v>296</v>
      </c>
      <c r="H576" s="12" t="s">
        <v>1852</v>
      </c>
      <c r="I576" s="14"/>
      <c r="J576" s="9" t="s">
        <v>1858</v>
      </c>
      <c r="K576" s="40">
        <f t="shared" si="9"/>
        <v>3</v>
      </c>
    </row>
    <row r="577" spans="1:11" ht="13.5" customHeight="1">
      <c r="A577" s="9"/>
      <c r="B577" s="10">
        <v>1466</v>
      </c>
      <c r="C577" s="20">
        <v>40856</v>
      </c>
      <c r="D577" s="21" t="s">
        <v>1859</v>
      </c>
      <c r="E577" s="20">
        <v>39685</v>
      </c>
      <c r="F577" s="21" t="s">
        <v>74</v>
      </c>
      <c r="G577" s="21" t="s">
        <v>296</v>
      </c>
      <c r="H577" s="12" t="s">
        <v>1852</v>
      </c>
      <c r="I577" s="14"/>
      <c r="J577" s="9" t="s">
        <v>1860</v>
      </c>
      <c r="K577" s="40">
        <f t="shared" si="9"/>
        <v>3</v>
      </c>
    </row>
    <row r="578" spans="1:11" ht="13.5" customHeight="1">
      <c r="A578" s="9" t="s">
        <v>1861</v>
      </c>
      <c r="B578" s="10">
        <v>1467</v>
      </c>
      <c r="C578" s="11">
        <v>40856</v>
      </c>
      <c r="D578" s="12" t="s">
        <v>1862</v>
      </c>
      <c r="E578" s="11">
        <v>26737</v>
      </c>
      <c r="F578" s="12" t="s">
        <v>74</v>
      </c>
      <c r="G578" s="12" t="s">
        <v>337</v>
      </c>
      <c r="H578" s="12" t="s">
        <v>1863</v>
      </c>
      <c r="I578" s="14"/>
      <c r="J578" s="28" t="s">
        <v>1864</v>
      </c>
      <c r="K578" s="40">
        <f t="shared" si="9"/>
        <v>38</v>
      </c>
    </row>
    <row r="579" spans="1:11" ht="13.5" customHeight="1">
      <c r="A579" s="9" t="s">
        <v>1865</v>
      </c>
      <c r="B579" s="10">
        <v>1468</v>
      </c>
      <c r="C579" s="11">
        <v>40856</v>
      </c>
      <c r="D579" s="12" t="s">
        <v>1866</v>
      </c>
      <c r="E579" s="11">
        <v>13587</v>
      </c>
      <c r="F579" s="12" t="s">
        <v>74</v>
      </c>
      <c r="G579" s="12" t="s">
        <v>957</v>
      </c>
      <c r="H579" s="12" t="s">
        <v>120</v>
      </c>
      <c r="I579" s="14"/>
      <c r="J579" s="9" t="s">
        <v>1867</v>
      </c>
      <c r="K579" s="40">
        <f t="shared" si="9"/>
        <v>74</v>
      </c>
    </row>
    <row r="580" spans="1:11" ht="13.5" customHeight="1">
      <c r="A580" s="9" t="s">
        <v>1868</v>
      </c>
      <c r="B580" s="10">
        <v>1469</v>
      </c>
      <c r="C580" s="11">
        <v>40856</v>
      </c>
      <c r="D580" s="12" t="s">
        <v>1869</v>
      </c>
      <c r="E580" s="11">
        <v>28247</v>
      </c>
      <c r="F580" s="12" t="s">
        <v>74</v>
      </c>
      <c r="G580" s="12" t="s">
        <v>198</v>
      </c>
      <c r="H580" s="12" t="s">
        <v>953</v>
      </c>
      <c r="I580" s="14"/>
      <c r="J580" s="9" t="s">
        <v>1870</v>
      </c>
      <c r="K580" s="40">
        <f t="shared" si="9"/>
        <v>34</v>
      </c>
    </row>
    <row r="581" spans="1:11" ht="13.5" customHeight="1">
      <c r="A581" s="9" t="s">
        <v>1871</v>
      </c>
      <c r="B581" s="10">
        <v>1470</v>
      </c>
      <c r="C581" s="11">
        <v>40856</v>
      </c>
      <c r="D581" s="12" t="s">
        <v>1872</v>
      </c>
      <c r="E581" s="11">
        <v>22200</v>
      </c>
      <c r="F581" s="12" t="s">
        <v>74</v>
      </c>
      <c r="G581" s="12" t="s">
        <v>174</v>
      </c>
      <c r="H581" s="12" t="s">
        <v>953</v>
      </c>
      <c r="I581" s="14"/>
      <c r="J581" s="28" t="s">
        <v>1873</v>
      </c>
      <c r="K581" s="40">
        <f t="shared" si="9"/>
        <v>51</v>
      </c>
    </row>
    <row r="582" spans="1:11" ht="13.5" customHeight="1">
      <c r="A582" s="9" t="s">
        <v>1874</v>
      </c>
      <c r="B582" s="10">
        <v>1471</v>
      </c>
      <c r="C582" s="11">
        <v>40856</v>
      </c>
      <c r="D582" s="12" t="s">
        <v>1875</v>
      </c>
      <c r="E582" s="11">
        <v>20813</v>
      </c>
      <c r="F582" s="12" t="s">
        <v>74</v>
      </c>
      <c r="G582" s="12" t="s">
        <v>146</v>
      </c>
      <c r="H582" s="12" t="s">
        <v>1863</v>
      </c>
      <c r="I582" s="14"/>
      <c r="J582" s="28" t="s">
        <v>1876</v>
      </c>
      <c r="K582" s="40">
        <f t="shared" si="9"/>
        <v>55</v>
      </c>
    </row>
    <row r="583" spans="1:11" ht="13.5" customHeight="1">
      <c r="A583" s="9"/>
      <c r="B583" s="10">
        <v>1472</v>
      </c>
      <c r="C583" s="20">
        <v>40856</v>
      </c>
      <c r="D583" s="21" t="s">
        <v>1877</v>
      </c>
      <c r="E583" s="20">
        <v>25607</v>
      </c>
      <c r="F583" s="21" t="s">
        <v>74</v>
      </c>
      <c r="G583" s="21" t="s">
        <v>278</v>
      </c>
      <c r="H583" s="12" t="s">
        <v>953</v>
      </c>
      <c r="I583" s="14"/>
      <c r="J583" s="9" t="s">
        <v>1878</v>
      </c>
      <c r="K583" s="40">
        <f t="shared" si="9"/>
        <v>41</v>
      </c>
    </row>
    <row r="584" spans="1:11" ht="13.5" customHeight="1">
      <c r="A584" s="9" t="s">
        <v>1879</v>
      </c>
      <c r="B584" s="10">
        <v>1473</v>
      </c>
      <c r="C584" s="11">
        <v>40858</v>
      </c>
      <c r="D584" s="12" t="s">
        <v>1880</v>
      </c>
      <c r="E584" s="11">
        <v>19907</v>
      </c>
      <c r="F584" s="12" t="s">
        <v>74</v>
      </c>
      <c r="G584" s="12" t="s">
        <v>278</v>
      </c>
      <c r="H584" s="12" t="s">
        <v>953</v>
      </c>
      <c r="I584" s="14"/>
      <c r="J584" s="9" t="s">
        <v>1881</v>
      </c>
      <c r="K584" s="40">
        <f t="shared" si="9"/>
        <v>57</v>
      </c>
    </row>
    <row r="585" spans="1:11" ht="13.5" customHeight="1">
      <c r="A585" s="9" t="s">
        <v>1882</v>
      </c>
      <c r="B585" s="10">
        <v>1474</v>
      </c>
      <c r="C585" s="11">
        <v>40858</v>
      </c>
      <c r="D585" s="12" t="s">
        <v>1883</v>
      </c>
      <c r="E585" s="11">
        <v>39462</v>
      </c>
      <c r="F585" s="12" t="s">
        <v>85</v>
      </c>
      <c r="G585" s="12" t="s">
        <v>724</v>
      </c>
      <c r="H585" s="12" t="s">
        <v>953</v>
      </c>
      <c r="I585" s="14"/>
      <c r="J585" s="9" t="s">
        <v>1884</v>
      </c>
      <c r="K585" s="40">
        <f t="shared" si="9"/>
        <v>3</v>
      </c>
    </row>
    <row r="586" spans="1:11" ht="13.5" customHeight="1">
      <c r="A586" s="9" t="s">
        <v>1885</v>
      </c>
      <c r="B586" s="10">
        <v>1475</v>
      </c>
      <c r="C586" s="11">
        <v>40858</v>
      </c>
      <c r="D586" s="12" t="s">
        <v>1886</v>
      </c>
      <c r="E586" s="11">
        <v>25272</v>
      </c>
      <c r="F586" s="12" t="s">
        <v>74</v>
      </c>
      <c r="G586" s="12" t="s">
        <v>562</v>
      </c>
      <c r="H586" s="12" t="s">
        <v>953</v>
      </c>
      <c r="I586" s="14"/>
      <c r="J586" s="9" t="s">
        <v>1887</v>
      </c>
      <c r="K586" s="40">
        <f t="shared" si="9"/>
        <v>42</v>
      </c>
    </row>
    <row r="587" spans="1:11" ht="13.5" customHeight="1">
      <c r="A587" s="9"/>
      <c r="B587" s="10">
        <v>1476</v>
      </c>
      <c r="C587" s="20">
        <v>40858</v>
      </c>
      <c r="D587" s="21" t="s">
        <v>1888</v>
      </c>
      <c r="E587" s="20">
        <v>25272</v>
      </c>
      <c r="F587" s="21" t="s">
        <v>74</v>
      </c>
      <c r="G587" s="21" t="s">
        <v>562</v>
      </c>
      <c r="H587" s="12" t="s">
        <v>953</v>
      </c>
      <c r="I587" s="14"/>
      <c r="J587" s="9" t="s">
        <v>1889</v>
      </c>
      <c r="K587" s="40">
        <f t="shared" si="9"/>
        <v>42</v>
      </c>
    </row>
    <row r="588" spans="1:11" ht="13.5" customHeight="1">
      <c r="A588" s="9" t="s">
        <v>1890</v>
      </c>
      <c r="B588" s="10">
        <v>1477</v>
      </c>
      <c r="C588" s="11">
        <v>40859</v>
      </c>
      <c r="D588" s="12" t="s">
        <v>1891</v>
      </c>
      <c r="E588" s="11">
        <v>24091</v>
      </c>
      <c r="F588" s="12" t="s">
        <v>85</v>
      </c>
      <c r="G588" s="12" t="s">
        <v>198</v>
      </c>
      <c r="H588" s="12" t="s">
        <v>953</v>
      </c>
      <c r="I588" s="14"/>
      <c r="J588" s="9" t="s">
        <v>1892</v>
      </c>
      <c r="K588" s="40">
        <f t="shared" si="9"/>
        <v>46</v>
      </c>
    </row>
    <row r="589" spans="1:11" ht="13.5" customHeight="1">
      <c r="A589" s="9" t="s">
        <v>1893</v>
      </c>
      <c r="B589" s="10">
        <v>1478</v>
      </c>
      <c r="C589" s="11">
        <v>40860</v>
      </c>
      <c r="D589" s="12" t="s">
        <v>1894</v>
      </c>
      <c r="E589" s="11">
        <v>29312</v>
      </c>
      <c r="F589" s="12" t="s">
        <v>74</v>
      </c>
      <c r="G589" s="12" t="s">
        <v>695</v>
      </c>
      <c r="H589" s="12" t="s">
        <v>953</v>
      </c>
      <c r="I589" s="14"/>
      <c r="J589" s="9" t="s">
        <v>1895</v>
      </c>
      <c r="K589" s="40">
        <f t="shared" si="9"/>
        <v>31</v>
      </c>
    </row>
    <row r="590" spans="1:11" ht="13.5" customHeight="1">
      <c r="A590" s="9" t="s">
        <v>1896</v>
      </c>
      <c r="B590" s="10">
        <v>1479</v>
      </c>
      <c r="C590" s="11">
        <v>40860</v>
      </c>
      <c r="D590" s="12" t="s">
        <v>1897</v>
      </c>
      <c r="E590" s="11">
        <v>9526</v>
      </c>
      <c r="F590" s="12" t="s">
        <v>85</v>
      </c>
      <c r="G590" s="12" t="s">
        <v>110</v>
      </c>
      <c r="H590" s="12" t="s">
        <v>953</v>
      </c>
      <c r="I590" s="14"/>
      <c r="J590" s="28" t="s">
        <v>1898</v>
      </c>
      <c r="K590" s="40">
        <f t="shared" si="9"/>
        <v>85</v>
      </c>
    </row>
    <row r="591" spans="1:11" ht="13.5" customHeight="1">
      <c r="A591" s="9" t="s">
        <v>1899</v>
      </c>
      <c r="B591" s="10">
        <v>1480</v>
      </c>
      <c r="C591" s="11">
        <v>40861</v>
      </c>
      <c r="D591" s="12" t="s">
        <v>1900</v>
      </c>
      <c r="E591" s="11">
        <v>10351</v>
      </c>
      <c r="F591" s="12" t="s">
        <v>74</v>
      </c>
      <c r="G591" s="12" t="s">
        <v>132</v>
      </c>
      <c r="H591" s="12" t="s">
        <v>953</v>
      </c>
      <c r="I591" s="14"/>
      <c r="J591" s="28" t="s">
        <v>1901</v>
      </c>
      <c r="K591" s="40">
        <f t="shared" si="9"/>
        <v>83</v>
      </c>
    </row>
    <row r="592" spans="1:11" ht="13.5" customHeight="1">
      <c r="A592" s="9" t="s">
        <v>1902</v>
      </c>
      <c r="B592" s="10">
        <v>1481</v>
      </c>
      <c r="C592" s="11">
        <v>40862</v>
      </c>
      <c r="D592" s="12" t="s">
        <v>1903</v>
      </c>
      <c r="E592" s="11">
        <v>22512</v>
      </c>
      <c r="F592" s="12" t="s">
        <v>74</v>
      </c>
      <c r="G592" s="12" t="s">
        <v>304</v>
      </c>
      <c r="H592" s="12" t="s">
        <v>953</v>
      </c>
      <c r="I592" s="14"/>
      <c r="J592" s="9" t="s">
        <v>1904</v>
      </c>
      <c r="K592" s="40">
        <f t="shared" si="9"/>
        <v>50</v>
      </c>
    </row>
    <row r="593" spans="1:11" ht="13.5" customHeight="1">
      <c r="A593" s="9" t="s">
        <v>1905</v>
      </c>
      <c r="B593" s="10">
        <v>1482</v>
      </c>
      <c r="C593" s="11">
        <v>40863</v>
      </c>
      <c r="D593" s="12" t="s">
        <v>1906</v>
      </c>
      <c r="E593" s="11">
        <v>16930</v>
      </c>
      <c r="F593" s="12" t="s">
        <v>74</v>
      </c>
      <c r="G593" s="12" t="s">
        <v>603</v>
      </c>
      <c r="H593" s="29"/>
      <c r="I593" s="14"/>
      <c r="J593" s="9" t="s">
        <v>1907</v>
      </c>
      <c r="K593" s="40">
        <f t="shared" si="9"/>
        <v>65</v>
      </c>
    </row>
    <row r="594" spans="1:11" ht="13.5" customHeight="1">
      <c r="A594" s="9" t="s">
        <v>1908</v>
      </c>
      <c r="B594" s="10">
        <v>1483</v>
      </c>
      <c r="C594" s="11">
        <v>40864</v>
      </c>
      <c r="D594" s="12" t="s">
        <v>1909</v>
      </c>
      <c r="E594" s="11">
        <v>29312</v>
      </c>
      <c r="F594" s="12" t="s">
        <v>74</v>
      </c>
      <c r="G594" s="12" t="s">
        <v>695</v>
      </c>
      <c r="H594" s="12" t="s">
        <v>953</v>
      </c>
      <c r="I594" s="14"/>
      <c r="J594" s="9" t="s">
        <v>1910</v>
      </c>
      <c r="K594" s="40">
        <f t="shared" si="9"/>
        <v>31</v>
      </c>
    </row>
    <row r="595" spans="1:11" ht="13.5" customHeight="1">
      <c r="A595" s="9" t="s">
        <v>1911</v>
      </c>
      <c r="B595" s="10">
        <v>1484</v>
      </c>
      <c r="C595" s="11">
        <v>40866</v>
      </c>
      <c r="D595" s="12" t="s">
        <v>1912</v>
      </c>
      <c r="E595" s="11">
        <v>21176</v>
      </c>
      <c r="F595" s="12" t="s">
        <v>74</v>
      </c>
      <c r="G595" s="12" t="s">
        <v>396</v>
      </c>
      <c r="H595" s="12" t="s">
        <v>953</v>
      </c>
      <c r="I595" s="14"/>
      <c r="J595" s="9" t="s">
        <v>1913</v>
      </c>
      <c r="K595" s="40">
        <f t="shared" si="9"/>
        <v>54</v>
      </c>
    </row>
    <row r="596" spans="1:11" ht="13.5" customHeight="1">
      <c r="A596" s="9" t="s">
        <v>1914</v>
      </c>
      <c r="B596" s="10">
        <v>1485</v>
      </c>
      <c r="C596" s="11">
        <v>40866</v>
      </c>
      <c r="D596" s="12" t="s">
        <v>1915</v>
      </c>
      <c r="E596" s="11">
        <v>29467</v>
      </c>
      <c r="F596" s="12" t="s">
        <v>74</v>
      </c>
      <c r="G596" s="12" t="s">
        <v>156</v>
      </c>
      <c r="H596" s="21" t="s">
        <v>120</v>
      </c>
      <c r="I596" s="14"/>
      <c r="J596" s="9"/>
      <c r="K596" s="40">
        <f t="shared" si="9"/>
        <v>31</v>
      </c>
    </row>
    <row r="597" spans="1:11" ht="13.5" customHeight="1">
      <c r="A597" s="9" t="s">
        <v>1916</v>
      </c>
      <c r="B597" s="10">
        <v>1486</v>
      </c>
      <c r="C597" s="11">
        <v>40869</v>
      </c>
      <c r="D597" s="12" t="s">
        <v>1917</v>
      </c>
      <c r="E597" s="11">
        <v>20508</v>
      </c>
      <c r="F597" s="12" t="s">
        <v>74</v>
      </c>
      <c r="G597" s="12" t="s">
        <v>301</v>
      </c>
      <c r="H597" s="12" t="s">
        <v>953</v>
      </c>
      <c r="I597" s="14"/>
      <c r="J597" s="9" t="s">
        <v>1918</v>
      </c>
      <c r="K597" s="40">
        <f t="shared" si="9"/>
        <v>55</v>
      </c>
    </row>
    <row r="598" spans="1:11" ht="13.5" customHeight="1">
      <c r="A598" s="9" t="s">
        <v>1919</v>
      </c>
      <c r="B598" s="10">
        <v>1487</v>
      </c>
      <c r="C598" s="11">
        <v>40869</v>
      </c>
      <c r="D598" s="12" t="s">
        <v>1920</v>
      </c>
      <c r="E598" s="11">
        <v>25402</v>
      </c>
      <c r="F598" s="12" t="s">
        <v>74</v>
      </c>
      <c r="G598" s="12" t="s">
        <v>369</v>
      </c>
      <c r="H598" s="12" t="s">
        <v>953</v>
      </c>
      <c r="I598" s="14"/>
      <c r="J598" s="28" t="s">
        <v>1921</v>
      </c>
      <c r="K598" s="40">
        <f t="shared" si="9"/>
        <v>42</v>
      </c>
    </row>
    <row r="599" spans="1:11" ht="13.5" customHeight="1">
      <c r="A599" s="9" t="s">
        <v>1922</v>
      </c>
      <c r="B599" s="10">
        <v>1488</v>
      </c>
      <c r="C599" s="11">
        <v>40869</v>
      </c>
      <c r="D599" s="12" t="s">
        <v>1923</v>
      </c>
      <c r="E599" s="11">
        <v>20789</v>
      </c>
      <c r="F599" s="12" t="s">
        <v>74</v>
      </c>
      <c r="G599" s="12" t="s">
        <v>146</v>
      </c>
      <c r="H599" s="12" t="s">
        <v>953</v>
      </c>
      <c r="I599" s="14"/>
      <c r="J599" s="9" t="s">
        <v>1924</v>
      </c>
      <c r="K599" s="40">
        <f t="shared" si="9"/>
        <v>55</v>
      </c>
    </row>
    <row r="600" spans="1:11" ht="13.5" customHeight="1">
      <c r="A600" s="9" t="s">
        <v>1925</v>
      </c>
      <c r="B600" s="10">
        <v>1489</v>
      </c>
      <c r="C600" s="11">
        <v>40870</v>
      </c>
      <c r="D600" s="12" t="s">
        <v>1926</v>
      </c>
      <c r="E600" s="11">
        <v>25023</v>
      </c>
      <c r="F600" s="12" t="s">
        <v>74</v>
      </c>
      <c r="G600" s="12" t="s">
        <v>377</v>
      </c>
      <c r="H600" s="12" t="s">
        <v>953</v>
      </c>
      <c r="I600" s="14"/>
      <c r="J600" s="28" t="s">
        <v>1927</v>
      </c>
      <c r="K600" s="40">
        <f t="shared" si="9"/>
        <v>43</v>
      </c>
    </row>
    <row r="601" spans="1:11" ht="13.5" customHeight="1">
      <c r="A601" s="9"/>
      <c r="B601" s="10">
        <v>1490</v>
      </c>
      <c r="C601" s="20">
        <v>40870</v>
      </c>
      <c r="D601" s="21" t="s">
        <v>1928</v>
      </c>
      <c r="E601" s="20">
        <v>29312</v>
      </c>
      <c r="F601" s="21" t="s">
        <v>74</v>
      </c>
      <c r="G601" s="21" t="s">
        <v>695</v>
      </c>
      <c r="H601" s="12" t="s">
        <v>953</v>
      </c>
      <c r="I601" s="14"/>
      <c r="J601" s="9" t="s">
        <v>1929</v>
      </c>
      <c r="K601" s="40">
        <f t="shared" si="9"/>
        <v>31</v>
      </c>
    </row>
    <row r="602" spans="1:11" ht="13.5" customHeight="1">
      <c r="A602" s="9" t="s">
        <v>1930</v>
      </c>
      <c r="B602" s="10">
        <v>1491</v>
      </c>
      <c r="C602" s="11">
        <v>40871</v>
      </c>
      <c r="D602" s="12" t="s">
        <v>1931</v>
      </c>
      <c r="E602" s="11">
        <v>17430</v>
      </c>
      <c r="F602" s="12" t="s">
        <v>74</v>
      </c>
      <c r="G602" s="12" t="s">
        <v>208</v>
      </c>
      <c r="H602" s="12" t="s">
        <v>1932</v>
      </c>
      <c r="I602" s="14"/>
      <c r="J602" s="9" t="s">
        <v>1933</v>
      </c>
      <c r="K602" s="40">
        <f t="shared" si="9"/>
        <v>64</v>
      </c>
    </row>
    <row r="603" spans="1:11" ht="13.5" customHeight="1">
      <c r="A603" s="9" t="s">
        <v>1934</v>
      </c>
      <c r="B603" s="10">
        <v>1492</v>
      </c>
      <c r="C603" s="11">
        <v>40871</v>
      </c>
      <c r="D603" s="12" t="s">
        <v>1935</v>
      </c>
      <c r="E603" s="11">
        <v>33019</v>
      </c>
      <c r="F603" s="12" t="s">
        <v>85</v>
      </c>
      <c r="G603" s="26" t="s">
        <v>475</v>
      </c>
      <c r="H603" s="12" t="s">
        <v>1932</v>
      </c>
      <c r="I603" s="14"/>
      <c r="J603" s="9" t="s">
        <v>1936</v>
      </c>
      <c r="K603" s="40">
        <f t="shared" si="9"/>
        <v>21</v>
      </c>
    </row>
    <row r="604" spans="1:11" ht="13.5" customHeight="1">
      <c r="A604" s="9" t="s">
        <v>1937</v>
      </c>
      <c r="B604" s="10">
        <v>1493</v>
      </c>
      <c r="C604" s="11">
        <v>40871</v>
      </c>
      <c r="D604" s="12" t="s">
        <v>1938</v>
      </c>
      <c r="E604" s="11">
        <v>10141</v>
      </c>
      <c r="F604" s="12" t="s">
        <v>74</v>
      </c>
      <c r="G604" s="12" t="s">
        <v>193</v>
      </c>
      <c r="H604" s="12" t="s">
        <v>1932</v>
      </c>
      <c r="I604" s="14"/>
      <c r="J604" s="9" t="s">
        <v>1939</v>
      </c>
      <c r="K604" s="40">
        <f t="shared" si="9"/>
        <v>84</v>
      </c>
    </row>
    <row r="605" spans="1:11" ht="13.5" customHeight="1">
      <c r="A605" s="9" t="s">
        <v>1940</v>
      </c>
      <c r="B605" s="10">
        <v>1494</v>
      </c>
      <c r="C605" s="11">
        <v>40871</v>
      </c>
      <c r="D605" s="12" t="s">
        <v>1941</v>
      </c>
      <c r="E605" s="11">
        <v>34453</v>
      </c>
      <c r="F605" s="12" t="s">
        <v>74</v>
      </c>
      <c r="G605" s="12" t="s">
        <v>533</v>
      </c>
      <c r="H605" s="12" t="s">
        <v>953</v>
      </c>
      <c r="I605" s="14"/>
      <c r="J605" s="28" t="s">
        <v>1942</v>
      </c>
      <c r="K605" s="40">
        <f t="shared" si="9"/>
        <v>17</v>
      </c>
    </row>
    <row r="606" spans="1:11" ht="13.5" customHeight="1">
      <c r="A606" s="9" t="s">
        <v>1943</v>
      </c>
      <c r="B606" s="10">
        <v>1495</v>
      </c>
      <c r="C606" s="11">
        <v>40871</v>
      </c>
      <c r="D606" s="12" t="s">
        <v>1944</v>
      </c>
      <c r="E606" s="11">
        <v>14494</v>
      </c>
      <c r="F606" s="12" t="s">
        <v>85</v>
      </c>
      <c r="G606" s="12" t="s">
        <v>184</v>
      </c>
      <c r="H606" s="12" t="s">
        <v>953</v>
      </c>
      <c r="I606" s="14"/>
      <c r="J606" s="9" t="s">
        <v>1945</v>
      </c>
      <c r="K606" s="40">
        <f t="shared" si="9"/>
        <v>72</v>
      </c>
    </row>
    <row r="607" spans="1:11" ht="13.5" customHeight="1">
      <c r="A607" s="9" t="s">
        <v>1946</v>
      </c>
      <c r="B607" s="10">
        <v>1496</v>
      </c>
      <c r="C607" s="11">
        <v>40871</v>
      </c>
      <c r="D607" s="12" t="s">
        <v>1947</v>
      </c>
      <c r="E607" s="11">
        <v>38225</v>
      </c>
      <c r="F607" s="12" t="s">
        <v>85</v>
      </c>
      <c r="G607" s="12" t="s">
        <v>146</v>
      </c>
      <c r="H607" s="12" t="s">
        <v>953</v>
      </c>
      <c r="I607" s="14"/>
      <c r="J607" s="9" t="s">
        <v>1948</v>
      </c>
      <c r="K607" s="40">
        <f t="shared" si="9"/>
        <v>7</v>
      </c>
    </row>
    <row r="608" spans="1:11" ht="13.5" customHeight="1">
      <c r="A608" s="9" t="s">
        <v>1949</v>
      </c>
      <c r="B608" s="10">
        <v>1498</v>
      </c>
      <c r="C608" s="11">
        <v>40872</v>
      </c>
      <c r="D608" s="12" t="s">
        <v>1950</v>
      </c>
      <c r="E608" s="11">
        <v>12453</v>
      </c>
      <c r="F608" s="12" t="s">
        <v>85</v>
      </c>
      <c r="G608" s="12" t="s">
        <v>75</v>
      </c>
      <c r="H608" s="12" t="s">
        <v>1932</v>
      </c>
      <c r="I608" s="14"/>
      <c r="J608" s="9" t="s">
        <v>1951</v>
      </c>
      <c r="K608" s="40">
        <f t="shared" si="9"/>
        <v>77</v>
      </c>
    </row>
    <row r="609" spans="1:11" ht="13.5" customHeight="1">
      <c r="A609" s="9" t="s">
        <v>1952</v>
      </c>
      <c r="B609" s="10">
        <v>1499</v>
      </c>
      <c r="C609" s="11">
        <v>40873</v>
      </c>
      <c r="D609" s="12" t="s">
        <v>1953</v>
      </c>
      <c r="E609" s="11">
        <v>32732</v>
      </c>
      <c r="F609" s="12" t="s">
        <v>85</v>
      </c>
      <c r="G609" s="12" t="s">
        <v>325</v>
      </c>
      <c r="H609" s="12" t="s">
        <v>213</v>
      </c>
      <c r="I609" s="14"/>
      <c r="J609" s="9" t="s">
        <v>1954</v>
      </c>
      <c r="K609" s="40">
        <f t="shared" si="9"/>
        <v>22</v>
      </c>
    </row>
    <row r="610" spans="1:11" ht="13.5" customHeight="1">
      <c r="A610" s="9" t="s">
        <v>1955</v>
      </c>
      <c r="B610" s="10">
        <v>1500</v>
      </c>
      <c r="C610" s="11">
        <v>40873</v>
      </c>
      <c r="D610" s="12" t="s">
        <v>1956</v>
      </c>
      <c r="E610" s="11">
        <v>16625</v>
      </c>
      <c r="F610" s="12" t="s">
        <v>74</v>
      </c>
      <c r="G610" s="12" t="s">
        <v>444</v>
      </c>
      <c r="H610" s="12" t="s">
        <v>953</v>
      </c>
      <c r="I610" s="14"/>
      <c r="J610" s="9" t="s">
        <v>1957</v>
      </c>
      <c r="K610" s="40">
        <f t="shared" si="9"/>
        <v>66</v>
      </c>
    </row>
    <row r="611" spans="1:11" ht="13.5" customHeight="1">
      <c r="A611" s="9"/>
      <c r="B611" s="10">
        <v>1501</v>
      </c>
      <c r="C611" s="20">
        <v>40874</v>
      </c>
      <c r="D611" s="21" t="s">
        <v>1958</v>
      </c>
      <c r="E611" s="20">
        <v>16625</v>
      </c>
      <c r="F611" s="21" t="s">
        <v>74</v>
      </c>
      <c r="G611" s="21" t="s">
        <v>444</v>
      </c>
      <c r="H611" s="12" t="s">
        <v>1932</v>
      </c>
      <c r="I611" s="14"/>
      <c r="J611" s="9" t="s">
        <v>1959</v>
      </c>
      <c r="K611" s="40">
        <f t="shared" si="9"/>
        <v>66</v>
      </c>
    </row>
    <row r="612" spans="1:11" ht="13.5" customHeight="1">
      <c r="A612" s="9" t="s">
        <v>1960</v>
      </c>
      <c r="B612" s="10">
        <v>1502</v>
      </c>
      <c r="C612" s="11">
        <v>40874</v>
      </c>
      <c r="D612" s="12" t="s">
        <v>1961</v>
      </c>
      <c r="E612" s="11">
        <v>24302</v>
      </c>
      <c r="F612" s="12" t="s">
        <v>85</v>
      </c>
      <c r="G612" s="12" t="s">
        <v>267</v>
      </c>
      <c r="H612" s="12" t="s">
        <v>1298</v>
      </c>
      <c r="I612" s="14"/>
      <c r="J612" s="9" t="s">
        <v>1962</v>
      </c>
      <c r="K612" s="40">
        <f t="shared" si="9"/>
        <v>45</v>
      </c>
    </row>
    <row r="613" spans="1:11" ht="13.5" customHeight="1">
      <c r="A613" s="9" t="s">
        <v>1963</v>
      </c>
      <c r="B613" s="10">
        <v>1504</v>
      </c>
      <c r="C613" s="11">
        <v>40876</v>
      </c>
      <c r="D613" s="12" t="s">
        <v>1964</v>
      </c>
      <c r="E613" s="11">
        <v>20417</v>
      </c>
      <c r="F613" s="12" t="s">
        <v>74</v>
      </c>
      <c r="G613" s="12" t="s">
        <v>278</v>
      </c>
      <c r="H613" s="12" t="s">
        <v>162</v>
      </c>
      <c r="I613" s="14"/>
      <c r="J613" s="9" t="s">
        <v>1965</v>
      </c>
      <c r="K613" s="40">
        <f t="shared" si="9"/>
        <v>56</v>
      </c>
    </row>
    <row r="614" spans="1:11" ht="13.5" customHeight="1">
      <c r="A614" s="9" t="s">
        <v>1966</v>
      </c>
      <c r="B614" s="10">
        <v>1505</v>
      </c>
      <c r="C614" s="11">
        <v>40876</v>
      </c>
      <c r="D614" s="12" t="s">
        <v>1967</v>
      </c>
      <c r="E614" s="11">
        <v>33979</v>
      </c>
      <c r="F614" s="12" t="s">
        <v>74</v>
      </c>
      <c r="G614" s="12" t="s">
        <v>400</v>
      </c>
      <c r="H614" s="12" t="s">
        <v>162</v>
      </c>
      <c r="I614" s="14"/>
      <c r="J614" s="9" t="s">
        <v>1968</v>
      </c>
      <c r="K614" s="40">
        <f t="shared" si="9"/>
        <v>18</v>
      </c>
    </row>
    <row r="615" spans="1:11" ht="13.5" customHeight="1">
      <c r="A615" s="9" t="s">
        <v>1969</v>
      </c>
      <c r="B615" s="10">
        <v>1506</v>
      </c>
      <c r="C615" s="11">
        <v>40877</v>
      </c>
      <c r="D615" s="12" t="s">
        <v>1970</v>
      </c>
      <c r="E615" s="11">
        <v>12886</v>
      </c>
      <c r="F615" s="12" t="s">
        <v>85</v>
      </c>
      <c r="G615" s="12" t="s">
        <v>184</v>
      </c>
      <c r="H615" s="12" t="s">
        <v>1863</v>
      </c>
      <c r="I615" s="14"/>
      <c r="J615" s="9" t="s">
        <v>1971</v>
      </c>
      <c r="K615" s="40">
        <f t="shared" si="9"/>
        <v>76</v>
      </c>
    </row>
    <row r="616" spans="1:11" ht="13.5" customHeight="1">
      <c r="A616" s="9" t="s">
        <v>1972</v>
      </c>
      <c r="B616" s="10">
        <v>1507</v>
      </c>
      <c r="C616" s="11">
        <v>40877</v>
      </c>
      <c r="D616" s="12" t="s">
        <v>1973</v>
      </c>
      <c r="E616" s="11">
        <v>18129</v>
      </c>
      <c r="F616" s="12" t="s">
        <v>74</v>
      </c>
      <c r="G616" s="12" t="s">
        <v>337</v>
      </c>
      <c r="H616" s="12" t="s">
        <v>120</v>
      </c>
      <c r="I616" s="14"/>
      <c r="J616" s="9" t="s">
        <v>1974</v>
      </c>
      <c r="K616" s="40">
        <f t="shared" si="9"/>
        <v>62</v>
      </c>
    </row>
    <row r="617" spans="1:11" ht="13.5" customHeight="1">
      <c r="A617" s="9" t="s">
        <v>1975</v>
      </c>
      <c r="B617" s="10">
        <v>1508</v>
      </c>
      <c r="C617" s="11">
        <v>40878</v>
      </c>
      <c r="D617" s="12" t="s">
        <v>1976</v>
      </c>
      <c r="E617" s="11">
        <v>40151</v>
      </c>
      <c r="F617" s="12" t="s">
        <v>74</v>
      </c>
      <c r="G617" s="26" t="s">
        <v>198</v>
      </c>
      <c r="H617" s="12" t="s">
        <v>464</v>
      </c>
      <c r="I617" s="14"/>
      <c r="J617" s="9" t="s">
        <v>1977</v>
      </c>
      <c r="K617" s="40">
        <f t="shared" si="9"/>
        <v>2</v>
      </c>
    </row>
    <row r="618" spans="1:11" ht="13.5" customHeight="1">
      <c r="A618" s="9"/>
      <c r="B618" s="10">
        <v>1509</v>
      </c>
      <c r="C618" s="20">
        <v>40878</v>
      </c>
      <c r="D618" s="21" t="s">
        <v>1978</v>
      </c>
      <c r="E618" s="20">
        <v>12453</v>
      </c>
      <c r="F618" s="21" t="s">
        <v>85</v>
      </c>
      <c r="G618" s="21" t="s">
        <v>75</v>
      </c>
      <c r="H618" s="21" t="s">
        <v>464</v>
      </c>
      <c r="I618" s="14"/>
      <c r="J618" s="9"/>
      <c r="K618" s="40">
        <f t="shared" si="9"/>
        <v>77</v>
      </c>
    </row>
    <row r="619" spans="1:11" ht="13.5" customHeight="1">
      <c r="A619" s="9" t="s">
        <v>1979</v>
      </c>
      <c r="B619" s="10">
        <v>1510</v>
      </c>
      <c r="C619" s="11">
        <v>40879</v>
      </c>
      <c r="D619" s="12" t="s">
        <v>1980</v>
      </c>
      <c r="E619" s="11">
        <v>22119</v>
      </c>
      <c r="F619" s="12" t="s">
        <v>74</v>
      </c>
      <c r="G619" s="12" t="s">
        <v>377</v>
      </c>
      <c r="H619" s="21" t="s">
        <v>464</v>
      </c>
      <c r="I619" s="14"/>
      <c r="J619" s="9"/>
      <c r="K619" s="40">
        <f t="shared" si="9"/>
        <v>51</v>
      </c>
    </row>
    <row r="620" spans="1:11" ht="13.5" customHeight="1">
      <c r="A620" s="9" t="s">
        <v>1981</v>
      </c>
      <c r="B620" s="10">
        <v>1511</v>
      </c>
      <c r="C620" s="11">
        <v>40880</v>
      </c>
      <c r="D620" s="12" t="s">
        <v>1982</v>
      </c>
      <c r="E620" s="11">
        <v>29439</v>
      </c>
      <c r="F620" s="12" t="s">
        <v>74</v>
      </c>
      <c r="G620" s="26" t="s">
        <v>514</v>
      </c>
      <c r="H620" s="21" t="s">
        <v>464</v>
      </c>
      <c r="I620" s="14"/>
      <c r="J620" s="9"/>
      <c r="K620" s="40">
        <f t="shared" si="9"/>
        <v>31</v>
      </c>
    </row>
    <row r="621" spans="1:11" ht="13.5" customHeight="1">
      <c r="A621" s="9" t="s">
        <v>1983</v>
      </c>
      <c r="B621" s="10">
        <v>1512</v>
      </c>
      <c r="C621" s="11">
        <v>40882</v>
      </c>
      <c r="D621" s="12" t="s">
        <v>1984</v>
      </c>
      <c r="E621" s="11">
        <v>16828</v>
      </c>
      <c r="F621" s="12" t="s">
        <v>74</v>
      </c>
      <c r="G621" s="12" t="s">
        <v>737</v>
      </c>
      <c r="H621" s="12" t="s">
        <v>953</v>
      </c>
      <c r="I621" s="14"/>
      <c r="J621" s="9" t="s">
        <v>1985</v>
      </c>
      <c r="K621" s="40">
        <f t="shared" si="9"/>
        <v>65</v>
      </c>
    </row>
    <row r="622" spans="1:11" ht="13.5" customHeight="1">
      <c r="A622" s="9" t="s">
        <v>1986</v>
      </c>
      <c r="B622" s="10">
        <v>1513</v>
      </c>
      <c r="C622" s="11">
        <v>40883</v>
      </c>
      <c r="D622" s="12" t="s">
        <v>1987</v>
      </c>
      <c r="E622" s="11">
        <v>22066</v>
      </c>
      <c r="F622" s="12" t="s">
        <v>85</v>
      </c>
      <c r="G622" s="12" t="s">
        <v>433</v>
      </c>
      <c r="H622" s="12" t="s">
        <v>120</v>
      </c>
      <c r="I622" s="14"/>
      <c r="J622" s="9" t="s">
        <v>1988</v>
      </c>
      <c r="K622" s="40">
        <f t="shared" si="9"/>
        <v>51</v>
      </c>
    </row>
    <row r="623" spans="1:11" ht="13.5" customHeight="1">
      <c r="A623" s="9" t="s">
        <v>1989</v>
      </c>
      <c r="B623" s="10">
        <v>1514</v>
      </c>
      <c r="C623" s="11">
        <v>40883</v>
      </c>
      <c r="D623" s="12" t="s">
        <v>1990</v>
      </c>
      <c r="E623" s="11">
        <v>13749</v>
      </c>
      <c r="F623" s="12" t="s">
        <v>85</v>
      </c>
      <c r="G623" s="12" t="s">
        <v>241</v>
      </c>
      <c r="H623" s="12" t="s">
        <v>81</v>
      </c>
      <c r="I623" s="14"/>
      <c r="J623" s="9" t="s">
        <v>1991</v>
      </c>
      <c r="K623" s="40">
        <f t="shared" si="9"/>
        <v>74</v>
      </c>
    </row>
    <row r="624" spans="1:11" ht="13.5" customHeight="1">
      <c r="A624" s="9" t="s">
        <v>1992</v>
      </c>
      <c r="B624" s="10">
        <v>1515</v>
      </c>
      <c r="C624" s="11">
        <v>40883</v>
      </c>
      <c r="D624" s="12" t="s">
        <v>1993</v>
      </c>
      <c r="E624" s="11">
        <v>13722</v>
      </c>
      <c r="F624" s="12" t="s">
        <v>85</v>
      </c>
      <c r="G624" s="12" t="s">
        <v>737</v>
      </c>
      <c r="H624" s="12" t="s">
        <v>97</v>
      </c>
      <c r="I624" s="14"/>
      <c r="J624" s="9" t="s">
        <v>1994</v>
      </c>
      <c r="K624" s="40">
        <f t="shared" si="9"/>
        <v>74</v>
      </c>
    </row>
    <row r="625" spans="1:11" ht="13.5" customHeight="1">
      <c r="A625" s="9" t="s">
        <v>1995</v>
      </c>
      <c r="B625" s="10">
        <v>1516</v>
      </c>
      <c r="C625" s="11">
        <v>40884</v>
      </c>
      <c r="D625" s="12" t="s">
        <v>1996</v>
      </c>
      <c r="E625" s="11">
        <v>33135</v>
      </c>
      <c r="F625" s="12" t="s">
        <v>74</v>
      </c>
      <c r="G625" s="12" t="s">
        <v>296</v>
      </c>
      <c r="H625" s="12" t="s">
        <v>106</v>
      </c>
      <c r="I625" s="14"/>
      <c r="J625" s="9" t="s">
        <v>1997</v>
      </c>
      <c r="K625" s="40">
        <f t="shared" si="9"/>
        <v>21</v>
      </c>
    </row>
    <row r="626" spans="1:11" ht="13.5" customHeight="1">
      <c r="A626" s="9" t="s">
        <v>1998</v>
      </c>
      <c r="B626" s="10">
        <v>1517</v>
      </c>
      <c r="C626" s="11">
        <v>40884</v>
      </c>
      <c r="D626" s="12" t="s">
        <v>1999</v>
      </c>
      <c r="E626" s="11">
        <v>38594</v>
      </c>
      <c r="F626" s="12" t="s">
        <v>85</v>
      </c>
      <c r="G626" s="12" t="s">
        <v>829</v>
      </c>
      <c r="H626" s="12" t="s">
        <v>106</v>
      </c>
      <c r="I626" s="14"/>
      <c r="J626" s="9" t="s">
        <v>2000</v>
      </c>
      <c r="K626" s="40">
        <f t="shared" si="9"/>
        <v>6</v>
      </c>
    </row>
    <row r="627" spans="1:11" ht="13.5" customHeight="1">
      <c r="A627" s="9" t="s">
        <v>2001</v>
      </c>
      <c r="B627" s="10">
        <v>1518</v>
      </c>
      <c r="C627" s="11">
        <v>40884</v>
      </c>
      <c r="D627" s="12" t="s">
        <v>2002</v>
      </c>
      <c r="E627" s="11">
        <v>26221</v>
      </c>
      <c r="F627" s="12" t="s">
        <v>85</v>
      </c>
      <c r="G627" s="12" t="s">
        <v>733</v>
      </c>
      <c r="H627" s="12" t="s">
        <v>162</v>
      </c>
      <c r="I627" s="14"/>
      <c r="J627" s="9" t="s">
        <v>2003</v>
      </c>
      <c r="K627" s="40">
        <f t="shared" si="9"/>
        <v>40</v>
      </c>
    </row>
    <row r="628" spans="1:11" ht="13.5" customHeight="1">
      <c r="A628" s="9" t="s">
        <v>2004</v>
      </c>
      <c r="B628" s="10">
        <v>1519</v>
      </c>
      <c r="C628" s="11">
        <v>40884</v>
      </c>
      <c r="D628" s="12" t="s">
        <v>2005</v>
      </c>
      <c r="E628" s="11">
        <v>38773</v>
      </c>
      <c r="F628" s="12" t="s">
        <v>85</v>
      </c>
      <c r="G628" s="12" t="s">
        <v>1682</v>
      </c>
      <c r="H628" s="12" t="s">
        <v>162</v>
      </c>
      <c r="I628" s="14"/>
      <c r="J628" s="9" t="s">
        <v>2006</v>
      </c>
      <c r="K628" s="40">
        <f t="shared" si="9"/>
        <v>5</v>
      </c>
    </row>
    <row r="629" spans="1:11" ht="13.5" customHeight="1">
      <c r="A629" s="9" t="s">
        <v>2007</v>
      </c>
      <c r="B629" s="10">
        <v>1520</v>
      </c>
      <c r="C629" s="11">
        <v>40884</v>
      </c>
      <c r="D629" s="12" t="s">
        <v>2008</v>
      </c>
      <c r="E629" s="11">
        <v>17745</v>
      </c>
      <c r="F629" s="12" t="s">
        <v>74</v>
      </c>
      <c r="G629" s="12" t="s">
        <v>1122</v>
      </c>
      <c r="H629" s="12" t="s">
        <v>162</v>
      </c>
      <c r="I629" s="14"/>
      <c r="J629" s="9" t="s">
        <v>2009</v>
      </c>
      <c r="K629" s="40">
        <f t="shared" si="9"/>
        <v>63</v>
      </c>
    </row>
    <row r="630" spans="1:11" ht="13.5" customHeight="1">
      <c r="A630" s="9" t="s">
        <v>2010</v>
      </c>
      <c r="B630" s="10">
        <v>1521</v>
      </c>
      <c r="C630" s="11">
        <v>40885</v>
      </c>
      <c r="D630" s="12" t="s">
        <v>2011</v>
      </c>
      <c r="E630" s="11">
        <v>11444</v>
      </c>
      <c r="F630" s="12" t="s">
        <v>85</v>
      </c>
      <c r="G630" s="12" t="s">
        <v>695</v>
      </c>
      <c r="H630" s="12" t="s">
        <v>189</v>
      </c>
      <c r="I630" s="14"/>
      <c r="J630" s="9" t="s">
        <v>2012</v>
      </c>
      <c r="K630" s="40">
        <f t="shared" si="9"/>
        <v>80</v>
      </c>
    </row>
    <row r="631" spans="1:11" ht="13.5" customHeight="1">
      <c r="A631" s="9" t="s">
        <v>2013</v>
      </c>
      <c r="B631" s="10">
        <v>1522</v>
      </c>
      <c r="C631" s="11">
        <v>40885</v>
      </c>
      <c r="D631" s="12" t="s">
        <v>2014</v>
      </c>
      <c r="E631" s="11">
        <v>23099</v>
      </c>
      <c r="F631" s="12" t="s">
        <v>74</v>
      </c>
      <c r="G631" s="12" t="s">
        <v>733</v>
      </c>
      <c r="H631" s="21" t="s">
        <v>189</v>
      </c>
      <c r="I631" s="14"/>
      <c r="J631" s="9"/>
      <c r="K631" s="40">
        <f t="shared" ref="K631:K669" si="10">2011-YEAR(E631)</f>
        <v>48</v>
      </c>
    </row>
    <row r="632" spans="1:11" ht="13.5" customHeight="1">
      <c r="A632" s="9" t="s">
        <v>2015</v>
      </c>
      <c r="B632" s="10">
        <v>1523</v>
      </c>
      <c r="C632" s="11">
        <v>40885</v>
      </c>
      <c r="D632" s="12" t="s">
        <v>2016</v>
      </c>
      <c r="E632" s="11">
        <v>17745</v>
      </c>
      <c r="F632" s="12" t="s">
        <v>74</v>
      </c>
      <c r="G632" s="12" t="s">
        <v>1122</v>
      </c>
      <c r="H632" s="12" t="s">
        <v>189</v>
      </c>
      <c r="I632" s="14"/>
      <c r="J632" s="28" t="s">
        <v>2017</v>
      </c>
      <c r="K632" s="40">
        <f t="shared" si="10"/>
        <v>63</v>
      </c>
    </row>
    <row r="633" spans="1:11" ht="13.5" customHeight="1">
      <c r="A633" s="9"/>
      <c r="B633" s="10">
        <v>1524</v>
      </c>
      <c r="C633" s="20">
        <v>40886</v>
      </c>
      <c r="D633" s="21" t="s">
        <v>2018</v>
      </c>
      <c r="E633" s="20">
        <v>17745</v>
      </c>
      <c r="F633" s="21" t="s">
        <v>74</v>
      </c>
      <c r="G633" s="21" t="s">
        <v>1122</v>
      </c>
      <c r="H633" s="12" t="s">
        <v>189</v>
      </c>
      <c r="I633" s="14"/>
      <c r="J633" s="9" t="s">
        <v>2019</v>
      </c>
      <c r="K633" s="40">
        <f t="shared" si="10"/>
        <v>63</v>
      </c>
    </row>
    <row r="634" spans="1:11" ht="13.5" customHeight="1">
      <c r="A634" s="9" t="s">
        <v>2020</v>
      </c>
      <c r="B634" s="10">
        <v>1525</v>
      </c>
      <c r="C634" s="11">
        <v>40886</v>
      </c>
      <c r="D634" s="12" t="s">
        <v>2021</v>
      </c>
      <c r="E634" s="11">
        <v>16690</v>
      </c>
      <c r="F634" s="12" t="s">
        <v>74</v>
      </c>
      <c r="G634" s="12" t="s">
        <v>146</v>
      </c>
      <c r="H634" s="12" t="s">
        <v>189</v>
      </c>
      <c r="I634" s="14"/>
      <c r="J634" s="9" t="s">
        <v>2022</v>
      </c>
      <c r="K634" s="40">
        <f t="shared" si="10"/>
        <v>66</v>
      </c>
    </row>
    <row r="635" spans="1:11" ht="13.5" customHeight="1">
      <c r="A635" s="9" t="s">
        <v>2023</v>
      </c>
      <c r="B635" s="10">
        <v>1526</v>
      </c>
      <c r="C635" s="11">
        <v>40890</v>
      </c>
      <c r="D635" s="12" t="s">
        <v>2024</v>
      </c>
      <c r="E635" s="11">
        <v>36382</v>
      </c>
      <c r="F635" s="12" t="s">
        <v>74</v>
      </c>
      <c r="G635" s="12" t="s">
        <v>212</v>
      </c>
      <c r="H635" s="12" t="s">
        <v>2025</v>
      </c>
      <c r="I635" s="14"/>
      <c r="J635" s="9" t="s">
        <v>2026</v>
      </c>
      <c r="K635" s="40">
        <f t="shared" si="10"/>
        <v>12</v>
      </c>
    </row>
    <row r="636" spans="1:11" ht="13.5" customHeight="1">
      <c r="A636" s="9" t="s">
        <v>2027</v>
      </c>
      <c r="B636" s="10">
        <v>1528</v>
      </c>
      <c r="C636" s="11">
        <v>40890</v>
      </c>
      <c r="D636" s="12" t="s">
        <v>2028</v>
      </c>
      <c r="E636" s="11">
        <v>24351</v>
      </c>
      <c r="F636" s="12" t="s">
        <v>74</v>
      </c>
      <c r="G636" s="12" t="s">
        <v>2029</v>
      </c>
      <c r="H636" s="12" t="s">
        <v>120</v>
      </c>
      <c r="I636" s="14"/>
      <c r="J636" s="9" t="s">
        <v>2030</v>
      </c>
      <c r="K636" s="40">
        <f t="shared" si="10"/>
        <v>45</v>
      </c>
    </row>
    <row r="637" spans="1:11" ht="13.5" customHeight="1">
      <c r="A637" s="9" t="s">
        <v>2031</v>
      </c>
      <c r="B637" s="10">
        <v>1529</v>
      </c>
      <c r="C637" s="11">
        <v>40890</v>
      </c>
      <c r="D637" s="12" t="s">
        <v>2032</v>
      </c>
      <c r="E637" s="11">
        <v>39156</v>
      </c>
      <c r="F637" s="12" t="s">
        <v>85</v>
      </c>
      <c r="G637" s="12" t="s">
        <v>737</v>
      </c>
      <c r="H637" s="21" t="s">
        <v>120</v>
      </c>
      <c r="I637" s="14"/>
      <c r="J637" s="9"/>
      <c r="K637" s="40">
        <f t="shared" si="10"/>
        <v>4</v>
      </c>
    </row>
    <row r="638" spans="1:11" ht="13.5" customHeight="1">
      <c r="A638" s="9" t="s">
        <v>2033</v>
      </c>
      <c r="B638" s="10">
        <v>1530</v>
      </c>
      <c r="C638" s="11">
        <v>40891</v>
      </c>
      <c r="D638" s="12" t="s">
        <v>2034</v>
      </c>
      <c r="E638" s="11">
        <v>32062</v>
      </c>
      <c r="F638" s="12" t="s">
        <v>74</v>
      </c>
      <c r="G638" s="12" t="s">
        <v>325</v>
      </c>
      <c r="H638" s="12" t="s">
        <v>2025</v>
      </c>
      <c r="I638" s="14"/>
      <c r="J638" s="28" t="s">
        <v>2035</v>
      </c>
      <c r="K638" s="40">
        <f t="shared" si="10"/>
        <v>24</v>
      </c>
    </row>
    <row r="639" spans="1:11" ht="13.5" customHeight="1">
      <c r="A639" s="9" t="s">
        <v>2036</v>
      </c>
      <c r="B639" s="10">
        <v>1531</v>
      </c>
      <c r="C639" s="11">
        <v>40891</v>
      </c>
      <c r="D639" s="12" t="s">
        <v>2037</v>
      </c>
      <c r="E639" s="11">
        <v>19700</v>
      </c>
      <c r="F639" s="12" t="s">
        <v>85</v>
      </c>
      <c r="G639" s="12" t="s">
        <v>96</v>
      </c>
      <c r="H639" s="12" t="s">
        <v>1863</v>
      </c>
      <c r="I639" s="14"/>
      <c r="J639" s="28" t="s">
        <v>2038</v>
      </c>
      <c r="K639" s="40">
        <f t="shared" si="10"/>
        <v>58</v>
      </c>
    </row>
    <row r="640" spans="1:11" ht="13.5" customHeight="1">
      <c r="A640" s="9" t="s">
        <v>2039</v>
      </c>
      <c r="B640" s="10">
        <v>1532</v>
      </c>
      <c r="C640" s="11">
        <v>40893</v>
      </c>
      <c r="D640" s="12" t="s">
        <v>2040</v>
      </c>
      <c r="E640" s="11">
        <v>34617</v>
      </c>
      <c r="F640" s="12" t="s">
        <v>74</v>
      </c>
      <c r="G640" s="12" t="s">
        <v>2041</v>
      </c>
      <c r="H640" s="12" t="s">
        <v>1863</v>
      </c>
      <c r="I640" s="14"/>
      <c r="J640" s="9" t="s">
        <v>2042</v>
      </c>
      <c r="K640" s="40">
        <f t="shared" si="10"/>
        <v>17</v>
      </c>
    </row>
    <row r="641" spans="1:11" ht="13.5" customHeight="1">
      <c r="A641" s="9" t="s">
        <v>2043</v>
      </c>
      <c r="B641" s="10">
        <v>1533</v>
      </c>
      <c r="C641" s="11">
        <v>40893</v>
      </c>
      <c r="D641" s="12" t="s">
        <v>2044</v>
      </c>
      <c r="E641" s="11">
        <v>40746</v>
      </c>
      <c r="F641" s="12" t="s">
        <v>74</v>
      </c>
      <c r="G641" s="12" t="s">
        <v>115</v>
      </c>
      <c r="H641" s="12" t="s">
        <v>189</v>
      </c>
      <c r="I641" s="14"/>
      <c r="J641" s="9" t="s">
        <v>2045</v>
      </c>
      <c r="K641" s="40">
        <f t="shared" si="10"/>
        <v>0</v>
      </c>
    </row>
    <row r="642" spans="1:11" ht="13.5" customHeight="1">
      <c r="A642" s="9" t="s">
        <v>2046</v>
      </c>
      <c r="B642" s="10">
        <v>1534</v>
      </c>
      <c r="C642" s="11">
        <v>40894</v>
      </c>
      <c r="D642" s="12" t="s">
        <v>2047</v>
      </c>
      <c r="E642" s="11">
        <v>16631</v>
      </c>
      <c r="F642" s="12" t="s">
        <v>85</v>
      </c>
      <c r="G642" s="12" t="s">
        <v>783</v>
      </c>
      <c r="H642" s="12" t="s">
        <v>189</v>
      </c>
      <c r="I642" s="14"/>
      <c r="J642" s="9" t="s">
        <v>2048</v>
      </c>
      <c r="K642" s="40">
        <f t="shared" si="10"/>
        <v>66</v>
      </c>
    </row>
    <row r="643" spans="1:11" ht="13.5" customHeight="1">
      <c r="A643" s="9"/>
      <c r="B643" s="10">
        <v>1535</v>
      </c>
      <c r="C643" s="20">
        <v>40894</v>
      </c>
      <c r="D643" s="21" t="s">
        <v>2049</v>
      </c>
      <c r="E643" s="20">
        <v>40746</v>
      </c>
      <c r="F643" s="21" t="s">
        <v>74</v>
      </c>
      <c r="G643" s="21" t="s">
        <v>115</v>
      </c>
      <c r="H643" s="12" t="s">
        <v>189</v>
      </c>
      <c r="I643" s="14"/>
      <c r="J643" s="9" t="s">
        <v>2050</v>
      </c>
      <c r="K643" s="40">
        <f t="shared" si="10"/>
        <v>0</v>
      </c>
    </row>
    <row r="644" spans="1:11" ht="13.5" customHeight="1">
      <c r="A644" s="9" t="s">
        <v>2051</v>
      </c>
      <c r="B644" s="10">
        <v>1536</v>
      </c>
      <c r="C644" s="11">
        <v>40896</v>
      </c>
      <c r="D644" s="12" t="s">
        <v>2052</v>
      </c>
      <c r="E644" s="11">
        <v>17033</v>
      </c>
      <c r="F644" s="12" t="s">
        <v>74</v>
      </c>
      <c r="G644" s="12" t="s">
        <v>337</v>
      </c>
      <c r="H644" s="12" t="s">
        <v>1715</v>
      </c>
      <c r="I644" s="14"/>
      <c r="J644" s="9" t="s">
        <v>2053</v>
      </c>
      <c r="K644" s="40">
        <f t="shared" si="10"/>
        <v>65</v>
      </c>
    </row>
    <row r="645" spans="1:11" ht="13.5" customHeight="1">
      <c r="A645" s="9" t="s">
        <v>2054</v>
      </c>
      <c r="B645" s="10">
        <v>1537</v>
      </c>
      <c r="C645" s="11">
        <v>40898</v>
      </c>
      <c r="D645" s="12" t="s">
        <v>2055</v>
      </c>
      <c r="E645" s="11">
        <v>35991</v>
      </c>
      <c r="F645" s="12" t="s">
        <v>85</v>
      </c>
      <c r="G645" s="12" t="s">
        <v>774</v>
      </c>
      <c r="H645" s="12" t="s">
        <v>2056</v>
      </c>
      <c r="I645" s="14"/>
      <c r="J645" s="9" t="s">
        <v>2057</v>
      </c>
      <c r="K645" s="40">
        <f t="shared" si="10"/>
        <v>13</v>
      </c>
    </row>
    <row r="646" spans="1:11" ht="13.5" customHeight="1">
      <c r="A646" s="9" t="s">
        <v>2058</v>
      </c>
      <c r="B646" s="10">
        <v>1538</v>
      </c>
      <c r="C646" s="11">
        <v>40898</v>
      </c>
      <c r="D646" s="12" t="s">
        <v>2059</v>
      </c>
      <c r="E646" s="11">
        <v>25586</v>
      </c>
      <c r="F646" s="12" t="s">
        <v>85</v>
      </c>
      <c r="G646" s="12" t="s">
        <v>146</v>
      </c>
      <c r="H646" s="12" t="s">
        <v>2060</v>
      </c>
      <c r="I646" s="14"/>
      <c r="J646" s="9" t="s">
        <v>2061</v>
      </c>
      <c r="K646" s="40">
        <f t="shared" si="10"/>
        <v>41</v>
      </c>
    </row>
    <row r="647" spans="1:11" ht="13.5" customHeight="1">
      <c r="A647" s="9" t="s">
        <v>2062</v>
      </c>
      <c r="B647" s="10">
        <v>1539</v>
      </c>
      <c r="C647" s="11">
        <v>40899</v>
      </c>
      <c r="D647" s="12" t="s">
        <v>2063</v>
      </c>
      <c r="E647" s="11">
        <v>26139</v>
      </c>
      <c r="F647" s="12" t="s">
        <v>85</v>
      </c>
      <c r="G647" s="12" t="s">
        <v>267</v>
      </c>
      <c r="H647" s="12" t="s">
        <v>2060</v>
      </c>
      <c r="I647" s="14"/>
      <c r="J647" s="9" t="s">
        <v>2064</v>
      </c>
      <c r="K647" s="40">
        <f t="shared" si="10"/>
        <v>40</v>
      </c>
    </row>
    <row r="648" spans="1:11" ht="13.5" customHeight="1">
      <c r="A648" s="9"/>
      <c r="B648" s="10">
        <v>1540</v>
      </c>
      <c r="C648" s="20">
        <v>40899</v>
      </c>
      <c r="D648" s="21" t="s">
        <v>2065</v>
      </c>
      <c r="E648" s="20">
        <v>19700</v>
      </c>
      <c r="F648" s="21" t="s">
        <v>85</v>
      </c>
      <c r="G648" s="21" t="s">
        <v>96</v>
      </c>
      <c r="H648" s="12" t="s">
        <v>162</v>
      </c>
      <c r="I648" s="14"/>
      <c r="J648" s="9" t="s">
        <v>2066</v>
      </c>
      <c r="K648" s="40">
        <f t="shared" si="10"/>
        <v>58</v>
      </c>
    </row>
    <row r="649" spans="1:11" ht="13.5" customHeight="1">
      <c r="A649" s="9" t="s">
        <v>2067</v>
      </c>
      <c r="B649" s="10">
        <v>1541</v>
      </c>
      <c r="C649" s="11">
        <v>40900</v>
      </c>
      <c r="D649" s="12" t="s">
        <v>2068</v>
      </c>
      <c r="E649" s="11">
        <v>29981</v>
      </c>
      <c r="F649" s="12" t="s">
        <v>85</v>
      </c>
      <c r="G649" s="12" t="s">
        <v>613</v>
      </c>
      <c r="H649" s="12" t="s">
        <v>271</v>
      </c>
      <c r="I649" s="14"/>
      <c r="J649" s="9" t="s">
        <v>2069</v>
      </c>
      <c r="K649" s="40">
        <f t="shared" si="10"/>
        <v>29</v>
      </c>
    </row>
    <row r="650" spans="1:11" ht="13.5" customHeight="1">
      <c r="A650" s="9" t="s">
        <v>2070</v>
      </c>
      <c r="B650" s="10">
        <v>1542</v>
      </c>
      <c r="C650" s="11">
        <v>40901</v>
      </c>
      <c r="D650" s="12" t="s">
        <v>2071</v>
      </c>
      <c r="E650" s="11">
        <v>20153</v>
      </c>
      <c r="F650" s="12" t="s">
        <v>74</v>
      </c>
      <c r="G650" s="12" t="s">
        <v>146</v>
      </c>
      <c r="H650" s="12" t="s">
        <v>120</v>
      </c>
      <c r="I650" s="14"/>
      <c r="J650" s="9" t="s">
        <v>2072</v>
      </c>
      <c r="K650" s="40">
        <f t="shared" si="10"/>
        <v>56</v>
      </c>
    </row>
    <row r="651" spans="1:11" ht="13.5" customHeight="1">
      <c r="A651" s="9" t="s">
        <v>2073</v>
      </c>
      <c r="B651" s="10">
        <v>1543</v>
      </c>
      <c r="C651" s="11">
        <v>40901</v>
      </c>
      <c r="D651" s="12" t="s">
        <v>2074</v>
      </c>
      <c r="E651" s="11">
        <v>19524</v>
      </c>
      <c r="F651" s="12" t="s">
        <v>74</v>
      </c>
      <c r="G651" s="12" t="s">
        <v>245</v>
      </c>
      <c r="H651" s="12" t="s">
        <v>120</v>
      </c>
      <c r="I651" s="14"/>
      <c r="J651" s="9" t="s">
        <v>2075</v>
      </c>
      <c r="K651" s="40">
        <f t="shared" si="10"/>
        <v>58</v>
      </c>
    </row>
    <row r="652" spans="1:11" ht="13.5" customHeight="1">
      <c r="A652" s="9" t="s">
        <v>2076</v>
      </c>
      <c r="B652" s="10">
        <v>1544</v>
      </c>
      <c r="C652" s="11">
        <v>40901</v>
      </c>
      <c r="D652" s="12" t="s">
        <v>2077</v>
      </c>
      <c r="E652" s="11">
        <v>30037</v>
      </c>
      <c r="F652" s="12" t="s">
        <v>85</v>
      </c>
      <c r="G652" s="12" t="s">
        <v>972</v>
      </c>
      <c r="H652" s="21" t="s">
        <v>157</v>
      </c>
      <c r="I652" s="14"/>
      <c r="J652" s="9"/>
      <c r="K652" s="40">
        <f t="shared" si="10"/>
        <v>29</v>
      </c>
    </row>
    <row r="653" spans="1:11" ht="13.5" customHeight="1">
      <c r="A653" s="9" t="s">
        <v>2078</v>
      </c>
      <c r="B653" s="10">
        <v>1545</v>
      </c>
      <c r="C653" s="11">
        <v>40902</v>
      </c>
      <c r="D653" s="12" t="s">
        <v>2079</v>
      </c>
      <c r="E653" s="11">
        <v>17969</v>
      </c>
      <c r="F653" s="12" t="s">
        <v>85</v>
      </c>
      <c r="G653" s="12" t="s">
        <v>533</v>
      </c>
      <c r="H653" s="12" t="s">
        <v>213</v>
      </c>
      <c r="I653" s="14"/>
      <c r="J653" s="9" t="s">
        <v>2080</v>
      </c>
      <c r="K653" s="40">
        <f t="shared" si="10"/>
        <v>62</v>
      </c>
    </row>
    <row r="654" spans="1:11" ht="13.5" customHeight="1">
      <c r="A654" s="9"/>
      <c r="B654" s="10">
        <v>1546</v>
      </c>
      <c r="C654" s="20">
        <v>40902</v>
      </c>
      <c r="D654" s="21" t="s">
        <v>2081</v>
      </c>
      <c r="E654" s="20">
        <v>17969</v>
      </c>
      <c r="F654" s="21" t="s">
        <v>85</v>
      </c>
      <c r="G654" s="21" t="s">
        <v>533</v>
      </c>
      <c r="H654" s="21" t="s">
        <v>120</v>
      </c>
      <c r="I654" s="14"/>
      <c r="J654" s="9"/>
      <c r="K654" s="40">
        <f t="shared" si="10"/>
        <v>62</v>
      </c>
    </row>
    <row r="655" spans="1:11" ht="13.5" customHeight="1">
      <c r="A655" s="9" t="s">
        <v>2082</v>
      </c>
      <c r="B655" s="10">
        <v>1547</v>
      </c>
      <c r="C655" s="11">
        <v>40902</v>
      </c>
      <c r="D655" s="12" t="s">
        <v>2083</v>
      </c>
      <c r="E655" s="11">
        <v>30037</v>
      </c>
      <c r="F655" s="12" t="s">
        <v>85</v>
      </c>
      <c r="G655" s="12" t="s">
        <v>972</v>
      </c>
      <c r="H655" s="21" t="s">
        <v>120</v>
      </c>
      <c r="I655" s="14"/>
      <c r="J655" s="9"/>
      <c r="K655" s="40">
        <f t="shared" si="10"/>
        <v>29</v>
      </c>
    </row>
    <row r="656" spans="1:11" ht="13.5" customHeight="1">
      <c r="A656" s="9"/>
      <c r="B656" s="10">
        <v>1548</v>
      </c>
      <c r="C656" s="20">
        <v>40902</v>
      </c>
      <c r="D656" s="21" t="s">
        <v>2084</v>
      </c>
      <c r="E656" s="20">
        <v>30037</v>
      </c>
      <c r="F656" s="21" t="s">
        <v>85</v>
      </c>
      <c r="G656" s="21" t="s">
        <v>972</v>
      </c>
      <c r="H656" s="12" t="s">
        <v>271</v>
      </c>
      <c r="I656" s="14"/>
      <c r="J656" s="9" t="s">
        <v>2085</v>
      </c>
      <c r="K656" s="40">
        <f t="shared" si="10"/>
        <v>29</v>
      </c>
    </row>
    <row r="657" spans="1:11" ht="13.5" customHeight="1">
      <c r="A657" s="9"/>
      <c r="B657" s="10">
        <v>1549</v>
      </c>
      <c r="C657" s="20">
        <v>40902</v>
      </c>
      <c r="D657" s="21" t="s">
        <v>2086</v>
      </c>
      <c r="E657" s="20">
        <v>17969</v>
      </c>
      <c r="F657" s="21" t="s">
        <v>85</v>
      </c>
      <c r="G657" s="21" t="s">
        <v>533</v>
      </c>
      <c r="H657" s="12" t="s">
        <v>2087</v>
      </c>
      <c r="I657" s="14"/>
      <c r="J657" s="9" t="s">
        <v>2088</v>
      </c>
      <c r="K657" s="40">
        <f t="shared" si="10"/>
        <v>62</v>
      </c>
    </row>
    <row r="658" spans="1:11" ht="13.5" customHeight="1">
      <c r="A658" s="9" t="s">
        <v>2089</v>
      </c>
      <c r="B658" s="10">
        <v>1550</v>
      </c>
      <c r="C658" s="11">
        <v>40905</v>
      </c>
      <c r="D658" s="12" t="s">
        <v>2090</v>
      </c>
      <c r="E658" s="11">
        <v>19777</v>
      </c>
      <c r="F658" s="12" t="s">
        <v>85</v>
      </c>
      <c r="G658" s="12" t="s">
        <v>105</v>
      </c>
      <c r="H658" s="12" t="s">
        <v>2087</v>
      </c>
      <c r="I658" s="14"/>
      <c r="J658" s="9" t="s">
        <v>2091</v>
      </c>
      <c r="K658" s="40">
        <f t="shared" si="10"/>
        <v>57</v>
      </c>
    </row>
    <row r="659" spans="1:11" ht="13.5" customHeight="1">
      <c r="A659" s="9" t="s">
        <v>2092</v>
      </c>
      <c r="B659" s="10">
        <v>1551</v>
      </c>
      <c r="C659" s="11">
        <v>40906</v>
      </c>
      <c r="D659" s="12" t="s">
        <v>2093</v>
      </c>
      <c r="E659" s="11">
        <v>22376</v>
      </c>
      <c r="F659" s="12" t="s">
        <v>74</v>
      </c>
      <c r="G659" s="12" t="s">
        <v>267</v>
      </c>
      <c r="H659" s="12" t="s">
        <v>464</v>
      </c>
      <c r="I659" s="14"/>
      <c r="J659" s="9" t="s">
        <v>2094</v>
      </c>
      <c r="K659" s="40">
        <f t="shared" si="10"/>
        <v>50</v>
      </c>
    </row>
    <row r="660" spans="1:11" ht="13.5" customHeight="1">
      <c r="A660" s="9" t="s">
        <v>2095</v>
      </c>
      <c r="B660" s="10">
        <v>1552</v>
      </c>
      <c r="C660" s="11">
        <v>40906</v>
      </c>
      <c r="D660" s="12" t="s">
        <v>2096</v>
      </c>
      <c r="E660" s="11">
        <v>29321</v>
      </c>
      <c r="F660" s="12" t="s">
        <v>85</v>
      </c>
      <c r="G660" s="12" t="s">
        <v>1122</v>
      </c>
      <c r="H660" s="21" t="s">
        <v>464</v>
      </c>
      <c r="I660" s="14"/>
      <c r="J660" s="9"/>
      <c r="K660" s="40">
        <f t="shared" si="10"/>
        <v>31</v>
      </c>
    </row>
    <row r="661" spans="1:11" ht="13.5" customHeight="1">
      <c r="A661" s="9" t="s">
        <v>2097</v>
      </c>
      <c r="B661" s="10">
        <v>1553</v>
      </c>
      <c r="C661" s="11">
        <v>40906</v>
      </c>
      <c r="D661" s="12" t="s">
        <v>2098</v>
      </c>
      <c r="E661" s="11">
        <v>32582</v>
      </c>
      <c r="F661" s="12" t="s">
        <v>74</v>
      </c>
      <c r="G661" s="12" t="s">
        <v>304</v>
      </c>
      <c r="H661" s="12" t="s">
        <v>2087</v>
      </c>
      <c r="I661" s="14"/>
      <c r="J661" s="9" t="s">
        <v>2099</v>
      </c>
      <c r="K661" s="40">
        <f t="shared" si="10"/>
        <v>22</v>
      </c>
    </row>
    <row r="662" spans="1:11" ht="13.5" customHeight="1">
      <c r="A662" s="9" t="s">
        <v>2100</v>
      </c>
      <c r="B662" s="10">
        <v>1554</v>
      </c>
      <c r="C662" s="11">
        <v>40907</v>
      </c>
      <c r="D662" s="12" t="s">
        <v>2101</v>
      </c>
      <c r="E662" s="11">
        <v>18073</v>
      </c>
      <c r="F662" s="12" t="s">
        <v>85</v>
      </c>
      <c r="G662" s="12" t="s">
        <v>198</v>
      </c>
      <c r="H662" s="12" t="s">
        <v>271</v>
      </c>
      <c r="I662" s="14"/>
      <c r="J662" s="28" t="s">
        <v>2102</v>
      </c>
      <c r="K662" s="40">
        <f t="shared" si="10"/>
        <v>62</v>
      </c>
    </row>
    <row r="663" spans="1:11" ht="13.5" customHeight="1">
      <c r="A663" s="9" t="s">
        <v>2103</v>
      </c>
      <c r="B663" s="10">
        <v>1555</v>
      </c>
      <c r="C663" s="11">
        <v>40907</v>
      </c>
      <c r="D663" s="12" t="s">
        <v>2104</v>
      </c>
      <c r="E663" s="11">
        <v>30555</v>
      </c>
      <c r="F663" s="12" t="s">
        <v>85</v>
      </c>
      <c r="G663" s="12" t="s">
        <v>275</v>
      </c>
      <c r="H663" s="12" t="s">
        <v>209</v>
      </c>
      <c r="I663" s="33"/>
      <c r="J663" s="9" t="s">
        <v>2105</v>
      </c>
      <c r="K663" s="40">
        <f t="shared" si="10"/>
        <v>28</v>
      </c>
    </row>
    <row r="664" spans="1:11" ht="13.5" customHeight="1">
      <c r="A664" s="9" t="s">
        <v>2106</v>
      </c>
      <c r="B664" s="10">
        <v>1556</v>
      </c>
      <c r="C664" s="11">
        <v>40907</v>
      </c>
      <c r="D664" s="12" t="s">
        <v>2107</v>
      </c>
      <c r="E664" s="11">
        <v>15959</v>
      </c>
      <c r="F664" s="12" t="s">
        <v>74</v>
      </c>
      <c r="G664" s="12" t="s">
        <v>533</v>
      </c>
      <c r="H664" s="21" t="s">
        <v>204</v>
      </c>
      <c r="I664" s="14"/>
      <c r="J664" s="9"/>
      <c r="K664" s="40">
        <f t="shared" si="10"/>
        <v>68</v>
      </c>
    </row>
    <row r="665" spans="1:11" ht="13.5" customHeight="1">
      <c r="A665" s="9" t="s">
        <v>2108</v>
      </c>
      <c r="B665" s="10">
        <v>1557</v>
      </c>
      <c r="C665" s="11">
        <v>40907</v>
      </c>
      <c r="D665" s="12" t="s">
        <v>2109</v>
      </c>
      <c r="E665" s="11">
        <v>23526</v>
      </c>
      <c r="F665" s="12" t="s">
        <v>85</v>
      </c>
      <c r="G665" s="12" t="s">
        <v>444</v>
      </c>
      <c r="H665" s="12" t="s">
        <v>2110</v>
      </c>
      <c r="I665" s="14"/>
      <c r="J665" s="9" t="s">
        <v>2111</v>
      </c>
      <c r="K665" s="40">
        <f t="shared" si="10"/>
        <v>47</v>
      </c>
    </row>
    <row r="666" spans="1:11" ht="13.5" customHeight="1">
      <c r="A666" s="9" t="s">
        <v>2112</v>
      </c>
      <c r="B666" s="10">
        <v>1558</v>
      </c>
      <c r="C666" s="11">
        <v>40908</v>
      </c>
      <c r="D666" s="12" t="s">
        <v>2113</v>
      </c>
      <c r="E666" s="11">
        <v>23529</v>
      </c>
      <c r="F666" s="12" t="s">
        <v>85</v>
      </c>
      <c r="G666" s="12" t="s">
        <v>301</v>
      </c>
      <c r="H666" s="21" t="s">
        <v>2110</v>
      </c>
      <c r="I666" s="14"/>
      <c r="J666" s="9"/>
      <c r="K666" s="40">
        <f t="shared" si="10"/>
        <v>47</v>
      </c>
    </row>
    <row r="667" spans="1:11" ht="13.5" customHeight="1">
      <c r="A667" s="9" t="s">
        <v>2114</v>
      </c>
      <c r="B667" s="10">
        <v>1559</v>
      </c>
      <c r="C667" s="11">
        <v>40908</v>
      </c>
      <c r="D667" s="12" t="s">
        <v>2115</v>
      </c>
      <c r="E667" s="11">
        <v>29550</v>
      </c>
      <c r="F667" s="12" t="s">
        <v>74</v>
      </c>
      <c r="G667" s="12" t="s">
        <v>351</v>
      </c>
      <c r="H667" s="12" t="s">
        <v>2110</v>
      </c>
      <c r="I667" s="14"/>
      <c r="J667" s="9" t="s">
        <v>2116</v>
      </c>
      <c r="K667" s="40">
        <f t="shared" si="10"/>
        <v>31</v>
      </c>
    </row>
    <row r="668" spans="1:11" ht="13.5" customHeight="1">
      <c r="A668" s="9" t="s">
        <v>2117</v>
      </c>
      <c r="B668" s="10">
        <v>1560</v>
      </c>
      <c r="C668" s="11">
        <v>40908</v>
      </c>
      <c r="D668" s="12" t="s">
        <v>2118</v>
      </c>
      <c r="E668" s="11">
        <v>22731</v>
      </c>
      <c r="F668" s="12" t="s">
        <v>85</v>
      </c>
      <c r="G668" s="12" t="s">
        <v>156</v>
      </c>
      <c r="H668" s="12" t="s">
        <v>2110</v>
      </c>
      <c r="I668" s="14"/>
      <c r="J668" s="9" t="s">
        <v>2119</v>
      </c>
      <c r="K668" s="40">
        <f t="shared" si="10"/>
        <v>49</v>
      </c>
    </row>
    <row r="669" spans="1:11" ht="13.5" customHeight="1">
      <c r="A669" s="9" t="s">
        <v>2120</v>
      </c>
      <c r="B669" s="10">
        <v>1561</v>
      </c>
      <c r="C669" s="11">
        <v>40908</v>
      </c>
      <c r="D669" s="12" t="s">
        <v>2121</v>
      </c>
      <c r="E669" s="11">
        <v>15707</v>
      </c>
      <c r="F669" s="12" t="s">
        <v>85</v>
      </c>
      <c r="G669" s="12" t="s">
        <v>574</v>
      </c>
      <c r="H669" s="21" t="s">
        <v>2110</v>
      </c>
      <c r="I669" s="14"/>
      <c r="J669" s="9"/>
      <c r="K669" s="40">
        <f t="shared" si="10"/>
        <v>68</v>
      </c>
    </row>
    <row r="670" spans="1:11" ht="13.5" customHeight="1">
      <c r="A670" s="28" t="s">
        <v>2122</v>
      </c>
      <c r="B670" s="10">
        <v>1562</v>
      </c>
      <c r="C670" s="11">
        <v>40912</v>
      </c>
      <c r="D670" s="12" t="s">
        <v>2123</v>
      </c>
      <c r="E670" s="11">
        <v>17480</v>
      </c>
      <c r="F670" s="12" t="s">
        <v>74</v>
      </c>
      <c r="G670" s="12" t="s">
        <v>972</v>
      </c>
      <c r="H670" s="12" t="s">
        <v>2110</v>
      </c>
      <c r="I670" s="14"/>
      <c r="J670" s="9" t="s">
        <v>2124</v>
      </c>
      <c r="K670" s="40">
        <f>2012-YEAR(E670)</f>
        <v>65</v>
      </c>
    </row>
    <row r="671" spans="1:11" ht="13.5" customHeight="1">
      <c r="A671" s="28" t="s">
        <v>2125</v>
      </c>
      <c r="B671" s="10">
        <v>1563</v>
      </c>
      <c r="C671" s="11">
        <v>40913</v>
      </c>
      <c r="D671" s="12" t="s">
        <v>2126</v>
      </c>
      <c r="E671" s="11">
        <v>19176</v>
      </c>
      <c r="F671" s="12" t="s">
        <v>85</v>
      </c>
      <c r="G671" s="12" t="s">
        <v>151</v>
      </c>
      <c r="H671" s="12" t="s">
        <v>2127</v>
      </c>
      <c r="I671" s="14"/>
      <c r="J671" s="9" t="s">
        <v>2128</v>
      </c>
      <c r="K671" s="40">
        <f t="shared" ref="K671:K734" si="11">2012-YEAR(E671)</f>
        <v>60</v>
      </c>
    </row>
    <row r="672" spans="1:11" ht="13.5" customHeight="1">
      <c r="A672" s="28" t="s">
        <v>2129</v>
      </c>
      <c r="B672" s="10">
        <v>1564</v>
      </c>
      <c r="C672" s="11">
        <v>40913</v>
      </c>
      <c r="D672" s="12" t="s">
        <v>2130</v>
      </c>
      <c r="E672" s="11">
        <v>27024</v>
      </c>
      <c r="F672" s="12" t="s">
        <v>74</v>
      </c>
      <c r="G672" s="12" t="s">
        <v>369</v>
      </c>
      <c r="H672" s="12" t="s">
        <v>2127</v>
      </c>
      <c r="I672" s="14"/>
      <c r="J672" s="28" t="s">
        <v>2131</v>
      </c>
      <c r="K672" s="40">
        <f t="shared" si="11"/>
        <v>39</v>
      </c>
    </row>
    <row r="673" spans="1:11" ht="13.5" customHeight="1">
      <c r="A673" s="28" t="s">
        <v>2132</v>
      </c>
      <c r="B673" s="10">
        <v>1565</v>
      </c>
      <c r="C673" s="11">
        <v>40913</v>
      </c>
      <c r="D673" s="12" t="s">
        <v>2133</v>
      </c>
      <c r="E673" s="11">
        <v>33043</v>
      </c>
      <c r="F673" s="12" t="s">
        <v>85</v>
      </c>
      <c r="G673" s="12" t="s">
        <v>724</v>
      </c>
      <c r="H673" s="12" t="s">
        <v>2134</v>
      </c>
      <c r="I673" s="14"/>
      <c r="J673" s="9" t="s">
        <v>2135</v>
      </c>
      <c r="K673" s="40">
        <f t="shared" si="11"/>
        <v>22</v>
      </c>
    </row>
    <row r="674" spans="1:11" ht="13.5" customHeight="1">
      <c r="A674" s="28" t="s">
        <v>2136</v>
      </c>
      <c r="B674" s="10">
        <v>1566</v>
      </c>
      <c r="C674" s="11">
        <v>40914</v>
      </c>
      <c r="D674" s="12" t="s">
        <v>2137</v>
      </c>
      <c r="E674" s="11">
        <v>25926</v>
      </c>
      <c r="F674" s="12" t="s">
        <v>85</v>
      </c>
      <c r="G674" s="12" t="s">
        <v>333</v>
      </c>
      <c r="H674" s="12" t="s">
        <v>2138</v>
      </c>
      <c r="I674" s="14"/>
      <c r="J674" s="9" t="s">
        <v>2139</v>
      </c>
      <c r="K674" s="40">
        <f t="shared" si="11"/>
        <v>42</v>
      </c>
    </row>
    <row r="675" spans="1:11" ht="13.5" customHeight="1">
      <c r="A675" s="28" t="s">
        <v>2140</v>
      </c>
      <c r="B675" s="10">
        <v>1567</v>
      </c>
      <c r="C675" s="11">
        <v>40914</v>
      </c>
      <c r="D675" s="12" t="s">
        <v>2141</v>
      </c>
      <c r="E675" s="11">
        <v>30087</v>
      </c>
      <c r="F675" s="12" t="s">
        <v>85</v>
      </c>
      <c r="G675" s="12" t="s">
        <v>369</v>
      </c>
      <c r="H675" s="12" t="s">
        <v>2134</v>
      </c>
      <c r="I675" s="14"/>
      <c r="J675" s="9" t="s">
        <v>2142</v>
      </c>
      <c r="K675" s="40">
        <f t="shared" si="11"/>
        <v>30</v>
      </c>
    </row>
    <row r="676" spans="1:11" ht="13.5" customHeight="1">
      <c r="A676" s="28"/>
      <c r="B676" s="10">
        <v>1568</v>
      </c>
      <c r="C676" s="20">
        <v>40915</v>
      </c>
      <c r="D676" s="21" t="s">
        <v>2143</v>
      </c>
      <c r="E676" s="20">
        <v>38773</v>
      </c>
      <c r="F676" s="21" t="s">
        <v>85</v>
      </c>
      <c r="G676" s="21" t="s">
        <v>1682</v>
      </c>
      <c r="H676" s="12" t="s">
        <v>2127</v>
      </c>
      <c r="I676" s="14"/>
      <c r="J676" s="9" t="s">
        <v>2144</v>
      </c>
      <c r="K676" s="40">
        <f t="shared" si="11"/>
        <v>6</v>
      </c>
    </row>
    <row r="677" spans="1:11" ht="13.5" customHeight="1">
      <c r="A677" s="28" t="s">
        <v>2145</v>
      </c>
      <c r="B677" s="10">
        <v>1569</v>
      </c>
      <c r="C677" s="11">
        <v>40917</v>
      </c>
      <c r="D677" s="12" t="s">
        <v>2146</v>
      </c>
      <c r="E677" s="11">
        <v>26713</v>
      </c>
      <c r="F677" s="12" t="s">
        <v>85</v>
      </c>
      <c r="G677" s="12" t="s">
        <v>475</v>
      </c>
      <c r="H677" s="21" t="s">
        <v>2127</v>
      </c>
      <c r="I677" s="14"/>
      <c r="J677" s="9"/>
      <c r="K677" s="40">
        <f t="shared" si="11"/>
        <v>39</v>
      </c>
    </row>
    <row r="678" spans="1:11" ht="13.5" customHeight="1">
      <c r="A678" s="28"/>
      <c r="B678" s="10">
        <v>1570</v>
      </c>
      <c r="C678" s="20">
        <v>40918</v>
      </c>
      <c r="D678" s="21" t="s">
        <v>2147</v>
      </c>
      <c r="E678" s="20">
        <v>26713</v>
      </c>
      <c r="F678" s="21" t="s">
        <v>85</v>
      </c>
      <c r="G678" s="21" t="s">
        <v>475</v>
      </c>
      <c r="H678" s="12" t="s">
        <v>2127</v>
      </c>
      <c r="I678" s="14"/>
      <c r="J678" s="9" t="s">
        <v>2148</v>
      </c>
      <c r="K678" s="40">
        <f t="shared" si="11"/>
        <v>39</v>
      </c>
    </row>
    <row r="679" spans="1:11" ht="13.5" customHeight="1">
      <c r="A679" s="28" t="s">
        <v>2149</v>
      </c>
      <c r="B679" s="10">
        <v>1571</v>
      </c>
      <c r="C679" s="11">
        <v>40918</v>
      </c>
      <c r="D679" s="12" t="s">
        <v>2150</v>
      </c>
      <c r="E679" s="11">
        <v>24857</v>
      </c>
      <c r="F679" s="12" t="s">
        <v>74</v>
      </c>
      <c r="G679" s="12" t="s">
        <v>972</v>
      </c>
      <c r="H679" s="12" t="s">
        <v>2127</v>
      </c>
      <c r="I679" s="14"/>
      <c r="J679" s="9" t="s">
        <v>2151</v>
      </c>
      <c r="K679" s="40">
        <f t="shared" si="11"/>
        <v>44</v>
      </c>
    </row>
    <row r="680" spans="1:11" ht="13.5" customHeight="1">
      <c r="A680" s="28"/>
      <c r="B680" s="10">
        <v>1572</v>
      </c>
      <c r="C680" s="20">
        <v>40918</v>
      </c>
      <c r="D680" s="21" t="s">
        <v>2152</v>
      </c>
      <c r="E680" s="20">
        <v>26713</v>
      </c>
      <c r="F680" s="21" t="s">
        <v>85</v>
      </c>
      <c r="G680" s="21" t="s">
        <v>475</v>
      </c>
      <c r="H680" s="36" t="s">
        <v>2127</v>
      </c>
      <c r="I680" s="14"/>
      <c r="J680" s="16" t="s">
        <v>2153</v>
      </c>
      <c r="K680" s="40">
        <f t="shared" si="11"/>
        <v>39</v>
      </c>
    </row>
    <row r="681" spans="1:11" ht="13.5" customHeight="1">
      <c r="A681" s="28" t="s">
        <v>2154</v>
      </c>
      <c r="B681" s="10">
        <v>1573</v>
      </c>
      <c r="C681" s="11">
        <v>40918</v>
      </c>
      <c r="D681" s="12" t="s">
        <v>2155</v>
      </c>
      <c r="E681" s="11">
        <v>22783</v>
      </c>
      <c r="F681" s="12" t="s">
        <v>85</v>
      </c>
      <c r="G681" s="12" t="s">
        <v>1122</v>
      </c>
      <c r="H681" s="21" t="s">
        <v>2127</v>
      </c>
      <c r="I681" s="14"/>
      <c r="J681" s="9"/>
      <c r="K681" s="40">
        <f t="shared" si="11"/>
        <v>50</v>
      </c>
    </row>
    <row r="682" spans="1:11" ht="13.5" customHeight="1">
      <c r="A682" s="28" t="s">
        <v>2156</v>
      </c>
      <c r="B682" s="10">
        <v>1574</v>
      </c>
      <c r="C682" s="11">
        <v>40919</v>
      </c>
      <c r="D682" s="12" t="s">
        <v>2157</v>
      </c>
      <c r="E682" s="11">
        <v>34053</v>
      </c>
      <c r="F682" s="12" t="s">
        <v>74</v>
      </c>
      <c r="G682" s="12" t="s">
        <v>733</v>
      </c>
      <c r="H682" s="21" t="s">
        <v>2127</v>
      </c>
      <c r="I682" s="14"/>
      <c r="J682" s="9"/>
      <c r="K682" s="40">
        <f t="shared" si="11"/>
        <v>19</v>
      </c>
    </row>
    <row r="683" spans="1:11" ht="13.5" customHeight="1">
      <c r="A683" s="28" t="s">
        <v>2158</v>
      </c>
      <c r="B683" s="10">
        <v>1575</v>
      </c>
      <c r="C683" s="11">
        <v>40920</v>
      </c>
      <c r="D683" s="12" t="s">
        <v>2159</v>
      </c>
      <c r="E683" s="11">
        <v>20306</v>
      </c>
      <c r="F683" s="12" t="s">
        <v>74</v>
      </c>
      <c r="G683" s="12" t="s">
        <v>115</v>
      </c>
      <c r="H683" s="12" t="s">
        <v>2134</v>
      </c>
      <c r="I683" s="14"/>
      <c r="J683" s="9" t="s">
        <v>2160</v>
      </c>
      <c r="K683" s="40">
        <f t="shared" si="11"/>
        <v>57</v>
      </c>
    </row>
    <row r="684" spans="1:11" ht="13.5" customHeight="1">
      <c r="A684" s="28" t="s">
        <v>2161</v>
      </c>
      <c r="B684" s="10">
        <v>1576</v>
      </c>
      <c r="C684" s="11">
        <v>40921</v>
      </c>
      <c r="D684" s="12" t="s">
        <v>2162</v>
      </c>
      <c r="E684" s="11">
        <v>16863</v>
      </c>
      <c r="F684" s="12" t="s">
        <v>74</v>
      </c>
      <c r="G684" s="12" t="s">
        <v>198</v>
      </c>
      <c r="H684" s="12" t="s">
        <v>2127</v>
      </c>
      <c r="I684" s="14"/>
      <c r="J684" s="9" t="s">
        <v>2163</v>
      </c>
      <c r="K684" s="40">
        <f t="shared" si="11"/>
        <v>66</v>
      </c>
    </row>
    <row r="685" spans="1:11" ht="13.5" customHeight="1">
      <c r="A685" s="28" t="s">
        <v>2164</v>
      </c>
      <c r="B685" s="10">
        <v>1577</v>
      </c>
      <c r="C685" s="11">
        <v>40924</v>
      </c>
      <c r="D685" s="12" t="s">
        <v>2165</v>
      </c>
      <c r="E685" s="11">
        <v>26728</v>
      </c>
      <c r="F685" s="12" t="s">
        <v>74</v>
      </c>
      <c r="G685" s="12" t="s">
        <v>440</v>
      </c>
      <c r="H685" s="21" t="s">
        <v>2166</v>
      </c>
      <c r="I685" s="14"/>
      <c r="J685" s="9"/>
      <c r="K685" s="40">
        <f t="shared" si="11"/>
        <v>39</v>
      </c>
    </row>
    <row r="686" spans="1:11" ht="13.5" customHeight="1">
      <c r="A686" s="28" t="s">
        <v>2167</v>
      </c>
      <c r="B686" s="10">
        <v>1578</v>
      </c>
      <c r="C686" s="11">
        <v>40925</v>
      </c>
      <c r="D686" s="12" t="s">
        <v>2168</v>
      </c>
      <c r="E686" s="11">
        <v>16960</v>
      </c>
      <c r="F686" s="12" t="s">
        <v>74</v>
      </c>
      <c r="G686" s="12" t="s">
        <v>2169</v>
      </c>
      <c r="H686" s="12" t="s">
        <v>2138</v>
      </c>
      <c r="I686" s="14"/>
      <c r="J686" s="9" t="s">
        <v>2170</v>
      </c>
      <c r="K686" s="40">
        <f t="shared" si="11"/>
        <v>66</v>
      </c>
    </row>
    <row r="687" spans="1:11" ht="13.5" customHeight="1">
      <c r="A687" s="28" t="s">
        <v>2171</v>
      </c>
      <c r="B687" s="10">
        <v>1579</v>
      </c>
      <c r="C687" s="11">
        <v>40925</v>
      </c>
      <c r="D687" s="12" t="s">
        <v>2172</v>
      </c>
      <c r="E687" s="11">
        <v>30998</v>
      </c>
      <c r="F687" s="12" t="s">
        <v>74</v>
      </c>
      <c r="G687" s="12" t="s">
        <v>574</v>
      </c>
      <c r="H687" s="12" t="s">
        <v>2127</v>
      </c>
      <c r="I687" s="14"/>
      <c r="J687" s="9" t="s">
        <v>2173</v>
      </c>
      <c r="K687" s="40">
        <f t="shared" si="11"/>
        <v>28</v>
      </c>
    </row>
    <row r="688" spans="1:11" ht="13.5" customHeight="1">
      <c r="A688" s="28" t="s">
        <v>2174</v>
      </c>
      <c r="B688" s="10">
        <v>1580</v>
      </c>
      <c r="C688" s="11">
        <v>40925</v>
      </c>
      <c r="D688" s="12" t="s">
        <v>2175</v>
      </c>
      <c r="E688" s="11">
        <v>18289</v>
      </c>
      <c r="F688" s="12" t="s">
        <v>85</v>
      </c>
      <c r="G688" s="12" t="s">
        <v>2176</v>
      </c>
      <c r="H688" s="12" t="s">
        <v>2138</v>
      </c>
      <c r="I688" s="14"/>
      <c r="J688" s="9" t="s">
        <v>2177</v>
      </c>
      <c r="K688" s="40">
        <f t="shared" si="11"/>
        <v>62</v>
      </c>
    </row>
    <row r="689" spans="1:11" ht="13.5" customHeight="1">
      <c r="A689" s="28" t="s">
        <v>2178</v>
      </c>
      <c r="B689" s="10">
        <v>1581</v>
      </c>
      <c r="C689" s="11">
        <v>40926</v>
      </c>
      <c r="D689" s="12" t="s">
        <v>2179</v>
      </c>
      <c r="E689" s="11">
        <v>13729</v>
      </c>
      <c r="F689" s="12" t="s">
        <v>85</v>
      </c>
      <c r="G689" s="12" t="s">
        <v>86</v>
      </c>
      <c r="H689" s="12" t="s">
        <v>2127</v>
      </c>
      <c r="I689" s="14"/>
      <c r="J689" s="9" t="s">
        <v>2180</v>
      </c>
      <c r="K689" s="40">
        <f t="shared" si="11"/>
        <v>75</v>
      </c>
    </row>
    <row r="690" spans="1:11" ht="13.5" customHeight="1">
      <c r="A690" s="28" t="s">
        <v>2181</v>
      </c>
      <c r="B690" s="10">
        <v>1582</v>
      </c>
      <c r="C690" s="11">
        <v>40928</v>
      </c>
      <c r="D690" s="12" t="s">
        <v>2182</v>
      </c>
      <c r="E690" s="11">
        <v>9683</v>
      </c>
      <c r="F690" s="12" t="s">
        <v>85</v>
      </c>
      <c r="G690" s="12" t="s">
        <v>333</v>
      </c>
      <c r="H690" s="12" t="s">
        <v>2183</v>
      </c>
      <c r="I690" s="14"/>
      <c r="J690" s="28" t="s">
        <v>2184</v>
      </c>
      <c r="K690" s="40">
        <f t="shared" si="11"/>
        <v>86</v>
      </c>
    </row>
    <row r="691" spans="1:11" ht="13.5" customHeight="1">
      <c r="A691" s="28" t="s">
        <v>2185</v>
      </c>
      <c r="B691" s="10">
        <v>1583</v>
      </c>
      <c r="C691" s="11">
        <v>40928</v>
      </c>
      <c r="D691" s="12" t="s">
        <v>2186</v>
      </c>
      <c r="E691" s="11">
        <v>18476</v>
      </c>
      <c r="F691" s="12" t="s">
        <v>85</v>
      </c>
      <c r="G691" s="12" t="s">
        <v>341</v>
      </c>
      <c r="H691" s="12" t="s">
        <v>2183</v>
      </c>
      <c r="I691" s="14"/>
      <c r="J691" s="9" t="s">
        <v>2187</v>
      </c>
      <c r="K691" s="40">
        <f t="shared" si="11"/>
        <v>62</v>
      </c>
    </row>
    <row r="692" spans="1:11" ht="13.5" customHeight="1">
      <c r="A692" s="28" t="s">
        <v>2188</v>
      </c>
      <c r="B692" s="10">
        <v>1584</v>
      </c>
      <c r="C692" s="11">
        <v>40928</v>
      </c>
      <c r="D692" s="12" t="s">
        <v>2189</v>
      </c>
      <c r="E692" s="11">
        <v>17496</v>
      </c>
      <c r="F692" s="12" t="s">
        <v>74</v>
      </c>
      <c r="G692" s="12" t="s">
        <v>1084</v>
      </c>
      <c r="H692" s="12" t="s">
        <v>2183</v>
      </c>
      <c r="I692" s="14"/>
      <c r="J692" s="9" t="s">
        <v>2190</v>
      </c>
      <c r="K692" s="40">
        <f t="shared" si="11"/>
        <v>65</v>
      </c>
    </row>
    <row r="693" spans="1:11" ht="13.5" customHeight="1">
      <c r="A693" s="28" t="s">
        <v>2191</v>
      </c>
      <c r="B693" s="10">
        <v>1585</v>
      </c>
      <c r="C693" s="11">
        <v>40928</v>
      </c>
      <c r="D693" s="12" t="s">
        <v>2192</v>
      </c>
      <c r="E693" s="11">
        <v>14497</v>
      </c>
      <c r="F693" s="12" t="s">
        <v>85</v>
      </c>
      <c r="G693" s="12" t="s">
        <v>774</v>
      </c>
      <c r="H693" s="12" t="s">
        <v>2183</v>
      </c>
      <c r="I693" s="14"/>
      <c r="J693" s="9" t="s">
        <v>2193</v>
      </c>
      <c r="K693" s="40">
        <f t="shared" si="11"/>
        <v>73</v>
      </c>
    </row>
    <row r="694" spans="1:11" ht="13.5" customHeight="1">
      <c r="A694" s="28" t="s">
        <v>2194</v>
      </c>
      <c r="B694" s="10">
        <v>1586</v>
      </c>
      <c r="C694" s="11">
        <v>40929</v>
      </c>
      <c r="D694" s="12" t="s">
        <v>2195</v>
      </c>
      <c r="E694" s="11">
        <v>26572</v>
      </c>
      <c r="F694" s="12" t="s">
        <v>74</v>
      </c>
      <c r="G694" s="12" t="s">
        <v>878</v>
      </c>
      <c r="H694" s="12" t="s">
        <v>2183</v>
      </c>
      <c r="I694" s="14"/>
      <c r="J694" s="9" t="s">
        <v>2196</v>
      </c>
      <c r="K694" s="40">
        <f t="shared" si="11"/>
        <v>40</v>
      </c>
    </row>
    <row r="695" spans="1:11" ht="13.5" customHeight="1">
      <c r="A695" s="28" t="s">
        <v>2197</v>
      </c>
      <c r="B695" s="10">
        <v>1587</v>
      </c>
      <c r="C695" s="11">
        <v>40931</v>
      </c>
      <c r="D695" s="12" t="s">
        <v>2198</v>
      </c>
      <c r="E695" s="11">
        <v>14647</v>
      </c>
      <c r="F695" s="12" t="s">
        <v>85</v>
      </c>
      <c r="G695" s="12" t="s">
        <v>878</v>
      </c>
      <c r="H695" s="12" t="s">
        <v>1272</v>
      </c>
      <c r="I695" s="14"/>
      <c r="J695" s="9" t="s">
        <v>2199</v>
      </c>
      <c r="K695" s="40">
        <f t="shared" si="11"/>
        <v>72</v>
      </c>
    </row>
    <row r="696" spans="1:11" ht="13.5" customHeight="1">
      <c r="A696" s="28" t="s">
        <v>2200</v>
      </c>
      <c r="B696" s="10">
        <v>1588</v>
      </c>
      <c r="C696" s="11">
        <v>40931</v>
      </c>
      <c r="D696" s="12" t="s">
        <v>2201</v>
      </c>
      <c r="E696" s="11">
        <v>24623</v>
      </c>
      <c r="F696" s="12" t="s">
        <v>85</v>
      </c>
      <c r="G696" s="12" t="s">
        <v>105</v>
      </c>
      <c r="H696" s="12" t="s">
        <v>2183</v>
      </c>
      <c r="I696" s="14"/>
      <c r="J696" s="9" t="s">
        <v>2202</v>
      </c>
      <c r="K696" s="40">
        <f t="shared" si="11"/>
        <v>45</v>
      </c>
    </row>
    <row r="697" spans="1:11" ht="13.5" customHeight="1">
      <c r="A697" s="28" t="s">
        <v>2203</v>
      </c>
      <c r="B697" s="10">
        <v>1589</v>
      </c>
      <c r="C697" s="11">
        <v>40931</v>
      </c>
      <c r="D697" s="12" t="s">
        <v>2204</v>
      </c>
      <c r="E697" s="11">
        <v>22062</v>
      </c>
      <c r="F697" s="12" t="s">
        <v>85</v>
      </c>
      <c r="G697" s="12" t="s">
        <v>377</v>
      </c>
      <c r="H697" s="12" t="s">
        <v>2205</v>
      </c>
      <c r="I697" s="14"/>
      <c r="J697" s="9" t="s">
        <v>2206</v>
      </c>
      <c r="K697" s="40">
        <f t="shared" si="11"/>
        <v>52</v>
      </c>
    </row>
    <row r="698" spans="1:11" ht="13.5" customHeight="1">
      <c r="A698" s="28" t="s">
        <v>2207</v>
      </c>
      <c r="B698" s="10">
        <v>1590</v>
      </c>
      <c r="C698" s="11">
        <v>40931</v>
      </c>
      <c r="D698" s="12" t="s">
        <v>2208</v>
      </c>
      <c r="E698" s="11">
        <v>12354</v>
      </c>
      <c r="F698" s="12" t="s">
        <v>74</v>
      </c>
      <c r="G698" s="12" t="s">
        <v>475</v>
      </c>
      <c r="H698" s="12" t="s">
        <v>2205</v>
      </c>
      <c r="I698" s="14"/>
      <c r="J698" s="9" t="s">
        <v>2209</v>
      </c>
      <c r="K698" s="40">
        <f t="shared" si="11"/>
        <v>79</v>
      </c>
    </row>
    <row r="699" spans="1:11" ht="13.5" customHeight="1">
      <c r="A699" s="28"/>
      <c r="B699" s="10">
        <v>1591</v>
      </c>
      <c r="C699" s="20">
        <v>40932</v>
      </c>
      <c r="D699" s="21" t="s">
        <v>2210</v>
      </c>
      <c r="E699" s="20">
        <v>26139</v>
      </c>
      <c r="F699" s="21" t="s">
        <v>85</v>
      </c>
      <c r="G699" s="21" t="s">
        <v>267</v>
      </c>
      <c r="H699" s="12" t="s">
        <v>2211</v>
      </c>
      <c r="I699" s="14"/>
      <c r="J699" s="9" t="s">
        <v>2212</v>
      </c>
      <c r="K699" s="40">
        <f t="shared" si="11"/>
        <v>41</v>
      </c>
    </row>
    <row r="700" spans="1:11" ht="13.5" customHeight="1">
      <c r="A700" s="28" t="s">
        <v>2213</v>
      </c>
      <c r="B700" s="10">
        <v>1592</v>
      </c>
      <c r="C700" s="11">
        <v>40932</v>
      </c>
      <c r="D700" s="12" t="s">
        <v>2214</v>
      </c>
      <c r="E700" s="11">
        <v>29691</v>
      </c>
      <c r="F700" s="12" t="s">
        <v>74</v>
      </c>
      <c r="G700" s="26" t="s">
        <v>878</v>
      </c>
      <c r="H700" s="21" t="s">
        <v>464</v>
      </c>
      <c r="I700" s="14"/>
      <c r="J700" s="9"/>
      <c r="K700" s="40">
        <f t="shared" si="11"/>
        <v>31</v>
      </c>
    </row>
    <row r="701" spans="1:11" ht="13.5" customHeight="1">
      <c r="A701" s="28" t="s">
        <v>2215</v>
      </c>
      <c r="B701" s="10">
        <v>1593</v>
      </c>
      <c r="C701" s="11">
        <v>40932</v>
      </c>
      <c r="D701" s="12" t="s">
        <v>2216</v>
      </c>
      <c r="E701" s="11">
        <v>29051</v>
      </c>
      <c r="F701" s="12" t="s">
        <v>85</v>
      </c>
      <c r="G701" s="12" t="s">
        <v>1514</v>
      </c>
      <c r="H701" s="21" t="s">
        <v>2217</v>
      </c>
      <c r="I701" s="14"/>
      <c r="J701" s="9"/>
      <c r="K701" s="40">
        <f t="shared" si="11"/>
        <v>33</v>
      </c>
    </row>
    <row r="702" spans="1:11" ht="13.5" customHeight="1">
      <c r="A702" s="28" t="s">
        <v>2218</v>
      </c>
      <c r="B702" s="10">
        <v>1594</v>
      </c>
      <c r="C702" s="11">
        <v>40933</v>
      </c>
      <c r="D702" s="12" t="s">
        <v>2219</v>
      </c>
      <c r="E702" s="11">
        <v>30300</v>
      </c>
      <c r="F702" s="12" t="s">
        <v>74</v>
      </c>
      <c r="G702" s="12" t="s">
        <v>2169</v>
      </c>
      <c r="H702" s="12" t="s">
        <v>2205</v>
      </c>
      <c r="I702" s="14"/>
      <c r="J702" s="9" t="s">
        <v>2220</v>
      </c>
      <c r="K702" s="40">
        <f t="shared" si="11"/>
        <v>30</v>
      </c>
    </row>
    <row r="703" spans="1:11" ht="13.5" customHeight="1">
      <c r="A703" s="28" t="s">
        <v>2221</v>
      </c>
      <c r="B703" s="10">
        <v>1595</v>
      </c>
      <c r="C703" s="11">
        <v>40934</v>
      </c>
      <c r="D703" s="12" t="s">
        <v>2222</v>
      </c>
      <c r="E703" s="11">
        <v>15355</v>
      </c>
      <c r="F703" s="12" t="s">
        <v>74</v>
      </c>
      <c r="G703" s="12" t="s">
        <v>309</v>
      </c>
      <c r="H703" s="12" t="s">
        <v>2217</v>
      </c>
      <c r="I703" s="14"/>
      <c r="J703" s="9" t="s">
        <v>2223</v>
      </c>
      <c r="K703" s="40">
        <f t="shared" si="11"/>
        <v>70</v>
      </c>
    </row>
    <row r="704" spans="1:11" ht="13.5" customHeight="1">
      <c r="A704" s="28" t="s">
        <v>2224</v>
      </c>
      <c r="B704" s="10">
        <v>1596</v>
      </c>
      <c r="C704" s="11">
        <v>40935</v>
      </c>
      <c r="D704" s="12" t="s">
        <v>2225</v>
      </c>
      <c r="E704" s="11">
        <v>31195</v>
      </c>
      <c r="F704" s="12" t="s">
        <v>85</v>
      </c>
      <c r="G704" s="12" t="s">
        <v>433</v>
      </c>
      <c r="H704" s="12" t="s">
        <v>2226</v>
      </c>
      <c r="I704" s="14"/>
      <c r="J704" s="9" t="s">
        <v>2227</v>
      </c>
      <c r="K704" s="40">
        <f t="shared" si="11"/>
        <v>27</v>
      </c>
    </row>
    <row r="705" spans="1:11" ht="13.5" customHeight="1">
      <c r="A705" s="28" t="s">
        <v>2228</v>
      </c>
      <c r="B705" s="10">
        <v>1597</v>
      </c>
      <c r="C705" s="11">
        <v>40935</v>
      </c>
      <c r="D705" s="12" t="s">
        <v>2229</v>
      </c>
      <c r="E705" s="11">
        <v>33293</v>
      </c>
      <c r="F705" s="12" t="s">
        <v>74</v>
      </c>
      <c r="G705" s="12" t="s">
        <v>156</v>
      </c>
      <c r="H705" s="12" t="s">
        <v>2205</v>
      </c>
      <c r="I705" s="14"/>
      <c r="J705" s="28" t="s">
        <v>2230</v>
      </c>
      <c r="K705" s="40">
        <f t="shared" si="11"/>
        <v>21</v>
      </c>
    </row>
    <row r="706" spans="1:11" ht="13.5" customHeight="1">
      <c r="A706" s="28" t="s">
        <v>2231</v>
      </c>
      <c r="B706" s="10">
        <v>1598</v>
      </c>
      <c r="C706" s="11">
        <v>40936</v>
      </c>
      <c r="D706" s="12" t="s">
        <v>2232</v>
      </c>
      <c r="E706" s="11">
        <v>38761</v>
      </c>
      <c r="F706" s="12" t="s">
        <v>85</v>
      </c>
      <c r="G706" s="12" t="s">
        <v>440</v>
      </c>
      <c r="H706" s="12" t="s">
        <v>2226</v>
      </c>
      <c r="I706" s="14"/>
      <c r="J706" s="9" t="s">
        <v>2233</v>
      </c>
      <c r="K706" s="40">
        <f t="shared" si="11"/>
        <v>6</v>
      </c>
    </row>
    <row r="707" spans="1:11" ht="13.5" customHeight="1">
      <c r="A707" s="28" t="s">
        <v>2234</v>
      </c>
      <c r="B707" s="10">
        <v>1599</v>
      </c>
      <c r="C707" s="11">
        <v>40939</v>
      </c>
      <c r="D707" s="12" t="s">
        <v>2235</v>
      </c>
      <c r="E707" s="11">
        <v>32068</v>
      </c>
      <c r="F707" s="12" t="s">
        <v>74</v>
      </c>
      <c r="G707" s="12" t="s">
        <v>212</v>
      </c>
      <c r="H707" s="12" t="s">
        <v>2205</v>
      </c>
      <c r="I707" s="14"/>
      <c r="J707" s="9" t="s">
        <v>2236</v>
      </c>
      <c r="K707" s="40">
        <f t="shared" si="11"/>
        <v>25</v>
      </c>
    </row>
    <row r="708" spans="1:11" ht="13.5" customHeight="1">
      <c r="A708" s="28" t="s">
        <v>2237</v>
      </c>
      <c r="B708" s="10">
        <v>1600</v>
      </c>
      <c r="C708" s="11">
        <v>40939</v>
      </c>
      <c r="D708" s="12" t="s">
        <v>2238</v>
      </c>
      <c r="E708" s="11">
        <v>11133</v>
      </c>
      <c r="F708" s="12" t="s">
        <v>74</v>
      </c>
      <c r="G708" s="12" t="s">
        <v>341</v>
      </c>
      <c r="H708" s="12" t="s">
        <v>2205</v>
      </c>
      <c r="I708" s="14"/>
      <c r="J708" s="9" t="s">
        <v>2239</v>
      </c>
      <c r="K708" s="40">
        <f t="shared" si="11"/>
        <v>82</v>
      </c>
    </row>
    <row r="709" spans="1:11" ht="13.5" customHeight="1">
      <c r="A709" s="28"/>
      <c r="B709" s="10">
        <v>1601</v>
      </c>
      <c r="C709" s="20">
        <v>40940</v>
      </c>
      <c r="D709" s="21" t="s">
        <v>2240</v>
      </c>
      <c r="E709" s="20">
        <v>11133</v>
      </c>
      <c r="F709" s="21" t="s">
        <v>74</v>
      </c>
      <c r="G709" s="21" t="s">
        <v>341</v>
      </c>
      <c r="H709" s="12" t="s">
        <v>2226</v>
      </c>
      <c r="I709" s="14"/>
      <c r="J709" s="9" t="s">
        <v>2241</v>
      </c>
      <c r="K709" s="40">
        <f t="shared" si="11"/>
        <v>82</v>
      </c>
    </row>
    <row r="710" spans="1:11" ht="13.5" customHeight="1">
      <c r="A710" s="28" t="s">
        <v>2242</v>
      </c>
      <c r="B710" s="10">
        <v>1603</v>
      </c>
      <c r="C710" s="11">
        <v>40942</v>
      </c>
      <c r="D710" s="12" t="s">
        <v>2243</v>
      </c>
      <c r="E710" s="11">
        <v>31697</v>
      </c>
      <c r="F710" s="12" t="s">
        <v>74</v>
      </c>
      <c r="G710" s="12" t="s">
        <v>1072</v>
      </c>
      <c r="H710" s="12" t="s">
        <v>2205</v>
      </c>
      <c r="I710" s="14"/>
      <c r="J710" s="9" t="s">
        <v>2244</v>
      </c>
      <c r="K710" s="40">
        <f t="shared" si="11"/>
        <v>26</v>
      </c>
    </row>
    <row r="711" spans="1:11" ht="13.5" customHeight="1">
      <c r="A711" s="28" t="s">
        <v>2245</v>
      </c>
      <c r="B711" s="10">
        <v>1604</v>
      </c>
      <c r="C711" s="11">
        <v>40942</v>
      </c>
      <c r="D711" s="12" t="s">
        <v>2246</v>
      </c>
      <c r="E711" s="11">
        <v>40520</v>
      </c>
      <c r="F711" s="12" t="s">
        <v>85</v>
      </c>
      <c r="G711" s="12" t="s">
        <v>972</v>
      </c>
      <c r="H711" s="12" t="s">
        <v>2217</v>
      </c>
      <c r="I711" s="14"/>
      <c r="J711" s="9" t="s">
        <v>2247</v>
      </c>
      <c r="K711" s="40">
        <f t="shared" si="11"/>
        <v>2</v>
      </c>
    </row>
    <row r="712" spans="1:11" ht="13.5" customHeight="1">
      <c r="A712" s="28" t="s">
        <v>2248</v>
      </c>
      <c r="B712" s="10">
        <v>1605</v>
      </c>
      <c r="C712" s="11">
        <v>40942</v>
      </c>
      <c r="D712" s="12" t="s">
        <v>2249</v>
      </c>
      <c r="E712" s="11">
        <v>18781</v>
      </c>
      <c r="F712" s="12" t="s">
        <v>85</v>
      </c>
      <c r="G712" s="12" t="s">
        <v>146</v>
      </c>
      <c r="H712" s="12" t="s">
        <v>2250</v>
      </c>
      <c r="I712" s="14"/>
      <c r="J712" s="9" t="s">
        <v>2251</v>
      </c>
      <c r="K712" s="40">
        <f t="shared" si="11"/>
        <v>61</v>
      </c>
    </row>
    <row r="713" spans="1:11" ht="13.5" customHeight="1">
      <c r="A713" s="28" t="s">
        <v>2252</v>
      </c>
      <c r="B713" s="10">
        <v>1606</v>
      </c>
      <c r="C713" s="11">
        <v>40943</v>
      </c>
      <c r="D713" s="12" t="s">
        <v>2253</v>
      </c>
      <c r="E713" s="11">
        <v>33081</v>
      </c>
      <c r="F713" s="12" t="s">
        <v>74</v>
      </c>
      <c r="G713" s="12" t="s">
        <v>325</v>
      </c>
      <c r="H713" s="12" t="s">
        <v>2217</v>
      </c>
      <c r="I713" s="14"/>
      <c r="J713" s="9" t="s">
        <v>2254</v>
      </c>
      <c r="K713" s="40">
        <f t="shared" si="11"/>
        <v>22</v>
      </c>
    </row>
    <row r="714" spans="1:11" ht="13.5" customHeight="1">
      <c r="A714" s="28" t="s">
        <v>2255</v>
      </c>
      <c r="B714" s="10">
        <v>1607</v>
      </c>
      <c r="C714" s="11">
        <v>40945</v>
      </c>
      <c r="D714" s="12" t="s">
        <v>2256</v>
      </c>
      <c r="E714" s="11">
        <v>37736</v>
      </c>
      <c r="F714" s="12" t="s">
        <v>85</v>
      </c>
      <c r="G714" s="12" t="s">
        <v>193</v>
      </c>
      <c r="H714" s="12" t="s">
        <v>2205</v>
      </c>
      <c r="I714" s="14"/>
      <c r="J714" s="9" t="s">
        <v>2257</v>
      </c>
      <c r="K714" s="40">
        <f t="shared" si="11"/>
        <v>9</v>
      </c>
    </row>
    <row r="715" spans="1:11" ht="13.5" customHeight="1">
      <c r="A715" s="28" t="s">
        <v>2258</v>
      </c>
      <c r="B715" s="10">
        <v>1608</v>
      </c>
      <c r="C715" s="11">
        <v>40945</v>
      </c>
      <c r="D715" s="12" t="s">
        <v>2259</v>
      </c>
      <c r="E715" s="11">
        <v>14522</v>
      </c>
      <c r="F715" s="12" t="s">
        <v>74</v>
      </c>
      <c r="G715" s="12" t="s">
        <v>309</v>
      </c>
      <c r="H715" s="12" t="s">
        <v>2226</v>
      </c>
      <c r="I715" s="14"/>
      <c r="J715" s="9" t="s">
        <v>2260</v>
      </c>
      <c r="K715" s="40">
        <f t="shared" si="11"/>
        <v>73</v>
      </c>
    </row>
    <row r="716" spans="1:11" ht="13.5" customHeight="1">
      <c r="A716" s="28" t="s">
        <v>2261</v>
      </c>
      <c r="B716" s="10">
        <v>1609</v>
      </c>
      <c r="C716" s="11">
        <v>40946</v>
      </c>
      <c r="D716" s="12" t="s">
        <v>2262</v>
      </c>
      <c r="E716" s="11">
        <v>15027</v>
      </c>
      <c r="F716" s="12" t="s">
        <v>74</v>
      </c>
      <c r="G716" s="12" t="s">
        <v>86</v>
      </c>
      <c r="H716" s="12" t="s">
        <v>2226</v>
      </c>
      <c r="I716" s="14"/>
      <c r="J716" s="9" t="s">
        <v>2263</v>
      </c>
      <c r="K716" s="40">
        <f t="shared" si="11"/>
        <v>71</v>
      </c>
    </row>
    <row r="717" spans="1:11" ht="13.5" customHeight="1">
      <c r="A717" s="28" t="s">
        <v>2264</v>
      </c>
      <c r="B717" s="10">
        <v>1610</v>
      </c>
      <c r="C717" s="11">
        <v>40947</v>
      </c>
      <c r="D717" s="12" t="s">
        <v>2265</v>
      </c>
      <c r="E717" s="11">
        <v>38326</v>
      </c>
      <c r="F717" s="12" t="s">
        <v>74</v>
      </c>
      <c r="G717" s="12" t="s">
        <v>796</v>
      </c>
      <c r="H717" s="21" t="s">
        <v>2226</v>
      </c>
      <c r="I717" s="14"/>
      <c r="J717" s="9"/>
      <c r="K717" s="40">
        <f t="shared" si="11"/>
        <v>8</v>
      </c>
    </row>
    <row r="718" spans="1:11" ht="13.5" customHeight="1">
      <c r="A718" s="28" t="s">
        <v>2266</v>
      </c>
      <c r="B718" s="10">
        <v>1611</v>
      </c>
      <c r="C718" s="11">
        <v>40947</v>
      </c>
      <c r="D718" s="12" t="s">
        <v>2267</v>
      </c>
      <c r="E718" s="11">
        <v>17337</v>
      </c>
      <c r="F718" s="12" t="s">
        <v>85</v>
      </c>
      <c r="G718" s="12" t="s">
        <v>733</v>
      </c>
      <c r="H718" s="12" t="s">
        <v>2226</v>
      </c>
      <c r="I718" s="14"/>
      <c r="J718" s="9" t="s">
        <v>2268</v>
      </c>
      <c r="K718" s="40">
        <f t="shared" si="11"/>
        <v>65</v>
      </c>
    </row>
    <row r="719" spans="1:11" ht="13.5" customHeight="1">
      <c r="A719" s="28" t="s">
        <v>2269</v>
      </c>
      <c r="B719" s="10">
        <v>1612</v>
      </c>
      <c r="C719" s="11">
        <v>40948</v>
      </c>
      <c r="D719" s="12" t="s">
        <v>2270</v>
      </c>
      <c r="E719" s="11">
        <v>14999</v>
      </c>
      <c r="F719" s="12" t="s">
        <v>85</v>
      </c>
      <c r="G719" s="12" t="s">
        <v>377</v>
      </c>
      <c r="H719" s="12" t="s">
        <v>2217</v>
      </c>
      <c r="I719" s="14"/>
      <c r="J719" s="9" t="s">
        <v>2271</v>
      </c>
      <c r="K719" s="40">
        <f t="shared" si="11"/>
        <v>71</v>
      </c>
    </row>
    <row r="720" spans="1:11" ht="13.5" customHeight="1">
      <c r="A720" s="28" t="s">
        <v>2272</v>
      </c>
      <c r="B720" s="10">
        <v>1613</v>
      </c>
      <c r="C720" s="11">
        <v>40949</v>
      </c>
      <c r="D720" s="12" t="s">
        <v>2273</v>
      </c>
      <c r="E720" s="11">
        <v>11176</v>
      </c>
      <c r="F720" s="12" t="s">
        <v>74</v>
      </c>
      <c r="G720" s="12" t="s">
        <v>1122</v>
      </c>
      <c r="H720" s="12" t="s">
        <v>2226</v>
      </c>
      <c r="I720" s="14"/>
      <c r="J720" s="9" t="s">
        <v>2274</v>
      </c>
      <c r="K720" s="40">
        <f t="shared" si="11"/>
        <v>82</v>
      </c>
    </row>
    <row r="721" spans="1:11" ht="13.5" customHeight="1">
      <c r="A721" s="28" t="s">
        <v>2275</v>
      </c>
      <c r="B721" s="10">
        <v>1614</v>
      </c>
      <c r="C721" s="11">
        <v>40949</v>
      </c>
      <c r="D721" s="12" t="s">
        <v>2276</v>
      </c>
      <c r="E721" s="11">
        <v>40682</v>
      </c>
      <c r="F721" s="12" t="s">
        <v>74</v>
      </c>
      <c r="G721" s="12" t="s">
        <v>156</v>
      </c>
      <c r="H721" s="12" t="s">
        <v>2226</v>
      </c>
      <c r="I721" s="14"/>
      <c r="J721" s="28" t="s">
        <v>2277</v>
      </c>
      <c r="K721" s="40">
        <f t="shared" si="11"/>
        <v>1</v>
      </c>
    </row>
    <row r="722" spans="1:11" ht="13.5" customHeight="1">
      <c r="A722" s="28" t="s">
        <v>2278</v>
      </c>
      <c r="B722" s="10">
        <v>1615</v>
      </c>
      <c r="C722" s="11">
        <v>40952</v>
      </c>
      <c r="D722" s="12" t="s">
        <v>2279</v>
      </c>
      <c r="E722" s="11">
        <v>17545</v>
      </c>
      <c r="F722" s="12" t="s">
        <v>85</v>
      </c>
      <c r="G722" s="12" t="s">
        <v>304</v>
      </c>
      <c r="H722" s="12" t="s">
        <v>2280</v>
      </c>
      <c r="I722" s="14"/>
      <c r="J722" s="28" t="s">
        <v>2281</v>
      </c>
      <c r="K722" s="40">
        <f t="shared" si="11"/>
        <v>64</v>
      </c>
    </row>
    <row r="723" spans="1:11" ht="13.5" customHeight="1">
      <c r="A723" s="28" t="s">
        <v>2282</v>
      </c>
      <c r="B723" s="10">
        <v>1616</v>
      </c>
      <c r="C723" s="11">
        <v>40954</v>
      </c>
      <c r="D723" s="12" t="s">
        <v>2283</v>
      </c>
      <c r="E723" s="11">
        <v>33443</v>
      </c>
      <c r="F723" s="12" t="s">
        <v>85</v>
      </c>
      <c r="G723" s="12" t="s">
        <v>309</v>
      </c>
      <c r="H723" s="12" t="s">
        <v>2284</v>
      </c>
      <c r="I723" s="14"/>
      <c r="J723" s="9" t="s">
        <v>2285</v>
      </c>
      <c r="K723" s="40">
        <f t="shared" si="11"/>
        <v>21</v>
      </c>
    </row>
    <row r="724" spans="1:11" ht="13.5" customHeight="1">
      <c r="A724" s="28" t="s">
        <v>2286</v>
      </c>
      <c r="B724" s="10">
        <v>1617</v>
      </c>
      <c r="C724" s="11">
        <v>40955</v>
      </c>
      <c r="D724" s="12" t="s">
        <v>2287</v>
      </c>
      <c r="E724" s="11">
        <v>17351</v>
      </c>
      <c r="F724" s="12" t="s">
        <v>85</v>
      </c>
      <c r="G724" s="12" t="s">
        <v>304</v>
      </c>
      <c r="H724" s="12" t="s">
        <v>2280</v>
      </c>
      <c r="I724" s="14"/>
      <c r="J724" s="9" t="s">
        <v>2288</v>
      </c>
      <c r="K724" s="40">
        <f t="shared" si="11"/>
        <v>65</v>
      </c>
    </row>
    <row r="725" spans="1:11" ht="13.5" customHeight="1">
      <c r="A725" s="28"/>
      <c r="B725" s="10">
        <v>1618</v>
      </c>
      <c r="C725" s="20">
        <v>40956</v>
      </c>
      <c r="D725" s="21" t="s">
        <v>2289</v>
      </c>
      <c r="E725" s="20">
        <v>14999</v>
      </c>
      <c r="F725" s="21" t="s">
        <v>85</v>
      </c>
      <c r="G725" s="21" t="s">
        <v>377</v>
      </c>
      <c r="H725" s="12" t="s">
        <v>2280</v>
      </c>
      <c r="I725" s="14"/>
      <c r="J725" s="9" t="s">
        <v>2290</v>
      </c>
      <c r="K725" s="40">
        <f t="shared" si="11"/>
        <v>71</v>
      </c>
    </row>
    <row r="726" spans="1:11" ht="13.5" customHeight="1">
      <c r="A726" s="28" t="s">
        <v>2291</v>
      </c>
      <c r="B726" s="10">
        <v>1619</v>
      </c>
      <c r="C726" s="11">
        <v>40958</v>
      </c>
      <c r="D726" s="12" t="s">
        <v>2292</v>
      </c>
      <c r="E726" s="11">
        <v>38675</v>
      </c>
      <c r="F726" s="12" t="s">
        <v>85</v>
      </c>
      <c r="G726" s="12" t="s">
        <v>283</v>
      </c>
      <c r="H726" s="12" t="s">
        <v>168</v>
      </c>
      <c r="I726" s="14"/>
      <c r="J726" s="9" t="s">
        <v>2293</v>
      </c>
      <c r="K726" s="40">
        <f t="shared" si="11"/>
        <v>7</v>
      </c>
    </row>
    <row r="727" spans="1:11" ht="13.5" customHeight="1">
      <c r="A727" s="28" t="s">
        <v>2294</v>
      </c>
      <c r="B727" s="10">
        <v>1620</v>
      </c>
      <c r="C727" s="11">
        <v>40960</v>
      </c>
      <c r="D727" s="12" t="s">
        <v>2295</v>
      </c>
      <c r="E727" s="11">
        <v>37833</v>
      </c>
      <c r="F727" s="12" t="s">
        <v>74</v>
      </c>
      <c r="G727" s="12" t="s">
        <v>1084</v>
      </c>
      <c r="H727" s="12" t="s">
        <v>168</v>
      </c>
      <c r="I727" s="14"/>
      <c r="J727" s="28" t="s">
        <v>2296</v>
      </c>
      <c r="K727" s="40">
        <f t="shared" si="11"/>
        <v>9</v>
      </c>
    </row>
    <row r="728" spans="1:11" ht="13.5" customHeight="1">
      <c r="A728" s="28" t="s">
        <v>2297</v>
      </c>
      <c r="B728" s="10">
        <v>1621</v>
      </c>
      <c r="C728" s="11">
        <v>40963</v>
      </c>
      <c r="D728" s="12" t="s">
        <v>2298</v>
      </c>
      <c r="E728" s="11">
        <v>21176</v>
      </c>
      <c r="F728" s="12" t="s">
        <v>85</v>
      </c>
      <c r="G728" s="12" t="s">
        <v>156</v>
      </c>
      <c r="H728" s="12" t="s">
        <v>168</v>
      </c>
      <c r="I728" s="14"/>
      <c r="J728" s="28" t="s">
        <v>2299</v>
      </c>
      <c r="K728" s="40">
        <f t="shared" si="11"/>
        <v>55</v>
      </c>
    </row>
    <row r="729" spans="1:11" ht="13.5" customHeight="1">
      <c r="A729" s="31" t="s">
        <v>2300</v>
      </c>
      <c r="B729" s="10">
        <v>1622</v>
      </c>
      <c r="C729" s="11">
        <v>40963</v>
      </c>
      <c r="D729" s="12" t="s">
        <v>2301</v>
      </c>
      <c r="E729" s="11">
        <v>13810</v>
      </c>
      <c r="F729" s="12" t="s">
        <v>85</v>
      </c>
      <c r="G729" s="12" t="s">
        <v>96</v>
      </c>
      <c r="H729" s="12" t="s">
        <v>168</v>
      </c>
      <c r="I729" s="14"/>
      <c r="J729" s="9" t="s">
        <v>2302</v>
      </c>
      <c r="K729" s="40">
        <f t="shared" si="11"/>
        <v>75</v>
      </c>
    </row>
    <row r="730" spans="1:11" ht="13.5" customHeight="1">
      <c r="A730" s="28" t="s">
        <v>2303</v>
      </c>
      <c r="B730" s="10">
        <v>1623</v>
      </c>
      <c r="C730" s="11">
        <v>40963</v>
      </c>
      <c r="D730" s="12" t="s">
        <v>2304</v>
      </c>
      <c r="E730" s="11">
        <v>25551</v>
      </c>
      <c r="F730" s="12" t="s">
        <v>74</v>
      </c>
      <c r="G730" s="12" t="s">
        <v>86</v>
      </c>
      <c r="H730" s="12" t="s">
        <v>2205</v>
      </c>
      <c r="I730" s="14"/>
      <c r="J730" s="9" t="s">
        <v>2305</v>
      </c>
      <c r="K730" s="40">
        <f t="shared" si="11"/>
        <v>43</v>
      </c>
    </row>
    <row r="731" spans="1:11" ht="13.5" customHeight="1">
      <c r="A731" s="28" t="s">
        <v>2306</v>
      </c>
      <c r="B731" s="10">
        <v>1624</v>
      </c>
      <c r="C731" s="11">
        <v>40963</v>
      </c>
      <c r="D731" s="12" t="s">
        <v>2307</v>
      </c>
      <c r="E731" s="11">
        <v>21018</v>
      </c>
      <c r="F731" s="12" t="s">
        <v>85</v>
      </c>
      <c r="G731" s="12" t="s">
        <v>278</v>
      </c>
      <c r="H731" s="12" t="s">
        <v>168</v>
      </c>
      <c r="I731" s="14"/>
      <c r="J731" s="9" t="s">
        <v>2308</v>
      </c>
      <c r="K731" s="40">
        <f t="shared" si="11"/>
        <v>55</v>
      </c>
    </row>
    <row r="732" spans="1:11" ht="13.5" customHeight="1">
      <c r="A732" s="28" t="s">
        <v>2309</v>
      </c>
      <c r="B732" s="10">
        <v>1625</v>
      </c>
      <c r="C732" s="11">
        <v>40963</v>
      </c>
      <c r="D732" s="12" t="s">
        <v>2310</v>
      </c>
      <c r="E732" s="11">
        <v>23307</v>
      </c>
      <c r="F732" s="12" t="s">
        <v>74</v>
      </c>
      <c r="G732" s="12" t="s">
        <v>96</v>
      </c>
      <c r="H732" s="12" t="s">
        <v>256</v>
      </c>
      <c r="I732" s="14"/>
      <c r="J732" s="9" t="s">
        <v>2311</v>
      </c>
      <c r="K732" s="40">
        <f t="shared" si="11"/>
        <v>49</v>
      </c>
    </row>
    <row r="733" spans="1:11" ht="13.5" customHeight="1">
      <c r="A733" s="28"/>
      <c r="B733" s="10">
        <v>1626</v>
      </c>
      <c r="C733" s="20">
        <v>40963</v>
      </c>
      <c r="D733" s="21" t="s">
        <v>2312</v>
      </c>
      <c r="E733" s="20">
        <v>25551</v>
      </c>
      <c r="F733" s="21" t="s">
        <v>74</v>
      </c>
      <c r="G733" s="21" t="s">
        <v>86</v>
      </c>
      <c r="H733" s="12" t="s">
        <v>168</v>
      </c>
      <c r="I733" s="14"/>
      <c r="J733" s="9" t="s">
        <v>2313</v>
      </c>
      <c r="K733" s="40">
        <f t="shared" si="11"/>
        <v>43</v>
      </c>
    </row>
    <row r="734" spans="1:11" ht="13.5" customHeight="1">
      <c r="A734" s="28" t="s">
        <v>2314</v>
      </c>
      <c r="B734" s="10">
        <v>1627</v>
      </c>
      <c r="C734" s="11">
        <v>40973</v>
      </c>
      <c r="D734" s="12" t="s">
        <v>2315</v>
      </c>
      <c r="E734" s="11">
        <v>24971</v>
      </c>
      <c r="F734" s="12" t="s">
        <v>74</v>
      </c>
      <c r="G734" s="12" t="s">
        <v>208</v>
      </c>
      <c r="H734" s="12" t="s">
        <v>256</v>
      </c>
      <c r="I734" s="14"/>
      <c r="J734" s="9" t="s">
        <v>2316</v>
      </c>
      <c r="K734" s="40">
        <f t="shared" si="11"/>
        <v>44</v>
      </c>
    </row>
    <row r="735" spans="1:11" ht="13.5" customHeight="1">
      <c r="A735" s="28" t="s">
        <v>2317</v>
      </c>
      <c r="B735" s="10">
        <v>1628</v>
      </c>
      <c r="C735" s="11">
        <v>40974</v>
      </c>
      <c r="D735" s="12" t="s">
        <v>2318</v>
      </c>
      <c r="E735" s="11">
        <v>31062</v>
      </c>
      <c r="F735" s="12" t="s">
        <v>74</v>
      </c>
      <c r="G735" s="26" t="s">
        <v>390</v>
      </c>
      <c r="H735" s="12" t="s">
        <v>168</v>
      </c>
      <c r="I735" s="14"/>
      <c r="J735" s="9" t="s">
        <v>2319</v>
      </c>
      <c r="K735" s="40">
        <f t="shared" ref="K735:K741" si="12">2012-YEAR(E735)</f>
        <v>27</v>
      </c>
    </row>
    <row r="736" spans="1:11" ht="13.5" customHeight="1">
      <c r="A736" s="28" t="s">
        <v>2320</v>
      </c>
      <c r="B736" s="10">
        <v>1629</v>
      </c>
      <c r="C736" s="11">
        <v>40974</v>
      </c>
      <c r="D736" s="12" t="s">
        <v>2321</v>
      </c>
      <c r="E736" s="11">
        <v>30370</v>
      </c>
      <c r="F736" s="12" t="s">
        <v>85</v>
      </c>
      <c r="G736" s="12" t="s">
        <v>783</v>
      </c>
      <c r="H736" s="12" t="s">
        <v>168</v>
      </c>
      <c r="I736" s="14"/>
      <c r="J736" s="9" t="s">
        <v>2322</v>
      </c>
      <c r="K736" s="40">
        <f t="shared" si="12"/>
        <v>29</v>
      </c>
    </row>
    <row r="737" spans="1:11" ht="13.5" customHeight="1">
      <c r="A737" s="28" t="s">
        <v>2323</v>
      </c>
      <c r="B737" s="10">
        <v>1630</v>
      </c>
      <c r="C737" s="11">
        <v>40976</v>
      </c>
      <c r="D737" s="12" t="s">
        <v>2324</v>
      </c>
      <c r="E737" s="11">
        <v>32585</v>
      </c>
      <c r="F737" s="12" t="s">
        <v>74</v>
      </c>
      <c r="G737" s="12" t="s">
        <v>105</v>
      </c>
      <c r="H737" s="12" t="s">
        <v>168</v>
      </c>
      <c r="I737" s="14"/>
      <c r="J737" s="9" t="s">
        <v>2325</v>
      </c>
      <c r="K737" s="40">
        <f t="shared" si="12"/>
        <v>23</v>
      </c>
    </row>
    <row r="738" spans="1:11" ht="13.5" customHeight="1">
      <c r="A738" s="28" t="s">
        <v>2326</v>
      </c>
      <c r="B738" s="10">
        <v>1631</v>
      </c>
      <c r="C738" s="11">
        <v>40978</v>
      </c>
      <c r="D738" s="12" t="s">
        <v>2327</v>
      </c>
      <c r="E738" s="11">
        <v>30574</v>
      </c>
      <c r="F738" s="12" t="s">
        <v>85</v>
      </c>
      <c r="G738" s="12" t="s">
        <v>2328</v>
      </c>
      <c r="H738" s="12" t="s">
        <v>168</v>
      </c>
      <c r="I738" s="14"/>
      <c r="J738" s="31" t="s">
        <v>2329</v>
      </c>
      <c r="K738" s="40">
        <f t="shared" si="12"/>
        <v>29</v>
      </c>
    </row>
    <row r="739" spans="1:11" ht="13.5" customHeight="1">
      <c r="A739" s="28" t="s">
        <v>2330</v>
      </c>
      <c r="B739" s="10">
        <v>1632</v>
      </c>
      <c r="C739" s="11">
        <v>40984</v>
      </c>
      <c r="D739" s="12" t="s">
        <v>2331</v>
      </c>
      <c r="E739" s="11">
        <v>26859</v>
      </c>
      <c r="F739" s="12" t="s">
        <v>85</v>
      </c>
      <c r="G739" s="12" t="s">
        <v>110</v>
      </c>
      <c r="H739" s="12" t="s">
        <v>168</v>
      </c>
      <c r="I739" s="14"/>
      <c r="J739" s="9" t="s">
        <v>2332</v>
      </c>
      <c r="K739" s="40">
        <f t="shared" si="12"/>
        <v>39</v>
      </c>
    </row>
    <row r="740" spans="1:11" ht="13.5" customHeight="1">
      <c r="A740" s="28" t="s">
        <v>2333</v>
      </c>
      <c r="B740" s="10">
        <v>1634</v>
      </c>
      <c r="C740" s="11">
        <v>40990</v>
      </c>
      <c r="D740" s="12" t="s">
        <v>2334</v>
      </c>
      <c r="E740" s="11">
        <v>29307</v>
      </c>
      <c r="F740" s="12" t="s">
        <v>74</v>
      </c>
      <c r="G740" s="12" t="s">
        <v>429</v>
      </c>
      <c r="H740" s="12" t="s">
        <v>168</v>
      </c>
      <c r="I740" s="14"/>
      <c r="J740" s="9" t="s">
        <v>2335</v>
      </c>
      <c r="K740" s="40">
        <f t="shared" si="12"/>
        <v>32</v>
      </c>
    </row>
    <row r="741" spans="1:11" ht="13.5" customHeight="1">
      <c r="A741" s="28" t="s">
        <v>2336</v>
      </c>
      <c r="B741" s="10">
        <v>1635</v>
      </c>
      <c r="C741" s="11">
        <v>40995</v>
      </c>
      <c r="D741" s="12" t="s">
        <v>2337</v>
      </c>
      <c r="E741" s="11">
        <v>23364</v>
      </c>
      <c r="F741" s="12" t="s">
        <v>74</v>
      </c>
      <c r="G741" s="12" t="s">
        <v>724</v>
      </c>
      <c r="H741" s="12" t="s">
        <v>2338</v>
      </c>
      <c r="I741" s="14"/>
      <c r="J741" s="9" t="s">
        <v>2339</v>
      </c>
      <c r="K741" s="40">
        <f t="shared" si="12"/>
        <v>49</v>
      </c>
    </row>
    <row r="742" spans="1:11" ht="13.5" customHeight="1">
      <c r="B742" s="64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41"/>
  <sheetViews>
    <sheetView workbookViewId="0">
      <selection activeCell="B2" sqref="B2"/>
    </sheetView>
  </sheetViews>
  <sheetFormatPr defaultRowHeight="12.75"/>
  <sheetData>
    <row r="1" spans="1:19">
      <c r="A1" t="s">
        <v>71</v>
      </c>
      <c r="B1" t="s">
        <v>2340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23</v>
      </c>
      <c r="S1" s="2" t="s">
        <v>53</v>
      </c>
    </row>
    <row r="2" spans="1:19">
      <c r="A2">
        <v>67</v>
      </c>
      <c r="B2" t="e">
        <f t="array" aca="1" ref="B2:B741" ca="1">[1]!ResampleRows('Incid 2011-2012'!$A$2:$A$741)</f>
        <v>#NAME?</v>
      </c>
      <c r="D2">
        <f ca="1">COUNTIF($B$2:$B$741,"&lt;5")</f>
        <v>0</v>
      </c>
      <c r="E2">
        <f ca="1">COUNTIF($B$2:$B$741,"&lt;10")-COUNTIF($B$2:$B$741,"&lt;5")</f>
        <v>0</v>
      </c>
      <c r="F2">
        <f ca="1">COUNTIF($B$2:$B$741,"&lt;15")-COUNTIF($B$2:$B$741,"&lt;10")</f>
        <v>0</v>
      </c>
      <c r="G2">
        <f ca="1">COUNTIF($B$2:$B$741,"&lt;20")-COUNTIF($B$2:$B$741,"&lt;15")</f>
        <v>0</v>
      </c>
      <c r="H2">
        <f ca="1">COUNTIF($B$2:$B$741,"&lt;25")-COUNTIF($B$2:$B$741,"&lt;20")</f>
        <v>0</v>
      </c>
      <c r="I2">
        <f ca="1">COUNTIF($B$2:$B$741,"&lt;30")-COUNTIF($B$2:$B$741,"&lt;25")</f>
        <v>0</v>
      </c>
      <c r="J2">
        <f ca="1">COUNTIF($B$2:$B$741,"&lt;35")-COUNTIF($B$2:$B$741,"&lt;30")</f>
        <v>0</v>
      </c>
      <c r="K2">
        <f ca="1">COUNTIF($B$2:$B$741,"&lt;40")-COUNTIF($B$2:$B$741,"&lt;35")</f>
        <v>0</v>
      </c>
      <c r="L2">
        <f ca="1">COUNTIF($B$2:$B$741,"&lt;45")-COUNTIF($B$2:$B$741,"&lt;40")</f>
        <v>0</v>
      </c>
      <c r="M2">
        <f ca="1">COUNTIF($B$2:$B$741,"&lt;50")-COUNTIF($B$2:$B$741,"&lt;45")</f>
        <v>0</v>
      </c>
      <c r="N2">
        <f ca="1">COUNTIF($B$2:$B$741,"&lt;55")-COUNTIF($B$2:$B$741,"&lt;50")</f>
        <v>0</v>
      </c>
      <c r="O2">
        <f ca="1">COUNTIF($B$2:$B$741,"&lt;60")-COUNTIF($B$2:$B$741,"&lt;55")</f>
        <v>0</v>
      </c>
      <c r="P2">
        <f ca="1">COUNTIF($B$2:$B$741,"&lt;65")-COUNTIF($B$2:$B$741,"&lt;60")</f>
        <v>0</v>
      </c>
      <c r="Q2">
        <f ca="1">COUNTIF($B$2:$B$741,"&lt;200")-COUNTIF($B$2:$B$741,"&lt;65")</f>
        <v>0</v>
      </c>
      <c r="S2">
        <f ca="1">SUM(D2:Q2)</f>
        <v>0</v>
      </c>
    </row>
    <row r="3" spans="1:19">
      <c r="A3">
        <v>64</v>
      </c>
      <c r="B3" t="e">
        <f ca="1"/>
        <v>#NAME?</v>
      </c>
    </row>
    <row r="4" spans="1:19">
      <c r="A4">
        <v>25</v>
      </c>
      <c r="B4" t="e">
        <f ca="1"/>
        <v>#NAME?</v>
      </c>
      <c r="C4" s="47" t="s">
        <v>2341</v>
      </c>
      <c r="D4" s="47">
        <v>29081</v>
      </c>
      <c r="E4" s="47">
        <v>33141</v>
      </c>
      <c r="F4" s="47">
        <v>33374</v>
      </c>
      <c r="G4" s="47">
        <v>32879</v>
      </c>
      <c r="H4" s="47">
        <v>31706</v>
      </c>
      <c r="I4" s="47">
        <v>32443</v>
      </c>
      <c r="J4" s="47">
        <v>39330</v>
      </c>
      <c r="K4" s="47">
        <v>41350</v>
      </c>
      <c r="L4" s="47">
        <v>39541</v>
      </c>
      <c r="M4" s="47">
        <v>35675</v>
      </c>
      <c r="N4" s="47">
        <v>36088</v>
      </c>
      <c r="O4" s="47">
        <v>26955</v>
      </c>
      <c r="P4" s="47">
        <v>24760</v>
      </c>
      <c r="Q4" s="47">
        <v>75090</v>
      </c>
    </row>
    <row r="5" spans="1:19">
      <c r="A5">
        <v>67</v>
      </c>
      <c r="B5" t="e">
        <f ca="1"/>
        <v>#NAME?</v>
      </c>
    </row>
    <row r="6" spans="1:19">
      <c r="A6">
        <v>55</v>
      </c>
      <c r="B6" t="e">
        <f ca="1"/>
        <v>#NAME?</v>
      </c>
      <c r="D6" t="e">
        <f ca="1">RiskOutput()+100000*D2/D4</f>
        <v>#NAME?</v>
      </c>
      <c r="E6" t="e">
        <f ca="1">_xll.RiskOutput()+100000*E2/E4</f>
        <v>#NAME?</v>
      </c>
      <c r="F6" t="e">
        <f ca="1">_xll.RiskOutput()+100000*F2/F4</f>
        <v>#NAME?</v>
      </c>
      <c r="G6" t="e">
        <f ca="1">_xll.RiskOutput()+100000*G2/G4</f>
        <v>#NAME?</v>
      </c>
      <c r="H6" t="e">
        <f ca="1">_xll.RiskOutput()+100000*H2/H4</f>
        <v>#NAME?</v>
      </c>
      <c r="I6" t="e">
        <f ca="1">_xll.RiskOutput()+100000*I2/I4</f>
        <v>#NAME?</v>
      </c>
      <c r="J6" t="e">
        <f ca="1">_xll.RiskOutput()+100000*J2/J4</f>
        <v>#NAME?</v>
      </c>
      <c r="K6" t="e">
        <f ca="1">_xll.RiskOutput()+100000*K2/K4</f>
        <v>#NAME?</v>
      </c>
      <c r="L6" t="e">
        <f ca="1">_xll.RiskOutput()+100000*L2/L4</f>
        <v>#NAME?</v>
      </c>
      <c r="M6" t="e">
        <f ca="1">_xll.RiskOutput()+100000*M2/M4</f>
        <v>#NAME?</v>
      </c>
      <c r="N6" t="e">
        <f ca="1">_xll.RiskOutput()+100000*N2/N4</f>
        <v>#NAME?</v>
      </c>
      <c r="O6" t="e">
        <f ca="1">_xll.RiskOutput()+100000*O2/O4</f>
        <v>#NAME?</v>
      </c>
      <c r="P6" t="e">
        <f ca="1">_xll.RiskOutput()+100000*P2/P4</f>
        <v>#NAME?</v>
      </c>
      <c r="Q6" t="e">
        <f ca="1">_xll.RiskOutput()+100000*Q2/Q4</f>
        <v>#NAME?</v>
      </c>
    </row>
    <row r="7" spans="1:19">
      <c r="A7">
        <v>22</v>
      </c>
      <c r="B7" t="e">
        <f ca="1"/>
        <v>#NAME?</v>
      </c>
    </row>
    <row r="8" spans="1:19" ht="13.5" thickBot="1">
      <c r="A8">
        <v>69</v>
      </c>
      <c r="B8" t="e">
        <f ca="1"/>
        <v>#NAME?</v>
      </c>
      <c r="C8" s="2" t="s">
        <v>24</v>
      </c>
      <c r="D8" s="41">
        <v>171.7902</v>
      </c>
      <c r="E8" s="42">
        <v>66.283760000000001</v>
      </c>
      <c r="F8" s="42">
        <v>50.919580000000003</v>
      </c>
      <c r="G8" s="42">
        <v>73.053309999999996</v>
      </c>
      <c r="H8" s="42">
        <v>192.34469999999999</v>
      </c>
      <c r="I8" s="42">
        <v>157.2355</v>
      </c>
      <c r="J8" s="42">
        <v>167.29089999999999</v>
      </c>
      <c r="K8" s="42">
        <v>101.52</v>
      </c>
      <c r="L8" s="42">
        <v>108.7041</v>
      </c>
      <c r="M8" s="42">
        <v>148.7809</v>
      </c>
      <c r="N8" s="42">
        <v>171.6934</v>
      </c>
      <c r="O8" s="42">
        <v>204.37430000000001</v>
      </c>
      <c r="P8" s="42">
        <v>209.9572</v>
      </c>
      <c r="Q8" s="43">
        <v>189.3665</v>
      </c>
    </row>
    <row r="9" spans="1:19">
      <c r="A9">
        <v>45</v>
      </c>
      <c r="B9" t="e">
        <f ca="1"/>
        <v>#NAME?</v>
      </c>
      <c r="C9" s="2" t="s">
        <v>2342</v>
      </c>
      <c r="D9" s="2">
        <v>127.2</v>
      </c>
      <c r="E9" s="2">
        <v>39.200000000000003</v>
      </c>
      <c r="F9" s="2">
        <v>30</v>
      </c>
      <c r="G9" s="2">
        <v>45.6</v>
      </c>
      <c r="H9" s="2">
        <v>148.19999999999999</v>
      </c>
      <c r="I9" s="2">
        <v>117.1</v>
      </c>
      <c r="J9" s="2">
        <v>129.69999999999999</v>
      </c>
      <c r="K9" s="2">
        <v>72.599999999999994</v>
      </c>
      <c r="L9" s="2">
        <v>78.400000000000006</v>
      </c>
      <c r="M9" s="2">
        <v>112.1</v>
      </c>
      <c r="N9" s="2">
        <v>130.19999999999999</v>
      </c>
      <c r="O9" s="2">
        <v>152.1</v>
      </c>
      <c r="P9" s="2">
        <v>157.5</v>
      </c>
      <c r="Q9" s="2">
        <v>162.5</v>
      </c>
    </row>
    <row r="10" spans="1:19">
      <c r="A10">
        <v>61</v>
      </c>
      <c r="B10" t="e">
        <f ca="1"/>
        <v>#NAME?</v>
      </c>
      <c r="C10" s="2" t="s">
        <v>2343</v>
      </c>
      <c r="D10" s="2">
        <v>220.1</v>
      </c>
      <c r="E10" s="2">
        <v>93.5</v>
      </c>
      <c r="F10" s="2">
        <v>74.900000000000006</v>
      </c>
      <c r="G10" s="2">
        <v>103.4</v>
      </c>
      <c r="H10" s="2">
        <v>239.7</v>
      </c>
      <c r="I10" s="2">
        <v>200.4</v>
      </c>
      <c r="J10" s="2">
        <v>205.9</v>
      </c>
      <c r="K10" s="2">
        <v>133</v>
      </c>
      <c r="L10" s="2">
        <v>141.6</v>
      </c>
      <c r="M10" s="2">
        <v>190.6</v>
      </c>
      <c r="N10" s="2">
        <v>213.4</v>
      </c>
      <c r="O10" s="2">
        <v>259.7</v>
      </c>
      <c r="P10" s="2">
        <v>266.60000000000002</v>
      </c>
      <c r="Q10" s="2">
        <v>217.1</v>
      </c>
    </row>
    <row r="11" spans="1:19">
      <c r="A11">
        <v>60</v>
      </c>
      <c r="B11" t="e">
        <f ca="1"/>
        <v>#NAME?</v>
      </c>
    </row>
    <row r="12" spans="1:19">
      <c r="A12">
        <v>70</v>
      </c>
      <c r="B12" t="e">
        <f ca="1"/>
        <v>#NAME?</v>
      </c>
    </row>
    <row r="13" spans="1:19">
      <c r="A13">
        <v>61</v>
      </c>
      <c r="B13" t="e">
        <f ca="1"/>
        <v>#NAME?</v>
      </c>
    </row>
    <row r="14" spans="1:19">
      <c r="A14">
        <v>12</v>
      </c>
      <c r="B14" t="e">
        <f ca="1"/>
        <v>#NAME?</v>
      </c>
    </row>
    <row r="15" spans="1:19">
      <c r="A15">
        <v>58</v>
      </c>
      <c r="B15" t="e">
        <f ca="1"/>
        <v>#NAME?</v>
      </c>
    </row>
    <row r="16" spans="1:19">
      <c r="A16">
        <v>48</v>
      </c>
      <c r="B16" t="e">
        <f ca="1"/>
        <v>#NAME?</v>
      </c>
    </row>
    <row r="17" spans="1:2">
      <c r="A17">
        <v>22</v>
      </c>
      <c r="B17" t="e">
        <f ca="1"/>
        <v>#NAME?</v>
      </c>
    </row>
    <row r="18" spans="1:2">
      <c r="A18">
        <v>38</v>
      </c>
      <c r="B18" t="e">
        <f ca="1"/>
        <v>#NAME?</v>
      </c>
    </row>
    <row r="19" spans="1:2">
      <c r="A19">
        <v>17</v>
      </c>
      <c r="B19" t="e">
        <f ca="1"/>
        <v>#NAME?</v>
      </c>
    </row>
    <row r="20" spans="1:2">
      <c r="A20">
        <v>74</v>
      </c>
      <c r="B20" t="e">
        <f ca="1"/>
        <v>#NAME?</v>
      </c>
    </row>
    <row r="21" spans="1:2">
      <c r="A21">
        <v>64</v>
      </c>
      <c r="B21" t="e">
        <f ca="1"/>
        <v>#NAME?</v>
      </c>
    </row>
    <row r="22" spans="1:2">
      <c r="A22">
        <v>48</v>
      </c>
      <c r="B22" t="e">
        <f ca="1"/>
        <v>#NAME?</v>
      </c>
    </row>
    <row r="23" spans="1:2">
      <c r="A23">
        <v>61</v>
      </c>
      <c r="B23" t="e">
        <f ca="1"/>
        <v>#NAME?</v>
      </c>
    </row>
    <row r="24" spans="1:2">
      <c r="A24">
        <v>19</v>
      </c>
      <c r="B24" t="e">
        <f ca="1"/>
        <v>#NAME?</v>
      </c>
    </row>
    <row r="25" spans="1:2">
      <c r="A25">
        <v>70</v>
      </c>
      <c r="B25" t="e">
        <f ca="1"/>
        <v>#NAME?</v>
      </c>
    </row>
    <row r="26" spans="1:2">
      <c r="A26">
        <v>25</v>
      </c>
      <c r="B26" t="e">
        <f ca="1"/>
        <v>#NAME?</v>
      </c>
    </row>
    <row r="27" spans="1:2">
      <c r="A27">
        <v>70</v>
      </c>
      <c r="B27" t="e">
        <f ca="1"/>
        <v>#NAME?</v>
      </c>
    </row>
    <row r="28" spans="1:2">
      <c r="A28">
        <v>51</v>
      </c>
      <c r="B28" t="e">
        <f ca="1"/>
        <v>#NAME?</v>
      </c>
    </row>
    <row r="29" spans="1:2">
      <c r="A29">
        <v>57</v>
      </c>
      <c r="B29" t="e">
        <f ca="1"/>
        <v>#NAME?</v>
      </c>
    </row>
    <row r="30" spans="1:2">
      <c r="A30">
        <v>33</v>
      </c>
      <c r="B30" t="e">
        <f ca="1"/>
        <v>#NAME?</v>
      </c>
    </row>
    <row r="31" spans="1:2">
      <c r="A31">
        <v>34</v>
      </c>
      <c r="B31" t="e">
        <f ca="1"/>
        <v>#NAME?</v>
      </c>
    </row>
    <row r="32" spans="1:2">
      <c r="A32">
        <v>2</v>
      </c>
      <c r="B32" t="e">
        <f ca="1"/>
        <v>#NAME?</v>
      </c>
    </row>
    <row r="33" spans="1:2">
      <c r="A33">
        <v>42</v>
      </c>
      <c r="B33" t="e">
        <f ca="1"/>
        <v>#NAME?</v>
      </c>
    </row>
    <row r="34" spans="1:2">
      <c r="A34">
        <v>45</v>
      </c>
      <c r="B34" t="e">
        <f ca="1"/>
        <v>#NAME?</v>
      </c>
    </row>
    <row r="35" spans="1:2">
      <c r="A35">
        <v>75</v>
      </c>
      <c r="B35" t="e">
        <f ca="1"/>
        <v>#NAME?</v>
      </c>
    </row>
    <row r="36" spans="1:2">
      <c r="A36">
        <v>64</v>
      </c>
      <c r="B36" t="e">
        <f ca="1"/>
        <v>#NAME?</v>
      </c>
    </row>
    <row r="37" spans="1:2">
      <c r="A37">
        <v>61</v>
      </c>
      <c r="B37" t="e">
        <f ca="1"/>
        <v>#NAME?</v>
      </c>
    </row>
    <row r="38" spans="1:2">
      <c r="A38">
        <v>34</v>
      </c>
      <c r="B38" t="e">
        <f ca="1"/>
        <v>#NAME?</v>
      </c>
    </row>
    <row r="39" spans="1:2">
      <c r="A39">
        <v>70</v>
      </c>
      <c r="B39" t="e">
        <f ca="1"/>
        <v>#NAME?</v>
      </c>
    </row>
    <row r="40" spans="1:2">
      <c r="A40">
        <v>34</v>
      </c>
      <c r="B40" t="e">
        <f ca="1"/>
        <v>#NAME?</v>
      </c>
    </row>
    <row r="41" spans="1:2">
      <c r="A41">
        <v>26</v>
      </c>
      <c r="B41" t="e">
        <f ca="1"/>
        <v>#NAME?</v>
      </c>
    </row>
    <row r="42" spans="1:2">
      <c r="A42">
        <v>30</v>
      </c>
      <c r="B42" t="e">
        <f ca="1"/>
        <v>#NAME?</v>
      </c>
    </row>
    <row r="43" spans="1:2">
      <c r="A43">
        <v>54</v>
      </c>
      <c r="B43" t="e">
        <f ca="1"/>
        <v>#NAME?</v>
      </c>
    </row>
    <row r="44" spans="1:2">
      <c r="A44">
        <v>59</v>
      </c>
      <c r="B44" t="e">
        <f ca="1"/>
        <v>#NAME?</v>
      </c>
    </row>
    <row r="45" spans="1:2">
      <c r="A45">
        <v>60</v>
      </c>
      <c r="B45" t="e">
        <f ca="1"/>
        <v>#NAME?</v>
      </c>
    </row>
    <row r="46" spans="1:2">
      <c r="A46">
        <v>60</v>
      </c>
      <c r="B46" t="e">
        <f ca="1"/>
        <v>#NAME?</v>
      </c>
    </row>
    <row r="47" spans="1:2">
      <c r="A47">
        <v>2</v>
      </c>
      <c r="B47" t="e">
        <f ca="1"/>
        <v>#NAME?</v>
      </c>
    </row>
    <row r="48" spans="1:2">
      <c r="A48">
        <v>81</v>
      </c>
      <c r="B48" t="e">
        <f ca="1"/>
        <v>#NAME?</v>
      </c>
    </row>
    <row r="49" spans="1:2">
      <c r="A49">
        <v>54</v>
      </c>
      <c r="B49" t="e">
        <f ca="1"/>
        <v>#NAME?</v>
      </c>
    </row>
    <row r="50" spans="1:2">
      <c r="A50">
        <v>56</v>
      </c>
      <c r="B50" t="e">
        <f ca="1"/>
        <v>#NAME?</v>
      </c>
    </row>
    <row r="51" spans="1:2">
      <c r="A51">
        <v>45</v>
      </c>
      <c r="B51" t="e">
        <f ca="1"/>
        <v>#NAME?</v>
      </c>
    </row>
    <row r="52" spans="1:2">
      <c r="A52">
        <v>61</v>
      </c>
      <c r="B52" t="e">
        <f ca="1"/>
        <v>#NAME?</v>
      </c>
    </row>
    <row r="53" spans="1:2">
      <c r="A53">
        <v>1</v>
      </c>
      <c r="B53" t="e">
        <f ca="1"/>
        <v>#NAME?</v>
      </c>
    </row>
    <row r="54" spans="1:2">
      <c r="A54">
        <v>33</v>
      </c>
      <c r="B54" t="e">
        <f ca="1"/>
        <v>#NAME?</v>
      </c>
    </row>
    <row r="55" spans="1:2">
      <c r="A55">
        <v>55</v>
      </c>
      <c r="B55" t="e">
        <f ca="1"/>
        <v>#NAME?</v>
      </c>
    </row>
    <row r="56" spans="1:2">
      <c r="A56">
        <v>7</v>
      </c>
      <c r="B56" t="e">
        <f ca="1"/>
        <v>#NAME?</v>
      </c>
    </row>
    <row r="57" spans="1:2">
      <c r="A57">
        <v>21</v>
      </c>
      <c r="B57" t="e">
        <f ca="1"/>
        <v>#NAME?</v>
      </c>
    </row>
    <row r="58" spans="1:2">
      <c r="A58">
        <v>67</v>
      </c>
      <c r="B58" t="e">
        <f ca="1"/>
        <v>#NAME?</v>
      </c>
    </row>
    <row r="59" spans="1:2">
      <c r="A59">
        <v>24</v>
      </c>
      <c r="B59" t="e">
        <f ca="1"/>
        <v>#NAME?</v>
      </c>
    </row>
    <row r="60" spans="1:2">
      <c r="A60">
        <v>22</v>
      </c>
      <c r="B60" t="e">
        <f ca="1"/>
        <v>#NAME?</v>
      </c>
    </row>
    <row r="61" spans="1:2">
      <c r="A61">
        <v>10</v>
      </c>
      <c r="B61" t="e">
        <f ca="1"/>
        <v>#NAME?</v>
      </c>
    </row>
    <row r="62" spans="1:2">
      <c r="A62">
        <v>1</v>
      </c>
      <c r="B62" t="e">
        <f ca="1"/>
        <v>#NAME?</v>
      </c>
    </row>
    <row r="63" spans="1:2">
      <c r="A63">
        <v>66</v>
      </c>
      <c r="B63" t="e">
        <f ca="1"/>
        <v>#NAME?</v>
      </c>
    </row>
    <row r="64" spans="1:2">
      <c r="A64">
        <v>33</v>
      </c>
      <c r="B64" t="e">
        <f ca="1"/>
        <v>#NAME?</v>
      </c>
    </row>
    <row r="65" spans="1:2">
      <c r="A65">
        <v>27</v>
      </c>
      <c r="B65" t="e">
        <f ca="1"/>
        <v>#NAME?</v>
      </c>
    </row>
    <row r="66" spans="1:2">
      <c r="A66">
        <v>63</v>
      </c>
      <c r="B66" t="e">
        <f ca="1"/>
        <v>#NAME?</v>
      </c>
    </row>
    <row r="67" spans="1:2">
      <c r="A67">
        <v>24</v>
      </c>
      <c r="B67" t="e">
        <f ca="1"/>
        <v>#NAME?</v>
      </c>
    </row>
    <row r="68" spans="1:2">
      <c r="A68">
        <v>73</v>
      </c>
      <c r="B68" t="e">
        <f ca="1"/>
        <v>#NAME?</v>
      </c>
    </row>
    <row r="69" spans="1:2">
      <c r="A69">
        <v>77</v>
      </c>
      <c r="B69" t="e">
        <f ca="1"/>
        <v>#NAME?</v>
      </c>
    </row>
    <row r="70" spans="1:2">
      <c r="A70">
        <v>5</v>
      </c>
      <c r="B70" t="e">
        <f ca="1"/>
        <v>#NAME?</v>
      </c>
    </row>
    <row r="71" spans="1:2">
      <c r="A71">
        <v>17</v>
      </c>
      <c r="B71" t="e">
        <f ca="1"/>
        <v>#NAME?</v>
      </c>
    </row>
    <row r="72" spans="1:2">
      <c r="A72">
        <v>7</v>
      </c>
      <c r="B72" t="e">
        <f ca="1"/>
        <v>#NAME?</v>
      </c>
    </row>
    <row r="73" spans="1:2">
      <c r="A73">
        <v>16</v>
      </c>
      <c r="B73" t="e">
        <f ca="1"/>
        <v>#NAME?</v>
      </c>
    </row>
    <row r="74" spans="1:2">
      <c r="A74">
        <v>57</v>
      </c>
      <c r="B74" t="e">
        <f ca="1"/>
        <v>#NAME?</v>
      </c>
    </row>
    <row r="75" spans="1:2">
      <c r="A75">
        <v>3</v>
      </c>
      <c r="B75" t="e">
        <f ca="1"/>
        <v>#NAME?</v>
      </c>
    </row>
    <row r="76" spans="1:2">
      <c r="A76">
        <v>41</v>
      </c>
      <c r="B76" t="e">
        <f ca="1"/>
        <v>#NAME?</v>
      </c>
    </row>
    <row r="77" spans="1:2">
      <c r="A77">
        <v>4</v>
      </c>
      <c r="B77" t="e">
        <f ca="1"/>
        <v>#NAME?</v>
      </c>
    </row>
    <row r="78" spans="1:2">
      <c r="A78">
        <v>41</v>
      </c>
      <c r="B78" t="e">
        <f ca="1"/>
        <v>#NAME?</v>
      </c>
    </row>
    <row r="79" spans="1:2">
      <c r="A79">
        <v>21</v>
      </c>
      <c r="B79" t="e">
        <f ca="1"/>
        <v>#NAME?</v>
      </c>
    </row>
    <row r="80" spans="1:2">
      <c r="A80">
        <v>68</v>
      </c>
      <c r="B80" t="e">
        <f ca="1"/>
        <v>#NAME?</v>
      </c>
    </row>
    <row r="81" spans="1:2">
      <c r="A81">
        <v>26</v>
      </c>
      <c r="B81" t="e">
        <f ca="1"/>
        <v>#NAME?</v>
      </c>
    </row>
    <row r="82" spans="1:2">
      <c r="A82">
        <v>85</v>
      </c>
      <c r="B82" t="e">
        <f ca="1"/>
        <v>#NAME?</v>
      </c>
    </row>
    <row r="83" spans="1:2">
      <c r="A83">
        <v>53</v>
      </c>
      <c r="B83" t="e">
        <f ca="1"/>
        <v>#NAME?</v>
      </c>
    </row>
    <row r="84" spans="1:2">
      <c r="A84">
        <v>59</v>
      </c>
      <c r="B84" t="e">
        <f ca="1"/>
        <v>#NAME?</v>
      </c>
    </row>
    <row r="85" spans="1:2">
      <c r="A85">
        <v>28</v>
      </c>
      <c r="B85" t="e">
        <f ca="1"/>
        <v>#NAME?</v>
      </c>
    </row>
    <row r="86" spans="1:2">
      <c r="A86">
        <v>59</v>
      </c>
      <c r="B86" t="e">
        <f ca="1"/>
        <v>#NAME?</v>
      </c>
    </row>
    <row r="87" spans="1:2">
      <c r="A87">
        <v>73</v>
      </c>
      <c r="B87" t="e">
        <f ca="1"/>
        <v>#NAME?</v>
      </c>
    </row>
    <row r="88" spans="1:2">
      <c r="A88">
        <v>51</v>
      </c>
      <c r="B88" t="e">
        <f ca="1"/>
        <v>#NAME?</v>
      </c>
    </row>
    <row r="89" spans="1:2">
      <c r="A89">
        <v>67</v>
      </c>
      <c r="B89" t="e">
        <f ca="1"/>
        <v>#NAME?</v>
      </c>
    </row>
    <row r="90" spans="1:2">
      <c r="A90">
        <v>1</v>
      </c>
      <c r="B90" t="e">
        <f ca="1"/>
        <v>#NAME?</v>
      </c>
    </row>
    <row r="91" spans="1:2">
      <c r="A91">
        <v>39</v>
      </c>
      <c r="B91" t="e">
        <f ca="1"/>
        <v>#NAME?</v>
      </c>
    </row>
    <row r="92" spans="1:2">
      <c r="A92">
        <v>2</v>
      </c>
      <c r="B92" t="e">
        <f ca="1"/>
        <v>#NAME?</v>
      </c>
    </row>
    <row r="93" spans="1:2">
      <c r="A93">
        <v>13</v>
      </c>
      <c r="B93" t="e">
        <f ca="1"/>
        <v>#NAME?</v>
      </c>
    </row>
    <row r="94" spans="1:2">
      <c r="A94">
        <v>78</v>
      </c>
      <c r="B94" t="e">
        <f ca="1"/>
        <v>#NAME?</v>
      </c>
    </row>
    <row r="95" spans="1:2">
      <c r="A95">
        <v>50</v>
      </c>
      <c r="B95" t="e">
        <f ca="1"/>
        <v>#NAME?</v>
      </c>
    </row>
    <row r="96" spans="1:2">
      <c r="A96">
        <v>73</v>
      </c>
      <c r="B96" t="e">
        <f ca="1"/>
        <v>#NAME?</v>
      </c>
    </row>
    <row r="97" spans="1:2">
      <c r="A97">
        <v>63</v>
      </c>
      <c r="B97" t="e">
        <f ca="1"/>
        <v>#NAME?</v>
      </c>
    </row>
    <row r="98" spans="1:2">
      <c r="A98">
        <v>70</v>
      </c>
      <c r="B98" t="e">
        <f ca="1"/>
        <v>#NAME?</v>
      </c>
    </row>
    <row r="99" spans="1:2">
      <c r="A99">
        <v>32</v>
      </c>
      <c r="B99" t="e">
        <f ca="1"/>
        <v>#NAME?</v>
      </c>
    </row>
    <row r="100" spans="1:2">
      <c r="A100">
        <v>36</v>
      </c>
      <c r="B100" t="e">
        <f ca="1"/>
        <v>#NAME?</v>
      </c>
    </row>
    <row r="101" spans="1:2">
      <c r="A101">
        <v>29</v>
      </c>
      <c r="B101" t="e">
        <f ca="1"/>
        <v>#NAME?</v>
      </c>
    </row>
    <row r="102" spans="1:2">
      <c r="A102">
        <v>74</v>
      </c>
      <c r="B102" t="e">
        <f ca="1"/>
        <v>#NAME?</v>
      </c>
    </row>
    <row r="103" spans="1:2">
      <c r="A103">
        <v>72</v>
      </c>
      <c r="B103" t="e">
        <f ca="1"/>
        <v>#NAME?</v>
      </c>
    </row>
    <row r="104" spans="1:2">
      <c r="A104">
        <v>58</v>
      </c>
      <c r="B104" t="e">
        <f ca="1"/>
        <v>#NAME?</v>
      </c>
    </row>
    <row r="105" spans="1:2">
      <c r="A105">
        <v>48</v>
      </c>
      <c r="B105" t="e">
        <f ca="1"/>
        <v>#NAME?</v>
      </c>
    </row>
    <row r="106" spans="1:2">
      <c r="A106">
        <v>14</v>
      </c>
      <c r="B106" t="e">
        <f ca="1"/>
        <v>#NAME?</v>
      </c>
    </row>
    <row r="107" spans="1:2">
      <c r="A107">
        <v>78</v>
      </c>
      <c r="B107" t="e">
        <f ca="1"/>
        <v>#NAME?</v>
      </c>
    </row>
    <row r="108" spans="1:2">
      <c r="A108">
        <v>81</v>
      </c>
      <c r="B108" t="e">
        <f ca="1"/>
        <v>#NAME?</v>
      </c>
    </row>
    <row r="109" spans="1:2">
      <c r="A109">
        <v>21</v>
      </c>
      <c r="B109" t="e">
        <f ca="1"/>
        <v>#NAME?</v>
      </c>
    </row>
    <row r="110" spans="1:2">
      <c r="A110">
        <v>34</v>
      </c>
      <c r="B110" t="e">
        <f ca="1"/>
        <v>#NAME?</v>
      </c>
    </row>
    <row r="111" spans="1:2">
      <c r="A111">
        <v>45</v>
      </c>
      <c r="B111" t="e">
        <f ca="1"/>
        <v>#NAME?</v>
      </c>
    </row>
    <row r="112" spans="1:2">
      <c r="A112">
        <v>63</v>
      </c>
      <c r="B112" t="e">
        <f ca="1"/>
        <v>#NAME?</v>
      </c>
    </row>
    <row r="113" spans="1:2">
      <c r="A113">
        <v>53</v>
      </c>
      <c r="B113" t="e">
        <f ca="1"/>
        <v>#NAME?</v>
      </c>
    </row>
    <row r="114" spans="1:2">
      <c r="A114">
        <v>31</v>
      </c>
      <c r="B114" t="e">
        <f ca="1"/>
        <v>#NAME?</v>
      </c>
    </row>
    <row r="115" spans="1:2">
      <c r="A115">
        <v>41</v>
      </c>
      <c r="B115" t="e">
        <f ca="1"/>
        <v>#NAME?</v>
      </c>
    </row>
    <row r="116" spans="1:2">
      <c r="A116">
        <v>31</v>
      </c>
      <c r="B116" t="e">
        <f ca="1"/>
        <v>#NAME?</v>
      </c>
    </row>
    <row r="117" spans="1:2">
      <c r="A117">
        <v>34</v>
      </c>
      <c r="B117" t="e">
        <f ca="1"/>
        <v>#NAME?</v>
      </c>
    </row>
    <row r="118" spans="1:2">
      <c r="A118">
        <v>3</v>
      </c>
      <c r="B118" t="e">
        <f ca="1"/>
        <v>#NAME?</v>
      </c>
    </row>
    <row r="119" spans="1:2">
      <c r="A119">
        <v>6</v>
      </c>
      <c r="B119" t="e">
        <f ca="1"/>
        <v>#NAME?</v>
      </c>
    </row>
    <row r="120" spans="1:2">
      <c r="A120">
        <v>61</v>
      </c>
      <c r="B120" t="e">
        <f ca="1"/>
        <v>#NAME?</v>
      </c>
    </row>
    <row r="121" spans="1:2">
      <c r="A121">
        <v>63</v>
      </c>
      <c r="B121" t="e">
        <f ca="1"/>
        <v>#NAME?</v>
      </c>
    </row>
    <row r="122" spans="1:2">
      <c r="A122">
        <v>66</v>
      </c>
      <c r="B122" t="e">
        <f ca="1"/>
        <v>#NAME?</v>
      </c>
    </row>
    <row r="123" spans="1:2">
      <c r="A123">
        <v>54</v>
      </c>
      <c r="B123" t="e">
        <f ca="1"/>
        <v>#NAME?</v>
      </c>
    </row>
    <row r="124" spans="1:2">
      <c r="A124">
        <v>89</v>
      </c>
      <c r="B124" t="e">
        <f ca="1"/>
        <v>#NAME?</v>
      </c>
    </row>
    <row r="125" spans="1:2">
      <c r="A125">
        <v>35</v>
      </c>
      <c r="B125" t="e">
        <f ca="1"/>
        <v>#NAME?</v>
      </c>
    </row>
    <row r="126" spans="1:2">
      <c r="A126">
        <v>54</v>
      </c>
      <c r="B126" t="e">
        <f ca="1"/>
        <v>#NAME?</v>
      </c>
    </row>
    <row r="127" spans="1:2">
      <c r="A127">
        <v>69</v>
      </c>
      <c r="B127" t="e">
        <f ca="1"/>
        <v>#NAME?</v>
      </c>
    </row>
    <row r="128" spans="1:2">
      <c r="A128">
        <v>54</v>
      </c>
      <c r="B128" t="e">
        <f ca="1"/>
        <v>#NAME?</v>
      </c>
    </row>
    <row r="129" spans="1:2">
      <c r="A129">
        <v>78</v>
      </c>
      <c r="B129" t="e">
        <f ca="1"/>
        <v>#NAME?</v>
      </c>
    </row>
    <row r="130" spans="1:2">
      <c r="A130">
        <v>78</v>
      </c>
      <c r="B130" t="e">
        <f ca="1"/>
        <v>#NAME?</v>
      </c>
    </row>
    <row r="131" spans="1:2">
      <c r="A131">
        <v>58</v>
      </c>
      <c r="B131" t="e">
        <f ca="1"/>
        <v>#NAME?</v>
      </c>
    </row>
    <row r="132" spans="1:2">
      <c r="A132">
        <v>47</v>
      </c>
      <c r="B132" t="e">
        <f ca="1"/>
        <v>#NAME?</v>
      </c>
    </row>
    <row r="133" spans="1:2">
      <c r="A133">
        <v>54</v>
      </c>
      <c r="B133" t="e">
        <f ca="1"/>
        <v>#NAME?</v>
      </c>
    </row>
    <row r="134" spans="1:2">
      <c r="A134">
        <v>47</v>
      </c>
      <c r="B134" t="e">
        <f ca="1"/>
        <v>#NAME?</v>
      </c>
    </row>
    <row r="135" spans="1:2">
      <c r="A135">
        <v>50</v>
      </c>
      <c r="B135" t="e">
        <f ca="1"/>
        <v>#NAME?</v>
      </c>
    </row>
    <row r="136" spans="1:2">
      <c r="A136">
        <v>34</v>
      </c>
      <c r="B136" t="e">
        <f ca="1"/>
        <v>#NAME?</v>
      </c>
    </row>
    <row r="137" spans="1:2">
      <c r="A137">
        <v>65</v>
      </c>
      <c r="B137" t="e">
        <f ca="1"/>
        <v>#NAME?</v>
      </c>
    </row>
    <row r="138" spans="1:2">
      <c r="A138">
        <v>50</v>
      </c>
      <c r="B138" t="e">
        <f ca="1"/>
        <v>#NAME?</v>
      </c>
    </row>
    <row r="139" spans="1:2">
      <c r="A139">
        <v>49</v>
      </c>
      <c r="B139" t="e">
        <f ca="1"/>
        <v>#NAME?</v>
      </c>
    </row>
    <row r="140" spans="1:2">
      <c r="A140">
        <v>50</v>
      </c>
      <c r="B140" t="e">
        <f ca="1"/>
        <v>#NAME?</v>
      </c>
    </row>
    <row r="141" spans="1:2">
      <c r="A141">
        <v>50</v>
      </c>
      <c r="B141" t="e">
        <f ca="1"/>
        <v>#NAME?</v>
      </c>
    </row>
    <row r="142" spans="1:2">
      <c r="A142">
        <v>2</v>
      </c>
      <c r="B142" t="e">
        <f ca="1"/>
        <v>#NAME?</v>
      </c>
    </row>
    <row r="143" spans="1:2">
      <c r="A143">
        <v>34</v>
      </c>
      <c r="B143" t="e">
        <f ca="1"/>
        <v>#NAME?</v>
      </c>
    </row>
    <row r="144" spans="1:2">
      <c r="A144">
        <v>56</v>
      </c>
      <c r="B144" t="e">
        <f ca="1"/>
        <v>#NAME?</v>
      </c>
    </row>
    <row r="145" spans="1:2">
      <c r="A145">
        <v>11</v>
      </c>
      <c r="B145" t="e">
        <f ca="1"/>
        <v>#NAME?</v>
      </c>
    </row>
    <row r="146" spans="1:2">
      <c r="A146">
        <v>69</v>
      </c>
      <c r="B146" t="e">
        <f ca="1"/>
        <v>#NAME?</v>
      </c>
    </row>
    <row r="147" spans="1:2">
      <c r="A147">
        <v>57</v>
      </c>
      <c r="B147" t="e">
        <f ca="1"/>
        <v>#NAME?</v>
      </c>
    </row>
    <row r="148" spans="1:2">
      <c r="A148">
        <v>27</v>
      </c>
      <c r="B148" t="e">
        <f ca="1"/>
        <v>#NAME?</v>
      </c>
    </row>
    <row r="149" spans="1:2">
      <c r="A149">
        <v>47</v>
      </c>
      <c r="B149" t="e">
        <f ca="1"/>
        <v>#NAME?</v>
      </c>
    </row>
    <row r="150" spans="1:2">
      <c r="A150">
        <v>1</v>
      </c>
      <c r="B150" t="e">
        <f ca="1"/>
        <v>#NAME?</v>
      </c>
    </row>
    <row r="151" spans="1:2">
      <c r="A151">
        <v>20</v>
      </c>
      <c r="B151" t="e">
        <f ca="1"/>
        <v>#NAME?</v>
      </c>
    </row>
    <row r="152" spans="1:2">
      <c r="A152">
        <v>13</v>
      </c>
      <c r="B152" t="e">
        <f ca="1"/>
        <v>#NAME?</v>
      </c>
    </row>
    <row r="153" spans="1:2">
      <c r="A153">
        <v>36</v>
      </c>
      <c r="B153" t="e">
        <f ca="1"/>
        <v>#NAME?</v>
      </c>
    </row>
    <row r="154" spans="1:2">
      <c r="A154">
        <v>1</v>
      </c>
      <c r="B154" t="e">
        <f ca="1"/>
        <v>#NAME?</v>
      </c>
    </row>
    <row r="155" spans="1:2">
      <c r="A155">
        <v>53</v>
      </c>
      <c r="B155" t="e">
        <f ca="1"/>
        <v>#NAME?</v>
      </c>
    </row>
    <row r="156" spans="1:2">
      <c r="A156">
        <v>30</v>
      </c>
      <c r="B156" t="e">
        <f ca="1"/>
        <v>#NAME?</v>
      </c>
    </row>
    <row r="157" spans="1:2">
      <c r="A157">
        <v>55</v>
      </c>
      <c r="B157" t="e">
        <f ca="1"/>
        <v>#NAME?</v>
      </c>
    </row>
    <row r="158" spans="1:2">
      <c r="A158">
        <v>50</v>
      </c>
      <c r="B158" t="e">
        <f ca="1"/>
        <v>#NAME?</v>
      </c>
    </row>
    <row r="159" spans="1:2">
      <c r="A159">
        <v>51</v>
      </c>
      <c r="B159" t="e">
        <f ca="1"/>
        <v>#NAME?</v>
      </c>
    </row>
    <row r="160" spans="1:2">
      <c r="A160">
        <v>65</v>
      </c>
      <c r="B160" t="e">
        <f ca="1"/>
        <v>#NAME?</v>
      </c>
    </row>
    <row r="161" spans="1:2">
      <c r="A161">
        <v>45</v>
      </c>
      <c r="B161" t="e">
        <f ca="1"/>
        <v>#NAME?</v>
      </c>
    </row>
    <row r="162" spans="1:2">
      <c r="A162">
        <v>20</v>
      </c>
      <c r="B162" t="e">
        <f ca="1"/>
        <v>#NAME?</v>
      </c>
    </row>
    <row r="163" spans="1:2">
      <c r="A163">
        <v>52</v>
      </c>
      <c r="B163" t="e">
        <f ca="1"/>
        <v>#NAME?</v>
      </c>
    </row>
    <row r="164" spans="1:2">
      <c r="A164">
        <v>43</v>
      </c>
      <c r="B164" t="e">
        <f ca="1"/>
        <v>#NAME?</v>
      </c>
    </row>
    <row r="165" spans="1:2">
      <c r="A165">
        <v>8</v>
      </c>
      <c r="B165" t="e">
        <f ca="1"/>
        <v>#NAME?</v>
      </c>
    </row>
    <row r="166" spans="1:2">
      <c r="A166">
        <v>71</v>
      </c>
      <c r="B166" t="e">
        <f ca="1"/>
        <v>#NAME?</v>
      </c>
    </row>
    <row r="167" spans="1:2">
      <c r="A167">
        <v>68</v>
      </c>
      <c r="B167" t="e">
        <f ca="1"/>
        <v>#NAME?</v>
      </c>
    </row>
    <row r="168" spans="1:2">
      <c r="A168">
        <v>49</v>
      </c>
      <c r="B168" t="e">
        <f ca="1"/>
        <v>#NAME?</v>
      </c>
    </row>
    <row r="169" spans="1:2">
      <c r="A169">
        <v>66</v>
      </c>
      <c r="B169" t="e">
        <f ca="1"/>
        <v>#NAME?</v>
      </c>
    </row>
    <row r="170" spans="1:2">
      <c r="A170">
        <v>45</v>
      </c>
      <c r="B170" t="e">
        <f ca="1"/>
        <v>#NAME?</v>
      </c>
    </row>
    <row r="171" spans="1:2">
      <c r="A171">
        <v>36</v>
      </c>
      <c r="B171" t="e">
        <f ca="1"/>
        <v>#NAME?</v>
      </c>
    </row>
    <row r="172" spans="1:2">
      <c r="A172">
        <v>4</v>
      </c>
      <c r="B172" t="e">
        <f ca="1"/>
        <v>#NAME?</v>
      </c>
    </row>
    <row r="173" spans="1:2">
      <c r="A173">
        <v>60</v>
      </c>
      <c r="B173" t="e">
        <f ca="1"/>
        <v>#NAME?</v>
      </c>
    </row>
    <row r="174" spans="1:2">
      <c r="A174">
        <v>37</v>
      </c>
      <c r="B174" t="e">
        <f ca="1"/>
        <v>#NAME?</v>
      </c>
    </row>
    <row r="175" spans="1:2">
      <c r="A175">
        <v>1</v>
      </c>
      <c r="B175" t="e">
        <f ca="1"/>
        <v>#NAME?</v>
      </c>
    </row>
    <row r="176" spans="1:2">
      <c r="A176">
        <v>58</v>
      </c>
      <c r="B176" t="e">
        <f ca="1"/>
        <v>#NAME?</v>
      </c>
    </row>
    <row r="177" spans="1:2">
      <c r="A177">
        <v>69</v>
      </c>
      <c r="B177" t="e">
        <f ca="1"/>
        <v>#NAME?</v>
      </c>
    </row>
    <row r="178" spans="1:2">
      <c r="A178">
        <v>36</v>
      </c>
      <c r="B178" t="e">
        <f ca="1"/>
        <v>#NAME?</v>
      </c>
    </row>
    <row r="179" spans="1:2">
      <c r="A179">
        <v>2</v>
      </c>
      <c r="B179" t="e">
        <f ca="1"/>
        <v>#NAME?</v>
      </c>
    </row>
    <row r="180" spans="1:2">
      <c r="A180">
        <v>27</v>
      </c>
      <c r="B180" t="e">
        <f ca="1"/>
        <v>#NAME?</v>
      </c>
    </row>
    <row r="181" spans="1:2">
      <c r="A181">
        <v>2</v>
      </c>
      <c r="B181" t="e">
        <f ca="1"/>
        <v>#NAME?</v>
      </c>
    </row>
    <row r="182" spans="1:2">
      <c r="A182">
        <v>35</v>
      </c>
      <c r="B182" t="e">
        <f ca="1"/>
        <v>#NAME?</v>
      </c>
    </row>
    <row r="183" spans="1:2">
      <c r="A183">
        <v>35</v>
      </c>
      <c r="B183" t="e">
        <f ca="1"/>
        <v>#NAME?</v>
      </c>
    </row>
    <row r="184" spans="1:2">
      <c r="A184">
        <v>16</v>
      </c>
      <c r="B184" t="e">
        <f ca="1"/>
        <v>#NAME?</v>
      </c>
    </row>
    <row r="185" spans="1:2">
      <c r="A185">
        <v>72</v>
      </c>
      <c r="B185" t="e">
        <f ca="1"/>
        <v>#NAME?</v>
      </c>
    </row>
    <row r="186" spans="1:2">
      <c r="A186">
        <v>44</v>
      </c>
      <c r="B186" t="e">
        <f ca="1"/>
        <v>#NAME?</v>
      </c>
    </row>
    <row r="187" spans="1:2">
      <c r="A187">
        <v>54</v>
      </c>
      <c r="B187" t="e">
        <f ca="1"/>
        <v>#NAME?</v>
      </c>
    </row>
    <row r="188" spans="1:2">
      <c r="A188">
        <v>31</v>
      </c>
      <c r="B188" t="e">
        <f ca="1"/>
        <v>#NAME?</v>
      </c>
    </row>
    <row r="189" spans="1:2">
      <c r="A189">
        <v>53</v>
      </c>
      <c r="B189" t="e">
        <f ca="1"/>
        <v>#NAME?</v>
      </c>
    </row>
    <row r="190" spans="1:2">
      <c r="A190">
        <v>24</v>
      </c>
      <c r="B190" t="e">
        <f ca="1"/>
        <v>#NAME?</v>
      </c>
    </row>
    <row r="191" spans="1:2">
      <c r="A191">
        <v>34</v>
      </c>
      <c r="B191" t="e">
        <f ca="1"/>
        <v>#NAME?</v>
      </c>
    </row>
    <row r="192" spans="1:2">
      <c r="A192">
        <v>26</v>
      </c>
      <c r="B192" t="e">
        <f ca="1"/>
        <v>#NAME?</v>
      </c>
    </row>
    <row r="193" spans="1:2">
      <c r="A193">
        <v>30</v>
      </c>
      <c r="B193" t="e">
        <f ca="1"/>
        <v>#NAME?</v>
      </c>
    </row>
    <row r="194" spans="1:2">
      <c r="A194">
        <v>0</v>
      </c>
      <c r="B194" t="e">
        <f ca="1"/>
        <v>#NAME?</v>
      </c>
    </row>
    <row r="195" spans="1:2">
      <c r="A195">
        <v>57</v>
      </c>
      <c r="B195" t="e">
        <f ca="1"/>
        <v>#NAME?</v>
      </c>
    </row>
    <row r="196" spans="1:2">
      <c r="A196">
        <v>39</v>
      </c>
      <c r="B196" t="e">
        <f ca="1"/>
        <v>#NAME?</v>
      </c>
    </row>
    <row r="197" spans="1:2">
      <c r="A197">
        <v>43</v>
      </c>
      <c r="B197" t="e">
        <f ca="1"/>
        <v>#NAME?</v>
      </c>
    </row>
    <row r="198" spans="1:2">
      <c r="A198">
        <v>40</v>
      </c>
      <c r="B198" t="e">
        <f ca="1"/>
        <v>#NAME?</v>
      </c>
    </row>
    <row r="199" spans="1:2">
      <c r="A199">
        <v>26</v>
      </c>
      <c r="B199" t="e">
        <f ca="1"/>
        <v>#NAME?</v>
      </c>
    </row>
    <row r="200" spans="1:2">
      <c r="A200">
        <v>50</v>
      </c>
      <c r="B200" t="e">
        <f ca="1"/>
        <v>#NAME?</v>
      </c>
    </row>
    <row r="201" spans="1:2">
      <c r="A201">
        <v>74</v>
      </c>
      <c r="B201" t="e">
        <f ca="1"/>
        <v>#NAME?</v>
      </c>
    </row>
    <row r="202" spans="1:2">
      <c r="A202">
        <v>36</v>
      </c>
      <c r="B202" t="e">
        <f ca="1"/>
        <v>#NAME?</v>
      </c>
    </row>
    <row r="203" spans="1:2">
      <c r="A203">
        <v>1</v>
      </c>
      <c r="B203" t="e">
        <f ca="1"/>
        <v>#NAME?</v>
      </c>
    </row>
    <row r="204" spans="1:2">
      <c r="A204">
        <v>57</v>
      </c>
      <c r="B204" t="e">
        <f ca="1"/>
        <v>#NAME?</v>
      </c>
    </row>
    <row r="205" spans="1:2">
      <c r="A205">
        <v>33</v>
      </c>
      <c r="B205" t="e">
        <f ca="1"/>
        <v>#NAME?</v>
      </c>
    </row>
    <row r="206" spans="1:2">
      <c r="A206">
        <v>57</v>
      </c>
      <c r="B206" t="e">
        <f ca="1"/>
        <v>#NAME?</v>
      </c>
    </row>
    <row r="207" spans="1:2">
      <c r="A207">
        <v>2</v>
      </c>
      <c r="B207" t="e">
        <f ca="1"/>
        <v>#NAME?</v>
      </c>
    </row>
    <row r="208" spans="1:2">
      <c r="A208">
        <v>52</v>
      </c>
      <c r="B208" t="e">
        <f ca="1"/>
        <v>#NAME?</v>
      </c>
    </row>
    <row r="209" spans="1:2">
      <c r="A209">
        <v>41</v>
      </c>
      <c r="B209" t="e">
        <f ca="1"/>
        <v>#NAME?</v>
      </c>
    </row>
    <row r="210" spans="1:2">
      <c r="A210">
        <v>28</v>
      </c>
      <c r="B210" t="e">
        <f ca="1"/>
        <v>#NAME?</v>
      </c>
    </row>
    <row r="211" spans="1:2">
      <c r="A211">
        <v>29</v>
      </c>
      <c r="B211" t="e">
        <f ca="1"/>
        <v>#NAME?</v>
      </c>
    </row>
    <row r="212" spans="1:2">
      <c r="A212">
        <v>29</v>
      </c>
      <c r="B212" t="e">
        <f ca="1"/>
        <v>#NAME?</v>
      </c>
    </row>
    <row r="213" spans="1:2">
      <c r="A213">
        <v>1</v>
      </c>
      <c r="B213" t="e">
        <f ca="1"/>
        <v>#NAME?</v>
      </c>
    </row>
    <row r="214" spans="1:2">
      <c r="A214">
        <v>79</v>
      </c>
      <c r="B214" t="e">
        <f ca="1"/>
        <v>#NAME?</v>
      </c>
    </row>
    <row r="215" spans="1:2">
      <c r="A215">
        <v>24</v>
      </c>
      <c r="B215" t="e">
        <f ca="1"/>
        <v>#NAME?</v>
      </c>
    </row>
    <row r="216" spans="1:2">
      <c r="A216">
        <v>56</v>
      </c>
      <c r="B216" t="e">
        <f ca="1"/>
        <v>#NAME?</v>
      </c>
    </row>
    <row r="217" spans="1:2">
      <c r="A217">
        <v>7</v>
      </c>
      <c r="B217" t="e">
        <f ca="1"/>
        <v>#NAME?</v>
      </c>
    </row>
    <row r="218" spans="1:2">
      <c r="A218">
        <v>24</v>
      </c>
      <c r="B218" t="e">
        <f ca="1"/>
        <v>#NAME?</v>
      </c>
    </row>
    <row r="219" spans="1:2">
      <c r="A219">
        <v>26</v>
      </c>
      <c r="B219" t="e">
        <f ca="1"/>
        <v>#NAME?</v>
      </c>
    </row>
    <row r="220" spans="1:2">
      <c r="A220">
        <v>48</v>
      </c>
      <c r="B220" t="e">
        <f ca="1"/>
        <v>#NAME?</v>
      </c>
    </row>
    <row r="221" spans="1:2">
      <c r="A221">
        <v>2</v>
      </c>
      <c r="B221" t="e">
        <f ca="1"/>
        <v>#NAME?</v>
      </c>
    </row>
    <row r="222" spans="1:2">
      <c r="A222">
        <v>30</v>
      </c>
      <c r="B222" t="e">
        <f ca="1"/>
        <v>#NAME?</v>
      </c>
    </row>
    <row r="223" spans="1:2">
      <c r="A223">
        <v>53</v>
      </c>
      <c r="B223" t="e">
        <f ca="1"/>
        <v>#NAME?</v>
      </c>
    </row>
    <row r="224" spans="1:2">
      <c r="A224">
        <v>30</v>
      </c>
      <c r="B224" t="e">
        <f ca="1"/>
        <v>#NAME?</v>
      </c>
    </row>
    <row r="225" spans="1:2">
      <c r="A225">
        <v>56</v>
      </c>
      <c r="B225" t="e">
        <f ca="1"/>
        <v>#NAME?</v>
      </c>
    </row>
    <row r="226" spans="1:2">
      <c r="A226">
        <v>61</v>
      </c>
      <c r="B226" t="e">
        <f ca="1"/>
        <v>#NAME?</v>
      </c>
    </row>
    <row r="227" spans="1:2">
      <c r="A227">
        <v>72</v>
      </c>
      <c r="B227" t="e">
        <f ca="1"/>
        <v>#NAME?</v>
      </c>
    </row>
    <row r="228" spans="1:2">
      <c r="A228">
        <v>20</v>
      </c>
      <c r="B228" t="e">
        <f ca="1"/>
        <v>#NAME?</v>
      </c>
    </row>
    <row r="229" spans="1:2">
      <c r="A229">
        <v>28</v>
      </c>
      <c r="B229" t="e">
        <f ca="1"/>
        <v>#NAME?</v>
      </c>
    </row>
    <row r="230" spans="1:2">
      <c r="A230">
        <v>37</v>
      </c>
      <c r="B230" t="e">
        <f ca="1"/>
        <v>#NAME?</v>
      </c>
    </row>
    <row r="231" spans="1:2">
      <c r="A231">
        <v>69</v>
      </c>
      <c r="B231" t="e">
        <f ca="1"/>
        <v>#NAME?</v>
      </c>
    </row>
    <row r="232" spans="1:2">
      <c r="A232">
        <v>26</v>
      </c>
      <c r="B232" t="e">
        <f ca="1"/>
        <v>#NAME?</v>
      </c>
    </row>
    <row r="233" spans="1:2">
      <c r="A233">
        <v>21</v>
      </c>
      <c r="B233" t="e">
        <f ca="1"/>
        <v>#NAME?</v>
      </c>
    </row>
    <row r="234" spans="1:2">
      <c r="A234">
        <v>26</v>
      </c>
      <c r="B234" t="e">
        <f ca="1"/>
        <v>#NAME?</v>
      </c>
    </row>
    <row r="235" spans="1:2">
      <c r="A235">
        <v>61</v>
      </c>
      <c r="B235" t="e">
        <f ca="1"/>
        <v>#NAME?</v>
      </c>
    </row>
    <row r="236" spans="1:2">
      <c r="A236">
        <v>61</v>
      </c>
      <c r="B236" t="e">
        <f ca="1"/>
        <v>#NAME?</v>
      </c>
    </row>
    <row r="237" spans="1:2">
      <c r="A237">
        <v>25</v>
      </c>
      <c r="B237" t="e">
        <f ca="1"/>
        <v>#NAME?</v>
      </c>
    </row>
    <row r="238" spans="1:2">
      <c r="A238">
        <v>68</v>
      </c>
      <c r="B238" t="e">
        <f ca="1"/>
        <v>#NAME?</v>
      </c>
    </row>
    <row r="239" spans="1:2">
      <c r="A239">
        <v>14</v>
      </c>
      <c r="B239" t="e">
        <f ca="1"/>
        <v>#NAME?</v>
      </c>
    </row>
    <row r="240" spans="1:2">
      <c r="A240">
        <v>47</v>
      </c>
      <c r="B240" t="e">
        <f ca="1"/>
        <v>#NAME?</v>
      </c>
    </row>
    <row r="241" spans="1:2">
      <c r="A241">
        <v>39</v>
      </c>
      <c r="B241" t="e">
        <f ca="1"/>
        <v>#NAME?</v>
      </c>
    </row>
    <row r="242" spans="1:2">
      <c r="A242">
        <v>20</v>
      </c>
      <c r="B242" t="e">
        <f ca="1"/>
        <v>#NAME?</v>
      </c>
    </row>
    <row r="243" spans="1:2">
      <c r="A243">
        <v>47</v>
      </c>
      <c r="B243" t="e">
        <f ca="1"/>
        <v>#NAME?</v>
      </c>
    </row>
    <row r="244" spans="1:2">
      <c r="A244">
        <v>58</v>
      </c>
      <c r="B244" t="e">
        <f ca="1"/>
        <v>#NAME?</v>
      </c>
    </row>
    <row r="245" spans="1:2">
      <c r="A245">
        <v>25</v>
      </c>
      <c r="B245" t="e">
        <f ca="1"/>
        <v>#NAME?</v>
      </c>
    </row>
    <row r="246" spans="1:2">
      <c r="A246">
        <v>65</v>
      </c>
      <c r="B246" t="e">
        <f ca="1"/>
        <v>#NAME?</v>
      </c>
    </row>
    <row r="247" spans="1:2">
      <c r="A247">
        <v>65</v>
      </c>
      <c r="B247" t="e">
        <f ca="1"/>
        <v>#NAME?</v>
      </c>
    </row>
    <row r="248" spans="1:2">
      <c r="A248">
        <v>72</v>
      </c>
      <c r="B248" t="e">
        <f ca="1"/>
        <v>#NAME?</v>
      </c>
    </row>
    <row r="249" spans="1:2">
      <c r="A249">
        <v>68</v>
      </c>
      <c r="B249" t="e">
        <f ca="1"/>
        <v>#NAME?</v>
      </c>
    </row>
    <row r="250" spans="1:2">
      <c r="A250">
        <v>28</v>
      </c>
      <c r="B250" t="e">
        <f ca="1"/>
        <v>#NAME?</v>
      </c>
    </row>
    <row r="251" spans="1:2">
      <c r="A251">
        <v>66</v>
      </c>
      <c r="B251" t="e">
        <f ca="1"/>
        <v>#NAME?</v>
      </c>
    </row>
    <row r="252" spans="1:2">
      <c r="A252">
        <v>48</v>
      </c>
      <c r="B252" t="e">
        <f ca="1"/>
        <v>#NAME?</v>
      </c>
    </row>
    <row r="253" spans="1:2">
      <c r="A253">
        <v>76</v>
      </c>
      <c r="B253" t="e">
        <f ca="1"/>
        <v>#NAME?</v>
      </c>
    </row>
    <row r="254" spans="1:2">
      <c r="A254">
        <v>50</v>
      </c>
      <c r="B254" t="e">
        <f ca="1"/>
        <v>#NAME?</v>
      </c>
    </row>
    <row r="255" spans="1:2">
      <c r="A255">
        <v>10</v>
      </c>
      <c r="B255" t="e">
        <f ca="1"/>
        <v>#NAME?</v>
      </c>
    </row>
    <row r="256" spans="1:2">
      <c r="A256">
        <v>29</v>
      </c>
      <c r="B256" t="e">
        <f ca="1"/>
        <v>#NAME?</v>
      </c>
    </row>
    <row r="257" spans="1:2">
      <c r="A257">
        <v>34</v>
      </c>
      <c r="B257" t="e">
        <f ca="1"/>
        <v>#NAME?</v>
      </c>
    </row>
    <row r="258" spans="1:2">
      <c r="A258">
        <v>84</v>
      </c>
      <c r="B258" t="e">
        <f ca="1"/>
        <v>#NAME?</v>
      </c>
    </row>
    <row r="259" spans="1:2">
      <c r="A259">
        <v>2</v>
      </c>
      <c r="B259" t="e">
        <f ca="1"/>
        <v>#NAME?</v>
      </c>
    </row>
    <row r="260" spans="1:2">
      <c r="A260">
        <v>15</v>
      </c>
      <c r="B260" t="e">
        <f ca="1"/>
        <v>#NAME?</v>
      </c>
    </row>
    <row r="261" spans="1:2">
      <c r="A261">
        <v>79</v>
      </c>
      <c r="B261" t="e">
        <f ca="1"/>
        <v>#NAME?</v>
      </c>
    </row>
    <row r="262" spans="1:2">
      <c r="A262">
        <v>17</v>
      </c>
      <c r="B262" t="e">
        <f ca="1"/>
        <v>#NAME?</v>
      </c>
    </row>
    <row r="263" spans="1:2">
      <c r="A263">
        <v>47</v>
      </c>
      <c r="B263" t="e">
        <f ca="1"/>
        <v>#NAME?</v>
      </c>
    </row>
    <row r="264" spans="1:2">
      <c r="A264">
        <v>24</v>
      </c>
      <c r="B264" t="e">
        <f ca="1"/>
        <v>#NAME?</v>
      </c>
    </row>
    <row r="265" spans="1:2">
      <c r="A265">
        <v>2</v>
      </c>
      <c r="B265" t="e">
        <f ca="1"/>
        <v>#NAME?</v>
      </c>
    </row>
    <row r="266" spans="1:2">
      <c r="A266">
        <v>35</v>
      </c>
      <c r="B266" t="e">
        <f ca="1"/>
        <v>#NAME?</v>
      </c>
    </row>
    <row r="267" spans="1:2">
      <c r="A267">
        <v>37</v>
      </c>
      <c r="B267" t="e">
        <f ca="1"/>
        <v>#NAME?</v>
      </c>
    </row>
    <row r="268" spans="1:2">
      <c r="A268">
        <v>53</v>
      </c>
      <c r="B268" t="e">
        <f ca="1"/>
        <v>#NAME?</v>
      </c>
    </row>
    <row r="269" spans="1:2">
      <c r="A269">
        <v>17</v>
      </c>
      <c r="B269" t="e">
        <f ca="1"/>
        <v>#NAME?</v>
      </c>
    </row>
    <row r="270" spans="1:2">
      <c r="A270">
        <v>64</v>
      </c>
      <c r="B270" t="e">
        <f ca="1"/>
        <v>#NAME?</v>
      </c>
    </row>
    <row r="271" spans="1:2">
      <c r="A271">
        <v>54</v>
      </c>
      <c r="B271" t="e">
        <f ca="1"/>
        <v>#NAME?</v>
      </c>
    </row>
    <row r="272" spans="1:2">
      <c r="A272">
        <v>23</v>
      </c>
      <c r="B272" t="e">
        <f ca="1"/>
        <v>#NAME?</v>
      </c>
    </row>
    <row r="273" spans="1:2">
      <c r="A273">
        <v>38</v>
      </c>
      <c r="B273" t="e">
        <f ca="1"/>
        <v>#NAME?</v>
      </c>
    </row>
    <row r="274" spans="1:2">
      <c r="A274">
        <v>45</v>
      </c>
      <c r="B274" t="e">
        <f ca="1"/>
        <v>#NAME?</v>
      </c>
    </row>
    <row r="275" spans="1:2">
      <c r="A275">
        <v>22</v>
      </c>
      <c r="B275" t="e">
        <f ca="1"/>
        <v>#NAME?</v>
      </c>
    </row>
    <row r="276" spans="1:2">
      <c r="A276">
        <v>31</v>
      </c>
      <c r="B276" t="e">
        <f ca="1"/>
        <v>#NAME?</v>
      </c>
    </row>
    <row r="277" spans="1:2">
      <c r="A277">
        <v>66</v>
      </c>
      <c r="B277" t="e">
        <f ca="1"/>
        <v>#NAME?</v>
      </c>
    </row>
    <row r="278" spans="1:2">
      <c r="A278">
        <v>23</v>
      </c>
      <c r="B278" t="e">
        <f ca="1"/>
        <v>#NAME?</v>
      </c>
    </row>
    <row r="279" spans="1:2">
      <c r="A279">
        <v>23</v>
      </c>
      <c r="B279" t="e">
        <f ca="1"/>
        <v>#NAME?</v>
      </c>
    </row>
    <row r="280" spans="1:2">
      <c r="A280">
        <v>81</v>
      </c>
      <c r="B280" t="e">
        <f ca="1"/>
        <v>#NAME?</v>
      </c>
    </row>
    <row r="281" spans="1:2">
      <c r="A281">
        <v>9</v>
      </c>
      <c r="B281" t="e">
        <f ca="1"/>
        <v>#NAME?</v>
      </c>
    </row>
    <row r="282" spans="1:2">
      <c r="A282">
        <v>39</v>
      </c>
      <c r="B282" t="e">
        <f ca="1"/>
        <v>#NAME?</v>
      </c>
    </row>
    <row r="283" spans="1:2">
      <c r="A283">
        <v>39</v>
      </c>
      <c r="B283" t="e">
        <f ca="1"/>
        <v>#NAME?</v>
      </c>
    </row>
    <row r="284" spans="1:2">
      <c r="A284">
        <v>32</v>
      </c>
      <c r="B284" t="e">
        <f ca="1"/>
        <v>#NAME?</v>
      </c>
    </row>
    <row r="285" spans="1:2">
      <c r="A285">
        <v>50</v>
      </c>
      <c r="B285" t="e">
        <f ca="1"/>
        <v>#NAME?</v>
      </c>
    </row>
    <row r="286" spans="1:2">
      <c r="A286">
        <v>81</v>
      </c>
      <c r="B286" t="e">
        <f ca="1"/>
        <v>#NAME?</v>
      </c>
    </row>
    <row r="287" spans="1:2">
      <c r="A287">
        <v>57</v>
      </c>
      <c r="B287" t="e">
        <f ca="1"/>
        <v>#NAME?</v>
      </c>
    </row>
    <row r="288" spans="1:2">
      <c r="A288">
        <v>47</v>
      </c>
      <c r="B288" t="e">
        <f ca="1"/>
        <v>#NAME?</v>
      </c>
    </row>
    <row r="289" spans="1:2">
      <c r="A289">
        <v>31</v>
      </c>
      <c r="B289" t="e">
        <f ca="1"/>
        <v>#NAME?</v>
      </c>
    </row>
    <row r="290" spans="1:2">
      <c r="A290">
        <v>1</v>
      </c>
      <c r="B290" t="e">
        <f ca="1"/>
        <v>#NAME?</v>
      </c>
    </row>
    <row r="291" spans="1:2">
      <c r="A291">
        <v>52</v>
      </c>
      <c r="B291" t="e">
        <f ca="1"/>
        <v>#NAME?</v>
      </c>
    </row>
    <row r="292" spans="1:2">
      <c r="A292">
        <v>57</v>
      </c>
      <c r="B292" t="e">
        <f ca="1"/>
        <v>#NAME?</v>
      </c>
    </row>
    <row r="293" spans="1:2">
      <c r="A293">
        <v>22</v>
      </c>
      <c r="B293" t="e">
        <f ca="1"/>
        <v>#NAME?</v>
      </c>
    </row>
    <row r="294" spans="1:2">
      <c r="A294">
        <v>28</v>
      </c>
      <c r="B294" t="e">
        <f ca="1"/>
        <v>#NAME?</v>
      </c>
    </row>
    <row r="295" spans="1:2">
      <c r="A295">
        <v>51</v>
      </c>
      <c r="B295" t="e">
        <f ca="1"/>
        <v>#NAME?</v>
      </c>
    </row>
    <row r="296" spans="1:2">
      <c r="A296">
        <v>38</v>
      </c>
      <c r="B296" t="e">
        <f ca="1"/>
        <v>#NAME?</v>
      </c>
    </row>
    <row r="297" spans="1:2">
      <c r="A297">
        <v>29</v>
      </c>
      <c r="B297" t="e">
        <f ca="1"/>
        <v>#NAME?</v>
      </c>
    </row>
    <row r="298" spans="1:2">
      <c r="A298">
        <v>73</v>
      </c>
      <c r="B298" t="e">
        <f ca="1"/>
        <v>#NAME?</v>
      </c>
    </row>
    <row r="299" spans="1:2">
      <c r="A299">
        <v>29</v>
      </c>
      <c r="B299" t="e">
        <f ca="1"/>
        <v>#NAME?</v>
      </c>
    </row>
    <row r="300" spans="1:2">
      <c r="A300">
        <v>61</v>
      </c>
      <c r="B300" t="e">
        <f ca="1"/>
        <v>#NAME?</v>
      </c>
    </row>
    <row r="301" spans="1:2">
      <c r="A301">
        <v>21</v>
      </c>
      <c r="B301" t="e">
        <f ca="1"/>
        <v>#NAME?</v>
      </c>
    </row>
    <row r="302" spans="1:2">
      <c r="A302">
        <v>31</v>
      </c>
      <c r="B302" t="e">
        <f ca="1"/>
        <v>#NAME?</v>
      </c>
    </row>
    <row r="303" spans="1:2">
      <c r="A303">
        <v>48</v>
      </c>
      <c r="B303" t="e">
        <f ca="1"/>
        <v>#NAME?</v>
      </c>
    </row>
    <row r="304" spans="1:2">
      <c r="A304">
        <v>42</v>
      </c>
      <c r="B304" t="e">
        <f ca="1"/>
        <v>#NAME?</v>
      </c>
    </row>
    <row r="305" spans="1:2">
      <c r="A305">
        <v>19</v>
      </c>
      <c r="B305" t="e">
        <f ca="1"/>
        <v>#NAME?</v>
      </c>
    </row>
    <row r="306" spans="1:2">
      <c r="A306">
        <v>32</v>
      </c>
      <c r="B306" t="e">
        <f ca="1"/>
        <v>#NAME?</v>
      </c>
    </row>
    <row r="307" spans="1:2">
      <c r="A307">
        <v>14</v>
      </c>
      <c r="B307" t="e">
        <f ca="1"/>
        <v>#NAME?</v>
      </c>
    </row>
    <row r="308" spans="1:2">
      <c r="A308">
        <v>31</v>
      </c>
      <c r="B308" t="e">
        <f ca="1"/>
        <v>#NAME?</v>
      </c>
    </row>
    <row r="309" spans="1:2">
      <c r="A309">
        <v>72</v>
      </c>
      <c r="B309" t="e">
        <f ca="1"/>
        <v>#NAME?</v>
      </c>
    </row>
    <row r="310" spans="1:2">
      <c r="A310">
        <v>37</v>
      </c>
      <c r="B310" t="e">
        <f ca="1"/>
        <v>#NAME?</v>
      </c>
    </row>
    <row r="311" spans="1:2">
      <c r="A311">
        <v>28</v>
      </c>
      <c r="B311" t="e">
        <f ca="1"/>
        <v>#NAME?</v>
      </c>
    </row>
    <row r="312" spans="1:2">
      <c r="A312">
        <v>34</v>
      </c>
      <c r="B312" t="e">
        <f ca="1"/>
        <v>#NAME?</v>
      </c>
    </row>
    <row r="313" spans="1:2">
      <c r="A313">
        <v>22</v>
      </c>
      <c r="B313" t="e">
        <f ca="1"/>
        <v>#NAME?</v>
      </c>
    </row>
    <row r="314" spans="1:2">
      <c r="A314">
        <v>39</v>
      </c>
      <c r="B314" t="e">
        <f ca="1"/>
        <v>#NAME?</v>
      </c>
    </row>
    <row r="315" spans="1:2">
      <c r="A315">
        <v>74</v>
      </c>
      <c r="B315" t="e">
        <f ca="1"/>
        <v>#NAME?</v>
      </c>
    </row>
    <row r="316" spans="1:2">
      <c r="A316">
        <v>22</v>
      </c>
      <c r="B316" t="e">
        <f ca="1"/>
        <v>#NAME?</v>
      </c>
    </row>
    <row r="317" spans="1:2">
      <c r="A317">
        <v>44</v>
      </c>
      <c r="B317" t="e">
        <f ca="1"/>
        <v>#NAME?</v>
      </c>
    </row>
    <row r="318" spans="1:2">
      <c r="A318">
        <v>39</v>
      </c>
      <c r="B318" t="e">
        <f ca="1"/>
        <v>#NAME?</v>
      </c>
    </row>
    <row r="319" spans="1:2">
      <c r="A319">
        <v>46</v>
      </c>
      <c r="B319" t="e">
        <f ca="1"/>
        <v>#NAME?</v>
      </c>
    </row>
    <row r="320" spans="1:2">
      <c r="A320">
        <v>43</v>
      </c>
      <c r="B320" t="e">
        <f ca="1"/>
        <v>#NAME?</v>
      </c>
    </row>
    <row r="321" spans="1:2">
      <c r="A321">
        <v>32</v>
      </c>
      <c r="B321" t="e">
        <f ca="1"/>
        <v>#NAME?</v>
      </c>
    </row>
    <row r="322" spans="1:2">
      <c r="A322">
        <v>3</v>
      </c>
      <c r="B322" t="e">
        <f ca="1"/>
        <v>#NAME?</v>
      </c>
    </row>
    <row r="323" spans="1:2">
      <c r="A323">
        <v>55</v>
      </c>
      <c r="B323" t="e">
        <f ca="1"/>
        <v>#NAME?</v>
      </c>
    </row>
    <row r="324" spans="1:2">
      <c r="A324">
        <v>76</v>
      </c>
      <c r="B324" t="e">
        <f ca="1"/>
        <v>#NAME?</v>
      </c>
    </row>
    <row r="325" spans="1:2">
      <c r="A325">
        <v>1</v>
      </c>
      <c r="B325" t="e">
        <f ca="1"/>
        <v>#NAME?</v>
      </c>
    </row>
    <row r="326" spans="1:2">
      <c r="A326">
        <v>28</v>
      </c>
      <c r="B326" t="e">
        <f ca="1"/>
        <v>#NAME?</v>
      </c>
    </row>
    <row r="327" spans="1:2">
      <c r="A327">
        <v>20</v>
      </c>
      <c r="B327" t="e">
        <f ca="1"/>
        <v>#NAME?</v>
      </c>
    </row>
    <row r="328" spans="1:2">
      <c r="A328">
        <v>82</v>
      </c>
      <c r="B328" t="e">
        <f ca="1"/>
        <v>#NAME?</v>
      </c>
    </row>
    <row r="329" spans="1:2">
      <c r="A329">
        <v>35</v>
      </c>
      <c r="B329" t="e">
        <f ca="1"/>
        <v>#NAME?</v>
      </c>
    </row>
    <row r="330" spans="1:2">
      <c r="A330">
        <v>78</v>
      </c>
      <c r="B330" t="e">
        <f ca="1"/>
        <v>#NAME?</v>
      </c>
    </row>
    <row r="331" spans="1:2">
      <c r="A331">
        <v>28</v>
      </c>
      <c r="B331" t="e">
        <f ca="1"/>
        <v>#NAME?</v>
      </c>
    </row>
    <row r="332" spans="1:2">
      <c r="A332">
        <v>60</v>
      </c>
      <c r="B332" t="e">
        <f ca="1"/>
        <v>#NAME?</v>
      </c>
    </row>
    <row r="333" spans="1:2">
      <c r="A333">
        <v>51</v>
      </c>
      <c r="B333" t="e">
        <f ca="1"/>
        <v>#NAME?</v>
      </c>
    </row>
    <row r="334" spans="1:2">
      <c r="A334">
        <v>52</v>
      </c>
      <c r="B334" t="e">
        <f ca="1"/>
        <v>#NAME?</v>
      </c>
    </row>
    <row r="335" spans="1:2">
      <c r="A335">
        <v>86</v>
      </c>
      <c r="B335" t="e">
        <f ca="1"/>
        <v>#NAME?</v>
      </c>
    </row>
    <row r="336" spans="1:2">
      <c r="A336">
        <v>59</v>
      </c>
      <c r="B336" t="e">
        <f ca="1"/>
        <v>#NAME?</v>
      </c>
    </row>
    <row r="337" spans="1:2">
      <c r="A337">
        <v>80</v>
      </c>
      <c r="B337" t="e">
        <f ca="1"/>
        <v>#NAME?</v>
      </c>
    </row>
    <row r="338" spans="1:2">
      <c r="A338">
        <v>17</v>
      </c>
      <c r="B338" t="e">
        <f ca="1"/>
        <v>#NAME?</v>
      </c>
    </row>
    <row r="339" spans="1:2">
      <c r="A339">
        <v>56</v>
      </c>
      <c r="B339" t="e">
        <f ca="1"/>
        <v>#NAME?</v>
      </c>
    </row>
    <row r="340" spans="1:2">
      <c r="A340">
        <v>44</v>
      </c>
      <c r="B340" t="e">
        <f ca="1"/>
        <v>#NAME?</v>
      </c>
    </row>
    <row r="341" spans="1:2">
      <c r="A341">
        <v>16</v>
      </c>
      <c r="B341" t="e">
        <f ca="1"/>
        <v>#NAME?</v>
      </c>
    </row>
    <row r="342" spans="1:2">
      <c r="A342">
        <v>23</v>
      </c>
      <c r="B342" t="e">
        <f ca="1"/>
        <v>#NAME?</v>
      </c>
    </row>
    <row r="343" spans="1:2">
      <c r="A343">
        <v>51</v>
      </c>
      <c r="B343" t="e">
        <f ca="1"/>
        <v>#NAME?</v>
      </c>
    </row>
    <row r="344" spans="1:2">
      <c r="A344">
        <v>51</v>
      </c>
      <c r="B344" t="e">
        <f ca="1"/>
        <v>#NAME?</v>
      </c>
    </row>
    <row r="345" spans="1:2">
      <c r="A345">
        <v>86</v>
      </c>
      <c r="B345" t="e">
        <f ca="1"/>
        <v>#NAME?</v>
      </c>
    </row>
    <row r="346" spans="1:2">
      <c r="A346">
        <v>24</v>
      </c>
      <c r="B346" t="e">
        <f ca="1"/>
        <v>#NAME?</v>
      </c>
    </row>
    <row r="347" spans="1:2">
      <c r="A347">
        <v>31</v>
      </c>
      <c r="B347" t="e">
        <f ca="1"/>
        <v>#NAME?</v>
      </c>
    </row>
    <row r="348" spans="1:2">
      <c r="A348">
        <v>5</v>
      </c>
      <c r="B348" t="e">
        <f ca="1"/>
        <v>#NAME?</v>
      </c>
    </row>
    <row r="349" spans="1:2">
      <c r="A349">
        <v>51</v>
      </c>
      <c r="B349" t="e">
        <f ca="1"/>
        <v>#NAME?</v>
      </c>
    </row>
    <row r="350" spans="1:2">
      <c r="A350">
        <v>66</v>
      </c>
      <c r="B350" t="e">
        <f ca="1"/>
        <v>#NAME?</v>
      </c>
    </row>
    <row r="351" spans="1:2">
      <c r="A351">
        <v>13</v>
      </c>
      <c r="B351" t="e">
        <f ca="1"/>
        <v>#NAME?</v>
      </c>
    </row>
    <row r="352" spans="1:2">
      <c r="A352">
        <v>71</v>
      </c>
      <c r="B352" t="e">
        <f ca="1"/>
        <v>#NAME?</v>
      </c>
    </row>
    <row r="353" spans="1:2">
      <c r="A353">
        <v>75</v>
      </c>
      <c r="B353" t="e">
        <f ca="1"/>
        <v>#NAME?</v>
      </c>
    </row>
    <row r="354" spans="1:2">
      <c r="A354">
        <v>46</v>
      </c>
      <c r="B354" t="e">
        <f ca="1"/>
        <v>#NAME?</v>
      </c>
    </row>
    <row r="355" spans="1:2">
      <c r="A355">
        <v>71</v>
      </c>
      <c r="B355" t="e">
        <f ca="1"/>
        <v>#NAME?</v>
      </c>
    </row>
    <row r="356" spans="1:2">
      <c r="A356">
        <v>21</v>
      </c>
      <c r="B356" t="e">
        <f ca="1"/>
        <v>#NAME?</v>
      </c>
    </row>
    <row r="357" spans="1:2">
      <c r="A357">
        <v>21</v>
      </c>
      <c r="B357" t="e">
        <f ca="1"/>
        <v>#NAME?</v>
      </c>
    </row>
    <row r="358" spans="1:2">
      <c r="A358">
        <v>39</v>
      </c>
      <c r="B358" t="e">
        <f ca="1"/>
        <v>#NAME?</v>
      </c>
    </row>
    <row r="359" spans="1:2">
      <c r="A359">
        <v>86</v>
      </c>
      <c r="B359" t="e">
        <f ca="1"/>
        <v>#NAME?</v>
      </c>
    </row>
    <row r="360" spans="1:2">
      <c r="A360">
        <v>41</v>
      </c>
      <c r="B360" t="e">
        <f ca="1"/>
        <v>#NAME?</v>
      </c>
    </row>
    <row r="361" spans="1:2">
      <c r="A361">
        <v>67</v>
      </c>
      <c r="B361" t="e">
        <f ca="1"/>
        <v>#NAME?</v>
      </c>
    </row>
    <row r="362" spans="1:2">
      <c r="A362">
        <v>20</v>
      </c>
      <c r="B362" t="e">
        <f ca="1"/>
        <v>#NAME?</v>
      </c>
    </row>
    <row r="363" spans="1:2">
      <c r="A363">
        <v>73</v>
      </c>
      <c r="B363" t="e">
        <f ca="1"/>
        <v>#NAME?</v>
      </c>
    </row>
    <row r="364" spans="1:2">
      <c r="A364">
        <v>72</v>
      </c>
      <c r="B364" t="e">
        <f ca="1"/>
        <v>#NAME?</v>
      </c>
    </row>
    <row r="365" spans="1:2">
      <c r="A365">
        <v>34</v>
      </c>
      <c r="B365" t="e">
        <f ca="1"/>
        <v>#NAME?</v>
      </c>
    </row>
    <row r="366" spans="1:2">
      <c r="A366">
        <v>75</v>
      </c>
      <c r="B366" t="e">
        <f ca="1"/>
        <v>#NAME?</v>
      </c>
    </row>
    <row r="367" spans="1:2">
      <c r="A367">
        <v>62</v>
      </c>
      <c r="B367" t="e">
        <f ca="1"/>
        <v>#NAME?</v>
      </c>
    </row>
    <row r="368" spans="1:2">
      <c r="A368">
        <v>64</v>
      </c>
      <c r="B368" t="e">
        <f ca="1"/>
        <v>#NAME?</v>
      </c>
    </row>
    <row r="369" spans="1:2">
      <c r="A369">
        <v>34</v>
      </c>
      <c r="B369" t="e">
        <f ca="1"/>
        <v>#NAME?</v>
      </c>
    </row>
    <row r="370" spans="1:2">
      <c r="A370">
        <v>7</v>
      </c>
      <c r="B370" t="e">
        <f ca="1"/>
        <v>#NAME?</v>
      </c>
    </row>
    <row r="371" spans="1:2">
      <c r="A371">
        <v>48</v>
      </c>
      <c r="B371" t="e">
        <f ca="1"/>
        <v>#NAME?</v>
      </c>
    </row>
    <row r="372" spans="1:2">
      <c r="A372">
        <v>42</v>
      </c>
      <c r="B372" t="e">
        <f ca="1"/>
        <v>#NAME?</v>
      </c>
    </row>
    <row r="373" spans="1:2">
      <c r="A373">
        <v>42</v>
      </c>
      <c r="B373" t="e">
        <f ca="1"/>
        <v>#NAME?</v>
      </c>
    </row>
    <row r="374" spans="1:2">
      <c r="A374">
        <v>80</v>
      </c>
      <c r="B374" t="e">
        <f ca="1"/>
        <v>#NAME?</v>
      </c>
    </row>
    <row r="375" spans="1:2">
      <c r="A375">
        <v>52</v>
      </c>
      <c r="B375" t="e">
        <f ca="1"/>
        <v>#NAME?</v>
      </c>
    </row>
    <row r="376" spans="1:2">
      <c r="A376">
        <v>54</v>
      </c>
      <c r="B376" t="e">
        <f ca="1"/>
        <v>#NAME?</v>
      </c>
    </row>
    <row r="377" spans="1:2">
      <c r="A377">
        <v>26</v>
      </c>
      <c r="B377" t="e">
        <f ca="1"/>
        <v>#NAME?</v>
      </c>
    </row>
    <row r="378" spans="1:2">
      <c r="A378">
        <v>54</v>
      </c>
      <c r="B378" t="e">
        <f ca="1"/>
        <v>#NAME?</v>
      </c>
    </row>
    <row r="379" spans="1:2">
      <c r="A379">
        <v>48</v>
      </c>
      <c r="B379" t="e">
        <f ca="1"/>
        <v>#NAME?</v>
      </c>
    </row>
    <row r="380" spans="1:2">
      <c r="A380">
        <v>54</v>
      </c>
      <c r="B380" t="e">
        <f ca="1"/>
        <v>#NAME?</v>
      </c>
    </row>
    <row r="381" spans="1:2">
      <c r="A381">
        <v>49</v>
      </c>
      <c r="B381" t="e">
        <f ca="1"/>
        <v>#NAME?</v>
      </c>
    </row>
    <row r="382" spans="1:2">
      <c r="A382">
        <v>86</v>
      </c>
      <c r="B382" t="e">
        <f ca="1"/>
        <v>#NAME?</v>
      </c>
    </row>
    <row r="383" spans="1:2">
      <c r="A383">
        <v>60</v>
      </c>
      <c r="B383" t="e">
        <f ca="1"/>
        <v>#NAME?</v>
      </c>
    </row>
    <row r="384" spans="1:2">
      <c r="A384">
        <v>80</v>
      </c>
      <c r="B384" t="e">
        <f ca="1"/>
        <v>#NAME?</v>
      </c>
    </row>
    <row r="385" spans="1:2">
      <c r="A385">
        <v>80</v>
      </c>
      <c r="B385" t="e">
        <f ca="1"/>
        <v>#NAME?</v>
      </c>
    </row>
    <row r="386" spans="1:2">
      <c r="A386">
        <v>80</v>
      </c>
      <c r="B386" t="e">
        <f ca="1"/>
        <v>#NAME?</v>
      </c>
    </row>
    <row r="387" spans="1:2">
      <c r="A387">
        <v>51</v>
      </c>
      <c r="B387" t="e">
        <f ca="1"/>
        <v>#NAME?</v>
      </c>
    </row>
    <row r="388" spans="1:2">
      <c r="A388">
        <v>16</v>
      </c>
      <c r="B388" t="e">
        <f ca="1"/>
        <v>#NAME?</v>
      </c>
    </row>
    <row r="389" spans="1:2">
      <c r="A389">
        <v>74</v>
      </c>
      <c r="B389" t="e">
        <f ca="1"/>
        <v>#NAME?</v>
      </c>
    </row>
    <row r="390" spans="1:2">
      <c r="A390">
        <v>33</v>
      </c>
      <c r="B390" t="e">
        <f ca="1"/>
        <v>#NAME?</v>
      </c>
    </row>
    <row r="391" spans="1:2">
      <c r="A391">
        <v>66</v>
      </c>
      <c r="B391" t="e">
        <f ca="1"/>
        <v>#NAME?</v>
      </c>
    </row>
    <row r="392" spans="1:2">
      <c r="A392">
        <v>34</v>
      </c>
      <c r="B392" t="e">
        <f ca="1"/>
        <v>#NAME?</v>
      </c>
    </row>
    <row r="393" spans="1:2">
      <c r="A393">
        <v>12</v>
      </c>
      <c r="B393" t="e">
        <f ca="1"/>
        <v>#NAME?</v>
      </c>
    </row>
    <row r="394" spans="1:2">
      <c r="A394">
        <v>69</v>
      </c>
      <c r="B394" t="e">
        <f ca="1"/>
        <v>#NAME?</v>
      </c>
    </row>
    <row r="395" spans="1:2">
      <c r="A395">
        <v>62</v>
      </c>
      <c r="B395" t="e">
        <f ca="1"/>
        <v>#NAME?</v>
      </c>
    </row>
    <row r="396" spans="1:2">
      <c r="A396">
        <v>20</v>
      </c>
      <c r="B396" t="e">
        <f ca="1"/>
        <v>#NAME?</v>
      </c>
    </row>
    <row r="397" spans="1:2">
      <c r="A397">
        <v>69</v>
      </c>
      <c r="B397" t="e">
        <f ca="1"/>
        <v>#NAME?</v>
      </c>
    </row>
    <row r="398" spans="1:2">
      <c r="A398">
        <v>66</v>
      </c>
      <c r="B398" t="e">
        <f ca="1"/>
        <v>#NAME?</v>
      </c>
    </row>
    <row r="399" spans="1:2">
      <c r="A399">
        <v>14</v>
      </c>
      <c r="B399" t="e">
        <f ca="1"/>
        <v>#NAME?</v>
      </c>
    </row>
    <row r="400" spans="1:2">
      <c r="A400">
        <v>75</v>
      </c>
      <c r="B400" t="e">
        <f ca="1"/>
        <v>#NAME?</v>
      </c>
    </row>
    <row r="401" spans="1:2">
      <c r="A401">
        <v>80</v>
      </c>
      <c r="B401" t="e">
        <f ca="1"/>
        <v>#NAME?</v>
      </c>
    </row>
    <row r="402" spans="1:2">
      <c r="A402">
        <v>38</v>
      </c>
      <c r="B402" t="e">
        <f ca="1"/>
        <v>#NAME?</v>
      </c>
    </row>
    <row r="403" spans="1:2">
      <c r="A403">
        <v>30</v>
      </c>
      <c r="B403" t="e">
        <f ca="1"/>
        <v>#NAME?</v>
      </c>
    </row>
    <row r="404" spans="1:2">
      <c r="A404">
        <v>27</v>
      </c>
      <c r="B404" t="e">
        <f ca="1"/>
        <v>#NAME?</v>
      </c>
    </row>
    <row r="405" spans="1:2">
      <c r="A405">
        <v>60</v>
      </c>
      <c r="B405" t="e">
        <f ca="1"/>
        <v>#NAME?</v>
      </c>
    </row>
    <row r="406" spans="1:2">
      <c r="A406">
        <v>24</v>
      </c>
      <c r="B406" t="e">
        <f ca="1"/>
        <v>#NAME?</v>
      </c>
    </row>
    <row r="407" spans="1:2">
      <c r="A407">
        <v>6</v>
      </c>
      <c r="B407" t="e">
        <f ca="1"/>
        <v>#NAME?</v>
      </c>
    </row>
    <row r="408" spans="1:2">
      <c r="A408">
        <v>34</v>
      </c>
      <c r="B408" t="e">
        <f ca="1"/>
        <v>#NAME?</v>
      </c>
    </row>
    <row r="409" spans="1:2">
      <c r="A409">
        <v>33</v>
      </c>
      <c r="B409" t="e">
        <f ca="1"/>
        <v>#NAME?</v>
      </c>
    </row>
    <row r="410" spans="1:2">
      <c r="A410">
        <v>22</v>
      </c>
      <c r="B410" t="e">
        <f ca="1"/>
        <v>#NAME?</v>
      </c>
    </row>
    <row r="411" spans="1:2">
      <c r="A411">
        <v>27</v>
      </c>
      <c r="B411" t="e">
        <f ca="1"/>
        <v>#NAME?</v>
      </c>
    </row>
    <row r="412" spans="1:2">
      <c r="A412">
        <v>38</v>
      </c>
      <c r="B412" t="e">
        <f ca="1"/>
        <v>#NAME?</v>
      </c>
    </row>
    <row r="413" spans="1:2">
      <c r="A413">
        <v>22</v>
      </c>
      <c r="B413" t="e">
        <f ca="1"/>
        <v>#NAME?</v>
      </c>
    </row>
    <row r="414" spans="1:2">
      <c r="A414">
        <v>19</v>
      </c>
      <c r="B414" t="e">
        <f ca="1"/>
        <v>#NAME?</v>
      </c>
    </row>
    <row r="415" spans="1:2">
      <c r="A415">
        <v>32</v>
      </c>
      <c r="B415" t="e">
        <f ca="1"/>
        <v>#NAME?</v>
      </c>
    </row>
    <row r="416" spans="1:2">
      <c r="A416">
        <v>64</v>
      </c>
      <c r="B416" t="e">
        <f ca="1"/>
        <v>#NAME?</v>
      </c>
    </row>
    <row r="417" spans="1:2">
      <c r="A417">
        <v>13</v>
      </c>
      <c r="B417" t="e">
        <f ca="1"/>
        <v>#NAME?</v>
      </c>
    </row>
    <row r="418" spans="1:2">
      <c r="A418">
        <v>24</v>
      </c>
      <c r="B418" t="e">
        <f ca="1"/>
        <v>#NAME?</v>
      </c>
    </row>
    <row r="419" spans="1:2">
      <c r="A419">
        <v>71</v>
      </c>
      <c r="B419" t="e">
        <f ca="1"/>
        <v>#NAME?</v>
      </c>
    </row>
    <row r="420" spans="1:2">
      <c r="A420">
        <v>61</v>
      </c>
      <c r="B420" t="e">
        <f ca="1"/>
        <v>#NAME?</v>
      </c>
    </row>
    <row r="421" spans="1:2">
      <c r="A421">
        <v>20</v>
      </c>
      <c r="B421" t="e">
        <f ca="1"/>
        <v>#NAME?</v>
      </c>
    </row>
    <row r="422" spans="1:2">
      <c r="A422">
        <v>56</v>
      </c>
      <c r="B422" t="e">
        <f ca="1"/>
        <v>#NAME?</v>
      </c>
    </row>
    <row r="423" spans="1:2">
      <c r="A423">
        <v>27</v>
      </c>
      <c r="B423" t="e">
        <f ca="1"/>
        <v>#NAME?</v>
      </c>
    </row>
    <row r="424" spans="1:2">
      <c r="A424">
        <v>30</v>
      </c>
      <c r="B424" t="e">
        <f ca="1"/>
        <v>#NAME?</v>
      </c>
    </row>
    <row r="425" spans="1:2">
      <c r="A425">
        <v>26</v>
      </c>
      <c r="B425" t="e">
        <f ca="1"/>
        <v>#NAME?</v>
      </c>
    </row>
    <row r="426" spans="1:2">
      <c r="A426">
        <v>2</v>
      </c>
      <c r="B426" t="e">
        <f ca="1"/>
        <v>#NAME?</v>
      </c>
    </row>
    <row r="427" spans="1:2">
      <c r="A427">
        <v>78</v>
      </c>
      <c r="B427" t="e">
        <f ca="1"/>
        <v>#NAME?</v>
      </c>
    </row>
    <row r="428" spans="1:2">
      <c r="A428">
        <v>53</v>
      </c>
      <c r="B428" t="e">
        <f ca="1"/>
        <v>#NAME?</v>
      </c>
    </row>
    <row r="429" spans="1:2">
      <c r="A429">
        <v>40</v>
      </c>
      <c r="B429" t="e">
        <f ca="1"/>
        <v>#NAME?</v>
      </c>
    </row>
    <row r="430" spans="1:2">
      <c r="A430">
        <v>54</v>
      </c>
      <c r="B430" t="e">
        <f ca="1"/>
        <v>#NAME?</v>
      </c>
    </row>
    <row r="431" spans="1:2">
      <c r="A431">
        <v>26</v>
      </c>
      <c r="B431" t="e">
        <f ca="1"/>
        <v>#NAME?</v>
      </c>
    </row>
    <row r="432" spans="1:2">
      <c r="A432">
        <v>22</v>
      </c>
      <c r="B432" t="e">
        <f ca="1"/>
        <v>#NAME?</v>
      </c>
    </row>
    <row r="433" spans="1:2">
      <c r="A433">
        <v>64</v>
      </c>
      <c r="B433" t="e">
        <f ca="1"/>
        <v>#NAME?</v>
      </c>
    </row>
    <row r="434" spans="1:2">
      <c r="A434">
        <v>53</v>
      </c>
      <c r="B434" t="e">
        <f ca="1"/>
        <v>#NAME?</v>
      </c>
    </row>
    <row r="435" spans="1:2">
      <c r="A435">
        <v>57</v>
      </c>
      <c r="B435" t="e">
        <f ca="1"/>
        <v>#NAME?</v>
      </c>
    </row>
    <row r="436" spans="1:2">
      <c r="A436">
        <v>2</v>
      </c>
      <c r="B436" t="e">
        <f ca="1"/>
        <v>#NAME?</v>
      </c>
    </row>
    <row r="437" spans="1:2">
      <c r="A437">
        <v>22</v>
      </c>
      <c r="B437" t="e">
        <f ca="1"/>
        <v>#NAME?</v>
      </c>
    </row>
    <row r="438" spans="1:2">
      <c r="A438">
        <v>74</v>
      </c>
      <c r="B438" t="e">
        <f ca="1"/>
        <v>#NAME?</v>
      </c>
    </row>
    <row r="439" spans="1:2">
      <c r="A439">
        <v>64</v>
      </c>
      <c r="B439" t="e">
        <f ca="1"/>
        <v>#NAME?</v>
      </c>
    </row>
    <row r="440" spans="1:2">
      <c r="A440">
        <v>40</v>
      </c>
      <c r="B440" t="e">
        <f ca="1"/>
        <v>#NAME?</v>
      </c>
    </row>
    <row r="441" spans="1:2">
      <c r="A441">
        <v>59</v>
      </c>
      <c r="B441" t="e">
        <f ca="1"/>
        <v>#NAME?</v>
      </c>
    </row>
    <row r="442" spans="1:2">
      <c r="A442">
        <v>59</v>
      </c>
      <c r="B442" t="e">
        <f ca="1"/>
        <v>#NAME?</v>
      </c>
    </row>
    <row r="443" spans="1:2">
      <c r="A443">
        <v>49</v>
      </c>
      <c r="B443" t="e">
        <f ca="1"/>
        <v>#NAME?</v>
      </c>
    </row>
    <row r="444" spans="1:2">
      <c r="A444">
        <v>59</v>
      </c>
      <c r="B444" t="e">
        <f ca="1"/>
        <v>#NAME?</v>
      </c>
    </row>
    <row r="445" spans="1:2">
      <c r="A445">
        <v>48</v>
      </c>
      <c r="B445" t="e">
        <f ca="1"/>
        <v>#NAME?</v>
      </c>
    </row>
    <row r="446" spans="1:2">
      <c r="A446">
        <v>1</v>
      </c>
      <c r="B446" t="e">
        <f ca="1"/>
        <v>#NAME?</v>
      </c>
    </row>
    <row r="447" spans="1:2">
      <c r="A447">
        <v>4</v>
      </c>
      <c r="B447" t="e">
        <f ca="1"/>
        <v>#NAME?</v>
      </c>
    </row>
    <row r="448" spans="1:2">
      <c r="A448">
        <v>64</v>
      </c>
      <c r="B448" t="e">
        <f ca="1"/>
        <v>#NAME?</v>
      </c>
    </row>
    <row r="449" spans="1:2">
      <c r="A449">
        <v>30</v>
      </c>
      <c r="B449" t="e">
        <f ca="1"/>
        <v>#NAME?</v>
      </c>
    </row>
    <row r="450" spans="1:2">
      <c r="A450">
        <v>19</v>
      </c>
      <c r="B450" t="e">
        <f ca="1"/>
        <v>#NAME?</v>
      </c>
    </row>
    <row r="451" spans="1:2">
      <c r="A451">
        <v>2</v>
      </c>
      <c r="B451" t="e">
        <f ca="1"/>
        <v>#NAME?</v>
      </c>
    </row>
    <row r="452" spans="1:2">
      <c r="A452">
        <v>57</v>
      </c>
      <c r="B452" t="e">
        <f ca="1"/>
        <v>#NAME?</v>
      </c>
    </row>
    <row r="453" spans="1:2">
      <c r="A453">
        <v>53</v>
      </c>
      <c r="B453" t="e">
        <f ca="1"/>
        <v>#NAME?</v>
      </c>
    </row>
    <row r="454" spans="1:2">
      <c r="A454">
        <v>64</v>
      </c>
      <c r="B454" t="e">
        <f ca="1"/>
        <v>#NAME?</v>
      </c>
    </row>
    <row r="455" spans="1:2">
      <c r="A455">
        <v>22</v>
      </c>
      <c r="B455" t="e">
        <f ca="1"/>
        <v>#NAME?</v>
      </c>
    </row>
    <row r="456" spans="1:2">
      <c r="A456">
        <v>77</v>
      </c>
      <c r="B456" t="e">
        <f ca="1"/>
        <v>#NAME?</v>
      </c>
    </row>
    <row r="457" spans="1:2">
      <c r="A457">
        <v>19</v>
      </c>
      <c r="B457" t="e">
        <f ca="1"/>
        <v>#NAME?</v>
      </c>
    </row>
    <row r="458" spans="1:2">
      <c r="A458">
        <v>22</v>
      </c>
      <c r="B458" t="e">
        <f ca="1"/>
        <v>#NAME?</v>
      </c>
    </row>
    <row r="459" spans="1:2">
      <c r="A459">
        <v>36</v>
      </c>
      <c r="B459" t="e">
        <f ca="1"/>
        <v>#NAME?</v>
      </c>
    </row>
    <row r="460" spans="1:2">
      <c r="A460">
        <v>20</v>
      </c>
      <c r="B460" t="e">
        <f ca="1"/>
        <v>#NAME?</v>
      </c>
    </row>
    <row r="461" spans="1:2">
      <c r="A461">
        <v>28</v>
      </c>
      <c r="B461" t="e">
        <f ca="1"/>
        <v>#NAME?</v>
      </c>
    </row>
    <row r="462" spans="1:2">
      <c r="A462">
        <v>39</v>
      </c>
      <c r="B462" t="e">
        <f ca="1"/>
        <v>#NAME?</v>
      </c>
    </row>
    <row r="463" spans="1:2">
      <c r="A463">
        <v>46</v>
      </c>
      <c r="B463" t="e">
        <f ca="1"/>
        <v>#NAME?</v>
      </c>
    </row>
    <row r="464" spans="1:2">
      <c r="A464">
        <v>31</v>
      </c>
      <c r="B464" t="e">
        <f ca="1"/>
        <v>#NAME?</v>
      </c>
    </row>
    <row r="465" spans="1:2">
      <c r="A465">
        <v>38</v>
      </c>
      <c r="B465" t="e">
        <f ca="1"/>
        <v>#NAME?</v>
      </c>
    </row>
    <row r="466" spans="1:2">
      <c r="A466">
        <v>36</v>
      </c>
      <c r="B466" t="e">
        <f ca="1"/>
        <v>#NAME?</v>
      </c>
    </row>
    <row r="467" spans="1:2">
      <c r="A467">
        <v>22</v>
      </c>
      <c r="B467" t="e">
        <f ca="1"/>
        <v>#NAME?</v>
      </c>
    </row>
    <row r="468" spans="1:2">
      <c r="A468">
        <v>69</v>
      </c>
      <c r="B468" t="e">
        <f ca="1"/>
        <v>#NAME?</v>
      </c>
    </row>
    <row r="469" spans="1:2">
      <c r="A469">
        <v>42</v>
      </c>
      <c r="B469" t="e">
        <f ca="1"/>
        <v>#NAME?</v>
      </c>
    </row>
    <row r="470" spans="1:2">
      <c r="A470">
        <v>20</v>
      </c>
      <c r="B470" t="e">
        <f ca="1"/>
        <v>#NAME?</v>
      </c>
    </row>
    <row r="471" spans="1:2">
      <c r="A471">
        <v>58</v>
      </c>
      <c r="B471" t="e">
        <f ca="1"/>
        <v>#NAME?</v>
      </c>
    </row>
    <row r="472" spans="1:2">
      <c r="A472">
        <v>42</v>
      </c>
      <c r="B472" t="e">
        <f ca="1"/>
        <v>#NAME?</v>
      </c>
    </row>
    <row r="473" spans="1:2">
      <c r="A473">
        <v>63</v>
      </c>
      <c r="B473" t="e">
        <f ca="1"/>
        <v>#NAME?</v>
      </c>
    </row>
    <row r="474" spans="1:2">
      <c r="A474">
        <v>54</v>
      </c>
      <c r="B474" t="e">
        <f ca="1"/>
        <v>#NAME?</v>
      </c>
    </row>
    <row r="475" spans="1:2">
      <c r="A475">
        <v>54</v>
      </c>
      <c r="B475" t="e">
        <f ca="1"/>
        <v>#NAME?</v>
      </c>
    </row>
    <row r="476" spans="1:2">
      <c r="A476">
        <v>54</v>
      </c>
      <c r="B476" t="e">
        <f ca="1"/>
        <v>#NAME?</v>
      </c>
    </row>
    <row r="477" spans="1:2">
      <c r="A477">
        <v>66</v>
      </c>
      <c r="B477" t="e">
        <f ca="1"/>
        <v>#NAME?</v>
      </c>
    </row>
    <row r="478" spans="1:2">
      <c r="A478">
        <v>66</v>
      </c>
      <c r="B478" t="e">
        <f ca="1"/>
        <v>#NAME?</v>
      </c>
    </row>
    <row r="479" spans="1:2">
      <c r="A479">
        <v>66</v>
      </c>
      <c r="B479" t="e">
        <f ca="1"/>
        <v>#NAME?</v>
      </c>
    </row>
    <row r="480" spans="1:2">
      <c r="A480">
        <v>40</v>
      </c>
      <c r="B480" t="e">
        <f ca="1"/>
        <v>#NAME?</v>
      </c>
    </row>
    <row r="481" spans="1:2">
      <c r="A481">
        <v>54</v>
      </c>
      <c r="B481" t="e">
        <f ca="1"/>
        <v>#NAME?</v>
      </c>
    </row>
    <row r="482" spans="1:2">
      <c r="A482">
        <v>66</v>
      </c>
      <c r="B482" t="e">
        <f ca="1"/>
        <v>#NAME?</v>
      </c>
    </row>
    <row r="483" spans="1:2">
      <c r="A483">
        <v>46</v>
      </c>
      <c r="B483" t="e">
        <f ca="1"/>
        <v>#NAME?</v>
      </c>
    </row>
    <row r="484" spans="1:2">
      <c r="A484">
        <v>46</v>
      </c>
      <c r="B484" t="e">
        <f ca="1"/>
        <v>#NAME?</v>
      </c>
    </row>
    <row r="485" spans="1:2">
      <c r="A485">
        <v>40</v>
      </c>
      <c r="B485" t="e">
        <f ca="1"/>
        <v>#NAME?</v>
      </c>
    </row>
    <row r="486" spans="1:2">
      <c r="A486">
        <v>75</v>
      </c>
      <c r="B486" t="e">
        <f ca="1"/>
        <v>#NAME?</v>
      </c>
    </row>
    <row r="487" spans="1:2">
      <c r="A487">
        <v>17</v>
      </c>
      <c r="B487" t="e">
        <f ca="1"/>
        <v>#NAME?</v>
      </c>
    </row>
    <row r="488" spans="1:2">
      <c r="A488">
        <v>40</v>
      </c>
      <c r="B488" t="e">
        <f ca="1"/>
        <v>#NAME?</v>
      </c>
    </row>
    <row r="489" spans="1:2">
      <c r="A489">
        <v>44</v>
      </c>
      <c r="B489" t="e">
        <f ca="1"/>
        <v>#NAME?</v>
      </c>
    </row>
    <row r="490" spans="1:2">
      <c r="A490">
        <v>47</v>
      </c>
      <c r="B490" t="e">
        <f ca="1"/>
        <v>#NAME?</v>
      </c>
    </row>
    <row r="491" spans="1:2">
      <c r="A491">
        <v>58</v>
      </c>
      <c r="B491" t="e">
        <f ca="1"/>
        <v>#NAME?</v>
      </c>
    </row>
    <row r="492" spans="1:2">
      <c r="A492">
        <v>58</v>
      </c>
      <c r="B492" t="e">
        <f ca="1"/>
        <v>#NAME?</v>
      </c>
    </row>
    <row r="493" spans="1:2">
      <c r="A493">
        <v>59</v>
      </c>
      <c r="B493" t="e">
        <f ca="1"/>
        <v>#NAME?</v>
      </c>
    </row>
    <row r="494" spans="1:2">
      <c r="A494">
        <v>32</v>
      </c>
      <c r="B494" t="e">
        <f ca="1"/>
        <v>#NAME?</v>
      </c>
    </row>
    <row r="495" spans="1:2">
      <c r="A495">
        <v>67</v>
      </c>
      <c r="B495" t="e">
        <f ca="1"/>
        <v>#NAME?</v>
      </c>
    </row>
    <row r="496" spans="1:2">
      <c r="A496">
        <v>33</v>
      </c>
      <c r="B496" t="e">
        <f ca="1"/>
        <v>#NAME?</v>
      </c>
    </row>
    <row r="497" spans="1:2">
      <c r="A497">
        <v>87</v>
      </c>
      <c r="B497" t="e">
        <f ca="1"/>
        <v>#NAME?</v>
      </c>
    </row>
    <row r="498" spans="1:2">
      <c r="A498">
        <v>47</v>
      </c>
      <c r="B498" t="e">
        <f ca="1"/>
        <v>#NAME?</v>
      </c>
    </row>
    <row r="499" spans="1:2">
      <c r="A499">
        <v>31</v>
      </c>
      <c r="B499" t="e">
        <f ca="1"/>
        <v>#NAME?</v>
      </c>
    </row>
    <row r="500" spans="1:2">
      <c r="A500">
        <v>59</v>
      </c>
      <c r="B500" t="e">
        <f ca="1"/>
        <v>#NAME?</v>
      </c>
    </row>
    <row r="501" spans="1:2">
      <c r="A501">
        <v>26</v>
      </c>
      <c r="B501" t="e">
        <f ca="1"/>
        <v>#NAME?</v>
      </c>
    </row>
    <row r="502" spans="1:2">
      <c r="A502">
        <v>45</v>
      </c>
      <c r="B502" t="e">
        <f ca="1"/>
        <v>#NAME?</v>
      </c>
    </row>
    <row r="503" spans="1:2">
      <c r="A503">
        <v>15</v>
      </c>
      <c r="B503" t="e">
        <f ca="1"/>
        <v>#NAME?</v>
      </c>
    </row>
    <row r="504" spans="1:2">
      <c r="A504">
        <v>49</v>
      </c>
      <c r="B504" t="e">
        <f ca="1"/>
        <v>#NAME?</v>
      </c>
    </row>
    <row r="505" spans="1:2">
      <c r="A505">
        <v>19</v>
      </c>
      <c r="B505" t="e">
        <f ca="1"/>
        <v>#NAME?</v>
      </c>
    </row>
    <row r="506" spans="1:2">
      <c r="A506">
        <v>55</v>
      </c>
      <c r="B506" t="e">
        <f ca="1"/>
        <v>#NAME?</v>
      </c>
    </row>
    <row r="507" spans="1:2">
      <c r="A507">
        <v>56</v>
      </c>
      <c r="B507" t="e">
        <f ca="1"/>
        <v>#NAME?</v>
      </c>
    </row>
    <row r="508" spans="1:2">
      <c r="A508">
        <v>74</v>
      </c>
      <c r="B508" t="e">
        <f ca="1"/>
        <v>#NAME?</v>
      </c>
    </row>
    <row r="509" spans="1:2">
      <c r="A509">
        <v>10</v>
      </c>
      <c r="B509" t="e">
        <f ca="1"/>
        <v>#NAME?</v>
      </c>
    </row>
    <row r="510" spans="1:2">
      <c r="A510">
        <v>53</v>
      </c>
      <c r="B510" t="e">
        <f ca="1"/>
        <v>#NAME?</v>
      </c>
    </row>
    <row r="511" spans="1:2">
      <c r="A511">
        <v>50</v>
      </c>
      <c r="B511" t="e">
        <f ca="1"/>
        <v>#NAME?</v>
      </c>
    </row>
    <row r="512" spans="1:2">
      <c r="A512">
        <v>66</v>
      </c>
      <c r="B512" t="e">
        <f ca="1"/>
        <v>#NAME?</v>
      </c>
    </row>
    <row r="513" spans="1:2">
      <c r="A513">
        <v>1</v>
      </c>
      <c r="B513" t="e">
        <f ca="1"/>
        <v>#NAME?</v>
      </c>
    </row>
    <row r="514" spans="1:2">
      <c r="A514">
        <v>20</v>
      </c>
      <c r="B514" t="e">
        <f ca="1"/>
        <v>#NAME?</v>
      </c>
    </row>
    <row r="515" spans="1:2">
      <c r="A515">
        <v>64</v>
      </c>
      <c r="B515" t="e">
        <f ca="1"/>
        <v>#NAME?</v>
      </c>
    </row>
    <row r="516" spans="1:2">
      <c r="A516">
        <v>58</v>
      </c>
      <c r="B516" t="e">
        <f ca="1"/>
        <v>#NAME?</v>
      </c>
    </row>
    <row r="517" spans="1:2">
      <c r="A517">
        <v>9</v>
      </c>
      <c r="B517" t="e">
        <f ca="1"/>
        <v>#NAME?</v>
      </c>
    </row>
    <row r="518" spans="1:2">
      <c r="A518">
        <v>63</v>
      </c>
      <c r="B518" t="e">
        <f ca="1"/>
        <v>#NAME?</v>
      </c>
    </row>
    <row r="519" spans="1:2">
      <c r="A519">
        <v>82</v>
      </c>
      <c r="B519" t="e">
        <f ca="1"/>
        <v>#NAME?</v>
      </c>
    </row>
    <row r="520" spans="1:2">
      <c r="A520">
        <v>21</v>
      </c>
      <c r="B520" t="e">
        <f ca="1"/>
        <v>#NAME?</v>
      </c>
    </row>
    <row r="521" spans="1:2">
      <c r="A521">
        <v>36</v>
      </c>
      <c r="B521" t="e">
        <f ca="1"/>
        <v>#NAME?</v>
      </c>
    </row>
    <row r="522" spans="1:2">
      <c r="A522">
        <v>35</v>
      </c>
      <c r="B522" t="e">
        <f ca="1"/>
        <v>#NAME?</v>
      </c>
    </row>
    <row r="523" spans="1:2">
      <c r="A523">
        <v>42</v>
      </c>
      <c r="B523" t="e">
        <f ca="1"/>
        <v>#NAME?</v>
      </c>
    </row>
    <row r="524" spans="1:2">
      <c r="A524">
        <v>4</v>
      </c>
      <c r="B524" t="e">
        <f ca="1"/>
        <v>#NAME?</v>
      </c>
    </row>
    <row r="525" spans="1:2">
      <c r="A525">
        <v>4</v>
      </c>
      <c r="B525" t="e">
        <f ca="1"/>
        <v>#NAME?</v>
      </c>
    </row>
    <row r="526" spans="1:2">
      <c r="A526">
        <v>56</v>
      </c>
      <c r="B526" t="e">
        <f ca="1"/>
        <v>#NAME?</v>
      </c>
    </row>
    <row r="527" spans="1:2">
      <c r="A527">
        <v>38</v>
      </c>
      <c r="B527" t="e">
        <f ca="1"/>
        <v>#NAME?</v>
      </c>
    </row>
    <row r="528" spans="1:2">
      <c r="A528">
        <v>111</v>
      </c>
      <c r="B528" t="e">
        <f ca="1"/>
        <v>#NAME?</v>
      </c>
    </row>
    <row r="529" spans="1:2">
      <c r="A529">
        <v>49</v>
      </c>
      <c r="B529" t="e">
        <f ca="1"/>
        <v>#NAME?</v>
      </c>
    </row>
    <row r="530" spans="1:2">
      <c r="A530">
        <v>18</v>
      </c>
      <c r="B530" t="e">
        <f ca="1"/>
        <v>#NAME?</v>
      </c>
    </row>
    <row r="531" spans="1:2">
      <c r="A531">
        <v>50</v>
      </c>
      <c r="B531" t="e">
        <f ca="1"/>
        <v>#NAME?</v>
      </c>
    </row>
    <row r="532" spans="1:2">
      <c r="A532">
        <v>31</v>
      </c>
      <c r="B532" t="e">
        <f ca="1"/>
        <v>#NAME?</v>
      </c>
    </row>
    <row r="533" spans="1:2">
      <c r="A533">
        <v>50</v>
      </c>
      <c r="B533" t="e">
        <f ca="1"/>
        <v>#NAME?</v>
      </c>
    </row>
    <row r="534" spans="1:2">
      <c r="A534">
        <v>33</v>
      </c>
      <c r="B534" t="e">
        <f ca="1"/>
        <v>#NAME?</v>
      </c>
    </row>
    <row r="535" spans="1:2">
      <c r="A535">
        <v>66</v>
      </c>
      <c r="B535" t="e">
        <f ca="1"/>
        <v>#NAME?</v>
      </c>
    </row>
    <row r="536" spans="1:2">
      <c r="A536">
        <v>47</v>
      </c>
      <c r="B536" t="e">
        <f ca="1"/>
        <v>#NAME?</v>
      </c>
    </row>
    <row r="537" spans="1:2">
      <c r="A537">
        <v>21</v>
      </c>
      <c r="B537" t="e">
        <f ca="1"/>
        <v>#NAME?</v>
      </c>
    </row>
    <row r="538" spans="1:2">
      <c r="A538">
        <v>60</v>
      </c>
      <c r="B538" t="e">
        <f ca="1"/>
        <v>#NAME?</v>
      </c>
    </row>
    <row r="539" spans="1:2">
      <c r="A539">
        <v>1</v>
      </c>
      <c r="B539" t="e">
        <f ca="1"/>
        <v>#NAME?</v>
      </c>
    </row>
    <row r="540" spans="1:2">
      <c r="A540">
        <v>22</v>
      </c>
      <c r="B540" t="e">
        <f ca="1"/>
        <v>#NAME?</v>
      </c>
    </row>
    <row r="541" spans="1:2">
      <c r="A541">
        <v>30</v>
      </c>
      <c r="B541" t="e">
        <f ca="1"/>
        <v>#NAME?</v>
      </c>
    </row>
    <row r="542" spans="1:2">
      <c r="A542">
        <v>38</v>
      </c>
      <c r="B542" t="e">
        <f ca="1"/>
        <v>#NAME?</v>
      </c>
    </row>
    <row r="543" spans="1:2">
      <c r="A543">
        <v>53</v>
      </c>
      <c r="B543" t="e">
        <f ca="1"/>
        <v>#NAME?</v>
      </c>
    </row>
    <row r="544" spans="1:2">
      <c r="A544">
        <v>1</v>
      </c>
      <c r="B544" t="e">
        <f ca="1"/>
        <v>#NAME?</v>
      </c>
    </row>
    <row r="545" spans="1:2">
      <c r="A545">
        <v>22</v>
      </c>
      <c r="B545" t="e">
        <f ca="1"/>
        <v>#NAME?</v>
      </c>
    </row>
    <row r="546" spans="1:2">
      <c r="A546">
        <v>26</v>
      </c>
      <c r="B546" t="e">
        <f ca="1"/>
        <v>#NAME?</v>
      </c>
    </row>
    <row r="547" spans="1:2">
      <c r="A547">
        <v>31</v>
      </c>
      <c r="B547" t="e">
        <f ca="1"/>
        <v>#NAME?</v>
      </c>
    </row>
    <row r="548" spans="1:2">
      <c r="A548">
        <v>10</v>
      </c>
      <c r="B548" t="e">
        <f ca="1"/>
        <v>#NAME?</v>
      </c>
    </row>
    <row r="549" spans="1:2">
      <c r="A549">
        <v>23</v>
      </c>
      <c r="B549" t="e">
        <f ca="1"/>
        <v>#NAME?</v>
      </c>
    </row>
    <row r="550" spans="1:2">
      <c r="A550">
        <v>47</v>
      </c>
      <c r="B550" t="e">
        <f ca="1"/>
        <v>#NAME?</v>
      </c>
    </row>
    <row r="551" spans="1:2">
      <c r="A551">
        <v>45</v>
      </c>
      <c r="B551" t="e">
        <f ca="1"/>
        <v>#NAME?</v>
      </c>
    </row>
    <row r="552" spans="1:2">
      <c r="A552">
        <v>1</v>
      </c>
      <c r="B552" t="e">
        <f ca="1"/>
        <v>#NAME?</v>
      </c>
    </row>
    <row r="553" spans="1:2">
      <c r="A553">
        <v>0</v>
      </c>
      <c r="B553" t="e">
        <f ca="1"/>
        <v>#NAME?</v>
      </c>
    </row>
    <row r="554" spans="1:2">
      <c r="A554">
        <v>71</v>
      </c>
      <c r="B554" t="e">
        <f ca="1"/>
        <v>#NAME?</v>
      </c>
    </row>
    <row r="555" spans="1:2">
      <c r="A555">
        <v>7</v>
      </c>
      <c r="B555" t="e">
        <f ca="1"/>
        <v>#NAME?</v>
      </c>
    </row>
    <row r="556" spans="1:2">
      <c r="A556">
        <v>50</v>
      </c>
      <c r="B556" t="e">
        <f ca="1"/>
        <v>#NAME?</v>
      </c>
    </row>
    <row r="557" spans="1:2">
      <c r="A557">
        <v>33</v>
      </c>
      <c r="B557" t="e">
        <f ca="1"/>
        <v>#NAME?</v>
      </c>
    </row>
    <row r="558" spans="1:2">
      <c r="A558">
        <v>29</v>
      </c>
      <c r="B558" t="e">
        <f ca="1"/>
        <v>#NAME?</v>
      </c>
    </row>
    <row r="559" spans="1:2">
      <c r="A559">
        <v>28</v>
      </c>
      <c r="B559" t="e">
        <f ca="1"/>
        <v>#NAME?</v>
      </c>
    </row>
    <row r="560" spans="1:2">
      <c r="A560">
        <v>46</v>
      </c>
      <c r="B560" t="e">
        <f ca="1"/>
        <v>#NAME?</v>
      </c>
    </row>
    <row r="561" spans="1:2">
      <c r="A561">
        <v>46</v>
      </c>
      <c r="B561" t="e">
        <f ca="1"/>
        <v>#NAME?</v>
      </c>
    </row>
    <row r="562" spans="1:2">
      <c r="A562">
        <v>46</v>
      </c>
      <c r="B562" t="e">
        <f ca="1"/>
        <v>#NAME?</v>
      </c>
    </row>
    <row r="563" spans="1:2">
      <c r="A563">
        <v>15</v>
      </c>
      <c r="B563" t="e">
        <f ca="1"/>
        <v>#NAME?</v>
      </c>
    </row>
    <row r="564" spans="1:2">
      <c r="A564">
        <v>31</v>
      </c>
      <c r="B564" t="e">
        <f ca="1"/>
        <v>#NAME?</v>
      </c>
    </row>
    <row r="565" spans="1:2">
      <c r="A565">
        <v>21</v>
      </c>
      <c r="B565" t="e">
        <f ca="1"/>
        <v>#NAME?</v>
      </c>
    </row>
    <row r="566" spans="1:2">
      <c r="A566">
        <v>32</v>
      </c>
      <c r="B566" t="e">
        <f ca="1"/>
        <v>#NAME?</v>
      </c>
    </row>
    <row r="567" spans="1:2">
      <c r="A567">
        <v>2</v>
      </c>
      <c r="B567" t="e">
        <f ca="1"/>
        <v>#NAME?</v>
      </c>
    </row>
    <row r="568" spans="1:2">
      <c r="A568">
        <v>56</v>
      </c>
      <c r="B568" t="e">
        <f ca="1"/>
        <v>#NAME?</v>
      </c>
    </row>
    <row r="569" spans="1:2">
      <c r="A569">
        <v>4</v>
      </c>
      <c r="B569" t="e">
        <f ca="1"/>
        <v>#NAME?</v>
      </c>
    </row>
    <row r="570" spans="1:2">
      <c r="A570">
        <v>4</v>
      </c>
      <c r="B570" t="e">
        <f ca="1"/>
        <v>#NAME?</v>
      </c>
    </row>
    <row r="571" spans="1:2">
      <c r="A571">
        <v>6</v>
      </c>
      <c r="B571" t="e">
        <f ca="1"/>
        <v>#NAME?</v>
      </c>
    </row>
    <row r="572" spans="1:2">
      <c r="A572">
        <v>30</v>
      </c>
      <c r="B572" t="e">
        <f ca="1"/>
        <v>#NAME?</v>
      </c>
    </row>
    <row r="573" spans="1:2">
      <c r="A573">
        <v>41</v>
      </c>
      <c r="B573" t="e">
        <f ca="1"/>
        <v>#NAME?</v>
      </c>
    </row>
    <row r="574" spans="1:2">
      <c r="A574">
        <v>41</v>
      </c>
      <c r="B574" t="e">
        <f ca="1"/>
        <v>#NAME?</v>
      </c>
    </row>
    <row r="575" spans="1:2">
      <c r="A575">
        <v>41</v>
      </c>
      <c r="B575" t="e">
        <f ca="1"/>
        <v>#NAME?</v>
      </c>
    </row>
    <row r="576" spans="1:2">
      <c r="A576">
        <v>3</v>
      </c>
      <c r="B576" t="e">
        <f ca="1"/>
        <v>#NAME?</v>
      </c>
    </row>
    <row r="577" spans="1:2">
      <c r="A577">
        <v>3</v>
      </c>
      <c r="B577" t="e">
        <f ca="1"/>
        <v>#NAME?</v>
      </c>
    </row>
    <row r="578" spans="1:2">
      <c r="A578">
        <v>38</v>
      </c>
      <c r="B578" t="e">
        <f ca="1"/>
        <v>#NAME?</v>
      </c>
    </row>
    <row r="579" spans="1:2">
      <c r="A579">
        <v>74</v>
      </c>
      <c r="B579" t="e">
        <f ca="1"/>
        <v>#NAME?</v>
      </c>
    </row>
    <row r="580" spans="1:2">
      <c r="A580">
        <v>34</v>
      </c>
      <c r="B580" t="e">
        <f ca="1"/>
        <v>#NAME?</v>
      </c>
    </row>
    <row r="581" spans="1:2">
      <c r="A581">
        <v>51</v>
      </c>
      <c r="B581" t="e">
        <f ca="1"/>
        <v>#NAME?</v>
      </c>
    </row>
    <row r="582" spans="1:2">
      <c r="A582">
        <v>55</v>
      </c>
      <c r="B582" t="e">
        <f ca="1"/>
        <v>#NAME?</v>
      </c>
    </row>
    <row r="583" spans="1:2">
      <c r="A583">
        <v>41</v>
      </c>
      <c r="B583" t="e">
        <f ca="1"/>
        <v>#NAME?</v>
      </c>
    </row>
    <row r="584" spans="1:2">
      <c r="A584">
        <v>57</v>
      </c>
      <c r="B584" t="e">
        <f ca="1"/>
        <v>#NAME?</v>
      </c>
    </row>
    <row r="585" spans="1:2">
      <c r="A585">
        <v>3</v>
      </c>
      <c r="B585" t="e">
        <f ca="1"/>
        <v>#NAME?</v>
      </c>
    </row>
    <row r="586" spans="1:2">
      <c r="A586">
        <v>42</v>
      </c>
      <c r="B586" t="e">
        <f ca="1"/>
        <v>#NAME?</v>
      </c>
    </row>
    <row r="587" spans="1:2">
      <c r="A587">
        <v>42</v>
      </c>
      <c r="B587" t="e">
        <f ca="1"/>
        <v>#NAME?</v>
      </c>
    </row>
    <row r="588" spans="1:2">
      <c r="A588">
        <v>46</v>
      </c>
      <c r="B588" t="e">
        <f ca="1"/>
        <v>#NAME?</v>
      </c>
    </row>
    <row r="589" spans="1:2">
      <c r="A589">
        <v>31</v>
      </c>
      <c r="B589" t="e">
        <f ca="1"/>
        <v>#NAME?</v>
      </c>
    </row>
    <row r="590" spans="1:2">
      <c r="A590">
        <v>85</v>
      </c>
      <c r="B590" t="e">
        <f ca="1"/>
        <v>#NAME?</v>
      </c>
    </row>
    <row r="591" spans="1:2">
      <c r="A591">
        <v>83</v>
      </c>
      <c r="B591" t="e">
        <f ca="1"/>
        <v>#NAME?</v>
      </c>
    </row>
    <row r="592" spans="1:2">
      <c r="A592">
        <v>50</v>
      </c>
      <c r="B592" t="e">
        <f ca="1"/>
        <v>#NAME?</v>
      </c>
    </row>
    <row r="593" spans="1:2">
      <c r="A593">
        <v>65</v>
      </c>
      <c r="B593" t="e">
        <f ca="1"/>
        <v>#NAME?</v>
      </c>
    </row>
    <row r="594" spans="1:2">
      <c r="A594">
        <v>31</v>
      </c>
      <c r="B594" t="e">
        <f ca="1"/>
        <v>#NAME?</v>
      </c>
    </row>
    <row r="595" spans="1:2">
      <c r="A595">
        <v>54</v>
      </c>
      <c r="B595" t="e">
        <f ca="1"/>
        <v>#NAME?</v>
      </c>
    </row>
    <row r="596" spans="1:2">
      <c r="A596">
        <v>31</v>
      </c>
      <c r="B596" t="e">
        <f ca="1"/>
        <v>#NAME?</v>
      </c>
    </row>
    <row r="597" spans="1:2">
      <c r="A597">
        <v>55</v>
      </c>
      <c r="B597" t="e">
        <f ca="1"/>
        <v>#NAME?</v>
      </c>
    </row>
    <row r="598" spans="1:2">
      <c r="A598">
        <v>42</v>
      </c>
      <c r="B598" t="e">
        <f ca="1"/>
        <v>#NAME?</v>
      </c>
    </row>
    <row r="599" spans="1:2">
      <c r="A599">
        <v>55</v>
      </c>
      <c r="B599" t="e">
        <f ca="1"/>
        <v>#NAME?</v>
      </c>
    </row>
    <row r="600" spans="1:2">
      <c r="A600">
        <v>43</v>
      </c>
      <c r="B600" t="e">
        <f ca="1"/>
        <v>#NAME?</v>
      </c>
    </row>
    <row r="601" spans="1:2">
      <c r="A601">
        <v>31</v>
      </c>
      <c r="B601" t="e">
        <f ca="1"/>
        <v>#NAME?</v>
      </c>
    </row>
    <row r="602" spans="1:2">
      <c r="A602">
        <v>64</v>
      </c>
      <c r="B602" t="e">
        <f ca="1"/>
        <v>#NAME?</v>
      </c>
    </row>
    <row r="603" spans="1:2">
      <c r="A603">
        <v>21</v>
      </c>
      <c r="B603" t="e">
        <f ca="1"/>
        <v>#NAME?</v>
      </c>
    </row>
    <row r="604" spans="1:2">
      <c r="A604">
        <v>84</v>
      </c>
      <c r="B604" t="e">
        <f ca="1"/>
        <v>#NAME?</v>
      </c>
    </row>
    <row r="605" spans="1:2">
      <c r="A605">
        <v>17</v>
      </c>
      <c r="B605" t="e">
        <f ca="1"/>
        <v>#NAME?</v>
      </c>
    </row>
    <row r="606" spans="1:2">
      <c r="A606">
        <v>72</v>
      </c>
      <c r="B606" t="e">
        <f ca="1"/>
        <v>#NAME?</v>
      </c>
    </row>
    <row r="607" spans="1:2">
      <c r="A607">
        <v>7</v>
      </c>
      <c r="B607" t="e">
        <f ca="1"/>
        <v>#NAME?</v>
      </c>
    </row>
    <row r="608" spans="1:2">
      <c r="A608">
        <v>77</v>
      </c>
      <c r="B608" t="e">
        <f ca="1"/>
        <v>#NAME?</v>
      </c>
    </row>
    <row r="609" spans="1:2">
      <c r="A609">
        <v>22</v>
      </c>
      <c r="B609" t="e">
        <f ca="1"/>
        <v>#NAME?</v>
      </c>
    </row>
    <row r="610" spans="1:2">
      <c r="A610">
        <v>66</v>
      </c>
      <c r="B610" t="e">
        <f ca="1"/>
        <v>#NAME?</v>
      </c>
    </row>
    <row r="611" spans="1:2">
      <c r="A611">
        <v>66</v>
      </c>
      <c r="B611" t="e">
        <f ca="1"/>
        <v>#NAME?</v>
      </c>
    </row>
    <row r="612" spans="1:2">
      <c r="A612">
        <v>45</v>
      </c>
      <c r="B612" t="e">
        <f ca="1"/>
        <v>#NAME?</v>
      </c>
    </row>
    <row r="613" spans="1:2">
      <c r="A613">
        <v>56</v>
      </c>
      <c r="B613" t="e">
        <f ca="1"/>
        <v>#NAME?</v>
      </c>
    </row>
    <row r="614" spans="1:2">
      <c r="A614">
        <v>18</v>
      </c>
      <c r="B614" t="e">
        <f ca="1"/>
        <v>#NAME?</v>
      </c>
    </row>
    <row r="615" spans="1:2">
      <c r="A615">
        <v>76</v>
      </c>
      <c r="B615" t="e">
        <f ca="1"/>
        <v>#NAME?</v>
      </c>
    </row>
    <row r="616" spans="1:2">
      <c r="A616">
        <v>62</v>
      </c>
      <c r="B616" t="e">
        <f ca="1"/>
        <v>#NAME?</v>
      </c>
    </row>
    <row r="617" spans="1:2">
      <c r="A617">
        <v>2</v>
      </c>
      <c r="B617" t="e">
        <f ca="1"/>
        <v>#NAME?</v>
      </c>
    </row>
    <row r="618" spans="1:2">
      <c r="A618">
        <v>77</v>
      </c>
      <c r="B618" t="e">
        <f ca="1"/>
        <v>#NAME?</v>
      </c>
    </row>
    <row r="619" spans="1:2">
      <c r="A619">
        <v>51</v>
      </c>
      <c r="B619" t="e">
        <f ca="1"/>
        <v>#NAME?</v>
      </c>
    </row>
    <row r="620" spans="1:2">
      <c r="A620">
        <v>31</v>
      </c>
      <c r="B620" t="e">
        <f ca="1"/>
        <v>#NAME?</v>
      </c>
    </row>
    <row r="621" spans="1:2">
      <c r="A621">
        <v>65</v>
      </c>
      <c r="B621" t="e">
        <f ca="1"/>
        <v>#NAME?</v>
      </c>
    </row>
    <row r="622" spans="1:2">
      <c r="A622">
        <v>51</v>
      </c>
      <c r="B622" t="e">
        <f ca="1"/>
        <v>#NAME?</v>
      </c>
    </row>
    <row r="623" spans="1:2">
      <c r="A623">
        <v>74</v>
      </c>
      <c r="B623" t="e">
        <f ca="1"/>
        <v>#NAME?</v>
      </c>
    </row>
    <row r="624" spans="1:2">
      <c r="A624">
        <v>74</v>
      </c>
      <c r="B624" t="e">
        <f ca="1"/>
        <v>#NAME?</v>
      </c>
    </row>
    <row r="625" spans="1:2">
      <c r="A625">
        <v>21</v>
      </c>
      <c r="B625" t="e">
        <f ca="1"/>
        <v>#NAME?</v>
      </c>
    </row>
    <row r="626" spans="1:2">
      <c r="A626">
        <v>6</v>
      </c>
      <c r="B626" t="e">
        <f ca="1"/>
        <v>#NAME?</v>
      </c>
    </row>
    <row r="627" spans="1:2">
      <c r="A627">
        <v>40</v>
      </c>
      <c r="B627" t="e">
        <f ca="1"/>
        <v>#NAME?</v>
      </c>
    </row>
    <row r="628" spans="1:2">
      <c r="A628">
        <v>5</v>
      </c>
      <c r="B628" t="e">
        <f ca="1"/>
        <v>#NAME?</v>
      </c>
    </row>
    <row r="629" spans="1:2">
      <c r="A629">
        <v>63</v>
      </c>
      <c r="B629" t="e">
        <f ca="1"/>
        <v>#NAME?</v>
      </c>
    </row>
    <row r="630" spans="1:2">
      <c r="A630">
        <v>80</v>
      </c>
      <c r="B630" t="e">
        <f ca="1"/>
        <v>#NAME?</v>
      </c>
    </row>
    <row r="631" spans="1:2">
      <c r="A631">
        <v>48</v>
      </c>
      <c r="B631" t="e">
        <f ca="1"/>
        <v>#NAME?</v>
      </c>
    </row>
    <row r="632" spans="1:2">
      <c r="A632">
        <v>63</v>
      </c>
      <c r="B632" t="e">
        <f ca="1"/>
        <v>#NAME?</v>
      </c>
    </row>
    <row r="633" spans="1:2">
      <c r="A633">
        <v>63</v>
      </c>
      <c r="B633" t="e">
        <f ca="1"/>
        <v>#NAME?</v>
      </c>
    </row>
    <row r="634" spans="1:2">
      <c r="A634">
        <v>66</v>
      </c>
      <c r="B634" t="e">
        <f ca="1"/>
        <v>#NAME?</v>
      </c>
    </row>
    <row r="635" spans="1:2">
      <c r="A635">
        <v>12</v>
      </c>
      <c r="B635" t="e">
        <f ca="1"/>
        <v>#NAME?</v>
      </c>
    </row>
    <row r="636" spans="1:2">
      <c r="A636">
        <v>45</v>
      </c>
      <c r="B636" t="e">
        <f ca="1"/>
        <v>#NAME?</v>
      </c>
    </row>
    <row r="637" spans="1:2">
      <c r="A637">
        <v>4</v>
      </c>
      <c r="B637" t="e">
        <f ca="1"/>
        <v>#NAME?</v>
      </c>
    </row>
    <row r="638" spans="1:2">
      <c r="A638">
        <v>24</v>
      </c>
      <c r="B638" t="e">
        <f ca="1"/>
        <v>#NAME?</v>
      </c>
    </row>
    <row r="639" spans="1:2">
      <c r="A639">
        <v>58</v>
      </c>
      <c r="B639" t="e">
        <f ca="1"/>
        <v>#NAME?</v>
      </c>
    </row>
    <row r="640" spans="1:2">
      <c r="A640">
        <v>17</v>
      </c>
      <c r="B640" t="e">
        <f ca="1"/>
        <v>#NAME?</v>
      </c>
    </row>
    <row r="641" spans="1:2">
      <c r="A641">
        <v>0</v>
      </c>
      <c r="B641" t="e">
        <f ca="1"/>
        <v>#NAME?</v>
      </c>
    </row>
    <row r="642" spans="1:2">
      <c r="A642">
        <v>66</v>
      </c>
      <c r="B642" t="e">
        <f ca="1"/>
        <v>#NAME?</v>
      </c>
    </row>
    <row r="643" spans="1:2">
      <c r="A643">
        <v>0</v>
      </c>
      <c r="B643" t="e">
        <f ca="1"/>
        <v>#NAME?</v>
      </c>
    </row>
    <row r="644" spans="1:2">
      <c r="A644">
        <v>65</v>
      </c>
      <c r="B644" t="e">
        <f ca="1"/>
        <v>#NAME?</v>
      </c>
    </row>
    <row r="645" spans="1:2">
      <c r="A645">
        <v>13</v>
      </c>
      <c r="B645" t="e">
        <f ca="1"/>
        <v>#NAME?</v>
      </c>
    </row>
    <row r="646" spans="1:2">
      <c r="A646">
        <v>41</v>
      </c>
      <c r="B646" t="e">
        <f ca="1"/>
        <v>#NAME?</v>
      </c>
    </row>
    <row r="647" spans="1:2">
      <c r="A647">
        <v>40</v>
      </c>
      <c r="B647" t="e">
        <f ca="1"/>
        <v>#NAME?</v>
      </c>
    </row>
    <row r="648" spans="1:2">
      <c r="A648">
        <v>58</v>
      </c>
      <c r="B648" t="e">
        <f ca="1"/>
        <v>#NAME?</v>
      </c>
    </row>
    <row r="649" spans="1:2">
      <c r="A649">
        <v>29</v>
      </c>
      <c r="B649" t="e">
        <f ca="1"/>
        <v>#NAME?</v>
      </c>
    </row>
    <row r="650" spans="1:2">
      <c r="A650">
        <v>56</v>
      </c>
      <c r="B650" t="e">
        <f ca="1"/>
        <v>#NAME?</v>
      </c>
    </row>
    <row r="651" spans="1:2">
      <c r="A651">
        <v>58</v>
      </c>
      <c r="B651" t="e">
        <f ca="1"/>
        <v>#NAME?</v>
      </c>
    </row>
    <row r="652" spans="1:2">
      <c r="A652">
        <v>29</v>
      </c>
      <c r="B652" t="e">
        <f ca="1"/>
        <v>#NAME?</v>
      </c>
    </row>
    <row r="653" spans="1:2">
      <c r="A653">
        <v>62</v>
      </c>
      <c r="B653" t="e">
        <f ca="1"/>
        <v>#NAME?</v>
      </c>
    </row>
    <row r="654" spans="1:2">
      <c r="A654">
        <v>62</v>
      </c>
      <c r="B654" t="e">
        <f ca="1"/>
        <v>#NAME?</v>
      </c>
    </row>
    <row r="655" spans="1:2">
      <c r="A655">
        <v>29</v>
      </c>
      <c r="B655" t="e">
        <f ca="1"/>
        <v>#NAME?</v>
      </c>
    </row>
    <row r="656" spans="1:2">
      <c r="A656">
        <v>29</v>
      </c>
      <c r="B656" t="e">
        <f ca="1"/>
        <v>#NAME?</v>
      </c>
    </row>
    <row r="657" spans="1:2">
      <c r="A657">
        <v>62</v>
      </c>
      <c r="B657" t="e">
        <f ca="1"/>
        <v>#NAME?</v>
      </c>
    </row>
    <row r="658" spans="1:2">
      <c r="A658">
        <v>57</v>
      </c>
      <c r="B658" t="e">
        <f ca="1"/>
        <v>#NAME?</v>
      </c>
    </row>
    <row r="659" spans="1:2">
      <c r="A659">
        <v>50</v>
      </c>
      <c r="B659" t="e">
        <f ca="1"/>
        <v>#NAME?</v>
      </c>
    </row>
    <row r="660" spans="1:2">
      <c r="A660">
        <v>31</v>
      </c>
      <c r="B660" t="e">
        <f ca="1"/>
        <v>#NAME?</v>
      </c>
    </row>
    <row r="661" spans="1:2">
      <c r="A661">
        <v>22</v>
      </c>
      <c r="B661" t="e">
        <f ca="1"/>
        <v>#NAME?</v>
      </c>
    </row>
    <row r="662" spans="1:2">
      <c r="A662">
        <v>62</v>
      </c>
      <c r="B662" t="e">
        <f ca="1"/>
        <v>#NAME?</v>
      </c>
    </row>
    <row r="663" spans="1:2">
      <c r="A663">
        <v>28</v>
      </c>
      <c r="B663" t="e">
        <f ca="1"/>
        <v>#NAME?</v>
      </c>
    </row>
    <row r="664" spans="1:2">
      <c r="A664">
        <v>68</v>
      </c>
      <c r="B664" t="e">
        <f ca="1"/>
        <v>#NAME?</v>
      </c>
    </row>
    <row r="665" spans="1:2">
      <c r="A665">
        <v>47</v>
      </c>
      <c r="B665" t="e">
        <f ca="1"/>
        <v>#NAME?</v>
      </c>
    </row>
    <row r="666" spans="1:2">
      <c r="A666">
        <v>47</v>
      </c>
      <c r="B666" t="e">
        <f ca="1"/>
        <v>#NAME?</v>
      </c>
    </row>
    <row r="667" spans="1:2">
      <c r="A667">
        <v>31</v>
      </c>
      <c r="B667" t="e">
        <f ca="1"/>
        <v>#NAME?</v>
      </c>
    </row>
    <row r="668" spans="1:2">
      <c r="A668">
        <v>49</v>
      </c>
      <c r="B668" t="e">
        <f ca="1"/>
        <v>#NAME?</v>
      </c>
    </row>
    <row r="669" spans="1:2">
      <c r="A669">
        <v>68</v>
      </c>
      <c r="B669" t="e">
        <f ca="1"/>
        <v>#NAME?</v>
      </c>
    </row>
    <row r="670" spans="1:2">
      <c r="A670">
        <v>65</v>
      </c>
      <c r="B670" t="e">
        <f ca="1"/>
        <v>#NAME?</v>
      </c>
    </row>
    <row r="671" spans="1:2">
      <c r="A671">
        <v>60</v>
      </c>
      <c r="B671" t="e">
        <f ca="1"/>
        <v>#NAME?</v>
      </c>
    </row>
    <row r="672" spans="1:2">
      <c r="A672">
        <v>39</v>
      </c>
      <c r="B672" t="e">
        <f ca="1"/>
        <v>#NAME?</v>
      </c>
    </row>
    <row r="673" spans="1:2">
      <c r="A673">
        <v>22</v>
      </c>
      <c r="B673" t="e">
        <f ca="1"/>
        <v>#NAME?</v>
      </c>
    </row>
    <row r="674" spans="1:2">
      <c r="A674">
        <v>42</v>
      </c>
      <c r="B674" t="e">
        <f ca="1"/>
        <v>#NAME?</v>
      </c>
    </row>
    <row r="675" spans="1:2">
      <c r="A675">
        <v>30</v>
      </c>
      <c r="B675" t="e">
        <f ca="1"/>
        <v>#NAME?</v>
      </c>
    </row>
    <row r="676" spans="1:2">
      <c r="A676">
        <v>6</v>
      </c>
      <c r="B676" t="e">
        <f ca="1"/>
        <v>#NAME?</v>
      </c>
    </row>
    <row r="677" spans="1:2">
      <c r="A677">
        <v>39</v>
      </c>
      <c r="B677" t="e">
        <f ca="1"/>
        <v>#NAME?</v>
      </c>
    </row>
    <row r="678" spans="1:2">
      <c r="A678">
        <v>39</v>
      </c>
      <c r="B678" t="e">
        <f ca="1"/>
        <v>#NAME?</v>
      </c>
    </row>
    <row r="679" spans="1:2">
      <c r="A679">
        <v>44</v>
      </c>
      <c r="B679" t="e">
        <f ca="1"/>
        <v>#NAME?</v>
      </c>
    </row>
    <row r="680" spans="1:2">
      <c r="A680">
        <v>39</v>
      </c>
      <c r="B680" t="e">
        <f ca="1"/>
        <v>#NAME?</v>
      </c>
    </row>
    <row r="681" spans="1:2">
      <c r="A681">
        <v>50</v>
      </c>
      <c r="B681" t="e">
        <f ca="1"/>
        <v>#NAME?</v>
      </c>
    </row>
    <row r="682" spans="1:2">
      <c r="A682">
        <v>19</v>
      </c>
      <c r="B682" t="e">
        <f ca="1"/>
        <v>#NAME?</v>
      </c>
    </row>
    <row r="683" spans="1:2">
      <c r="A683">
        <v>57</v>
      </c>
      <c r="B683" t="e">
        <f ca="1"/>
        <v>#NAME?</v>
      </c>
    </row>
    <row r="684" spans="1:2">
      <c r="A684">
        <v>66</v>
      </c>
      <c r="B684" t="e">
        <f ca="1"/>
        <v>#NAME?</v>
      </c>
    </row>
    <row r="685" spans="1:2">
      <c r="A685">
        <v>39</v>
      </c>
      <c r="B685" t="e">
        <f ca="1"/>
        <v>#NAME?</v>
      </c>
    </row>
    <row r="686" spans="1:2">
      <c r="A686">
        <v>66</v>
      </c>
      <c r="B686" t="e">
        <f ca="1"/>
        <v>#NAME?</v>
      </c>
    </row>
    <row r="687" spans="1:2">
      <c r="A687">
        <v>28</v>
      </c>
      <c r="B687" t="e">
        <f ca="1"/>
        <v>#NAME?</v>
      </c>
    </row>
    <row r="688" spans="1:2">
      <c r="A688">
        <v>62</v>
      </c>
      <c r="B688" t="e">
        <f ca="1"/>
        <v>#NAME?</v>
      </c>
    </row>
    <row r="689" spans="1:2">
      <c r="A689">
        <v>75</v>
      </c>
      <c r="B689" t="e">
        <f ca="1"/>
        <v>#NAME?</v>
      </c>
    </row>
    <row r="690" spans="1:2">
      <c r="A690">
        <v>86</v>
      </c>
      <c r="B690" t="e">
        <f ca="1"/>
        <v>#NAME?</v>
      </c>
    </row>
    <row r="691" spans="1:2">
      <c r="A691">
        <v>62</v>
      </c>
      <c r="B691" t="e">
        <f ca="1"/>
        <v>#NAME?</v>
      </c>
    </row>
    <row r="692" spans="1:2">
      <c r="A692">
        <v>65</v>
      </c>
      <c r="B692" t="e">
        <f ca="1"/>
        <v>#NAME?</v>
      </c>
    </row>
    <row r="693" spans="1:2">
      <c r="A693">
        <v>73</v>
      </c>
      <c r="B693" t="e">
        <f ca="1"/>
        <v>#NAME?</v>
      </c>
    </row>
    <row r="694" spans="1:2">
      <c r="A694">
        <v>40</v>
      </c>
      <c r="B694" t="e">
        <f ca="1"/>
        <v>#NAME?</v>
      </c>
    </row>
    <row r="695" spans="1:2">
      <c r="A695">
        <v>72</v>
      </c>
      <c r="B695" t="e">
        <f ca="1"/>
        <v>#NAME?</v>
      </c>
    </row>
    <row r="696" spans="1:2">
      <c r="A696">
        <v>45</v>
      </c>
      <c r="B696" t="e">
        <f ca="1"/>
        <v>#NAME?</v>
      </c>
    </row>
    <row r="697" spans="1:2">
      <c r="A697">
        <v>52</v>
      </c>
      <c r="B697" t="e">
        <f ca="1"/>
        <v>#NAME?</v>
      </c>
    </row>
    <row r="698" spans="1:2">
      <c r="A698">
        <v>79</v>
      </c>
      <c r="B698" t="e">
        <f ca="1"/>
        <v>#NAME?</v>
      </c>
    </row>
    <row r="699" spans="1:2">
      <c r="A699">
        <v>41</v>
      </c>
      <c r="B699" t="e">
        <f ca="1"/>
        <v>#NAME?</v>
      </c>
    </row>
    <row r="700" spans="1:2">
      <c r="A700">
        <v>31</v>
      </c>
      <c r="B700" t="e">
        <f ca="1"/>
        <v>#NAME?</v>
      </c>
    </row>
    <row r="701" spans="1:2">
      <c r="A701">
        <v>33</v>
      </c>
      <c r="B701" t="e">
        <f ca="1"/>
        <v>#NAME?</v>
      </c>
    </row>
    <row r="702" spans="1:2">
      <c r="A702">
        <v>30</v>
      </c>
      <c r="B702" t="e">
        <f ca="1"/>
        <v>#NAME?</v>
      </c>
    </row>
    <row r="703" spans="1:2">
      <c r="A703">
        <v>70</v>
      </c>
      <c r="B703" t="e">
        <f ca="1"/>
        <v>#NAME?</v>
      </c>
    </row>
    <row r="704" spans="1:2">
      <c r="A704">
        <v>27</v>
      </c>
      <c r="B704" t="e">
        <f ca="1"/>
        <v>#NAME?</v>
      </c>
    </row>
    <row r="705" spans="1:2">
      <c r="A705">
        <v>21</v>
      </c>
      <c r="B705" t="e">
        <f ca="1"/>
        <v>#NAME?</v>
      </c>
    </row>
    <row r="706" spans="1:2">
      <c r="A706">
        <v>6</v>
      </c>
      <c r="B706" t="e">
        <f ca="1"/>
        <v>#NAME?</v>
      </c>
    </row>
    <row r="707" spans="1:2">
      <c r="A707">
        <v>25</v>
      </c>
      <c r="B707" t="e">
        <f ca="1"/>
        <v>#NAME?</v>
      </c>
    </row>
    <row r="708" spans="1:2">
      <c r="A708">
        <v>82</v>
      </c>
      <c r="B708" t="e">
        <f ca="1"/>
        <v>#NAME?</v>
      </c>
    </row>
    <row r="709" spans="1:2">
      <c r="A709">
        <v>82</v>
      </c>
      <c r="B709" t="e">
        <f ca="1"/>
        <v>#NAME?</v>
      </c>
    </row>
    <row r="710" spans="1:2">
      <c r="A710">
        <v>26</v>
      </c>
      <c r="B710" t="e">
        <f ca="1"/>
        <v>#NAME?</v>
      </c>
    </row>
    <row r="711" spans="1:2">
      <c r="A711">
        <v>2</v>
      </c>
      <c r="B711" t="e">
        <f ca="1"/>
        <v>#NAME?</v>
      </c>
    </row>
    <row r="712" spans="1:2">
      <c r="A712">
        <v>61</v>
      </c>
      <c r="B712" t="e">
        <f ca="1"/>
        <v>#NAME?</v>
      </c>
    </row>
    <row r="713" spans="1:2">
      <c r="A713">
        <v>22</v>
      </c>
      <c r="B713" t="e">
        <f ca="1"/>
        <v>#NAME?</v>
      </c>
    </row>
    <row r="714" spans="1:2">
      <c r="A714">
        <v>9</v>
      </c>
      <c r="B714" t="e">
        <f ca="1"/>
        <v>#NAME?</v>
      </c>
    </row>
    <row r="715" spans="1:2">
      <c r="A715">
        <v>73</v>
      </c>
      <c r="B715" t="e">
        <f ca="1"/>
        <v>#NAME?</v>
      </c>
    </row>
    <row r="716" spans="1:2">
      <c r="A716">
        <v>71</v>
      </c>
      <c r="B716" t="e">
        <f ca="1"/>
        <v>#NAME?</v>
      </c>
    </row>
    <row r="717" spans="1:2">
      <c r="A717">
        <v>8</v>
      </c>
      <c r="B717" t="e">
        <f ca="1"/>
        <v>#NAME?</v>
      </c>
    </row>
    <row r="718" spans="1:2">
      <c r="A718">
        <v>65</v>
      </c>
      <c r="B718" t="e">
        <f ca="1"/>
        <v>#NAME?</v>
      </c>
    </row>
    <row r="719" spans="1:2">
      <c r="A719">
        <v>71</v>
      </c>
      <c r="B719" t="e">
        <f ca="1"/>
        <v>#NAME?</v>
      </c>
    </row>
    <row r="720" spans="1:2">
      <c r="A720">
        <v>82</v>
      </c>
      <c r="B720" t="e">
        <f ca="1"/>
        <v>#NAME?</v>
      </c>
    </row>
    <row r="721" spans="1:2">
      <c r="A721">
        <v>1</v>
      </c>
      <c r="B721" t="e">
        <f ca="1"/>
        <v>#NAME?</v>
      </c>
    </row>
    <row r="722" spans="1:2">
      <c r="A722">
        <v>64</v>
      </c>
      <c r="B722" t="e">
        <f ca="1"/>
        <v>#NAME?</v>
      </c>
    </row>
    <row r="723" spans="1:2">
      <c r="A723">
        <v>21</v>
      </c>
      <c r="B723" t="e">
        <f ca="1"/>
        <v>#NAME?</v>
      </c>
    </row>
    <row r="724" spans="1:2">
      <c r="A724">
        <v>65</v>
      </c>
      <c r="B724" t="e">
        <f ca="1"/>
        <v>#NAME?</v>
      </c>
    </row>
    <row r="725" spans="1:2">
      <c r="A725">
        <v>71</v>
      </c>
      <c r="B725" t="e">
        <f ca="1"/>
        <v>#NAME?</v>
      </c>
    </row>
    <row r="726" spans="1:2">
      <c r="A726">
        <v>7</v>
      </c>
      <c r="B726" t="e">
        <f ca="1"/>
        <v>#NAME?</v>
      </c>
    </row>
    <row r="727" spans="1:2">
      <c r="A727">
        <v>9</v>
      </c>
      <c r="B727" t="e">
        <f ca="1"/>
        <v>#NAME?</v>
      </c>
    </row>
    <row r="728" spans="1:2">
      <c r="A728">
        <v>55</v>
      </c>
      <c r="B728" t="e">
        <f ca="1"/>
        <v>#NAME?</v>
      </c>
    </row>
    <row r="729" spans="1:2">
      <c r="A729">
        <v>75</v>
      </c>
      <c r="B729" t="e">
        <f ca="1"/>
        <v>#NAME?</v>
      </c>
    </row>
    <row r="730" spans="1:2">
      <c r="A730">
        <v>43</v>
      </c>
      <c r="B730" t="e">
        <f ca="1"/>
        <v>#NAME?</v>
      </c>
    </row>
    <row r="731" spans="1:2">
      <c r="A731">
        <v>55</v>
      </c>
      <c r="B731" t="e">
        <f ca="1"/>
        <v>#NAME?</v>
      </c>
    </row>
    <row r="732" spans="1:2">
      <c r="A732">
        <v>49</v>
      </c>
      <c r="B732" t="e">
        <f ca="1"/>
        <v>#NAME?</v>
      </c>
    </row>
    <row r="733" spans="1:2">
      <c r="A733">
        <v>43</v>
      </c>
      <c r="B733" t="e">
        <f ca="1"/>
        <v>#NAME?</v>
      </c>
    </row>
    <row r="734" spans="1:2">
      <c r="A734">
        <v>44</v>
      </c>
      <c r="B734" t="e">
        <f ca="1"/>
        <v>#NAME?</v>
      </c>
    </row>
    <row r="735" spans="1:2">
      <c r="A735">
        <v>27</v>
      </c>
      <c r="B735" t="e">
        <f ca="1"/>
        <v>#NAME?</v>
      </c>
    </row>
    <row r="736" spans="1:2">
      <c r="A736">
        <v>29</v>
      </c>
      <c r="B736" t="e">
        <f ca="1"/>
        <v>#NAME?</v>
      </c>
    </row>
    <row r="737" spans="1:2">
      <c r="A737">
        <v>23</v>
      </c>
      <c r="B737" t="e">
        <f ca="1"/>
        <v>#NAME?</v>
      </c>
    </row>
    <row r="738" spans="1:2">
      <c r="A738">
        <v>29</v>
      </c>
      <c r="B738" t="e">
        <f ca="1"/>
        <v>#NAME?</v>
      </c>
    </row>
    <row r="739" spans="1:2">
      <c r="A739">
        <v>39</v>
      </c>
      <c r="B739" t="e">
        <f ca="1"/>
        <v>#NAME?</v>
      </c>
    </row>
    <row r="740" spans="1:2">
      <c r="A740">
        <v>32</v>
      </c>
      <c r="B740" t="e">
        <f ca="1"/>
        <v>#NAME?</v>
      </c>
    </row>
    <row r="741" spans="1:2">
      <c r="A741">
        <v>49</v>
      </c>
      <c r="B741" t="e">
        <f ca="1"/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484"/>
  <sheetViews>
    <sheetView topLeftCell="F1" workbookViewId="0">
      <selection activeCell="H14" sqref="H14"/>
    </sheetView>
  </sheetViews>
  <sheetFormatPr defaultRowHeight="12.75"/>
  <cols>
    <col min="2" max="2" width="16.28515625" bestFit="1" customWidth="1"/>
    <col min="4" max="4" width="13.5703125" bestFit="1" customWidth="1"/>
    <col min="10" max="10" width="18.5703125" customWidth="1"/>
    <col min="12" max="12" width="16.28515625" bestFit="1" customWidth="1"/>
    <col min="20" max="20" width="18.5703125" customWidth="1"/>
    <col min="22" max="22" width="16.28515625" bestFit="1" customWidth="1"/>
  </cols>
  <sheetData>
    <row r="1" spans="1:24">
      <c r="B1" s="45" t="s">
        <v>2344</v>
      </c>
      <c r="C1" s="45" t="s">
        <v>2341</v>
      </c>
      <c r="D1" t="s">
        <v>7</v>
      </c>
      <c r="G1" s="45" t="s">
        <v>2345</v>
      </c>
      <c r="I1" s="45" t="s">
        <v>2346</v>
      </c>
      <c r="J1" s="45" t="s">
        <v>2347</v>
      </c>
      <c r="L1" s="45" t="s">
        <v>2344</v>
      </c>
      <c r="M1" s="45" t="s">
        <v>2348</v>
      </c>
      <c r="N1" s="45" t="s">
        <v>2349</v>
      </c>
      <c r="Q1" s="45" t="s">
        <v>2350</v>
      </c>
      <c r="S1" s="45" t="s">
        <v>2346</v>
      </c>
      <c r="T1" s="45" t="s">
        <v>2347</v>
      </c>
      <c r="V1" s="45" t="s">
        <v>2344</v>
      </c>
      <c r="W1" s="45" t="s">
        <v>2348</v>
      </c>
      <c r="X1" s="45" t="s">
        <v>2349</v>
      </c>
    </row>
    <row r="2" spans="1:24">
      <c r="A2" t="s">
        <v>10</v>
      </c>
      <c r="B2">
        <v>0</v>
      </c>
      <c r="C2" s="54">
        <v>29081</v>
      </c>
      <c r="D2">
        <v>86</v>
      </c>
      <c r="I2">
        <v>1</v>
      </c>
      <c r="J2">
        <v>0</v>
      </c>
      <c r="L2">
        <v>0</v>
      </c>
      <c r="M2">
        <f>COUNTIF(J$2:J$1484,B2)</f>
        <v>86</v>
      </c>
      <c r="N2">
        <f>100000*M2/C2/2</f>
        <v>147.86286578865926</v>
      </c>
      <c r="S2">
        <v>1</v>
      </c>
      <c r="T2" t="e">
        <f t="array" aca="1" ref="T2:T1484" ca="1">[2]!ResampleRows('Icamps1&amp;2'!$J$2:$J$1484)</f>
        <v>#NAME?</v>
      </c>
      <c r="V2">
        <v>0</v>
      </c>
      <c r="W2">
        <f ca="1">COUNTIF(T$2:T$1484,L2)</f>
        <v>0</v>
      </c>
      <c r="X2">
        <f ca="1">100000*W2/C2/2</f>
        <v>0</v>
      </c>
    </row>
    <row r="3" spans="1:24">
      <c r="A3" t="s">
        <v>11</v>
      </c>
      <c r="B3">
        <v>5</v>
      </c>
      <c r="C3" s="54">
        <v>33141</v>
      </c>
      <c r="D3">
        <v>52</v>
      </c>
      <c r="E3">
        <f>D2+1</f>
        <v>87</v>
      </c>
      <c r="I3">
        <v>2</v>
      </c>
      <c r="J3">
        <v>0</v>
      </c>
      <c r="L3">
        <v>5</v>
      </c>
      <c r="M3">
        <f t="shared" ref="M3:M15" si="0">COUNTIF(J$2:J$1484,B3)</f>
        <v>52</v>
      </c>
      <c r="N3">
        <f t="shared" ref="N3:N16" si="1">100000*M3/C3/2</f>
        <v>78.452671916960867</v>
      </c>
      <c r="S3">
        <v>2</v>
      </c>
      <c r="T3" t="e">
        <f ca="1"/>
        <v>#NAME?</v>
      </c>
      <c r="V3">
        <v>5</v>
      </c>
      <c r="W3">
        <f t="shared" ref="W3:W15" ca="1" si="2">COUNTIF(T$2:T$1484,L3)</f>
        <v>0</v>
      </c>
      <c r="X3">
        <f t="shared" ref="X3:X16" ca="1" si="3">100000*W3/C3/2</f>
        <v>0</v>
      </c>
    </row>
    <row r="4" spans="1:24">
      <c r="A4" t="s">
        <v>12</v>
      </c>
      <c r="B4">
        <v>10</v>
      </c>
      <c r="C4" s="54">
        <v>33374</v>
      </c>
      <c r="D4">
        <v>35</v>
      </c>
      <c r="E4">
        <f>E3+D3</f>
        <v>139</v>
      </c>
      <c r="I4">
        <v>3</v>
      </c>
      <c r="J4">
        <v>0</v>
      </c>
      <c r="L4">
        <v>10</v>
      </c>
      <c r="M4">
        <f t="shared" si="0"/>
        <v>35</v>
      </c>
      <c r="N4">
        <f t="shared" si="1"/>
        <v>52.436028045784141</v>
      </c>
      <c r="S4">
        <v>3</v>
      </c>
      <c r="T4" t="e">
        <f ca="1"/>
        <v>#NAME?</v>
      </c>
      <c r="V4">
        <v>10</v>
      </c>
      <c r="W4">
        <f t="shared" ca="1" si="2"/>
        <v>0</v>
      </c>
      <c r="X4">
        <f t="shared" ca="1" si="3"/>
        <v>0</v>
      </c>
    </row>
    <row r="5" spans="1:24">
      <c r="A5" t="s">
        <v>13</v>
      </c>
      <c r="B5">
        <v>15</v>
      </c>
      <c r="C5" s="54">
        <v>32879</v>
      </c>
      <c r="D5">
        <v>74</v>
      </c>
      <c r="E5">
        <f t="shared" ref="E5:E14" si="4">E4+D4</f>
        <v>174</v>
      </c>
      <c r="I5">
        <v>4</v>
      </c>
      <c r="J5">
        <v>0</v>
      </c>
      <c r="L5">
        <v>15</v>
      </c>
      <c r="M5">
        <f t="shared" si="0"/>
        <v>74</v>
      </c>
      <c r="N5">
        <f t="shared" si="1"/>
        <v>112.53383618723197</v>
      </c>
      <c r="S5">
        <v>4</v>
      </c>
      <c r="T5" t="e">
        <f ca="1"/>
        <v>#NAME?</v>
      </c>
      <c r="V5">
        <v>15</v>
      </c>
      <c r="W5">
        <f t="shared" ca="1" si="2"/>
        <v>0</v>
      </c>
      <c r="X5">
        <f t="shared" ca="1" si="3"/>
        <v>0</v>
      </c>
    </row>
    <row r="6" spans="1:24">
      <c r="A6" t="s">
        <v>14</v>
      </c>
      <c r="B6">
        <v>20</v>
      </c>
      <c r="C6" s="54">
        <v>31706</v>
      </c>
      <c r="D6">
        <v>125</v>
      </c>
      <c r="E6">
        <f t="shared" si="4"/>
        <v>248</v>
      </c>
      <c r="I6">
        <v>5</v>
      </c>
      <c r="J6">
        <v>0</v>
      </c>
      <c r="L6">
        <v>20</v>
      </c>
      <c r="M6">
        <f t="shared" si="0"/>
        <v>125</v>
      </c>
      <c r="N6">
        <f t="shared" si="1"/>
        <v>197.12357282533276</v>
      </c>
      <c r="S6">
        <v>5</v>
      </c>
      <c r="T6" t="e">
        <f ca="1"/>
        <v>#NAME?</v>
      </c>
      <c r="V6">
        <v>20</v>
      </c>
      <c r="W6">
        <f t="shared" ca="1" si="2"/>
        <v>0</v>
      </c>
      <c r="X6">
        <f t="shared" ca="1" si="3"/>
        <v>0</v>
      </c>
    </row>
    <row r="7" spans="1:24">
      <c r="A7" t="s">
        <v>15</v>
      </c>
      <c r="B7">
        <v>25</v>
      </c>
      <c r="C7" s="54">
        <v>32443</v>
      </c>
      <c r="D7">
        <v>118</v>
      </c>
      <c r="E7">
        <f t="shared" si="4"/>
        <v>373</v>
      </c>
      <c r="I7">
        <v>6</v>
      </c>
      <c r="J7">
        <v>0</v>
      </c>
      <c r="L7">
        <v>25</v>
      </c>
      <c r="M7">
        <f t="shared" si="0"/>
        <v>118</v>
      </c>
      <c r="N7">
        <f t="shared" si="1"/>
        <v>181.85741146009926</v>
      </c>
      <c r="S7">
        <v>6</v>
      </c>
      <c r="T7" t="e">
        <f ca="1"/>
        <v>#NAME?</v>
      </c>
      <c r="V7">
        <v>25</v>
      </c>
      <c r="W7">
        <f t="shared" ca="1" si="2"/>
        <v>0</v>
      </c>
      <c r="X7">
        <f t="shared" ca="1" si="3"/>
        <v>0</v>
      </c>
    </row>
    <row r="8" spans="1:24">
      <c r="A8" t="s">
        <v>16</v>
      </c>
      <c r="B8">
        <v>30</v>
      </c>
      <c r="C8" s="54">
        <v>39330</v>
      </c>
      <c r="D8">
        <v>123</v>
      </c>
      <c r="E8">
        <f t="shared" si="4"/>
        <v>491</v>
      </c>
      <c r="I8">
        <v>7</v>
      </c>
      <c r="J8">
        <v>0</v>
      </c>
      <c r="L8">
        <v>30</v>
      </c>
      <c r="M8">
        <f t="shared" si="0"/>
        <v>123</v>
      </c>
      <c r="N8">
        <f t="shared" si="1"/>
        <v>156.36918382913805</v>
      </c>
      <c r="S8">
        <v>7</v>
      </c>
      <c r="T8" t="e">
        <f ca="1"/>
        <v>#NAME?</v>
      </c>
      <c r="V8">
        <v>30</v>
      </c>
      <c r="W8">
        <f t="shared" ca="1" si="2"/>
        <v>0</v>
      </c>
      <c r="X8">
        <f t="shared" ca="1" si="3"/>
        <v>0</v>
      </c>
    </row>
    <row r="9" spans="1:24">
      <c r="A9" t="s">
        <v>17</v>
      </c>
      <c r="B9">
        <v>35</v>
      </c>
      <c r="C9" s="54">
        <v>41350</v>
      </c>
      <c r="D9">
        <v>81</v>
      </c>
      <c r="E9">
        <f t="shared" si="4"/>
        <v>614</v>
      </c>
      <c r="I9">
        <v>8</v>
      </c>
      <c r="J9">
        <v>0</v>
      </c>
      <c r="L9">
        <v>35</v>
      </c>
      <c r="M9">
        <f t="shared" si="0"/>
        <v>81</v>
      </c>
      <c r="N9">
        <f t="shared" si="1"/>
        <v>97.944377267230962</v>
      </c>
      <c r="S9">
        <v>8</v>
      </c>
      <c r="T9" t="e">
        <f ca="1"/>
        <v>#NAME?</v>
      </c>
      <c r="V9">
        <v>35</v>
      </c>
      <c r="W9">
        <f t="shared" ca="1" si="2"/>
        <v>0</v>
      </c>
      <c r="X9">
        <f t="shared" ca="1" si="3"/>
        <v>0</v>
      </c>
    </row>
    <row r="10" spans="1:24">
      <c r="A10" t="s">
        <v>18</v>
      </c>
      <c r="B10">
        <v>40</v>
      </c>
      <c r="C10" s="54">
        <v>39541</v>
      </c>
      <c r="D10">
        <v>98</v>
      </c>
      <c r="E10">
        <f t="shared" si="4"/>
        <v>695</v>
      </c>
      <c r="I10">
        <v>9</v>
      </c>
      <c r="J10">
        <v>0</v>
      </c>
      <c r="L10">
        <v>40</v>
      </c>
      <c r="M10">
        <f t="shared" si="0"/>
        <v>98</v>
      </c>
      <c r="N10">
        <f t="shared" si="1"/>
        <v>123.92200500746061</v>
      </c>
      <c r="S10">
        <v>9</v>
      </c>
      <c r="T10" t="e">
        <f ca="1"/>
        <v>#NAME?</v>
      </c>
      <c r="V10">
        <v>40</v>
      </c>
      <c r="W10">
        <f t="shared" ca="1" si="2"/>
        <v>0</v>
      </c>
      <c r="X10">
        <f t="shared" ca="1" si="3"/>
        <v>0</v>
      </c>
    </row>
    <row r="11" spans="1:24">
      <c r="A11" t="s">
        <v>19</v>
      </c>
      <c r="B11">
        <v>45</v>
      </c>
      <c r="C11" s="54">
        <v>35675</v>
      </c>
      <c r="D11">
        <v>104</v>
      </c>
      <c r="E11">
        <f t="shared" si="4"/>
        <v>793</v>
      </c>
      <c r="I11">
        <v>10</v>
      </c>
      <c r="J11">
        <v>0</v>
      </c>
      <c r="L11">
        <v>45</v>
      </c>
      <c r="M11">
        <f t="shared" si="0"/>
        <v>104</v>
      </c>
      <c r="N11">
        <f t="shared" si="1"/>
        <v>145.760336370007</v>
      </c>
      <c r="S11">
        <v>10</v>
      </c>
      <c r="T11" t="e">
        <f ca="1"/>
        <v>#NAME?</v>
      </c>
      <c r="V11">
        <v>45</v>
      </c>
      <c r="W11">
        <f t="shared" ca="1" si="2"/>
        <v>0</v>
      </c>
      <c r="X11">
        <f t="shared" ca="1" si="3"/>
        <v>0</v>
      </c>
    </row>
    <row r="12" spans="1:24">
      <c r="A12" t="s">
        <v>20</v>
      </c>
      <c r="B12">
        <v>50</v>
      </c>
      <c r="C12" s="54">
        <v>36088</v>
      </c>
      <c r="D12">
        <v>106</v>
      </c>
      <c r="E12">
        <f t="shared" si="4"/>
        <v>897</v>
      </c>
      <c r="I12">
        <v>11</v>
      </c>
      <c r="J12">
        <v>0</v>
      </c>
      <c r="L12">
        <v>50</v>
      </c>
      <c r="M12">
        <f t="shared" si="0"/>
        <v>106</v>
      </c>
      <c r="N12">
        <f t="shared" si="1"/>
        <v>146.8632232320993</v>
      </c>
      <c r="S12">
        <v>11</v>
      </c>
      <c r="T12" t="e">
        <f ca="1"/>
        <v>#NAME?</v>
      </c>
      <c r="V12">
        <v>50</v>
      </c>
      <c r="W12">
        <f t="shared" ca="1" si="2"/>
        <v>0</v>
      </c>
      <c r="X12">
        <f t="shared" ca="1" si="3"/>
        <v>0</v>
      </c>
    </row>
    <row r="13" spans="1:24">
      <c r="A13" t="s">
        <v>21</v>
      </c>
      <c r="B13">
        <v>55</v>
      </c>
      <c r="C13" s="54">
        <v>26955</v>
      </c>
      <c r="D13">
        <v>93</v>
      </c>
      <c r="E13">
        <f t="shared" si="4"/>
        <v>1003</v>
      </c>
      <c r="I13">
        <v>12</v>
      </c>
      <c r="J13">
        <v>0</v>
      </c>
      <c r="L13">
        <v>55</v>
      </c>
      <c r="M13">
        <f t="shared" si="0"/>
        <v>93</v>
      </c>
      <c r="N13">
        <f t="shared" si="1"/>
        <v>172.50973845297719</v>
      </c>
      <c r="S13">
        <v>12</v>
      </c>
      <c r="T13" t="e">
        <f ca="1"/>
        <v>#NAME?</v>
      </c>
      <c r="V13">
        <v>55</v>
      </c>
      <c r="W13">
        <f t="shared" ca="1" si="2"/>
        <v>0</v>
      </c>
      <c r="X13">
        <f t="shared" ca="1" si="3"/>
        <v>0</v>
      </c>
    </row>
    <row r="14" spans="1:24">
      <c r="A14" t="s">
        <v>22</v>
      </c>
      <c r="B14">
        <v>60</v>
      </c>
      <c r="C14" s="54">
        <v>24760</v>
      </c>
      <c r="D14">
        <v>121</v>
      </c>
      <c r="E14">
        <f t="shared" si="4"/>
        <v>1096</v>
      </c>
      <c r="I14">
        <v>13</v>
      </c>
      <c r="J14">
        <v>0</v>
      </c>
      <c r="L14">
        <v>60</v>
      </c>
      <c r="M14">
        <f t="shared" si="0"/>
        <v>121</v>
      </c>
      <c r="N14">
        <f t="shared" si="1"/>
        <v>244.34571890145395</v>
      </c>
      <c r="S14">
        <v>13</v>
      </c>
      <c r="T14" t="e">
        <f ca="1"/>
        <v>#NAME?</v>
      </c>
      <c r="V14">
        <v>60</v>
      </c>
      <c r="W14">
        <f t="shared" ca="1" si="2"/>
        <v>0</v>
      </c>
      <c r="X14">
        <f t="shared" ca="1" si="3"/>
        <v>0</v>
      </c>
    </row>
    <row r="15" spans="1:24">
      <c r="A15" t="s">
        <v>23</v>
      </c>
      <c r="B15">
        <v>65</v>
      </c>
      <c r="C15" s="54">
        <v>75090</v>
      </c>
      <c r="D15">
        <v>267</v>
      </c>
      <c r="E15">
        <f>E14+D14</f>
        <v>1217</v>
      </c>
      <c r="I15">
        <v>14</v>
      </c>
      <c r="J15">
        <v>0</v>
      </c>
      <c r="L15">
        <v>65</v>
      </c>
      <c r="M15">
        <f t="shared" si="0"/>
        <v>267</v>
      </c>
      <c r="N15">
        <f t="shared" si="1"/>
        <v>177.78665601278465</v>
      </c>
      <c r="S15">
        <v>14</v>
      </c>
      <c r="T15" t="e">
        <f ca="1"/>
        <v>#NAME?</v>
      </c>
      <c r="V15">
        <v>65</v>
      </c>
      <c r="W15">
        <f t="shared" ca="1" si="2"/>
        <v>0</v>
      </c>
      <c r="X15">
        <f t="shared" ca="1" si="3"/>
        <v>0</v>
      </c>
    </row>
    <row r="16" spans="1:24">
      <c r="A16" t="s">
        <v>24</v>
      </c>
      <c r="B16">
        <f>SUM(B2:B15)</f>
        <v>455</v>
      </c>
      <c r="C16">
        <f>SUM(C2:C15)</f>
        <v>511413</v>
      </c>
      <c r="D16">
        <v>1483</v>
      </c>
      <c r="E16">
        <f>E15+D15</f>
        <v>1484</v>
      </c>
      <c r="I16">
        <v>15</v>
      </c>
      <c r="J16">
        <v>0</v>
      </c>
      <c r="L16" s="45" t="s">
        <v>53</v>
      </c>
      <c r="M16">
        <f>SUM(M2:M15)</f>
        <v>1483</v>
      </c>
      <c r="N16">
        <f t="shared" si="1"/>
        <v>144.9904480331943</v>
      </c>
      <c r="S16">
        <v>15</v>
      </c>
      <c r="T16" t="e">
        <f ca="1"/>
        <v>#NAME?</v>
      </c>
      <c r="V16" s="45" t="s">
        <v>53</v>
      </c>
      <c r="W16">
        <f ca="1">SUM(W2:W15)</f>
        <v>0</v>
      </c>
      <c r="X16">
        <f t="shared" ca="1" si="3"/>
        <v>0</v>
      </c>
    </row>
    <row r="17" spans="7:20">
      <c r="I17">
        <v>16</v>
      </c>
      <c r="J17">
        <v>0</v>
      </c>
      <c r="S17">
        <v>16</v>
      </c>
      <c r="T17" t="e">
        <f ca="1"/>
        <v>#NAME?</v>
      </c>
    </row>
    <row r="18" spans="7:20">
      <c r="I18">
        <v>17</v>
      </c>
      <c r="J18">
        <v>0</v>
      </c>
      <c r="S18">
        <v>17</v>
      </c>
      <c r="T18" t="e">
        <f ca="1"/>
        <v>#NAME?</v>
      </c>
    </row>
    <row r="19" spans="7:20">
      <c r="I19">
        <v>18</v>
      </c>
      <c r="J19">
        <v>0</v>
      </c>
      <c r="S19">
        <v>18</v>
      </c>
      <c r="T19" t="e">
        <f ca="1"/>
        <v>#NAME?</v>
      </c>
    </row>
    <row r="20" spans="7:20">
      <c r="I20">
        <v>19</v>
      </c>
      <c r="J20">
        <v>0</v>
      </c>
      <c r="S20">
        <v>19</v>
      </c>
      <c r="T20" t="e">
        <f ca="1"/>
        <v>#NAME?</v>
      </c>
    </row>
    <row r="21" spans="7:20">
      <c r="I21">
        <v>20</v>
      </c>
      <c r="J21">
        <v>0</v>
      </c>
      <c r="S21">
        <v>20</v>
      </c>
      <c r="T21" t="e">
        <f ca="1"/>
        <v>#NAME?</v>
      </c>
    </row>
    <row r="22" spans="7:20">
      <c r="I22">
        <v>21</v>
      </c>
      <c r="J22">
        <v>0</v>
      </c>
      <c r="S22">
        <v>21</v>
      </c>
      <c r="T22" t="e">
        <f ca="1"/>
        <v>#NAME?</v>
      </c>
    </row>
    <row r="23" spans="7:20">
      <c r="I23">
        <v>22</v>
      </c>
      <c r="J23">
        <v>0</v>
      </c>
      <c r="S23">
        <v>22</v>
      </c>
      <c r="T23" t="e">
        <f ca="1"/>
        <v>#NAME?</v>
      </c>
    </row>
    <row r="24" spans="7:20">
      <c r="G24" s="54"/>
      <c r="I24">
        <v>23</v>
      </c>
      <c r="J24">
        <v>0</v>
      </c>
      <c r="Q24" s="54"/>
      <c r="S24">
        <v>23</v>
      </c>
      <c r="T24" t="e">
        <f ca="1"/>
        <v>#NAME?</v>
      </c>
    </row>
    <row r="25" spans="7:20">
      <c r="G25" s="54"/>
      <c r="I25">
        <v>24</v>
      </c>
      <c r="J25">
        <v>0</v>
      </c>
      <c r="Q25" s="54"/>
      <c r="S25">
        <v>24</v>
      </c>
      <c r="T25" t="e">
        <f ca="1"/>
        <v>#NAME?</v>
      </c>
    </row>
    <row r="26" spans="7:20">
      <c r="G26" s="54"/>
      <c r="I26">
        <v>25</v>
      </c>
      <c r="J26">
        <v>0</v>
      </c>
      <c r="Q26" s="54"/>
      <c r="S26">
        <v>25</v>
      </c>
      <c r="T26" t="e">
        <f ca="1"/>
        <v>#NAME?</v>
      </c>
    </row>
    <row r="27" spans="7:20">
      <c r="G27" s="54"/>
      <c r="I27">
        <v>26</v>
      </c>
      <c r="J27">
        <v>0</v>
      </c>
      <c r="Q27" s="54"/>
      <c r="S27">
        <v>26</v>
      </c>
      <c r="T27" t="e">
        <f ca="1"/>
        <v>#NAME?</v>
      </c>
    </row>
    <row r="28" spans="7:20">
      <c r="G28" s="54"/>
      <c r="I28">
        <v>27</v>
      </c>
      <c r="J28">
        <v>0</v>
      </c>
      <c r="Q28" s="54"/>
      <c r="S28">
        <v>27</v>
      </c>
      <c r="T28" t="e">
        <f ca="1"/>
        <v>#NAME?</v>
      </c>
    </row>
    <row r="29" spans="7:20">
      <c r="G29" s="54"/>
      <c r="I29">
        <v>28</v>
      </c>
      <c r="J29">
        <v>0</v>
      </c>
      <c r="Q29" s="54"/>
      <c r="S29">
        <v>28</v>
      </c>
      <c r="T29" t="e">
        <f ca="1"/>
        <v>#NAME?</v>
      </c>
    </row>
    <row r="30" spans="7:20">
      <c r="G30" s="54"/>
      <c r="I30">
        <v>29</v>
      </c>
      <c r="J30">
        <v>0</v>
      </c>
      <c r="Q30" s="54"/>
      <c r="S30">
        <v>29</v>
      </c>
      <c r="T30" t="e">
        <f ca="1"/>
        <v>#NAME?</v>
      </c>
    </row>
    <row r="31" spans="7:20">
      <c r="G31" s="54"/>
      <c r="I31">
        <v>30</v>
      </c>
      <c r="J31">
        <v>0</v>
      </c>
      <c r="Q31" s="54"/>
      <c r="S31">
        <v>30</v>
      </c>
      <c r="T31" t="e">
        <f ca="1"/>
        <v>#NAME?</v>
      </c>
    </row>
    <row r="32" spans="7:20">
      <c r="G32" s="54"/>
      <c r="I32">
        <v>31</v>
      </c>
      <c r="J32">
        <v>0</v>
      </c>
      <c r="Q32" s="54"/>
      <c r="S32">
        <v>31</v>
      </c>
      <c r="T32" t="e">
        <f ca="1"/>
        <v>#NAME?</v>
      </c>
    </row>
    <row r="33" spans="7:20">
      <c r="G33" s="54"/>
      <c r="I33">
        <v>32</v>
      </c>
      <c r="J33">
        <v>0</v>
      </c>
      <c r="Q33" s="54"/>
      <c r="S33">
        <v>32</v>
      </c>
      <c r="T33" t="e">
        <f ca="1"/>
        <v>#NAME?</v>
      </c>
    </row>
    <row r="34" spans="7:20">
      <c r="G34" s="54"/>
      <c r="I34">
        <v>33</v>
      </c>
      <c r="J34">
        <v>0</v>
      </c>
      <c r="Q34" s="54"/>
      <c r="S34">
        <v>33</v>
      </c>
      <c r="T34" t="e">
        <f ca="1"/>
        <v>#NAME?</v>
      </c>
    </row>
    <row r="35" spans="7:20">
      <c r="G35" s="54"/>
      <c r="I35">
        <v>34</v>
      </c>
      <c r="J35">
        <v>0</v>
      </c>
      <c r="Q35" s="54"/>
      <c r="S35">
        <v>34</v>
      </c>
      <c r="T35" t="e">
        <f ca="1"/>
        <v>#NAME?</v>
      </c>
    </row>
    <row r="36" spans="7:20">
      <c r="G36" s="54"/>
      <c r="I36">
        <v>35</v>
      </c>
      <c r="J36">
        <v>0</v>
      </c>
      <c r="Q36" s="54"/>
      <c r="S36">
        <v>35</v>
      </c>
      <c r="T36" t="e">
        <f ca="1"/>
        <v>#NAME?</v>
      </c>
    </row>
    <row r="37" spans="7:20">
      <c r="G37" s="54"/>
      <c r="I37">
        <v>36</v>
      </c>
      <c r="J37">
        <v>0</v>
      </c>
      <c r="Q37" s="54"/>
      <c r="S37">
        <v>36</v>
      </c>
      <c r="T37" t="e">
        <f ca="1"/>
        <v>#NAME?</v>
      </c>
    </row>
    <row r="38" spans="7:20">
      <c r="I38">
        <v>37</v>
      </c>
      <c r="J38">
        <v>0</v>
      </c>
      <c r="S38">
        <v>37</v>
      </c>
      <c r="T38" t="e">
        <f ca="1"/>
        <v>#NAME?</v>
      </c>
    </row>
    <row r="39" spans="7:20">
      <c r="I39">
        <v>38</v>
      </c>
      <c r="J39">
        <v>0</v>
      </c>
      <c r="S39">
        <v>38</v>
      </c>
      <c r="T39" t="e">
        <f ca="1"/>
        <v>#NAME?</v>
      </c>
    </row>
    <row r="40" spans="7:20">
      <c r="I40">
        <v>39</v>
      </c>
      <c r="J40">
        <v>0</v>
      </c>
      <c r="S40">
        <v>39</v>
      </c>
      <c r="T40" t="e">
        <f ca="1"/>
        <v>#NAME?</v>
      </c>
    </row>
    <row r="41" spans="7:20">
      <c r="I41">
        <v>40</v>
      </c>
      <c r="J41">
        <v>0</v>
      </c>
      <c r="S41">
        <v>40</v>
      </c>
      <c r="T41" t="e">
        <f ca="1"/>
        <v>#NAME?</v>
      </c>
    </row>
    <row r="42" spans="7:20">
      <c r="I42">
        <v>41</v>
      </c>
      <c r="J42">
        <v>0</v>
      </c>
      <c r="S42">
        <v>41</v>
      </c>
      <c r="T42" t="e">
        <f ca="1"/>
        <v>#NAME?</v>
      </c>
    </row>
    <row r="43" spans="7:20">
      <c r="I43">
        <v>42</v>
      </c>
      <c r="J43">
        <v>0</v>
      </c>
      <c r="S43">
        <v>42</v>
      </c>
      <c r="T43" t="e">
        <f ca="1"/>
        <v>#NAME?</v>
      </c>
    </row>
    <row r="44" spans="7:20">
      <c r="I44">
        <v>43</v>
      </c>
      <c r="J44">
        <v>0</v>
      </c>
      <c r="S44">
        <v>43</v>
      </c>
      <c r="T44" t="e">
        <f ca="1"/>
        <v>#NAME?</v>
      </c>
    </row>
    <row r="45" spans="7:20">
      <c r="I45">
        <v>44</v>
      </c>
      <c r="J45">
        <v>0</v>
      </c>
      <c r="S45">
        <v>44</v>
      </c>
      <c r="T45" t="e">
        <f ca="1"/>
        <v>#NAME?</v>
      </c>
    </row>
    <row r="46" spans="7:20">
      <c r="I46">
        <v>45</v>
      </c>
      <c r="J46">
        <v>0</v>
      </c>
      <c r="S46">
        <v>45</v>
      </c>
      <c r="T46" t="e">
        <f ca="1"/>
        <v>#NAME?</v>
      </c>
    </row>
    <row r="47" spans="7:20">
      <c r="I47">
        <v>46</v>
      </c>
      <c r="J47">
        <v>0</v>
      </c>
      <c r="S47">
        <v>46</v>
      </c>
      <c r="T47" t="e">
        <f ca="1"/>
        <v>#NAME?</v>
      </c>
    </row>
    <row r="48" spans="7:20">
      <c r="I48">
        <v>47</v>
      </c>
      <c r="J48">
        <v>0</v>
      </c>
      <c r="S48">
        <v>47</v>
      </c>
      <c r="T48" t="e">
        <f ca="1"/>
        <v>#NAME?</v>
      </c>
    </row>
    <row r="49" spans="9:20">
      <c r="I49">
        <v>48</v>
      </c>
      <c r="J49">
        <v>0</v>
      </c>
      <c r="S49">
        <v>48</v>
      </c>
      <c r="T49" t="e">
        <f ca="1"/>
        <v>#NAME?</v>
      </c>
    </row>
    <row r="50" spans="9:20">
      <c r="I50">
        <v>49</v>
      </c>
      <c r="J50">
        <v>0</v>
      </c>
      <c r="S50">
        <v>49</v>
      </c>
      <c r="T50" t="e">
        <f ca="1"/>
        <v>#NAME?</v>
      </c>
    </row>
    <row r="51" spans="9:20">
      <c r="I51">
        <v>50</v>
      </c>
      <c r="J51">
        <v>0</v>
      </c>
      <c r="S51">
        <v>50</v>
      </c>
      <c r="T51" t="e">
        <f ca="1"/>
        <v>#NAME?</v>
      </c>
    </row>
    <row r="52" spans="9:20">
      <c r="I52">
        <v>51</v>
      </c>
      <c r="J52">
        <v>0</v>
      </c>
      <c r="S52">
        <v>51</v>
      </c>
      <c r="T52" t="e">
        <f ca="1"/>
        <v>#NAME?</v>
      </c>
    </row>
    <row r="53" spans="9:20">
      <c r="I53">
        <v>52</v>
      </c>
      <c r="J53">
        <v>0</v>
      </c>
      <c r="S53">
        <v>52</v>
      </c>
      <c r="T53" t="e">
        <f ca="1"/>
        <v>#NAME?</v>
      </c>
    </row>
    <row r="54" spans="9:20">
      <c r="I54">
        <v>53</v>
      </c>
      <c r="J54">
        <v>0</v>
      </c>
      <c r="S54">
        <v>53</v>
      </c>
      <c r="T54" t="e">
        <f ca="1"/>
        <v>#NAME?</v>
      </c>
    </row>
    <row r="55" spans="9:20">
      <c r="I55">
        <v>54</v>
      </c>
      <c r="J55">
        <v>0</v>
      </c>
      <c r="S55">
        <v>54</v>
      </c>
      <c r="T55" t="e">
        <f ca="1"/>
        <v>#NAME?</v>
      </c>
    </row>
    <row r="56" spans="9:20">
      <c r="I56">
        <v>55</v>
      </c>
      <c r="J56">
        <v>0</v>
      </c>
      <c r="S56">
        <v>55</v>
      </c>
      <c r="T56" t="e">
        <f ca="1"/>
        <v>#NAME?</v>
      </c>
    </row>
    <row r="57" spans="9:20">
      <c r="I57">
        <v>56</v>
      </c>
      <c r="J57">
        <v>0</v>
      </c>
      <c r="S57">
        <v>56</v>
      </c>
      <c r="T57" t="e">
        <f ca="1"/>
        <v>#NAME?</v>
      </c>
    </row>
    <row r="58" spans="9:20">
      <c r="I58">
        <v>57</v>
      </c>
      <c r="J58">
        <v>0</v>
      </c>
      <c r="S58">
        <v>57</v>
      </c>
      <c r="T58" t="e">
        <f ca="1"/>
        <v>#NAME?</v>
      </c>
    </row>
    <row r="59" spans="9:20">
      <c r="I59">
        <v>58</v>
      </c>
      <c r="J59">
        <v>0</v>
      </c>
      <c r="S59">
        <v>58</v>
      </c>
      <c r="T59" t="e">
        <f ca="1"/>
        <v>#NAME?</v>
      </c>
    </row>
    <row r="60" spans="9:20">
      <c r="I60">
        <v>59</v>
      </c>
      <c r="J60">
        <v>0</v>
      </c>
      <c r="S60">
        <v>59</v>
      </c>
      <c r="T60" t="e">
        <f ca="1"/>
        <v>#NAME?</v>
      </c>
    </row>
    <row r="61" spans="9:20">
      <c r="I61">
        <v>60</v>
      </c>
      <c r="J61">
        <v>0</v>
      </c>
      <c r="S61">
        <v>60</v>
      </c>
      <c r="T61" t="e">
        <f ca="1"/>
        <v>#NAME?</v>
      </c>
    </row>
    <row r="62" spans="9:20">
      <c r="I62">
        <v>61</v>
      </c>
      <c r="J62">
        <v>0</v>
      </c>
      <c r="S62">
        <v>61</v>
      </c>
      <c r="T62" t="e">
        <f ca="1"/>
        <v>#NAME?</v>
      </c>
    </row>
    <row r="63" spans="9:20">
      <c r="I63">
        <v>62</v>
      </c>
      <c r="J63">
        <v>0</v>
      </c>
      <c r="S63">
        <v>62</v>
      </c>
      <c r="T63" t="e">
        <f ca="1"/>
        <v>#NAME?</v>
      </c>
    </row>
    <row r="64" spans="9:20">
      <c r="I64">
        <v>63</v>
      </c>
      <c r="J64">
        <v>0</v>
      </c>
      <c r="S64">
        <v>63</v>
      </c>
      <c r="T64" t="e">
        <f ca="1"/>
        <v>#NAME?</v>
      </c>
    </row>
    <row r="65" spans="9:20">
      <c r="I65">
        <v>64</v>
      </c>
      <c r="J65">
        <v>0</v>
      </c>
      <c r="S65">
        <v>64</v>
      </c>
      <c r="T65" t="e">
        <f ca="1"/>
        <v>#NAME?</v>
      </c>
    </row>
    <row r="66" spans="9:20">
      <c r="I66">
        <v>65</v>
      </c>
      <c r="J66">
        <v>0</v>
      </c>
      <c r="S66">
        <v>65</v>
      </c>
      <c r="T66" t="e">
        <f ca="1"/>
        <v>#NAME?</v>
      </c>
    </row>
    <row r="67" spans="9:20">
      <c r="I67">
        <v>66</v>
      </c>
      <c r="J67">
        <v>0</v>
      </c>
      <c r="S67">
        <v>66</v>
      </c>
      <c r="T67" t="e">
        <f ca="1"/>
        <v>#NAME?</v>
      </c>
    </row>
    <row r="68" spans="9:20">
      <c r="I68">
        <v>67</v>
      </c>
      <c r="J68">
        <v>0</v>
      </c>
      <c r="S68">
        <v>67</v>
      </c>
      <c r="T68" t="e">
        <f ca="1"/>
        <v>#NAME?</v>
      </c>
    </row>
    <row r="69" spans="9:20">
      <c r="I69">
        <v>68</v>
      </c>
      <c r="J69">
        <v>0</v>
      </c>
      <c r="S69">
        <v>68</v>
      </c>
      <c r="T69" t="e">
        <f ca="1"/>
        <v>#NAME?</v>
      </c>
    </row>
    <row r="70" spans="9:20">
      <c r="I70">
        <v>69</v>
      </c>
      <c r="J70">
        <v>0</v>
      </c>
      <c r="S70">
        <v>69</v>
      </c>
      <c r="T70" t="e">
        <f ca="1"/>
        <v>#NAME?</v>
      </c>
    </row>
    <row r="71" spans="9:20">
      <c r="I71">
        <v>70</v>
      </c>
      <c r="J71">
        <v>0</v>
      </c>
      <c r="S71">
        <v>70</v>
      </c>
      <c r="T71" t="e">
        <f ca="1"/>
        <v>#NAME?</v>
      </c>
    </row>
    <row r="72" spans="9:20">
      <c r="I72">
        <v>71</v>
      </c>
      <c r="J72">
        <v>0</v>
      </c>
      <c r="S72">
        <v>71</v>
      </c>
      <c r="T72" t="e">
        <f ca="1"/>
        <v>#NAME?</v>
      </c>
    </row>
    <row r="73" spans="9:20">
      <c r="I73">
        <v>72</v>
      </c>
      <c r="J73">
        <v>0</v>
      </c>
      <c r="S73">
        <v>72</v>
      </c>
      <c r="T73" t="e">
        <f ca="1"/>
        <v>#NAME?</v>
      </c>
    </row>
    <row r="74" spans="9:20">
      <c r="I74">
        <v>73</v>
      </c>
      <c r="J74">
        <v>0</v>
      </c>
      <c r="S74">
        <v>73</v>
      </c>
      <c r="T74" t="e">
        <f ca="1"/>
        <v>#NAME?</v>
      </c>
    </row>
    <row r="75" spans="9:20">
      <c r="I75">
        <v>74</v>
      </c>
      <c r="J75">
        <v>0</v>
      </c>
      <c r="S75">
        <v>74</v>
      </c>
      <c r="T75" t="e">
        <f ca="1"/>
        <v>#NAME?</v>
      </c>
    </row>
    <row r="76" spans="9:20">
      <c r="I76">
        <v>75</v>
      </c>
      <c r="J76">
        <v>0</v>
      </c>
      <c r="S76">
        <v>75</v>
      </c>
      <c r="T76" t="e">
        <f ca="1"/>
        <v>#NAME?</v>
      </c>
    </row>
    <row r="77" spans="9:20">
      <c r="I77">
        <v>76</v>
      </c>
      <c r="J77">
        <v>0</v>
      </c>
      <c r="S77">
        <v>76</v>
      </c>
      <c r="T77" t="e">
        <f ca="1"/>
        <v>#NAME?</v>
      </c>
    </row>
    <row r="78" spans="9:20">
      <c r="I78">
        <v>77</v>
      </c>
      <c r="J78">
        <v>0</v>
      </c>
      <c r="S78">
        <v>77</v>
      </c>
      <c r="T78" t="e">
        <f ca="1"/>
        <v>#NAME?</v>
      </c>
    </row>
    <row r="79" spans="9:20">
      <c r="I79">
        <v>78</v>
      </c>
      <c r="J79">
        <v>0</v>
      </c>
      <c r="S79">
        <v>78</v>
      </c>
      <c r="T79" t="e">
        <f ca="1"/>
        <v>#NAME?</v>
      </c>
    </row>
    <row r="80" spans="9:20">
      <c r="I80">
        <v>79</v>
      </c>
      <c r="J80">
        <v>0</v>
      </c>
      <c r="S80">
        <v>79</v>
      </c>
      <c r="T80" t="e">
        <f ca="1"/>
        <v>#NAME?</v>
      </c>
    </row>
    <row r="81" spans="9:20">
      <c r="I81">
        <v>80</v>
      </c>
      <c r="J81">
        <v>0</v>
      </c>
      <c r="S81">
        <v>80</v>
      </c>
      <c r="T81" t="e">
        <f ca="1"/>
        <v>#NAME?</v>
      </c>
    </row>
    <row r="82" spans="9:20">
      <c r="I82">
        <v>81</v>
      </c>
      <c r="J82">
        <v>0</v>
      </c>
      <c r="S82">
        <v>81</v>
      </c>
      <c r="T82" t="e">
        <f ca="1"/>
        <v>#NAME?</v>
      </c>
    </row>
    <row r="83" spans="9:20">
      <c r="I83">
        <v>82</v>
      </c>
      <c r="J83">
        <v>0</v>
      </c>
      <c r="S83">
        <v>82</v>
      </c>
      <c r="T83" t="e">
        <f ca="1"/>
        <v>#NAME?</v>
      </c>
    </row>
    <row r="84" spans="9:20">
      <c r="I84">
        <v>83</v>
      </c>
      <c r="J84">
        <v>0</v>
      </c>
      <c r="S84">
        <v>83</v>
      </c>
      <c r="T84" t="e">
        <f ca="1"/>
        <v>#NAME?</v>
      </c>
    </row>
    <row r="85" spans="9:20">
      <c r="I85">
        <v>84</v>
      </c>
      <c r="J85">
        <v>0</v>
      </c>
      <c r="S85">
        <v>84</v>
      </c>
      <c r="T85" t="e">
        <f ca="1"/>
        <v>#NAME?</v>
      </c>
    </row>
    <row r="86" spans="9:20">
      <c r="I86">
        <v>85</v>
      </c>
      <c r="J86">
        <v>0</v>
      </c>
      <c r="S86">
        <v>85</v>
      </c>
      <c r="T86" t="e">
        <f ca="1"/>
        <v>#NAME?</v>
      </c>
    </row>
    <row r="87" spans="9:20">
      <c r="I87">
        <v>86</v>
      </c>
      <c r="J87">
        <v>0</v>
      </c>
      <c r="S87">
        <v>86</v>
      </c>
      <c r="T87" t="e">
        <f ca="1"/>
        <v>#NAME?</v>
      </c>
    </row>
    <row r="88" spans="9:20">
      <c r="I88">
        <v>87</v>
      </c>
      <c r="J88">
        <v>5</v>
      </c>
      <c r="S88">
        <v>87</v>
      </c>
      <c r="T88" t="e">
        <f ca="1"/>
        <v>#NAME?</v>
      </c>
    </row>
    <row r="89" spans="9:20">
      <c r="I89">
        <v>88</v>
      </c>
      <c r="J89">
        <v>5</v>
      </c>
      <c r="S89">
        <v>88</v>
      </c>
      <c r="T89" t="e">
        <f ca="1"/>
        <v>#NAME?</v>
      </c>
    </row>
    <row r="90" spans="9:20">
      <c r="I90">
        <v>89</v>
      </c>
      <c r="J90">
        <v>5</v>
      </c>
      <c r="S90">
        <v>89</v>
      </c>
      <c r="T90" t="e">
        <f ca="1"/>
        <v>#NAME?</v>
      </c>
    </row>
    <row r="91" spans="9:20">
      <c r="I91">
        <v>90</v>
      </c>
      <c r="J91">
        <v>5</v>
      </c>
      <c r="S91">
        <v>90</v>
      </c>
      <c r="T91" t="e">
        <f ca="1"/>
        <v>#NAME?</v>
      </c>
    </row>
    <row r="92" spans="9:20">
      <c r="I92">
        <v>91</v>
      </c>
      <c r="J92">
        <v>5</v>
      </c>
      <c r="S92">
        <v>91</v>
      </c>
      <c r="T92" t="e">
        <f ca="1"/>
        <v>#NAME?</v>
      </c>
    </row>
    <row r="93" spans="9:20">
      <c r="I93">
        <v>92</v>
      </c>
      <c r="J93">
        <v>5</v>
      </c>
      <c r="S93">
        <v>92</v>
      </c>
      <c r="T93" t="e">
        <f ca="1"/>
        <v>#NAME?</v>
      </c>
    </row>
    <row r="94" spans="9:20">
      <c r="I94">
        <v>93</v>
      </c>
      <c r="J94">
        <v>5</v>
      </c>
      <c r="S94">
        <v>93</v>
      </c>
      <c r="T94" t="e">
        <f ca="1"/>
        <v>#NAME?</v>
      </c>
    </row>
    <row r="95" spans="9:20">
      <c r="I95">
        <v>94</v>
      </c>
      <c r="J95">
        <v>5</v>
      </c>
      <c r="S95">
        <v>94</v>
      </c>
      <c r="T95" t="e">
        <f ca="1"/>
        <v>#NAME?</v>
      </c>
    </row>
    <row r="96" spans="9:20">
      <c r="I96">
        <v>95</v>
      </c>
      <c r="J96">
        <v>5</v>
      </c>
      <c r="S96">
        <v>95</v>
      </c>
      <c r="T96" t="e">
        <f ca="1"/>
        <v>#NAME?</v>
      </c>
    </row>
    <row r="97" spans="9:20">
      <c r="I97">
        <v>96</v>
      </c>
      <c r="J97">
        <v>5</v>
      </c>
      <c r="S97">
        <v>96</v>
      </c>
      <c r="T97" t="e">
        <f ca="1"/>
        <v>#NAME?</v>
      </c>
    </row>
    <row r="98" spans="9:20">
      <c r="I98">
        <v>97</v>
      </c>
      <c r="J98">
        <v>5</v>
      </c>
      <c r="S98">
        <v>97</v>
      </c>
      <c r="T98" t="e">
        <f ca="1"/>
        <v>#NAME?</v>
      </c>
    </row>
    <row r="99" spans="9:20">
      <c r="I99">
        <v>98</v>
      </c>
      <c r="J99">
        <v>5</v>
      </c>
      <c r="S99">
        <v>98</v>
      </c>
      <c r="T99" t="e">
        <f ca="1"/>
        <v>#NAME?</v>
      </c>
    </row>
    <row r="100" spans="9:20">
      <c r="I100">
        <v>99</v>
      </c>
      <c r="J100">
        <v>5</v>
      </c>
      <c r="S100">
        <v>99</v>
      </c>
      <c r="T100" t="e">
        <f ca="1"/>
        <v>#NAME?</v>
      </c>
    </row>
    <row r="101" spans="9:20">
      <c r="I101">
        <v>100</v>
      </c>
      <c r="J101">
        <v>5</v>
      </c>
      <c r="S101">
        <v>100</v>
      </c>
      <c r="T101" t="e">
        <f ca="1"/>
        <v>#NAME?</v>
      </c>
    </row>
    <row r="102" spans="9:20">
      <c r="I102">
        <v>101</v>
      </c>
      <c r="J102">
        <v>5</v>
      </c>
      <c r="S102">
        <v>101</v>
      </c>
      <c r="T102" t="e">
        <f ca="1"/>
        <v>#NAME?</v>
      </c>
    </row>
    <row r="103" spans="9:20">
      <c r="I103">
        <v>102</v>
      </c>
      <c r="J103">
        <v>5</v>
      </c>
      <c r="S103">
        <v>102</v>
      </c>
      <c r="T103" t="e">
        <f ca="1"/>
        <v>#NAME?</v>
      </c>
    </row>
    <row r="104" spans="9:20">
      <c r="I104">
        <v>103</v>
      </c>
      <c r="J104">
        <v>5</v>
      </c>
      <c r="S104">
        <v>103</v>
      </c>
      <c r="T104" t="e">
        <f ca="1"/>
        <v>#NAME?</v>
      </c>
    </row>
    <row r="105" spans="9:20">
      <c r="I105">
        <v>104</v>
      </c>
      <c r="J105">
        <v>5</v>
      </c>
      <c r="S105">
        <v>104</v>
      </c>
      <c r="T105" t="e">
        <f ca="1"/>
        <v>#NAME?</v>
      </c>
    </row>
    <row r="106" spans="9:20">
      <c r="I106">
        <v>105</v>
      </c>
      <c r="J106">
        <v>5</v>
      </c>
      <c r="S106">
        <v>105</v>
      </c>
      <c r="T106" t="e">
        <f ca="1"/>
        <v>#NAME?</v>
      </c>
    </row>
    <row r="107" spans="9:20">
      <c r="I107">
        <v>106</v>
      </c>
      <c r="J107">
        <v>5</v>
      </c>
      <c r="S107">
        <v>106</v>
      </c>
      <c r="T107" t="e">
        <f ca="1"/>
        <v>#NAME?</v>
      </c>
    </row>
    <row r="108" spans="9:20">
      <c r="I108">
        <v>107</v>
      </c>
      <c r="J108">
        <v>5</v>
      </c>
      <c r="S108">
        <v>107</v>
      </c>
      <c r="T108" t="e">
        <f ca="1"/>
        <v>#NAME?</v>
      </c>
    </row>
    <row r="109" spans="9:20">
      <c r="I109">
        <v>108</v>
      </c>
      <c r="J109">
        <v>5</v>
      </c>
      <c r="S109">
        <v>108</v>
      </c>
      <c r="T109" t="e">
        <f ca="1"/>
        <v>#NAME?</v>
      </c>
    </row>
    <row r="110" spans="9:20">
      <c r="I110">
        <v>109</v>
      </c>
      <c r="J110">
        <v>5</v>
      </c>
      <c r="S110">
        <v>109</v>
      </c>
      <c r="T110" t="e">
        <f ca="1"/>
        <v>#NAME?</v>
      </c>
    </row>
    <row r="111" spans="9:20">
      <c r="I111">
        <v>110</v>
      </c>
      <c r="J111">
        <v>5</v>
      </c>
      <c r="S111">
        <v>110</v>
      </c>
      <c r="T111" t="e">
        <f ca="1"/>
        <v>#NAME?</v>
      </c>
    </row>
    <row r="112" spans="9:20">
      <c r="I112">
        <v>111</v>
      </c>
      <c r="J112">
        <v>5</v>
      </c>
      <c r="S112">
        <v>111</v>
      </c>
      <c r="T112" t="e">
        <f ca="1"/>
        <v>#NAME?</v>
      </c>
    </row>
    <row r="113" spans="9:20">
      <c r="I113">
        <v>112</v>
      </c>
      <c r="J113">
        <v>5</v>
      </c>
      <c r="S113">
        <v>112</v>
      </c>
      <c r="T113" t="e">
        <f ca="1"/>
        <v>#NAME?</v>
      </c>
    </row>
    <row r="114" spans="9:20">
      <c r="I114">
        <v>113</v>
      </c>
      <c r="J114">
        <v>5</v>
      </c>
      <c r="S114">
        <v>113</v>
      </c>
      <c r="T114" t="e">
        <f ca="1"/>
        <v>#NAME?</v>
      </c>
    </row>
    <row r="115" spans="9:20">
      <c r="I115">
        <v>114</v>
      </c>
      <c r="J115">
        <v>5</v>
      </c>
      <c r="S115">
        <v>114</v>
      </c>
      <c r="T115" t="e">
        <f ca="1"/>
        <v>#NAME?</v>
      </c>
    </row>
    <row r="116" spans="9:20">
      <c r="I116">
        <v>115</v>
      </c>
      <c r="J116">
        <v>5</v>
      </c>
      <c r="S116">
        <v>115</v>
      </c>
      <c r="T116" t="e">
        <f ca="1"/>
        <v>#NAME?</v>
      </c>
    </row>
    <row r="117" spans="9:20">
      <c r="I117">
        <v>116</v>
      </c>
      <c r="J117">
        <v>5</v>
      </c>
      <c r="S117">
        <v>116</v>
      </c>
      <c r="T117" t="e">
        <f ca="1"/>
        <v>#NAME?</v>
      </c>
    </row>
    <row r="118" spans="9:20">
      <c r="I118">
        <v>117</v>
      </c>
      <c r="J118">
        <v>5</v>
      </c>
      <c r="S118">
        <v>117</v>
      </c>
      <c r="T118" t="e">
        <f ca="1"/>
        <v>#NAME?</v>
      </c>
    </row>
    <row r="119" spans="9:20">
      <c r="I119">
        <v>118</v>
      </c>
      <c r="J119">
        <v>5</v>
      </c>
      <c r="S119">
        <v>118</v>
      </c>
      <c r="T119" t="e">
        <f ca="1"/>
        <v>#NAME?</v>
      </c>
    </row>
    <row r="120" spans="9:20">
      <c r="I120">
        <v>119</v>
      </c>
      <c r="J120">
        <v>5</v>
      </c>
      <c r="S120">
        <v>119</v>
      </c>
      <c r="T120" t="e">
        <f ca="1"/>
        <v>#NAME?</v>
      </c>
    </row>
    <row r="121" spans="9:20">
      <c r="I121">
        <v>120</v>
      </c>
      <c r="J121">
        <v>5</v>
      </c>
      <c r="S121">
        <v>120</v>
      </c>
      <c r="T121" t="e">
        <f ca="1"/>
        <v>#NAME?</v>
      </c>
    </row>
    <row r="122" spans="9:20">
      <c r="I122">
        <v>121</v>
      </c>
      <c r="J122">
        <v>5</v>
      </c>
      <c r="S122">
        <v>121</v>
      </c>
      <c r="T122" t="e">
        <f ca="1"/>
        <v>#NAME?</v>
      </c>
    </row>
    <row r="123" spans="9:20">
      <c r="I123">
        <v>122</v>
      </c>
      <c r="J123">
        <v>5</v>
      </c>
      <c r="S123">
        <v>122</v>
      </c>
      <c r="T123" t="e">
        <f ca="1"/>
        <v>#NAME?</v>
      </c>
    </row>
    <row r="124" spans="9:20">
      <c r="I124">
        <v>123</v>
      </c>
      <c r="J124">
        <v>5</v>
      </c>
      <c r="S124">
        <v>123</v>
      </c>
      <c r="T124" t="e">
        <f ca="1"/>
        <v>#NAME?</v>
      </c>
    </row>
    <row r="125" spans="9:20">
      <c r="I125">
        <v>124</v>
      </c>
      <c r="J125">
        <v>5</v>
      </c>
      <c r="S125">
        <v>124</v>
      </c>
      <c r="T125" t="e">
        <f ca="1"/>
        <v>#NAME?</v>
      </c>
    </row>
    <row r="126" spans="9:20">
      <c r="I126">
        <v>125</v>
      </c>
      <c r="J126">
        <v>5</v>
      </c>
      <c r="S126">
        <v>125</v>
      </c>
      <c r="T126" t="e">
        <f ca="1"/>
        <v>#NAME?</v>
      </c>
    </row>
    <row r="127" spans="9:20">
      <c r="I127">
        <v>126</v>
      </c>
      <c r="J127">
        <v>5</v>
      </c>
      <c r="S127">
        <v>126</v>
      </c>
      <c r="T127" t="e">
        <f ca="1"/>
        <v>#NAME?</v>
      </c>
    </row>
    <row r="128" spans="9:20">
      <c r="I128">
        <v>127</v>
      </c>
      <c r="J128">
        <v>5</v>
      </c>
      <c r="S128">
        <v>127</v>
      </c>
      <c r="T128" t="e">
        <f ca="1"/>
        <v>#NAME?</v>
      </c>
    </row>
    <row r="129" spans="9:20">
      <c r="I129">
        <v>128</v>
      </c>
      <c r="J129">
        <v>5</v>
      </c>
      <c r="S129">
        <v>128</v>
      </c>
      <c r="T129" t="e">
        <f ca="1"/>
        <v>#NAME?</v>
      </c>
    </row>
    <row r="130" spans="9:20">
      <c r="I130">
        <v>129</v>
      </c>
      <c r="J130">
        <v>5</v>
      </c>
      <c r="S130">
        <v>129</v>
      </c>
      <c r="T130" t="e">
        <f ca="1"/>
        <v>#NAME?</v>
      </c>
    </row>
    <row r="131" spans="9:20">
      <c r="I131">
        <v>130</v>
      </c>
      <c r="J131">
        <v>5</v>
      </c>
      <c r="S131">
        <v>130</v>
      </c>
      <c r="T131" t="e">
        <f ca="1"/>
        <v>#NAME?</v>
      </c>
    </row>
    <row r="132" spans="9:20">
      <c r="I132">
        <v>131</v>
      </c>
      <c r="J132">
        <v>5</v>
      </c>
      <c r="S132">
        <v>131</v>
      </c>
      <c r="T132" t="e">
        <f ca="1"/>
        <v>#NAME?</v>
      </c>
    </row>
    <row r="133" spans="9:20">
      <c r="I133">
        <v>132</v>
      </c>
      <c r="J133">
        <v>5</v>
      </c>
      <c r="S133">
        <v>132</v>
      </c>
      <c r="T133" t="e">
        <f ca="1"/>
        <v>#NAME?</v>
      </c>
    </row>
    <row r="134" spans="9:20">
      <c r="I134">
        <v>133</v>
      </c>
      <c r="J134">
        <v>5</v>
      </c>
      <c r="S134">
        <v>133</v>
      </c>
      <c r="T134" t="e">
        <f ca="1"/>
        <v>#NAME?</v>
      </c>
    </row>
    <row r="135" spans="9:20">
      <c r="I135">
        <v>134</v>
      </c>
      <c r="J135">
        <v>5</v>
      </c>
      <c r="S135">
        <v>134</v>
      </c>
      <c r="T135" t="e">
        <f ca="1"/>
        <v>#NAME?</v>
      </c>
    </row>
    <row r="136" spans="9:20">
      <c r="I136">
        <v>135</v>
      </c>
      <c r="J136">
        <v>5</v>
      </c>
      <c r="S136">
        <v>135</v>
      </c>
      <c r="T136" t="e">
        <f ca="1"/>
        <v>#NAME?</v>
      </c>
    </row>
    <row r="137" spans="9:20">
      <c r="I137">
        <v>136</v>
      </c>
      <c r="J137">
        <v>5</v>
      </c>
      <c r="S137">
        <v>136</v>
      </c>
      <c r="T137" t="e">
        <f ca="1"/>
        <v>#NAME?</v>
      </c>
    </row>
    <row r="138" spans="9:20">
      <c r="I138">
        <v>137</v>
      </c>
      <c r="J138">
        <v>5</v>
      </c>
      <c r="S138">
        <v>137</v>
      </c>
      <c r="T138" t="e">
        <f ca="1"/>
        <v>#NAME?</v>
      </c>
    </row>
    <row r="139" spans="9:20">
      <c r="I139">
        <v>138</v>
      </c>
      <c r="J139">
        <v>5</v>
      </c>
      <c r="S139">
        <v>138</v>
      </c>
      <c r="T139" t="e">
        <f ca="1"/>
        <v>#NAME?</v>
      </c>
    </row>
    <row r="140" spans="9:20">
      <c r="I140">
        <v>139</v>
      </c>
      <c r="J140">
        <v>10</v>
      </c>
      <c r="S140">
        <v>139</v>
      </c>
      <c r="T140" t="e">
        <f ca="1"/>
        <v>#NAME?</v>
      </c>
    </row>
    <row r="141" spans="9:20">
      <c r="I141">
        <v>140</v>
      </c>
      <c r="J141">
        <v>10</v>
      </c>
      <c r="S141">
        <v>140</v>
      </c>
      <c r="T141" t="e">
        <f ca="1"/>
        <v>#NAME?</v>
      </c>
    </row>
    <row r="142" spans="9:20">
      <c r="I142">
        <v>141</v>
      </c>
      <c r="J142">
        <v>10</v>
      </c>
      <c r="S142">
        <v>141</v>
      </c>
      <c r="T142" t="e">
        <f ca="1"/>
        <v>#NAME?</v>
      </c>
    </row>
    <row r="143" spans="9:20">
      <c r="I143">
        <v>142</v>
      </c>
      <c r="J143">
        <v>10</v>
      </c>
      <c r="S143">
        <v>142</v>
      </c>
      <c r="T143" t="e">
        <f ca="1"/>
        <v>#NAME?</v>
      </c>
    </row>
    <row r="144" spans="9:20">
      <c r="I144">
        <v>143</v>
      </c>
      <c r="J144">
        <v>10</v>
      </c>
      <c r="S144">
        <v>143</v>
      </c>
      <c r="T144" t="e">
        <f ca="1"/>
        <v>#NAME?</v>
      </c>
    </row>
    <row r="145" spans="9:20">
      <c r="I145">
        <v>144</v>
      </c>
      <c r="J145">
        <v>10</v>
      </c>
      <c r="S145">
        <v>144</v>
      </c>
      <c r="T145" t="e">
        <f ca="1"/>
        <v>#NAME?</v>
      </c>
    </row>
    <row r="146" spans="9:20">
      <c r="I146">
        <v>145</v>
      </c>
      <c r="J146">
        <v>10</v>
      </c>
      <c r="S146">
        <v>145</v>
      </c>
      <c r="T146" t="e">
        <f ca="1"/>
        <v>#NAME?</v>
      </c>
    </row>
    <row r="147" spans="9:20">
      <c r="I147">
        <v>146</v>
      </c>
      <c r="J147">
        <v>10</v>
      </c>
      <c r="S147">
        <v>146</v>
      </c>
      <c r="T147" t="e">
        <f ca="1"/>
        <v>#NAME?</v>
      </c>
    </row>
    <row r="148" spans="9:20">
      <c r="I148">
        <v>147</v>
      </c>
      <c r="J148">
        <v>10</v>
      </c>
      <c r="S148">
        <v>147</v>
      </c>
      <c r="T148" t="e">
        <f ca="1"/>
        <v>#NAME?</v>
      </c>
    </row>
    <row r="149" spans="9:20">
      <c r="I149">
        <v>148</v>
      </c>
      <c r="J149">
        <v>10</v>
      </c>
      <c r="S149">
        <v>148</v>
      </c>
      <c r="T149" t="e">
        <f ca="1"/>
        <v>#NAME?</v>
      </c>
    </row>
    <row r="150" spans="9:20">
      <c r="I150">
        <v>149</v>
      </c>
      <c r="J150">
        <v>10</v>
      </c>
      <c r="S150">
        <v>149</v>
      </c>
      <c r="T150" t="e">
        <f ca="1"/>
        <v>#NAME?</v>
      </c>
    </row>
    <row r="151" spans="9:20">
      <c r="I151">
        <v>150</v>
      </c>
      <c r="J151">
        <v>10</v>
      </c>
      <c r="S151">
        <v>150</v>
      </c>
      <c r="T151" t="e">
        <f ca="1"/>
        <v>#NAME?</v>
      </c>
    </row>
    <row r="152" spans="9:20">
      <c r="I152">
        <v>151</v>
      </c>
      <c r="J152">
        <v>10</v>
      </c>
      <c r="S152">
        <v>151</v>
      </c>
      <c r="T152" t="e">
        <f ca="1"/>
        <v>#NAME?</v>
      </c>
    </row>
    <row r="153" spans="9:20">
      <c r="I153">
        <v>152</v>
      </c>
      <c r="J153">
        <v>10</v>
      </c>
      <c r="S153">
        <v>152</v>
      </c>
      <c r="T153" t="e">
        <f ca="1"/>
        <v>#NAME?</v>
      </c>
    </row>
    <row r="154" spans="9:20">
      <c r="I154">
        <v>153</v>
      </c>
      <c r="J154">
        <v>10</v>
      </c>
      <c r="S154">
        <v>153</v>
      </c>
      <c r="T154" t="e">
        <f ca="1"/>
        <v>#NAME?</v>
      </c>
    </row>
    <row r="155" spans="9:20">
      <c r="I155">
        <v>154</v>
      </c>
      <c r="J155">
        <v>10</v>
      </c>
      <c r="S155">
        <v>154</v>
      </c>
      <c r="T155" t="e">
        <f ca="1"/>
        <v>#NAME?</v>
      </c>
    </row>
    <row r="156" spans="9:20">
      <c r="I156">
        <v>155</v>
      </c>
      <c r="J156">
        <v>10</v>
      </c>
      <c r="S156">
        <v>155</v>
      </c>
      <c r="T156" t="e">
        <f ca="1"/>
        <v>#NAME?</v>
      </c>
    </row>
    <row r="157" spans="9:20">
      <c r="I157">
        <v>156</v>
      </c>
      <c r="J157">
        <v>10</v>
      </c>
      <c r="S157">
        <v>156</v>
      </c>
      <c r="T157" t="e">
        <f ca="1"/>
        <v>#NAME?</v>
      </c>
    </row>
    <row r="158" spans="9:20">
      <c r="I158">
        <v>157</v>
      </c>
      <c r="J158">
        <v>10</v>
      </c>
      <c r="S158">
        <v>157</v>
      </c>
      <c r="T158" t="e">
        <f ca="1"/>
        <v>#NAME?</v>
      </c>
    </row>
    <row r="159" spans="9:20">
      <c r="I159">
        <v>158</v>
      </c>
      <c r="J159">
        <v>10</v>
      </c>
      <c r="S159">
        <v>158</v>
      </c>
      <c r="T159" t="e">
        <f ca="1"/>
        <v>#NAME?</v>
      </c>
    </row>
    <row r="160" spans="9:20">
      <c r="I160">
        <v>159</v>
      </c>
      <c r="J160">
        <v>10</v>
      </c>
      <c r="S160">
        <v>159</v>
      </c>
      <c r="T160" t="e">
        <f ca="1"/>
        <v>#NAME?</v>
      </c>
    </row>
    <row r="161" spans="9:20">
      <c r="I161">
        <v>160</v>
      </c>
      <c r="J161">
        <v>10</v>
      </c>
      <c r="S161">
        <v>160</v>
      </c>
      <c r="T161" t="e">
        <f ca="1"/>
        <v>#NAME?</v>
      </c>
    </row>
    <row r="162" spans="9:20">
      <c r="I162">
        <v>161</v>
      </c>
      <c r="J162">
        <v>10</v>
      </c>
      <c r="S162">
        <v>161</v>
      </c>
      <c r="T162" t="e">
        <f ca="1"/>
        <v>#NAME?</v>
      </c>
    </row>
    <row r="163" spans="9:20">
      <c r="I163">
        <v>162</v>
      </c>
      <c r="J163">
        <v>10</v>
      </c>
      <c r="S163">
        <v>162</v>
      </c>
      <c r="T163" t="e">
        <f ca="1"/>
        <v>#NAME?</v>
      </c>
    </row>
    <row r="164" spans="9:20">
      <c r="I164">
        <v>163</v>
      </c>
      <c r="J164">
        <v>10</v>
      </c>
      <c r="S164">
        <v>163</v>
      </c>
      <c r="T164" t="e">
        <f ca="1"/>
        <v>#NAME?</v>
      </c>
    </row>
    <row r="165" spans="9:20">
      <c r="I165">
        <v>164</v>
      </c>
      <c r="J165">
        <v>10</v>
      </c>
      <c r="S165">
        <v>164</v>
      </c>
      <c r="T165" t="e">
        <f ca="1"/>
        <v>#NAME?</v>
      </c>
    </row>
    <row r="166" spans="9:20">
      <c r="I166">
        <v>165</v>
      </c>
      <c r="J166">
        <v>10</v>
      </c>
      <c r="S166">
        <v>165</v>
      </c>
      <c r="T166" t="e">
        <f ca="1"/>
        <v>#NAME?</v>
      </c>
    </row>
    <row r="167" spans="9:20">
      <c r="I167">
        <v>166</v>
      </c>
      <c r="J167">
        <v>10</v>
      </c>
      <c r="S167">
        <v>166</v>
      </c>
      <c r="T167" t="e">
        <f ca="1"/>
        <v>#NAME?</v>
      </c>
    </row>
    <row r="168" spans="9:20">
      <c r="I168">
        <v>167</v>
      </c>
      <c r="J168">
        <v>10</v>
      </c>
      <c r="S168">
        <v>167</v>
      </c>
      <c r="T168" t="e">
        <f ca="1"/>
        <v>#NAME?</v>
      </c>
    </row>
    <row r="169" spans="9:20">
      <c r="I169">
        <v>168</v>
      </c>
      <c r="J169">
        <v>10</v>
      </c>
      <c r="S169">
        <v>168</v>
      </c>
      <c r="T169" t="e">
        <f ca="1"/>
        <v>#NAME?</v>
      </c>
    </row>
    <row r="170" spans="9:20">
      <c r="I170">
        <v>169</v>
      </c>
      <c r="J170">
        <v>10</v>
      </c>
      <c r="S170">
        <v>169</v>
      </c>
      <c r="T170" t="e">
        <f ca="1"/>
        <v>#NAME?</v>
      </c>
    </row>
    <row r="171" spans="9:20">
      <c r="I171">
        <v>170</v>
      </c>
      <c r="J171">
        <v>10</v>
      </c>
      <c r="S171">
        <v>170</v>
      </c>
      <c r="T171" t="e">
        <f ca="1"/>
        <v>#NAME?</v>
      </c>
    </row>
    <row r="172" spans="9:20">
      <c r="I172">
        <v>171</v>
      </c>
      <c r="J172">
        <v>10</v>
      </c>
      <c r="S172">
        <v>171</v>
      </c>
      <c r="T172" t="e">
        <f ca="1"/>
        <v>#NAME?</v>
      </c>
    </row>
    <row r="173" spans="9:20">
      <c r="I173">
        <v>172</v>
      </c>
      <c r="J173">
        <v>10</v>
      </c>
      <c r="S173">
        <v>172</v>
      </c>
      <c r="T173" t="e">
        <f ca="1"/>
        <v>#NAME?</v>
      </c>
    </row>
    <row r="174" spans="9:20">
      <c r="I174">
        <v>173</v>
      </c>
      <c r="J174">
        <v>10</v>
      </c>
      <c r="S174">
        <v>173</v>
      </c>
      <c r="T174" t="e">
        <f ca="1"/>
        <v>#NAME?</v>
      </c>
    </row>
    <row r="175" spans="9:20">
      <c r="I175">
        <v>174</v>
      </c>
      <c r="J175">
        <v>15</v>
      </c>
      <c r="S175">
        <v>174</v>
      </c>
      <c r="T175" t="e">
        <f ca="1"/>
        <v>#NAME?</v>
      </c>
    </row>
    <row r="176" spans="9:20">
      <c r="I176">
        <v>175</v>
      </c>
      <c r="J176">
        <v>15</v>
      </c>
      <c r="S176">
        <v>175</v>
      </c>
      <c r="T176" t="e">
        <f ca="1"/>
        <v>#NAME?</v>
      </c>
    </row>
    <row r="177" spans="9:20">
      <c r="I177">
        <v>176</v>
      </c>
      <c r="J177">
        <v>15</v>
      </c>
      <c r="S177">
        <v>176</v>
      </c>
      <c r="T177" t="e">
        <f ca="1"/>
        <v>#NAME?</v>
      </c>
    </row>
    <row r="178" spans="9:20">
      <c r="I178">
        <v>177</v>
      </c>
      <c r="J178">
        <v>15</v>
      </c>
      <c r="S178">
        <v>177</v>
      </c>
      <c r="T178" t="e">
        <f ca="1"/>
        <v>#NAME?</v>
      </c>
    </row>
    <row r="179" spans="9:20">
      <c r="I179">
        <v>178</v>
      </c>
      <c r="J179">
        <v>15</v>
      </c>
      <c r="S179">
        <v>178</v>
      </c>
      <c r="T179" t="e">
        <f ca="1"/>
        <v>#NAME?</v>
      </c>
    </row>
    <row r="180" spans="9:20">
      <c r="I180">
        <v>179</v>
      </c>
      <c r="J180">
        <v>15</v>
      </c>
      <c r="S180">
        <v>179</v>
      </c>
      <c r="T180" t="e">
        <f ca="1"/>
        <v>#NAME?</v>
      </c>
    </row>
    <row r="181" spans="9:20">
      <c r="I181">
        <v>180</v>
      </c>
      <c r="J181">
        <v>15</v>
      </c>
      <c r="S181">
        <v>180</v>
      </c>
      <c r="T181" t="e">
        <f ca="1"/>
        <v>#NAME?</v>
      </c>
    </row>
    <row r="182" spans="9:20">
      <c r="I182">
        <v>181</v>
      </c>
      <c r="J182">
        <v>15</v>
      </c>
      <c r="S182">
        <v>181</v>
      </c>
      <c r="T182" t="e">
        <f ca="1"/>
        <v>#NAME?</v>
      </c>
    </row>
    <row r="183" spans="9:20">
      <c r="I183">
        <v>182</v>
      </c>
      <c r="J183">
        <v>15</v>
      </c>
      <c r="S183">
        <v>182</v>
      </c>
      <c r="T183" t="e">
        <f ca="1"/>
        <v>#NAME?</v>
      </c>
    </row>
    <row r="184" spans="9:20">
      <c r="I184">
        <v>183</v>
      </c>
      <c r="J184">
        <v>15</v>
      </c>
      <c r="S184">
        <v>183</v>
      </c>
      <c r="T184" t="e">
        <f ca="1"/>
        <v>#NAME?</v>
      </c>
    </row>
    <row r="185" spans="9:20">
      <c r="I185">
        <v>184</v>
      </c>
      <c r="J185">
        <v>15</v>
      </c>
      <c r="S185">
        <v>184</v>
      </c>
      <c r="T185" t="e">
        <f ca="1"/>
        <v>#NAME?</v>
      </c>
    </row>
    <row r="186" spans="9:20">
      <c r="I186">
        <v>185</v>
      </c>
      <c r="J186">
        <v>15</v>
      </c>
      <c r="S186">
        <v>185</v>
      </c>
      <c r="T186" t="e">
        <f ca="1"/>
        <v>#NAME?</v>
      </c>
    </row>
    <row r="187" spans="9:20">
      <c r="I187">
        <v>186</v>
      </c>
      <c r="J187">
        <v>15</v>
      </c>
      <c r="S187">
        <v>186</v>
      </c>
      <c r="T187" t="e">
        <f ca="1"/>
        <v>#NAME?</v>
      </c>
    </row>
    <row r="188" spans="9:20">
      <c r="I188">
        <v>187</v>
      </c>
      <c r="J188">
        <v>15</v>
      </c>
      <c r="S188">
        <v>187</v>
      </c>
      <c r="T188" t="e">
        <f ca="1"/>
        <v>#NAME?</v>
      </c>
    </row>
    <row r="189" spans="9:20">
      <c r="I189">
        <v>188</v>
      </c>
      <c r="J189">
        <v>15</v>
      </c>
      <c r="S189">
        <v>188</v>
      </c>
      <c r="T189" t="e">
        <f ca="1"/>
        <v>#NAME?</v>
      </c>
    </row>
    <row r="190" spans="9:20">
      <c r="I190">
        <v>189</v>
      </c>
      <c r="J190">
        <v>15</v>
      </c>
      <c r="S190">
        <v>189</v>
      </c>
      <c r="T190" t="e">
        <f ca="1"/>
        <v>#NAME?</v>
      </c>
    </row>
    <row r="191" spans="9:20">
      <c r="I191">
        <v>190</v>
      </c>
      <c r="J191">
        <v>15</v>
      </c>
      <c r="S191">
        <v>190</v>
      </c>
      <c r="T191" t="e">
        <f ca="1"/>
        <v>#NAME?</v>
      </c>
    </row>
    <row r="192" spans="9:20">
      <c r="I192">
        <v>191</v>
      </c>
      <c r="J192">
        <v>15</v>
      </c>
      <c r="S192">
        <v>191</v>
      </c>
      <c r="T192" t="e">
        <f ca="1"/>
        <v>#NAME?</v>
      </c>
    </row>
    <row r="193" spans="9:20">
      <c r="I193">
        <v>192</v>
      </c>
      <c r="J193">
        <v>15</v>
      </c>
      <c r="S193">
        <v>192</v>
      </c>
      <c r="T193" t="e">
        <f ca="1"/>
        <v>#NAME?</v>
      </c>
    </row>
    <row r="194" spans="9:20">
      <c r="I194">
        <v>193</v>
      </c>
      <c r="J194">
        <v>15</v>
      </c>
      <c r="S194">
        <v>193</v>
      </c>
      <c r="T194" t="e">
        <f ca="1"/>
        <v>#NAME?</v>
      </c>
    </row>
    <row r="195" spans="9:20">
      <c r="I195">
        <v>194</v>
      </c>
      <c r="J195">
        <v>15</v>
      </c>
      <c r="S195">
        <v>194</v>
      </c>
      <c r="T195" t="e">
        <f ca="1"/>
        <v>#NAME?</v>
      </c>
    </row>
    <row r="196" spans="9:20">
      <c r="I196">
        <v>195</v>
      </c>
      <c r="J196">
        <v>15</v>
      </c>
      <c r="S196">
        <v>195</v>
      </c>
      <c r="T196" t="e">
        <f ca="1"/>
        <v>#NAME?</v>
      </c>
    </row>
    <row r="197" spans="9:20">
      <c r="I197">
        <v>196</v>
      </c>
      <c r="J197">
        <v>15</v>
      </c>
      <c r="S197">
        <v>196</v>
      </c>
      <c r="T197" t="e">
        <f ca="1"/>
        <v>#NAME?</v>
      </c>
    </row>
    <row r="198" spans="9:20">
      <c r="I198">
        <v>197</v>
      </c>
      <c r="J198">
        <v>15</v>
      </c>
      <c r="S198">
        <v>197</v>
      </c>
      <c r="T198" t="e">
        <f ca="1"/>
        <v>#NAME?</v>
      </c>
    </row>
    <row r="199" spans="9:20">
      <c r="I199">
        <v>198</v>
      </c>
      <c r="J199">
        <v>15</v>
      </c>
      <c r="S199">
        <v>198</v>
      </c>
      <c r="T199" t="e">
        <f ca="1"/>
        <v>#NAME?</v>
      </c>
    </row>
    <row r="200" spans="9:20">
      <c r="I200">
        <v>199</v>
      </c>
      <c r="J200">
        <v>15</v>
      </c>
      <c r="S200">
        <v>199</v>
      </c>
      <c r="T200" t="e">
        <f ca="1"/>
        <v>#NAME?</v>
      </c>
    </row>
    <row r="201" spans="9:20">
      <c r="I201">
        <v>200</v>
      </c>
      <c r="J201">
        <v>15</v>
      </c>
      <c r="S201">
        <v>200</v>
      </c>
      <c r="T201" t="e">
        <f ca="1"/>
        <v>#NAME?</v>
      </c>
    </row>
    <row r="202" spans="9:20">
      <c r="I202">
        <v>201</v>
      </c>
      <c r="J202">
        <v>15</v>
      </c>
      <c r="S202">
        <v>201</v>
      </c>
      <c r="T202" t="e">
        <f ca="1"/>
        <v>#NAME?</v>
      </c>
    </row>
    <row r="203" spans="9:20">
      <c r="I203">
        <v>202</v>
      </c>
      <c r="J203">
        <v>15</v>
      </c>
      <c r="S203">
        <v>202</v>
      </c>
      <c r="T203" t="e">
        <f ca="1"/>
        <v>#NAME?</v>
      </c>
    </row>
    <row r="204" spans="9:20">
      <c r="I204">
        <v>203</v>
      </c>
      <c r="J204">
        <v>15</v>
      </c>
      <c r="S204">
        <v>203</v>
      </c>
      <c r="T204" t="e">
        <f ca="1"/>
        <v>#NAME?</v>
      </c>
    </row>
    <row r="205" spans="9:20">
      <c r="I205">
        <v>204</v>
      </c>
      <c r="J205">
        <v>15</v>
      </c>
      <c r="S205">
        <v>204</v>
      </c>
      <c r="T205" t="e">
        <f ca="1"/>
        <v>#NAME?</v>
      </c>
    </row>
    <row r="206" spans="9:20">
      <c r="I206">
        <v>205</v>
      </c>
      <c r="J206">
        <v>15</v>
      </c>
      <c r="S206">
        <v>205</v>
      </c>
      <c r="T206" t="e">
        <f ca="1"/>
        <v>#NAME?</v>
      </c>
    </row>
    <row r="207" spans="9:20">
      <c r="I207">
        <v>206</v>
      </c>
      <c r="J207">
        <v>15</v>
      </c>
      <c r="S207">
        <v>206</v>
      </c>
      <c r="T207" t="e">
        <f ca="1"/>
        <v>#NAME?</v>
      </c>
    </row>
    <row r="208" spans="9:20">
      <c r="I208">
        <v>207</v>
      </c>
      <c r="J208">
        <v>15</v>
      </c>
      <c r="S208">
        <v>207</v>
      </c>
      <c r="T208" t="e">
        <f ca="1"/>
        <v>#NAME?</v>
      </c>
    </row>
    <row r="209" spans="9:20">
      <c r="I209">
        <v>208</v>
      </c>
      <c r="J209">
        <v>15</v>
      </c>
      <c r="S209">
        <v>208</v>
      </c>
      <c r="T209" t="e">
        <f ca="1"/>
        <v>#NAME?</v>
      </c>
    </row>
    <row r="210" spans="9:20">
      <c r="I210">
        <v>209</v>
      </c>
      <c r="J210">
        <v>15</v>
      </c>
      <c r="S210">
        <v>209</v>
      </c>
      <c r="T210" t="e">
        <f ca="1"/>
        <v>#NAME?</v>
      </c>
    </row>
    <row r="211" spans="9:20">
      <c r="I211">
        <v>210</v>
      </c>
      <c r="J211">
        <v>15</v>
      </c>
      <c r="S211">
        <v>210</v>
      </c>
      <c r="T211" t="e">
        <f ca="1"/>
        <v>#NAME?</v>
      </c>
    </row>
    <row r="212" spans="9:20">
      <c r="I212">
        <v>211</v>
      </c>
      <c r="J212">
        <v>15</v>
      </c>
      <c r="S212">
        <v>211</v>
      </c>
      <c r="T212" t="e">
        <f ca="1"/>
        <v>#NAME?</v>
      </c>
    </row>
    <row r="213" spans="9:20">
      <c r="I213">
        <v>212</v>
      </c>
      <c r="J213">
        <v>15</v>
      </c>
      <c r="S213">
        <v>212</v>
      </c>
      <c r="T213" t="e">
        <f ca="1"/>
        <v>#NAME?</v>
      </c>
    </row>
    <row r="214" spans="9:20">
      <c r="I214">
        <v>213</v>
      </c>
      <c r="J214">
        <v>15</v>
      </c>
      <c r="S214">
        <v>213</v>
      </c>
      <c r="T214" t="e">
        <f ca="1"/>
        <v>#NAME?</v>
      </c>
    </row>
    <row r="215" spans="9:20">
      <c r="I215">
        <v>214</v>
      </c>
      <c r="J215">
        <v>15</v>
      </c>
      <c r="S215">
        <v>214</v>
      </c>
      <c r="T215" t="e">
        <f ca="1"/>
        <v>#NAME?</v>
      </c>
    </row>
    <row r="216" spans="9:20">
      <c r="I216">
        <v>215</v>
      </c>
      <c r="J216">
        <v>15</v>
      </c>
      <c r="S216">
        <v>215</v>
      </c>
      <c r="T216" t="e">
        <f ca="1"/>
        <v>#NAME?</v>
      </c>
    </row>
    <row r="217" spans="9:20">
      <c r="I217">
        <v>216</v>
      </c>
      <c r="J217">
        <v>15</v>
      </c>
      <c r="S217">
        <v>216</v>
      </c>
      <c r="T217" t="e">
        <f ca="1"/>
        <v>#NAME?</v>
      </c>
    </row>
    <row r="218" spans="9:20">
      <c r="I218">
        <v>217</v>
      </c>
      <c r="J218">
        <v>15</v>
      </c>
      <c r="S218">
        <v>217</v>
      </c>
      <c r="T218" t="e">
        <f ca="1"/>
        <v>#NAME?</v>
      </c>
    </row>
    <row r="219" spans="9:20">
      <c r="I219">
        <v>218</v>
      </c>
      <c r="J219">
        <v>15</v>
      </c>
      <c r="S219">
        <v>218</v>
      </c>
      <c r="T219" t="e">
        <f ca="1"/>
        <v>#NAME?</v>
      </c>
    </row>
    <row r="220" spans="9:20">
      <c r="I220">
        <v>219</v>
      </c>
      <c r="J220">
        <v>15</v>
      </c>
      <c r="S220">
        <v>219</v>
      </c>
      <c r="T220" t="e">
        <f ca="1"/>
        <v>#NAME?</v>
      </c>
    </row>
    <row r="221" spans="9:20">
      <c r="I221">
        <v>220</v>
      </c>
      <c r="J221">
        <v>15</v>
      </c>
      <c r="S221">
        <v>220</v>
      </c>
      <c r="T221" t="e">
        <f ca="1"/>
        <v>#NAME?</v>
      </c>
    </row>
    <row r="222" spans="9:20">
      <c r="I222">
        <v>221</v>
      </c>
      <c r="J222">
        <v>15</v>
      </c>
      <c r="S222">
        <v>221</v>
      </c>
      <c r="T222" t="e">
        <f ca="1"/>
        <v>#NAME?</v>
      </c>
    </row>
    <row r="223" spans="9:20">
      <c r="I223">
        <v>222</v>
      </c>
      <c r="J223">
        <v>15</v>
      </c>
      <c r="S223">
        <v>222</v>
      </c>
      <c r="T223" t="e">
        <f ca="1"/>
        <v>#NAME?</v>
      </c>
    </row>
    <row r="224" spans="9:20">
      <c r="I224">
        <v>223</v>
      </c>
      <c r="J224">
        <v>15</v>
      </c>
      <c r="S224">
        <v>223</v>
      </c>
      <c r="T224" t="e">
        <f ca="1"/>
        <v>#NAME?</v>
      </c>
    </row>
    <row r="225" spans="9:20">
      <c r="I225">
        <v>224</v>
      </c>
      <c r="J225">
        <v>15</v>
      </c>
      <c r="S225">
        <v>224</v>
      </c>
      <c r="T225" t="e">
        <f ca="1"/>
        <v>#NAME?</v>
      </c>
    </row>
    <row r="226" spans="9:20">
      <c r="I226">
        <v>225</v>
      </c>
      <c r="J226">
        <v>15</v>
      </c>
      <c r="S226">
        <v>225</v>
      </c>
      <c r="T226" t="e">
        <f ca="1"/>
        <v>#NAME?</v>
      </c>
    </row>
    <row r="227" spans="9:20">
      <c r="I227">
        <v>226</v>
      </c>
      <c r="J227">
        <v>15</v>
      </c>
      <c r="S227">
        <v>226</v>
      </c>
      <c r="T227" t="e">
        <f ca="1"/>
        <v>#NAME?</v>
      </c>
    </row>
    <row r="228" spans="9:20">
      <c r="I228">
        <v>227</v>
      </c>
      <c r="J228">
        <v>15</v>
      </c>
      <c r="S228">
        <v>227</v>
      </c>
      <c r="T228" t="e">
        <f ca="1"/>
        <v>#NAME?</v>
      </c>
    </row>
    <row r="229" spans="9:20">
      <c r="I229">
        <v>228</v>
      </c>
      <c r="J229">
        <v>15</v>
      </c>
      <c r="S229">
        <v>228</v>
      </c>
      <c r="T229" t="e">
        <f ca="1"/>
        <v>#NAME?</v>
      </c>
    </row>
    <row r="230" spans="9:20">
      <c r="I230">
        <v>229</v>
      </c>
      <c r="J230">
        <v>15</v>
      </c>
      <c r="S230">
        <v>229</v>
      </c>
      <c r="T230" t="e">
        <f ca="1"/>
        <v>#NAME?</v>
      </c>
    </row>
    <row r="231" spans="9:20">
      <c r="I231">
        <v>230</v>
      </c>
      <c r="J231">
        <v>15</v>
      </c>
      <c r="S231">
        <v>230</v>
      </c>
      <c r="T231" t="e">
        <f ca="1"/>
        <v>#NAME?</v>
      </c>
    </row>
    <row r="232" spans="9:20">
      <c r="I232">
        <v>231</v>
      </c>
      <c r="J232">
        <v>15</v>
      </c>
      <c r="S232">
        <v>231</v>
      </c>
      <c r="T232" t="e">
        <f ca="1"/>
        <v>#NAME?</v>
      </c>
    </row>
    <row r="233" spans="9:20">
      <c r="I233">
        <v>232</v>
      </c>
      <c r="J233">
        <v>15</v>
      </c>
      <c r="S233">
        <v>232</v>
      </c>
      <c r="T233" t="e">
        <f ca="1"/>
        <v>#NAME?</v>
      </c>
    </row>
    <row r="234" spans="9:20">
      <c r="I234">
        <v>233</v>
      </c>
      <c r="J234">
        <v>15</v>
      </c>
      <c r="S234">
        <v>233</v>
      </c>
      <c r="T234" t="e">
        <f ca="1"/>
        <v>#NAME?</v>
      </c>
    </row>
    <row r="235" spans="9:20">
      <c r="I235">
        <v>234</v>
      </c>
      <c r="J235">
        <v>15</v>
      </c>
      <c r="S235">
        <v>234</v>
      </c>
      <c r="T235" t="e">
        <f ca="1"/>
        <v>#NAME?</v>
      </c>
    </row>
    <row r="236" spans="9:20">
      <c r="I236">
        <v>235</v>
      </c>
      <c r="J236">
        <v>15</v>
      </c>
      <c r="S236">
        <v>235</v>
      </c>
      <c r="T236" t="e">
        <f ca="1"/>
        <v>#NAME?</v>
      </c>
    </row>
    <row r="237" spans="9:20">
      <c r="I237">
        <v>236</v>
      </c>
      <c r="J237">
        <v>15</v>
      </c>
      <c r="S237">
        <v>236</v>
      </c>
      <c r="T237" t="e">
        <f ca="1"/>
        <v>#NAME?</v>
      </c>
    </row>
    <row r="238" spans="9:20">
      <c r="I238">
        <v>237</v>
      </c>
      <c r="J238">
        <v>15</v>
      </c>
      <c r="S238">
        <v>237</v>
      </c>
      <c r="T238" t="e">
        <f ca="1"/>
        <v>#NAME?</v>
      </c>
    </row>
    <row r="239" spans="9:20">
      <c r="I239">
        <v>238</v>
      </c>
      <c r="J239">
        <v>15</v>
      </c>
      <c r="S239">
        <v>238</v>
      </c>
      <c r="T239" t="e">
        <f ca="1"/>
        <v>#NAME?</v>
      </c>
    </row>
    <row r="240" spans="9:20">
      <c r="I240">
        <v>239</v>
      </c>
      <c r="J240">
        <v>15</v>
      </c>
      <c r="S240">
        <v>239</v>
      </c>
      <c r="T240" t="e">
        <f ca="1"/>
        <v>#NAME?</v>
      </c>
    </row>
    <row r="241" spans="9:20">
      <c r="I241">
        <v>240</v>
      </c>
      <c r="J241">
        <v>15</v>
      </c>
      <c r="S241">
        <v>240</v>
      </c>
      <c r="T241" t="e">
        <f ca="1"/>
        <v>#NAME?</v>
      </c>
    </row>
    <row r="242" spans="9:20">
      <c r="I242">
        <v>241</v>
      </c>
      <c r="J242">
        <v>15</v>
      </c>
      <c r="S242">
        <v>241</v>
      </c>
      <c r="T242" t="e">
        <f ca="1"/>
        <v>#NAME?</v>
      </c>
    </row>
    <row r="243" spans="9:20">
      <c r="I243">
        <v>242</v>
      </c>
      <c r="J243">
        <v>15</v>
      </c>
      <c r="S243">
        <v>242</v>
      </c>
      <c r="T243" t="e">
        <f ca="1"/>
        <v>#NAME?</v>
      </c>
    </row>
    <row r="244" spans="9:20">
      <c r="I244">
        <v>243</v>
      </c>
      <c r="J244">
        <v>15</v>
      </c>
      <c r="S244">
        <v>243</v>
      </c>
      <c r="T244" t="e">
        <f ca="1"/>
        <v>#NAME?</v>
      </c>
    </row>
    <row r="245" spans="9:20">
      <c r="I245">
        <v>244</v>
      </c>
      <c r="J245">
        <v>15</v>
      </c>
      <c r="S245">
        <v>244</v>
      </c>
      <c r="T245" t="e">
        <f ca="1"/>
        <v>#NAME?</v>
      </c>
    </row>
    <row r="246" spans="9:20">
      <c r="I246">
        <v>245</v>
      </c>
      <c r="J246">
        <v>15</v>
      </c>
      <c r="S246">
        <v>245</v>
      </c>
      <c r="T246" t="e">
        <f ca="1"/>
        <v>#NAME?</v>
      </c>
    </row>
    <row r="247" spans="9:20">
      <c r="I247">
        <v>246</v>
      </c>
      <c r="J247">
        <v>15</v>
      </c>
      <c r="S247">
        <v>246</v>
      </c>
      <c r="T247" t="e">
        <f ca="1"/>
        <v>#NAME?</v>
      </c>
    </row>
    <row r="248" spans="9:20">
      <c r="I248">
        <v>247</v>
      </c>
      <c r="J248">
        <v>15</v>
      </c>
      <c r="S248">
        <v>247</v>
      </c>
      <c r="T248" t="e">
        <f ca="1"/>
        <v>#NAME?</v>
      </c>
    </row>
    <row r="249" spans="9:20">
      <c r="I249">
        <v>248</v>
      </c>
      <c r="J249">
        <v>20</v>
      </c>
      <c r="S249">
        <v>248</v>
      </c>
      <c r="T249" t="e">
        <f ca="1"/>
        <v>#NAME?</v>
      </c>
    </row>
    <row r="250" spans="9:20">
      <c r="I250">
        <v>249</v>
      </c>
      <c r="J250">
        <v>20</v>
      </c>
      <c r="S250">
        <v>249</v>
      </c>
      <c r="T250" t="e">
        <f ca="1"/>
        <v>#NAME?</v>
      </c>
    </row>
    <row r="251" spans="9:20">
      <c r="I251">
        <v>250</v>
      </c>
      <c r="J251">
        <v>20</v>
      </c>
      <c r="S251">
        <v>250</v>
      </c>
      <c r="T251" t="e">
        <f ca="1"/>
        <v>#NAME?</v>
      </c>
    </row>
    <row r="252" spans="9:20">
      <c r="I252">
        <v>251</v>
      </c>
      <c r="J252">
        <v>20</v>
      </c>
      <c r="S252">
        <v>251</v>
      </c>
      <c r="T252" t="e">
        <f ca="1"/>
        <v>#NAME?</v>
      </c>
    </row>
    <row r="253" spans="9:20">
      <c r="I253">
        <v>252</v>
      </c>
      <c r="J253">
        <v>20</v>
      </c>
      <c r="S253">
        <v>252</v>
      </c>
      <c r="T253" t="e">
        <f ca="1"/>
        <v>#NAME?</v>
      </c>
    </row>
    <row r="254" spans="9:20">
      <c r="I254">
        <v>253</v>
      </c>
      <c r="J254">
        <v>20</v>
      </c>
      <c r="S254">
        <v>253</v>
      </c>
      <c r="T254" t="e">
        <f ca="1"/>
        <v>#NAME?</v>
      </c>
    </row>
    <row r="255" spans="9:20">
      <c r="I255">
        <v>254</v>
      </c>
      <c r="J255">
        <v>20</v>
      </c>
      <c r="S255">
        <v>254</v>
      </c>
      <c r="T255" t="e">
        <f ca="1"/>
        <v>#NAME?</v>
      </c>
    </row>
    <row r="256" spans="9:20">
      <c r="I256">
        <v>255</v>
      </c>
      <c r="J256">
        <v>20</v>
      </c>
      <c r="S256">
        <v>255</v>
      </c>
      <c r="T256" t="e">
        <f ca="1"/>
        <v>#NAME?</v>
      </c>
    </row>
    <row r="257" spans="9:20">
      <c r="I257">
        <v>256</v>
      </c>
      <c r="J257">
        <v>20</v>
      </c>
      <c r="S257">
        <v>256</v>
      </c>
      <c r="T257" t="e">
        <f ca="1"/>
        <v>#NAME?</v>
      </c>
    </row>
    <row r="258" spans="9:20">
      <c r="I258">
        <v>257</v>
      </c>
      <c r="J258">
        <v>20</v>
      </c>
      <c r="S258">
        <v>257</v>
      </c>
      <c r="T258" t="e">
        <f ca="1"/>
        <v>#NAME?</v>
      </c>
    </row>
    <row r="259" spans="9:20">
      <c r="I259">
        <v>258</v>
      </c>
      <c r="J259">
        <v>20</v>
      </c>
      <c r="S259">
        <v>258</v>
      </c>
      <c r="T259" t="e">
        <f ca="1"/>
        <v>#NAME?</v>
      </c>
    </row>
    <row r="260" spans="9:20">
      <c r="I260">
        <v>259</v>
      </c>
      <c r="J260">
        <v>20</v>
      </c>
      <c r="S260">
        <v>259</v>
      </c>
      <c r="T260" t="e">
        <f ca="1"/>
        <v>#NAME?</v>
      </c>
    </row>
    <row r="261" spans="9:20">
      <c r="I261">
        <v>260</v>
      </c>
      <c r="J261">
        <v>20</v>
      </c>
      <c r="S261">
        <v>260</v>
      </c>
      <c r="T261" t="e">
        <f ca="1"/>
        <v>#NAME?</v>
      </c>
    </row>
    <row r="262" spans="9:20">
      <c r="I262">
        <v>261</v>
      </c>
      <c r="J262">
        <v>20</v>
      </c>
      <c r="S262">
        <v>261</v>
      </c>
      <c r="T262" t="e">
        <f ca="1"/>
        <v>#NAME?</v>
      </c>
    </row>
    <row r="263" spans="9:20">
      <c r="I263">
        <v>262</v>
      </c>
      <c r="J263">
        <v>20</v>
      </c>
      <c r="S263">
        <v>262</v>
      </c>
      <c r="T263" t="e">
        <f ca="1"/>
        <v>#NAME?</v>
      </c>
    </row>
    <row r="264" spans="9:20">
      <c r="I264">
        <v>263</v>
      </c>
      <c r="J264">
        <v>20</v>
      </c>
      <c r="S264">
        <v>263</v>
      </c>
      <c r="T264" t="e">
        <f ca="1"/>
        <v>#NAME?</v>
      </c>
    </row>
    <row r="265" spans="9:20">
      <c r="I265">
        <v>264</v>
      </c>
      <c r="J265">
        <v>20</v>
      </c>
      <c r="S265">
        <v>264</v>
      </c>
      <c r="T265" t="e">
        <f ca="1"/>
        <v>#NAME?</v>
      </c>
    </row>
    <row r="266" spans="9:20">
      <c r="I266">
        <v>265</v>
      </c>
      <c r="J266">
        <v>20</v>
      </c>
      <c r="S266">
        <v>265</v>
      </c>
      <c r="T266" t="e">
        <f ca="1"/>
        <v>#NAME?</v>
      </c>
    </row>
    <row r="267" spans="9:20">
      <c r="I267">
        <v>266</v>
      </c>
      <c r="J267">
        <v>20</v>
      </c>
      <c r="S267">
        <v>266</v>
      </c>
      <c r="T267" t="e">
        <f ca="1"/>
        <v>#NAME?</v>
      </c>
    </row>
    <row r="268" spans="9:20">
      <c r="I268">
        <v>267</v>
      </c>
      <c r="J268">
        <v>20</v>
      </c>
      <c r="S268">
        <v>267</v>
      </c>
      <c r="T268" t="e">
        <f ca="1"/>
        <v>#NAME?</v>
      </c>
    </row>
    <row r="269" spans="9:20">
      <c r="I269">
        <v>268</v>
      </c>
      <c r="J269">
        <v>20</v>
      </c>
      <c r="S269">
        <v>268</v>
      </c>
      <c r="T269" t="e">
        <f ca="1"/>
        <v>#NAME?</v>
      </c>
    </row>
    <row r="270" spans="9:20">
      <c r="I270">
        <v>269</v>
      </c>
      <c r="J270">
        <v>20</v>
      </c>
      <c r="S270">
        <v>269</v>
      </c>
      <c r="T270" t="e">
        <f ca="1"/>
        <v>#NAME?</v>
      </c>
    </row>
    <row r="271" spans="9:20">
      <c r="I271">
        <v>270</v>
      </c>
      <c r="J271">
        <v>20</v>
      </c>
      <c r="S271">
        <v>270</v>
      </c>
      <c r="T271" t="e">
        <f ca="1"/>
        <v>#NAME?</v>
      </c>
    </row>
    <row r="272" spans="9:20">
      <c r="I272">
        <v>271</v>
      </c>
      <c r="J272">
        <v>20</v>
      </c>
      <c r="S272">
        <v>271</v>
      </c>
      <c r="T272" t="e">
        <f ca="1"/>
        <v>#NAME?</v>
      </c>
    </row>
    <row r="273" spans="9:20">
      <c r="I273">
        <v>272</v>
      </c>
      <c r="J273">
        <v>20</v>
      </c>
      <c r="S273">
        <v>272</v>
      </c>
      <c r="T273" t="e">
        <f ca="1"/>
        <v>#NAME?</v>
      </c>
    </row>
    <row r="274" spans="9:20">
      <c r="I274">
        <v>273</v>
      </c>
      <c r="J274">
        <v>20</v>
      </c>
      <c r="S274">
        <v>273</v>
      </c>
      <c r="T274" t="e">
        <f ca="1"/>
        <v>#NAME?</v>
      </c>
    </row>
    <row r="275" spans="9:20">
      <c r="I275">
        <v>274</v>
      </c>
      <c r="J275">
        <v>20</v>
      </c>
      <c r="S275">
        <v>274</v>
      </c>
      <c r="T275" t="e">
        <f ca="1"/>
        <v>#NAME?</v>
      </c>
    </row>
    <row r="276" spans="9:20">
      <c r="I276">
        <v>275</v>
      </c>
      <c r="J276">
        <v>20</v>
      </c>
      <c r="S276">
        <v>275</v>
      </c>
      <c r="T276" t="e">
        <f ca="1"/>
        <v>#NAME?</v>
      </c>
    </row>
    <row r="277" spans="9:20">
      <c r="I277">
        <v>276</v>
      </c>
      <c r="J277">
        <v>20</v>
      </c>
      <c r="S277">
        <v>276</v>
      </c>
      <c r="T277" t="e">
        <f ca="1"/>
        <v>#NAME?</v>
      </c>
    </row>
    <row r="278" spans="9:20">
      <c r="I278">
        <v>277</v>
      </c>
      <c r="J278">
        <v>20</v>
      </c>
      <c r="S278">
        <v>277</v>
      </c>
      <c r="T278" t="e">
        <f ca="1"/>
        <v>#NAME?</v>
      </c>
    </row>
    <row r="279" spans="9:20">
      <c r="I279">
        <v>278</v>
      </c>
      <c r="J279">
        <v>20</v>
      </c>
      <c r="S279">
        <v>278</v>
      </c>
      <c r="T279" t="e">
        <f ca="1"/>
        <v>#NAME?</v>
      </c>
    </row>
    <row r="280" spans="9:20">
      <c r="I280">
        <v>279</v>
      </c>
      <c r="J280">
        <v>20</v>
      </c>
      <c r="S280">
        <v>279</v>
      </c>
      <c r="T280" t="e">
        <f ca="1"/>
        <v>#NAME?</v>
      </c>
    </row>
    <row r="281" spans="9:20">
      <c r="I281">
        <v>280</v>
      </c>
      <c r="J281">
        <v>20</v>
      </c>
      <c r="S281">
        <v>280</v>
      </c>
      <c r="T281" t="e">
        <f ca="1"/>
        <v>#NAME?</v>
      </c>
    </row>
    <row r="282" spans="9:20">
      <c r="I282">
        <v>281</v>
      </c>
      <c r="J282">
        <v>20</v>
      </c>
      <c r="S282">
        <v>281</v>
      </c>
      <c r="T282" t="e">
        <f ca="1"/>
        <v>#NAME?</v>
      </c>
    </row>
    <row r="283" spans="9:20">
      <c r="I283">
        <v>282</v>
      </c>
      <c r="J283">
        <v>20</v>
      </c>
      <c r="S283">
        <v>282</v>
      </c>
      <c r="T283" t="e">
        <f ca="1"/>
        <v>#NAME?</v>
      </c>
    </row>
    <row r="284" spans="9:20">
      <c r="I284">
        <v>283</v>
      </c>
      <c r="J284">
        <v>20</v>
      </c>
      <c r="S284">
        <v>283</v>
      </c>
      <c r="T284" t="e">
        <f ca="1"/>
        <v>#NAME?</v>
      </c>
    </row>
    <row r="285" spans="9:20">
      <c r="I285">
        <v>284</v>
      </c>
      <c r="J285">
        <v>20</v>
      </c>
      <c r="S285">
        <v>284</v>
      </c>
      <c r="T285" t="e">
        <f ca="1"/>
        <v>#NAME?</v>
      </c>
    </row>
    <row r="286" spans="9:20">
      <c r="I286">
        <v>285</v>
      </c>
      <c r="J286">
        <v>20</v>
      </c>
      <c r="S286">
        <v>285</v>
      </c>
      <c r="T286" t="e">
        <f ca="1"/>
        <v>#NAME?</v>
      </c>
    </row>
    <row r="287" spans="9:20">
      <c r="I287">
        <v>286</v>
      </c>
      <c r="J287">
        <v>20</v>
      </c>
      <c r="S287">
        <v>286</v>
      </c>
      <c r="T287" t="e">
        <f ca="1"/>
        <v>#NAME?</v>
      </c>
    </row>
    <row r="288" spans="9:20">
      <c r="I288">
        <v>287</v>
      </c>
      <c r="J288">
        <v>20</v>
      </c>
      <c r="S288">
        <v>287</v>
      </c>
      <c r="T288" t="e">
        <f ca="1"/>
        <v>#NAME?</v>
      </c>
    </row>
    <row r="289" spans="9:20">
      <c r="I289">
        <v>288</v>
      </c>
      <c r="J289">
        <v>20</v>
      </c>
      <c r="S289">
        <v>288</v>
      </c>
      <c r="T289" t="e">
        <f ca="1"/>
        <v>#NAME?</v>
      </c>
    </row>
    <row r="290" spans="9:20">
      <c r="I290">
        <v>289</v>
      </c>
      <c r="J290">
        <v>20</v>
      </c>
      <c r="S290">
        <v>289</v>
      </c>
      <c r="T290" t="e">
        <f ca="1"/>
        <v>#NAME?</v>
      </c>
    </row>
    <row r="291" spans="9:20">
      <c r="I291">
        <v>290</v>
      </c>
      <c r="J291">
        <v>20</v>
      </c>
      <c r="S291">
        <v>290</v>
      </c>
      <c r="T291" t="e">
        <f ca="1"/>
        <v>#NAME?</v>
      </c>
    </row>
    <row r="292" spans="9:20">
      <c r="I292">
        <v>291</v>
      </c>
      <c r="J292">
        <v>20</v>
      </c>
      <c r="S292">
        <v>291</v>
      </c>
      <c r="T292" t="e">
        <f ca="1"/>
        <v>#NAME?</v>
      </c>
    </row>
    <row r="293" spans="9:20">
      <c r="I293">
        <v>292</v>
      </c>
      <c r="J293">
        <v>20</v>
      </c>
      <c r="S293">
        <v>292</v>
      </c>
      <c r="T293" t="e">
        <f ca="1"/>
        <v>#NAME?</v>
      </c>
    </row>
    <row r="294" spans="9:20">
      <c r="I294">
        <v>293</v>
      </c>
      <c r="J294">
        <v>20</v>
      </c>
      <c r="S294">
        <v>293</v>
      </c>
      <c r="T294" t="e">
        <f ca="1"/>
        <v>#NAME?</v>
      </c>
    </row>
    <row r="295" spans="9:20">
      <c r="I295">
        <v>294</v>
      </c>
      <c r="J295">
        <v>20</v>
      </c>
      <c r="S295">
        <v>294</v>
      </c>
      <c r="T295" t="e">
        <f ca="1"/>
        <v>#NAME?</v>
      </c>
    </row>
    <row r="296" spans="9:20">
      <c r="I296">
        <v>295</v>
      </c>
      <c r="J296">
        <v>20</v>
      </c>
      <c r="S296">
        <v>295</v>
      </c>
      <c r="T296" t="e">
        <f ca="1"/>
        <v>#NAME?</v>
      </c>
    </row>
    <row r="297" spans="9:20">
      <c r="I297">
        <v>296</v>
      </c>
      <c r="J297">
        <v>20</v>
      </c>
      <c r="S297">
        <v>296</v>
      </c>
      <c r="T297" t="e">
        <f ca="1"/>
        <v>#NAME?</v>
      </c>
    </row>
    <row r="298" spans="9:20">
      <c r="I298">
        <v>297</v>
      </c>
      <c r="J298">
        <v>20</v>
      </c>
      <c r="S298">
        <v>297</v>
      </c>
      <c r="T298" t="e">
        <f ca="1"/>
        <v>#NAME?</v>
      </c>
    </row>
    <row r="299" spans="9:20">
      <c r="I299">
        <v>298</v>
      </c>
      <c r="J299">
        <v>20</v>
      </c>
      <c r="S299">
        <v>298</v>
      </c>
      <c r="T299" t="e">
        <f ca="1"/>
        <v>#NAME?</v>
      </c>
    </row>
    <row r="300" spans="9:20">
      <c r="I300">
        <v>299</v>
      </c>
      <c r="J300">
        <v>20</v>
      </c>
      <c r="S300">
        <v>299</v>
      </c>
      <c r="T300" t="e">
        <f ca="1"/>
        <v>#NAME?</v>
      </c>
    </row>
    <row r="301" spans="9:20">
      <c r="I301">
        <v>300</v>
      </c>
      <c r="J301">
        <v>20</v>
      </c>
      <c r="S301">
        <v>300</v>
      </c>
      <c r="T301" t="e">
        <f ca="1"/>
        <v>#NAME?</v>
      </c>
    </row>
    <row r="302" spans="9:20">
      <c r="I302">
        <v>301</v>
      </c>
      <c r="J302">
        <v>20</v>
      </c>
      <c r="S302">
        <v>301</v>
      </c>
      <c r="T302" t="e">
        <f ca="1"/>
        <v>#NAME?</v>
      </c>
    </row>
    <row r="303" spans="9:20">
      <c r="I303">
        <v>302</v>
      </c>
      <c r="J303">
        <v>20</v>
      </c>
      <c r="S303">
        <v>302</v>
      </c>
      <c r="T303" t="e">
        <f ca="1"/>
        <v>#NAME?</v>
      </c>
    </row>
    <row r="304" spans="9:20">
      <c r="I304">
        <v>303</v>
      </c>
      <c r="J304">
        <v>20</v>
      </c>
      <c r="S304">
        <v>303</v>
      </c>
      <c r="T304" t="e">
        <f ca="1"/>
        <v>#NAME?</v>
      </c>
    </row>
    <row r="305" spans="9:20">
      <c r="I305">
        <v>304</v>
      </c>
      <c r="J305">
        <v>20</v>
      </c>
      <c r="S305">
        <v>304</v>
      </c>
      <c r="T305" t="e">
        <f ca="1"/>
        <v>#NAME?</v>
      </c>
    </row>
    <row r="306" spans="9:20">
      <c r="I306">
        <v>305</v>
      </c>
      <c r="J306">
        <v>20</v>
      </c>
      <c r="S306">
        <v>305</v>
      </c>
      <c r="T306" t="e">
        <f ca="1"/>
        <v>#NAME?</v>
      </c>
    </row>
    <row r="307" spans="9:20">
      <c r="I307">
        <v>306</v>
      </c>
      <c r="J307">
        <v>20</v>
      </c>
      <c r="S307">
        <v>306</v>
      </c>
      <c r="T307" t="e">
        <f ca="1"/>
        <v>#NAME?</v>
      </c>
    </row>
    <row r="308" spans="9:20">
      <c r="I308">
        <v>307</v>
      </c>
      <c r="J308">
        <v>20</v>
      </c>
      <c r="S308">
        <v>307</v>
      </c>
      <c r="T308" t="e">
        <f ca="1"/>
        <v>#NAME?</v>
      </c>
    </row>
    <row r="309" spans="9:20">
      <c r="I309">
        <v>308</v>
      </c>
      <c r="J309">
        <v>20</v>
      </c>
      <c r="S309">
        <v>308</v>
      </c>
      <c r="T309" t="e">
        <f ca="1"/>
        <v>#NAME?</v>
      </c>
    </row>
    <row r="310" spans="9:20">
      <c r="I310">
        <v>309</v>
      </c>
      <c r="J310">
        <v>20</v>
      </c>
      <c r="S310">
        <v>309</v>
      </c>
      <c r="T310" t="e">
        <f ca="1"/>
        <v>#NAME?</v>
      </c>
    </row>
    <row r="311" spans="9:20">
      <c r="I311">
        <v>310</v>
      </c>
      <c r="J311">
        <v>20</v>
      </c>
      <c r="S311">
        <v>310</v>
      </c>
      <c r="T311" t="e">
        <f ca="1"/>
        <v>#NAME?</v>
      </c>
    </row>
    <row r="312" spans="9:20">
      <c r="I312">
        <v>311</v>
      </c>
      <c r="J312">
        <v>20</v>
      </c>
      <c r="S312">
        <v>311</v>
      </c>
      <c r="T312" t="e">
        <f ca="1"/>
        <v>#NAME?</v>
      </c>
    </row>
    <row r="313" spans="9:20">
      <c r="I313">
        <v>312</v>
      </c>
      <c r="J313">
        <v>20</v>
      </c>
      <c r="S313">
        <v>312</v>
      </c>
      <c r="T313" t="e">
        <f ca="1"/>
        <v>#NAME?</v>
      </c>
    </row>
    <row r="314" spans="9:20">
      <c r="I314">
        <v>313</v>
      </c>
      <c r="J314">
        <v>20</v>
      </c>
      <c r="S314">
        <v>313</v>
      </c>
      <c r="T314" t="e">
        <f ca="1"/>
        <v>#NAME?</v>
      </c>
    </row>
    <row r="315" spans="9:20">
      <c r="I315">
        <v>314</v>
      </c>
      <c r="J315">
        <v>20</v>
      </c>
      <c r="S315">
        <v>314</v>
      </c>
      <c r="T315" t="e">
        <f ca="1"/>
        <v>#NAME?</v>
      </c>
    </row>
    <row r="316" spans="9:20">
      <c r="I316">
        <v>315</v>
      </c>
      <c r="J316">
        <v>20</v>
      </c>
      <c r="S316">
        <v>315</v>
      </c>
      <c r="T316" t="e">
        <f ca="1"/>
        <v>#NAME?</v>
      </c>
    </row>
    <row r="317" spans="9:20">
      <c r="I317">
        <v>316</v>
      </c>
      <c r="J317">
        <v>20</v>
      </c>
      <c r="S317">
        <v>316</v>
      </c>
      <c r="T317" t="e">
        <f ca="1"/>
        <v>#NAME?</v>
      </c>
    </row>
    <row r="318" spans="9:20">
      <c r="I318">
        <v>317</v>
      </c>
      <c r="J318">
        <v>20</v>
      </c>
      <c r="S318">
        <v>317</v>
      </c>
      <c r="T318" t="e">
        <f ca="1"/>
        <v>#NAME?</v>
      </c>
    </row>
    <row r="319" spans="9:20">
      <c r="I319">
        <v>318</v>
      </c>
      <c r="J319">
        <v>20</v>
      </c>
      <c r="S319">
        <v>318</v>
      </c>
      <c r="T319" t="e">
        <f ca="1"/>
        <v>#NAME?</v>
      </c>
    </row>
    <row r="320" spans="9:20">
      <c r="I320">
        <v>319</v>
      </c>
      <c r="J320">
        <v>20</v>
      </c>
      <c r="S320">
        <v>319</v>
      </c>
      <c r="T320" t="e">
        <f ca="1"/>
        <v>#NAME?</v>
      </c>
    </row>
    <row r="321" spans="9:20">
      <c r="I321">
        <v>320</v>
      </c>
      <c r="J321">
        <v>20</v>
      </c>
      <c r="S321">
        <v>320</v>
      </c>
      <c r="T321" t="e">
        <f ca="1"/>
        <v>#NAME?</v>
      </c>
    </row>
    <row r="322" spans="9:20">
      <c r="I322">
        <v>321</v>
      </c>
      <c r="J322">
        <v>20</v>
      </c>
      <c r="S322">
        <v>321</v>
      </c>
      <c r="T322" t="e">
        <f ca="1"/>
        <v>#NAME?</v>
      </c>
    </row>
    <row r="323" spans="9:20">
      <c r="I323">
        <v>322</v>
      </c>
      <c r="J323">
        <v>20</v>
      </c>
      <c r="S323">
        <v>322</v>
      </c>
      <c r="T323" t="e">
        <f ca="1"/>
        <v>#NAME?</v>
      </c>
    </row>
    <row r="324" spans="9:20">
      <c r="I324">
        <v>323</v>
      </c>
      <c r="J324">
        <v>20</v>
      </c>
      <c r="S324">
        <v>323</v>
      </c>
      <c r="T324" t="e">
        <f ca="1"/>
        <v>#NAME?</v>
      </c>
    </row>
    <row r="325" spans="9:20">
      <c r="I325">
        <v>324</v>
      </c>
      <c r="J325">
        <v>20</v>
      </c>
      <c r="S325">
        <v>324</v>
      </c>
      <c r="T325" t="e">
        <f ca="1"/>
        <v>#NAME?</v>
      </c>
    </row>
    <row r="326" spans="9:20">
      <c r="I326">
        <v>325</v>
      </c>
      <c r="J326">
        <v>20</v>
      </c>
      <c r="S326">
        <v>325</v>
      </c>
      <c r="T326" t="e">
        <f ca="1"/>
        <v>#NAME?</v>
      </c>
    </row>
    <row r="327" spans="9:20">
      <c r="I327">
        <v>326</v>
      </c>
      <c r="J327">
        <v>20</v>
      </c>
      <c r="S327">
        <v>326</v>
      </c>
      <c r="T327" t="e">
        <f ca="1"/>
        <v>#NAME?</v>
      </c>
    </row>
    <row r="328" spans="9:20">
      <c r="I328">
        <v>327</v>
      </c>
      <c r="J328">
        <v>20</v>
      </c>
      <c r="S328">
        <v>327</v>
      </c>
      <c r="T328" t="e">
        <f ca="1"/>
        <v>#NAME?</v>
      </c>
    </row>
    <row r="329" spans="9:20">
      <c r="I329">
        <v>328</v>
      </c>
      <c r="J329">
        <v>20</v>
      </c>
      <c r="S329">
        <v>328</v>
      </c>
      <c r="T329" t="e">
        <f ca="1"/>
        <v>#NAME?</v>
      </c>
    </row>
    <row r="330" spans="9:20">
      <c r="I330">
        <v>329</v>
      </c>
      <c r="J330">
        <v>20</v>
      </c>
      <c r="S330">
        <v>329</v>
      </c>
      <c r="T330" t="e">
        <f ca="1"/>
        <v>#NAME?</v>
      </c>
    </row>
    <row r="331" spans="9:20">
      <c r="I331">
        <v>330</v>
      </c>
      <c r="J331">
        <v>20</v>
      </c>
      <c r="S331">
        <v>330</v>
      </c>
      <c r="T331" t="e">
        <f ca="1"/>
        <v>#NAME?</v>
      </c>
    </row>
    <row r="332" spans="9:20">
      <c r="I332">
        <v>331</v>
      </c>
      <c r="J332">
        <v>20</v>
      </c>
      <c r="S332">
        <v>331</v>
      </c>
      <c r="T332" t="e">
        <f ca="1"/>
        <v>#NAME?</v>
      </c>
    </row>
    <row r="333" spans="9:20">
      <c r="I333">
        <v>332</v>
      </c>
      <c r="J333">
        <v>20</v>
      </c>
      <c r="S333">
        <v>332</v>
      </c>
      <c r="T333" t="e">
        <f ca="1"/>
        <v>#NAME?</v>
      </c>
    </row>
    <row r="334" spans="9:20">
      <c r="I334">
        <v>333</v>
      </c>
      <c r="J334">
        <v>20</v>
      </c>
      <c r="S334">
        <v>333</v>
      </c>
      <c r="T334" t="e">
        <f ca="1"/>
        <v>#NAME?</v>
      </c>
    </row>
    <row r="335" spans="9:20">
      <c r="I335">
        <v>334</v>
      </c>
      <c r="J335">
        <v>20</v>
      </c>
      <c r="S335">
        <v>334</v>
      </c>
      <c r="T335" t="e">
        <f ca="1"/>
        <v>#NAME?</v>
      </c>
    </row>
    <row r="336" spans="9:20">
      <c r="I336">
        <v>335</v>
      </c>
      <c r="J336">
        <v>20</v>
      </c>
      <c r="S336">
        <v>335</v>
      </c>
      <c r="T336" t="e">
        <f ca="1"/>
        <v>#NAME?</v>
      </c>
    </row>
    <row r="337" spans="9:20">
      <c r="I337">
        <v>336</v>
      </c>
      <c r="J337">
        <v>20</v>
      </c>
      <c r="S337">
        <v>336</v>
      </c>
      <c r="T337" t="e">
        <f ca="1"/>
        <v>#NAME?</v>
      </c>
    </row>
    <row r="338" spans="9:20">
      <c r="I338">
        <v>337</v>
      </c>
      <c r="J338">
        <v>20</v>
      </c>
      <c r="S338">
        <v>337</v>
      </c>
      <c r="T338" t="e">
        <f ca="1"/>
        <v>#NAME?</v>
      </c>
    </row>
    <row r="339" spans="9:20">
      <c r="I339">
        <v>338</v>
      </c>
      <c r="J339">
        <v>20</v>
      </c>
      <c r="S339">
        <v>338</v>
      </c>
      <c r="T339" t="e">
        <f ca="1"/>
        <v>#NAME?</v>
      </c>
    </row>
    <row r="340" spans="9:20">
      <c r="I340">
        <v>339</v>
      </c>
      <c r="J340">
        <v>20</v>
      </c>
      <c r="S340">
        <v>339</v>
      </c>
      <c r="T340" t="e">
        <f ca="1"/>
        <v>#NAME?</v>
      </c>
    </row>
    <row r="341" spans="9:20">
      <c r="I341">
        <v>340</v>
      </c>
      <c r="J341">
        <v>20</v>
      </c>
      <c r="S341">
        <v>340</v>
      </c>
      <c r="T341" t="e">
        <f ca="1"/>
        <v>#NAME?</v>
      </c>
    </row>
    <row r="342" spans="9:20">
      <c r="I342">
        <v>341</v>
      </c>
      <c r="J342">
        <v>20</v>
      </c>
      <c r="S342">
        <v>341</v>
      </c>
      <c r="T342" t="e">
        <f ca="1"/>
        <v>#NAME?</v>
      </c>
    </row>
    <row r="343" spans="9:20">
      <c r="I343">
        <v>342</v>
      </c>
      <c r="J343">
        <v>20</v>
      </c>
      <c r="S343">
        <v>342</v>
      </c>
      <c r="T343" t="e">
        <f ca="1"/>
        <v>#NAME?</v>
      </c>
    </row>
    <row r="344" spans="9:20">
      <c r="I344">
        <v>343</v>
      </c>
      <c r="J344">
        <v>20</v>
      </c>
      <c r="S344">
        <v>343</v>
      </c>
      <c r="T344" t="e">
        <f ca="1"/>
        <v>#NAME?</v>
      </c>
    </row>
    <row r="345" spans="9:20">
      <c r="I345">
        <v>344</v>
      </c>
      <c r="J345">
        <v>20</v>
      </c>
      <c r="S345">
        <v>344</v>
      </c>
      <c r="T345" t="e">
        <f ca="1"/>
        <v>#NAME?</v>
      </c>
    </row>
    <row r="346" spans="9:20">
      <c r="I346">
        <v>345</v>
      </c>
      <c r="J346">
        <v>20</v>
      </c>
      <c r="S346">
        <v>345</v>
      </c>
      <c r="T346" t="e">
        <f ca="1"/>
        <v>#NAME?</v>
      </c>
    </row>
    <row r="347" spans="9:20">
      <c r="I347">
        <v>346</v>
      </c>
      <c r="J347">
        <v>20</v>
      </c>
      <c r="S347">
        <v>346</v>
      </c>
      <c r="T347" t="e">
        <f ca="1"/>
        <v>#NAME?</v>
      </c>
    </row>
    <row r="348" spans="9:20">
      <c r="I348">
        <v>347</v>
      </c>
      <c r="J348">
        <v>20</v>
      </c>
      <c r="S348">
        <v>347</v>
      </c>
      <c r="T348" t="e">
        <f ca="1"/>
        <v>#NAME?</v>
      </c>
    </row>
    <row r="349" spans="9:20">
      <c r="I349">
        <v>348</v>
      </c>
      <c r="J349">
        <v>20</v>
      </c>
      <c r="S349">
        <v>348</v>
      </c>
      <c r="T349" t="e">
        <f ca="1"/>
        <v>#NAME?</v>
      </c>
    </row>
    <row r="350" spans="9:20">
      <c r="I350">
        <v>349</v>
      </c>
      <c r="J350">
        <v>20</v>
      </c>
      <c r="S350">
        <v>349</v>
      </c>
      <c r="T350" t="e">
        <f ca="1"/>
        <v>#NAME?</v>
      </c>
    </row>
    <row r="351" spans="9:20">
      <c r="I351">
        <v>350</v>
      </c>
      <c r="J351">
        <v>20</v>
      </c>
      <c r="S351">
        <v>350</v>
      </c>
      <c r="T351" t="e">
        <f ca="1"/>
        <v>#NAME?</v>
      </c>
    </row>
    <row r="352" spans="9:20">
      <c r="I352">
        <v>351</v>
      </c>
      <c r="J352">
        <v>20</v>
      </c>
      <c r="S352">
        <v>351</v>
      </c>
      <c r="T352" t="e">
        <f ca="1"/>
        <v>#NAME?</v>
      </c>
    </row>
    <row r="353" spans="9:20">
      <c r="I353">
        <v>352</v>
      </c>
      <c r="J353">
        <v>20</v>
      </c>
      <c r="S353">
        <v>352</v>
      </c>
      <c r="T353" t="e">
        <f ca="1"/>
        <v>#NAME?</v>
      </c>
    </row>
    <row r="354" spans="9:20">
      <c r="I354">
        <v>353</v>
      </c>
      <c r="J354">
        <v>20</v>
      </c>
      <c r="S354">
        <v>353</v>
      </c>
      <c r="T354" t="e">
        <f ca="1"/>
        <v>#NAME?</v>
      </c>
    </row>
    <row r="355" spans="9:20">
      <c r="I355">
        <v>354</v>
      </c>
      <c r="J355">
        <v>20</v>
      </c>
      <c r="S355">
        <v>354</v>
      </c>
      <c r="T355" t="e">
        <f ca="1"/>
        <v>#NAME?</v>
      </c>
    </row>
    <row r="356" spans="9:20">
      <c r="I356">
        <v>355</v>
      </c>
      <c r="J356">
        <v>20</v>
      </c>
      <c r="S356">
        <v>355</v>
      </c>
      <c r="T356" t="e">
        <f ca="1"/>
        <v>#NAME?</v>
      </c>
    </row>
    <row r="357" spans="9:20">
      <c r="I357">
        <v>356</v>
      </c>
      <c r="J357">
        <v>20</v>
      </c>
      <c r="S357">
        <v>356</v>
      </c>
      <c r="T357" t="e">
        <f ca="1"/>
        <v>#NAME?</v>
      </c>
    </row>
    <row r="358" spans="9:20">
      <c r="I358">
        <v>357</v>
      </c>
      <c r="J358">
        <v>20</v>
      </c>
      <c r="S358">
        <v>357</v>
      </c>
      <c r="T358" t="e">
        <f ca="1"/>
        <v>#NAME?</v>
      </c>
    </row>
    <row r="359" spans="9:20">
      <c r="I359">
        <v>358</v>
      </c>
      <c r="J359">
        <v>20</v>
      </c>
      <c r="S359">
        <v>358</v>
      </c>
      <c r="T359" t="e">
        <f ca="1"/>
        <v>#NAME?</v>
      </c>
    </row>
    <row r="360" spans="9:20">
      <c r="I360">
        <v>359</v>
      </c>
      <c r="J360">
        <v>20</v>
      </c>
      <c r="S360">
        <v>359</v>
      </c>
      <c r="T360" t="e">
        <f ca="1"/>
        <v>#NAME?</v>
      </c>
    </row>
    <row r="361" spans="9:20">
      <c r="I361">
        <v>360</v>
      </c>
      <c r="J361">
        <v>20</v>
      </c>
      <c r="S361">
        <v>360</v>
      </c>
      <c r="T361" t="e">
        <f ca="1"/>
        <v>#NAME?</v>
      </c>
    </row>
    <row r="362" spans="9:20">
      <c r="I362">
        <v>361</v>
      </c>
      <c r="J362">
        <v>20</v>
      </c>
      <c r="S362">
        <v>361</v>
      </c>
      <c r="T362" t="e">
        <f ca="1"/>
        <v>#NAME?</v>
      </c>
    </row>
    <row r="363" spans="9:20">
      <c r="I363">
        <v>362</v>
      </c>
      <c r="J363">
        <v>20</v>
      </c>
      <c r="S363">
        <v>362</v>
      </c>
      <c r="T363" t="e">
        <f ca="1"/>
        <v>#NAME?</v>
      </c>
    </row>
    <row r="364" spans="9:20">
      <c r="I364">
        <v>363</v>
      </c>
      <c r="J364">
        <v>20</v>
      </c>
      <c r="S364">
        <v>363</v>
      </c>
      <c r="T364" t="e">
        <f ca="1"/>
        <v>#NAME?</v>
      </c>
    </row>
    <row r="365" spans="9:20">
      <c r="I365">
        <v>364</v>
      </c>
      <c r="J365">
        <v>20</v>
      </c>
      <c r="S365">
        <v>364</v>
      </c>
      <c r="T365" t="e">
        <f ca="1"/>
        <v>#NAME?</v>
      </c>
    </row>
    <row r="366" spans="9:20">
      <c r="I366">
        <v>365</v>
      </c>
      <c r="J366">
        <v>20</v>
      </c>
      <c r="S366">
        <v>365</v>
      </c>
      <c r="T366" t="e">
        <f ca="1"/>
        <v>#NAME?</v>
      </c>
    </row>
    <row r="367" spans="9:20">
      <c r="I367">
        <v>366</v>
      </c>
      <c r="J367">
        <v>20</v>
      </c>
      <c r="S367">
        <v>366</v>
      </c>
      <c r="T367" t="e">
        <f ca="1"/>
        <v>#NAME?</v>
      </c>
    </row>
    <row r="368" spans="9:20">
      <c r="I368">
        <v>367</v>
      </c>
      <c r="J368">
        <v>20</v>
      </c>
      <c r="S368">
        <v>367</v>
      </c>
      <c r="T368" t="e">
        <f ca="1"/>
        <v>#NAME?</v>
      </c>
    </row>
    <row r="369" spans="9:20">
      <c r="I369">
        <v>368</v>
      </c>
      <c r="J369">
        <v>20</v>
      </c>
      <c r="S369">
        <v>368</v>
      </c>
      <c r="T369" t="e">
        <f ca="1"/>
        <v>#NAME?</v>
      </c>
    </row>
    <row r="370" spans="9:20">
      <c r="I370">
        <v>369</v>
      </c>
      <c r="J370">
        <v>20</v>
      </c>
      <c r="S370">
        <v>369</v>
      </c>
      <c r="T370" t="e">
        <f ca="1"/>
        <v>#NAME?</v>
      </c>
    </row>
    <row r="371" spans="9:20">
      <c r="I371">
        <v>370</v>
      </c>
      <c r="J371">
        <v>20</v>
      </c>
      <c r="S371">
        <v>370</v>
      </c>
      <c r="T371" t="e">
        <f ca="1"/>
        <v>#NAME?</v>
      </c>
    </row>
    <row r="372" spans="9:20">
      <c r="I372">
        <v>371</v>
      </c>
      <c r="J372">
        <v>20</v>
      </c>
      <c r="S372">
        <v>371</v>
      </c>
      <c r="T372" t="e">
        <f ca="1"/>
        <v>#NAME?</v>
      </c>
    </row>
    <row r="373" spans="9:20">
      <c r="I373">
        <v>372</v>
      </c>
      <c r="J373">
        <v>20</v>
      </c>
      <c r="S373">
        <v>372</v>
      </c>
      <c r="T373" t="e">
        <f ca="1"/>
        <v>#NAME?</v>
      </c>
    </row>
    <row r="374" spans="9:20">
      <c r="I374">
        <v>373</v>
      </c>
      <c r="J374">
        <v>25</v>
      </c>
      <c r="S374">
        <v>373</v>
      </c>
      <c r="T374" t="e">
        <f ca="1"/>
        <v>#NAME?</v>
      </c>
    </row>
    <row r="375" spans="9:20">
      <c r="I375">
        <v>374</v>
      </c>
      <c r="J375">
        <v>25</v>
      </c>
      <c r="S375">
        <v>374</v>
      </c>
      <c r="T375" t="e">
        <f ca="1"/>
        <v>#NAME?</v>
      </c>
    </row>
    <row r="376" spans="9:20">
      <c r="I376">
        <v>375</v>
      </c>
      <c r="J376">
        <v>25</v>
      </c>
      <c r="S376">
        <v>375</v>
      </c>
      <c r="T376" t="e">
        <f ca="1"/>
        <v>#NAME?</v>
      </c>
    </row>
    <row r="377" spans="9:20">
      <c r="I377">
        <v>376</v>
      </c>
      <c r="J377">
        <v>25</v>
      </c>
      <c r="S377">
        <v>376</v>
      </c>
      <c r="T377" t="e">
        <f ca="1"/>
        <v>#NAME?</v>
      </c>
    </row>
    <row r="378" spans="9:20">
      <c r="I378">
        <v>377</v>
      </c>
      <c r="J378">
        <v>25</v>
      </c>
      <c r="S378">
        <v>377</v>
      </c>
      <c r="T378" t="e">
        <f ca="1"/>
        <v>#NAME?</v>
      </c>
    </row>
    <row r="379" spans="9:20">
      <c r="I379">
        <v>378</v>
      </c>
      <c r="J379">
        <v>25</v>
      </c>
      <c r="S379">
        <v>378</v>
      </c>
      <c r="T379" t="e">
        <f ca="1"/>
        <v>#NAME?</v>
      </c>
    </row>
    <row r="380" spans="9:20">
      <c r="I380">
        <v>379</v>
      </c>
      <c r="J380">
        <v>25</v>
      </c>
      <c r="S380">
        <v>379</v>
      </c>
      <c r="T380" t="e">
        <f ca="1"/>
        <v>#NAME?</v>
      </c>
    </row>
    <row r="381" spans="9:20">
      <c r="I381">
        <v>380</v>
      </c>
      <c r="J381">
        <v>25</v>
      </c>
      <c r="S381">
        <v>380</v>
      </c>
      <c r="T381" t="e">
        <f ca="1"/>
        <v>#NAME?</v>
      </c>
    </row>
    <row r="382" spans="9:20">
      <c r="I382">
        <v>381</v>
      </c>
      <c r="J382">
        <v>25</v>
      </c>
      <c r="S382">
        <v>381</v>
      </c>
      <c r="T382" t="e">
        <f ca="1"/>
        <v>#NAME?</v>
      </c>
    </row>
    <row r="383" spans="9:20">
      <c r="I383">
        <v>382</v>
      </c>
      <c r="J383">
        <v>25</v>
      </c>
      <c r="S383">
        <v>382</v>
      </c>
      <c r="T383" t="e">
        <f ca="1"/>
        <v>#NAME?</v>
      </c>
    </row>
    <row r="384" spans="9:20">
      <c r="I384">
        <v>383</v>
      </c>
      <c r="J384">
        <v>25</v>
      </c>
      <c r="S384">
        <v>383</v>
      </c>
      <c r="T384" t="e">
        <f ca="1"/>
        <v>#NAME?</v>
      </c>
    </row>
    <row r="385" spans="9:20">
      <c r="I385">
        <v>384</v>
      </c>
      <c r="J385">
        <v>25</v>
      </c>
      <c r="S385">
        <v>384</v>
      </c>
      <c r="T385" t="e">
        <f ca="1"/>
        <v>#NAME?</v>
      </c>
    </row>
    <row r="386" spans="9:20">
      <c r="I386">
        <v>385</v>
      </c>
      <c r="J386">
        <v>25</v>
      </c>
      <c r="S386">
        <v>385</v>
      </c>
      <c r="T386" t="e">
        <f ca="1"/>
        <v>#NAME?</v>
      </c>
    </row>
    <row r="387" spans="9:20">
      <c r="I387">
        <v>386</v>
      </c>
      <c r="J387">
        <v>25</v>
      </c>
      <c r="S387">
        <v>386</v>
      </c>
      <c r="T387" t="e">
        <f ca="1"/>
        <v>#NAME?</v>
      </c>
    </row>
    <row r="388" spans="9:20">
      <c r="I388">
        <v>387</v>
      </c>
      <c r="J388">
        <v>25</v>
      </c>
      <c r="S388">
        <v>387</v>
      </c>
      <c r="T388" t="e">
        <f ca="1"/>
        <v>#NAME?</v>
      </c>
    </row>
    <row r="389" spans="9:20">
      <c r="I389">
        <v>388</v>
      </c>
      <c r="J389">
        <v>25</v>
      </c>
      <c r="S389">
        <v>388</v>
      </c>
      <c r="T389" t="e">
        <f ca="1"/>
        <v>#NAME?</v>
      </c>
    </row>
    <row r="390" spans="9:20">
      <c r="I390">
        <v>389</v>
      </c>
      <c r="J390">
        <v>25</v>
      </c>
      <c r="S390">
        <v>389</v>
      </c>
      <c r="T390" t="e">
        <f ca="1"/>
        <v>#NAME?</v>
      </c>
    </row>
    <row r="391" spans="9:20">
      <c r="I391">
        <v>390</v>
      </c>
      <c r="J391">
        <v>25</v>
      </c>
      <c r="S391">
        <v>390</v>
      </c>
      <c r="T391" t="e">
        <f ca="1"/>
        <v>#NAME?</v>
      </c>
    </row>
    <row r="392" spans="9:20">
      <c r="I392">
        <v>391</v>
      </c>
      <c r="J392">
        <v>25</v>
      </c>
      <c r="S392">
        <v>391</v>
      </c>
      <c r="T392" t="e">
        <f ca="1"/>
        <v>#NAME?</v>
      </c>
    </row>
    <row r="393" spans="9:20">
      <c r="I393">
        <v>392</v>
      </c>
      <c r="J393">
        <v>25</v>
      </c>
      <c r="S393">
        <v>392</v>
      </c>
      <c r="T393" t="e">
        <f ca="1"/>
        <v>#NAME?</v>
      </c>
    </row>
    <row r="394" spans="9:20">
      <c r="I394">
        <v>393</v>
      </c>
      <c r="J394">
        <v>25</v>
      </c>
      <c r="S394">
        <v>393</v>
      </c>
      <c r="T394" t="e">
        <f ca="1"/>
        <v>#NAME?</v>
      </c>
    </row>
    <row r="395" spans="9:20">
      <c r="I395">
        <v>394</v>
      </c>
      <c r="J395">
        <v>25</v>
      </c>
      <c r="S395">
        <v>394</v>
      </c>
      <c r="T395" t="e">
        <f ca="1"/>
        <v>#NAME?</v>
      </c>
    </row>
    <row r="396" spans="9:20">
      <c r="I396">
        <v>395</v>
      </c>
      <c r="J396">
        <v>25</v>
      </c>
      <c r="S396">
        <v>395</v>
      </c>
      <c r="T396" t="e">
        <f ca="1"/>
        <v>#NAME?</v>
      </c>
    </row>
    <row r="397" spans="9:20">
      <c r="I397">
        <v>396</v>
      </c>
      <c r="J397">
        <v>25</v>
      </c>
      <c r="S397">
        <v>396</v>
      </c>
      <c r="T397" t="e">
        <f ca="1"/>
        <v>#NAME?</v>
      </c>
    </row>
    <row r="398" spans="9:20">
      <c r="I398">
        <v>397</v>
      </c>
      <c r="J398">
        <v>25</v>
      </c>
      <c r="S398">
        <v>397</v>
      </c>
      <c r="T398" t="e">
        <f ca="1"/>
        <v>#NAME?</v>
      </c>
    </row>
    <row r="399" spans="9:20">
      <c r="I399">
        <v>398</v>
      </c>
      <c r="J399">
        <v>25</v>
      </c>
      <c r="S399">
        <v>398</v>
      </c>
      <c r="T399" t="e">
        <f ca="1"/>
        <v>#NAME?</v>
      </c>
    </row>
    <row r="400" spans="9:20">
      <c r="I400">
        <v>399</v>
      </c>
      <c r="J400">
        <v>25</v>
      </c>
      <c r="S400">
        <v>399</v>
      </c>
      <c r="T400" t="e">
        <f ca="1"/>
        <v>#NAME?</v>
      </c>
    </row>
    <row r="401" spans="9:20">
      <c r="I401">
        <v>400</v>
      </c>
      <c r="J401">
        <v>25</v>
      </c>
      <c r="S401">
        <v>400</v>
      </c>
      <c r="T401" t="e">
        <f ca="1"/>
        <v>#NAME?</v>
      </c>
    </row>
    <row r="402" spans="9:20">
      <c r="I402">
        <v>401</v>
      </c>
      <c r="J402">
        <v>25</v>
      </c>
      <c r="S402">
        <v>401</v>
      </c>
      <c r="T402" t="e">
        <f ca="1"/>
        <v>#NAME?</v>
      </c>
    </row>
    <row r="403" spans="9:20">
      <c r="I403">
        <v>402</v>
      </c>
      <c r="J403">
        <v>25</v>
      </c>
      <c r="S403">
        <v>402</v>
      </c>
      <c r="T403" t="e">
        <f ca="1"/>
        <v>#NAME?</v>
      </c>
    </row>
    <row r="404" spans="9:20">
      <c r="I404">
        <v>403</v>
      </c>
      <c r="J404">
        <v>25</v>
      </c>
      <c r="S404">
        <v>403</v>
      </c>
      <c r="T404" t="e">
        <f ca="1"/>
        <v>#NAME?</v>
      </c>
    </row>
    <row r="405" spans="9:20">
      <c r="I405">
        <v>404</v>
      </c>
      <c r="J405">
        <v>25</v>
      </c>
      <c r="S405">
        <v>404</v>
      </c>
      <c r="T405" t="e">
        <f ca="1"/>
        <v>#NAME?</v>
      </c>
    </row>
    <row r="406" spans="9:20">
      <c r="I406">
        <v>405</v>
      </c>
      <c r="J406">
        <v>25</v>
      </c>
      <c r="S406">
        <v>405</v>
      </c>
      <c r="T406" t="e">
        <f ca="1"/>
        <v>#NAME?</v>
      </c>
    </row>
    <row r="407" spans="9:20">
      <c r="I407">
        <v>406</v>
      </c>
      <c r="J407">
        <v>25</v>
      </c>
      <c r="S407">
        <v>406</v>
      </c>
      <c r="T407" t="e">
        <f ca="1"/>
        <v>#NAME?</v>
      </c>
    </row>
    <row r="408" spans="9:20">
      <c r="I408">
        <v>407</v>
      </c>
      <c r="J408">
        <v>25</v>
      </c>
      <c r="S408">
        <v>407</v>
      </c>
      <c r="T408" t="e">
        <f ca="1"/>
        <v>#NAME?</v>
      </c>
    </row>
    <row r="409" spans="9:20">
      <c r="I409">
        <v>408</v>
      </c>
      <c r="J409">
        <v>25</v>
      </c>
      <c r="S409">
        <v>408</v>
      </c>
      <c r="T409" t="e">
        <f ca="1"/>
        <v>#NAME?</v>
      </c>
    </row>
    <row r="410" spans="9:20">
      <c r="I410">
        <v>409</v>
      </c>
      <c r="J410">
        <v>25</v>
      </c>
      <c r="S410">
        <v>409</v>
      </c>
      <c r="T410" t="e">
        <f ca="1"/>
        <v>#NAME?</v>
      </c>
    </row>
    <row r="411" spans="9:20">
      <c r="I411">
        <v>410</v>
      </c>
      <c r="J411">
        <v>25</v>
      </c>
      <c r="S411">
        <v>410</v>
      </c>
      <c r="T411" t="e">
        <f ca="1"/>
        <v>#NAME?</v>
      </c>
    </row>
    <row r="412" spans="9:20">
      <c r="I412">
        <v>411</v>
      </c>
      <c r="J412">
        <v>25</v>
      </c>
      <c r="S412">
        <v>411</v>
      </c>
      <c r="T412" t="e">
        <f ca="1"/>
        <v>#NAME?</v>
      </c>
    </row>
    <row r="413" spans="9:20">
      <c r="I413">
        <v>412</v>
      </c>
      <c r="J413">
        <v>25</v>
      </c>
      <c r="S413">
        <v>412</v>
      </c>
      <c r="T413" t="e">
        <f ca="1"/>
        <v>#NAME?</v>
      </c>
    </row>
    <row r="414" spans="9:20">
      <c r="I414">
        <v>413</v>
      </c>
      <c r="J414">
        <v>25</v>
      </c>
      <c r="S414">
        <v>413</v>
      </c>
      <c r="T414" t="e">
        <f ca="1"/>
        <v>#NAME?</v>
      </c>
    </row>
    <row r="415" spans="9:20">
      <c r="I415">
        <v>414</v>
      </c>
      <c r="J415">
        <v>25</v>
      </c>
      <c r="S415">
        <v>414</v>
      </c>
      <c r="T415" t="e">
        <f ca="1"/>
        <v>#NAME?</v>
      </c>
    </row>
    <row r="416" spans="9:20">
      <c r="I416">
        <v>415</v>
      </c>
      <c r="J416">
        <v>25</v>
      </c>
      <c r="S416">
        <v>415</v>
      </c>
      <c r="T416" t="e">
        <f ca="1"/>
        <v>#NAME?</v>
      </c>
    </row>
    <row r="417" spans="9:20">
      <c r="I417">
        <v>416</v>
      </c>
      <c r="J417">
        <v>25</v>
      </c>
      <c r="S417">
        <v>416</v>
      </c>
      <c r="T417" t="e">
        <f ca="1"/>
        <v>#NAME?</v>
      </c>
    </row>
    <row r="418" spans="9:20">
      <c r="I418">
        <v>417</v>
      </c>
      <c r="J418">
        <v>25</v>
      </c>
      <c r="S418">
        <v>417</v>
      </c>
      <c r="T418" t="e">
        <f ca="1"/>
        <v>#NAME?</v>
      </c>
    </row>
    <row r="419" spans="9:20">
      <c r="I419">
        <v>418</v>
      </c>
      <c r="J419">
        <v>25</v>
      </c>
      <c r="S419">
        <v>418</v>
      </c>
      <c r="T419" t="e">
        <f ca="1"/>
        <v>#NAME?</v>
      </c>
    </row>
    <row r="420" spans="9:20">
      <c r="I420">
        <v>419</v>
      </c>
      <c r="J420">
        <v>25</v>
      </c>
      <c r="S420">
        <v>419</v>
      </c>
      <c r="T420" t="e">
        <f ca="1"/>
        <v>#NAME?</v>
      </c>
    </row>
    <row r="421" spans="9:20">
      <c r="I421">
        <v>420</v>
      </c>
      <c r="J421">
        <v>25</v>
      </c>
      <c r="S421">
        <v>420</v>
      </c>
      <c r="T421" t="e">
        <f ca="1"/>
        <v>#NAME?</v>
      </c>
    </row>
    <row r="422" spans="9:20">
      <c r="I422">
        <v>421</v>
      </c>
      <c r="J422">
        <v>25</v>
      </c>
      <c r="S422">
        <v>421</v>
      </c>
      <c r="T422" t="e">
        <f ca="1"/>
        <v>#NAME?</v>
      </c>
    </row>
    <row r="423" spans="9:20">
      <c r="I423">
        <v>422</v>
      </c>
      <c r="J423">
        <v>25</v>
      </c>
      <c r="S423">
        <v>422</v>
      </c>
      <c r="T423" t="e">
        <f ca="1"/>
        <v>#NAME?</v>
      </c>
    </row>
    <row r="424" spans="9:20">
      <c r="I424">
        <v>423</v>
      </c>
      <c r="J424">
        <v>25</v>
      </c>
      <c r="S424">
        <v>423</v>
      </c>
      <c r="T424" t="e">
        <f ca="1"/>
        <v>#NAME?</v>
      </c>
    </row>
    <row r="425" spans="9:20">
      <c r="I425">
        <v>424</v>
      </c>
      <c r="J425">
        <v>25</v>
      </c>
      <c r="S425">
        <v>424</v>
      </c>
      <c r="T425" t="e">
        <f ca="1"/>
        <v>#NAME?</v>
      </c>
    </row>
    <row r="426" spans="9:20">
      <c r="I426">
        <v>425</v>
      </c>
      <c r="J426">
        <v>25</v>
      </c>
      <c r="S426">
        <v>425</v>
      </c>
      <c r="T426" t="e">
        <f ca="1"/>
        <v>#NAME?</v>
      </c>
    </row>
    <row r="427" spans="9:20">
      <c r="I427">
        <v>426</v>
      </c>
      <c r="J427">
        <v>25</v>
      </c>
      <c r="S427">
        <v>426</v>
      </c>
      <c r="T427" t="e">
        <f ca="1"/>
        <v>#NAME?</v>
      </c>
    </row>
    <row r="428" spans="9:20">
      <c r="I428">
        <v>427</v>
      </c>
      <c r="J428">
        <v>25</v>
      </c>
      <c r="S428">
        <v>427</v>
      </c>
      <c r="T428" t="e">
        <f ca="1"/>
        <v>#NAME?</v>
      </c>
    </row>
    <row r="429" spans="9:20">
      <c r="I429">
        <v>428</v>
      </c>
      <c r="J429">
        <v>25</v>
      </c>
      <c r="S429">
        <v>428</v>
      </c>
      <c r="T429" t="e">
        <f ca="1"/>
        <v>#NAME?</v>
      </c>
    </row>
    <row r="430" spans="9:20">
      <c r="I430">
        <v>429</v>
      </c>
      <c r="J430">
        <v>25</v>
      </c>
      <c r="S430">
        <v>429</v>
      </c>
      <c r="T430" t="e">
        <f ca="1"/>
        <v>#NAME?</v>
      </c>
    </row>
    <row r="431" spans="9:20">
      <c r="I431">
        <v>430</v>
      </c>
      <c r="J431">
        <v>25</v>
      </c>
      <c r="S431">
        <v>430</v>
      </c>
      <c r="T431" t="e">
        <f ca="1"/>
        <v>#NAME?</v>
      </c>
    </row>
    <row r="432" spans="9:20">
      <c r="I432">
        <v>431</v>
      </c>
      <c r="J432">
        <v>25</v>
      </c>
      <c r="S432">
        <v>431</v>
      </c>
      <c r="T432" t="e">
        <f ca="1"/>
        <v>#NAME?</v>
      </c>
    </row>
    <row r="433" spans="9:20">
      <c r="I433">
        <v>432</v>
      </c>
      <c r="J433">
        <v>25</v>
      </c>
      <c r="S433">
        <v>432</v>
      </c>
      <c r="T433" t="e">
        <f ca="1"/>
        <v>#NAME?</v>
      </c>
    </row>
    <row r="434" spans="9:20">
      <c r="I434">
        <v>433</v>
      </c>
      <c r="J434">
        <v>25</v>
      </c>
      <c r="S434">
        <v>433</v>
      </c>
      <c r="T434" t="e">
        <f ca="1"/>
        <v>#NAME?</v>
      </c>
    </row>
    <row r="435" spans="9:20">
      <c r="I435">
        <v>434</v>
      </c>
      <c r="J435">
        <v>25</v>
      </c>
      <c r="S435">
        <v>434</v>
      </c>
      <c r="T435" t="e">
        <f ca="1"/>
        <v>#NAME?</v>
      </c>
    </row>
    <row r="436" spans="9:20">
      <c r="I436">
        <v>435</v>
      </c>
      <c r="J436">
        <v>25</v>
      </c>
      <c r="S436">
        <v>435</v>
      </c>
      <c r="T436" t="e">
        <f ca="1"/>
        <v>#NAME?</v>
      </c>
    </row>
    <row r="437" spans="9:20">
      <c r="I437">
        <v>436</v>
      </c>
      <c r="J437">
        <v>25</v>
      </c>
      <c r="S437">
        <v>436</v>
      </c>
      <c r="T437" t="e">
        <f ca="1"/>
        <v>#NAME?</v>
      </c>
    </row>
    <row r="438" spans="9:20">
      <c r="I438">
        <v>437</v>
      </c>
      <c r="J438">
        <v>25</v>
      </c>
      <c r="S438">
        <v>437</v>
      </c>
      <c r="T438" t="e">
        <f ca="1"/>
        <v>#NAME?</v>
      </c>
    </row>
    <row r="439" spans="9:20">
      <c r="I439">
        <v>438</v>
      </c>
      <c r="J439">
        <v>25</v>
      </c>
      <c r="S439">
        <v>438</v>
      </c>
      <c r="T439" t="e">
        <f ca="1"/>
        <v>#NAME?</v>
      </c>
    </row>
    <row r="440" spans="9:20">
      <c r="I440">
        <v>439</v>
      </c>
      <c r="J440">
        <v>25</v>
      </c>
      <c r="S440">
        <v>439</v>
      </c>
      <c r="T440" t="e">
        <f ca="1"/>
        <v>#NAME?</v>
      </c>
    </row>
    <row r="441" spans="9:20">
      <c r="I441">
        <v>440</v>
      </c>
      <c r="J441">
        <v>25</v>
      </c>
      <c r="S441">
        <v>440</v>
      </c>
      <c r="T441" t="e">
        <f ca="1"/>
        <v>#NAME?</v>
      </c>
    </row>
    <row r="442" spans="9:20">
      <c r="I442">
        <v>441</v>
      </c>
      <c r="J442">
        <v>25</v>
      </c>
      <c r="S442">
        <v>441</v>
      </c>
      <c r="T442" t="e">
        <f ca="1"/>
        <v>#NAME?</v>
      </c>
    </row>
    <row r="443" spans="9:20">
      <c r="I443">
        <v>442</v>
      </c>
      <c r="J443">
        <v>25</v>
      </c>
      <c r="S443">
        <v>442</v>
      </c>
      <c r="T443" t="e">
        <f ca="1"/>
        <v>#NAME?</v>
      </c>
    </row>
    <row r="444" spans="9:20">
      <c r="I444">
        <v>443</v>
      </c>
      <c r="J444">
        <v>25</v>
      </c>
      <c r="S444">
        <v>443</v>
      </c>
      <c r="T444" t="e">
        <f ca="1"/>
        <v>#NAME?</v>
      </c>
    </row>
    <row r="445" spans="9:20">
      <c r="I445">
        <v>444</v>
      </c>
      <c r="J445">
        <v>25</v>
      </c>
      <c r="S445">
        <v>444</v>
      </c>
      <c r="T445" t="e">
        <f ca="1"/>
        <v>#NAME?</v>
      </c>
    </row>
    <row r="446" spans="9:20">
      <c r="I446">
        <v>445</v>
      </c>
      <c r="J446">
        <v>25</v>
      </c>
      <c r="S446">
        <v>445</v>
      </c>
      <c r="T446" t="e">
        <f ca="1"/>
        <v>#NAME?</v>
      </c>
    </row>
    <row r="447" spans="9:20">
      <c r="I447">
        <v>446</v>
      </c>
      <c r="J447">
        <v>25</v>
      </c>
      <c r="S447">
        <v>446</v>
      </c>
      <c r="T447" t="e">
        <f ca="1"/>
        <v>#NAME?</v>
      </c>
    </row>
    <row r="448" spans="9:20">
      <c r="I448">
        <v>447</v>
      </c>
      <c r="J448">
        <v>25</v>
      </c>
      <c r="S448">
        <v>447</v>
      </c>
      <c r="T448" t="e">
        <f ca="1"/>
        <v>#NAME?</v>
      </c>
    </row>
    <row r="449" spans="9:20">
      <c r="I449">
        <v>448</v>
      </c>
      <c r="J449">
        <v>25</v>
      </c>
      <c r="S449">
        <v>448</v>
      </c>
      <c r="T449" t="e">
        <f ca="1"/>
        <v>#NAME?</v>
      </c>
    </row>
    <row r="450" spans="9:20">
      <c r="I450">
        <v>449</v>
      </c>
      <c r="J450">
        <v>25</v>
      </c>
      <c r="S450">
        <v>449</v>
      </c>
      <c r="T450" t="e">
        <f ca="1"/>
        <v>#NAME?</v>
      </c>
    </row>
    <row r="451" spans="9:20">
      <c r="I451">
        <v>450</v>
      </c>
      <c r="J451">
        <v>25</v>
      </c>
      <c r="S451">
        <v>450</v>
      </c>
      <c r="T451" t="e">
        <f ca="1"/>
        <v>#NAME?</v>
      </c>
    </row>
    <row r="452" spans="9:20">
      <c r="I452">
        <v>451</v>
      </c>
      <c r="J452">
        <v>25</v>
      </c>
      <c r="S452">
        <v>451</v>
      </c>
      <c r="T452" t="e">
        <f ca="1"/>
        <v>#NAME?</v>
      </c>
    </row>
    <row r="453" spans="9:20">
      <c r="I453">
        <v>452</v>
      </c>
      <c r="J453">
        <v>25</v>
      </c>
      <c r="S453">
        <v>452</v>
      </c>
      <c r="T453" t="e">
        <f ca="1"/>
        <v>#NAME?</v>
      </c>
    </row>
    <row r="454" spans="9:20">
      <c r="I454">
        <v>453</v>
      </c>
      <c r="J454">
        <v>25</v>
      </c>
      <c r="S454">
        <v>453</v>
      </c>
      <c r="T454" t="e">
        <f ca="1"/>
        <v>#NAME?</v>
      </c>
    </row>
    <row r="455" spans="9:20">
      <c r="I455">
        <v>454</v>
      </c>
      <c r="J455">
        <v>25</v>
      </c>
      <c r="S455">
        <v>454</v>
      </c>
      <c r="T455" t="e">
        <f ca="1"/>
        <v>#NAME?</v>
      </c>
    </row>
    <row r="456" spans="9:20">
      <c r="I456">
        <v>455</v>
      </c>
      <c r="J456">
        <v>25</v>
      </c>
      <c r="S456">
        <v>455</v>
      </c>
      <c r="T456" t="e">
        <f ca="1"/>
        <v>#NAME?</v>
      </c>
    </row>
    <row r="457" spans="9:20">
      <c r="I457">
        <v>456</v>
      </c>
      <c r="J457">
        <v>25</v>
      </c>
      <c r="S457">
        <v>456</v>
      </c>
      <c r="T457" t="e">
        <f ca="1"/>
        <v>#NAME?</v>
      </c>
    </row>
    <row r="458" spans="9:20">
      <c r="I458">
        <v>457</v>
      </c>
      <c r="J458">
        <v>25</v>
      </c>
      <c r="S458">
        <v>457</v>
      </c>
      <c r="T458" t="e">
        <f ca="1"/>
        <v>#NAME?</v>
      </c>
    </row>
    <row r="459" spans="9:20">
      <c r="I459">
        <v>458</v>
      </c>
      <c r="J459">
        <v>25</v>
      </c>
      <c r="S459">
        <v>458</v>
      </c>
      <c r="T459" t="e">
        <f ca="1"/>
        <v>#NAME?</v>
      </c>
    </row>
    <row r="460" spans="9:20">
      <c r="I460">
        <v>459</v>
      </c>
      <c r="J460">
        <v>25</v>
      </c>
      <c r="S460">
        <v>459</v>
      </c>
      <c r="T460" t="e">
        <f ca="1"/>
        <v>#NAME?</v>
      </c>
    </row>
    <row r="461" spans="9:20">
      <c r="I461">
        <v>460</v>
      </c>
      <c r="J461">
        <v>25</v>
      </c>
      <c r="S461">
        <v>460</v>
      </c>
      <c r="T461" t="e">
        <f ca="1"/>
        <v>#NAME?</v>
      </c>
    </row>
    <row r="462" spans="9:20">
      <c r="I462">
        <v>461</v>
      </c>
      <c r="J462">
        <v>25</v>
      </c>
      <c r="S462">
        <v>461</v>
      </c>
      <c r="T462" t="e">
        <f ca="1"/>
        <v>#NAME?</v>
      </c>
    </row>
    <row r="463" spans="9:20">
      <c r="I463">
        <v>462</v>
      </c>
      <c r="J463">
        <v>25</v>
      </c>
      <c r="S463">
        <v>462</v>
      </c>
      <c r="T463" t="e">
        <f ca="1"/>
        <v>#NAME?</v>
      </c>
    </row>
    <row r="464" spans="9:20">
      <c r="I464">
        <v>463</v>
      </c>
      <c r="J464">
        <v>25</v>
      </c>
      <c r="S464">
        <v>463</v>
      </c>
      <c r="T464" t="e">
        <f ca="1"/>
        <v>#NAME?</v>
      </c>
    </row>
    <row r="465" spans="9:20">
      <c r="I465">
        <v>464</v>
      </c>
      <c r="J465">
        <v>25</v>
      </c>
      <c r="S465">
        <v>464</v>
      </c>
      <c r="T465" t="e">
        <f ca="1"/>
        <v>#NAME?</v>
      </c>
    </row>
    <row r="466" spans="9:20">
      <c r="I466">
        <v>465</v>
      </c>
      <c r="J466">
        <v>25</v>
      </c>
      <c r="S466">
        <v>465</v>
      </c>
      <c r="T466" t="e">
        <f ca="1"/>
        <v>#NAME?</v>
      </c>
    </row>
    <row r="467" spans="9:20">
      <c r="I467">
        <v>466</v>
      </c>
      <c r="J467">
        <v>25</v>
      </c>
      <c r="S467">
        <v>466</v>
      </c>
      <c r="T467" t="e">
        <f ca="1"/>
        <v>#NAME?</v>
      </c>
    </row>
    <row r="468" spans="9:20">
      <c r="I468">
        <v>467</v>
      </c>
      <c r="J468">
        <v>25</v>
      </c>
      <c r="S468">
        <v>467</v>
      </c>
      <c r="T468" t="e">
        <f ca="1"/>
        <v>#NAME?</v>
      </c>
    </row>
    <row r="469" spans="9:20">
      <c r="I469">
        <v>468</v>
      </c>
      <c r="J469">
        <v>25</v>
      </c>
      <c r="S469">
        <v>468</v>
      </c>
      <c r="T469" t="e">
        <f ca="1"/>
        <v>#NAME?</v>
      </c>
    </row>
    <row r="470" spans="9:20">
      <c r="I470">
        <v>469</v>
      </c>
      <c r="J470">
        <v>25</v>
      </c>
      <c r="S470">
        <v>469</v>
      </c>
      <c r="T470" t="e">
        <f ca="1"/>
        <v>#NAME?</v>
      </c>
    </row>
    <row r="471" spans="9:20">
      <c r="I471">
        <v>470</v>
      </c>
      <c r="J471">
        <v>25</v>
      </c>
      <c r="S471">
        <v>470</v>
      </c>
      <c r="T471" t="e">
        <f ca="1"/>
        <v>#NAME?</v>
      </c>
    </row>
    <row r="472" spans="9:20">
      <c r="I472">
        <v>471</v>
      </c>
      <c r="J472">
        <v>25</v>
      </c>
      <c r="S472">
        <v>471</v>
      </c>
      <c r="T472" t="e">
        <f ca="1"/>
        <v>#NAME?</v>
      </c>
    </row>
    <row r="473" spans="9:20">
      <c r="I473">
        <v>472</v>
      </c>
      <c r="J473">
        <v>25</v>
      </c>
      <c r="S473">
        <v>472</v>
      </c>
      <c r="T473" t="e">
        <f ca="1"/>
        <v>#NAME?</v>
      </c>
    </row>
    <row r="474" spans="9:20">
      <c r="I474">
        <v>473</v>
      </c>
      <c r="J474">
        <v>25</v>
      </c>
      <c r="S474">
        <v>473</v>
      </c>
      <c r="T474" t="e">
        <f ca="1"/>
        <v>#NAME?</v>
      </c>
    </row>
    <row r="475" spans="9:20">
      <c r="I475">
        <v>474</v>
      </c>
      <c r="J475">
        <v>25</v>
      </c>
      <c r="S475">
        <v>474</v>
      </c>
      <c r="T475" t="e">
        <f ca="1"/>
        <v>#NAME?</v>
      </c>
    </row>
    <row r="476" spans="9:20">
      <c r="I476">
        <v>475</v>
      </c>
      <c r="J476">
        <v>25</v>
      </c>
      <c r="S476">
        <v>475</v>
      </c>
      <c r="T476" t="e">
        <f ca="1"/>
        <v>#NAME?</v>
      </c>
    </row>
    <row r="477" spans="9:20">
      <c r="I477">
        <v>476</v>
      </c>
      <c r="J477">
        <v>25</v>
      </c>
      <c r="S477">
        <v>476</v>
      </c>
      <c r="T477" t="e">
        <f ca="1"/>
        <v>#NAME?</v>
      </c>
    </row>
    <row r="478" spans="9:20">
      <c r="I478">
        <v>477</v>
      </c>
      <c r="J478">
        <v>25</v>
      </c>
      <c r="S478">
        <v>477</v>
      </c>
      <c r="T478" t="e">
        <f ca="1"/>
        <v>#NAME?</v>
      </c>
    </row>
    <row r="479" spans="9:20">
      <c r="I479">
        <v>478</v>
      </c>
      <c r="J479">
        <v>25</v>
      </c>
      <c r="S479">
        <v>478</v>
      </c>
      <c r="T479" t="e">
        <f ca="1"/>
        <v>#NAME?</v>
      </c>
    </row>
    <row r="480" spans="9:20">
      <c r="I480">
        <v>479</v>
      </c>
      <c r="J480">
        <v>25</v>
      </c>
      <c r="S480">
        <v>479</v>
      </c>
      <c r="T480" t="e">
        <f ca="1"/>
        <v>#NAME?</v>
      </c>
    </row>
    <row r="481" spans="9:20">
      <c r="I481">
        <v>480</v>
      </c>
      <c r="J481">
        <v>25</v>
      </c>
      <c r="S481">
        <v>480</v>
      </c>
      <c r="T481" t="e">
        <f ca="1"/>
        <v>#NAME?</v>
      </c>
    </row>
    <row r="482" spans="9:20">
      <c r="I482">
        <v>481</v>
      </c>
      <c r="J482">
        <v>25</v>
      </c>
      <c r="S482">
        <v>481</v>
      </c>
      <c r="T482" t="e">
        <f ca="1"/>
        <v>#NAME?</v>
      </c>
    </row>
    <row r="483" spans="9:20">
      <c r="I483">
        <v>482</v>
      </c>
      <c r="J483">
        <v>25</v>
      </c>
      <c r="S483">
        <v>482</v>
      </c>
      <c r="T483" t="e">
        <f ca="1"/>
        <v>#NAME?</v>
      </c>
    </row>
    <row r="484" spans="9:20">
      <c r="I484">
        <v>483</v>
      </c>
      <c r="J484">
        <v>25</v>
      </c>
      <c r="S484">
        <v>483</v>
      </c>
      <c r="T484" t="e">
        <f ca="1"/>
        <v>#NAME?</v>
      </c>
    </row>
    <row r="485" spans="9:20">
      <c r="I485">
        <v>484</v>
      </c>
      <c r="J485">
        <v>25</v>
      </c>
      <c r="S485">
        <v>484</v>
      </c>
      <c r="T485" t="e">
        <f ca="1"/>
        <v>#NAME?</v>
      </c>
    </row>
    <row r="486" spans="9:20">
      <c r="I486">
        <v>485</v>
      </c>
      <c r="J486">
        <v>25</v>
      </c>
      <c r="S486">
        <v>485</v>
      </c>
      <c r="T486" t="e">
        <f ca="1"/>
        <v>#NAME?</v>
      </c>
    </row>
    <row r="487" spans="9:20">
      <c r="I487">
        <v>486</v>
      </c>
      <c r="J487">
        <v>25</v>
      </c>
      <c r="S487">
        <v>486</v>
      </c>
      <c r="T487" t="e">
        <f ca="1"/>
        <v>#NAME?</v>
      </c>
    </row>
    <row r="488" spans="9:20">
      <c r="I488">
        <v>487</v>
      </c>
      <c r="J488">
        <v>25</v>
      </c>
      <c r="S488">
        <v>487</v>
      </c>
      <c r="T488" t="e">
        <f ca="1"/>
        <v>#NAME?</v>
      </c>
    </row>
    <row r="489" spans="9:20">
      <c r="I489">
        <v>488</v>
      </c>
      <c r="J489">
        <v>25</v>
      </c>
      <c r="S489">
        <v>488</v>
      </c>
      <c r="T489" t="e">
        <f ca="1"/>
        <v>#NAME?</v>
      </c>
    </row>
    <row r="490" spans="9:20">
      <c r="I490">
        <v>489</v>
      </c>
      <c r="J490">
        <v>25</v>
      </c>
      <c r="S490">
        <v>489</v>
      </c>
      <c r="T490" t="e">
        <f ca="1"/>
        <v>#NAME?</v>
      </c>
    </row>
    <row r="491" spans="9:20">
      <c r="I491">
        <v>490</v>
      </c>
      <c r="J491">
        <v>25</v>
      </c>
      <c r="S491">
        <v>490</v>
      </c>
      <c r="T491" t="e">
        <f ca="1"/>
        <v>#NAME?</v>
      </c>
    </row>
    <row r="492" spans="9:20">
      <c r="I492">
        <v>491</v>
      </c>
      <c r="J492">
        <v>30</v>
      </c>
      <c r="S492">
        <v>491</v>
      </c>
      <c r="T492" t="e">
        <f ca="1"/>
        <v>#NAME?</v>
      </c>
    </row>
    <row r="493" spans="9:20">
      <c r="I493">
        <v>492</v>
      </c>
      <c r="J493">
        <v>30</v>
      </c>
      <c r="S493">
        <v>492</v>
      </c>
      <c r="T493" t="e">
        <f ca="1"/>
        <v>#NAME?</v>
      </c>
    </row>
    <row r="494" spans="9:20">
      <c r="I494">
        <v>493</v>
      </c>
      <c r="J494">
        <v>30</v>
      </c>
      <c r="S494">
        <v>493</v>
      </c>
      <c r="T494" t="e">
        <f ca="1"/>
        <v>#NAME?</v>
      </c>
    </row>
    <row r="495" spans="9:20">
      <c r="I495">
        <v>494</v>
      </c>
      <c r="J495">
        <v>30</v>
      </c>
      <c r="S495">
        <v>494</v>
      </c>
      <c r="T495" t="e">
        <f ca="1"/>
        <v>#NAME?</v>
      </c>
    </row>
    <row r="496" spans="9:20">
      <c r="I496">
        <v>495</v>
      </c>
      <c r="J496">
        <v>30</v>
      </c>
      <c r="S496">
        <v>495</v>
      </c>
      <c r="T496" t="e">
        <f ca="1"/>
        <v>#NAME?</v>
      </c>
    </row>
    <row r="497" spans="9:20">
      <c r="I497">
        <v>496</v>
      </c>
      <c r="J497">
        <v>30</v>
      </c>
      <c r="S497">
        <v>496</v>
      </c>
      <c r="T497" t="e">
        <f ca="1"/>
        <v>#NAME?</v>
      </c>
    </row>
    <row r="498" spans="9:20">
      <c r="I498">
        <v>497</v>
      </c>
      <c r="J498">
        <v>30</v>
      </c>
      <c r="S498">
        <v>497</v>
      </c>
      <c r="T498" t="e">
        <f ca="1"/>
        <v>#NAME?</v>
      </c>
    </row>
    <row r="499" spans="9:20">
      <c r="I499">
        <v>498</v>
      </c>
      <c r="J499">
        <v>30</v>
      </c>
      <c r="S499">
        <v>498</v>
      </c>
      <c r="T499" t="e">
        <f ca="1"/>
        <v>#NAME?</v>
      </c>
    </row>
    <row r="500" spans="9:20">
      <c r="I500">
        <v>499</v>
      </c>
      <c r="J500">
        <v>30</v>
      </c>
      <c r="S500">
        <v>499</v>
      </c>
      <c r="T500" t="e">
        <f ca="1"/>
        <v>#NAME?</v>
      </c>
    </row>
    <row r="501" spans="9:20">
      <c r="I501">
        <v>500</v>
      </c>
      <c r="J501">
        <v>30</v>
      </c>
      <c r="S501">
        <v>500</v>
      </c>
      <c r="T501" t="e">
        <f ca="1"/>
        <v>#NAME?</v>
      </c>
    </row>
    <row r="502" spans="9:20">
      <c r="I502">
        <v>501</v>
      </c>
      <c r="J502">
        <v>30</v>
      </c>
      <c r="S502">
        <v>501</v>
      </c>
      <c r="T502" t="e">
        <f ca="1"/>
        <v>#NAME?</v>
      </c>
    </row>
    <row r="503" spans="9:20">
      <c r="I503">
        <v>502</v>
      </c>
      <c r="J503">
        <v>30</v>
      </c>
      <c r="S503">
        <v>502</v>
      </c>
      <c r="T503" t="e">
        <f ca="1"/>
        <v>#NAME?</v>
      </c>
    </row>
    <row r="504" spans="9:20">
      <c r="I504">
        <v>503</v>
      </c>
      <c r="J504">
        <v>30</v>
      </c>
      <c r="S504">
        <v>503</v>
      </c>
      <c r="T504" t="e">
        <f ca="1"/>
        <v>#NAME?</v>
      </c>
    </row>
    <row r="505" spans="9:20">
      <c r="I505">
        <v>504</v>
      </c>
      <c r="J505">
        <v>30</v>
      </c>
      <c r="S505">
        <v>504</v>
      </c>
      <c r="T505" t="e">
        <f ca="1"/>
        <v>#NAME?</v>
      </c>
    </row>
    <row r="506" spans="9:20">
      <c r="I506">
        <v>505</v>
      </c>
      <c r="J506">
        <v>30</v>
      </c>
      <c r="S506">
        <v>505</v>
      </c>
      <c r="T506" t="e">
        <f ca="1"/>
        <v>#NAME?</v>
      </c>
    </row>
    <row r="507" spans="9:20">
      <c r="I507">
        <v>506</v>
      </c>
      <c r="J507">
        <v>30</v>
      </c>
      <c r="S507">
        <v>506</v>
      </c>
      <c r="T507" t="e">
        <f ca="1"/>
        <v>#NAME?</v>
      </c>
    </row>
    <row r="508" spans="9:20">
      <c r="I508">
        <v>507</v>
      </c>
      <c r="J508">
        <v>30</v>
      </c>
      <c r="S508">
        <v>507</v>
      </c>
      <c r="T508" t="e">
        <f ca="1"/>
        <v>#NAME?</v>
      </c>
    </row>
    <row r="509" spans="9:20">
      <c r="I509">
        <v>508</v>
      </c>
      <c r="J509">
        <v>30</v>
      </c>
      <c r="S509">
        <v>508</v>
      </c>
      <c r="T509" t="e">
        <f ca="1"/>
        <v>#NAME?</v>
      </c>
    </row>
    <row r="510" spans="9:20">
      <c r="I510">
        <v>509</v>
      </c>
      <c r="J510">
        <v>30</v>
      </c>
      <c r="S510">
        <v>509</v>
      </c>
      <c r="T510" t="e">
        <f ca="1"/>
        <v>#NAME?</v>
      </c>
    </row>
    <row r="511" spans="9:20">
      <c r="I511">
        <v>510</v>
      </c>
      <c r="J511">
        <v>30</v>
      </c>
      <c r="S511">
        <v>510</v>
      </c>
      <c r="T511" t="e">
        <f ca="1"/>
        <v>#NAME?</v>
      </c>
    </row>
    <row r="512" spans="9:20">
      <c r="I512">
        <v>511</v>
      </c>
      <c r="J512">
        <v>30</v>
      </c>
      <c r="S512">
        <v>511</v>
      </c>
      <c r="T512" t="e">
        <f ca="1"/>
        <v>#NAME?</v>
      </c>
    </row>
    <row r="513" spans="9:20">
      <c r="I513">
        <v>512</v>
      </c>
      <c r="J513">
        <v>30</v>
      </c>
      <c r="S513">
        <v>512</v>
      </c>
      <c r="T513" t="e">
        <f ca="1"/>
        <v>#NAME?</v>
      </c>
    </row>
    <row r="514" spans="9:20">
      <c r="I514">
        <v>513</v>
      </c>
      <c r="J514">
        <v>30</v>
      </c>
      <c r="S514">
        <v>513</v>
      </c>
      <c r="T514" t="e">
        <f ca="1"/>
        <v>#NAME?</v>
      </c>
    </row>
    <row r="515" spans="9:20">
      <c r="I515">
        <v>514</v>
      </c>
      <c r="J515">
        <v>30</v>
      </c>
      <c r="S515">
        <v>514</v>
      </c>
      <c r="T515" t="e">
        <f ca="1"/>
        <v>#NAME?</v>
      </c>
    </row>
    <row r="516" spans="9:20">
      <c r="I516">
        <v>515</v>
      </c>
      <c r="J516">
        <v>30</v>
      </c>
      <c r="S516">
        <v>515</v>
      </c>
      <c r="T516" t="e">
        <f ca="1"/>
        <v>#NAME?</v>
      </c>
    </row>
    <row r="517" spans="9:20">
      <c r="I517">
        <v>516</v>
      </c>
      <c r="J517">
        <v>30</v>
      </c>
      <c r="S517">
        <v>516</v>
      </c>
      <c r="T517" t="e">
        <f ca="1"/>
        <v>#NAME?</v>
      </c>
    </row>
    <row r="518" spans="9:20">
      <c r="I518">
        <v>517</v>
      </c>
      <c r="J518">
        <v>30</v>
      </c>
      <c r="S518">
        <v>517</v>
      </c>
      <c r="T518" t="e">
        <f ca="1"/>
        <v>#NAME?</v>
      </c>
    </row>
    <row r="519" spans="9:20">
      <c r="I519">
        <v>518</v>
      </c>
      <c r="J519">
        <v>30</v>
      </c>
      <c r="S519">
        <v>518</v>
      </c>
      <c r="T519" t="e">
        <f ca="1"/>
        <v>#NAME?</v>
      </c>
    </row>
    <row r="520" spans="9:20">
      <c r="I520">
        <v>519</v>
      </c>
      <c r="J520">
        <v>30</v>
      </c>
      <c r="S520">
        <v>519</v>
      </c>
      <c r="T520" t="e">
        <f ca="1"/>
        <v>#NAME?</v>
      </c>
    </row>
    <row r="521" spans="9:20">
      <c r="I521">
        <v>520</v>
      </c>
      <c r="J521">
        <v>30</v>
      </c>
      <c r="S521">
        <v>520</v>
      </c>
      <c r="T521" t="e">
        <f ca="1"/>
        <v>#NAME?</v>
      </c>
    </row>
    <row r="522" spans="9:20">
      <c r="I522">
        <v>521</v>
      </c>
      <c r="J522">
        <v>30</v>
      </c>
      <c r="S522">
        <v>521</v>
      </c>
      <c r="T522" t="e">
        <f ca="1"/>
        <v>#NAME?</v>
      </c>
    </row>
    <row r="523" spans="9:20">
      <c r="I523">
        <v>522</v>
      </c>
      <c r="J523">
        <v>30</v>
      </c>
      <c r="S523">
        <v>522</v>
      </c>
      <c r="T523" t="e">
        <f ca="1"/>
        <v>#NAME?</v>
      </c>
    </row>
    <row r="524" spans="9:20">
      <c r="I524">
        <v>523</v>
      </c>
      <c r="J524">
        <v>30</v>
      </c>
      <c r="S524">
        <v>523</v>
      </c>
      <c r="T524" t="e">
        <f ca="1"/>
        <v>#NAME?</v>
      </c>
    </row>
    <row r="525" spans="9:20">
      <c r="I525">
        <v>524</v>
      </c>
      <c r="J525">
        <v>30</v>
      </c>
      <c r="S525">
        <v>524</v>
      </c>
      <c r="T525" t="e">
        <f ca="1"/>
        <v>#NAME?</v>
      </c>
    </row>
    <row r="526" spans="9:20">
      <c r="I526">
        <v>525</v>
      </c>
      <c r="J526">
        <v>30</v>
      </c>
      <c r="S526">
        <v>525</v>
      </c>
      <c r="T526" t="e">
        <f ca="1"/>
        <v>#NAME?</v>
      </c>
    </row>
    <row r="527" spans="9:20">
      <c r="I527">
        <v>526</v>
      </c>
      <c r="J527">
        <v>30</v>
      </c>
      <c r="S527">
        <v>526</v>
      </c>
      <c r="T527" t="e">
        <f ca="1"/>
        <v>#NAME?</v>
      </c>
    </row>
    <row r="528" spans="9:20">
      <c r="I528">
        <v>527</v>
      </c>
      <c r="J528">
        <v>30</v>
      </c>
      <c r="S528">
        <v>527</v>
      </c>
      <c r="T528" t="e">
        <f ca="1"/>
        <v>#NAME?</v>
      </c>
    </row>
    <row r="529" spans="9:20">
      <c r="I529">
        <v>528</v>
      </c>
      <c r="J529">
        <v>30</v>
      </c>
      <c r="S529">
        <v>528</v>
      </c>
      <c r="T529" t="e">
        <f ca="1"/>
        <v>#NAME?</v>
      </c>
    </row>
    <row r="530" spans="9:20">
      <c r="I530">
        <v>529</v>
      </c>
      <c r="J530">
        <v>30</v>
      </c>
      <c r="S530">
        <v>529</v>
      </c>
      <c r="T530" t="e">
        <f ca="1"/>
        <v>#NAME?</v>
      </c>
    </row>
    <row r="531" spans="9:20">
      <c r="I531">
        <v>530</v>
      </c>
      <c r="J531">
        <v>30</v>
      </c>
      <c r="S531">
        <v>530</v>
      </c>
      <c r="T531" t="e">
        <f ca="1"/>
        <v>#NAME?</v>
      </c>
    </row>
    <row r="532" spans="9:20">
      <c r="I532">
        <v>531</v>
      </c>
      <c r="J532">
        <v>30</v>
      </c>
      <c r="S532">
        <v>531</v>
      </c>
      <c r="T532" t="e">
        <f ca="1"/>
        <v>#NAME?</v>
      </c>
    </row>
    <row r="533" spans="9:20">
      <c r="I533">
        <v>532</v>
      </c>
      <c r="J533">
        <v>30</v>
      </c>
      <c r="S533">
        <v>532</v>
      </c>
      <c r="T533" t="e">
        <f ca="1"/>
        <v>#NAME?</v>
      </c>
    </row>
    <row r="534" spans="9:20">
      <c r="I534">
        <v>533</v>
      </c>
      <c r="J534">
        <v>30</v>
      </c>
      <c r="S534">
        <v>533</v>
      </c>
      <c r="T534" t="e">
        <f ca="1"/>
        <v>#NAME?</v>
      </c>
    </row>
    <row r="535" spans="9:20">
      <c r="I535">
        <v>534</v>
      </c>
      <c r="J535">
        <v>30</v>
      </c>
      <c r="S535">
        <v>534</v>
      </c>
      <c r="T535" t="e">
        <f ca="1"/>
        <v>#NAME?</v>
      </c>
    </row>
    <row r="536" spans="9:20">
      <c r="I536">
        <v>535</v>
      </c>
      <c r="J536">
        <v>30</v>
      </c>
      <c r="S536">
        <v>535</v>
      </c>
      <c r="T536" t="e">
        <f ca="1"/>
        <v>#NAME?</v>
      </c>
    </row>
    <row r="537" spans="9:20">
      <c r="I537">
        <v>536</v>
      </c>
      <c r="J537">
        <v>30</v>
      </c>
      <c r="S537">
        <v>536</v>
      </c>
      <c r="T537" t="e">
        <f ca="1"/>
        <v>#NAME?</v>
      </c>
    </row>
    <row r="538" spans="9:20">
      <c r="I538">
        <v>537</v>
      </c>
      <c r="J538">
        <v>30</v>
      </c>
      <c r="S538">
        <v>537</v>
      </c>
      <c r="T538" t="e">
        <f ca="1"/>
        <v>#NAME?</v>
      </c>
    </row>
    <row r="539" spans="9:20">
      <c r="I539">
        <v>538</v>
      </c>
      <c r="J539">
        <v>30</v>
      </c>
      <c r="S539">
        <v>538</v>
      </c>
      <c r="T539" t="e">
        <f ca="1"/>
        <v>#NAME?</v>
      </c>
    </row>
    <row r="540" spans="9:20">
      <c r="I540">
        <v>539</v>
      </c>
      <c r="J540">
        <v>30</v>
      </c>
      <c r="S540">
        <v>539</v>
      </c>
      <c r="T540" t="e">
        <f ca="1"/>
        <v>#NAME?</v>
      </c>
    </row>
    <row r="541" spans="9:20">
      <c r="I541">
        <v>540</v>
      </c>
      <c r="J541">
        <v>30</v>
      </c>
      <c r="S541">
        <v>540</v>
      </c>
      <c r="T541" t="e">
        <f ca="1"/>
        <v>#NAME?</v>
      </c>
    </row>
    <row r="542" spans="9:20">
      <c r="I542">
        <v>541</v>
      </c>
      <c r="J542">
        <v>30</v>
      </c>
      <c r="S542">
        <v>541</v>
      </c>
      <c r="T542" t="e">
        <f ca="1"/>
        <v>#NAME?</v>
      </c>
    </row>
    <row r="543" spans="9:20">
      <c r="I543">
        <v>542</v>
      </c>
      <c r="J543">
        <v>30</v>
      </c>
      <c r="S543">
        <v>542</v>
      </c>
      <c r="T543" t="e">
        <f ca="1"/>
        <v>#NAME?</v>
      </c>
    </row>
    <row r="544" spans="9:20">
      <c r="I544">
        <v>543</v>
      </c>
      <c r="J544">
        <v>30</v>
      </c>
      <c r="S544">
        <v>543</v>
      </c>
      <c r="T544" t="e">
        <f ca="1"/>
        <v>#NAME?</v>
      </c>
    </row>
    <row r="545" spans="9:20">
      <c r="I545">
        <v>544</v>
      </c>
      <c r="J545">
        <v>30</v>
      </c>
      <c r="S545">
        <v>544</v>
      </c>
      <c r="T545" t="e">
        <f ca="1"/>
        <v>#NAME?</v>
      </c>
    </row>
    <row r="546" spans="9:20">
      <c r="I546">
        <v>545</v>
      </c>
      <c r="J546">
        <v>30</v>
      </c>
      <c r="S546">
        <v>545</v>
      </c>
      <c r="T546" t="e">
        <f ca="1"/>
        <v>#NAME?</v>
      </c>
    </row>
    <row r="547" spans="9:20">
      <c r="I547">
        <v>546</v>
      </c>
      <c r="J547">
        <v>30</v>
      </c>
      <c r="S547">
        <v>546</v>
      </c>
      <c r="T547" t="e">
        <f ca="1"/>
        <v>#NAME?</v>
      </c>
    </row>
    <row r="548" spans="9:20">
      <c r="I548">
        <v>547</v>
      </c>
      <c r="J548">
        <v>30</v>
      </c>
      <c r="S548">
        <v>547</v>
      </c>
      <c r="T548" t="e">
        <f ca="1"/>
        <v>#NAME?</v>
      </c>
    </row>
    <row r="549" spans="9:20">
      <c r="I549">
        <v>548</v>
      </c>
      <c r="J549">
        <v>30</v>
      </c>
      <c r="S549">
        <v>548</v>
      </c>
      <c r="T549" t="e">
        <f ca="1"/>
        <v>#NAME?</v>
      </c>
    </row>
    <row r="550" spans="9:20">
      <c r="I550">
        <v>549</v>
      </c>
      <c r="J550">
        <v>30</v>
      </c>
      <c r="S550">
        <v>549</v>
      </c>
      <c r="T550" t="e">
        <f ca="1"/>
        <v>#NAME?</v>
      </c>
    </row>
    <row r="551" spans="9:20">
      <c r="I551">
        <v>550</v>
      </c>
      <c r="J551">
        <v>30</v>
      </c>
      <c r="S551">
        <v>550</v>
      </c>
      <c r="T551" t="e">
        <f ca="1"/>
        <v>#NAME?</v>
      </c>
    </row>
    <row r="552" spans="9:20">
      <c r="I552">
        <v>551</v>
      </c>
      <c r="J552">
        <v>30</v>
      </c>
      <c r="S552">
        <v>551</v>
      </c>
      <c r="T552" t="e">
        <f ca="1"/>
        <v>#NAME?</v>
      </c>
    </row>
    <row r="553" spans="9:20">
      <c r="I553">
        <v>552</v>
      </c>
      <c r="J553">
        <v>30</v>
      </c>
      <c r="S553">
        <v>552</v>
      </c>
      <c r="T553" t="e">
        <f ca="1"/>
        <v>#NAME?</v>
      </c>
    </row>
    <row r="554" spans="9:20">
      <c r="I554">
        <v>553</v>
      </c>
      <c r="J554">
        <v>30</v>
      </c>
      <c r="S554">
        <v>553</v>
      </c>
      <c r="T554" t="e">
        <f ca="1"/>
        <v>#NAME?</v>
      </c>
    </row>
    <row r="555" spans="9:20">
      <c r="I555">
        <v>554</v>
      </c>
      <c r="J555">
        <v>30</v>
      </c>
      <c r="S555">
        <v>554</v>
      </c>
      <c r="T555" t="e">
        <f ca="1"/>
        <v>#NAME?</v>
      </c>
    </row>
    <row r="556" spans="9:20">
      <c r="I556">
        <v>555</v>
      </c>
      <c r="J556">
        <v>30</v>
      </c>
      <c r="S556">
        <v>555</v>
      </c>
      <c r="T556" t="e">
        <f ca="1"/>
        <v>#NAME?</v>
      </c>
    </row>
    <row r="557" spans="9:20">
      <c r="I557">
        <v>556</v>
      </c>
      <c r="J557">
        <v>30</v>
      </c>
      <c r="S557">
        <v>556</v>
      </c>
      <c r="T557" t="e">
        <f ca="1"/>
        <v>#NAME?</v>
      </c>
    </row>
    <row r="558" spans="9:20">
      <c r="I558">
        <v>557</v>
      </c>
      <c r="J558">
        <v>30</v>
      </c>
      <c r="S558">
        <v>557</v>
      </c>
      <c r="T558" t="e">
        <f ca="1"/>
        <v>#NAME?</v>
      </c>
    </row>
    <row r="559" spans="9:20">
      <c r="I559">
        <v>558</v>
      </c>
      <c r="J559">
        <v>30</v>
      </c>
      <c r="S559">
        <v>558</v>
      </c>
      <c r="T559" t="e">
        <f ca="1"/>
        <v>#NAME?</v>
      </c>
    </row>
    <row r="560" spans="9:20">
      <c r="I560">
        <v>559</v>
      </c>
      <c r="J560">
        <v>30</v>
      </c>
      <c r="S560">
        <v>559</v>
      </c>
      <c r="T560" t="e">
        <f ca="1"/>
        <v>#NAME?</v>
      </c>
    </row>
    <row r="561" spans="9:20">
      <c r="I561">
        <v>560</v>
      </c>
      <c r="J561">
        <v>30</v>
      </c>
      <c r="S561">
        <v>560</v>
      </c>
      <c r="T561" t="e">
        <f ca="1"/>
        <v>#NAME?</v>
      </c>
    </row>
    <row r="562" spans="9:20">
      <c r="I562">
        <v>561</v>
      </c>
      <c r="J562">
        <v>30</v>
      </c>
      <c r="S562">
        <v>561</v>
      </c>
      <c r="T562" t="e">
        <f ca="1"/>
        <v>#NAME?</v>
      </c>
    </row>
    <row r="563" spans="9:20">
      <c r="I563">
        <v>562</v>
      </c>
      <c r="J563">
        <v>30</v>
      </c>
      <c r="S563">
        <v>562</v>
      </c>
      <c r="T563" t="e">
        <f ca="1"/>
        <v>#NAME?</v>
      </c>
    </row>
    <row r="564" spans="9:20">
      <c r="I564">
        <v>563</v>
      </c>
      <c r="J564">
        <v>30</v>
      </c>
      <c r="S564">
        <v>563</v>
      </c>
      <c r="T564" t="e">
        <f ca="1"/>
        <v>#NAME?</v>
      </c>
    </row>
    <row r="565" spans="9:20">
      <c r="I565">
        <v>564</v>
      </c>
      <c r="J565">
        <v>30</v>
      </c>
      <c r="S565">
        <v>564</v>
      </c>
      <c r="T565" t="e">
        <f ca="1"/>
        <v>#NAME?</v>
      </c>
    </row>
    <row r="566" spans="9:20">
      <c r="I566">
        <v>565</v>
      </c>
      <c r="J566">
        <v>30</v>
      </c>
      <c r="S566">
        <v>565</v>
      </c>
      <c r="T566" t="e">
        <f ca="1"/>
        <v>#NAME?</v>
      </c>
    </row>
    <row r="567" spans="9:20">
      <c r="I567">
        <v>566</v>
      </c>
      <c r="J567">
        <v>30</v>
      </c>
      <c r="S567">
        <v>566</v>
      </c>
      <c r="T567" t="e">
        <f ca="1"/>
        <v>#NAME?</v>
      </c>
    </row>
    <row r="568" spans="9:20">
      <c r="I568">
        <v>567</v>
      </c>
      <c r="J568">
        <v>30</v>
      </c>
      <c r="S568">
        <v>567</v>
      </c>
      <c r="T568" t="e">
        <f ca="1"/>
        <v>#NAME?</v>
      </c>
    </row>
    <row r="569" spans="9:20">
      <c r="I569">
        <v>568</v>
      </c>
      <c r="J569">
        <v>30</v>
      </c>
      <c r="S569">
        <v>568</v>
      </c>
      <c r="T569" t="e">
        <f ca="1"/>
        <v>#NAME?</v>
      </c>
    </row>
    <row r="570" spans="9:20">
      <c r="I570">
        <v>569</v>
      </c>
      <c r="J570">
        <v>30</v>
      </c>
      <c r="S570">
        <v>569</v>
      </c>
      <c r="T570" t="e">
        <f ca="1"/>
        <v>#NAME?</v>
      </c>
    </row>
    <row r="571" spans="9:20">
      <c r="I571">
        <v>570</v>
      </c>
      <c r="J571">
        <v>30</v>
      </c>
      <c r="S571">
        <v>570</v>
      </c>
      <c r="T571" t="e">
        <f ca="1"/>
        <v>#NAME?</v>
      </c>
    </row>
    <row r="572" spans="9:20">
      <c r="I572">
        <v>571</v>
      </c>
      <c r="J572">
        <v>30</v>
      </c>
      <c r="S572">
        <v>571</v>
      </c>
      <c r="T572" t="e">
        <f ca="1"/>
        <v>#NAME?</v>
      </c>
    </row>
    <row r="573" spans="9:20">
      <c r="I573">
        <v>572</v>
      </c>
      <c r="J573">
        <v>30</v>
      </c>
      <c r="S573">
        <v>572</v>
      </c>
      <c r="T573" t="e">
        <f ca="1"/>
        <v>#NAME?</v>
      </c>
    </row>
    <row r="574" spans="9:20">
      <c r="I574">
        <v>573</v>
      </c>
      <c r="J574">
        <v>30</v>
      </c>
      <c r="S574">
        <v>573</v>
      </c>
      <c r="T574" t="e">
        <f ca="1"/>
        <v>#NAME?</v>
      </c>
    </row>
    <row r="575" spans="9:20">
      <c r="I575">
        <v>574</v>
      </c>
      <c r="J575">
        <v>30</v>
      </c>
      <c r="S575">
        <v>574</v>
      </c>
      <c r="T575" t="e">
        <f ca="1"/>
        <v>#NAME?</v>
      </c>
    </row>
    <row r="576" spans="9:20">
      <c r="I576">
        <v>575</v>
      </c>
      <c r="J576">
        <v>30</v>
      </c>
      <c r="S576">
        <v>575</v>
      </c>
      <c r="T576" t="e">
        <f ca="1"/>
        <v>#NAME?</v>
      </c>
    </row>
    <row r="577" spans="9:20">
      <c r="I577">
        <v>576</v>
      </c>
      <c r="J577">
        <v>30</v>
      </c>
      <c r="S577">
        <v>576</v>
      </c>
      <c r="T577" t="e">
        <f ca="1"/>
        <v>#NAME?</v>
      </c>
    </row>
    <row r="578" spans="9:20">
      <c r="I578">
        <v>577</v>
      </c>
      <c r="J578">
        <v>30</v>
      </c>
      <c r="S578">
        <v>577</v>
      </c>
      <c r="T578" t="e">
        <f ca="1"/>
        <v>#NAME?</v>
      </c>
    </row>
    <row r="579" spans="9:20">
      <c r="I579">
        <v>578</v>
      </c>
      <c r="J579">
        <v>30</v>
      </c>
      <c r="S579">
        <v>578</v>
      </c>
      <c r="T579" t="e">
        <f ca="1"/>
        <v>#NAME?</v>
      </c>
    </row>
    <row r="580" spans="9:20">
      <c r="I580">
        <v>579</v>
      </c>
      <c r="J580">
        <v>30</v>
      </c>
      <c r="S580">
        <v>579</v>
      </c>
      <c r="T580" t="e">
        <f ca="1"/>
        <v>#NAME?</v>
      </c>
    </row>
    <row r="581" spans="9:20">
      <c r="I581">
        <v>580</v>
      </c>
      <c r="J581">
        <v>30</v>
      </c>
      <c r="S581">
        <v>580</v>
      </c>
      <c r="T581" t="e">
        <f ca="1"/>
        <v>#NAME?</v>
      </c>
    </row>
    <row r="582" spans="9:20">
      <c r="I582">
        <v>581</v>
      </c>
      <c r="J582">
        <v>30</v>
      </c>
      <c r="S582">
        <v>581</v>
      </c>
      <c r="T582" t="e">
        <f ca="1"/>
        <v>#NAME?</v>
      </c>
    </row>
    <row r="583" spans="9:20">
      <c r="I583">
        <v>582</v>
      </c>
      <c r="J583">
        <v>30</v>
      </c>
      <c r="S583">
        <v>582</v>
      </c>
      <c r="T583" t="e">
        <f ca="1"/>
        <v>#NAME?</v>
      </c>
    </row>
    <row r="584" spans="9:20">
      <c r="I584">
        <v>583</v>
      </c>
      <c r="J584">
        <v>30</v>
      </c>
      <c r="S584">
        <v>583</v>
      </c>
      <c r="T584" t="e">
        <f ca="1"/>
        <v>#NAME?</v>
      </c>
    </row>
    <row r="585" spans="9:20">
      <c r="I585">
        <v>584</v>
      </c>
      <c r="J585">
        <v>30</v>
      </c>
      <c r="S585">
        <v>584</v>
      </c>
      <c r="T585" t="e">
        <f ca="1"/>
        <v>#NAME?</v>
      </c>
    </row>
    <row r="586" spans="9:20">
      <c r="I586">
        <v>585</v>
      </c>
      <c r="J586">
        <v>30</v>
      </c>
      <c r="S586">
        <v>585</v>
      </c>
      <c r="T586" t="e">
        <f ca="1"/>
        <v>#NAME?</v>
      </c>
    </row>
    <row r="587" spans="9:20">
      <c r="I587">
        <v>586</v>
      </c>
      <c r="J587">
        <v>30</v>
      </c>
      <c r="S587">
        <v>586</v>
      </c>
      <c r="T587" t="e">
        <f ca="1"/>
        <v>#NAME?</v>
      </c>
    </row>
    <row r="588" spans="9:20">
      <c r="I588">
        <v>587</v>
      </c>
      <c r="J588">
        <v>30</v>
      </c>
      <c r="S588">
        <v>587</v>
      </c>
      <c r="T588" t="e">
        <f ca="1"/>
        <v>#NAME?</v>
      </c>
    </row>
    <row r="589" spans="9:20">
      <c r="I589">
        <v>588</v>
      </c>
      <c r="J589">
        <v>30</v>
      </c>
      <c r="S589">
        <v>588</v>
      </c>
      <c r="T589" t="e">
        <f ca="1"/>
        <v>#NAME?</v>
      </c>
    </row>
    <row r="590" spans="9:20">
      <c r="I590">
        <v>589</v>
      </c>
      <c r="J590">
        <v>30</v>
      </c>
      <c r="S590">
        <v>589</v>
      </c>
      <c r="T590" t="e">
        <f ca="1"/>
        <v>#NAME?</v>
      </c>
    </row>
    <row r="591" spans="9:20">
      <c r="I591">
        <v>590</v>
      </c>
      <c r="J591">
        <v>30</v>
      </c>
      <c r="S591">
        <v>590</v>
      </c>
      <c r="T591" t="e">
        <f ca="1"/>
        <v>#NAME?</v>
      </c>
    </row>
    <row r="592" spans="9:20">
      <c r="I592">
        <v>591</v>
      </c>
      <c r="J592">
        <v>30</v>
      </c>
      <c r="S592">
        <v>591</v>
      </c>
      <c r="T592" t="e">
        <f ca="1"/>
        <v>#NAME?</v>
      </c>
    </row>
    <row r="593" spans="9:20">
      <c r="I593">
        <v>592</v>
      </c>
      <c r="J593">
        <v>30</v>
      </c>
      <c r="S593">
        <v>592</v>
      </c>
      <c r="T593" t="e">
        <f ca="1"/>
        <v>#NAME?</v>
      </c>
    </row>
    <row r="594" spans="9:20">
      <c r="I594">
        <v>593</v>
      </c>
      <c r="J594">
        <v>30</v>
      </c>
      <c r="S594">
        <v>593</v>
      </c>
      <c r="T594" t="e">
        <f ca="1"/>
        <v>#NAME?</v>
      </c>
    </row>
    <row r="595" spans="9:20">
      <c r="I595">
        <v>594</v>
      </c>
      <c r="J595">
        <v>30</v>
      </c>
      <c r="S595">
        <v>594</v>
      </c>
      <c r="T595" t="e">
        <f ca="1"/>
        <v>#NAME?</v>
      </c>
    </row>
    <row r="596" spans="9:20">
      <c r="I596">
        <v>595</v>
      </c>
      <c r="J596">
        <v>30</v>
      </c>
      <c r="S596">
        <v>595</v>
      </c>
      <c r="T596" t="e">
        <f ca="1"/>
        <v>#NAME?</v>
      </c>
    </row>
    <row r="597" spans="9:20">
      <c r="I597">
        <v>596</v>
      </c>
      <c r="J597">
        <v>30</v>
      </c>
      <c r="S597">
        <v>596</v>
      </c>
      <c r="T597" t="e">
        <f ca="1"/>
        <v>#NAME?</v>
      </c>
    </row>
    <row r="598" spans="9:20">
      <c r="I598">
        <v>597</v>
      </c>
      <c r="J598">
        <v>30</v>
      </c>
      <c r="S598">
        <v>597</v>
      </c>
      <c r="T598" t="e">
        <f ca="1"/>
        <v>#NAME?</v>
      </c>
    </row>
    <row r="599" spans="9:20">
      <c r="I599">
        <v>598</v>
      </c>
      <c r="J599">
        <v>30</v>
      </c>
      <c r="S599">
        <v>598</v>
      </c>
      <c r="T599" t="e">
        <f ca="1"/>
        <v>#NAME?</v>
      </c>
    </row>
    <row r="600" spans="9:20">
      <c r="I600">
        <v>599</v>
      </c>
      <c r="J600">
        <v>30</v>
      </c>
      <c r="S600">
        <v>599</v>
      </c>
      <c r="T600" t="e">
        <f ca="1"/>
        <v>#NAME?</v>
      </c>
    </row>
    <row r="601" spans="9:20">
      <c r="I601">
        <v>600</v>
      </c>
      <c r="J601">
        <v>30</v>
      </c>
      <c r="S601">
        <v>600</v>
      </c>
      <c r="T601" t="e">
        <f ca="1"/>
        <v>#NAME?</v>
      </c>
    </row>
    <row r="602" spans="9:20">
      <c r="I602">
        <v>601</v>
      </c>
      <c r="J602">
        <v>30</v>
      </c>
      <c r="S602">
        <v>601</v>
      </c>
      <c r="T602" t="e">
        <f ca="1"/>
        <v>#NAME?</v>
      </c>
    </row>
    <row r="603" spans="9:20">
      <c r="I603">
        <v>602</v>
      </c>
      <c r="J603">
        <v>30</v>
      </c>
      <c r="S603">
        <v>602</v>
      </c>
      <c r="T603" t="e">
        <f ca="1"/>
        <v>#NAME?</v>
      </c>
    </row>
    <row r="604" spans="9:20">
      <c r="I604">
        <v>603</v>
      </c>
      <c r="J604">
        <v>30</v>
      </c>
      <c r="S604">
        <v>603</v>
      </c>
      <c r="T604" t="e">
        <f ca="1"/>
        <v>#NAME?</v>
      </c>
    </row>
    <row r="605" spans="9:20">
      <c r="I605">
        <v>604</v>
      </c>
      <c r="J605">
        <v>30</v>
      </c>
      <c r="S605">
        <v>604</v>
      </c>
      <c r="T605" t="e">
        <f ca="1"/>
        <v>#NAME?</v>
      </c>
    </row>
    <row r="606" spans="9:20">
      <c r="I606">
        <v>605</v>
      </c>
      <c r="J606">
        <v>30</v>
      </c>
      <c r="S606">
        <v>605</v>
      </c>
      <c r="T606" t="e">
        <f ca="1"/>
        <v>#NAME?</v>
      </c>
    </row>
    <row r="607" spans="9:20">
      <c r="I607">
        <v>606</v>
      </c>
      <c r="J607">
        <v>30</v>
      </c>
      <c r="S607">
        <v>606</v>
      </c>
      <c r="T607" t="e">
        <f ca="1"/>
        <v>#NAME?</v>
      </c>
    </row>
    <row r="608" spans="9:20">
      <c r="I608">
        <v>607</v>
      </c>
      <c r="J608">
        <v>30</v>
      </c>
      <c r="S608">
        <v>607</v>
      </c>
      <c r="T608" t="e">
        <f ca="1"/>
        <v>#NAME?</v>
      </c>
    </row>
    <row r="609" spans="9:20">
      <c r="I609">
        <v>608</v>
      </c>
      <c r="J609">
        <v>30</v>
      </c>
      <c r="S609">
        <v>608</v>
      </c>
      <c r="T609" t="e">
        <f ca="1"/>
        <v>#NAME?</v>
      </c>
    </row>
    <row r="610" spans="9:20">
      <c r="I610">
        <v>609</v>
      </c>
      <c r="J610">
        <v>30</v>
      </c>
      <c r="S610">
        <v>609</v>
      </c>
      <c r="T610" t="e">
        <f ca="1"/>
        <v>#NAME?</v>
      </c>
    </row>
    <row r="611" spans="9:20">
      <c r="I611">
        <v>610</v>
      </c>
      <c r="J611">
        <v>30</v>
      </c>
      <c r="S611">
        <v>610</v>
      </c>
      <c r="T611" t="e">
        <f ca="1"/>
        <v>#NAME?</v>
      </c>
    </row>
    <row r="612" spans="9:20">
      <c r="I612">
        <v>611</v>
      </c>
      <c r="J612">
        <v>30</v>
      </c>
      <c r="S612">
        <v>611</v>
      </c>
      <c r="T612" t="e">
        <f ca="1"/>
        <v>#NAME?</v>
      </c>
    </row>
    <row r="613" spans="9:20">
      <c r="I613">
        <v>612</v>
      </c>
      <c r="J613">
        <v>30</v>
      </c>
      <c r="S613">
        <v>612</v>
      </c>
      <c r="T613" t="e">
        <f ca="1"/>
        <v>#NAME?</v>
      </c>
    </row>
    <row r="614" spans="9:20">
      <c r="I614">
        <v>613</v>
      </c>
      <c r="J614">
        <v>30</v>
      </c>
      <c r="S614">
        <v>613</v>
      </c>
      <c r="T614" t="e">
        <f ca="1"/>
        <v>#NAME?</v>
      </c>
    </row>
    <row r="615" spans="9:20">
      <c r="I615">
        <v>614</v>
      </c>
      <c r="J615">
        <v>35</v>
      </c>
      <c r="S615">
        <v>614</v>
      </c>
      <c r="T615" t="e">
        <f ca="1"/>
        <v>#NAME?</v>
      </c>
    </row>
    <row r="616" spans="9:20">
      <c r="I616">
        <v>615</v>
      </c>
      <c r="J616">
        <v>35</v>
      </c>
      <c r="S616">
        <v>615</v>
      </c>
      <c r="T616" t="e">
        <f ca="1"/>
        <v>#NAME?</v>
      </c>
    </row>
    <row r="617" spans="9:20">
      <c r="I617">
        <v>616</v>
      </c>
      <c r="J617">
        <v>35</v>
      </c>
      <c r="S617">
        <v>616</v>
      </c>
      <c r="T617" t="e">
        <f ca="1"/>
        <v>#NAME?</v>
      </c>
    </row>
    <row r="618" spans="9:20">
      <c r="I618">
        <v>617</v>
      </c>
      <c r="J618">
        <v>35</v>
      </c>
      <c r="S618">
        <v>617</v>
      </c>
      <c r="T618" t="e">
        <f ca="1"/>
        <v>#NAME?</v>
      </c>
    </row>
    <row r="619" spans="9:20">
      <c r="I619">
        <v>618</v>
      </c>
      <c r="J619">
        <v>35</v>
      </c>
      <c r="S619">
        <v>618</v>
      </c>
      <c r="T619" t="e">
        <f ca="1"/>
        <v>#NAME?</v>
      </c>
    </row>
    <row r="620" spans="9:20">
      <c r="I620">
        <v>619</v>
      </c>
      <c r="J620">
        <v>35</v>
      </c>
      <c r="S620">
        <v>619</v>
      </c>
      <c r="T620" t="e">
        <f ca="1"/>
        <v>#NAME?</v>
      </c>
    </row>
    <row r="621" spans="9:20">
      <c r="I621">
        <v>620</v>
      </c>
      <c r="J621">
        <v>35</v>
      </c>
      <c r="S621">
        <v>620</v>
      </c>
      <c r="T621" t="e">
        <f ca="1"/>
        <v>#NAME?</v>
      </c>
    </row>
    <row r="622" spans="9:20">
      <c r="I622">
        <v>621</v>
      </c>
      <c r="J622">
        <v>35</v>
      </c>
      <c r="S622">
        <v>621</v>
      </c>
      <c r="T622" t="e">
        <f ca="1"/>
        <v>#NAME?</v>
      </c>
    </row>
    <row r="623" spans="9:20">
      <c r="I623">
        <v>622</v>
      </c>
      <c r="J623">
        <v>35</v>
      </c>
      <c r="S623">
        <v>622</v>
      </c>
      <c r="T623" t="e">
        <f ca="1"/>
        <v>#NAME?</v>
      </c>
    </row>
    <row r="624" spans="9:20">
      <c r="I624">
        <v>623</v>
      </c>
      <c r="J624">
        <v>35</v>
      </c>
      <c r="S624">
        <v>623</v>
      </c>
      <c r="T624" t="e">
        <f ca="1"/>
        <v>#NAME?</v>
      </c>
    </row>
    <row r="625" spans="9:20">
      <c r="I625">
        <v>624</v>
      </c>
      <c r="J625">
        <v>35</v>
      </c>
      <c r="S625">
        <v>624</v>
      </c>
      <c r="T625" t="e">
        <f ca="1"/>
        <v>#NAME?</v>
      </c>
    </row>
    <row r="626" spans="9:20">
      <c r="I626">
        <v>625</v>
      </c>
      <c r="J626">
        <v>35</v>
      </c>
      <c r="S626">
        <v>625</v>
      </c>
      <c r="T626" t="e">
        <f ca="1"/>
        <v>#NAME?</v>
      </c>
    </row>
    <row r="627" spans="9:20">
      <c r="I627">
        <v>626</v>
      </c>
      <c r="J627">
        <v>35</v>
      </c>
      <c r="S627">
        <v>626</v>
      </c>
      <c r="T627" t="e">
        <f ca="1"/>
        <v>#NAME?</v>
      </c>
    </row>
    <row r="628" spans="9:20">
      <c r="I628">
        <v>627</v>
      </c>
      <c r="J628">
        <v>35</v>
      </c>
      <c r="S628">
        <v>627</v>
      </c>
      <c r="T628" t="e">
        <f ca="1"/>
        <v>#NAME?</v>
      </c>
    </row>
    <row r="629" spans="9:20">
      <c r="I629">
        <v>628</v>
      </c>
      <c r="J629">
        <v>35</v>
      </c>
      <c r="S629">
        <v>628</v>
      </c>
      <c r="T629" t="e">
        <f ca="1"/>
        <v>#NAME?</v>
      </c>
    </row>
    <row r="630" spans="9:20">
      <c r="I630">
        <v>629</v>
      </c>
      <c r="J630">
        <v>35</v>
      </c>
      <c r="S630">
        <v>629</v>
      </c>
      <c r="T630" t="e">
        <f ca="1"/>
        <v>#NAME?</v>
      </c>
    </row>
    <row r="631" spans="9:20">
      <c r="I631">
        <v>630</v>
      </c>
      <c r="J631">
        <v>35</v>
      </c>
      <c r="S631">
        <v>630</v>
      </c>
      <c r="T631" t="e">
        <f ca="1"/>
        <v>#NAME?</v>
      </c>
    </row>
    <row r="632" spans="9:20">
      <c r="I632">
        <v>631</v>
      </c>
      <c r="J632">
        <v>35</v>
      </c>
      <c r="S632">
        <v>631</v>
      </c>
      <c r="T632" t="e">
        <f ca="1"/>
        <v>#NAME?</v>
      </c>
    </row>
    <row r="633" spans="9:20">
      <c r="I633">
        <v>632</v>
      </c>
      <c r="J633">
        <v>35</v>
      </c>
      <c r="S633">
        <v>632</v>
      </c>
      <c r="T633" t="e">
        <f ca="1"/>
        <v>#NAME?</v>
      </c>
    </row>
    <row r="634" spans="9:20">
      <c r="I634">
        <v>633</v>
      </c>
      <c r="J634">
        <v>35</v>
      </c>
      <c r="S634">
        <v>633</v>
      </c>
      <c r="T634" t="e">
        <f ca="1"/>
        <v>#NAME?</v>
      </c>
    </row>
    <row r="635" spans="9:20">
      <c r="I635">
        <v>634</v>
      </c>
      <c r="J635">
        <v>35</v>
      </c>
      <c r="S635">
        <v>634</v>
      </c>
      <c r="T635" t="e">
        <f ca="1"/>
        <v>#NAME?</v>
      </c>
    </row>
    <row r="636" spans="9:20">
      <c r="I636">
        <v>635</v>
      </c>
      <c r="J636">
        <v>35</v>
      </c>
      <c r="S636">
        <v>635</v>
      </c>
      <c r="T636" t="e">
        <f ca="1"/>
        <v>#NAME?</v>
      </c>
    </row>
    <row r="637" spans="9:20">
      <c r="I637">
        <v>636</v>
      </c>
      <c r="J637">
        <v>35</v>
      </c>
      <c r="S637">
        <v>636</v>
      </c>
      <c r="T637" t="e">
        <f ca="1"/>
        <v>#NAME?</v>
      </c>
    </row>
    <row r="638" spans="9:20">
      <c r="I638">
        <v>637</v>
      </c>
      <c r="J638">
        <v>35</v>
      </c>
      <c r="S638">
        <v>637</v>
      </c>
      <c r="T638" t="e">
        <f ca="1"/>
        <v>#NAME?</v>
      </c>
    </row>
    <row r="639" spans="9:20">
      <c r="I639">
        <v>638</v>
      </c>
      <c r="J639">
        <v>35</v>
      </c>
      <c r="S639">
        <v>638</v>
      </c>
      <c r="T639" t="e">
        <f ca="1"/>
        <v>#NAME?</v>
      </c>
    </row>
    <row r="640" spans="9:20">
      <c r="I640">
        <v>639</v>
      </c>
      <c r="J640">
        <v>35</v>
      </c>
      <c r="S640">
        <v>639</v>
      </c>
      <c r="T640" t="e">
        <f ca="1"/>
        <v>#NAME?</v>
      </c>
    </row>
    <row r="641" spans="9:20">
      <c r="I641">
        <v>640</v>
      </c>
      <c r="J641">
        <v>35</v>
      </c>
      <c r="S641">
        <v>640</v>
      </c>
      <c r="T641" t="e">
        <f ca="1"/>
        <v>#NAME?</v>
      </c>
    </row>
    <row r="642" spans="9:20">
      <c r="I642">
        <v>641</v>
      </c>
      <c r="J642">
        <v>35</v>
      </c>
      <c r="S642">
        <v>641</v>
      </c>
      <c r="T642" t="e">
        <f ca="1"/>
        <v>#NAME?</v>
      </c>
    </row>
    <row r="643" spans="9:20">
      <c r="I643">
        <v>642</v>
      </c>
      <c r="J643">
        <v>35</v>
      </c>
      <c r="S643">
        <v>642</v>
      </c>
      <c r="T643" t="e">
        <f ca="1"/>
        <v>#NAME?</v>
      </c>
    </row>
    <row r="644" spans="9:20">
      <c r="I644">
        <v>643</v>
      </c>
      <c r="J644">
        <v>35</v>
      </c>
      <c r="S644">
        <v>643</v>
      </c>
      <c r="T644" t="e">
        <f ca="1"/>
        <v>#NAME?</v>
      </c>
    </row>
    <row r="645" spans="9:20">
      <c r="I645">
        <v>644</v>
      </c>
      <c r="J645">
        <v>35</v>
      </c>
      <c r="S645">
        <v>644</v>
      </c>
      <c r="T645" t="e">
        <f ca="1"/>
        <v>#NAME?</v>
      </c>
    </row>
    <row r="646" spans="9:20">
      <c r="I646">
        <v>645</v>
      </c>
      <c r="J646">
        <v>35</v>
      </c>
      <c r="S646">
        <v>645</v>
      </c>
      <c r="T646" t="e">
        <f ca="1"/>
        <v>#NAME?</v>
      </c>
    </row>
    <row r="647" spans="9:20">
      <c r="I647">
        <v>646</v>
      </c>
      <c r="J647">
        <v>35</v>
      </c>
      <c r="S647">
        <v>646</v>
      </c>
      <c r="T647" t="e">
        <f ca="1"/>
        <v>#NAME?</v>
      </c>
    </row>
    <row r="648" spans="9:20">
      <c r="I648">
        <v>647</v>
      </c>
      <c r="J648">
        <v>35</v>
      </c>
      <c r="S648">
        <v>647</v>
      </c>
      <c r="T648" t="e">
        <f ca="1"/>
        <v>#NAME?</v>
      </c>
    </row>
    <row r="649" spans="9:20">
      <c r="I649">
        <v>648</v>
      </c>
      <c r="J649">
        <v>35</v>
      </c>
      <c r="S649">
        <v>648</v>
      </c>
      <c r="T649" t="e">
        <f ca="1"/>
        <v>#NAME?</v>
      </c>
    </row>
    <row r="650" spans="9:20">
      <c r="I650">
        <v>649</v>
      </c>
      <c r="J650">
        <v>35</v>
      </c>
      <c r="S650">
        <v>649</v>
      </c>
      <c r="T650" t="e">
        <f ca="1"/>
        <v>#NAME?</v>
      </c>
    </row>
    <row r="651" spans="9:20">
      <c r="I651">
        <v>650</v>
      </c>
      <c r="J651">
        <v>35</v>
      </c>
      <c r="S651">
        <v>650</v>
      </c>
      <c r="T651" t="e">
        <f ca="1"/>
        <v>#NAME?</v>
      </c>
    </row>
    <row r="652" spans="9:20">
      <c r="I652">
        <v>651</v>
      </c>
      <c r="J652">
        <v>35</v>
      </c>
      <c r="S652">
        <v>651</v>
      </c>
      <c r="T652" t="e">
        <f ca="1"/>
        <v>#NAME?</v>
      </c>
    </row>
    <row r="653" spans="9:20">
      <c r="I653">
        <v>652</v>
      </c>
      <c r="J653">
        <v>35</v>
      </c>
      <c r="S653">
        <v>652</v>
      </c>
      <c r="T653" t="e">
        <f ca="1"/>
        <v>#NAME?</v>
      </c>
    </row>
    <row r="654" spans="9:20">
      <c r="I654">
        <v>653</v>
      </c>
      <c r="J654">
        <v>35</v>
      </c>
      <c r="S654">
        <v>653</v>
      </c>
      <c r="T654" t="e">
        <f ca="1"/>
        <v>#NAME?</v>
      </c>
    </row>
    <row r="655" spans="9:20">
      <c r="I655">
        <v>654</v>
      </c>
      <c r="J655">
        <v>35</v>
      </c>
      <c r="S655">
        <v>654</v>
      </c>
      <c r="T655" t="e">
        <f ca="1"/>
        <v>#NAME?</v>
      </c>
    </row>
    <row r="656" spans="9:20">
      <c r="I656">
        <v>655</v>
      </c>
      <c r="J656">
        <v>35</v>
      </c>
      <c r="S656">
        <v>655</v>
      </c>
      <c r="T656" t="e">
        <f ca="1"/>
        <v>#NAME?</v>
      </c>
    </row>
    <row r="657" spans="9:20">
      <c r="I657">
        <v>656</v>
      </c>
      <c r="J657">
        <v>35</v>
      </c>
      <c r="S657">
        <v>656</v>
      </c>
      <c r="T657" t="e">
        <f ca="1"/>
        <v>#NAME?</v>
      </c>
    </row>
    <row r="658" spans="9:20">
      <c r="I658">
        <v>657</v>
      </c>
      <c r="J658">
        <v>35</v>
      </c>
      <c r="S658">
        <v>657</v>
      </c>
      <c r="T658" t="e">
        <f ca="1"/>
        <v>#NAME?</v>
      </c>
    </row>
    <row r="659" spans="9:20">
      <c r="I659">
        <v>658</v>
      </c>
      <c r="J659">
        <v>35</v>
      </c>
      <c r="S659">
        <v>658</v>
      </c>
      <c r="T659" t="e">
        <f ca="1"/>
        <v>#NAME?</v>
      </c>
    </row>
    <row r="660" spans="9:20">
      <c r="I660">
        <v>659</v>
      </c>
      <c r="J660">
        <v>35</v>
      </c>
      <c r="S660">
        <v>659</v>
      </c>
      <c r="T660" t="e">
        <f ca="1"/>
        <v>#NAME?</v>
      </c>
    </row>
    <row r="661" spans="9:20">
      <c r="I661">
        <v>660</v>
      </c>
      <c r="J661">
        <v>35</v>
      </c>
      <c r="S661">
        <v>660</v>
      </c>
      <c r="T661" t="e">
        <f ca="1"/>
        <v>#NAME?</v>
      </c>
    </row>
    <row r="662" spans="9:20">
      <c r="I662">
        <v>661</v>
      </c>
      <c r="J662">
        <v>35</v>
      </c>
      <c r="S662">
        <v>661</v>
      </c>
      <c r="T662" t="e">
        <f ca="1"/>
        <v>#NAME?</v>
      </c>
    </row>
    <row r="663" spans="9:20">
      <c r="I663">
        <v>662</v>
      </c>
      <c r="J663">
        <v>35</v>
      </c>
      <c r="S663">
        <v>662</v>
      </c>
      <c r="T663" t="e">
        <f ca="1"/>
        <v>#NAME?</v>
      </c>
    </row>
    <row r="664" spans="9:20">
      <c r="I664">
        <v>663</v>
      </c>
      <c r="J664">
        <v>35</v>
      </c>
      <c r="S664">
        <v>663</v>
      </c>
      <c r="T664" t="e">
        <f ca="1"/>
        <v>#NAME?</v>
      </c>
    </row>
    <row r="665" spans="9:20">
      <c r="I665">
        <v>664</v>
      </c>
      <c r="J665">
        <v>35</v>
      </c>
      <c r="S665">
        <v>664</v>
      </c>
      <c r="T665" t="e">
        <f ca="1"/>
        <v>#NAME?</v>
      </c>
    </row>
    <row r="666" spans="9:20">
      <c r="I666">
        <v>665</v>
      </c>
      <c r="J666">
        <v>35</v>
      </c>
      <c r="S666">
        <v>665</v>
      </c>
      <c r="T666" t="e">
        <f ca="1"/>
        <v>#NAME?</v>
      </c>
    </row>
    <row r="667" spans="9:20">
      <c r="I667">
        <v>666</v>
      </c>
      <c r="J667">
        <v>35</v>
      </c>
      <c r="S667">
        <v>666</v>
      </c>
      <c r="T667" t="e">
        <f ca="1"/>
        <v>#NAME?</v>
      </c>
    </row>
    <row r="668" spans="9:20">
      <c r="I668">
        <v>667</v>
      </c>
      <c r="J668">
        <v>35</v>
      </c>
      <c r="S668">
        <v>667</v>
      </c>
      <c r="T668" t="e">
        <f ca="1"/>
        <v>#NAME?</v>
      </c>
    </row>
    <row r="669" spans="9:20">
      <c r="I669">
        <v>668</v>
      </c>
      <c r="J669">
        <v>35</v>
      </c>
      <c r="S669">
        <v>668</v>
      </c>
      <c r="T669" t="e">
        <f ca="1"/>
        <v>#NAME?</v>
      </c>
    </row>
    <row r="670" spans="9:20">
      <c r="I670">
        <v>669</v>
      </c>
      <c r="J670">
        <v>35</v>
      </c>
      <c r="S670">
        <v>669</v>
      </c>
      <c r="T670" t="e">
        <f ca="1"/>
        <v>#NAME?</v>
      </c>
    </row>
    <row r="671" spans="9:20">
      <c r="I671">
        <v>670</v>
      </c>
      <c r="J671">
        <v>35</v>
      </c>
      <c r="S671">
        <v>670</v>
      </c>
      <c r="T671" t="e">
        <f ca="1"/>
        <v>#NAME?</v>
      </c>
    </row>
    <row r="672" spans="9:20">
      <c r="I672">
        <v>671</v>
      </c>
      <c r="J672">
        <v>35</v>
      </c>
      <c r="S672">
        <v>671</v>
      </c>
      <c r="T672" t="e">
        <f ca="1"/>
        <v>#NAME?</v>
      </c>
    </row>
    <row r="673" spans="9:20">
      <c r="I673">
        <v>672</v>
      </c>
      <c r="J673">
        <v>35</v>
      </c>
      <c r="S673">
        <v>672</v>
      </c>
      <c r="T673" t="e">
        <f ca="1"/>
        <v>#NAME?</v>
      </c>
    </row>
    <row r="674" spans="9:20">
      <c r="I674">
        <v>673</v>
      </c>
      <c r="J674">
        <v>35</v>
      </c>
      <c r="S674">
        <v>673</v>
      </c>
      <c r="T674" t="e">
        <f ca="1"/>
        <v>#NAME?</v>
      </c>
    </row>
    <row r="675" spans="9:20">
      <c r="I675">
        <v>674</v>
      </c>
      <c r="J675">
        <v>35</v>
      </c>
      <c r="S675">
        <v>674</v>
      </c>
      <c r="T675" t="e">
        <f ca="1"/>
        <v>#NAME?</v>
      </c>
    </row>
    <row r="676" spans="9:20">
      <c r="I676">
        <v>675</v>
      </c>
      <c r="J676">
        <v>35</v>
      </c>
      <c r="S676">
        <v>675</v>
      </c>
      <c r="T676" t="e">
        <f ca="1"/>
        <v>#NAME?</v>
      </c>
    </row>
    <row r="677" spans="9:20">
      <c r="I677">
        <v>676</v>
      </c>
      <c r="J677">
        <v>35</v>
      </c>
      <c r="S677">
        <v>676</v>
      </c>
      <c r="T677" t="e">
        <f ca="1"/>
        <v>#NAME?</v>
      </c>
    </row>
    <row r="678" spans="9:20">
      <c r="I678">
        <v>677</v>
      </c>
      <c r="J678">
        <v>35</v>
      </c>
      <c r="S678">
        <v>677</v>
      </c>
      <c r="T678" t="e">
        <f ca="1"/>
        <v>#NAME?</v>
      </c>
    </row>
    <row r="679" spans="9:20">
      <c r="I679">
        <v>678</v>
      </c>
      <c r="J679">
        <v>35</v>
      </c>
      <c r="S679">
        <v>678</v>
      </c>
      <c r="T679" t="e">
        <f ca="1"/>
        <v>#NAME?</v>
      </c>
    </row>
    <row r="680" spans="9:20">
      <c r="I680">
        <v>679</v>
      </c>
      <c r="J680">
        <v>35</v>
      </c>
      <c r="S680">
        <v>679</v>
      </c>
      <c r="T680" t="e">
        <f ca="1"/>
        <v>#NAME?</v>
      </c>
    </row>
    <row r="681" spans="9:20">
      <c r="I681">
        <v>680</v>
      </c>
      <c r="J681">
        <v>35</v>
      </c>
      <c r="S681">
        <v>680</v>
      </c>
      <c r="T681" t="e">
        <f ca="1"/>
        <v>#NAME?</v>
      </c>
    </row>
    <row r="682" spans="9:20">
      <c r="I682">
        <v>681</v>
      </c>
      <c r="J682">
        <v>35</v>
      </c>
      <c r="S682">
        <v>681</v>
      </c>
      <c r="T682" t="e">
        <f ca="1"/>
        <v>#NAME?</v>
      </c>
    </row>
    <row r="683" spans="9:20">
      <c r="I683">
        <v>682</v>
      </c>
      <c r="J683">
        <v>35</v>
      </c>
      <c r="S683">
        <v>682</v>
      </c>
      <c r="T683" t="e">
        <f ca="1"/>
        <v>#NAME?</v>
      </c>
    </row>
    <row r="684" spans="9:20">
      <c r="I684">
        <v>683</v>
      </c>
      <c r="J684">
        <v>35</v>
      </c>
      <c r="S684">
        <v>683</v>
      </c>
      <c r="T684" t="e">
        <f ca="1"/>
        <v>#NAME?</v>
      </c>
    </row>
    <row r="685" spans="9:20">
      <c r="I685">
        <v>684</v>
      </c>
      <c r="J685">
        <v>35</v>
      </c>
      <c r="S685">
        <v>684</v>
      </c>
      <c r="T685" t="e">
        <f ca="1"/>
        <v>#NAME?</v>
      </c>
    </row>
    <row r="686" spans="9:20">
      <c r="I686">
        <v>685</v>
      </c>
      <c r="J686">
        <v>35</v>
      </c>
      <c r="S686">
        <v>685</v>
      </c>
      <c r="T686" t="e">
        <f ca="1"/>
        <v>#NAME?</v>
      </c>
    </row>
    <row r="687" spans="9:20">
      <c r="I687">
        <v>686</v>
      </c>
      <c r="J687">
        <v>35</v>
      </c>
      <c r="S687">
        <v>686</v>
      </c>
      <c r="T687" t="e">
        <f ca="1"/>
        <v>#NAME?</v>
      </c>
    </row>
    <row r="688" spans="9:20">
      <c r="I688">
        <v>687</v>
      </c>
      <c r="J688">
        <v>35</v>
      </c>
      <c r="S688">
        <v>687</v>
      </c>
      <c r="T688" t="e">
        <f ca="1"/>
        <v>#NAME?</v>
      </c>
    </row>
    <row r="689" spans="9:20">
      <c r="I689">
        <v>688</v>
      </c>
      <c r="J689">
        <v>35</v>
      </c>
      <c r="S689">
        <v>688</v>
      </c>
      <c r="T689" t="e">
        <f ca="1"/>
        <v>#NAME?</v>
      </c>
    </row>
    <row r="690" spans="9:20">
      <c r="I690">
        <v>689</v>
      </c>
      <c r="J690">
        <v>35</v>
      </c>
      <c r="S690">
        <v>689</v>
      </c>
      <c r="T690" t="e">
        <f ca="1"/>
        <v>#NAME?</v>
      </c>
    </row>
    <row r="691" spans="9:20">
      <c r="I691">
        <v>690</v>
      </c>
      <c r="J691">
        <v>35</v>
      </c>
      <c r="S691">
        <v>690</v>
      </c>
      <c r="T691" t="e">
        <f ca="1"/>
        <v>#NAME?</v>
      </c>
    </row>
    <row r="692" spans="9:20">
      <c r="I692">
        <v>691</v>
      </c>
      <c r="J692">
        <v>35</v>
      </c>
      <c r="S692">
        <v>691</v>
      </c>
      <c r="T692" t="e">
        <f ca="1"/>
        <v>#NAME?</v>
      </c>
    </row>
    <row r="693" spans="9:20">
      <c r="I693">
        <v>692</v>
      </c>
      <c r="J693">
        <v>35</v>
      </c>
      <c r="S693">
        <v>692</v>
      </c>
      <c r="T693" t="e">
        <f ca="1"/>
        <v>#NAME?</v>
      </c>
    </row>
    <row r="694" spans="9:20">
      <c r="I694">
        <v>693</v>
      </c>
      <c r="J694">
        <v>35</v>
      </c>
      <c r="S694">
        <v>693</v>
      </c>
      <c r="T694" t="e">
        <f ca="1"/>
        <v>#NAME?</v>
      </c>
    </row>
    <row r="695" spans="9:20">
      <c r="I695">
        <v>694</v>
      </c>
      <c r="J695">
        <v>35</v>
      </c>
      <c r="S695">
        <v>694</v>
      </c>
      <c r="T695" t="e">
        <f ca="1"/>
        <v>#NAME?</v>
      </c>
    </row>
    <row r="696" spans="9:20">
      <c r="I696">
        <v>695</v>
      </c>
      <c r="J696">
        <v>40</v>
      </c>
      <c r="S696">
        <v>695</v>
      </c>
      <c r="T696" t="e">
        <f ca="1"/>
        <v>#NAME?</v>
      </c>
    </row>
    <row r="697" spans="9:20">
      <c r="I697">
        <v>696</v>
      </c>
      <c r="J697">
        <v>40</v>
      </c>
      <c r="S697">
        <v>696</v>
      </c>
      <c r="T697" t="e">
        <f ca="1"/>
        <v>#NAME?</v>
      </c>
    </row>
    <row r="698" spans="9:20">
      <c r="I698">
        <v>697</v>
      </c>
      <c r="J698">
        <v>40</v>
      </c>
      <c r="S698">
        <v>697</v>
      </c>
      <c r="T698" t="e">
        <f ca="1"/>
        <v>#NAME?</v>
      </c>
    </row>
    <row r="699" spans="9:20">
      <c r="I699">
        <v>698</v>
      </c>
      <c r="J699">
        <v>40</v>
      </c>
      <c r="S699">
        <v>698</v>
      </c>
      <c r="T699" t="e">
        <f ca="1"/>
        <v>#NAME?</v>
      </c>
    </row>
    <row r="700" spans="9:20">
      <c r="I700">
        <v>699</v>
      </c>
      <c r="J700">
        <v>40</v>
      </c>
      <c r="S700">
        <v>699</v>
      </c>
      <c r="T700" t="e">
        <f ca="1"/>
        <v>#NAME?</v>
      </c>
    </row>
    <row r="701" spans="9:20">
      <c r="I701">
        <v>700</v>
      </c>
      <c r="J701">
        <v>40</v>
      </c>
      <c r="S701">
        <v>700</v>
      </c>
      <c r="T701" t="e">
        <f ca="1"/>
        <v>#NAME?</v>
      </c>
    </row>
    <row r="702" spans="9:20">
      <c r="I702">
        <v>701</v>
      </c>
      <c r="J702">
        <v>40</v>
      </c>
      <c r="S702">
        <v>701</v>
      </c>
      <c r="T702" t="e">
        <f ca="1"/>
        <v>#NAME?</v>
      </c>
    </row>
    <row r="703" spans="9:20">
      <c r="I703">
        <v>702</v>
      </c>
      <c r="J703">
        <v>40</v>
      </c>
      <c r="S703">
        <v>702</v>
      </c>
      <c r="T703" t="e">
        <f ca="1"/>
        <v>#NAME?</v>
      </c>
    </row>
    <row r="704" spans="9:20">
      <c r="I704">
        <v>703</v>
      </c>
      <c r="J704">
        <v>40</v>
      </c>
      <c r="S704">
        <v>703</v>
      </c>
      <c r="T704" t="e">
        <f ca="1"/>
        <v>#NAME?</v>
      </c>
    </row>
    <row r="705" spans="9:20">
      <c r="I705">
        <v>704</v>
      </c>
      <c r="J705">
        <v>40</v>
      </c>
      <c r="S705">
        <v>704</v>
      </c>
      <c r="T705" t="e">
        <f ca="1"/>
        <v>#NAME?</v>
      </c>
    </row>
    <row r="706" spans="9:20">
      <c r="I706">
        <v>705</v>
      </c>
      <c r="J706">
        <v>40</v>
      </c>
      <c r="S706">
        <v>705</v>
      </c>
      <c r="T706" t="e">
        <f ca="1"/>
        <v>#NAME?</v>
      </c>
    </row>
    <row r="707" spans="9:20">
      <c r="I707">
        <v>706</v>
      </c>
      <c r="J707">
        <v>40</v>
      </c>
      <c r="S707">
        <v>706</v>
      </c>
      <c r="T707" t="e">
        <f ca="1"/>
        <v>#NAME?</v>
      </c>
    </row>
    <row r="708" spans="9:20">
      <c r="I708">
        <v>707</v>
      </c>
      <c r="J708">
        <v>40</v>
      </c>
      <c r="S708">
        <v>707</v>
      </c>
      <c r="T708" t="e">
        <f ca="1"/>
        <v>#NAME?</v>
      </c>
    </row>
    <row r="709" spans="9:20">
      <c r="I709">
        <v>708</v>
      </c>
      <c r="J709">
        <v>40</v>
      </c>
      <c r="S709">
        <v>708</v>
      </c>
      <c r="T709" t="e">
        <f ca="1"/>
        <v>#NAME?</v>
      </c>
    </row>
    <row r="710" spans="9:20">
      <c r="I710">
        <v>709</v>
      </c>
      <c r="J710">
        <v>40</v>
      </c>
      <c r="S710">
        <v>709</v>
      </c>
      <c r="T710" t="e">
        <f ca="1"/>
        <v>#NAME?</v>
      </c>
    </row>
    <row r="711" spans="9:20">
      <c r="I711">
        <v>710</v>
      </c>
      <c r="J711">
        <v>40</v>
      </c>
      <c r="S711">
        <v>710</v>
      </c>
      <c r="T711" t="e">
        <f ca="1"/>
        <v>#NAME?</v>
      </c>
    </row>
    <row r="712" spans="9:20">
      <c r="I712">
        <v>711</v>
      </c>
      <c r="J712">
        <v>40</v>
      </c>
      <c r="S712">
        <v>711</v>
      </c>
      <c r="T712" t="e">
        <f ca="1"/>
        <v>#NAME?</v>
      </c>
    </row>
    <row r="713" spans="9:20">
      <c r="I713">
        <v>712</v>
      </c>
      <c r="J713">
        <v>40</v>
      </c>
      <c r="S713">
        <v>712</v>
      </c>
      <c r="T713" t="e">
        <f ca="1"/>
        <v>#NAME?</v>
      </c>
    </row>
    <row r="714" spans="9:20">
      <c r="I714">
        <v>713</v>
      </c>
      <c r="J714">
        <v>40</v>
      </c>
      <c r="S714">
        <v>713</v>
      </c>
      <c r="T714" t="e">
        <f ca="1"/>
        <v>#NAME?</v>
      </c>
    </row>
    <row r="715" spans="9:20">
      <c r="I715">
        <v>714</v>
      </c>
      <c r="J715">
        <v>40</v>
      </c>
      <c r="S715">
        <v>714</v>
      </c>
      <c r="T715" t="e">
        <f ca="1"/>
        <v>#NAME?</v>
      </c>
    </row>
    <row r="716" spans="9:20">
      <c r="I716">
        <v>715</v>
      </c>
      <c r="J716">
        <v>40</v>
      </c>
      <c r="S716">
        <v>715</v>
      </c>
      <c r="T716" t="e">
        <f ca="1"/>
        <v>#NAME?</v>
      </c>
    </row>
    <row r="717" spans="9:20">
      <c r="I717">
        <v>716</v>
      </c>
      <c r="J717">
        <v>40</v>
      </c>
      <c r="S717">
        <v>716</v>
      </c>
      <c r="T717" t="e">
        <f ca="1"/>
        <v>#NAME?</v>
      </c>
    </row>
    <row r="718" spans="9:20">
      <c r="I718">
        <v>717</v>
      </c>
      <c r="J718">
        <v>40</v>
      </c>
      <c r="S718">
        <v>717</v>
      </c>
      <c r="T718" t="e">
        <f ca="1"/>
        <v>#NAME?</v>
      </c>
    </row>
    <row r="719" spans="9:20">
      <c r="I719">
        <v>718</v>
      </c>
      <c r="J719">
        <v>40</v>
      </c>
      <c r="S719">
        <v>718</v>
      </c>
      <c r="T719" t="e">
        <f ca="1"/>
        <v>#NAME?</v>
      </c>
    </row>
    <row r="720" spans="9:20">
      <c r="I720">
        <v>719</v>
      </c>
      <c r="J720">
        <v>40</v>
      </c>
      <c r="S720">
        <v>719</v>
      </c>
      <c r="T720" t="e">
        <f ca="1"/>
        <v>#NAME?</v>
      </c>
    </row>
    <row r="721" spans="9:20">
      <c r="I721">
        <v>720</v>
      </c>
      <c r="J721">
        <v>40</v>
      </c>
      <c r="S721">
        <v>720</v>
      </c>
      <c r="T721" t="e">
        <f ca="1"/>
        <v>#NAME?</v>
      </c>
    </row>
    <row r="722" spans="9:20">
      <c r="I722">
        <v>721</v>
      </c>
      <c r="J722">
        <v>40</v>
      </c>
      <c r="S722">
        <v>721</v>
      </c>
      <c r="T722" t="e">
        <f ca="1"/>
        <v>#NAME?</v>
      </c>
    </row>
    <row r="723" spans="9:20">
      <c r="I723">
        <v>722</v>
      </c>
      <c r="J723">
        <v>40</v>
      </c>
      <c r="S723">
        <v>722</v>
      </c>
      <c r="T723" t="e">
        <f ca="1"/>
        <v>#NAME?</v>
      </c>
    </row>
    <row r="724" spans="9:20">
      <c r="I724">
        <v>723</v>
      </c>
      <c r="J724">
        <v>40</v>
      </c>
      <c r="S724">
        <v>723</v>
      </c>
      <c r="T724" t="e">
        <f ca="1"/>
        <v>#NAME?</v>
      </c>
    </row>
    <row r="725" spans="9:20">
      <c r="I725">
        <v>724</v>
      </c>
      <c r="J725">
        <v>40</v>
      </c>
      <c r="S725">
        <v>724</v>
      </c>
      <c r="T725" t="e">
        <f ca="1"/>
        <v>#NAME?</v>
      </c>
    </row>
    <row r="726" spans="9:20">
      <c r="I726">
        <v>725</v>
      </c>
      <c r="J726">
        <v>40</v>
      </c>
      <c r="S726">
        <v>725</v>
      </c>
      <c r="T726" t="e">
        <f ca="1"/>
        <v>#NAME?</v>
      </c>
    </row>
    <row r="727" spans="9:20">
      <c r="I727">
        <v>726</v>
      </c>
      <c r="J727">
        <v>40</v>
      </c>
      <c r="S727">
        <v>726</v>
      </c>
      <c r="T727" t="e">
        <f ca="1"/>
        <v>#NAME?</v>
      </c>
    </row>
    <row r="728" spans="9:20">
      <c r="I728">
        <v>727</v>
      </c>
      <c r="J728">
        <v>40</v>
      </c>
      <c r="S728">
        <v>727</v>
      </c>
      <c r="T728" t="e">
        <f ca="1"/>
        <v>#NAME?</v>
      </c>
    </row>
    <row r="729" spans="9:20">
      <c r="I729">
        <v>728</v>
      </c>
      <c r="J729">
        <v>40</v>
      </c>
      <c r="S729">
        <v>728</v>
      </c>
      <c r="T729" t="e">
        <f ca="1"/>
        <v>#NAME?</v>
      </c>
    </row>
    <row r="730" spans="9:20">
      <c r="I730">
        <v>729</v>
      </c>
      <c r="J730">
        <v>40</v>
      </c>
      <c r="S730">
        <v>729</v>
      </c>
      <c r="T730" t="e">
        <f ca="1"/>
        <v>#NAME?</v>
      </c>
    </row>
    <row r="731" spans="9:20">
      <c r="I731">
        <v>730</v>
      </c>
      <c r="J731">
        <v>40</v>
      </c>
      <c r="S731">
        <v>730</v>
      </c>
      <c r="T731" t="e">
        <f ca="1"/>
        <v>#NAME?</v>
      </c>
    </row>
    <row r="732" spans="9:20">
      <c r="I732">
        <v>731</v>
      </c>
      <c r="J732">
        <v>40</v>
      </c>
      <c r="S732">
        <v>731</v>
      </c>
      <c r="T732" t="e">
        <f ca="1"/>
        <v>#NAME?</v>
      </c>
    </row>
    <row r="733" spans="9:20">
      <c r="I733">
        <v>732</v>
      </c>
      <c r="J733">
        <v>40</v>
      </c>
      <c r="S733">
        <v>732</v>
      </c>
      <c r="T733" t="e">
        <f ca="1"/>
        <v>#NAME?</v>
      </c>
    </row>
    <row r="734" spans="9:20">
      <c r="I734">
        <v>733</v>
      </c>
      <c r="J734">
        <v>40</v>
      </c>
      <c r="S734">
        <v>733</v>
      </c>
      <c r="T734" t="e">
        <f ca="1"/>
        <v>#NAME?</v>
      </c>
    </row>
    <row r="735" spans="9:20">
      <c r="I735">
        <v>734</v>
      </c>
      <c r="J735">
        <v>40</v>
      </c>
      <c r="S735">
        <v>734</v>
      </c>
      <c r="T735" t="e">
        <f ca="1"/>
        <v>#NAME?</v>
      </c>
    </row>
    <row r="736" spans="9:20">
      <c r="I736">
        <v>735</v>
      </c>
      <c r="J736">
        <v>40</v>
      </c>
      <c r="S736">
        <v>735</v>
      </c>
      <c r="T736" t="e">
        <f ca="1"/>
        <v>#NAME?</v>
      </c>
    </row>
    <row r="737" spans="9:20">
      <c r="I737">
        <v>736</v>
      </c>
      <c r="J737">
        <v>40</v>
      </c>
      <c r="S737">
        <v>736</v>
      </c>
      <c r="T737" t="e">
        <f ca="1"/>
        <v>#NAME?</v>
      </c>
    </row>
    <row r="738" spans="9:20">
      <c r="I738">
        <v>737</v>
      </c>
      <c r="J738">
        <v>40</v>
      </c>
      <c r="S738">
        <v>737</v>
      </c>
      <c r="T738" t="e">
        <f ca="1"/>
        <v>#NAME?</v>
      </c>
    </row>
    <row r="739" spans="9:20">
      <c r="I739">
        <v>738</v>
      </c>
      <c r="J739">
        <v>40</v>
      </c>
      <c r="S739">
        <v>738</v>
      </c>
      <c r="T739" t="e">
        <f ca="1"/>
        <v>#NAME?</v>
      </c>
    </row>
    <row r="740" spans="9:20">
      <c r="I740">
        <v>739</v>
      </c>
      <c r="J740">
        <v>40</v>
      </c>
      <c r="S740">
        <v>739</v>
      </c>
      <c r="T740" t="e">
        <f ca="1"/>
        <v>#NAME?</v>
      </c>
    </row>
    <row r="741" spans="9:20">
      <c r="I741">
        <v>740</v>
      </c>
      <c r="J741">
        <v>40</v>
      </c>
      <c r="S741">
        <v>740</v>
      </c>
      <c r="T741" t="e">
        <f ca="1"/>
        <v>#NAME?</v>
      </c>
    </row>
    <row r="742" spans="9:20">
      <c r="I742">
        <v>741</v>
      </c>
      <c r="J742">
        <v>40</v>
      </c>
      <c r="S742">
        <v>741</v>
      </c>
      <c r="T742" t="e">
        <f ca="1"/>
        <v>#NAME?</v>
      </c>
    </row>
    <row r="743" spans="9:20">
      <c r="I743">
        <v>742</v>
      </c>
      <c r="J743">
        <v>40</v>
      </c>
      <c r="S743">
        <v>742</v>
      </c>
      <c r="T743" t="e">
        <f ca="1"/>
        <v>#NAME?</v>
      </c>
    </row>
    <row r="744" spans="9:20">
      <c r="I744">
        <v>743</v>
      </c>
      <c r="J744">
        <v>40</v>
      </c>
      <c r="S744">
        <v>743</v>
      </c>
      <c r="T744" t="e">
        <f ca="1"/>
        <v>#NAME?</v>
      </c>
    </row>
    <row r="745" spans="9:20">
      <c r="I745">
        <v>744</v>
      </c>
      <c r="J745">
        <v>40</v>
      </c>
      <c r="S745">
        <v>744</v>
      </c>
      <c r="T745" t="e">
        <f ca="1"/>
        <v>#NAME?</v>
      </c>
    </row>
    <row r="746" spans="9:20">
      <c r="I746">
        <v>745</v>
      </c>
      <c r="J746">
        <v>40</v>
      </c>
      <c r="S746">
        <v>745</v>
      </c>
      <c r="T746" t="e">
        <f ca="1"/>
        <v>#NAME?</v>
      </c>
    </row>
    <row r="747" spans="9:20">
      <c r="I747">
        <v>746</v>
      </c>
      <c r="J747">
        <v>40</v>
      </c>
      <c r="S747">
        <v>746</v>
      </c>
      <c r="T747" t="e">
        <f ca="1"/>
        <v>#NAME?</v>
      </c>
    </row>
    <row r="748" spans="9:20">
      <c r="I748">
        <v>747</v>
      </c>
      <c r="J748">
        <v>40</v>
      </c>
      <c r="S748">
        <v>747</v>
      </c>
      <c r="T748" t="e">
        <f ca="1"/>
        <v>#NAME?</v>
      </c>
    </row>
    <row r="749" spans="9:20">
      <c r="I749">
        <v>748</v>
      </c>
      <c r="J749">
        <v>40</v>
      </c>
      <c r="S749">
        <v>748</v>
      </c>
      <c r="T749" t="e">
        <f ca="1"/>
        <v>#NAME?</v>
      </c>
    </row>
    <row r="750" spans="9:20">
      <c r="I750">
        <v>749</v>
      </c>
      <c r="J750">
        <v>40</v>
      </c>
      <c r="S750">
        <v>749</v>
      </c>
      <c r="T750" t="e">
        <f ca="1"/>
        <v>#NAME?</v>
      </c>
    </row>
    <row r="751" spans="9:20">
      <c r="I751">
        <v>750</v>
      </c>
      <c r="J751">
        <v>40</v>
      </c>
      <c r="S751">
        <v>750</v>
      </c>
      <c r="T751" t="e">
        <f ca="1"/>
        <v>#NAME?</v>
      </c>
    </row>
    <row r="752" spans="9:20">
      <c r="I752">
        <v>751</v>
      </c>
      <c r="J752">
        <v>40</v>
      </c>
      <c r="S752">
        <v>751</v>
      </c>
      <c r="T752" t="e">
        <f ca="1"/>
        <v>#NAME?</v>
      </c>
    </row>
    <row r="753" spans="9:20">
      <c r="I753">
        <v>752</v>
      </c>
      <c r="J753">
        <v>40</v>
      </c>
      <c r="S753">
        <v>752</v>
      </c>
      <c r="T753" t="e">
        <f ca="1"/>
        <v>#NAME?</v>
      </c>
    </row>
    <row r="754" spans="9:20">
      <c r="I754">
        <v>753</v>
      </c>
      <c r="J754">
        <v>40</v>
      </c>
      <c r="S754">
        <v>753</v>
      </c>
      <c r="T754" t="e">
        <f ca="1"/>
        <v>#NAME?</v>
      </c>
    </row>
    <row r="755" spans="9:20">
      <c r="I755">
        <v>754</v>
      </c>
      <c r="J755">
        <v>40</v>
      </c>
      <c r="S755">
        <v>754</v>
      </c>
      <c r="T755" t="e">
        <f ca="1"/>
        <v>#NAME?</v>
      </c>
    </row>
    <row r="756" spans="9:20">
      <c r="I756">
        <v>755</v>
      </c>
      <c r="J756">
        <v>40</v>
      </c>
      <c r="S756">
        <v>755</v>
      </c>
      <c r="T756" t="e">
        <f ca="1"/>
        <v>#NAME?</v>
      </c>
    </row>
    <row r="757" spans="9:20">
      <c r="I757">
        <v>756</v>
      </c>
      <c r="J757">
        <v>40</v>
      </c>
      <c r="S757">
        <v>756</v>
      </c>
      <c r="T757" t="e">
        <f ca="1"/>
        <v>#NAME?</v>
      </c>
    </row>
    <row r="758" spans="9:20">
      <c r="I758">
        <v>757</v>
      </c>
      <c r="J758">
        <v>40</v>
      </c>
      <c r="S758">
        <v>757</v>
      </c>
      <c r="T758" t="e">
        <f ca="1"/>
        <v>#NAME?</v>
      </c>
    </row>
    <row r="759" spans="9:20">
      <c r="I759">
        <v>758</v>
      </c>
      <c r="J759">
        <v>40</v>
      </c>
      <c r="S759">
        <v>758</v>
      </c>
      <c r="T759" t="e">
        <f ca="1"/>
        <v>#NAME?</v>
      </c>
    </row>
    <row r="760" spans="9:20">
      <c r="I760">
        <v>759</v>
      </c>
      <c r="J760">
        <v>40</v>
      </c>
      <c r="S760">
        <v>759</v>
      </c>
      <c r="T760" t="e">
        <f ca="1"/>
        <v>#NAME?</v>
      </c>
    </row>
    <row r="761" spans="9:20">
      <c r="I761">
        <v>760</v>
      </c>
      <c r="J761">
        <v>40</v>
      </c>
      <c r="S761">
        <v>760</v>
      </c>
      <c r="T761" t="e">
        <f ca="1"/>
        <v>#NAME?</v>
      </c>
    </row>
    <row r="762" spans="9:20">
      <c r="I762">
        <v>761</v>
      </c>
      <c r="J762">
        <v>40</v>
      </c>
      <c r="S762">
        <v>761</v>
      </c>
      <c r="T762" t="e">
        <f ca="1"/>
        <v>#NAME?</v>
      </c>
    </row>
    <row r="763" spans="9:20">
      <c r="I763">
        <v>762</v>
      </c>
      <c r="J763">
        <v>40</v>
      </c>
      <c r="S763">
        <v>762</v>
      </c>
      <c r="T763" t="e">
        <f ca="1"/>
        <v>#NAME?</v>
      </c>
    </row>
    <row r="764" spans="9:20">
      <c r="I764">
        <v>763</v>
      </c>
      <c r="J764">
        <v>40</v>
      </c>
      <c r="S764">
        <v>763</v>
      </c>
      <c r="T764" t="e">
        <f ca="1"/>
        <v>#NAME?</v>
      </c>
    </row>
    <row r="765" spans="9:20">
      <c r="I765">
        <v>764</v>
      </c>
      <c r="J765">
        <v>40</v>
      </c>
      <c r="S765">
        <v>764</v>
      </c>
      <c r="T765" t="e">
        <f ca="1"/>
        <v>#NAME?</v>
      </c>
    </row>
    <row r="766" spans="9:20">
      <c r="I766">
        <v>765</v>
      </c>
      <c r="J766">
        <v>40</v>
      </c>
      <c r="S766">
        <v>765</v>
      </c>
      <c r="T766" t="e">
        <f ca="1"/>
        <v>#NAME?</v>
      </c>
    </row>
    <row r="767" spans="9:20">
      <c r="I767">
        <v>766</v>
      </c>
      <c r="J767">
        <v>40</v>
      </c>
      <c r="S767">
        <v>766</v>
      </c>
      <c r="T767" t="e">
        <f ca="1"/>
        <v>#NAME?</v>
      </c>
    </row>
    <row r="768" spans="9:20">
      <c r="I768">
        <v>767</v>
      </c>
      <c r="J768">
        <v>40</v>
      </c>
      <c r="S768">
        <v>767</v>
      </c>
      <c r="T768" t="e">
        <f ca="1"/>
        <v>#NAME?</v>
      </c>
    </row>
    <row r="769" spans="9:20">
      <c r="I769">
        <v>768</v>
      </c>
      <c r="J769">
        <v>40</v>
      </c>
      <c r="S769">
        <v>768</v>
      </c>
      <c r="T769" t="e">
        <f ca="1"/>
        <v>#NAME?</v>
      </c>
    </row>
    <row r="770" spans="9:20">
      <c r="I770">
        <v>769</v>
      </c>
      <c r="J770">
        <v>40</v>
      </c>
      <c r="S770">
        <v>769</v>
      </c>
      <c r="T770" t="e">
        <f ca="1"/>
        <v>#NAME?</v>
      </c>
    </row>
    <row r="771" spans="9:20">
      <c r="I771">
        <v>770</v>
      </c>
      <c r="J771">
        <v>40</v>
      </c>
      <c r="S771">
        <v>770</v>
      </c>
      <c r="T771" t="e">
        <f ca="1"/>
        <v>#NAME?</v>
      </c>
    </row>
    <row r="772" spans="9:20">
      <c r="I772">
        <v>771</v>
      </c>
      <c r="J772">
        <v>40</v>
      </c>
      <c r="S772">
        <v>771</v>
      </c>
      <c r="T772" t="e">
        <f ca="1"/>
        <v>#NAME?</v>
      </c>
    </row>
    <row r="773" spans="9:20">
      <c r="I773">
        <v>772</v>
      </c>
      <c r="J773">
        <v>40</v>
      </c>
      <c r="S773">
        <v>772</v>
      </c>
      <c r="T773" t="e">
        <f ca="1"/>
        <v>#NAME?</v>
      </c>
    </row>
    <row r="774" spans="9:20">
      <c r="I774">
        <v>773</v>
      </c>
      <c r="J774">
        <v>40</v>
      </c>
      <c r="S774">
        <v>773</v>
      </c>
      <c r="T774" t="e">
        <f ca="1"/>
        <v>#NAME?</v>
      </c>
    </row>
    <row r="775" spans="9:20">
      <c r="I775">
        <v>774</v>
      </c>
      <c r="J775">
        <v>40</v>
      </c>
      <c r="S775">
        <v>774</v>
      </c>
      <c r="T775" t="e">
        <f ca="1"/>
        <v>#NAME?</v>
      </c>
    </row>
    <row r="776" spans="9:20">
      <c r="I776">
        <v>775</v>
      </c>
      <c r="J776">
        <v>40</v>
      </c>
      <c r="S776">
        <v>775</v>
      </c>
      <c r="T776" t="e">
        <f ca="1"/>
        <v>#NAME?</v>
      </c>
    </row>
    <row r="777" spans="9:20">
      <c r="I777">
        <v>776</v>
      </c>
      <c r="J777">
        <v>40</v>
      </c>
      <c r="S777">
        <v>776</v>
      </c>
      <c r="T777" t="e">
        <f ca="1"/>
        <v>#NAME?</v>
      </c>
    </row>
    <row r="778" spans="9:20">
      <c r="I778">
        <v>777</v>
      </c>
      <c r="J778">
        <v>40</v>
      </c>
      <c r="S778">
        <v>777</v>
      </c>
      <c r="T778" t="e">
        <f ca="1"/>
        <v>#NAME?</v>
      </c>
    </row>
    <row r="779" spans="9:20">
      <c r="I779">
        <v>778</v>
      </c>
      <c r="J779">
        <v>40</v>
      </c>
      <c r="S779">
        <v>778</v>
      </c>
      <c r="T779" t="e">
        <f ca="1"/>
        <v>#NAME?</v>
      </c>
    </row>
    <row r="780" spans="9:20">
      <c r="I780">
        <v>779</v>
      </c>
      <c r="J780">
        <v>40</v>
      </c>
      <c r="S780">
        <v>779</v>
      </c>
      <c r="T780" t="e">
        <f ca="1"/>
        <v>#NAME?</v>
      </c>
    </row>
    <row r="781" spans="9:20">
      <c r="I781">
        <v>780</v>
      </c>
      <c r="J781">
        <v>40</v>
      </c>
      <c r="S781">
        <v>780</v>
      </c>
      <c r="T781" t="e">
        <f ca="1"/>
        <v>#NAME?</v>
      </c>
    </row>
    <row r="782" spans="9:20">
      <c r="I782">
        <v>781</v>
      </c>
      <c r="J782">
        <v>40</v>
      </c>
      <c r="S782">
        <v>781</v>
      </c>
      <c r="T782" t="e">
        <f ca="1"/>
        <v>#NAME?</v>
      </c>
    </row>
    <row r="783" spans="9:20">
      <c r="I783">
        <v>782</v>
      </c>
      <c r="J783">
        <v>40</v>
      </c>
      <c r="S783">
        <v>782</v>
      </c>
      <c r="T783" t="e">
        <f ca="1"/>
        <v>#NAME?</v>
      </c>
    </row>
    <row r="784" spans="9:20">
      <c r="I784">
        <v>783</v>
      </c>
      <c r="J784">
        <v>40</v>
      </c>
      <c r="S784">
        <v>783</v>
      </c>
      <c r="T784" t="e">
        <f ca="1"/>
        <v>#NAME?</v>
      </c>
    </row>
    <row r="785" spans="9:20">
      <c r="I785">
        <v>784</v>
      </c>
      <c r="J785">
        <v>40</v>
      </c>
      <c r="S785">
        <v>784</v>
      </c>
      <c r="T785" t="e">
        <f ca="1"/>
        <v>#NAME?</v>
      </c>
    </row>
    <row r="786" spans="9:20">
      <c r="I786">
        <v>785</v>
      </c>
      <c r="J786">
        <v>40</v>
      </c>
      <c r="S786">
        <v>785</v>
      </c>
      <c r="T786" t="e">
        <f ca="1"/>
        <v>#NAME?</v>
      </c>
    </row>
    <row r="787" spans="9:20">
      <c r="I787">
        <v>786</v>
      </c>
      <c r="J787">
        <v>40</v>
      </c>
      <c r="S787">
        <v>786</v>
      </c>
      <c r="T787" t="e">
        <f ca="1"/>
        <v>#NAME?</v>
      </c>
    </row>
    <row r="788" spans="9:20">
      <c r="I788">
        <v>787</v>
      </c>
      <c r="J788">
        <v>40</v>
      </c>
      <c r="S788">
        <v>787</v>
      </c>
      <c r="T788" t="e">
        <f ca="1"/>
        <v>#NAME?</v>
      </c>
    </row>
    <row r="789" spans="9:20">
      <c r="I789">
        <v>788</v>
      </c>
      <c r="J789">
        <v>40</v>
      </c>
      <c r="S789">
        <v>788</v>
      </c>
      <c r="T789" t="e">
        <f ca="1"/>
        <v>#NAME?</v>
      </c>
    </row>
    <row r="790" spans="9:20">
      <c r="I790">
        <v>789</v>
      </c>
      <c r="J790">
        <v>40</v>
      </c>
      <c r="S790">
        <v>789</v>
      </c>
      <c r="T790" t="e">
        <f ca="1"/>
        <v>#NAME?</v>
      </c>
    </row>
    <row r="791" spans="9:20">
      <c r="I791">
        <v>790</v>
      </c>
      <c r="J791">
        <v>40</v>
      </c>
      <c r="S791">
        <v>790</v>
      </c>
      <c r="T791" t="e">
        <f ca="1"/>
        <v>#NAME?</v>
      </c>
    </row>
    <row r="792" spans="9:20">
      <c r="I792">
        <v>791</v>
      </c>
      <c r="J792">
        <v>40</v>
      </c>
      <c r="S792">
        <v>791</v>
      </c>
      <c r="T792" t="e">
        <f ca="1"/>
        <v>#NAME?</v>
      </c>
    </row>
    <row r="793" spans="9:20">
      <c r="I793">
        <v>792</v>
      </c>
      <c r="J793">
        <v>40</v>
      </c>
      <c r="S793">
        <v>792</v>
      </c>
      <c r="T793" t="e">
        <f ca="1"/>
        <v>#NAME?</v>
      </c>
    </row>
    <row r="794" spans="9:20">
      <c r="I794">
        <v>793</v>
      </c>
      <c r="J794">
        <v>45</v>
      </c>
      <c r="S794">
        <v>793</v>
      </c>
      <c r="T794" t="e">
        <f ca="1"/>
        <v>#NAME?</v>
      </c>
    </row>
    <row r="795" spans="9:20">
      <c r="I795">
        <v>794</v>
      </c>
      <c r="J795">
        <v>45</v>
      </c>
      <c r="S795">
        <v>794</v>
      </c>
      <c r="T795" t="e">
        <f ca="1"/>
        <v>#NAME?</v>
      </c>
    </row>
    <row r="796" spans="9:20">
      <c r="I796">
        <v>795</v>
      </c>
      <c r="J796">
        <v>45</v>
      </c>
      <c r="S796">
        <v>795</v>
      </c>
      <c r="T796" t="e">
        <f ca="1"/>
        <v>#NAME?</v>
      </c>
    </row>
    <row r="797" spans="9:20">
      <c r="I797">
        <v>796</v>
      </c>
      <c r="J797">
        <v>45</v>
      </c>
      <c r="S797">
        <v>796</v>
      </c>
      <c r="T797" t="e">
        <f ca="1"/>
        <v>#NAME?</v>
      </c>
    </row>
    <row r="798" spans="9:20">
      <c r="I798">
        <v>797</v>
      </c>
      <c r="J798">
        <v>45</v>
      </c>
      <c r="S798">
        <v>797</v>
      </c>
      <c r="T798" t="e">
        <f ca="1"/>
        <v>#NAME?</v>
      </c>
    </row>
    <row r="799" spans="9:20">
      <c r="I799">
        <v>798</v>
      </c>
      <c r="J799">
        <v>45</v>
      </c>
      <c r="S799">
        <v>798</v>
      </c>
      <c r="T799" t="e">
        <f ca="1"/>
        <v>#NAME?</v>
      </c>
    </row>
    <row r="800" spans="9:20">
      <c r="I800">
        <v>799</v>
      </c>
      <c r="J800">
        <v>45</v>
      </c>
      <c r="S800">
        <v>799</v>
      </c>
      <c r="T800" t="e">
        <f ca="1"/>
        <v>#NAME?</v>
      </c>
    </row>
    <row r="801" spans="9:20">
      <c r="I801">
        <v>800</v>
      </c>
      <c r="J801">
        <v>45</v>
      </c>
      <c r="S801">
        <v>800</v>
      </c>
      <c r="T801" t="e">
        <f ca="1"/>
        <v>#NAME?</v>
      </c>
    </row>
    <row r="802" spans="9:20">
      <c r="I802">
        <v>801</v>
      </c>
      <c r="J802">
        <v>45</v>
      </c>
      <c r="S802">
        <v>801</v>
      </c>
      <c r="T802" t="e">
        <f ca="1"/>
        <v>#NAME?</v>
      </c>
    </row>
    <row r="803" spans="9:20">
      <c r="I803">
        <v>802</v>
      </c>
      <c r="J803">
        <v>45</v>
      </c>
      <c r="S803">
        <v>802</v>
      </c>
      <c r="T803" t="e">
        <f ca="1"/>
        <v>#NAME?</v>
      </c>
    </row>
    <row r="804" spans="9:20">
      <c r="I804">
        <v>803</v>
      </c>
      <c r="J804">
        <v>45</v>
      </c>
      <c r="S804">
        <v>803</v>
      </c>
      <c r="T804" t="e">
        <f ca="1"/>
        <v>#NAME?</v>
      </c>
    </row>
    <row r="805" spans="9:20">
      <c r="I805">
        <v>804</v>
      </c>
      <c r="J805">
        <v>45</v>
      </c>
      <c r="S805">
        <v>804</v>
      </c>
      <c r="T805" t="e">
        <f ca="1"/>
        <v>#NAME?</v>
      </c>
    </row>
    <row r="806" spans="9:20">
      <c r="I806">
        <v>805</v>
      </c>
      <c r="J806">
        <v>45</v>
      </c>
      <c r="S806">
        <v>805</v>
      </c>
      <c r="T806" t="e">
        <f ca="1"/>
        <v>#NAME?</v>
      </c>
    </row>
    <row r="807" spans="9:20">
      <c r="I807">
        <v>806</v>
      </c>
      <c r="J807">
        <v>45</v>
      </c>
      <c r="S807">
        <v>806</v>
      </c>
      <c r="T807" t="e">
        <f ca="1"/>
        <v>#NAME?</v>
      </c>
    </row>
    <row r="808" spans="9:20">
      <c r="I808">
        <v>807</v>
      </c>
      <c r="J808">
        <v>45</v>
      </c>
      <c r="S808">
        <v>807</v>
      </c>
      <c r="T808" t="e">
        <f ca="1"/>
        <v>#NAME?</v>
      </c>
    </row>
    <row r="809" spans="9:20">
      <c r="I809">
        <v>808</v>
      </c>
      <c r="J809">
        <v>45</v>
      </c>
      <c r="S809">
        <v>808</v>
      </c>
      <c r="T809" t="e">
        <f ca="1"/>
        <v>#NAME?</v>
      </c>
    </row>
    <row r="810" spans="9:20">
      <c r="I810">
        <v>809</v>
      </c>
      <c r="J810">
        <v>45</v>
      </c>
      <c r="S810">
        <v>809</v>
      </c>
      <c r="T810" t="e">
        <f ca="1"/>
        <v>#NAME?</v>
      </c>
    </row>
    <row r="811" spans="9:20">
      <c r="I811">
        <v>810</v>
      </c>
      <c r="J811">
        <v>45</v>
      </c>
      <c r="S811">
        <v>810</v>
      </c>
      <c r="T811" t="e">
        <f ca="1"/>
        <v>#NAME?</v>
      </c>
    </row>
    <row r="812" spans="9:20">
      <c r="I812">
        <v>811</v>
      </c>
      <c r="J812">
        <v>45</v>
      </c>
      <c r="S812">
        <v>811</v>
      </c>
      <c r="T812" t="e">
        <f ca="1"/>
        <v>#NAME?</v>
      </c>
    </row>
    <row r="813" spans="9:20">
      <c r="I813">
        <v>812</v>
      </c>
      <c r="J813">
        <v>45</v>
      </c>
      <c r="S813">
        <v>812</v>
      </c>
      <c r="T813" t="e">
        <f ca="1"/>
        <v>#NAME?</v>
      </c>
    </row>
    <row r="814" spans="9:20">
      <c r="I814">
        <v>813</v>
      </c>
      <c r="J814">
        <v>45</v>
      </c>
      <c r="S814">
        <v>813</v>
      </c>
      <c r="T814" t="e">
        <f ca="1"/>
        <v>#NAME?</v>
      </c>
    </row>
    <row r="815" spans="9:20">
      <c r="I815">
        <v>814</v>
      </c>
      <c r="J815">
        <v>45</v>
      </c>
      <c r="S815">
        <v>814</v>
      </c>
      <c r="T815" t="e">
        <f ca="1"/>
        <v>#NAME?</v>
      </c>
    </row>
    <row r="816" spans="9:20">
      <c r="I816">
        <v>815</v>
      </c>
      <c r="J816">
        <v>45</v>
      </c>
      <c r="S816">
        <v>815</v>
      </c>
      <c r="T816" t="e">
        <f ca="1"/>
        <v>#NAME?</v>
      </c>
    </row>
    <row r="817" spans="9:20">
      <c r="I817">
        <v>816</v>
      </c>
      <c r="J817">
        <v>45</v>
      </c>
      <c r="S817">
        <v>816</v>
      </c>
      <c r="T817" t="e">
        <f ca="1"/>
        <v>#NAME?</v>
      </c>
    </row>
    <row r="818" spans="9:20">
      <c r="I818">
        <v>817</v>
      </c>
      <c r="J818">
        <v>45</v>
      </c>
      <c r="S818">
        <v>817</v>
      </c>
      <c r="T818" t="e">
        <f ca="1"/>
        <v>#NAME?</v>
      </c>
    </row>
    <row r="819" spans="9:20">
      <c r="I819">
        <v>818</v>
      </c>
      <c r="J819">
        <v>45</v>
      </c>
      <c r="S819">
        <v>818</v>
      </c>
      <c r="T819" t="e">
        <f ca="1"/>
        <v>#NAME?</v>
      </c>
    </row>
    <row r="820" spans="9:20">
      <c r="I820">
        <v>819</v>
      </c>
      <c r="J820">
        <v>45</v>
      </c>
      <c r="S820">
        <v>819</v>
      </c>
      <c r="T820" t="e">
        <f ca="1"/>
        <v>#NAME?</v>
      </c>
    </row>
    <row r="821" spans="9:20">
      <c r="I821">
        <v>820</v>
      </c>
      <c r="J821">
        <v>45</v>
      </c>
      <c r="S821">
        <v>820</v>
      </c>
      <c r="T821" t="e">
        <f ca="1"/>
        <v>#NAME?</v>
      </c>
    </row>
    <row r="822" spans="9:20">
      <c r="I822">
        <v>821</v>
      </c>
      <c r="J822">
        <v>45</v>
      </c>
      <c r="S822">
        <v>821</v>
      </c>
      <c r="T822" t="e">
        <f ca="1"/>
        <v>#NAME?</v>
      </c>
    </row>
    <row r="823" spans="9:20">
      <c r="I823">
        <v>822</v>
      </c>
      <c r="J823">
        <v>45</v>
      </c>
      <c r="S823">
        <v>822</v>
      </c>
      <c r="T823" t="e">
        <f ca="1"/>
        <v>#NAME?</v>
      </c>
    </row>
    <row r="824" spans="9:20">
      <c r="I824">
        <v>823</v>
      </c>
      <c r="J824">
        <v>45</v>
      </c>
      <c r="S824">
        <v>823</v>
      </c>
      <c r="T824" t="e">
        <f ca="1"/>
        <v>#NAME?</v>
      </c>
    </row>
    <row r="825" spans="9:20">
      <c r="I825">
        <v>824</v>
      </c>
      <c r="J825">
        <v>45</v>
      </c>
      <c r="S825">
        <v>824</v>
      </c>
      <c r="T825" t="e">
        <f ca="1"/>
        <v>#NAME?</v>
      </c>
    </row>
    <row r="826" spans="9:20">
      <c r="I826">
        <v>825</v>
      </c>
      <c r="J826">
        <v>45</v>
      </c>
      <c r="S826">
        <v>825</v>
      </c>
      <c r="T826" t="e">
        <f ca="1"/>
        <v>#NAME?</v>
      </c>
    </row>
    <row r="827" spans="9:20">
      <c r="I827">
        <v>826</v>
      </c>
      <c r="J827">
        <v>45</v>
      </c>
      <c r="S827">
        <v>826</v>
      </c>
      <c r="T827" t="e">
        <f ca="1"/>
        <v>#NAME?</v>
      </c>
    </row>
    <row r="828" spans="9:20">
      <c r="I828">
        <v>827</v>
      </c>
      <c r="J828">
        <v>45</v>
      </c>
      <c r="S828">
        <v>827</v>
      </c>
      <c r="T828" t="e">
        <f ca="1"/>
        <v>#NAME?</v>
      </c>
    </row>
    <row r="829" spans="9:20">
      <c r="I829">
        <v>828</v>
      </c>
      <c r="J829">
        <v>45</v>
      </c>
      <c r="S829">
        <v>828</v>
      </c>
      <c r="T829" t="e">
        <f ca="1"/>
        <v>#NAME?</v>
      </c>
    </row>
    <row r="830" spans="9:20">
      <c r="I830">
        <v>829</v>
      </c>
      <c r="J830">
        <v>45</v>
      </c>
      <c r="S830">
        <v>829</v>
      </c>
      <c r="T830" t="e">
        <f ca="1"/>
        <v>#NAME?</v>
      </c>
    </row>
    <row r="831" spans="9:20">
      <c r="I831">
        <v>830</v>
      </c>
      <c r="J831">
        <v>45</v>
      </c>
      <c r="S831">
        <v>830</v>
      </c>
      <c r="T831" t="e">
        <f ca="1"/>
        <v>#NAME?</v>
      </c>
    </row>
    <row r="832" spans="9:20">
      <c r="I832">
        <v>831</v>
      </c>
      <c r="J832">
        <v>45</v>
      </c>
      <c r="S832">
        <v>831</v>
      </c>
      <c r="T832" t="e">
        <f ca="1"/>
        <v>#NAME?</v>
      </c>
    </row>
    <row r="833" spans="9:20">
      <c r="I833">
        <v>832</v>
      </c>
      <c r="J833">
        <v>45</v>
      </c>
      <c r="S833">
        <v>832</v>
      </c>
      <c r="T833" t="e">
        <f ca="1"/>
        <v>#NAME?</v>
      </c>
    </row>
    <row r="834" spans="9:20">
      <c r="I834">
        <v>833</v>
      </c>
      <c r="J834">
        <v>45</v>
      </c>
      <c r="S834">
        <v>833</v>
      </c>
      <c r="T834" t="e">
        <f ca="1"/>
        <v>#NAME?</v>
      </c>
    </row>
    <row r="835" spans="9:20">
      <c r="I835">
        <v>834</v>
      </c>
      <c r="J835">
        <v>45</v>
      </c>
      <c r="S835">
        <v>834</v>
      </c>
      <c r="T835" t="e">
        <f ca="1"/>
        <v>#NAME?</v>
      </c>
    </row>
    <row r="836" spans="9:20">
      <c r="I836">
        <v>835</v>
      </c>
      <c r="J836">
        <v>45</v>
      </c>
      <c r="S836">
        <v>835</v>
      </c>
      <c r="T836" t="e">
        <f ca="1"/>
        <v>#NAME?</v>
      </c>
    </row>
    <row r="837" spans="9:20">
      <c r="I837">
        <v>836</v>
      </c>
      <c r="J837">
        <v>45</v>
      </c>
      <c r="S837">
        <v>836</v>
      </c>
      <c r="T837" t="e">
        <f ca="1"/>
        <v>#NAME?</v>
      </c>
    </row>
    <row r="838" spans="9:20">
      <c r="I838">
        <v>837</v>
      </c>
      <c r="J838">
        <v>45</v>
      </c>
      <c r="S838">
        <v>837</v>
      </c>
      <c r="T838" t="e">
        <f ca="1"/>
        <v>#NAME?</v>
      </c>
    </row>
    <row r="839" spans="9:20">
      <c r="I839">
        <v>838</v>
      </c>
      <c r="J839">
        <v>45</v>
      </c>
      <c r="S839">
        <v>838</v>
      </c>
      <c r="T839" t="e">
        <f ca="1"/>
        <v>#NAME?</v>
      </c>
    </row>
    <row r="840" spans="9:20">
      <c r="I840">
        <v>839</v>
      </c>
      <c r="J840">
        <v>45</v>
      </c>
      <c r="S840">
        <v>839</v>
      </c>
      <c r="T840" t="e">
        <f ca="1"/>
        <v>#NAME?</v>
      </c>
    </row>
    <row r="841" spans="9:20">
      <c r="I841">
        <v>840</v>
      </c>
      <c r="J841">
        <v>45</v>
      </c>
      <c r="S841">
        <v>840</v>
      </c>
      <c r="T841" t="e">
        <f ca="1"/>
        <v>#NAME?</v>
      </c>
    </row>
    <row r="842" spans="9:20">
      <c r="I842">
        <v>841</v>
      </c>
      <c r="J842">
        <v>45</v>
      </c>
      <c r="S842">
        <v>841</v>
      </c>
      <c r="T842" t="e">
        <f ca="1"/>
        <v>#NAME?</v>
      </c>
    </row>
    <row r="843" spans="9:20">
      <c r="I843">
        <v>842</v>
      </c>
      <c r="J843">
        <v>45</v>
      </c>
      <c r="S843">
        <v>842</v>
      </c>
      <c r="T843" t="e">
        <f ca="1"/>
        <v>#NAME?</v>
      </c>
    </row>
    <row r="844" spans="9:20">
      <c r="I844">
        <v>843</v>
      </c>
      <c r="J844">
        <v>45</v>
      </c>
      <c r="S844">
        <v>843</v>
      </c>
      <c r="T844" t="e">
        <f ca="1"/>
        <v>#NAME?</v>
      </c>
    </row>
    <row r="845" spans="9:20">
      <c r="I845">
        <v>844</v>
      </c>
      <c r="J845">
        <v>45</v>
      </c>
      <c r="S845">
        <v>844</v>
      </c>
      <c r="T845" t="e">
        <f ca="1"/>
        <v>#NAME?</v>
      </c>
    </row>
    <row r="846" spans="9:20">
      <c r="I846">
        <v>845</v>
      </c>
      <c r="J846">
        <v>45</v>
      </c>
      <c r="S846">
        <v>845</v>
      </c>
      <c r="T846" t="e">
        <f ca="1"/>
        <v>#NAME?</v>
      </c>
    </row>
    <row r="847" spans="9:20">
      <c r="I847">
        <v>846</v>
      </c>
      <c r="J847">
        <v>45</v>
      </c>
      <c r="S847">
        <v>846</v>
      </c>
      <c r="T847" t="e">
        <f ca="1"/>
        <v>#NAME?</v>
      </c>
    </row>
    <row r="848" spans="9:20">
      <c r="I848">
        <v>847</v>
      </c>
      <c r="J848">
        <v>45</v>
      </c>
      <c r="S848">
        <v>847</v>
      </c>
      <c r="T848" t="e">
        <f ca="1"/>
        <v>#NAME?</v>
      </c>
    </row>
    <row r="849" spans="9:20">
      <c r="I849">
        <v>848</v>
      </c>
      <c r="J849">
        <v>45</v>
      </c>
      <c r="S849">
        <v>848</v>
      </c>
      <c r="T849" t="e">
        <f ca="1"/>
        <v>#NAME?</v>
      </c>
    </row>
    <row r="850" spans="9:20">
      <c r="I850">
        <v>849</v>
      </c>
      <c r="J850">
        <v>45</v>
      </c>
      <c r="S850">
        <v>849</v>
      </c>
      <c r="T850" t="e">
        <f ca="1"/>
        <v>#NAME?</v>
      </c>
    </row>
    <row r="851" spans="9:20">
      <c r="I851">
        <v>850</v>
      </c>
      <c r="J851">
        <v>45</v>
      </c>
      <c r="S851">
        <v>850</v>
      </c>
      <c r="T851" t="e">
        <f ca="1"/>
        <v>#NAME?</v>
      </c>
    </row>
    <row r="852" spans="9:20">
      <c r="I852">
        <v>851</v>
      </c>
      <c r="J852">
        <v>45</v>
      </c>
      <c r="S852">
        <v>851</v>
      </c>
      <c r="T852" t="e">
        <f ca="1"/>
        <v>#NAME?</v>
      </c>
    </row>
    <row r="853" spans="9:20">
      <c r="I853">
        <v>852</v>
      </c>
      <c r="J853">
        <v>45</v>
      </c>
      <c r="S853">
        <v>852</v>
      </c>
      <c r="T853" t="e">
        <f ca="1"/>
        <v>#NAME?</v>
      </c>
    </row>
    <row r="854" spans="9:20">
      <c r="I854">
        <v>853</v>
      </c>
      <c r="J854">
        <v>45</v>
      </c>
      <c r="S854">
        <v>853</v>
      </c>
      <c r="T854" t="e">
        <f ca="1"/>
        <v>#NAME?</v>
      </c>
    </row>
    <row r="855" spans="9:20">
      <c r="I855">
        <v>854</v>
      </c>
      <c r="J855">
        <v>45</v>
      </c>
      <c r="S855">
        <v>854</v>
      </c>
      <c r="T855" t="e">
        <f ca="1"/>
        <v>#NAME?</v>
      </c>
    </row>
    <row r="856" spans="9:20">
      <c r="I856">
        <v>855</v>
      </c>
      <c r="J856">
        <v>45</v>
      </c>
      <c r="S856">
        <v>855</v>
      </c>
      <c r="T856" t="e">
        <f ca="1"/>
        <v>#NAME?</v>
      </c>
    </row>
    <row r="857" spans="9:20">
      <c r="I857">
        <v>856</v>
      </c>
      <c r="J857">
        <v>45</v>
      </c>
      <c r="S857">
        <v>856</v>
      </c>
      <c r="T857" t="e">
        <f ca="1"/>
        <v>#NAME?</v>
      </c>
    </row>
    <row r="858" spans="9:20">
      <c r="I858">
        <v>857</v>
      </c>
      <c r="J858">
        <v>45</v>
      </c>
      <c r="S858">
        <v>857</v>
      </c>
      <c r="T858" t="e">
        <f ca="1"/>
        <v>#NAME?</v>
      </c>
    </row>
    <row r="859" spans="9:20">
      <c r="I859">
        <v>858</v>
      </c>
      <c r="J859">
        <v>45</v>
      </c>
      <c r="S859">
        <v>858</v>
      </c>
      <c r="T859" t="e">
        <f ca="1"/>
        <v>#NAME?</v>
      </c>
    </row>
    <row r="860" spans="9:20">
      <c r="I860">
        <v>859</v>
      </c>
      <c r="J860">
        <v>45</v>
      </c>
      <c r="S860">
        <v>859</v>
      </c>
      <c r="T860" t="e">
        <f ca="1"/>
        <v>#NAME?</v>
      </c>
    </row>
    <row r="861" spans="9:20">
      <c r="I861">
        <v>860</v>
      </c>
      <c r="J861">
        <v>45</v>
      </c>
      <c r="S861">
        <v>860</v>
      </c>
      <c r="T861" t="e">
        <f ca="1"/>
        <v>#NAME?</v>
      </c>
    </row>
    <row r="862" spans="9:20">
      <c r="I862">
        <v>861</v>
      </c>
      <c r="J862">
        <v>45</v>
      </c>
      <c r="S862">
        <v>861</v>
      </c>
      <c r="T862" t="e">
        <f ca="1"/>
        <v>#NAME?</v>
      </c>
    </row>
    <row r="863" spans="9:20">
      <c r="I863">
        <v>862</v>
      </c>
      <c r="J863">
        <v>45</v>
      </c>
      <c r="S863">
        <v>862</v>
      </c>
      <c r="T863" t="e">
        <f ca="1"/>
        <v>#NAME?</v>
      </c>
    </row>
    <row r="864" spans="9:20">
      <c r="I864">
        <v>863</v>
      </c>
      <c r="J864">
        <v>45</v>
      </c>
      <c r="S864">
        <v>863</v>
      </c>
      <c r="T864" t="e">
        <f ca="1"/>
        <v>#NAME?</v>
      </c>
    </row>
    <row r="865" spans="9:20">
      <c r="I865">
        <v>864</v>
      </c>
      <c r="J865">
        <v>45</v>
      </c>
      <c r="S865">
        <v>864</v>
      </c>
      <c r="T865" t="e">
        <f ca="1"/>
        <v>#NAME?</v>
      </c>
    </row>
    <row r="866" spans="9:20">
      <c r="I866">
        <v>865</v>
      </c>
      <c r="J866">
        <v>45</v>
      </c>
      <c r="S866">
        <v>865</v>
      </c>
      <c r="T866" t="e">
        <f ca="1"/>
        <v>#NAME?</v>
      </c>
    </row>
    <row r="867" spans="9:20">
      <c r="I867">
        <v>866</v>
      </c>
      <c r="J867">
        <v>45</v>
      </c>
      <c r="S867">
        <v>866</v>
      </c>
      <c r="T867" t="e">
        <f ca="1"/>
        <v>#NAME?</v>
      </c>
    </row>
    <row r="868" spans="9:20">
      <c r="I868">
        <v>867</v>
      </c>
      <c r="J868">
        <v>45</v>
      </c>
      <c r="S868">
        <v>867</v>
      </c>
      <c r="T868" t="e">
        <f ca="1"/>
        <v>#NAME?</v>
      </c>
    </row>
    <row r="869" spans="9:20">
      <c r="I869">
        <v>868</v>
      </c>
      <c r="J869">
        <v>45</v>
      </c>
      <c r="S869">
        <v>868</v>
      </c>
      <c r="T869" t="e">
        <f ca="1"/>
        <v>#NAME?</v>
      </c>
    </row>
    <row r="870" spans="9:20">
      <c r="I870">
        <v>869</v>
      </c>
      <c r="J870">
        <v>45</v>
      </c>
      <c r="S870">
        <v>869</v>
      </c>
      <c r="T870" t="e">
        <f ca="1"/>
        <v>#NAME?</v>
      </c>
    </row>
    <row r="871" spans="9:20">
      <c r="I871">
        <v>870</v>
      </c>
      <c r="J871">
        <v>45</v>
      </c>
      <c r="S871">
        <v>870</v>
      </c>
      <c r="T871" t="e">
        <f ca="1"/>
        <v>#NAME?</v>
      </c>
    </row>
    <row r="872" spans="9:20">
      <c r="I872">
        <v>871</v>
      </c>
      <c r="J872">
        <v>45</v>
      </c>
      <c r="S872">
        <v>871</v>
      </c>
      <c r="T872" t="e">
        <f ca="1"/>
        <v>#NAME?</v>
      </c>
    </row>
    <row r="873" spans="9:20">
      <c r="I873">
        <v>872</v>
      </c>
      <c r="J873">
        <v>45</v>
      </c>
      <c r="S873">
        <v>872</v>
      </c>
      <c r="T873" t="e">
        <f ca="1"/>
        <v>#NAME?</v>
      </c>
    </row>
    <row r="874" spans="9:20">
      <c r="I874">
        <v>873</v>
      </c>
      <c r="J874">
        <v>45</v>
      </c>
      <c r="S874">
        <v>873</v>
      </c>
      <c r="T874" t="e">
        <f ca="1"/>
        <v>#NAME?</v>
      </c>
    </row>
    <row r="875" spans="9:20">
      <c r="I875">
        <v>874</v>
      </c>
      <c r="J875">
        <v>45</v>
      </c>
      <c r="S875">
        <v>874</v>
      </c>
      <c r="T875" t="e">
        <f ca="1"/>
        <v>#NAME?</v>
      </c>
    </row>
    <row r="876" spans="9:20">
      <c r="I876">
        <v>875</v>
      </c>
      <c r="J876">
        <v>45</v>
      </c>
      <c r="S876">
        <v>875</v>
      </c>
      <c r="T876" t="e">
        <f ca="1"/>
        <v>#NAME?</v>
      </c>
    </row>
    <row r="877" spans="9:20">
      <c r="I877">
        <v>876</v>
      </c>
      <c r="J877">
        <v>45</v>
      </c>
      <c r="S877">
        <v>876</v>
      </c>
      <c r="T877" t="e">
        <f ca="1"/>
        <v>#NAME?</v>
      </c>
    </row>
    <row r="878" spans="9:20">
      <c r="I878">
        <v>877</v>
      </c>
      <c r="J878">
        <v>45</v>
      </c>
      <c r="S878">
        <v>877</v>
      </c>
      <c r="T878" t="e">
        <f ca="1"/>
        <v>#NAME?</v>
      </c>
    </row>
    <row r="879" spans="9:20">
      <c r="I879">
        <v>878</v>
      </c>
      <c r="J879">
        <v>45</v>
      </c>
      <c r="S879">
        <v>878</v>
      </c>
      <c r="T879" t="e">
        <f ca="1"/>
        <v>#NAME?</v>
      </c>
    </row>
    <row r="880" spans="9:20">
      <c r="I880">
        <v>879</v>
      </c>
      <c r="J880">
        <v>45</v>
      </c>
      <c r="S880">
        <v>879</v>
      </c>
      <c r="T880" t="e">
        <f ca="1"/>
        <v>#NAME?</v>
      </c>
    </row>
    <row r="881" spans="9:20">
      <c r="I881">
        <v>880</v>
      </c>
      <c r="J881">
        <v>45</v>
      </c>
      <c r="S881">
        <v>880</v>
      </c>
      <c r="T881" t="e">
        <f ca="1"/>
        <v>#NAME?</v>
      </c>
    </row>
    <row r="882" spans="9:20">
      <c r="I882">
        <v>881</v>
      </c>
      <c r="J882">
        <v>45</v>
      </c>
      <c r="S882">
        <v>881</v>
      </c>
      <c r="T882" t="e">
        <f ca="1"/>
        <v>#NAME?</v>
      </c>
    </row>
    <row r="883" spans="9:20">
      <c r="I883">
        <v>882</v>
      </c>
      <c r="J883">
        <v>45</v>
      </c>
      <c r="S883">
        <v>882</v>
      </c>
      <c r="T883" t="e">
        <f ca="1"/>
        <v>#NAME?</v>
      </c>
    </row>
    <row r="884" spans="9:20">
      <c r="I884">
        <v>883</v>
      </c>
      <c r="J884">
        <v>45</v>
      </c>
      <c r="S884">
        <v>883</v>
      </c>
      <c r="T884" t="e">
        <f ca="1"/>
        <v>#NAME?</v>
      </c>
    </row>
    <row r="885" spans="9:20">
      <c r="I885">
        <v>884</v>
      </c>
      <c r="J885">
        <v>45</v>
      </c>
      <c r="S885">
        <v>884</v>
      </c>
      <c r="T885" t="e">
        <f ca="1"/>
        <v>#NAME?</v>
      </c>
    </row>
    <row r="886" spans="9:20">
      <c r="I886">
        <v>885</v>
      </c>
      <c r="J886">
        <v>45</v>
      </c>
      <c r="S886">
        <v>885</v>
      </c>
      <c r="T886" t="e">
        <f ca="1"/>
        <v>#NAME?</v>
      </c>
    </row>
    <row r="887" spans="9:20">
      <c r="I887">
        <v>886</v>
      </c>
      <c r="J887">
        <v>45</v>
      </c>
      <c r="S887">
        <v>886</v>
      </c>
      <c r="T887" t="e">
        <f ca="1"/>
        <v>#NAME?</v>
      </c>
    </row>
    <row r="888" spans="9:20">
      <c r="I888">
        <v>887</v>
      </c>
      <c r="J888">
        <v>45</v>
      </c>
      <c r="S888">
        <v>887</v>
      </c>
      <c r="T888" t="e">
        <f ca="1"/>
        <v>#NAME?</v>
      </c>
    </row>
    <row r="889" spans="9:20">
      <c r="I889">
        <v>888</v>
      </c>
      <c r="J889">
        <v>45</v>
      </c>
      <c r="S889">
        <v>888</v>
      </c>
      <c r="T889" t="e">
        <f ca="1"/>
        <v>#NAME?</v>
      </c>
    </row>
    <row r="890" spans="9:20">
      <c r="I890">
        <v>889</v>
      </c>
      <c r="J890">
        <v>45</v>
      </c>
      <c r="S890">
        <v>889</v>
      </c>
      <c r="T890" t="e">
        <f ca="1"/>
        <v>#NAME?</v>
      </c>
    </row>
    <row r="891" spans="9:20">
      <c r="I891">
        <v>890</v>
      </c>
      <c r="J891">
        <v>45</v>
      </c>
      <c r="S891">
        <v>890</v>
      </c>
      <c r="T891" t="e">
        <f ca="1"/>
        <v>#NAME?</v>
      </c>
    </row>
    <row r="892" spans="9:20">
      <c r="I892">
        <v>891</v>
      </c>
      <c r="J892">
        <v>45</v>
      </c>
      <c r="S892">
        <v>891</v>
      </c>
      <c r="T892" t="e">
        <f ca="1"/>
        <v>#NAME?</v>
      </c>
    </row>
    <row r="893" spans="9:20">
      <c r="I893">
        <v>892</v>
      </c>
      <c r="J893">
        <v>45</v>
      </c>
      <c r="S893">
        <v>892</v>
      </c>
      <c r="T893" t="e">
        <f ca="1"/>
        <v>#NAME?</v>
      </c>
    </row>
    <row r="894" spans="9:20">
      <c r="I894">
        <v>893</v>
      </c>
      <c r="J894">
        <v>45</v>
      </c>
      <c r="S894">
        <v>893</v>
      </c>
      <c r="T894" t="e">
        <f ca="1"/>
        <v>#NAME?</v>
      </c>
    </row>
    <row r="895" spans="9:20">
      <c r="I895">
        <v>894</v>
      </c>
      <c r="J895">
        <v>45</v>
      </c>
      <c r="S895">
        <v>894</v>
      </c>
      <c r="T895" t="e">
        <f ca="1"/>
        <v>#NAME?</v>
      </c>
    </row>
    <row r="896" spans="9:20">
      <c r="I896">
        <v>895</v>
      </c>
      <c r="J896">
        <v>45</v>
      </c>
      <c r="S896">
        <v>895</v>
      </c>
      <c r="T896" t="e">
        <f ca="1"/>
        <v>#NAME?</v>
      </c>
    </row>
    <row r="897" spans="9:20">
      <c r="I897">
        <v>896</v>
      </c>
      <c r="J897">
        <v>45</v>
      </c>
      <c r="S897">
        <v>896</v>
      </c>
      <c r="T897" t="e">
        <f ca="1"/>
        <v>#NAME?</v>
      </c>
    </row>
    <row r="898" spans="9:20">
      <c r="I898">
        <v>897</v>
      </c>
      <c r="J898">
        <v>50</v>
      </c>
      <c r="S898">
        <v>897</v>
      </c>
      <c r="T898" t="e">
        <f ca="1"/>
        <v>#NAME?</v>
      </c>
    </row>
    <row r="899" spans="9:20">
      <c r="I899">
        <v>898</v>
      </c>
      <c r="J899">
        <v>50</v>
      </c>
      <c r="S899">
        <v>898</v>
      </c>
      <c r="T899" t="e">
        <f ca="1"/>
        <v>#NAME?</v>
      </c>
    </row>
    <row r="900" spans="9:20">
      <c r="I900">
        <v>899</v>
      </c>
      <c r="J900">
        <v>50</v>
      </c>
      <c r="S900">
        <v>899</v>
      </c>
      <c r="T900" t="e">
        <f ca="1"/>
        <v>#NAME?</v>
      </c>
    </row>
    <row r="901" spans="9:20">
      <c r="I901">
        <v>900</v>
      </c>
      <c r="J901">
        <v>50</v>
      </c>
      <c r="S901">
        <v>900</v>
      </c>
      <c r="T901" t="e">
        <f ca="1"/>
        <v>#NAME?</v>
      </c>
    </row>
    <row r="902" spans="9:20">
      <c r="I902">
        <v>901</v>
      </c>
      <c r="J902">
        <v>50</v>
      </c>
      <c r="S902">
        <v>901</v>
      </c>
      <c r="T902" t="e">
        <f ca="1"/>
        <v>#NAME?</v>
      </c>
    </row>
    <row r="903" spans="9:20">
      <c r="I903">
        <v>902</v>
      </c>
      <c r="J903">
        <v>50</v>
      </c>
      <c r="S903">
        <v>902</v>
      </c>
      <c r="T903" t="e">
        <f ca="1"/>
        <v>#NAME?</v>
      </c>
    </row>
    <row r="904" spans="9:20">
      <c r="I904">
        <v>903</v>
      </c>
      <c r="J904">
        <v>50</v>
      </c>
      <c r="S904">
        <v>903</v>
      </c>
      <c r="T904" t="e">
        <f ca="1"/>
        <v>#NAME?</v>
      </c>
    </row>
    <row r="905" spans="9:20">
      <c r="I905">
        <v>904</v>
      </c>
      <c r="J905">
        <v>50</v>
      </c>
      <c r="S905">
        <v>904</v>
      </c>
      <c r="T905" t="e">
        <f ca="1"/>
        <v>#NAME?</v>
      </c>
    </row>
    <row r="906" spans="9:20">
      <c r="I906">
        <v>905</v>
      </c>
      <c r="J906">
        <v>50</v>
      </c>
      <c r="S906">
        <v>905</v>
      </c>
      <c r="T906" t="e">
        <f ca="1"/>
        <v>#NAME?</v>
      </c>
    </row>
    <row r="907" spans="9:20">
      <c r="I907">
        <v>906</v>
      </c>
      <c r="J907">
        <v>50</v>
      </c>
      <c r="S907">
        <v>906</v>
      </c>
      <c r="T907" t="e">
        <f ca="1"/>
        <v>#NAME?</v>
      </c>
    </row>
    <row r="908" spans="9:20">
      <c r="I908">
        <v>907</v>
      </c>
      <c r="J908">
        <v>50</v>
      </c>
      <c r="S908">
        <v>907</v>
      </c>
      <c r="T908" t="e">
        <f ca="1"/>
        <v>#NAME?</v>
      </c>
    </row>
    <row r="909" spans="9:20">
      <c r="I909">
        <v>908</v>
      </c>
      <c r="J909">
        <v>50</v>
      </c>
      <c r="S909">
        <v>908</v>
      </c>
      <c r="T909" t="e">
        <f ca="1"/>
        <v>#NAME?</v>
      </c>
    </row>
    <row r="910" spans="9:20">
      <c r="I910">
        <v>909</v>
      </c>
      <c r="J910">
        <v>50</v>
      </c>
      <c r="S910">
        <v>909</v>
      </c>
      <c r="T910" t="e">
        <f ca="1"/>
        <v>#NAME?</v>
      </c>
    </row>
    <row r="911" spans="9:20">
      <c r="I911">
        <v>910</v>
      </c>
      <c r="J911">
        <v>50</v>
      </c>
      <c r="S911">
        <v>910</v>
      </c>
      <c r="T911" t="e">
        <f ca="1"/>
        <v>#NAME?</v>
      </c>
    </row>
    <row r="912" spans="9:20">
      <c r="I912">
        <v>911</v>
      </c>
      <c r="J912">
        <v>50</v>
      </c>
      <c r="S912">
        <v>911</v>
      </c>
      <c r="T912" t="e">
        <f ca="1"/>
        <v>#NAME?</v>
      </c>
    </row>
    <row r="913" spans="9:20">
      <c r="I913">
        <v>912</v>
      </c>
      <c r="J913">
        <v>50</v>
      </c>
      <c r="S913">
        <v>912</v>
      </c>
      <c r="T913" t="e">
        <f ca="1"/>
        <v>#NAME?</v>
      </c>
    </row>
    <row r="914" spans="9:20">
      <c r="I914">
        <v>913</v>
      </c>
      <c r="J914">
        <v>50</v>
      </c>
      <c r="S914">
        <v>913</v>
      </c>
      <c r="T914" t="e">
        <f ca="1"/>
        <v>#NAME?</v>
      </c>
    </row>
    <row r="915" spans="9:20">
      <c r="I915">
        <v>914</v>
      </c>
      <c r="J915">
        <v>50</v>
      </c>
      <c r="S915">
        <v>914</v>
      </c>
      <c r="T915" t="e">
        <f ca="1"/>
        <v>#NAME?</v>
      </c>
    </row>
    <row r="916" spans="9:20">
      <c r="I916">
        <v>915</v>
      </c>
      <c r="J916">
        <v>50</v>
      </c>
      <c r="S916">
        <v>915</v>
      </c>
      <c r="T916" t="e">
        <f ca="1"/>
        <v>#NAME?</v>
      </c>
    </row>
    <row r="917" spans="9:20">
      <c r="I917">
        <v>916</v>
      </c>
      <c r="J917">
        <v>50</v>
      </c>
      <c r="S917">
        <v>916</v>
      </c>
      <c r="T917" t="e">
        <f ca="1"/>
        <v>#NAME?</v>
      </c>
    </row>
    <row r="918" spans="9:20">
      <c r="I918">
        <v>917</v>
      </c>
      <c r="J918">
        <v>50</v>
      </c>
      <c r="S918">
        <v>917</v>
      </c>
      <c r="T918" t="e">
        <f ca="1"/>
        <v>#NAME?</v>
      </c>
    </row>
    <row r="919" spans="9:20">
      <c r="I919">
        <v>918</v>
      </c>
      <c r="J919">
        <v>50</v>
      </c>
      <c r="S919">
        <v>918</v>
      </c>
      <c r="T919" t="e">
        <f ca="1"/>
        <v>#NAME?</v>
      </c>
    </row>
    <row r="920" spans="9:20">
      <c r="I920">
        <v>919</v>
      </c>
      <c r="J920">
        <v>50</v>
      </c>
      <c r="S920">
        <v>919</v>
      </c>
      <c r="T920" t="e">
        <f ca="1"/>
        <v>#NAME?</v>
      </c>
    </row>
    <row r="921" spans="9:20">
      <c r="I921">
        <v>920</v>
      </c>
      <c r="J921">
        <v>50</v>
      </c>
      <c r="S921">
        <v>920</v>
      </c>
      <c r="T921" t="e">
        <f ca="1"/>
        <v>#NAME?</v>
      </c>
    </row>
    <row r="922" spans="9:20">
      <c r="I922">
        <v>921</v>
      </c>
      <c r="J922">
        <v>50</v>
      </c>
      <c r="S922">
        <v>921</v>
      </c>
      <c r="T922" t="e">
        <f ca="1"/>
        <v>#NAME?</v>
      </c>
    </row>
    <row r="923" spans="9:20">
      <c r="I923">
        <v>922</v>
      </c>
      <c r="J923">
        <v>50</v>
      </c>
      <c r="S923">
        <v>922</v>
      </c>
      <c r="T923" t="e">
        <f ca="1"/>
        <v>#NAME?</v>
      </c>
    </row>
    <row r="924" spans="9:20">
      <c r="I924">
        <v>923</v>
      </c>
      <c r="J924">
        <v>50</v>
      </c>
      <c r="S924">
        <v>923</v>
      </c>
      <c r="T924" t="e">
        <f ca="1"/>
        <v>#NAME?</v>
      </c>
    </row>
    <row r="925" spans="9:20">
      <c r="I925">
        <v>924</v>
      </c>
      <c r="J925">
        <v>50</v>
      </c>
      <c r="S925">
        <v>924</v>
      </c>
      <c r="T925" t="e">
        <f ca="1"/>
        <v>#NAME?</v>
      </c>
    </row>
    <row r="926" spans="9:20">
      <c r="I926">
        <v>925</v>
      </c>
      <c r="J926">
        <v>50</v>
      </c>
      <c r="S926">
        <v>925</v>
      </c>
      <c r="T926" t="e">
        <f ca="1"/>
        <v>#NAME?</v>
      </c>
    </row>
    <row r="927" spans="9:20">
      <c r="I927">
        <v>926</v>
      </c>
      <c r="J927">
        <v>50</v>
      </c>
      <c r="S927">
        <v>926</v>
      </c>
      <c r="T927" t="e">
        <f ca="1"/>
        <v>#NAME?</v>
      </c>
    </row>
    <row r="928" spans="9:20">
      <c r="I928">
        <v>927</v>
      </c>
      <c r="J928">
        <v>50</v>
      </c>
      <c r="S928">
        <v>927</v>
      </c>
      <c r="T928" t="e">
        <f ca="1"/>
        <v>#NAME?</v>
      </c>
    </row>
    <row r="929" spans="9:20">
      <c r="I929">
        <v>928</v>
      </c>
      <c r="J929">
        <v>50</v>
      </c>
      <c r="S929">
        <v>928</v>
      </c>
      <c r="T929" t="e">
        <f ca="1"/>
        <v>#NAME?</v>
      </c>
    </row>
    <row r="930" spans="9:20">
      <c r="I930">
        <v>929</v>
      </c>
      <c r="J930">
        <v>50</v>
      </c>
      <c r="S930">
        <v>929</v>
      </c>
      <c r="T930" t="e">
        <f ca="1"/>
        <v>#NAME?</v>
      </c>
    </row>
    <row r="931" spans="9:20">
      <c r="I931">
        <v>930</v>
      </c>
      <c r="J931">
        <v>50</v>
      </c>
      <c r="S931">
        <v>930</v>
      </c>
      <c r="T931" t="e">
        <f ca="1"/>
        <v>#NAME?</v>
      </c>
    </row>
    <row r="932" spans="9:20">
      <c r="I932">
        <v>931</v>
      </c>
      <c r="J932">
        <v>50</v>
      </c>
      <c r="S932">
        <v>931</v>
      </c>
      <c r="T932" t="e">
        <f ca="1"/>
        <v>#NAME?</v>
      </c>
    </row>
    <row r="933" spans="9:20">
      <c r="I933">
        <v>932</v>
      </c>
      <c r="J933">
        <v>50</v>
      </c>
      <c r="S933">
        <v>932</v>
      </c>
      <c r="T933" t="e">
        <f ca="1"/>
        <v>#NAME?</v>
      </c>
    </row>
    <row r="934" spans="9:20">
      <c r="I934">
        <v>933</v>
      </c>
      <c r="J934">
        <v>50</v>
      </c>
      <c r="S934">
        <v>933</v>
      </c>
      <c r="T934" t="e">
        <f ca="1"/>
        <v>#NAME?</v>
      </c>
    </row>
    <row r="935" spans="9:20">
      <c r="I935">
        <v>934</v>
      </c>
      <c r="J935">
        <v>50</v>
      </c>
      <c r="S935">
        <v>934</v>
      </c>
      <c r="T935" t="e">
        <f ca="1"/>
        <v>#NAME?</v>
      </c>
    </row>
    <row r="936" spans="9:20">
      <c r="I936">
        <v>935</v>
      </c>
      <c r="J936">
        <v>50</v>
      </c>
      <c r="S936">
        <v>935</v>
      </c>
      <c r="T936" t="e">
        <f ca="1"/>
        <v>#NAME?</v>
      </c>
    </row>
    <row r="937" spans="9:20">
      <c r="I937">
        <v>936</v>
      </c>
      <c r="J937">
        <v>50</v>
      </c>
      <c r="S937">
        <v>936</v>
      </c>
      <c r="T937" t="e">
        <f ca="1"/>
        <v>#NAME?</v>
      </c>
    </row>
    <row r="938" spans="9:20">
      <c r="I938">
        <v>937</v>
      </c>
      <c r="J938">
        <v>50</v>
      </c>
      <c r="S938">
        <v>937</v>
      </c>
      <c r="T938" t="e">
        <f ca="1"/>
        <v>#NAME?</v>
      </c>
    </row>
    <row r="939" spans="9:20">
      <c r="I939">
        <v>938</v>
      </c>
      <c r="J939">
        <v>50</v>
      </c>
      <c r="S939">
        <v>938</v>
      </c>
      <c r="T939" t="e">
        <f ca="1"/>
        <v>#NAME?</v>
      </c>
    </row>
    <row r="940" spans="9:20">
      <c r="I940">
        <v>939</v>
      </c>
      <c r="J940">
        <v>50</v>
      </c>
      <c r="S940">
        <v>939</v>
      </c>
      <c r="T940" t="e">
        <f ca="1"/>
        <v>#NAME?</v>
      </c>
    </row>
    <row r="941" spans="9:20">
      <c r="I941">
        <v>940</v>
      </c>
      <c r="J941">
        <v>50</v>
      </c>
      <c r="S941">
        <v>940</v>
      </c>
      <c r="T941" t="e">
        <f ca="1"/>
        <v>#NAME?</v>
      </c>
    </row>
    <row r="942" spans="9:20">
      <c r="I942">
        <v>941</v>
      </c>
      <c r="J942">
        <v>50</v>
      </c>
      <c r="S942">
        <v>941</v>
      </c>
      <c r="T942" t="e">
        <f ca="1"/>
        <v>#NAME?</v>
      </c>
    </row>
    <row r="943" spans="9:20">
      <c r="I943">
        <v>942</v>
      </c>
      <c r="J943">
        <v>50</v>
      </c>
      <c r="S943">
        <v>942</v>
      </c>
      <c r="T943" t="e">
        <f ca="1"/>
        <v>#NAME?</v>
      </c>
    </row>
    <row r="944" spans="9:20">
      <c r="I944">
        <v>943</v>
      </c>
      <c r="J944">
        <v>50</v>
      </c>
      <c r="S944">
        <v>943</v>
      </c>
      <c r="T944" t="e">
        <f ca="1"/>
        <v>#NAME?</v>
      </c>
    </row>
    <row r="945" spans="9:20">
      <c r="I945">
        <v>944</v>
      </c>
      <c r="J945">
        <v>50</v>
      </c>
      <c r="S945">
        <v>944</v>
      </c>
      <c r="T945" t="e">
        <f ca="1"/>
        <v>#NAME?</v>
      </c>
    </row>
    <row r="946" spans="9:20">
      <c r="I946">
        <v>945</v>
      </c>
      <c r="J946">
        <v>50</v>
      </c>
      <c r="S946">
        <v>945</v>
      </c>
      <c r="T946" t="e">
        <f ca="1"/>
        <v>#NAME?</v>
      </c>
    </row>
    <row r="947" spans="9:20">
      <c r="I947">
        <v>946</v>
      </c>
      <c r="J947">
        <v>50</v>
      </c>
      <c r="S947">
        <v>946</v>
      </c>
      <c r="T947" t="e">
        <f ca="1"/>
        <v>#NAME?</v>
      </c>
    </row>
    <row r="948" spans="9:20">
      <c r="I948">
        <v>947</v>
      </c>
      <c r="J948">
        <v>50</v>
      </c>
      <c r="S948">
        <v>947</v>
      </c>
      <c r="T948" t="e">
        <f ca="1"/>
        <v>#NAME?</v>
      </c>
    </row>
    <row r="949" spans="9:20">
      <c r="I949">
        <v>948</v>
      </c>
      <c r="J949">
        <v>50</v>
      </c>
      <c r="S949">
        <v>948</v>
      </c>
      <c r="T949" t="e">
        <f ca="1"/>
        <v>#NAME?</v>
      </c>
    </row>
    <row r="950" spans="9:20">
      <c r="I950">
        <v>949</v>
      </c>
      <c r="J950">
        <v>50</v>
      </c>
      <c r="S950">
        <v>949</v>
      </c>
      <c r="T950" t="e">
        <f ca="1"/>
        <v>#NAME?</v>
      </c>
    </row>
    <row r="951" spans="9:20">
      <c r="I951">
        <v>950</v>
      </c>
      <c r="J951">
        <v>50</v>
      </c>
      <c r="S951">
        <v>950</v>
      </c>
      <c r="T951" t="e">
        <f ca="1"/>
        <v>#NAME?</v>
      </c>
    </row>
    <row r="952" spans="9:20">
      <c r="I952">
        <v>951</v>
      </c>
      <c r="J952">
        <v>50</v>
      </c>
      <c r="S952">
        <v>951</v>
      </c>
      <c r="T952" t="e">
        <f ca="1"/>
        <v>#NAME?</v>
      </c>
    </row>
    <row r="953" spans="9:20">
      <c r="I953">
        <v>952</v>
      </c>
      <c r="J953">
        <v>50</v>
      </c>
      <c r="S953">
        <v>952</v>
      </c>
      <c r="T953" t="e">
        <f ca="1"/>
        <v>#NAME?</v>
      </c>
    </row>
    <row r="954" spans="9:20">
      <c r="I954">
        <v>953</v>
      </c>
      <c r="J954">
        <v>50</v>
      </c>
      <c r="S954">
        <v>953</v>
      </c>
      <c r="T954" t="e">
        <f ca="1"/>
        <v>#NAME?</v>
      </c>
    </row>
    <row r="955" spans="9:20">
      <c r="I955">
        <v>954</v>
      </c>
      <c r="J955">
        <v>50</v>
      </c>
      <c r="S955">
        <v>954</v>
      </c>
      <c r="T955" t="e">
        <f ca="1"/>
        <v>#NAME?</v>
      </c>
    </row>
    <row r="956" spans="9:20">
      <c r="I956">
        <v>955</v>
      </c>
      <c r="J956">
        <v>50</v>
      </c>
      <c r="S956">
        <v>955</v>
      </c>
      <c r="T956" t="e">
        <f ca="1"/>
        <v>#NAME?</v>
      </c>
    </row>
    <row r="957" spans="9:20">
      <c r="I957">
        <v>956</v>
      </c>
      <c r="J957">
        <v>50</v>
      </c>
      <c r="S957">
        <v>956</v>
      </c>
      <c r="T957" t="e">
        <f ca="1"/>
        <v>#NAME?</v>
      </c>
    </row>
    <row r="958" spans="9:20">
      <c r="I958">
        <v>957</v>
      </c>
      <c r="J958">
        <v>50</v>
      </c>
      <c r="S958">
        <v>957</v>
      </c>
      <c r="T958" t="e">
        <f ca="1"/>
        <v>#NAME?</v>
      </c>
    </row>
    <row r="959" spans="9:20">
      <c r="I959">
        <v>958</v>
      </c>
      <c r="J959">
        <v>50</v>
      </c>
      <c r="S959">
        <v>958</v>
      </c>
      <c r="T959" t="e">
        <f ca="1"/>
        <v>#NAME?</v>
      </c>
    </row>
    <row r="960" spans="9:20">
      <c r="I960">
        <v>959</v>
      </c>
      <c r="J960">
        <v>50</v>
      </c>
      <c r="S960">
        <v>959</v>
      </c>
      <c r="T960" t="e">
        <f ca="1"/>
        <v>#NAME?</v>
      </c>
    </row>
    <row r="961" spans="9:20">
      <c r="I961">
        <v>960</v>
      </c>
      <c r="J961">
        <v>50</v>
      </c>
      <c r="S961">
        <v>960</v>
      </c>
      <c r="T961" t="e">
        <f ca="1"/>
        <v>#NAME?</v>
      </c>
    </row>
    <row r="962" spans="9:20">
      <c r="I962">
        <v>961</v>
      </c>
      <c r="J962">
        <v>50</v>
      </c>
      <c r="S962">
        <v>961</v>
      </c>
      <c r="T962" t="e">
        <f ca="1"/>
        <v>#NAME?</v>
      </c>
    </row>
    <row r="963" spans="9:20">
      <c r="I963">
        <v>962</v>
      </c>
      <c r="J963">
        <v>50</v>
      </c>
      <c r="S963">
        <v>962</v>
      </c>
      <c r="T963" t="e">
        <f ca="1"/>
        <v>#NAME?</v>
      </c>
    </row>
    <row r="964" spans="9:20">
      <c r="I964">
        <v>963</v>
      </c>
      <c r="J964">
        <v>50</v>
      </c>
      <c r="S964">
        <v>963</v>
      </c>
      <c r="T964" t="e">
        <f ca="1"/>
        <v>#NAME?</v>
      </c>
    </row>
    <row r="965" spans="9:20">
      <c r="I965">
        <v>964</v>
      </c>
      <c r="J965">
        <v>50</v>
      </c>
      <c r="S965">
        <v>964</v>
      </c>
      <c r="T965" t="e">
        <f ca="1"/>
        <v>#NAME?</v>
      </c>
    </row>
    <row r="966" spans="9:20">
      <c r="I966">
        <v>965</v>
      </c>
      <c r="J966">
        <v>50</v>
      </c>
      <c r="S966">
        <v>965</v>
      </c>
      <c r="T966" t="e">
        <f ca="1"/>
        <v>#NAME?</v>
      </c>
    </row>
    <row r="967" spans="9:20">
      <c r="I967">
        <v>966</v>
      </c>
      <c r="J967">
        <v>50</v>
      </c>
      <c r="S967">
        <v>966</v>
      </c>
      <c r="T967" t="e">
        <f ca="1"/>
        <v>#NAME?</v>
      </c>
    </row>
    <row r="968" spans="9:20">
      <c r="I968">
        <v>967</v>
      </c>
      <c r="J968">
        <v>50</v>
      </c>
      <c r="S968">
        <v>967</v>
      </c>
      <c r="T968" t="e">
        <f ca="1"/>
        <v>#NAME?</v>
      </c>
    </row>
    <row r="969" spans="9:20">
      <c r="I969">
        <v>968</v>
      </c>
      <c r="J969">
        <v>50</v>
      </c>
      <c r="S969">
        <v>968</v>
      </c>
      <c r="T969" t="e">
        <f ca="1"/>
        <v>#NAME?</v>
      </c>
    </row>
    <row r="970" spans="9:20">
      <c r="I970">
        <v>969</v>
      </c>
      <c r="J970">
        <v>50</v>
      </c>
      <c r="S970">
        <v>969</v>
      </c>
      <c r="T970" t="e">
        <f ca="1"/>
        <v>#NAME?</v>
      </c>
    </row>
    <row r="971" spans="9:20">
      <c r="I971">
        <v>970</v>
      </c>
      <c r="J971">
        <v>50</v>
      </c>
      <c r="S971">
        <v>970</v>
      </c>
      <c r="T971" t="e">
        <f ca="1"/>
        <v>#NAME?</v>
      </c>
    </row>
    <row r="972" spans="9:20">
      <c r="I972">
        <v>971</v>
      </c>
      <c r="J972">
        <v>50</v>
      </c>
      <c r="S972">
        <v>971</v>
      </c>
      <c r="T972" t="e">
        <f ca="1"/>
        <v>#NAME?</v>
      </c>
    </row>
    <row r="973" spans="9:20">
      <c r="I973">
        <v>972</v>
      </c>
      <c r="J973">
        <v>50</v>
      </c>
      <c r="S973">
        <v>972</v>
      </c>
      <c r="T973" t="e">
        <f ca="1"/>
        <v>#NAME?</v>
      </c>
    </row>
    <row r="974" spans="9:20">
      <c r="I974">
        <v>973</v>
      </c>
      <c r="J974">
        <v>50</v>
      </c>
      <c r="S974">
        <v>973</v>
      </c>
      <c r="T974" t="e">
        <f ca="1"/>
        <v>#NAME?</v>
      </c>
    </row>
    <row r="975" spans="9:20">
      <c r="I975">
        <v>974</v>
      </c>
      <c r="J975">
        <v>50</v>
      </c>
      <c r="S975">
        <v>974</v>
      </c>
      <c r="T975" t="e">
        <f ca="1"/>
        <v>#NAME?</v>
      </c>
    </row>
    <row r="976" spans="9:20">
      <c r="I976">
        <v>975</v>
      </c>
      <c r="J976">
        <v>50</v>
      </c>
      <c r="S976">
        <v>975</v>
      </c>
      <c r="T976" t="e">
        <f ca="1"/>
        <v>#NAME?</v>
      </c>
    </row>
    <row r="977" spans="9:20">
      <c r="I977">
        <v>976</v>
      </c>
      <c r="J977">
        <v>50</v>
      </c>
      <c r="S977">
        <v>976</v>
      </c>
      <c r="T977" t="e">
        <f ca="1"/>
        <v>#NAME?</v>
      </c>
    </row>
    <row r="978" spans="9:20">
      <c r="I978">
        <v>977</v>
      </c>
      <c r="J978">
        <v>50</v>
      </c>
      <c r="S978">
        <v>977</v>
      </c>
      <c r="T978" t="e">
        <f ca="1"/>
        <v>#NAME?</v>
      </c>
    </row>
    <row r="979" spans="9:20">
      <c r="I979">
        <v>978</v>
      </c>
      <c r="J979">
        <v>50</v>
      </c>
      <c r="S979">
        <v>978</v>
      </c>
      <c r="T979" t="e">
        <f ca="1"/>
        <v>#NAME?</v>
      </c>
    </row>
    <row r="980" spans="9:20">
      <c r="I980">
        <v>979</v>
      </c>
      <c r="J980">
        <v>50</v>
      </c>
      <c r="S980">
        <v>979</v>
      </c>
      <c r="T980" t="e">
        <f ca="1"/>
        <v>#NAME?</v>
      </c>
    </row>
    <row r="981" spans="9:20">
      <c r="I981">
        <v>980</v>
      </c>
      <c r="J981">
        <v>50</v>
      </c>
      <c r="S981">
        <v>980</v>
      </c>
      <c r="T981" t="e">
        <f ca="1"/>
        <v>#NAME?</v>
      </c>
    </row>
    <row r="982" spans="9:20">
      <c r="I982">
        <v>981</v>
      </c>
      <c r="J982">
        <v>50</v>
      </c>
      <c r="S982">
        <v>981</v>
      </c>
      <c r="T982" t="e">
        <f ca="1"/>
        <v>#NAME?</v>
      </c>
    </row>
    <row r="983" spans="9:20">
      <c r="I983">
        <v>982</v>
      </c>
      <c r="J983">
        <v>50</v>
      </c>
      <c r="S983">
        <v>982</v>
      </c>
      <c r="T983" t="e">
        <f ca="1"/>
        <v>#NAME?</v>
      </c>
    </row>
    <row r="984" spans="9:20">
      <c r="I984">
        <v>983</v>
      </c>
      <c r="J984">
        <v>50</v>
      </c>
      <c r="S984">
        <v>983</v>
      </c>
      <c r="T984" t="e">
        <f ca="1"/>
        <v>#NAME?</v>
      </c>
    </row>
    <row r="985" spans="9:20">
      <c r="I985">
        <v>984</v>
      </c>
      <c r="J985">
        <v>50</v>
      </c>
      <c r="S985">
        <v>984</v>
      </c>
      <c r="T985" t="e">
        <f ca="1"/>
        <v>#NAME?</v>
      </c>
    </row>
    <row r="986" spans="9:20">
      <c r="I986">
        <v>985</v>
      </c>
      <c r="J986">
        <v>50</v>
      </c>
      <c r="S986">
        <v>985</v>
      </c>
      <c r="T986" t="e">
        <f ca="1"/>
        <v>#NAME?</v>
      </c>
    </row>
    <row r="987" spans="9:20">
      <c r="I987">
        <v>986</v>
      </c>
      <c r="J987">
        <v>50</v>
      </c>
      <c r="S987">
        <v>986</v>
      </c>
      <c r="T987" t="e">
        <f ca="1"/>
        <v>#NAME?</v>
      </c>
    </row>
    <row r="988" spans="9:20">
      <c r="I988">
        <v>987</v>
      </c>
      <c r="J988">
        <v>50</v>
      </c>
      <c r="S988">
        <v>987</v>
      </c>
      <c r="T988" t="e">
        <f ca="1"/>
        <v>#NAME?</v>
      </c>
    </row>
    <row r="989" spans="9:20">
      <c r="I989">
        <v>988</v>
      </c>
      <c r="J989">
        <v>50</v>
      </c>
      <c r="S989">
        <v>988</v>
      </c>
      <c r="T989" t="e">
        <f ca="1"/>
        <v>#NAME?</v>
      </c>
    </row>
    <row r="990" spans="9:20">
      <c r="I990">
        <v>989</v>
      </c>
      <c r="J990">
        <v>50</v>
      </c>
      <c r="S990">
        <v>989</v>
      </c>
      <c r="T990" t="e">
        <f ca="1"/>
        <v>#NAME?</v>
      </c>
    </row>
    <row r="991" spans="9:20">
      <c r="I991">
        <v>990</v>
      </c>
      <c r="J991">
        <v>50</v>
      </c>
      <c r="S991">
        <v>990</v>
      </c>
      <c r="T991" t="e">
        <f ca="1"/>
        <v>#NAME?</v>
      </c>
    </row>
    <row r="992" spans="9:20">
      <c r="I992">
        <v>991</v>
      </c>
      <c r="J992">
        <v>50</v>
      </c>
      <c r="S992">
        <v>991</v>
      </c>
      <c r="T992" t="e">
        <f ca="1"/>
        <v>#NAME?</v>
      </c>
    </row>
    <row r="993" spans="9:20">
      <c r="I993">
        <v>992</v>
      </c>
      <c r="J993">
        <v>50</v>
      </c>
      <c r="S993">
        <v>992</v>
      </c>
      <c r="T993" t="e">
        <f ca="1"/>
        <v>#NAME?</v>
      </c>
    </row>
    <row r="994" spans="9:20">
      <c r="I994">
        <v>993</v>
      </c>
      <c r="J994">
        <v>50</v>
      </c>
      <c r="S994">
        <v>993</v>
      </c>
      <c r="T994" t="e">
        <f ca="1"/>
        <v>#NAME?</v>
      </c>
    </row>
    <row r="995" spans="9:20">
      <c r="I995">
        <v>994</v>
      </c>
      <c r="J995">
        <v>50</v>
      </c>
      <c r="S995">
        <v>994</v>
      </c>
      <c r="T995" t="e">
        <f ca="1"/>
        <v>#NAME?</v>
      </c>
    </row>
    <row r="996" spans="9:20">
      <c r="I996">
        <v>995</v>
      </c>
      <c r="J996">
        <v>50</v>
      </c>
      <c r="S996">
        <v>995</v>
      </c>
      <c r="T996" t="e">
        <f ca="1"/>
        <v>#NAME?</v>
      </c>
    </row>
    <row r="997" spans="9:20">
      <c r="I997">
        <v>996</v>
      </c>
      <c r="J997">
        <v>50</v>
      </c>
      <c r="S997">
        <v>996</v>
      </c>
      <c r="T997" t="e">
        <f ca="1"/>
        <v>#NAME?</v>
      </c>
    </row>
    <row r="998" spans="9:20">
      <c r="I998">
        <v>997</v>
      </c>
      <c r="J998">
        <v>50</v>
      </c>
      <c r="S998">
        <v>997</v>
      </c>
      <c r="T998" t="e">
        <f ca="1"/>
        <v>#NAME?</v>
      </c>
    </row>
    <row r="999" spans="9:20">
      <c r="I999">
        <v>998</v>
      </c>
      <c r="J999">
        <v>50</v>
      </c>
      <c r="S999">
        <v>998</v>
      </c>
      <c r="T999" t="e">
        <f ca="1"/>
        <v>#NAME?</v>
      </c>
    </row>
    <row r="1000" spans="9:20">
      <c r="I1000">
        <v>999</v>
      </c>
      <c r="J1000">
        <v>50</v>
      </c>
      <c r="S1000">
        <v>999</v>
      </c>
      <c r="T1000" t="e">
        <f ca="1"/>
        <v>#NAME?</v>
      </c>
    </row>
    <row r="1001" spans="9:20">
      <c r="I1001">
        <v>1000</v>
      </c>
      <c r="J1001">
        <v>50</v>
      </c>
      <c r="S1001">
        <v>1000</v>
      </c>
      <c r="T1001" t="e">
        <f ca="1"/>
        <v>#NAME?</v>
      </c>
    </row>
    <row r="1002" spans="9:20">
      <c r="I1002">
        <v>1001</v>
      </c>
      <c r="J1002">
        <v>50</v>
      </c>
      <c r="S1002">
        <v>1001</v>
      </c>
      <c r="T1002" t="e">
        <f ca="1"/>
        <v>#NAME?</v>
      </c>
    </row>
    <row r="1003" spans="9:20">
      <c r="I1003">
        <v>1002</v>
      </c>
      <c r="J1003">
        <v>50</v>
      </c>
      <c r="S1003">
        <v>1002</v>
      </c>
      <c r="T1003" t="e">
        <f ca="1"/>
        <v>#NAME?</v>
      </c>
    </row>
    <row r="1004" spans="9:20">
      <c r="I1004">
        <v>1003</v>
      </c>
      <c r="J1004">
        <v>55</v>
      </c>
      <c r="S1004">
        <v>1003</v>
      </c>
      <c r="T1004" t="e">
        <f ca="1"/>
        <v>#NAME?</v>
      </c>
    </row>
    <row r="1005" spans="9:20">
      <c r="I1005">
        <v>1004</v>
      </c>
      <c r="J1005">
        <v>55</v>
      </c>
      <c r="S1005">
        <v>1004</v>
      </c>
      <c r="T1005" t="e">
        <f ca="1"/>
        <v>#NAME?</v>
      </c>
    </row>
    <row r="1006" spans="9:20">
      <c r="I1006">
        <v>1005</v>
      </c>
      <c r="J1006">
        <v>55</v>
      </c>
      <c r="S1006">
        <v>1005</v>
      </c>
      <c r="T1006" t="e">
        <f ca="1"/>
        <v>#NAME?</v>
      </c>
    </row>
    <row r="1007" spans="9:20">
      <c r="I1007">
        <v>1006</v>
      </c>
      <c r="J1007">
        <v>55</v>
      </c>
      <c r="S1007">
        <v>1006</v>
      </c>
      <c r="T1007" t="e">
        <f ca="1"/>
        <v>#NAME?</v>
      </c>
    </row>
    <row r="1008" spans="9:20">
      <c r="I1008">
        <v>1007</v>
      </c>
      <c r="J1008">
        <v>55</v>
      </c>
      <c r="S1008">
        <v>1007</v>
      </c>
      <c r="T1008" t="e">
        <f ca="1"/>
        <v>#NAME?</v>
      </c>
    </row>
    <row r="1009" spans="9:20">
      <c r="I1009">
        <v>1008</v>
      </c>
      <c r="J1009">
        <v>55</v>
      </c>
      <c r="S1009">
        <v>1008</v>
      </c>
      <c r="T1009" t="e">
        <f ca="1"/>
        <v>#NAME?</v>
      </c>
    </row>
    <row r="1010" spans="9:20">
      <c r="I1010">
        <v>1009</v>
      </c>
      <c r="J1010">
        <v>55</v>
      </c>
      <c r="S1010">
        <v>1009</v>
      </c>
      <c r="T1010" t="e">
        <f ca="1"/>
        <v>#NAME?</v>
      </c>
    </row>
    <row r="1011" spans="9:20">
      <c r="I1011">
        <v>1010</v>
      </c>
      <c r="J1011">
        <v>55</v>
      </c>
      <c r="S1011">
        <v>1010</v>
      </c>
      <c r="T1011" t="e">
        <f ca="1"/>
        <v>#NAME?</v>
      </c>
    </row>
    <row r="1012" spans="9:20">
      <c r="I1012">
        <v>1011</v>
      </c>
      <c r="J1012">
        <v>55</v>
      </c>
      <c r="S1012">
        <v>1011</v>
      </c>
      <c r="T1012" t="e">
        <f ca="1"/>
        <v>#NAME?</v>
      </c>
    </row>
    <row r="1013" spans="9:20">
      <c r="I1013">
        <v>1012</v>
      </c>
      <c r="J1013">
        <v>55</v>
      </c>
      <c r="S1013">
        <v>1012</v>
      </c>
      <c r="T1013" t="e">
        <f ca="1"/>
        <v>#NAME?</v>
      </c>
    </row>
    <row r="1014" spans="9:20">
      <c r="I1014">
        <v>1013</v>
      </c>
      <c r="J1014">
        <v>55</v>
      </c>
      <c r="S1014">
        <v>1013</v>
      </c>
      <c r="T1014" t="e">
        <f ca="1"/>
        <v>#NAME?</v>
      </c>
    </row>
    <row r="1015" spans="9:20">
      <c r="I1015">
        <v>1014</v>
      </c>
      <c r="J1015">
        <v>55</v>
      </c>
      <c r="S1015">
        <v>1014</v>
      </c>
      <c r="T1015" t="e">
        <f ca="1"/>
        <v>#NAME?</v>
      </c>
    </row>
    <row r="1016" spans="9:20">
      <c r="I1016">
        <v>1015</v>
      </c>
      <c r="J1016">
        <v>55</v>
      </c>
      <c r="S1016">
        <v>1015</v>
      </c>
      <c r="T1016" t="e">
        <f ca="1"/>
        <v>#NAME?</v>
      </c>
    </row>
    <row r="1017" spans="9:20">
      <c r="I1017">
        <v>1016</v>
      </c>
      <c r="J1017">
        <v>55</v>
      </c>
      <c r="S1017">
        <v>1016</v>
      </c>
      <c r="T1017" t="e">
        <f ca="1"/>
        <v>#NAME?</v>
      </c>
    </row>
    <row r="1018" spans="9:20">
      <c r="I1018">
        <v>1017</v>
      </c>
      <c r="J1018">
        <v>55</v>
      </c>
      <c r="S1018">
        <v>1017</v>
      </c>
      <c r="T1018" t="e">
        <f ca="1"/>
        <v>#NAME?</v>
      </c>
    </row>
    <row r="1019" spans="9:20">
      <c r="I1019">
        <v>1018</v>
      </c>
      <c r="J1019">
        <v>55</v>
      </c>
      <c r="S1019">
        <v>1018</v>
      </c>
      <c r="T1019" t="e">
        <f ca="1"/>
        <v>#NAME?</v>
      </c>
    </row>
    <row r="1020" spans="9:20">
      <c r="I1020">
        <v>1019</v>
      </c>
      <c r="J1020">
        <v>55</v>
      </c>
      <c r="S1020">
        <v>1019</v>
      </c>
      <c r="T1020" t="e">
        <f ca="1"/>
        <v>#NAME?</v>
      </c>
    </row>
    <row r="1021" spans="9:20">
      <c r="I1021">
        <v>1020</v>
      </c>
      <c r="J1021">
        <v>55</v>
      </c>
      <c r="S1021">
        <v>1020</v>
      </c>
      <c r="T1021" t="e">
        <f ca="1"/>
        <v>#NAME?</v>
      </c>
    </row>
    <row r="1022" spans="9:20">
      <c r="I1022">
        <v>1021</v>
      </c>
      <c r="J1022">
        <v>55</v>
      </c>
      <c r="S1022">
        <v>1021</v>
      </c>
      <c r="T1022" t="e">
        <f ca="1"/>
        <v>#NAME?</v>
      </c>
    </row>
    <row r="1023" spans="9:20">
      <c r="I1023">
        <v>1022</v>
      </c>
      <c r="J1023">
        <v>55</v>
      </c>
      <c r="S1023">
        <v>1022</v>
      </c>
      <c r="T1023" t="e">
        <f ca="1"/>
        <v>#NAME?</v>
      </c>
    </row>
    <row r="1024" spans="9:20">
      <c r="I1024">
        <v>1023</v>
      </c>
      <c r="J1024">
        <v>55</v>
      </c>
      <c r="S1024">
        <v>1023</v>
      </c>
      <c r="T1024" t="e">
        <f ca="1"/>
        <v>#NAME?</v>
      </c>
    </row>
    <row r="1025" spans="9:20">
      <c r="I1025">
        <v>1024</v>
      </c>
      <c r="J1025">
        <v>55</v>
      </c>
      <c r="S1025">
        <v>1024</v>
      </c>
      <c r="T1025" t="e">
        <f ca="1"/>
        <v>#NAME?</v>
      </c>
    </row>
    <row r="1026" spans="9:20">
      <c r="I1026">
        <v>1025</v>
      </c>
      <c r="J1026">
        <v>55</v>
      </c>
      <c r="S1026">
        <v>1025</v>
      </c>
      <c r="T1026" t="e">
        <f ca="1"/>
        <v>#NAME?</v>
      </c>
    </row>
    <row r="1027" spans="9:20">
      <c r="I1027">
        <v>1026</v>
      </c>
      <c r="J1027">
        <v>55</v>
      </c>
      <c r="S1027">
        <v>1026</v>
      </c>
      <c r="T1027" t="e">
        <f ca="1"/>
        <v>#NAME?</v>
      </c>
    </row>
    <row r="1028" spans="9:20">
      <c r="I1028">
        <v>1027</v>
      </c>
      <c r="J1028">
        <v>55</v>
      </c>
      <c r="S1028">
        <v>1027</v>
      </c>
      <c r="T1028" t="e">
        <f ca="1"/>
        <v>#NAME?</v>
      </c>
    </row>
    <row r="1029" spans="9:20">
      <c r="I1029">
        <v>1028</v>
      </c>
      <c r="J1029">
        <v>55</v>
      </c>
      <c r="S1029">
        <v>1028</v>
      </c>
      <c r="T1029" t="e">
        <f ca="1"/>
        <v>#NAME?</v>
      </c>
    </row>
    <row r="1030" spans="9:20">
      <c r="I1030">
        <v>1029</v>
      </c>
      <c r="J1030">
        <v>55</v>
      </c>
      <c r="S1030">
        <v>1029</v>
      </c>
      <c r="T1030" t="e">
        <f ca="1"/>
        <v>#NAME?</v>
      </c>
    </row>
    <row r="1031" spans="9:20">
      <c r="I1031">
        <v>1030</v>
      </c>
      <c r="J1031">
        <v>55</v>
      </c>
      <c r="S1031">
        <v>1030</v>
      </c>
      <c r="T1031" t="e">
        <f ca="1"/>
        <v>#NAME?</v>
      </c>
    </row>
    <row r="1032" spans="9:20">
      <c r="I1032">
        <v>1031</v>
      </c>
      <c r="J1032">
        <v>55</v>
      </c>
      <c r="S1032">
        <v>1031</v>
      </c>
      <c r="T1032" t="e">
        <f ca="1"/>
        <v>#NAME?</v>
      </c>
    </row>
    <row r="1033" spans="9:20">
      <c r="I1033">
        <v>1032</v>
      </c>
      <c r="J1033">
        <v>55</v>
      </c>
      <c r="S1033">
        <v>1032</v>
      </c>
      <c r="T1033" t="e">
        <f ca="1"/>
        <v>#NAME?</v>
      </c>
    </row>
    <row r="1034" spans="9:20">
      <c r="I1034">
        <v>1033</v>
      </c>
      <c r="J1034">
        <v>55</v>
      </c>
      <c r="S1034">
        <v>1033</v>
      </c>
      <c r="T1034" t="e">
        <f ca="1"/>
        <v>#NAME?</v>
      </c>
    </row>
    <row r="1035" spans="9:20">
      <c r="I1035">
        <v>1034</v>
      </c>
      <c r="J1035">
        <v>55</v>
      </c>
      <c r="S1035">
        <v>1034</v>
      </c>
      <c r="T1035" t="e">
        <f ca="1"/>
        <v>#NAME?</v>
      </c>
    </row>
    <row r="1036" spans="9:20">
      <c r="I1036">
        <v>1035</v>
      </c>
      <c r="J1036">
        <v>55</v>
      </c>
      <c r="S1036">
        <v>1035</v>
      </c>
      <c r="T1036" t="e">
        <f ca="1"/>
        <v>#NAME?</v>
      </c>
    </row>
    <row r="1037" spans="9:20">
      <c r="I1037">
        <v>1036</v>
      </c>
      <c r="J1037">
        <v>55</v>
      </c>
      <c r="S1037">
        <v>1036</v>
      </c>
      <c r="T1037" t="e">
        <f ca="1"/>
        <v>#NAME?</v>
      </c>
    </row>
    <row r="1038" spans="9:20">
      <c r="I1038">
        <v>1037</v>
      </c>
      <c r="J1038">
        <v>55</v>
      </c>
      <c r="S1038">
        <v>1037</v>
      </c>
      <c r="T1038" t="e">
        <f ca="1"/>
        <v>#NAME?</v>
      </c>
    </row>
    <row r="1039" spans="9:20">
      <c r="I1039">
        <v>1038</v>
      </c>
      <c r="J1039">
        <v>55</v>
      </c>
      <c r="S1039">
        <v>1038</v>
      </c>
      <c r="T1039" t="e">
        <f ca="1"/>
        <v>#NAME?</v>
      </c>
    </row>
    <row r="1040" spans="9:20">
      <c r="I1040">
        <v>1039</v>
      </c>
      <c r="J1040">
        <v>55</v>
      </c>
      <c r="S1040">
        <v>1039</v>
      </c>
      <c r="T1040" t="e">
        <f ca="1"/>
        <v>#NAME?</v>
      </c>
    </row>
    <row r="1041" spans="9:20">
      <c r="I1041">
        <v>1040</v>
      </c>
      <c r="J1041">
        <v>55</v>
      </c>
      <c r="S1041">
        <v>1040</v>
      </c>
      <c r="T1041" t="e">
        <f ca="1"/>
        <v>#NAME?</v>
      </c>
    </row>
    <row r="1042" spans="9:20">
      <c r="I1042">
        <v>1041</v>
      </c>
      <c r="J1042">
        <v>55</v>
      </c>
      <c r="S1042">
        <v>1041</v>
      </c>
      <c r="T1042" t="e">
        <f ca="1"/>
        <v>#NAME?</v>
      </c>
    </row>
    <row r="1043" spans="9:20">
      <c r="I1043">
        <v>1042</v>
      </c>
      <c r="J1043">
        <v>55</v>
      </c>
      <c r="S1043">
        <v>1042</v>
      </c>
      <c r="T1043" t="e">
        <f ca="1"/>
        <v>#NAME?</v>
      </c>
    </row>
    <row r="1044" spans="9:20">
      <c r="I1044">
        <v>1043</v>
      </c>
      <c r="J1044">
        <v>55</v>
      </c>
      <c r="S1044">
        <v>1043</v>
      </c>
      <c r="T1044" t="e">
        <f ca="1"/>
        <v>#NAME?</v>
      </c>
    </row>
    <row r="1045" spans="9:20">
      <c r="I1045">
        <v>1044</v>
      </c>
      <c r="J1045">
        <v>55</v>
      </c>
      <c r="S1045">
        <v>1044</v>
      </c>
      <c r="T1045" t="e">
        <f ca="1"/>
        <v>#NAME?</v>
      </c>
    </row>
    <row r="1046" spans="9:20">
      <c r="I1046">
        <v>1045</v>
      </c>
      <c r="J1046">
        <v>55</v>
      </c>
      <c r="S1046">
        <v>1045</v>
      </c>
      <c r="T1046" t="e">
        <f ca="1"/>
        <v>#NAME?</v>
      </c>
    </row>
    <row r="1047" spans="9:20">
      <c r="I1047">
        <v>1046</v>
      </c>
      <c r="J1047">
        <v>55</v>
      </c>
      <c r="S1047">
        <v>1046</v>
      </c>
      <c r="T1047" t="e">
        <f ca="1"/>
        <v>#NAME?</v>
      </c>
    </row>
    <row r="1048" spans="9:20">
      <c r="I1048">
        <v>1047</v>
      </c>
      <c r="J1048">
        <v>55</v>
      </c>
      <c r="S1048">
        <v>1047</v>
      </c>
      <c r="T1048" t="e">
        <f ca="1"/>
        <v>#NAME?</v>
      </c>
    </row>
    <row r="1049" spans="9:20">
      <c r="I1049">
        <v>1048</v>
      </c>
      <c r="J1049">
        <v>55</v>
      </c>
      <c r="S1049">
        <v>1048</v>
      </c>
      <c r="T1049" t="e">
        <f ca="1"/>
        <v>#NAME?</v>
      </c>
    </row>
    <row r="1050" spans="9:20">
      <c r="I1050">
        <v>1049</v>
      </c>
      <c r="J1050">
        <v>55</v>
      </c>
      <c r="S1050">
        <v>1049</v>
      </c>
      <c r="T1050" t="e">
        <f ca="1"/>
        <v>#NAME?</v>
      </c>
    </row>
    <row r="1051" spans="9:20">
      <c r="I1051">
        <v>1050</v>
      </c>
      <c r="J1051">
        <v>55</v>
      </c>
      <c r="S1051">
        <v>1050</v>
      </c>
      <c r="T1051" t="e">
        <f ca="1"/>
        <v>#NAME?</v>
      </c>
    </row>
    <row r="1052" spans="9:20">
      <c r="I1052">
        <v>1051</v>
      </c>
      <c r="J1052">
        <v>55</v>
      </c>
      <c r="S1052">
        <v>1051</v>
      </c>
      <c r="T1052" t="e">
        <f ca="1"/>
        <v>#NAME?</v>
      </c>
    </row>
    <row r="1053" spans="9:20">
      <c r="I1053">
        <v>1052</v>
      </c>
      <c r="J1053">
        <v>55</v>
      </c>
      <c r="S1053">
        <v>1052</v>
      </c>
      <c r="T1053" t="e">
        <f ca="1"/>
        <v>#NAME?</v>
      </c>
    </row>
    <row r="1054" spans="9:20">
      <c r="I1054">
        <v>1053</v>
      </c>
      <c r="J1054">
        <v>55</v>
      </c>
      <c r="S1054">
        <v>1053</v>
      </c>
      <c r="T1054" t="e">
        <f ca="1"/>
        <v>#NAME?</v>
      </c>
    </row>
    <row r="1055" spans="9:20">
      <c r="I1055">
        <v>1054</v>
      </c>
      <c r="J1055">
        <v>55</v>
      </c>
      <c r="S1055">
        <v>1054</v>
      </c>
      <c r="T1055" t="e">
        <f ca="1"/>
        <v>#NAME?</v>
      </c>
    </row>
    <row r="1056" spans="9:20">
      <c r="I1056">
        <v>1055</v>
      </c>
      <c r="J1056">
        <v>55</v>
      </c>
      <c r="S1056">
        <v>1055</v>
      </c>
      <c r="T1056" t="e">
        <f ca="1"/>
        <v>#NAME?</v>
      </c>
    </row>
    <row r="1057" spans="9:20">
      <c r="I1057">
        <v>1056</v>
      </c>
      <c r="J1057">
        <v>55</v>
      </c>
      <c r="S1057">
        <v>1056</v>
      </c>
      <c r="T1057" t="e">
        <f ca="1"/>
        <v>#NAME?</v>
      </c>
    </row>
    <row r="1058" spans="9:20">
      <c r="I1058">
        <v>1057</v>
      </c>
      <c r="J1058">
        <v>55</v>
      </c>
      <c r="S1058">
        <v>1057</v>
      </c>
      <c r="T1058" t="e">
        <f ca="1"/>
        <v>#NAME?</v>
      </c>
    </row>
    <row r="1059" spans="9:20">
      <c r="I1059">
        <v>1058</v>
      </c>
      <c r="J1059">
        <v>55</v>
      </c>
      <c r="S1059">
        <v>1058</v>
      </c>
      <c r="T1059" t="e">
        <f ca="1"/>
        <v>#NAME?</v>
      </c>
    </row>
    <row r="1060" spans="9:20">
      <c r="I1060">
        <v>1059</v>
      </c>
      <c r="J1060">
        <v>55</v>
      </c>
      <c r="S1060">
        <v>1059</v>
      </c>
      <c r="T1060" t="e">
        <f ca="1"/>
        <v>#NAME?</v>
      </c>
    </row>
    <row r="1061" spans="9:20">
      <c r="I1061">
        <v>1060</v>
      </c>
      <c r="J1061">
        <v>55</v>
      </c>
      <c r="S1061">
        <v>1060</v>
      </c>
      <c r="T1061" t="e">
        <f ca="1"/>
        <v>#NAME?</v>
      </c>
    </row>
    <row r="1062" spans="9:20">
      <c r="I1062">
        <v>1061</v>
      </c>
      <c r="J1062">
        <v>55</v>
      </c>
      <c r="S1062">
        <v>1061</v>
      </c>
      <c r="T1062" t="e">
        <f ca="1"/>
        <v>#NAME?</v>
      </c>
    </row>
    <row r="1063" spans="9:20">
      <c r="I1063">
        <v>1062</v>
      </c>
      <c r="J1063">
        <v>55</v>
      </c>
      <c r="S1063">
        <v>1062</v>
      </c>
      <c r="T1063" t="e">
        <f ca="1"/>
        <v>#NAME?</v>
      </c>
    </row>
    <row r="1064" spans="9:20">
      <c r="I1064">
        <v>1063</v>
      </c>
      <c r="J1064">
        <v>55</v>
      </c>
      <c r="S1064">
        <v>1063</v>
      </c>
      <c r="T1064" t="e">
        <f ca="1"/>
        <v>#NAME?</v>
      </c>
    </row>
    <row r="1065" spans="9:20">
      <c r="I1065">
        <v>1064</v>
      </c>
      <c r="J1065">
        <v>55</v>
      </c>
      <c r="S1065">
        <v>1064</v>
      </c>
      <c r="T1065" t="e">
        <f ca="1"/>
        <v>#NAME?</v>
      </c>
    </row>
    <row r="1066" spans="9:20">
      <c r="I1066">
        <v>1065</v>
      </c>
      <c r="J1066">
        <v>55</v>
      </c>
      <c r="S1066">
        <v>1065</v>
      </c>
      <c r="T1066" t="e">
        <f ca="1"/>
        <v>#NAME?</v>
      </c>
    </row>
    <row r="1067" spans="9:20">
      <c r="I1067">
        <v>1066</v>
      </c>
      <c r="J1067">
        <v>55</v>
      </c>
      <c r="S1067">
        <v>1066</v>
      </c>
      <c r="T1067" t="e">
        <f ca="1"/>
        <v>#NAME?</v>
      </c>
    </row>
    <row r="1068" spans="9:20">
      <c r="I1068">
        <v>1067</v>
      </c>
      <c r="J1068">
        <v>55</v>
      </c>
      <c r="S1068">
        <v>1067</v>
      </c>
      <c r="T1068" t="e">
        <f ca="1"/>
        <v>#NAME?</v>
      </c>
    </row>
    <row r="1069" spans="9:20">
      <c r="I1069">
        <v>1068</v>
      </c>
      <c r="J1069">
        <v>55</v>
      </c>
      <c r="S1069">
        <v>1068</v>
      </c>
      <c r="T1069" t="e">
        <f ca="1"/>
        <v>#NAME?</v>
      </c>
    </row>
    <row r="1070" spans="9:20">
      <c r="I1070">
        <v>1069</v>
      </c>
      <c r="J1070">
        <v>55</v>
      </c>
      <c r="S1070">
        <v>1069</v>
      </c>
      <c r="T1070" t="e">
        <f ca="1"/>
        <v>#NAME?</v>
      </c>
    </row>
    <row r="1071" spans="9:20">
      <c r="I1071">
        <v>1070</v>
      </c>
      <c r="J1071">
        <v>55</v>
      </c>
      <c r="S1071">
        <v>1070</v>
      </c>
      <c r="T1071" t="e">
        <f ca="1"/>
        <v>#NAME?</v>
      </c>
    </row>
    <row r="1072" spans="9:20">
      <c r="I1072">
        <v>1071</v>
      </c>
      <c r="J1072">
        <v>55</v>
      </c>
      <c r="S1072">
        <v>1071</v>
      </c>
      <c r="T1072" t="e">
        <f ca="1"/>
        <v>#NAME?</v>
      </c>
    </row>
    <row r="1073" spans="9:20">
      <c r="I1073">
        <v>1072</v>
      </c>
      <c r="J1073">
        <v>55</v>
      </c>
      <c r="S1073">
        <v>1072</v>
      </c>
      <c r="T1073" t="e">
        <f ca="1"/>
        <v>#NAME?</v>
      </c>
    </row>
    <row r="1074" spans="9:20">
      <c r="I1074">
        <v>1073</v>
      </c>
      <c r="J1074">
        <v>55</v>
      </c>
      <c r="S1074">
        <v>1073</v>
      </c>
      <c r="T1074" t="e">
        <f ca="1"/>
        <v>#NAME?</v>
      </c>
    </row>
    <row r="1075" spans="9:20">
      <c r="I1075">
        <v>1074</v>
      </c>
      <c r="J1075">
        <v>55</v>
      </c>
      <c r="S1075">
        <v>1074</v>
      </c>
      <c r="T1075" t="e">
        <f ca="1"/>
        <v>#NAME?</v>
      </c>
    </row>
    <row r="1076" spans="9:20">
      <c r="I1076">
        <v>1075</v>
      </c>
      <c r="J1076">
        <v>55</v>
      </c>
      <c r="S1076">
        <v>1075</v>
      </c>
      <c r="T1076" t="e">
        <f ca="1"/>
        <v>#NAME?</v>
      </c>
    </row>
    <row r="1077" spans="9:20">
      <c r="I1077">
        <v>1076</v>
      </c>
      <c r="J1077">
        <v>55</v>
      </c>
      <c r="S1077">
        <v>1076</v>
      </c>
      <c r="T1077" t="e">
        <f ca="1"/>
        <v>#NAME?</v>
      </c>
    </row>
    <row r="1078" spans="9:20">
      <c r="I1078">
        <v>1077</v>
      </c>
      <c r="J1078">
        <v>55</v>
      </c>
      <c r="S1078">
        <v>1077</v>
      </c>
      <c r="T1078" t="e">
        <f ca="1"/>
        <v>#NAME?</v>
      </c>
    </row>
    <row r="1079" spans="9:20">
      <c r="I1079">
        <v>1078</v>
      </c>
      <c r="J1079">
        <v>55</v>
      </c>
      <c r="S1079">
        <v>1078</v>
      </c>
      <c r="T1079" t="e">
        <f ca="1"/>
        <v>#NAME?</v>
      </c>
    </row>
    <row r="1080" spans="9:20">
      <c r="I1080">
        <v>1079</v>
      </c>
      <c r="J1080">
        <v>55</v>
      </c>
      <c r="S1080">
        <v>1079</v>
      </c>
      <c r="T1080" t="e">
        <f ca="1"/>
        <v>#NAME?</v>
      </c>
    </row>
    <row r="1081" spans="9:20">
      <c r="I1081">
        <v>1080</v>
      </c>
      <c r="J1081">
        <v>55</v>
      </c>
      <c r="S1081">
        <v>1080</v>
      </c>
      <c r="T1081" t="e">
        <f ca="1"/>
        <v>#NAME?</v>
      </c>
    </row>
    <row r="1082" spans="9:20">
      <c r="I1082">
        <v>1081</v>
      </c>
      <c r="J1082">
        <v>55</v>
      </c>
      <c r="S1082">
        <v>1081</v>
      </c>
      <c r="T1082" t="e">
        <f ca="1"/>
        <v>#NAME?</v>
      </c>
    </row>
    <row r="1083" spans="9:20">
      <c r="I1083">
        <v>1082</v>
      </c>
      <c r="J1083">
        <v>55</v>
      </c>
      <c r="S1083">
        <v>1082</v>
      </c>
      <c r="T1083" t="e">
        <f ca="1"/>
        <v>#NAME?</v>
      </c>
    </row>
    <row r="1084" spans="9:20">
      <c r="I1084">
        <v>1083</v>
      </c>
      <c r="J1084">
        <v>55</v>
      </c>
      <c r="S1084">
        <v>1083</v>
      </c>
      <c r="T1084" t="e">
        <f ca="1"/>
        <v>#NAME?</v>
      </c>
    </row>
    <row r="1085" spans="9:20">
      <c r="I1085">
        <v>1084</v>
      </c>
      <c r="J1085">
        <v>55</v>
      </c>
      <c r="S1085">
        <v>1084</v>
      </c>
      <c r="T1085" t="e">
        <f ca="1"/>
        <v>#NAME?</v>
      </c>
    </row>
    <row r="1086" spans="9:20">
      <c r="I1086">
        <v>1085</v>
      </c>
      <c r="J1086">
        <v>55</v>
      </c>
      <c r="S1086">
        <v>1085</v>
      </c>
      <c r="T1086" t="e">
        <f ca="1"/>
        <v>#NAME?</v>
      </c>
    </row>
    <row r="1087" spans="9:20">
      <c r="I1087">
        <v>1086</v>
      </c>
      <c r="J1087">
        <v>55</v>
      </c>
      <c r="S1087">
        <v>1086</v>
      </c>
      <c r="T1087" t="e">
        <f ca="1"/>
        <v>#NAME?</v>
      </c>
    </row>
    <row r="1088" spans="9:20">
      <c r="I1088">
        <v>1087</v>
      </c>
      <c r="J1088">
        <v>55</v>
      </c>
      <c r="S1088">
        <v>1087</v>
      </c>
      <c r="T1088" t="e">
        <f ca="1"/>
        <v>#NAME?</v>
      </c>
    </row>
    <row r="1089" spans="9:20">
      <c r="I1089">
        <v>1088</v>
      </c>
      <c r="J1089">
        <v>55</v>
      </c>
      <c r="S1089">
        <v>1088</v>
      </c>
      <c r="T1089" t="e">
        <f ca="1"/>
        <v>#NAME?</v>
      </c>
    </row>
    <row r="1090" spans="9:20">
      <c r="I1090">
        <v>1089</v>
      </c>
      <c r="J1090">
        <v>55</v>
      </c>
      <c r="S1090">
        <v>1089</v>
      </c>
      <c r="T1090" t="e">
        <f ca="1"/>
        <v>#NAME?</v>
      </c>
    </row>
    <row r="1091" spans="9:20">
      <c r="I1091">
        <v>1090</v>
      </c>
      <c r="J1091">
        <v>55</v>
      </c>
      <c r="S1091">
        <v>1090</v>
      </c>
      <c r="T1091" t="e">
        <f ca="1"/>
        <v>#NAME?</v>
      </c>
    </row>
    <row r="1092" spans="9:20">
      <c r="I1092">
        <v>1091</v>
      </c>
      <c r="J1092">
        <v>55</v>
      </c>
      <c r="S1092">
        <v>1091</v>
      </c>
      <c r="T1092" t="e">
        <f ca="1"/>
        <v>#NAME?</v>
      </c>
    </row>
    <row r="1093" spans="9:20">
      <c r="I1093">
        <v>1092</v>
      </c>
      <c r="J1093">
        <v>55</v>
      </c>
      <c r="S1093">
        <v>1092</v>
      </c>
      <c r="T1093" t="e">
        <f ca="1"/>
        <v>#NAME?</v>
      </c>
    </row>
    <row r="1094" spans="9:20">
      <c r="I1094">
        <v>1093</v>
      </c>
      <c r="J1094">
        <v>55</v>
      </c>
      <c r="S1094">
        <v>1093</v>
      </c>
      <c r="T1094" t="e">
        <f ca="1"/>
        <v>#NAME?</v>
      </c>
    </row>
    <row r="1095" spans="9:20">
      <c r="I1095">
        <v>1094</v>
      </c>
      <c r="J1095">
        <v>55</v>
      </c>
      <c r="S1095">
        <v>1094</v>
      </c>
      <c r="T1095" t="e">
        <f ca="1"/>
        <v>#NAME?</v>
      </c>
    </row>
    <row r="1096" spans="9:20">
      <c r="I1096">
        <v>1095</v>
      </c>
      <c r="J1096">
        <v>55</v>
      </c>
      <c r="S1096">
        <v>1095</v>
      </c>
      <c r="T1096" t="e">
        <f ca="1"/>
        <v>#NAME?</v>
      </c>
    </row>
    <row r="1097" spans="9:20">
      <c r="I1097">
        <v>1096</v>
      </c>
      <c r="J1097">
        <v>60</v>
      </c>
      <c r="S1097">
        <v>1096</v>
      </c>
      <c r="T1097" t="e">
        <f ca="1"/>
        <v>#NAME?</v>
      </c>
    </row>
    <row r="1098" spans="9:20">
      <c r="I1098">
        <v>1097</v>
      </c>
      <c r="J1098">
        <v>60</v>
      </c>
      <c r="S1098">
        <v>1097</v>
      </c>
      <c r="T1098" t="e">
        <f ca="1"/>
        <v>#NAME?</v>
      </c>
    </row>
    <row r="1099" spans="9:20">
      <c r="I1099">
        <v>1098</v>
      </c>
      <c r="J1099">
        <v>60</v>
      </c>
      <c r="S1099">
        <v>1098</v>
      </c>
      <c r="T1099" t="e">
        <f ca="1"/>
        <v>#NAME?</v>
      </c>
    </row>
    <row r="1100" spans="9:20">
      <c r="I1100">
        <v>1099</v>
      </c>
      <c r="J1100">
        <v>60</v>
      </c>
      <c r="S1100">
        <v>1099</v>
      </c>
      <c r="T1100" t="e">
        <f ca="1"/>
        <v>#NAME?</v>
      </c>
    </row>
    <row r="1101" spans="9:20">
      <c r="I1101">
        <v>1100</v>
      </c>
      <c r="J1101">
        <v>60</v>
      </c>
      <c r="S1101">
        <v>1100</v>
      </c>
      <c r="T1101" t="e">
        <f ca="1"/>
        <v>#NAME?</v>
      </c>
    </row>
    <row r="1102" spans="9:20">
      <c r="I1102">
        <v>1101</v>
      </c>
      <c r="J1102">
        <v>60</v>
      </c>
      <c r="S1102">
        <v>1101</v>
      </c>
      <c r="T1102" t="e">
        <f ca="1"/>
        <v>#NAME?</v>
      </c>
    </row>
    <row r="1103" spans="9:20">
      <c r="I1103">
        <v>1102</v>
      </c>
      <c r="J1103">
        <v>60</v>
      </c>
      <c r="S1103">
        <v>1102</v>
      </c>
      <c r="T1103" t="e">
        <f ca="1"/>
        <v>#NAME?</v>
      </c>
    </row>
    <row r="1104" spans="9:20">
      <c r="I1104">
        <v>1103</v>
      </c>
      <c r="J1104">
        <v>60</v>
      </c>
      <c r="S1104">
        <v>1103</v>
      </c>
      <c r="T1104" t="e">
        <f ca="1"/>
        <v>#NAME?</v>
      </c>
    </row>
    <row r="1105" spans="9:20">
      <c r="I1105">
        <v>1104</v>
      </c>
      <c r="J1105">
        <v>60</v>
      </c>
      <c r="S1105">
        <v>1104</v>
      </c>
      <c r="T1105" t="e">
        <f ca="1"/>
        <v>#NAME?</v>
      </c>
    </row>
    <row r="1106" spans="9:20">
      <c r="I1106">
        <v>1105</v>
      </c>
      <c r="J1106">
        <v>60</v>
      </c>
      <c r="S1106">
        <v>1105</v>
      </c>
      <c r="T1106" t="e">
        <f ca="1"/>
        <v>#NAME?</v>
      </c>
    </row>
    <row r="1107" spans="9:20">
      <c r="I1107">
        <v>1106</v>
      </c>
      <c r="J1107">
        <v>60</v>
      </c>
      <c r="S1107">
        <v>1106</v>
      </c>
      <c r="T1107" t="e">
        <f ca="1"/>
        <v>#NAME?</v>
      </c>
    </row>
    <row r="1108" spans="9:20">
      <c r="I1108">
        <v>1107</v>
      </c>
      <c r="J1108">
        <v>60</v>
      </c>
      <c r="S1108">
        <v>1107</v>
      </c>
      <c r="T1108" t="e">
        <f ca="1"/>
        <v>#NAME?</v>
      </c>
    </row>
    <row r="1109" spans="9:20">
      <c r="I1109">
        <v>1108</v>
      </c>
      <c r="J1109">
        <v>60</v>
      </c>
      <c r="S1109">
        <v>1108</v>
      </c>
      <c r="T1109" t="e">
        <f ca="1"/>
        <v>#NAME?</v>
      </c>
    </row>
    <row r="1110" spans="9:20">
      <c r="I1110">
        <v>1109</v>
      </c>
      <c r="J1110">
        <v>60</v>
      </c>
      <c r="S1110">
        <v>1109</v>
      </c>
      <c r="T1110" t="e">
        <f ca="1"/>
        <v>#NAME?</v>
      </c>
    </row>
    <row r="1111" spans="9:20">
      <c r="I1111">
        <v>1110</v>
      </c>
      <c r="J1111">
        <v>60</v>
      </c>
      <c r="S1111">
        <v>1110</v>
      </c>
      <c r="T1111" t="e">
        <f ca="1"/>
        <v>#NAME?</v>
      </c>
    </row>
    <row r="1112" spans="9:20">
      <c r="I1112">
        <v>1111</v>
      </c>
      <c r="J1112">
        <v>60</v>
      </c>
      <c r="S1112">
        <v>1111</v>
      </c>
      <c r="T1112" t="e">
        <f ca="1"/>
        <v>#NAME?</v>
      </c>
    </row>
    <row r="1113" spans="9:20">
      <c r="I1113">
        <v>1112</v>
      </c>
      <c r="J1113">
        <v>60</v>
      </c>
      <c r="S1113">
        <v>1112</v>
      </c>
      <c r="T1113" t="e">
        <f ca="1"/>
        <v>#NAME?</v>
      </c>
    </row>
    <row r="1114" spans="9:20">
      <c r="I1114">
        <v>1113</v>
      </c>
      <c r="J1114">
        <v>60</v>
      </c>
      <c r="S1114">
        <v>1113</v>
      </c>
      <c r="T1114" t="e">
        <f ca="1"/>
        <v>#NAME?</v>
      </c>
    </row>
    <row r="1115" spans="9:20">
      <c r="I1115">
        <v>1114</v>
      </c>
      <c r="J1115">
        <v>60</v>
      </c>
      <c r="S1115">
        <v>1114</v>
      </c>
      <c r="T1115" t="e">
        <f ca="1"/>
        <v>#NAME?</v>
      </c>
    </row>
    <row r="1116" spans="9:20">
      <c r="I1116">
        <v>1115</v>
      </c>
      <c r="J1116">
        <v>60</v>
      </c>
      <c r="S1116">
        <v>1115</v>
      </c>
      <c r="T1116" t="e">
        <f ca="1"/>
        <v>#NAME?</v>
      </c>
    </row>
    <row r="1117" spans="9:20">
      <c r="I1117">
        <v>1116</v>
      </c>
      <c r="J1117">
        <v>60</v>
      </c>
      <c r="S1117">
        <v>1116</v>
      </c>
      <c r="T1117" t="e">
        <f ca="1"/>
        <v>#NAME?</v>
      </c>
    </row>
    <row r="1118" spans="9:20">
      <c r="I1118">
        <v>1117</v>
      </c>
      <c r="J1118">
        <v>60</v>
      </c>
      <c r="S1118">
        <v>1117</v>
      </c>
      <c r="T1118" t="e">
        <f ca="1"/>
        <v>#NAME?</v>
      </c>
    </row>
    <row r="1119" spans="9:20">
      <c r="I1119">
        <v>1118</v>
      </c>
      <c r="J1119">
        <v>60</v>
      </c>
      <c r="S1119">
        <v>1118</v>
      </c>
      <c r="T1119" t="e">
        <f ca="1"/>
        <v>#NAME?</v>
      </c>
    </row>
    <row r="1120" spans="9:20">
      <c r="I1120">
        <v>1119</v>
      </c>
      <c r="J1120">
        <v>60</v>
      </c>
      <c r="S1120">
        <v>1119</v>
      </c>
      <c r="T1120" t="e">
        <f ca="1"/>
        <v>#NAME?</v>
      </c>
    </row>
    <row r="1121" spans="9:20">
      <c r="I1121">
        <v>1120</v>
      </c>
      <c r="J1121">
        <v>60</v>
      </c>
      <c r="S1121">
        <v>1120</v>
      </c>
      <c r="T1121" t="e">
        <f ca="1"/>
        <v>#NAME?</v>
      </c>
    </row>
    <row r="1122" spans="9:20">
      <c r="I1122">
        <v>1121</v>
      </c>
      <c r="J1122">
        <v>60</v>
      </c>
      <c r="S1122">
        <v>1121</v>
      </c>
      <c r="T1122" t="e">
        <f ca="1"/>
        <v>#NAME?</v>
      </c>
    </row>
    <row r="1123" spans="9:20">
      <c r="I1123">
        <v>1122</v>
      </c>
      <c r="J1123">
        <v>60</v>
      </c>
      <c r="S1123">
        <v>1122</v>
      </c>
      <c r="T1123" t="e">
        <f ca="1"/>
        <v>#NAME?</v>
      </c>
    </row>
    <row r="1124" spans="9:20">
      <c r="I1124">
        <v>1123</v>
      </c>
      <c r="J1124">
        <v>60</v>
      </c>
      <c r="S1124">
        <v>1123</v>
      </c>
      <c r="T1124" t="e">
        <f ca="1"/>
        <v>#NAME?</v>
      </c>
    </row>
    <row r="1125" spans="9:20">
      <c r="I1125">
        <v>1124</v>
      </c>
      <c r="J1125">
        <v>60</v>
      </c>
      <c r="S1125">
        <v>1124</v>
      </c>
      <c r="T1125" t="e">
        <f ca="1"/>
        <v>#NAME?</v>
      </c>
    </row>
    <row r="1126" spans="9:20">
      <c r="I1126">
        <v>1125</v>
      </c>
      <c r="J1126">
        <v>60</v>
      </c>
      <c r="S1126">
        <v>1125</v>
      </c>
      <c r="T1126" t="e">
        <f ca="1"/>
        <v>#NAME?</v>
      </c>
    </row>
    <row r="1127" spans="9:20">
      <c r="I1127">
        <v>1126</v>
      </c>
      <c r="J1127">
        <v>60</v>
      </c>
      <c r="S1127">
        <v>1126</v>
      </c>
      <c r="T1127" t="e">
        <f ca="1"/>
        <v>#NAME?</v>
      </c>
    </row>
    <row r="1128" spans="9:20">
      <c r="I1128">
        <v>1127</v>
      </c>
      <c r="J1128">
        <v>60</v>
      </c>
      <c r="S1128">
        <v>1127</v>
      </c>
      <c r="T1128" t="e">
        <f ca="1"/>
        <v>#NAME?</v>
      </c>
    </row>
    <row r="1129" spans="9:20">
      <c r="I1129">
        <v>1128</v>
      </c>
      <c r="J1129">
        <v>60</v>
      </c>
      <c r="S1129">
        <v>1128</v>
      </c>
      <c r="T1129" t="e">
        <f ca="1"/>
        <v>#NAME?</v>
      </c>
    </row>
    <row r="1130" spans="9:20">
      <c r="I1130">
        <v>1129</v>
      </c>
      <c r="J1130">
        <v>60</v>
      </c>
      <c r="S1130">
        <v>1129</v>
      </c>
      <c r="T1130" t="e">
        <f ca="1"/>
        <v>#NAME?</v>
      </c>
    </row>
    <row r="1131" spans="9:20">
      <c r="I1131">
        <v>1130</v>
      </c>
      <c r="J1131">
        <v>60</v>
      </c>
      <c r="S1131">
        <v>1130</v>
      </c>
      <c r="T1131" t="e">
        <f ca="1"/>
        <v>#NAME?</v>
      </c>
    </row>
    <row r="1132" spans="9:20">
      <c r="I1132">
        <v>1131</v>
      </c>
      <c r="J1132">
        <v>60</v>
      </c>
      <c r="S1132">
        <v>1131</v>
      </c>
      <c r="T1132" t="e">
        <f ca="1"/>
        <v>#NAME?</v>
      </c>
    </row>
    <row r="1133" spans="9:20">
      <c r="I1133">
        <v>1132</v>
      </c>
      <c r="J1133">
        <v>60</v>
      </c>
      <c r="S1133">
        <v>1132</v>
      </c>
      <c r="T1133" t="e">
        <f ca="1"/>
        <v>#NAME?</v>
      </c>
    </row>
    <row r="1134" spans="9:20">
      <c r="I1134">
        <v>1133</v>
      </c>
      <c r="J1134">
        <v>60</v>
      </c>
      <c r="S1134">
        <v>1133</v>
      </c>
      <c r="T1134" t="e">
        <f ca="1"/>
        <v>#NAME?</v>
      </c>
    </row>
    <row r="1135" spans="9:20">
      <c r="I1135">
        <v>1134</v>
      </c>
      <c r="J1135">
        <v>60</v>
      </c>
      <c r="S1135">
        <v>1134</v>
      </c>
      <c r="T1135" t="e">
        <f ca="1"/>
        <v>#NAME?</v>
      </c>
    </row>
    <row r="1136" spans="9:20">
      <c r="I1136">
        <v>1135</v>
      </c>
      <c r="J1136">
        <v>60</v>
      </c>
      <c r="S1136">
        <v>1135</v>
      </c>
      <c r="T1136" t="e">
        <f ca="1"/>
        <v>#NAME?</v>
      </c>
    </row>
    <row r="1137" spans="9:20">
      <c r="I1137">
        <v>1136</v>
      </c>
      <c r="J1137">
        <v>60</v>
      </c>
      <c r="S1137">
        <v>1136</v>
      </c>
      <c r="T1137" t="e">
        <f ca="1"/>
        <v>#NAME?</v>
      </c>
    </row>
    <row r="1138" spans="9:20">
      <c r="I1138">
        <v>1137</v>
      </c>
      <c r="J1138">
        <v>60</v>
      </c>
      <c r="S1138">
        <v>1137</v>
      </c>
      <c r="T1138" t="e">
        <f ca="1"/>
        <v>#NAME?</v>
      </c>
    </row>
    <row r="1139" spans="9:20">
      <c r="I1139">
        <v>1138</v>
      </c>
      <c r="J1139">
        <v>60</v>
      </c>
      <c r="S1139">
        <v>1138</v>
      </c>
      <c r="T1139" t="e">
        <f ca="1"/>
        <v>#NAME?</v>
      </c>
    </row>
    <row r="1140" spans="9:20">
      <c r="I1140">
        <v>1139</v>
      </c>
      <c r="J1140">
        <v>60</v>
      </c>
      <c r="S1140">
        <v>1139</v>
      </c>
      <c r="T1140" t="e">
        <f ca="1"/>
        <v>#NAME?</v>
      </c>
    </row>
    <row r="1141" spans="9:20">
      <c r="I1141">
        <v>1140</v>
      </c>
      <c r="J1141">
        <v>60</v>
      </c>
      <c r="S1141">
        <v>1140</v>
      </c>
      <c r="T1141" t="e">
        <f ca="1"/>
        <v>#NAME?</v>
      </c>
    </row>
    <row r="1142" spans="9:20">
      <c r="I1142">
        <v>1141</v>
      </c>
      <c r="J1142">
        <v>60</v>
      </c>
      <c r="S1142">
        <v>1141</v>
      </c>
      <c r="T1142" t="e">
        <f ca="1"/>
        <v>#NAME?</v>
      </c>
    </row>
    <row r="1143" spans="9:20">
      <c r="I1143">
        <v>1142</v>
      </c>
      <c r="J1143">
        <v>60</v>
      </c>
      <c r="S1143">
        <v>1142</v>
      </c>
      <c r="T1143" t="e">
        <f ca="1"/>
        <v>#NAME?</v>
      </c>
    </row>
    <row r="1144" spans="9:20">
      <c r="I1144">
        <v>1143</v>
      </c>
      <c r="J1144">
        <v>60</v>
      </c>
      <c r="S1144">
        <v>1143</v>
      </c>
      <c r="T1144" t="e">
        <f ca="1"/>
        <v>#NAME?</v>
      </c>
    </row>
    <row r="1145" spans="9:20">
      <c r="I1145">
        <v>1144</v>
      </c>
      <c r="J1145">
        <v>60</v>
      </c>
      <c r="S1145">
        <v>1144</v>
      </c>
      <c r="T1145" t="e">
        <f ca="1"/>
        <v>#NAME?</v>
      </c>
    </row>
    <row r="1146" spans="9:20">
      <c r="I1146">
        <v>1145</v>
      </c>
      <c r="J1146">
        <v>60</v>
      </c>
      <c r="S1146">
        <v>1145</v>
      </c>
      <c r="T1146" t="e">
        <f ca="1"/>
        <v>#NAME?</v>
      </c>
    </row>
    <row r="1147" spans="9:20">
      <c r="I1147">
        <v>1146</v>
      </c>
      <c r="J1147">
        <v>60</v>
      </c>
      <c r="S1147">
        <v>1146</v>
      </c>
      <c r="T1147" t="e">
        <f ca="1"/>
        <v>#NAME?</v>
      </c>
    </row>
    <row r="1148" spans="9:20">
      <c r="I1148">
        <v>1147</v>
      </c>
      <c r="J1148">
        <v>60</v>
      </c>
      <c r="S1148">
        <v>1147</v>
      </c>
      <c r="T1148" t="e">
        <f ca="1"/>
        <v>#NAME?</v>
      </c>
    </row>
    <row r="1149" spans="9:20">
      <c r="I1149">
        <v>1148</v>
      </c>
      <c r="J1149">
        <v>60</v>
      </c>
      <c r="S1149">
        <v>1148</v>
      </c>
      <c r="T1149" t="e">
        <f ca="1"/>
        <v>#NAME?</v>
      </c>
    </row>
    <row r="1150" spans="9:20">
      <c r="I1150">
        <v>1149</v>
      </c>
      <c r="J1150">
        <v>60</v>
      </c>
      <c r="S1150">
        <v>1149</v>
      </c>
      <c r="T1150" t="e">
        <f ca="1"/>
        <v>#NAME?</v>
      </c>
    </row>
    <row r="1151" spans="9:20">
      <c r="I1151">
        <v>1150</v>
      </c>
      <c r="J1151">
        <v>60</v>
      </c>
      <c r="S1151">
        <v>1150</v>
      </c>
      <c r="T1151" t="e">
        <f ca="1"/>
        <v>#NAME?</v>
      </c>
    </row>
    <row r="1152" spans="9:20">
      <c r="I1152">
        <v>1151</v>
      </c>
      <c r="J1152">
        <v>60</v>
      </c>
      <c r="S1152">
        <v>1151</v>
      </c>
      <c r="T1152" t="e">
        <f ca="1"/>
        <v>#NAME?</v>
      </c>
    </row>
    <row r="1153" spans="9:20">
      <c r="I1153">
        <v>1152</v>
      </c>
      <c r="J1153">
        <v>60</v>
      </c>
      <c r="S1153">
        <v>1152</v>
      </c>
      <c r="T1153" t="e">
        <f ca="1"/>
        <v>#NAME?</v>
      </c>
    </row>
    <row r="1154" spans="9:20">
      <c r="I1154">
        <v>1153</v>
      </c>
      <c r="J1154">
        <v>60</v>
      </c>
      <c r="S1154">
        <v>1153</v>
      </c>
      <c r="T1154" t="e">
        <f ca="1"/>
        <v>#NAME?</v>
      </c>
    </row>
    <row r="1155" spans="9:20">
      <c r="I1155">
        <v>1154</v>
      </c>
      <c r="J1155">
        <v>60</v>
      </c>
      <c r="S1155">
        <v>1154</v>
      </c>
      <c r="T1155" t="e">
        <f ca="1"/>
        <v>#NAME?</v>
      </c>
    </row>
    <row r="1156" spans="9:20">
      <c r="I1156">
        <v>1155</v>
      </c>
      <c r="J1156">
        <v>60</v>
      </c>
      <c r="S1156">
        <v>1155</v>
      </c>
      <c r="T1156" t="e">
        <f ca="1"/>
        <v>#NAME?</v>
      </c>
    </row>
    <row r="1157" spans="9:20">
      <c r="I1157">
        <v>1156</v>
      </c>
      <c r="J1157">
        <v>60</v>
      </c>
      <c r="S1157">
        <v>1156</v>
      </c>
      <c r="T1157" t="e">
        <f ca="1"/>
        <v>#NAME?</v>
      </c>
    </row>
    <row r="1158" spans="9:20">
      <c r="I1158">
        <v>1157</v>
      </c>
      <c r="J1158">
        <v>60</v>
      </c>
      <c r="S1158">
        <v>1157</v>
      </c>
      <c r="T1158" t="e">
        <f ca="1"/>
        <v>#NAME?</v>
      </c>
    </row>
    <row r="1159" spans="9:20">
      <c r="I1159">
        <v>1158</v>
      </c>
      <c r="J1159">
        <v>60</v>
      </c>
      <c r="S1159">
        <v>1158</v>
      </c>
      <c r="T1159" t="e">
        <f ca="1"/>
        <v>#NAME?</v>
      </c>
    </row>
    <row r="1160" spans="9:20">
      <c r="I1160">
        <v>1159</v>
      </c>
      <c r="J1160">
        <v>60</v>
      </c>
      <c r="S1160">
        <v>1159</v>
      </c>
      <c r="T1160" t="e">
        <f ca="1"/>
        <v>#NAME?</v>
      </c>
    </row>
    <row r="1161" spans="9:20">
      <c r="I1161">
        <v>1160</v>
      </c>
      <c r="J1161">
        <v>60</v>
      </c>
      <c r="S1161">
        <v>1160</v>
      </c>
      <c r="T1161" t="e">
        <f ca="1"/>
        <v>#NAME?</v>
      </c>
    </row>
    <row r="1162" spans="9:20">
      <c r="I1162">
        <v>1161</v>
      </c>
      <c r="J1162">
        <v>60</v>
      </c>
      <c r="S1162">
        <v>1161</v>
      </c>
      <c r="T1162" t="e">
        <f ca="1"/>
        <v>#NAME?</v>
      </c>
    </row>
    <row r="1163" spans="9:20">
      <c r="I1163">
        <v>1162</v>
      </c>
      <c r="J1163">
        <v>60</v>
      </c>
      <c r="S1163">
        <v>1162</v>
      </c>
      <c r="T1163" t="e">
        <f ca="1"/>
        <v>#NAME?</v>
      </c>
    </row>
    <row r="1164" spans="9:20">
      <c r="I1164">
        <v>1163</v>
      </c>
      <c r="J1164">
        <v>60</v>
      </c>
      <c r="S1164">
        <v>1163</v>
      </c>
      <c r="T1164" t="e">
        <f ca="1"/>
        <v>#NAME?</v>
      </c>
    </row>
    <row r="1165" spans="9:20">
      <c r="I1165">
        <v>1164</v>
      </c>
      <c r="J1165">
        <v>60</v>
      </c>
      <c r="S1165">
        <v>1164</v>
      </c>
      <c r="T1165" t="e">
        <f ca="1"/>
        <v>#NAME?</v>
      </c>
    </row>
    <row r="1166" spans="9:20">
      <c r="I1166">
        <v>1165</v>
      </c>
      <c r="J1166">
        <v>60</v>
      </c>
      <c r="S1166">
        <v>1165</v>
      </c>
      <c r="T1166" t="e">
        <f ca="1"/>
        <v>#NAME?</v>
      </c>
    </row>
    <row r="1167" spans="9:20">
      <c r="I1167">
        <v>1166</v>
      </c>
      <c r="J1167">
        <v>60</v>
      </c>
      <c r="S1167">
        <v>1166</v>
      </c>
      <c r="T1167" t="e">
        <f ca="1"/>
        <v>#NAME?</v>
      </c>
    </row>
    <row r="1168" spans="9:20">
      <c r="I1168">
        <v>1167</v>
      </c>
      <c r="J1168">
        <v>60</v>
      </c>
      <c r="S1168">
        <v>1167</v>
      </c>
      <c r="T1168" t="e">
        <f ca="1"/>
        <v>#NAME?</v>
      </c>
    </row>
    <row r="1169" spans="9:20">
      <c r="I1169">
        <v>1168</v>
      </c>
      <c r="J1169">
        <v>60</v>
      </c>
      <c r="S1169">
        <v>1168</v>
      </c>
      <c r="T1169" t="e">
        <f ca="1"/>
        <v>#NAME?</v>
      </c>
    </row>
    <row r="1170" spans="9:20">
      <c r="I1170">
        <v>1169</v>
      </c>
      <c r="J1170">
        <v>60</v>
      </c>
      <c r="S1170">
        <v>1169</v>
      </c>
      <c r="T1170" t="e">
        <f ca="1"/>
        <v>#NAME?</v>
      </c>
    </row>
    <row r="1171" spans="9:20">
      <c r="I1171">
        <v>1170</v>
      </c>
      <c r="J1171">
        <v>60</v>
      </c>
      <c r="S1171">
        <v>1170</v>
      </c>
      <c r="T1171" t="e">
        <f ca="1"/>
        <v>#NAME?</v>
      </c>
    </row>
    <row r="1172" spans="9:20">
      <c r="I1172">
        <v>1171</v>
      </c>
      <c r="J1172">
        <v>60</v>
      </c>
      <c r="S1172">
        <v>1171</v>
      </c>
      <c r="T1172" t="e">
        <f ca="1"/>
        <v>#NAME?</v>
      </c>
    </row>
    <row r="1173" spans="9:20">
      <c r="I1173">
        <v>1172</v>
      </c>
      <c r="J1173">
        <v>60</v>
      </c>
      <c r="S1173">
        <v>1172</v>
      </c>
      <c r="T1173" t="e">
        <f ca="1"/>
        <v>#NAME?</v>
      </c>
    </row>
    <row r="1174" spans="9:20">
      <c r="I1174">
        <v>1173</v>
      </c>
      <c r="J1174">
        <v>60</v>
      </c>
      <c r="S1174">
        <v>1173</v>
      </c>
      <c r="T1174" t="e">
        <f ca="1"/>
        <v>#NAME?</v>
      </c>
    </row>
    <row r="1175" spans="9:20">
      <c r="I1175">
        <v>1174</v>
      </c>
      <c r="J1175">
        <v>60</v>
      </c>
      <c r="S1175">
        <v>1174</v>
      </c>
      <c r="T1175" t="e">
        <f ca="1"/>
        <v>#NAME?</v>
      </c>
    </row>
    <row r="1176" spans="9:20">
      <c r="I1176">
        <v>1175</v>
      </c>
      <c r="J1176">
        <v>60</v>
      </c>
      <c r="S1176">
        <v>1175</v>
      </c>
      <c r="T1176" t="e">
        <f ca="1"/>
        <v>#NAME?</v>
      </c>
    </row>
    <row r="1177" spans="9:20">
      <c r="I1177">
        <v>1176</v>
      </c>
      <c r="J1177">
        <v>60</v>
      </c>
      <c r="S1177">
        <v>1176</v>
      </c>
      <c r="T1177" t="e">
        <f ca="1"/>
        <v>#NAME?</v>
      </c>
    </row>
    <row r="1178" spans="9:20">
      <c r="I1178">
        <v>1177</v>
      </c>
      <c r="J1178">
        <v>60</v>
      </c>
      <c r="S1178">
        <v>1177</v>
      </c>
      <c r="T1178" t="e">
        <f ca="1"/>
        <v>#NAME?</v>
      </c>
    </row>
    <row r="1179" spans="9:20">
      <c r="I1179">
        <v>1178</v>
      </c>
      <c r="J1179">
        <v>60</v>
      </c>
      <c r="S1179">
        <v>1178</v>
      </c>
      <c r="T1179" t="e">
        <f ca="1"/>
        <v>#NAME?</v>
      </c>
    </row>
    <row r="1180" spans="9:20">
      <c r="I1180">
        <v>1179</v>
      </c>
      <c r="J1180">
        <v>60</v>
      </c>
      <c r="S1180">
        <v>1179</v>
      </c>
      <c r="T1180" t="e">
        <f ca="1"/>
        <v>#NAME?</v>
      </c>
    </row>
    <row r="1181" spans="9:20">
      <c r="I1181">
        <v>1180</v>
      </c>
      <c r="J1181">
        <v>60</v>
      </c>
      <c r="S1181">
        <v>1180</v>
      </c>
      <c r="T1181" t="e">
        <f ca="1"/>
        <v>#NAME?</v>
      </c>
    </row>
    <row r="1182" spans="9:20">
      <c r="I1182">
        <v>1181</v>
      </c>
      <c r="J1182">
        <v>60</v>
      </c>
      <c r="S1182">
        <v>1181</v>
      </c>
      <c r="T1182" t="e">
        <f ca="1"/>
        <v>#NAME?</v>
      </c>
    </row>
    <row r="1183" spans="9:20">
      <c r="I1183">
        <v>1182</v>
      </c>
      <c r="J1183">
        <v>60</v>
      </c>
      <c r="S1183">
        <v>1182</v>
      </c>
      <c r="T1183" t="e">
        <f ca="1"/>
        <v>#NAME?</v>
      </c>
    </row>
    <row r="1184" spans="9:20">
      <c r="I1184">
        <v>1183</v>
      </c>
      <c r="J1184">
        <v>60</v>
      </c>
      <c r="S1184">
        <v>1183</v>
      </c>
      <c r="T1184" t="e">
        <f ca="1"/>
        <v>#NAME?</v>
      </c>
    </row>
    <row r="1185" spans="9:20">
      <c r="I1185">
        <v>1184</v>
      </c>
      <c r="J1185">
        <v>60</v>
      </c>
      <c r="S1185">
        <v>1184</v>
      </c>
      <c r="T1185" t="e">
        <f ca="1"/>
        <v>#NAME?</v>
      </c>
    </row>
    <row r="1186" spans="9:20">
      <c r="I1186">
        <v>1185</v>
      </c>
      <c r="J1186">
        <v>60</v>
      </c>
      <c r="S1186">
        <v>1185</v>
      </c>
      <c r="T1186" t="e">
        <f ca="1"/>
        <v>#NAME?</v>
      </c>
    </row>
    <row r="1187" spans="9:20">
      <c r="I1187">
        <v>1186</v>
      </c>
      <c r="J1187">
        <v>60</v>
      </c>
      <c r="S1187">
        <v>1186</v>
      </c>
      <c r="T1187" t="e">
        <f ca="1"/>
        <v>#NAME?</v>
      </c>
    </row>
    <row r="1188" spans="9:20">
      <c r="I1188">
        <v>1187</v>
      </c>
      <c r="J1188">
        <v>60</v>
      </c>
      <c r="S1188">
        <v>1187</v>
      </c>
      <c r="T1188" t="e">
        <f ca="1"/>
        <v>#NAME?</v>
      </c>
    </row>
    <row r="1189" spans="9:20">
      <c r="I1189">
        <v>1188</v>
      </c>
      <c r="J1189">
        <v>60</v>
      </c>
      <c r="S1189">
        <v>1188</v>
      </c>
      <c r="T1189" t="e">
        <f ca="1"/>
        <v>#NAME?</v>
      </c>
    </row>
    <row r="1190" spans="9:20">
      <c r="I1190">
        <v>1189</v>
      </c>
      <c r="J1190">
        <v>60</v>
      </c>
      <c r="S1190">
        <v>1189</v>
      </c>
      <c r="T1190" t="e">
        <f ca="1"/>
        <v>#NAME?</v>
      </c>
    </row>
    <row r="1191" spans="9:20">
      <c r="I1191">
        <v>1190</v>
      </c>
      <c r="J1191">
        <v>60</v>
      </c>
      <c r="S1191">
        <v>1190</v>
      </c>
      <c r="T1191" t="e">
        <f ca="1"/>
        <v>#NAME?</v>
      </c>
    </row>
    <row r="1192" spans="9:20">
      <c r="I1192">
        <v>1191</v>
      </c>
      <c r="J1192">
        <v>60</v>
      </c>
      <c r="S1192">
        <v>1191</v>
      </c>
      <c r="T1192" t="e">
        <f ca="1"/>
        <v>#NAME?</v>
      </c>
    </row>
    <row r="1193" spans="9:20">
      <c r="I1193">
        <v>1192</v>
      </c>
      <c r="J1193">
        <v>60</v>
      </c>
      <c r="S1193">
        <v>1192</v>
      </c>
      <c r="T1193" t="e">
        <f ca="1"/>
        <v>#NAME?</v>
      </c>
    </row>
    <row r="1194" spans="9:20">
      <c r="I1194">
        <v>1193</v>
      </c>
      <c r="J1194">
        <v>60</v>
      </c>
      <c r="S1194">
        <v>1193</v>
      </c>
      <c r="T1194" t="e">
        <f ca="1"/>
        <v>#NAME?</v>
      </c>
    </row>
    <row r="1195" spans="9:20">
      <c r="I1195">
        <v>1194</v>
      </c>
      <c r="J1195">
        <v>60</v>
      </c>
      <c r="S1195">
        <v>1194</v>
      </c>
      <c r="T1195" t="e">
        <f ca="1"/>
        <v>#NAME?</v>
      </c>
    </row>
    <row r="1196" spans="9:20">
      <c r="I1196">
        <v>1195</v>
      </c>
      <c r="J1196">
        <v>60</v>
      </c>
      <c r="S1196">
        <v>1195</v>
      </c>
      <c r="T1196" t="e">
        <f ca="1"/>
        <v>#NAME?</v>
      </c>
    </row>
    <row r="1197" spans="9:20">
      <c r="I1197">
        <v>1196</v>
      </c>
      <c r="J1197">
        <v>60</v>
      </c>
      <c r="S1197">
        <v>1196</v>
      </c>
      <c r="T1197" t="e">
        <f ca="1"/>
        <v>#NAME?</v>
      </c>
    </row>
    <row r="1198" spans="9:20">
      <c r="I1198">
        <v>1197</v>
      </c>
      <c r="J1198">
        <v>60</v>
      </c>
      <c r="S1198">
        <v>1197</v>
      </c>
      <c r="T1198" t="e">
        <f ca="1"/>
        <v>#NAME?</v>
      </c>
    </row>
    <row r="1199" spans="9:20">
      <c r="I1199">
        <v>1198</v>
      </c>
      <c r="J1199">
        <v>60</v>
      </c>
      <c r="S1199">
        <v>1198</v>
      </c>
      <c r="T1199" t="e">
        <f ca="1"/>
        <v>#NAME?</v>
      </c>
    </row>
    <row r="1200" spans="9:20">
      <c r="I1200">
        <v>1199</v>
      </c>
      <c r="J1200">
        <v>60</v>
      </c>
      <c r="S1200">
        <v>1199</v>
      </c>
      <c r="T1200" t="e">
        <f ca="1"/>
        <v>#NAME?</v>
      </c>
    </row>
    <row r="1201" spans="9:20">
      <c r="I1201">
        <v>1200</v>
      </c>
      <c r="J1201">
        <v>60</v>
      </c>
      <c r="S1201">
        <v>1200</v>
      </c>
      <c r="T1201" t="e">
        <f ca="1"/>
        <v>#NAME?</v>
      </c>
    </row>
    <row r="1202" spans="9:20">
      <c r="I1202">
        <v>1201</v>
      </c>
      <c r="J1202">
        <v>60</v>
      </c>
      <c r="S1202">
        <v>1201</v>
      </c>
      <c r="T1202" t="e">
        <f ca="1"/>
        <v>#NAME?</v>
      </c>
    </row>
    <row r="1203" spans="9:20">
      <c r="I1203">
        <v>1202</v>
      </c>
      <c r="J1203">
        <v>60</v>
      </c>
      <c r="S1203">
        <v>1202</v>
      </c>
      <c r="T1203" t="e">
        <f ca="1"/>
        <v>#NAME?</v>
      </c>
    </row>
    <row r="1204" spans="9:20">
      <c r="I1204">
        <v>1203</v>
      </c>
      <c r="J1204">
        <v>60</v>
      </c>
      <c r="S1204">
        <v>1203</v>
      </c>
      <c r="T1204" t="e">
        <f ca="1"/>
        <v>#NAME?</v>
      </c>
    </row>
    <row r="1205" spans="9:20">
      <c r="I1205">
        <v>1204</v>
      </c>
      <c r="J1205">
        <v>60</v>
      </c>
      <c r="S1205">
        <v>1204</v>
      </c>
      <c r="T1205" t="e">
        <f ca="1"/>
        <v>#NAME?</v>
      </c>
    </row>
    <row r="1206" spans="9:20">
      <c r="I1206">
        <v>1205</v>
      </c>
      <c r="J1206">
        <v>60</v>
      </c>
      <c r="S1206">
        <v>1205</v>
      </c>
      <c r="T1206" t="e">
        <f ca="1"/>
        <v>#NAME?</v>
      </c>
    </row>
    <row r="1207" spans="9:20">
      <c r="I1207">
        <v>1206</v>
      </c>
      <c r="J1207">
        <v>60</v>
      </c>
      <c r="S1207">
        <v>1206</v>
      </c>
      <c r="T1207" t="e">
        <f ca="1"/>
        <v>#NAME?</v>
      </c>
    </row>
    <row r="1208" spans="9:20">
      <c r="I1208">
        <v>1207</v>
      </c>
      <c r="J1208">
        <v>60</v>
      </c>
      <c r="S1208">
        <v>1207</v>
      </c>
      <c r="T1208" t="e">
        <f ca="1"/>
        <v>#NAME?</v>
      </c>
    </row>
    <row r="1209" spans="9:20">
      <c r="I1209">
        <v>1208</v>
      </c>
      <c r="J1209">
        <v>60</v>
      </c>
      <c r="S1209">
        <v>1208</v>
      </c>
      <c r="T1209" t="e">
        <f ca="1"/>
        <v>#NAME?</v>
      </c>
    </row>
    <row r="1210" spans="9:20">
      <c r="I1210">
        <v>1209</v>
      </c>
      <c r="J1210">
        <v>60</v>
      </c>
      <c r="S1210">
        <v>1209</v>
      </c>
      <c r="T1210" t="e">
        <f ca="1"/>
        <v>#NAME?</v>
      </c>
    </row>
    <row r="1211" spans="9:20">
      <c r="I1211">
        <v>1210</v>
      </c>
      <c r="J1211">
        <v>60</v>
      </c>
      <c r="S1211">
        <v>1210</v>
      </c>
      <c r="T1211" t="e">
        <f ca="1"/>
        <v>#NAME?</v>
      </c>
    </row>
    <row r="1212" spans="9:20">
      <c r="I1212">
        <v>1211</v>
      </c>
      <c r="J1212">
        <v>60</v>
      </c>
      <c r="S1212">
        <v>1211</v>
      </c>
      <c r="T1212" t="e">
        <f ca="1"/>
        <v>#NAME?</v>
      </c>
    </row>
    <row r="1213" spans="9:20">
      <c r="I1213">
        <v>1212</v>
      </c>
      <c r="J1213">
        <v>60</v>
      </c>
      <c r="S1213">
        <v>1212</v>
      </c>
      <c r="T1213" t="e">
        <f ca="1"/>
        <v>#NAME?</v>
      </c>
    </row>
    <row r="1214" spans="9:20">
      <c r="I1214">
        <v>1213</v>
      </c>
      <c r="J1214">
        <v>60</v>
      </c>
      <c r="S1214">
        <v>1213</v>
      </c>
      <c r="T1214" t="e">
        <f ca="1"/>
        <v>#NAME?</v>
      </c>
    </row>
    <row r="1215" spans="9:20">
      <c r="I1215">
        <v>1214</v>
      </c>
      <c r="J1215">
        <v>60</v>
      </c>
      <c r="S1215">
        <v>1214</v>
      </c>
      <c r="T1215" t="e">
        <f ca="1"/>
        <v>#NAME?</v>
      </c>
    </row>
    <row r="1216" spans="9:20">
      <c r="I1216">
        <v>1215</v>
      </c>
      <c r="J1216">
        <v>60</v>
      </c>
      <c r="S1216">
        <v>1215</v>
      </c>
      <c r="T1216" t="e">
        <f ca="1"/>
        <v>#NAME?</v>
      </c>
    </row>
    <row r="1217" spans="9:20">
      <c r="I1217">
        <v>1216</v>
      </c>
      <c r="J1217">
        <v>60</v>
      </c>
      <c r="S1217">
        <v>1216</v>
      </c>
      <c r="T1217" t="e">
        <f ca="1"/>
        <v>#NAME?</v>
      </c>
    </row>
    <row r="1218" spans="9:20">
      <c r="I1218">
        <v>1217</v>
      </c>
      <c r="J1218">
        <v>65</v>
      </c>
      <c r="S1218">
        <v>1217</v>
      </c>
      <c r="T1218" t="e">
        <f ca="1"/>
        <v>#NAME?</v>
      </c>
    </row>
    <row r="1219" spans="9:20">
      <c r="I1219">
        <v>1218</v>
      </c>
      <c r="J1219">
        <v>65</v>
      </c>
      <c r="S1219">
        <v>1218</v>
      </c>
      <c r="T1219" t="e">
        <f ca="1"/>
        <v>#NAME?</v>
      </c>
    </row>
    <row r="1220" spans="9:20">
      <c r="I1220">
        <v>1219</v>
      </c>
      <c r="J1220">
        <v>65</v>
      </c>
      <c r="S1220">
        <v>1219</v>
      </c>
      <c r="T1220" t="e">
        <f ca="1"/>
        <v>#NAME?</v>
      </c>
    </row>
    <row r="1221" spans="9:20">
      <c r="I1221">
        <v>1220</v>
      </c>
      <c r="J1221">
        <v>65</v>
      </c>
      <c r="S1221">
        <v>1220</v>
      </c>
      <c r="T1221" t="e">
        <f ca="1"/>
        <v>#NAME?</v>
      </c>
    </row>
    <row r="1222" spans="9:20">
      <c r="I1222">
        <v>1221</v>
      </c>
      <c r="J1222">
        <v>65</v>
      </c>
      <c r="S1222">
        <v>1221</v>
      </c>
      <c r="T1222" t="e">
        <f ca="1"/>
        <v>#NAME?</v>
      </c>
    </row>
    <row r="1223" spans="9:20">
      <c r="I1223">
        <v>1222</v>
      </c>
      <c r="J1223">
        <v>65</v>
      </c>
      <c r="S1223">
        <v>1222</v>
      </c>
      <c r="T1223" t="e">
        <f ca="1"/>
        <v>#NAME?</v>
      </c>
    </row>
    <row r="1224" spans="9:20">
      <c r="I1224">
        <v>1223</v>
      </c>
      <c r="J1224">
        <v>65</v>
      </c>
      <c r="S1224">
        <v>1223</v>
      </c>
      <c r="T1224" t="e">
        <f ca="1"/>
        <v>#NAME?</v>
      </c>
    </row>
    <row r="1225" spans="9:20">
      <c r="I1225">
        <v>1224</v>
      </c>
      <c r="J1225">
        <v>65</v>
      </c>
      <c r="S1225">
        <v>1224</v>
      </c>
      <c r="T1225" t="e">
        <f ca="1"/>
        <v>#NAME?</v>
      </c>
    </row>
    <row r="1226" spans="9:20">
      <c r="I1226">
        <v>1225</v>
      </c>
      <c r="J1226">
        <v>65</v>
      </c>
      <c r="S1226">
        <v>1225</v>
      </c>
      <c r="T1226" t="e">
        <f ca="1"/>
        <v>#NAME?</v>
      </c>
    </row>
    <row r="1227" spans="9:20">
      <c r="I1227">
        <v>1226</v>
      </c>
      <c r="J1227">
        <v>65</v>
      </c>
      <c r="S1227">
        <v>1226</v>
      </c>
      <c r="T1227" t="e">
        <f ca="1"/>
        <v>#NAME?</v>
      </c>
    </row>
    <row r="1228" spans="9:20">
      <c r="I1228">
        <v>1227</v>
      </c>
      <c r="J1228">
        <v>65</v>
      </c>
      <c r="S1228">
        <v>1227</v>
      </c>
      <c r="T1228" t="e">
        <f ca="1"/>
        <v>#NAME?</v>
      </c>
    </row>
    <row r="1229" spans="9:20">
      <c r="I1229">
        <v>1228</v>
      </c>
      <c r="J1229">
        <v>65</v>
      </c>
      <c r="S1229">
        <v>1228</v>
      </c>
      <c r="T1229" t="e">
        <f ca="1"/>
        <v>#NAME?</v>
      </c>
    </row>
    <row r="1230" spans="9:20">
      <c r="I1230">
        <v>1229</v>
      </c>
      <c r="J1230">
        <v>65</v>
      </c>
      <c r="S1230">
        <v>1229</v>
      </c>
      <c r="T1230" t="e">
        <f ca="1"/>
        <v>#NAME?</v>
      </c>
    </row>
    <row r="1231" spans="9:20">
      <c r="I1231">
        <v>1230</v>
      </c>
      <c r="J1231">
        <v>65</v>
      </c>
      <c r="S1231">
        <v>1230</v>
      </c>
      <c r="T1231" t="e">
        <f ca="1"/>
        <v>#NAME?</v>
      </c>
    </row>
    <row r="1232" spans="9:20">
      <c r="I1232">
        <v>1231</v>
      </c>
      <c r="J1232">
        <v>65</v>
      </c>
      <c r="S1232">
        <v>1231</v>
      </c>
      <c r="T1232" t="e">
        <f ca="1"/>
        <v>#NAME?</v>
      </c>
    </row>
    <row r="1233" spans="9:20">
      <c r="I1233">
        <v>1232</v>
      </c>
      <c r="J1233">
        <v>65</v>
      </c>
      <c r="S1233">
        <v>1232</v>
      </c>
      <c r="T1233" t="e">
        <f ca="1"/>
        <v>#NAME?</v>
      </c>
    </row>
    <row r="1234" spans="9:20">
      <c r="I1234">
        <v>1233</v>
      </c>
      <c r="J1234">
        <v>65</v>
      </c>
      <c r="S1234">
        <v>1233</v>
      </c>
      <c r="T1234" t="e">
        <f ca="1"/>
        <v>#NAME?</v>
      </c>
    </row>
    <row r="1235" spans="9:20">
      <c r="I1235">
        <v>1234</v>
      </c>
      <c r="J1235">
        <v>65</v>
      </c>
      <c r="S1235">
        <v>1234</v>
      </c>
      <c r="T1235" t="e">
        <f ca="1"/>
        <v>#NAME?</v>
      </c>
    </row>
    <row r="1236" spans="9:20">
      <c r="I1236">
        <v>1235</v>
      </c>
      <c r="J1236">
        <v>65</v>
      </c>
      <c r="S1236">
        <v>1235</v>
      </c>
      <c r="T1236" t="e">
        <f ca="1"/>
        <v>#NAME?</v>
      </c>
    </row>
    <row r="1237" spans="9:20">
      <c r="I1237">
        <v>1236</v>
      </c>
      <c r="J1237">
        <v>65</v>
      </c>
      <c r="S1237">
        <v>1236</v>
      </c>
      <c r="T1237" t="e">
        <f ca="1"/>
        <v>#NAME?</v>
      </c>
    </row>
    <row r="1238" spans="9:20">
      <c r="I1238">
        <v>1237</v>
      </c>
      <c r="J1238">
        <v>65</v>
      </c>
      <c r="S1238">
        <v>1237</v>
      </c>
      <c r="T1238" t="e">
        <f ca="1"/>
        <v>#NAME?</v>
      </c>
    </row>
    <row r="1239" spans="9:20">
      <c r="I1239">
        <v>1238</v>
      </c>
      <c r="J1239">
        <v>65</v>
      </c>
      <c r="S1239">
        <v>1238</v>
      </c>
      <c r="T1239" t="e">
        <f ca="1"/>
        <v>#NAME?</v>
      </c>
    </row>
    <row r="1240" spans="9:20">
      <c r="I1240">
        <v>1239</v>
      </c>
      <c r="J1240">
        <v>65</v>
      </c>
      <c r="S1240">
        <v>1239</v>
      </c>
      <c r="T1240" t="e">
        <f ca="1"/>
        <v>#NAME?</v>
      </c>
    </row>
    <row r="1241" spans="9:20">
      <c r="I1241">
        <v>1240</v>
      </c>
      <c r="J1241">
        <v>65</v>
      </c>
      <c r="S1241">
        <v>1240</v>
      </c>
      <c r="T1241" t="e">
        <f ca="1"/>
        <v>#NAME?</v>
      </c>
    </row>
    <row r="1242" spans="9:20">
      <c r="I1242">
        <v>1241</v>
      </c>
      <c r="J1242">
        <v>65</v>
      </c>
      <c r="S1242">
        <v>1241</v>
      </c>
      <c r="T1242" t="e">
        <f ca="1"/>
        <v>#NAME?</v>
      </c>
    </row>
    <row r="1243" spans="9:20">
      <c r="I1243">
        <v>1242</v>
      </c>
      <c r="J1243">
        <v>65</v>
      </c>
      <c r="S1243">
        <v>1242</v>
      </c>
      <c r="T1243" t="e">
        <f ca="1"/>
        <v>#NAME?</v>
      </c>
    </row>
    <row r="1244" spans="9:20">
      <c r="I1244">
        <v>1243</v>
      </c>
      <c r="J1244">
        <v>65</v>
      </c>
      <c r="S1244">
        <v>1243</v>
      </c>
      <c r="T1244" t="e">
        <f ca="1"/>
        <v>#NAME?</v>
      </c>
    </row>
    <row r="1245" spans="9:20">
      <c r="I1245">
        <v>1244</v>
      </c>
      <c r="J1245">
        <v>65</v>
      </c>
      <c r="S1245">
        <v>1244</v>
      </c>
      <c r="T1245" t="e">
        <f ca="1"/>
        <v>#NAME?</v>
      </c>
    </row>
    <row r="1246" spans="9:20">
      <c r="I1246">
        <v>1245</v>
      </c>
      <c r="J1246">
        <v>65</v>
      </c>
      <c r="S1246">
        <v>1245</v>
      </c>
      <c r="T1246" t="e">
        <f ca="1"/>
        <v>#NAME?</v>
      </c>
    </row>
    <row r="1247" spans="9:20">
      <c r="I1247">
        <v>1246</v>
      </c>
      <c r="J1247">
        <v>65</v>
      </c>
      <c r="S1247">
        <v>1246</v>
      </c>
      <c r="T1247" t="e">
        <f ca="1"/>
        <v>#NAME?</v>
      </c>
    </row>
    <row r="1248" spans="9:20">
      <c r="I1248">
        <v>1247</v>
      </c>
      <c r="J1248">
        <v>65</v>
      </c>
      <c r="S1248">
        <v>1247</v>
      </c>
      <c r="T1248" t="e">
        <f ca="1"/>
        <v>#NAME?</v>
      </c>
    </row>
    <row r="1249" spans="9:20">
      <c r="I1249">
        <v>1248</v>
      </c>
      <c r="J1249">
        <v>65</v>
      </c>
      <c r="S1249">
        <v>1248</v>
      </c>
      <c r="T1249" t="e">
        <f ca="1"/>
        <v>#NAME?</v>
      </c>
    </row>
    <row r="1250" spans="9:20">
      <c r="I1250">
        <v>1249</v>
      </c>
      <c r="J1250">
        <v>65</v>
      </c>
      <c r="S1250">
        <v>1249</v>
      </c>
      <c r="T1250" t="e">
        <f ca="1"/>
        <v>#NAME?</v>
      </c>
    </row>
    <row r="1251" spans="9:20">
      <c r="I1251">
        <v>1250</v>
      </c>
      <c r="J1251">
        <v>65</v>
      </c>
      <c r="S1251">
        <v>1250</v>
      </c>
      <c r="T1251" t="e">
        <f ca="1"/>
        <v>#NAME?</v>
      </c>
    </row>
    <row r="1252" spans="9:20">
      <c r="I1252">
        <v>1251</v>
      </c>
      <c r="J1252">
        <v>65</v>
      </c>
      <c r="S1252">
        <v>1251</v>
      </c>
      <c r="T1252" t="e">
        <f ca="1"/>
        <v>#NAME?</v>
      </c>
    </row>
    <row r="1253" spans="9:20">
      <c r="I1253">
        <v>1252</v>
      </c>
      <c r="J1253">
        <v>65</v>
      </c>
      <c r="S1253">
        <v>1252</v>
      </c>
      <c r="T1253" t="e">
        <f ca="1"/>
        <v>#NAME?</v>
      </c>
    </row>
    <row r="1254" spans="9:20">
      <c r="I1254">
        <v>1253</v>
      </c>
      <c r="J1254">
        <v>65</v>
      </c>
      <c r="S1254">
        <v>1253</v>
      </c>
      <c r="T1254" t="e">
        <f ca="1"/>
        <v>#NAME?</v>
      </c>
    </row>
    <row r="1255" spans="9:20">
      <c r="I1255">
        <v>1254</v>
      </c>
      <c r="J1255">
        <v>65</v>
      </c>
      <c r="S1255">
        <v>1254</v>
      </c>
      <c r="T1255" t="e">
        <f ca="1"/>
        <v>#NAME?</v>
      </c>
    </row>
    <row r="1256" spans="9:20">
      <c r="I1256">
        <v>1255</v>
      </c>
      <c r="J1256">
        <v>65</v>
      </c>
      <c r="S1256">
        <v>1255</v>
      </c>
      <c r="T1256" t="e">
        <f ca="1"/>
        <v>#NAME?</v>
      </c>
    </row>
    <row r="1257" spans="9:20">
      <c r="I1257">
        <v>1256</v>
      </c>
      <c r="J1257">
        <v>65</v>
      </c>
      <c r="S1257">
        <v>1256</v>
      </c>
      <c r="T1257" t="e">
        <f ca="1"/>
        <v>#NAME?</v>
      </c>
    </row>
    <row r="1258" spans="9:20">
      <c r="I1258">
        <v>1257</v>
      </c>
      <c r="J1258">
        <v>65</v>
      </c>
      <c r="S1258">
        <v>1257</v>
      </c>
      <c r="T1258" t="e">
        <f ca="1"/>
        <v>#NAME?</v>
      </c>
    </row>
    <row r="1259" spans="9:20">
      <c r="I1259">
        <v>1258</v>
      </c>
      <c r="J1259">
        <v>65</v>
      </c>
      <c r="S1259">
        <v>1258</v>
      </c>
      <c r="T1259" t="e">
        <f ca="1"/>
        <v>#NAME?</v>
      </c>
    </row>
    <row r="1260" spans="9:20">
      <c r="I1260">
        <v>1259</v>
      </c>
      <c r="J1260">
        <v>65</v>
      </c>
      <c r="S1260">
        <v>1259</v>
      </c>
      <c r="T1260" t="e">
        <f ca="1"/>
        <v>#NAME?</v>
      </c>
    </row>
    <row r="1261" spans="9:20">
      <c r="I1261">
        <v>1260</v>
      </c>
      <c r="J1261">
        <v>65</v>
      </c>
      <c r="S1261">
        <v>1260</v>
      </c>
      <c r="T1261" t="e">
        <f ca="1"/>
        <v>#NAME?</v>
      </c>
    </row>
    <row r="1262" spans="9:20">
      <c r="I1262">
        <v>1261</v>
      </c>
      <c r="J1262">
        <v>65</v>
      </c>
      <c r="S1262">
        <v>1261</v>
      </c>
      <c r="T1262" t="e">
        <f ca="1"/>
        <v>#NAME?</v>
      </c>
    </row>
    <row r="1263" spans="9:20">
      <c r="I1263">
        <v>1262</v>
      </c>
      <c r="J1263">
        <v>65</v>
      </c>
      <c r="S1263">
        <v>1262</v>
      </c>
      <c r="T1263" t="e">
        <f ca="1"/>
        <v>#NAME?</v>
      </c>
    </row>
    <row r="1264" spans="9:20">
      <c r="I1264">
        <v>1263</v>
      </c>
      <c r="J1264">
        <v>65</v>
      </c>
      <c r="S1264">
        <v>1263</v>
      </c>
      <c r="T1264" t="e">
        <f ca="1"/>
        <v>#NAME?</v>
      </c>
    </row>
    <row r="1265" spans="9:20">
      <c r="I1265">
        <v>1264</v>
      </c>
      <c r="J1265">
        <v>65</v>
      </c>
      <c r="S1265">
        <v>1264</v>
      </c>
      <c r="T1265" t="e">
        <f ca="1"/>
        <v>#NAME?</v>
      </c>
    </row>
    <row r="1266" spans="9:20">
      <c r="I1266">
        <v>1265</v>
      </c>
      <c r="J1266">
        <v>65</v>
      </c>
      <c r="S1266">
        <v>1265</v>
      </c>
      <c r="T1266" t="e">
        <f ca="1"/>
        <v>#NAME?</v>
      </c>
    </row>
    <row r="1267" spans="9:20">
      <c r="I1267">
        <v>1266</v>
      </c>
      <c r="J1267">
        <v>65</v>
      </c>
      <c r="S1267">
        <v>1266</v>
      </c>
      <c r="T1267" t="e">
        <f ca="1"/>
        <v>#NAME?</v>
      </c>
    </row>
    <row r="1268" spans="9:20">
      <c r="I1268">
        <v>1267</v>
      </c>
      <c r="J1268">
        <v>65</v>
      </c>
      <c r="S1268">
        <v>1267</v>
      </c>
      <c r="T1268" t="e">
        <f ca="1"/>
        <v>#NAME?</v>
      </c>
    </row>
    <row r="1269" spans="9:20">
      <c r="I1269">
        <v>1268</v>
      </c>
      <c r="J1269">
        <v>65</v>
      </c>
      <c r="S1269">
        <v>1268</v>
      </c>
      <c r="T1269" t="e">
        <f ca="1"/>
        <v>#NAME?</v>
      </c>
    </row>
    <row r="1270" spans="9:20">
      <c r="I1270">
        <v>1269</v>
      </c>
      <c r="J1270">
        <v>65</v>
      </c>
      <c r="S1270">
        <v>1269</v>
      </c>
      <c r="T1270" t="e">
        <f ca="1"/>
        <v>#NAME?</v>
      </c>
    </row>
    <row r="1271" spans="9:20">
      <c r="I1271">
        <v>1270</v>
      </c>
      <c r="J1271">
        <v>65</v>
      </c>
      <c r="S1271">
        <v>1270</v>
      </c>
      <c r="T1271" t="e">
        <f ca="1"/>
        <v>#NAME?</v>
      </c>
    </row>
    <row r="1272" spans="9:20">
      <c r="I1272">
        <v>1271</v>
      </c>
      <c r="J1272">
        <v>65</v>
      </c>
      <c r="S1272">
        <v>1271</v>
      </c>
      <c r="T1272" t="e">
        <f ca="1"/>
        <v>#NAME?</v>
      </c>
    </row>
    <row r="1273" spans="9:20">
      <c r="I1273">
        <v>1272</v>
      </c>
      <c r="J1273">
        <v>65</v>
      </c>
      <c r="S1273">
        <v>1272</v>
      </c>
      <c r="T1273" t="e">
        <f ca="1"/>
        <v>#NAME?</v>
      </c>
    </row>
    <row r="1274" spans="9:20">
      <c r="I1274">
        <v>1273</v>
      </c>
      <c r="J1274">
        <v>65</v>
      </c>
      <c r="S1274">
        <v>1273</v>
      </c>
      <c r="T1274" t="e">
        <f ca="1"/>
        <v>#NAME?</v>
      </c>
    </row>
    <row r="1275" spans="9:20">
      <c r="I1275">
        <v>1274</v>
      </c>
      <c r="J1275">
        <v>65</v>
      </c>
      <c r="S1275">
        <v>1274</v>
      </c>
      <c r="T1275" t="e">
        <f ca="1"/>
        <v>#NAME?</v>
      </c>
    </row>
    <row r="1276" spans="9:20">
      <c r="I1276">
        <v>1275</v>
      </c>
      <c r="J1276">
        <v>65</v>
      </c>
      <c r="S1276">
        <v>1275</v>
      </c>
      <c r="T1276" t="e">
        <f ca="1"/>
        <v>#NAME?</v>
      </c>
    </row>
    <row r="1277" spans="9:20">
      <c r="I1277">
        <v>1276</v>
      </c>
      <c r="J1277">
        <v>65</v>
      </c>
      <c r="S1277">
        <v>1276</v>
      </c>
      <c r="T1277" t="e">
        <f ca="1"/>
        <v>#NAME?</v>
      </c>
    </row>
    <row r="1278" spans="9:20">
      <c r="I1278">
        <v>1277</v>
      </c>
      <c r="J1278">
        <v>65</v>
      </c>
      <c r="S1278">
        <v>1277</v>
      </c>
      <c r="T1278" t="e">
        <f ca="1"/>
        <v>#NAME?</v>
      </c>
    </row>
    <row r="1279" spans="9:20">
      <c r="I1279">
        <v>1278</v>
      </c>
      <c r="J1279">
        <v>65</v>
      </c>
      <c r="S1279">
        <v>1278</v>
      </c>
      <c r="T1279" t="e">
        <f ca="1"/>
        <v>#NAME?</v>
      </c>
    </row>
    <row r="1280" spans="9:20">
      <c r="I1280">
        <v>1279</v>
      </c>
      <c r="J1280">
        <v>65</v>
      </c>
      <c r="S1280">
        <v>1279</v>
      </c>
      <c r="T1280" t="e">
        <f ca="1"/>
        <v>#NAME?</v>
      </c>
    </row>
    <row r="1281" spans="9:20">
      <c r="I1281">
        <v>1280</v>
      </c>
      <c r="J1281">
        <v>65</v>
      </c>
      <c r="S1281">
        <v>1280</v>
      </c>
      <c r="T1281" t="e">
        <f ca="1"/>
        <v>#NAME?</v>
      </c>
    </row>
    <row r="1282" spans="9:20">
      <c r="I1282">
        <v>1281</v>
      </c>
      <c r="J1282">
        <v>65</v>
      </c>
      <c r="S1282">
        <v>1281</v>
      </c>
      <c r="T1282" t="e">
        <f ca="1"/>
        <v>#NAME?</v>
      </c>
    </row>
    <row r="1283" spans="9:20">
      <c r="I1283">
        <v>1282</v>
      </c>
      <c r="J1283">
        <v>65</v>
      </c>
      <c r="S1283">
        <v>1282</v>
      </c>
      <c r="T1283" t="e">
        <f ca="1"/>
        <v>#NAME?</v>
      </c>
    </row>
    <row r="1284" spans="9:20">
      <c r="I1284">
        <v>1283</v>
      </c>
      <c r="J1284">
        <v>65</v>
      </c>
      <c r="S1284">
        <v>1283</v>
      </c>
      <c r="T1284" t="e">
        <f ca="1"/>
        <v>#NAME?</v>
      </c>
    </row>
    <row r="1285" spans="9:20">
      <c r="I1285">
        <v>1284</v>
      </c>
      <c r="J1285">
        <v>65</v>
      </c>
      <c r="S1285">
        <v>1284</v>
      </c>
      <c r="T1285" t="e">
        <f ca="1"/>
        <v>#NAME?</v>
      </c>
    </row>
    <row r="1286" spans="9:20">
      <c r="I1286">
        <v>1285</v>
      </c>
      <c r="J1286">
        <v>65</v>
      </c>
      <c r="S1286">
        <v>1285</v>
      </c>
      <c r="T1286" t="e">
        <f ca="1"/>
        <v>#NAME?</v>
      </c>
    </row>
    <row r="1287" spans="9:20">
      <c r="I1287">
        <v>1286</v>
      </c>
      <c r="J1287">
        <v>65</v>
      </c>
      <c r="S1287">
        <v>1286</v>
      </c>
      <c r="T1287" t="e">
        <f ca="1"/>
        <v>#NAME?</v>
      </c>
    </row>
    <row r="1288" spans="9:20">
      <c r="I1288">
        <v>1287</v>
      </c>
      <c r="J1288">
        <v>65</v>
      </c>
      <c r="S1288">
        <v>1287</v>
      </c>
      <c r="T1288" t="e">
        <f ca="1"/>
        <v>#NAME?</v>
      </c>
    </row>
    <row r="1289" spans="9:20">
      <c r="I1289">
        <v>1288</v>
      </c>
      <c r="J1289">
        <v>65</v>
      </c>
      <c r="S1289">
        <v>1288</v>
      </c>
      <c r="T1289" t="e">
        <f ca="1"/>
        <v>#NAME?</v>
      </c>
    </row>
    <row r="1290" spans="9:20">
      <c r="I1290">
        <v>1289</v>
      </c>
      <c r="J1290">
        <v>65</v>
      </c>
      <c r="S1290">
        <v>1289</v>
      </c>
      <c r="T1290" t="e">
        <f ca="1"/>
        <v>#NAME?</v>
      </c>
    </row>
    <row r="1291" spans="9:20">
      <c r="I1291">
        <v>1290</v>
      </c>
      <c r="J1291">
        <v>65</v>
      </c>
      <c r="S1291">
        <v>1290</v>
      </c>
      <c r="T1291" t="e">
        <f ca="1"/>
        <v>#NAME?</v>
      </c>
    </row>
    <row r="1292" spans="9:20">
      <c r="I1292">
        <v>1291</v>
      </c>
      <c r="J1292">
        <v>65</v>
      </c>
      <c r="S1292">
        <v>1291</v>
      </c>
      <c r="T1292" t="e">
        <f ca="1"/>
        <v>#NAME?</v>
      </c>
    </row>
    <row r="1293" spans="9:20">
      <c r="I1293">
        <v>1292</v>
      </c>
      <c r="J1293">
        <v>65</v>
      </c>
      <c r="S1293">
        <v>1292</v>
      </c>
      <c r="T1293" t="e">
        <f ca="1"/>
        <v>#NAME?</v>
      </c>
    </row>
    <row r="1294" spans="9:20">
      <c r="I1294">
        <v>1293</v>
      </c>
      <c r="J1294">
        <v>65</v>
      </c>
      <c r="S1294">
        <v>1293</v>
      </c>
      <c r="T1294" t="e">
        <f ca="1"/>
        <v>#NAME?</v>
      </c>
    </row>
    <row r="1295" spans="9:20">
      <c r="I1295">
        <v>1294</v>
      </c>
      <c r="J1295">
        <v>65</v>
      </c>
      <c r="S1295">
        <v>1294</v>
      </c>
      <c r="T1295" t="e">
        <f ca="1"/>
        <v>#NAME?</v>
      </c>
    </row>
    <row r="1296" spans="9:20">
      <c r="I1296">
        <v>1295</v>
      </c>
      <c r="J1296">
        <v>65</v>
      </c>
      <c r="S1296">
        <v>1295</v>
      </c>
      <c r="T1296" t="e">
        <f ca="1"/>
        <v>#NAME?</v>
      </c>
    </row>
    <row r="1297" spans="9:20">
      <c r="I1297">
        <v>1296</v>
      </c>
      <c r="J1297">
        <v>65</v>
      </c>
      <c r="S1297">
        <v>1296</v>
      </c>
      <c r="T1297" t="e">
        <f ca="1"/>
        <v>#NAME?</v>
      </c>
    </row>
    <row r="1298" spans="9:20">
      <c r="I1298">
        <v>1297</v>
      </c>
      <c r="J1298">
        <v>65</v>
      </c>
      <c r="S1298">
        <v>1297</v>
      </c>
      <c r="T1298" t="e">
        <f ca="1"/>
        <v>#NAME?</v>
      </c>
    </row>
    <row r="1299" spans="9:20">
      <c r="I1299">
        <v>1298</v>
      </c>
      <c r="J1299">
        <v>65</v>
      </c>
      <c r="S1299">
        <v>1298</v>
      </c>
      <c r="T1299" t="e">
        <f ca="1"/>
        <v>#NAME?</v>
      </c>
    </row>
    <row r="1300" spans="9:20">
      <c r="I1300">
        <v>1299</v>
      </c>
      <c r="J1300">
        <v>65</v>
      </c>
      <c r="S1300">
        <v>1299</v>
      </c>
      <c r="T1300" t="e">
        <f ca="1"/>
        <v>#NAME?</v>
      </c>
    </row>
    <row r="1301" spans="9:20">
      <c r="I1301">
        <v>1300</v>
      </c>
      <c r="J1301">
        <v>65</v>
      </c>
      <c r="S1301">
        <v>1300</v>
      </c>
      <c r="T1301" t="e">
        <f ca="1"/>
        <v>#NAME?</v>
      </c>
    </row>
    <row r="1302" spans="9:20">
      <c r="I1302">
        <v>1301</v>
      </c>
      <c r="J1302">
        <v>65</v>
      </c>
      <c r="S1302">
        <v>1301</v>
      </c>
      <c r="T1302" t="e">
        <f ca="1"/>
        <v>#NAME?</v>
      </c>
    </row>
    <row r="1303" spans="9:20">
      <c r="I1303">
        <v>1302</v>
      </c>
      <c r="J1303">
        <v>65</v>
      </c>
      <c r="S1303">
        <v>1302</v>
      </c>
      <c r="T1303" t="e">
        <f ca="1"/>
        <v>#NAME?</v>
      </c>
    </row>
    <row r="1304" spans="9:20">
      <c r="I1304">
        <v>1303</v>
      </c>
      <c r="J1304">
        <v>65</v>
      </c>
      <c r="S1304">
        <v>1303</v>
      </c>
      <c r="T1304" t="e">
        <f ca="1"/>
        <v>#NAME?</v>
      </c>
    </row>
    <row r="1305" spans="9:20">
      <c r="I1305">
        <v>1304</v>
      </c>
      <c r="J1305">
        <v>65</v>
      </c>
      <c r="S1305">
        <v>1304</v>
      </c>
      <c r="T1305" t="e">
        <f ca="1"/>
        <v>#NAME?</v>
      </c>
    </row>
    <row r="1306" spans="9:20">
      <c r="I1306">
        <v>1305</v>
      </c>
      <c r="J1306">
        <v>65</v>
      </c>
      <c r="S1306">
        <v>1305</v>
      </c>
      <c r="T1306" t="e">
        <f ca="1"/>
        <v>#NAME?</v>
      </c>
    </row>
    <row r="1307" spans="9:20">
      <c r="I1307">
        <v>1306</v>
      </c>
      <c r="J1307">
        <v>65</v>
      </c>
      <c r="S1307">
        <v>1306</v>
      </c>
      <c r="T1307" t="e">
        <f ca="1"/>
        <v>#NAME?</v>
      </c>
    </row>
    <row r="1308" spans="9:20">
      <c r="I1308">
        <v>1307</v>
      </c>
      <c r="J1308">
        <v>65</v>
      </c>
      <c r="S1308">
        <v>1307</v>
      </c>
      <c r="T1308" t="e">
        <f ca="1"/>
        <v>#NAME?</v>
      </c>
    </row>
    <row r="1309" spans="9:20">
      <c r="I1309">
        <v>1308</v>
      </c>
      <c r="J1309">
        <v>65</v>
      </c>
      <c r="S1309">
        <v>1308</v>
      </c>
      <c r="T1309" t="e">
        <f ca="1"/>
        <v>#NAME?</v>
      </c>
    </row>
    <row r="1310" spans="9:20">
      <c r="I1310">
        <v>1309</v>
      </c>
      <c r="J1310">
        <v>65</v>
      </c>
      <c r="S1310">
        <v>1309</v>
      </c>
      <c r="T1310" t="e">
        <f ca="1"/>
        <v>#NAME?</v>
      </c>
    </row>
    <row r="1311" spans="9:20">
      <c r="I1311">
        <v>1310</v>
      </c>
      <c r="J1311">
        <v>65</v>
      </c>
      <c r="S1311">
        <v>1310</v>
      </c>
      <c r="T1311" t="e">
        <f ca="1"/>
        <v>#NAME?</v>
      </c>
    </row>
    <row r="1312" spans="9:20">
      <c r="I1312">
        <v>1311</v>
      </c>
      <c r="J1312">
        <v>65</v>
      </c>
      <c r="S1312">
        <v>1311</v>
      </c>
      <c r="T1312" t="e">
        <f ca="1"/>
        <v>#NAME?</v>
      </c>
    </row>
    <row r="1313" spans="9:20">
      <c r="I1313">
        <v>1312</v>
      </c>
      <c r="J1313">
        <v>65</v>
      </c>
      <c r="S1313">
        <v>1312</v>
      </c>
      <c r="T1313" t="e">
        <f ca="1"/>
        <v>#NAME?</v>
      </c>
    </row>
    <row r="1314" spans="9:20">
      <c r="I1314">
        <v>1313</v>
      </c>
      <c r="J1314">
        <v>65</v>
      </c>
      <c r="S1314">
        <v>1313</v>
      </c>
      <c r="T1314" t="e">
        <f ca="1"/>
        <v>#NAME?</v>
      </c>
    </row>
    <row r="1315" spans="9:20">
      <c r="I1315">
        <v>1314</v>
      </c>
      <c r="J1315">
        <v>65</v>
      </c>
      <c r="S1315">
        <v>1314</v>
      </c>
      <c r="T1315" t="e">
        <f ca="1"/>
        <v>#NAME?</v>
      </c>
    </row>
    <row r="1316" spans="9:20">
      <c r="I1316">
        <v>1315</v>
      </c>
      <c r="J1316">
        <v>65</v>
      </c>
      <c r="S1316">
        <v>1315</v>
      </c>
      <c r="T1316" t="e">
        <f ca="1"/>
        <v>#NAME?</v>
      </c>
    </row>
    <row r="1317" spans="9:20">
      <c r="I1317">
        <v>1316</v>
      </c>
      <c r="J1317">
        <v>65</v>
      </c>
      <c r="S1317">
        <v>1316</v>
      </c>
      <c r="T1317" t="e">
        <f ca="1"/>
        <v>#NAME?</v>
      </c>
    </row>
    <row r="1318" spans="9:20">
      <c r="I1318">
        <v>1317</v>
      </c>
      <c r="J1318">
        <v>65</v>
      </c>
      <c r="S1318">
        <v>1317</v>
      </c>
      <c r="T1318" t="e">
        <f ca="1"/>
        <v>#NAME?</v>
      </c>
    </row>
    <row r="1319" spans="9:20">
      <c r="I1319">
        <v>1318</v>
      </c>
      <c r="J1319">
        <v>65</v>
      </c>
      <c r="S1319">
        <v>1318</v>
      </c>
      <c r="T1319" t="e">
        <f ca="1"/>
        <v>#NAME?</v>
      </c>
    </row>
    <row r="1320" spans="9:20">
      <c r="I1320">
        <v>1319</v>
      </c>
      <c r="J1320">
        <v>65</v>
      </c>
      <c r="S1320">
        <v>1319</v>
      </c>
      <c r="T1320" t="e">
        <f ca="1"/>
        <v>#NAME?</v>
      </c>
    </row>
    <row r="1321" spans="9:20">
      <c r="I1321">
        <v>1320</v>
      </c>
      <c r="J1321">
        <v>65</v>
      </c>
      <c r="S1321">
        <v>1320</v>
      </c>
      <c r="T1321" t="e">
        <f ca="1"/>
        <v>#NAME?</v>
      </c>
    </row>
    <row r="1322" spans="9:20">
      <c r="I1322">
        <v>1321</v>
      </c>
      <c r="J1322">
        <v>65</v>
      </c>
      <c r="S1322">
        <v>1321</v>
      </c>
      <c r="T1322" t="e">
        <f ca="1"/>
        <v>#NAME?</v>
      </c>
    </row>
    <row r="1323" spans="9:20">
      <c r="I1323">
        <v>1322</v>
      </c>
      <c r="J1323">
        <v>65</v>
      </c>
      <c r="S1323">
        <v>1322</v>
      </c>
      <c r="T1323" t="e">
        <f ca="1"/>
        <v>#NAME?</v>
      </c>
    </row>
    <row r="1324" spans="9:20">
      <c r="I1324">
        <v>1323</v>
      </c>
      <c r="J1324">
        <v>65</v>
      </c>
      <c r="S1324">
        <v>1323</v>
      </c>
      <c r="T1324" t="e">
        <f ca="1"/>
        <v>#NAME?</v>
      </c>
    </row>
    <row r="1325" spans="9:20">
      <c r="I1325">
        <v>1324</v>
      </c>
      <c r="J1325">
        <v>65</v>
      </c>
      <c r="S1325">
        <v>1324</v>
      </c>
      <c r="T1325" t="e">
        <f ca="1"/>
        <v>#NAME?</v>
      </c>
    </row>
    <row r="1326" spans="9:20">
      <c r="I1326">
        <v>1325</v>
      </c>
      <c r="J1326">
        <v>65</v>
      </c>
      <c r="S1326">
        <v>1325</v>
      </c>
      <c r="T1326" t="e">
        <f ca="1"/>
        <v>#NAME?</v>
      </c>
    </row>
    <row r="1327" spans="9:20">
      <c r="I1327">
        <v>1326</v>
      </c>
      <c r="J1327">
        <v>65</v>
      </c>
      <c r="S1327">
        <v>1326</v>
      </c>
      <c r="T1327" t="e">
        <f ca="1"/>
        <v>#NAME?</v>
      </c>
    </row>
    <row r="1328" spans="9:20">
      <c r="I1328">
        <v>1327</v>
      </c>
      <c r="J1328">
        <v>65</v>
      </c>
      <c r="S1328">
        <v>1327</v>
      </c>
      <c r="T1328" t="e">
        <f ca="1"/>
        <v>#NAME?</v>
      </c>
    </row>
    <row r="1329" spans="9:20">
      <c r="I1329">
        <v>1328</v>
      </c>
      <c r="J1329">
        <v>65</v>
      </c>
      <c r="S1329">
        <v>1328</v>
      </c>
      <c r="T1329" t="e">
        <f ca="1"/>
        <v>#NAME?</v>
      </c>
    </row>
    <row r="1330" spans="9:20">
      <c r="I1330">
        <v>1329</v>
      </c>
      <c r="J1330">
        <v>65</v>
      </c>
      <c r="S1330">
        <v>1329</v>
      </c>
      <c r="T1330" t="e">
        <f ca="1"/>
        <v>#NAME?</v>
      </c>
    </row>
    <row r="1331" spans="9:20">
      <c r="I1331">
        <v>1330</v>
      </c>
      <c r="J1331">
        <v>65</v>
      </c>
      <c r="S1331">
        <v>1330</v>
      </c>
      <c r="T1331" t="e">
        <f ca="1"/>
        <v>#NAME?</v>
      </c>
    </row>
    <row r="1332" spans="9:20">
      <c r="I1332">
        <v>1331</v>
      </c>
      <c r="J1332">
        <v>65</v>
      </c>
      <c r="S1332">
        <v>1331</v>
      </c>
      <c r="T1332" t="e">
        <f ca="1"/>
        <v>#NAME?</v>
      </c>
    </row>
    <row r="1333" spans="9:20">
      <c r="I1333">
        <v>1332</v>
      </c>
      <c r="J1333">
        <v>65</v>
      </c>
      <c r="S1333">
        <v>1332</v>
      </c>
      <c r="T1333" t="e">
        <f ca="1"/>
        <v>#NAME?</v>
      </c>
    </row>
    <row r="1334" spans="9:20">
      <c r="I1334">
        <v>1333</v>
      </c>
      <c r="J1334">
        <v>65</v>
      </c>
      <c r="S1334">
        <v>1333</v>
      </c>
      <c r="T1334" t="e">
        <f ca="1"/>
        <v>#NAME?</v>
      </c>
    </row>
    <row r="1335" spans="9:20">
      <c r="I1335">
        <v>1334</v>
      </c>
      <c r="J1335">
        <v>65</v>
      </c>
      <c r="S1335">
        <v>1334</v>
      </c>
      <c r="T1335" t="e">
        <f ca="1"/>
        <v>#NAME?</v>
      </c>
    </row>
    <row r="1336" spans="9:20">
      <c r="I1336">
        <v>1335</v>
      </c>
      <c r="J1336">
        <v>65</v>
      </c>
      <c r="S1336">
        <v>1335</v>
      </c>
      <c r="T1336" t="e">
        <f ca="1"/>
        <v>#NAME?</v>
      </c>
    </row>
    <row r="1337" spans="9:20">
      <c r="I1337">
        <v>1336</v>
      </c>
      <c r="J1337">
        <v>65</v>
      </c>
      <c r="S1337">
        <v>1336</v>
      </c>
      <c r="T1337" t="e">
        <f ca="1"/>
        <v>#NAME?</v>
      </c>
    </row>
    <row r="1338" spans="9:20">
      <c r="I1338">
        <v>1337</v>
      </c>
      <c r="J1338">
        <v>65</v>
      </c>
      <c r="S1338">
        <v>1337</v>
      </c>
      <c r="T1338" t="e">
        <f ca="1"/>
        <v>#NAME?</v>
      </c>
    </row>
    <row r="1339" spans="9:20">
      <c r="I1339">
        <v>1338</v>
      </c>
      <c r="J1339">
        <v>65</v>
      </c>
      <c r="S1339">
        <v>1338</v>
      </c>
      <c r="T1339" t="e">
        <f ca="1"/>
        <v>#NAME?</v>
      </c>
    </row>
    <row r="1340" spans="9:20">
      <c r="I1340">
        <v>1339</v>
      </c>
      <c r="J1340">
        <v>65</v>
      </c>
      <c r="S1340">
        <v>1339</v>
      </c>
      <c r="T1340" t="e">
        <f ca="1"/>
        <v>#NAME?</v>
      </c>
    </row>
    <row r="1341" spans="9:20">
      <c r="I1341">
        <v>1340</v>
      </c>
      <c r="J1341">
        <v>65</v>
      </c>
      <c r="S1341">
        <v>1340</v>
      </c>
      <c r="T1341" t="e">
        <f ca="1"/>
        <v>#NAME?</v>
      </c>
    </row>
    <row r="1342" spans="9:20">
      <c r="I1342">
        <v>1341</v>
      </c>
      <c r="J1342">
        <v>65</v>
      </c>
      <c r="S1342">
        <v>1341</v>
      </c>
      <c r="T1342" t="e">
        <f ca="1"/>
        <v>#NAME?</v>
      </c>
    </row>
    <row r="1343" spans="9:20">
      <c r="I1343">
        <v>1342</v>
      </c>
      <c r="J1343">
        <v>65</v>
      </c>
      <c r="S1343">
        <v>1342</v>
      </c>
      <c r="T1343" t="e">
        <f ca="1"/>
        <v>#NAME?</v>
      </c>
    </row>
    <row r="1344" spans="9:20">
      <c r="I1344">
        <v>1343</v>
      </c>
      <c r="J1344">
        <v>65</v>
      </c>
      <c r="S1344">
        <v>1343</v>
      </c>
      <c r="T1344" t="e">
        <f ca="1"/>
        <v>#NAME?</v>
      </c>
    </row>
    <row r="1345" spans="9:20">
      <c r="I1345">
        <v>1344</v>
      </c>
      <c r="J1345">
        <v>65</v>
      </c>
      <c r="S1345">
        <v>1344</v>
      </c>
      <c r="T1345" t="e">
        <f ca="1"/>
        <v>#NAME?</v>
      </c>
    </row>
    <row r="1346" spans="9:20">
      <c r="I1346">
        <v>1345</v>
      </c>
      <c r="J1346">
        <v>65</v>
      </c>
      <c r="S1346">
        <v>1345</v>
      </c>
      <c r="T1346" t="e">
        <f ca="1"/>
        <v>#NAME?</v>
      </c>
    </row>
    <row r="1347" spans="9:20">
      <c r="I1347">
        <v>1346</v>
      </c>
      <c r="J1347">
        <v>65</v>
      </c>
      <c r="S1347">
        <v>1346</v>
      </c>
      <c r="T1347" t="e">
        <f ca="1"/>
        <v>#NAME?</v>
      </c>
    </row>
    <row r="1348" spans="9:20">
      <c r="I1348">
        <v>1347</v>
      </c>
      <c r="J1348">
        <v>65</v>
      </c>
      <c r="S1348">
        <v>1347</v>
      </c>
      <c r="T1348" t="e">
        <f ca="1"/>
        <v>#NAME?</v>
      </c>
    </row>
    <row r="1349" spans="9:20">
      <c r="I1349">
        <v>1348</v>
      </c>
      <c r="J1349">
        <v>65</v>
      </c>
      <c r="S1349">
        <v>1348</v>
      </c>
      <c r="T1349" t="e">
        <f ca="1"/>
        <v>#NAME?</v>
      </c>
    </row>
    <row r="1350" spans="9:20">
      <c r="I1350">
        <v>1349</v>
      </c>
      <c r="J1350">
        <v>65</v>
      </c>
      <c r="S1350">
        <v>1349</v>
      </c>
      <c r="T1350" t="e">
        <f ca="1"/>
        <v>#NAME?</v>
      </c>
    </row>
    <row r="1351" spans="9:20">
      <c r="I1351">
        <v>1350</v>
      </c>
      <c r="J1351">
        <v>65</v>
      </c>
      <c r="S1351">
        <v>1350</v>
      </c>
      <c r="T1351" t="e">
        <f ca="1"/>
        <v>#NAME?</v>
      </c>
    </row>
    <row r="1352" spans="9:20">
      <c r="I1352">
        <v>1351</v>
      </c>
      <c r="J1352">
        <v>65</v>
      </c>
      <c r="S1352">
        <v>1351</v>
      </c>
      <c r="T1352" t="e">
        <f ca="1"/>
        <v>#NAME?</v>
      </c>
    </row>
    <row r="1353" spans="9:20">
      <c r="I1353">
        <v>1352</v>
      </c>
      <c r="J1353">
        <v>65</v>
      </c>
      <c r="S1353">
        <v>1352</v>
      </c>
      <c r="T1353" t="e">
        <f ca="1"/>
        <v>#NAME?</v>
      </c>
    </row>
    <row r="1354" spans="9:20">
      <c r="I1354">
        <v>1353</v>
      </c>
      <c r="J1354">
        <v>65</v>
      </c>
      <c r="S1354">
        <v>1353</v>
      </c>
      <c r="T1354" t="e">
        <f ca="1"/>
        <v>#NAME?</v>
      </c>
    </row>
    <row r="1355" spans="9:20">
      <c r="I1355">
        <v>1354</v>
      </c>
      <c r="J1355">
        <v>65</v>
      </c>
      <c r="S1355">
        <v>1354</v>
      </c>
      <c r="T1355" t="e">
        <f ca="1"/>
        <v>#NAME?</v>
      </c>
    </row>
    <row r="1356" spans="9:20">
      <c r="I1356">
        <v>1355</v>
      </c>
      <c r="J1356">
        <v>65</v>
      </c>
      <c r="S1356">
        <v>1355</v>
      </c>
      <c r="T1356" t="e">
        <f ca="1"/>
        <v>#NAME?</v>
      </c>
    </row>
    <row r="1357" spans="9:20">
      <c r="I1357">
        <v>1356</v>
      </c>
      <c r="J1357">
        <v>65</v>
      </c>
      <c r="S1357">
        <v>1356</v>
      </c>
      <c r="T1357" t="e">
        <f ca="1"/>
        <v>#NAME?</v>
      </c>
    </row>
    <row r="1358" spans="9:20">
      <c r="I1358">
        <v>1357</v>
      </c>
      <c r="J1358">
        <v>65</v>
      </c>
      <c r="S1358">
        <v>1357</v>
      </c>
      <c r="T1358" t="e">
        <f ca="1"/>
        <v>#NAME?</v>
      </c>
    </row>
    <row r="1359" spans="9:20">
      <c r="I1359">
        <v>1358</v>
      </c>
      <c r="J1359">
        <v>65</v>
      </c>
      <c r="S1359">
        <v>1358</v>
      </c>
      <c r="T1359" t="e">
        <f ca="1"/>
        <v>#NAME?</v>
      </c>
    </row>
    <row r="1360" spans="9:20">
      <c r="I1360">
        <v>1359</v>
      </c>
      <c r="J1360">
        <v>65</v>
      </c>
      <c r="S1360">
        <v>1359</v>
      </c>
      <c r="T1360" t="e">
        <f ca="1"/>
        <v>#NAME?</v>
      </c>
    </row>
    <row r="1361" spans="9:20">
      <c r="I1361">
        <v>1360</v>
      </c>
      <c r="J1361">
        <v>65</v>
      </c>
      <c r="S1361">
        <v>1360</v>
      </c>
      <c r="T1361" t="e">
        <f ca="1"/>
        <v>#NAME?</v>
      </c>
    </row>
    <row r="1362" spans="9:20">
      <c r="I1362">
        <v>1361</v>
      </c>
      <c r="J1362">
        <v>65</v>
      </c>
      <c r="S1362">
        <v>1361</v>
      </c>
      <c r="T1362" t="e">
        <f ca="1"/>
        <v>#NAME?</v>
      </c>
    </row>
    <row r="1363" spans="9:20">
      <c r="I1363">
        <v>1362</v>
      </c>
      <c r="J1363">
        <v>65</v>
      </c>
      <c r="S1363">
        <v>1362</v>
      </c>
      <c r="T1363" t="e">
        <f ca="1"/>
        <v>#NAME?</v>
      </c>
    </row>
    <row r="1364" spans="9:20">
      <c r="I1364">
        <v>1363</v>
      </c>
      <c r="J1364">
        <v>65</v>
      </c>
      <c r="S1364">
        <v>1363</v>
      </c>
      <c r="T1364" t="e">
        <f ca="1"/>
        <v>#NAME?</v>
      </c>
    </row>
    <row r="1365" spans="9:20">
      <c r="I1365">
        <v>1364</v>
      </c>
      <c r="J1365">
        <v>65</v>
      </c>
      <c r="S1365">
        <v>1364</v>
      </c>
      <c r="T1365" t="e">
        <f ca="1"/>
        <v>#NAME?</v>
      </c>
    </row>
    <row r="1366" spans="9:20">
      <c r="I1366">
        <v>1365</v>
      </c>
      <c r="J1366">
        <v>65</v>
      </c>
      <c r="S1366">
        <v>1365</v>
      </c>
      <c r="T1366" t="e">
        <f ca="1"/>
        <v>#NAME?</v>
      </c>
    </row>
    <row r="1367" spans="9:20">
      <c r="I1367">
        <v>1366</v>
      </c>
      <c r="J1367">
        <v>65</v>
      </c>
      <c r="S1367">
        <v>1366</v>
      </c>
      <c r="T1367" t="e">
        <f ca="1"/>
        <v>#NAME?</v>
      </c>
    </row>
    <row r="1368" spans="9:20">
      <c r="I1368">
        <v>1367</v>
      </c>
      <c r="J1368">
        <v>65</v>
      </c>
      <c r="S1368">
        <v>1367</v>
      </c>
      <c r="T1368" t="e">
        <f ca="1"/>
        <v>#NAME?</v>
      </c>
    </row>
    <row r="1369" spans="9:20">
      <c r="I1369">
        <v>1368</v>
      </c>
      <c r="J1369">
        <v>65</v>
      </c>
      <c r="S1369">
        <v>1368</v>
      </c>
      <c r="T1369" t="e">
        <f ca="1"/>
        <v>#NAME?</v>
      </c>
    </row>
    <row r="1370" spans="9:20">
      <c r="I1370">
        <v>1369</v>
      </c>
      <c r="J1370">
        <v>65</v>
      </c>
      <c r="S1370">
        <v>1369</v>
      </c>
      <c r="T1370" t="e">
        <f ca="1"/>
        <v>#NAME?</v>
      </c>
    </row>
    <row r="1371" spans="9:20">
      <c r="I1371">
        <v>1370</v>
      </c>
      <c r="J1371">
        <v>65</v>
      </c>
      <c r="S1371">
        <v>1370</v>
      </c>
      <c r="T1371" t="e">
        <f ca="1"/>
        <v>#NAME?</v>
      </c>
    </row>
    <row r="1372" spans="9:20">
      <c r="I1372">
        <v>1371</v>
      </c>
      <c r="J1372">
        <v>65</v>
      </c>
      <c r="S1372">
        <v>1371</v>
      </c>
      <c r="T1372" t="e">
        <f ca="1"/>
        <v>#NAME?</v>
      </c>
    </row>
    <row r="1373" spans="9:20">
      <c r="I1373">
        <v>1372</v>
      </c>
      <c r="J1373">
        <v>65</v>
      </c>
      <c r="S1373">
        <v>1372</v>
      </c>
      <c r="T1373" t="e">
        <f ca="1"/>
        <v>#NAME?</v>
      </c>
    </row>
    <row r="1374" spans="9:20">
      <c r="I1374">
        <v>1373</v>
      </c>
      <c r="J1374">
        <v>65</v>
      </c>
      <c r="S1374">
        <v>1373</v>
      </c>
      <c r="T1374" t="e">
        <f ca="1"/>
        <v>#NAME?</v>
      </c>
    </row>
    <row r="1375" spans="9:20">
      <c r="I1375">
        <v>1374</v>
      </c>
      <c r="J1375">
        <v>65</v>
      </c>
      <c r="S1375">
        <v>1374</v>
      </c>
      <c r="T1375" t="e">
        <f ca="1"/>
        <v>#NAME?</v>
      </c>
    </row>
    <row r="1376" spans="9:20">
      <c r="I1376">
        <v>1375</v>
      </c>
      <c r="J1376">
        <v>65</v>
      </c>
      <c r="S1376">
        <v>1375</v>
      </c>
      <c r="T1376" t="e">
        <f ca="1"/>
        <v>#NAME?</v>
      </c>
    </row>
    <row r="1377" spans="9:20">
      <c r="I1377">
        <v>1376</v>
      </c>
      <c r="J1377">
        <v>65</v>
      </c>
      <c r="S1377">
        <v>1376</v>
      </c>
      <c r="T1377" t="e">
        <f ca="1"/>
        <v>#NAME?</v>
      </c>
    </row>
    <row r="1378" spans="9:20">
      <c r="I1378">
        <v>1377</v>
      </c>
      <c r="J1378">
        <v>65</v>
      </c>
      <c r="S1378">
        <v>1377</v>
      </c>
      <c r="T1378" t="e">
        <f ca="1"/>
        <v>#NAME?</v>
      </c>
    </row>
    <row r="1379" spans="9:20">
      <c r="I1379">
        <v>1378</v>
      </c>
      <c r="J1379">
        <v>65</v>
      </c>
      <c r="S1379">
        <v>1378</v>
      </c>
      <c r="T1379" t="e">
        <f ca="1"/>
        <v>#NAME?</v>
      </c>
    </row>
    <row r="1380" spans="9:20">
      <c r="I1380">
        <v>1379</v>
      </c>
      <c r="J1380">
        <v>65</v>
      </c>
      <c r="S1380">
        <v>1379</v>
      </c>
      <c r="T1380" t="e">
        <f ca="1"/>
        <v>#NAME?</v>
      </c>
    </row>
    <row r="1381" spans="9:20">
      <c r="I1381">
        <v>1380</v>
      </c>
      <c r="J1381">
        <v>65</v>
      </c>
      <c r="S1381">
        <v>1380</v>
      </c>
      <c r="T1381" t="e">
        <f ca="1"/>
        <v>#NAME?</v>
      </c>
    </row>
    <row r="1382" spans="9:20">
      <c r="I1382">
        <v>1381</v>
      </c>
      <c r="J1382">
        <v>65</v>
      </c>
      <c r="S1382">
        <v>1381</v>
      </c>
      <c r="T1382" t="e">
        <f ca="1"/>
        <v>#NAME?</v>
      </c>
    </row>
    <row r="1383" spans="9:20">
      <c r="I1383">
        <v>1382</v>
      </c>
      <c r="J1383">
        <v>65</v>
      </c>
      <c r="S1383">
        <v>1382</v>
      </c>
      <c r="T1383" t="e">
        <f ca="1"/>
        <v>#NAME?</v>
      </c>
    </row>
    <row r="1384" spans="9:20">
      <c r="I1384">
        <v>1383</v>
      </c>
      <c r="J1384">
        <v>65</v>
      </c>
      <c r="S1384">
        <v>1383</v>
      </c>
      <c r="T1384" t="e">
        <f ca="1"/>
        <v>#NAME?</v>
      </c>
    </row>
    <row r="1385" spans="9:20">
      <c r="I1385">
        <v>1384</v>
      </c>
      <c r="J1385">
        <v>65</v>
      </c>
      <c r="S1385">
        <v>1384</v>
      </c>
      <c r="T1385" t="e">
        <f ca="1"/>
        <v>#NAME?</v>
      </c>
    </row>
    <row r="1386" spans="9:20">
      <c r="I1386">
        <v>1385</v>
      </c>
      <c r="J1386">
        <v>65</v>
      </c>
      <c r="S1386">
        <v>1385</v>
      </c>
      <c r="T1386" t="e">
        <f ca="1"/>
        <v>#NAME?</v>
      </c>
    </row>
    <row r="1387" spans="9:20">
      <c r="I1387">
        <v>1386</v>
      </c>
      <c r="J1387">
        <v>65</v>
      </c>
      <c r="S1387">
        <v>1386</v>
      </c>
      <c r="T1387" t="e">
        <f ca="1"/>
        <v>#NAME?</v>
      </c>
    </row>
    <row r="1388" spans="9:20">
      <c r="I1388">
        <v>1387</v>
      </c>
      <c r="J1388">
        <v>65</v>
      </c>
      <c r="S1388">
        <v>1387</v>
      </c>
      <c r="T1388" t="e">
        <f ca="1"/>
        <v>#NAME?</v>
      </c>
    </row>
    <row r="1389" spans="9:20">
      <c r="I1389">
        <v>1388</v>
      </c>
      <c r="J1389">
        <v>65</v>
      </c>
      <c r="S1389">
        <v>1388</v>
      </c>
      <c r="T1389" t="e">
        <f ca="1"/>
        <v>#NAME?</v>
      </c>
    </row>
    <row r="1390" spans="9:20">
      <c r="I1390">
        <v>1389</v>
      </c>
      <c r="J1390">
        <v>65</v>
      </c>
      <c r="S1390">
        <v>1389</v>
      </c>
      <c r="T1390" t="e">
        <f ca="1"/>
        <v>#NAME?</v>
      </c>
    </row>
    <row r="1391" spans="9:20">
      <c r="I1391">
        <v>1390</v>
      </c>
      <c r="J1391">
        <v>65</v>
      </c>
      <c r="S1391">
        <v>1390</v>
      </c>
      <c r="T1391" t="e">
        <f ca="1"/>
        <v>#NAME?</v>
      </c>
    </row>
    <row r="1392" spans="9:20">
      <c r="I1392">
        <v>1391</v>
      </c>
      <c r="J1392">
        <v>65</v>
      </c>
      <c r="S1392">
        <v>1391</v>
      </c>
      <c r="T1392" t="e">
        <f ca="1"/>
        <v>#NAME?</v>
      </c>
    </row>
    <row r="1393" spans="9:20">
      <c r="I1393">
        <v>1392</v>
      </c>
      <c r="J1393">
        <v>65</v>
      </c>
      <c r="S1393">
        <v>1392</v>
      </c>
      <c r="T1393" t="e">
        <f ca="1"/>
        <v>#NAME?</v>
      </c>
    </row>
    <row r="1394" spans="9:20">
      <c r="I1394">
        <v>1393</v>
      </c>
      <c r="J1394">
        <v>65</v>
      </c>
      <c r="S1394">
        <v>1393</v>
      </c>
      <c r="T1394" t="e">
        <f ca="1"/>
        <v>#NAME?</v>
      </c>
    </row>
    <row r="1395" spans="9:20">
      <c r="I1395">
        <v>1394</v>
      </c>
      <c r="J1395">
        <v>65</v>
      </c>
      <c r="S1395">
        <v>1394</v>
      </c>
      <c r="T1395" t="e">
        <f ca="1"/>
        <v>#NAME?</v>
      </c>
    </row>
    <row r="1396" spans="9:20">
      <c r="I1396">
        <v>1395</v>
      </c>
      <c r="J1396">
        <v>65</v>
      </c>
      <c r="S1396">
        <v>1395</v>
      </c>
      <c r="T1396" t="e">
        <f ca="1"/>
        <v>#NAME?</v>
      </c>
    </row>
    <row r="1397" spans="9:20">
      <c r="I1397">
        <v>1396</v>
      </c>
      <c r="J1397">
        <v>65</v>
      </c>
      <c r="S1397">
        <v>1396</v>
      </c>
      <c r="T1397" t="e">
        <f ca="1"/>
        <v>#NAME?</v>
      </c>
    </row>
    <row r="1398" spans="9:20">
      <c r="I1398">
        <v>1397</v>
      </c>
      <c r="J1398">
        <v>65</v>
      </c>
      <c r="S1398">
        <v>1397</v>
      </c>
      <c r="T1398" t="e">
        <f ca="1"/>
        <v>#NAME?</v>
      </c>
    </row>
    <row r="1399" spans="9:20">
      <c r="I1399">
        <v>1398</v>
      </c>
      <c r="J1399">
        <v>65</v>
      </c>
      <c r="S1399">
        <v>1398</v>
      </c>
      <c r="T1399" t="e">
        <f ca="1"/>
        <v>#NAME?</v>
      </c>
    </row>
    <row r="1400" spans="9:20">
      <c r="I1400">
        <v>1399</v>
      </c>
      <c r="J1400">
        <v>65</v>
      </c>
      <c r="S1400">
        <v>1399</v>
      </c>
      <c r="T1400" t="e">
        <f ca="1"/>
        <v>#NAME?</v>
      </c>
    </row>
    <row r="1401" spans="9:20">
      <c r="I1401">
        <v>1400</v>
      </c>
      <c r="J1401">
        <v>65</v>
      </c>
      <c r="S1401">
        <v>1400</v>
      </c>
      <c r="T1401" t="e">
        <f ca="1"/>
        <v>#NAME?</v>
      </c>
    </row>
    <row r="1402" spans="9:20">
      <c r="I1402">
        <v>1401</v>
      </c>
      <c r="J1402">
        <v>65</v>
      </c>
      <c r="S1402">
        <v>1401</v>
      </c>
      <c r="T1402" t="e">
        <f ca="1"/>
        <v>#NAME?</v>
      </c>
    </row>
    <row r="1403" spans="9:20">
      <c r="I1403">
        <v>1402</v>
      </c>
      <c r="J1403">
        <v>65</v>
      </c>
      <c r="S1403">
        <v>1402</v>
      </c>
      <c r="T1403" t="e">
        <f ca="1"/>
        <v>#NAME?</v>
      </c>
    </row>
    <row r="1404" spans="9:20">
      <c r="I1404">
        <v>1403</v>
      </c>
      <c r="J1404">
        <v>65</v>
      </c>
      <c r="S1404">
        <v>1403</v>
      </c>
      <c r="T1404" t="e">
        <f ca="1"/>
        <v>#NAME?</v>
      </c>
    </row>
    <row r="1405" spans="9:20">
      <c r="I1405">
        <v>1404</v>
      </c>
      <c r="J1405">
        <v>65</v>
      </c>
      <c r="S1405">
        <v>1404</v>
      </c>
      <c r="T1405" t="e">
        <f ca="1"/>
        <v>#NAME?</v>
      </c>
    </row>
    <row r="1406" spans="9:20">
      <c r="I1406">
        <v>1405</v>
      </c>
      <c r="J1406">
        <v>65</v>
      </c>
      <c r="S1406">
        <v>1405</v>
      </c>
      <c r="T1406" t="e">
        <f ca="1"/>
        <v>#NAME?</v>
      </c>
    </row>
    <row r="1407" spans="9:20">
      <c r="I1407">
        <v>1406</v>
      </c>
      <c r="J1407">
        <v>65</v>
      </c>
      <c r="S1407">
        <v>1406</v>
      </c>
      <c r="T1407" t="e">
        <f ca="1"/>
        <v>#NAME?</v>
      </c>
    </row>
    <row r="1408" spans="9:20">
      <c r="I1408">
        <v>1407</v>
      </c>
      <c r="J1408">
        <v>65</v>
      </c>
      <c r="S1408">
        <v>1407</v>
      </c>
      <c r="T1408" t="e">
        <f ca="1"/>
        <v>#NAME?</v>
      </c>
    </row>
    <row r="1409" spans="9:20">
      <c r="I1409">
        <v>1408</v>
      </c>
      <c r="J1409">
        <v>65</v>
      </c>
      <c r="S1409">
        <v>1408</v>
      </c>
      <c r="T1409" t="e">
        <f ca="1"/>
        <v>#NAME?</v>
      </c>
    </row>
    <row r="1410" spans="9:20">
      <c r="I1410">
        <v>1409</v>
      </c>
      <c r="J1410">
        <v>65</v>
      </c>
      <c r="S1410">
        <v>1409</v>
      </c>
      <c r="T1410" t="e">
        <f ca="1"/>
        <v>#NAME?</v>
      </c>
    </row>
    <row r="1411" spans="9:20">
      <c r="I1411">
        <v>1410</v>
      </c>
      <c r="J1411">
        <v>65</v>
      </c>
      <c r="S1411">
        <v>1410</v>
      </c>
      <c r="T1411" t="e">
        <f ca="1"/>
        <v>#NAME?</v>
      </c>
    </row>
    <row r="1412" spans="9:20">
      <c r="I1412">
        <v>1411</v>
      </c>
      <c r="J1412">
        <v>65</v>
      </c>
      <c r="S1412">
        <v>1411</v>
      </c>
      <c r="T1412" t="e">
        <f ca="1"/>
        <v>#NAME?</v>
      </c>
    </row>
    <row r="1413" spans="9:20">
      <c r="I1413">
        <v>1412</v>
      </c>
      <c r="J1413">
        <v>65</v>
      </c>
      <c r="S1413">
        <v>1412</v>
      </c>
      <c r="T1413" t="e">
        <f ca="1"/>
        <v>#NAME?</v>
      </c>
    </row>
    <row r="1414" spans="9:20">
      <c r="I1414">
        <v>1413</v>
      </c>
      <c r="J1414">
        <v>65</v>
      </c>
      <c r="S1414">
        <v>1413</v>
      </c>
      <c r="T1414" t="e">
        <f ca="1"/>
        <v>#NAME?</v>
      </c>
    </row>
    <row r="1415" spans="9:20">
      <c r="I1415">
        <v>1414</v>
      </c>
      <c r="J1415">
        <v>65</v>
      </c>
      <c r="S1415">
        <v>1414</v>
      </c>
      <c r="T1415" t="e">
        <f ca="1"/>
        <v>#NAME?</v>
      </c>
    </row>
    <row r="1416" spans="9:20">
      <c r="I1416">
        <v>1415</v>
      </c>
      <c r="J1416">
        <v>65</v>
      </c>
      <c r="S1416">
        <v>1415</v>
      </c>
      <c r="T1416" t="e">
        <f ca="1"/>
        <v>#NAME?</v>
      </c>
    </row>
    <row r="1417" spans="9:20">
      <c r="I1417">
        <v>1416</v>
      </c>
      <c r="J1417">
        <v>65</v>
      </c>
      <c r="S1417">
        <v>1416</v>
      </c>
      <c r="T1417" t="e">
        <f ca="1"/>
        <v>#NAME?</v>
      </c>
    </row>
    <row r="1418" spans="9:20">
      <c r="I1418">
        <v>1417</v>
      </c>
      <c r="J1418">
        <v>65</v>
      </c>
      <c r="S1418">
        <v>1417</v>
      </c>
      <c r="T1418" t="e">
        <f ca="1"/>
        <v>#NAME?</v>
      </c>
    </row>
    <row r="1419" spans="9:20">
      <c r="I1419">
        <v>1418</v>
      </c>
      <c r="J1419">
        <v>65</v>
      </c>
      <c r="S1419">
        <v>1418</v>
      </c>
      <c r="T1419" t="e">
        <f ca="1"/>
        <v>#NAME?</v>
      </c>
    </row>
    <row r="1420" spans="9:20">
      <c r="I1420">
        <v>1419</v>
      </c>
      <c r="J1420">
        <v>65</v>
      </c>
      <c r="S1420">
        <v>1419</v>
      </c>
      <c r="T1420" t="e">
        <f ca="1"/>
        <v>#NAME?</v>
      </c>
    </row>
    <row r="1421" spans="9:20">
      <c r="I1421">
        <v>1420</v>
      </c>
      <c r="J1421">
        <v>65</v>
      </c>
      <c r="S1421">
        <v>1420</v>
      </c>
      <c r="T1421" t="e">
        <f ca="1"/>
        <v>#NAME?</v>
      </c>
    </row>
    <row r="1422" spans="9:20">
      <c r="I1422">
        <v>1421</v>
      </c>
      <c r="J1422">
        <v>65</v>
      </c>
      <c r="S1422">
        <v>1421</v>
      </c>
      <c r="T1422" t="e">
        <f ca="1"/>
        <v>#NAME?</v>
      </c>
    </row>
    <row r="1423" spans="9:20">
      <c r="I1423">
        <v>1422</v>
      </c>
      <c r="J1423">
        <v>65</v>
      </c>
      <c r="S1423">
        <v>1422</v>
      </c>
      <c r="T1423" t="e">
        <f ca="1"/>
        <v>#NAME?</v>
      </c>
    </row>
    <row r="1424" spans="9:20">
      <c r="I1424">
        <v>1423</v>
      </c>
      <c r="J1424">
        <v>65</v>
      </c>
      <c r="S1424">
        <v>1423</v>
      </c>
      <c r="T1424" t="e">
        <f ca="1"/>
        <v>#NAME?</v>
      </c>
    </row>
    <row r="1425" spans="9:20">
      <c r="I1425">
        <v>1424</v>
      </c>
      <c r="J1425">
        <v>65</v>
      </c>
      <c r="S1425">
        <v>1424</v>
      </c>
      <c r="T1425" t="e">
        <f ca="1"/>
        <v>#NAME?</v>
      </c>
    </row>
    <row r="1426" spans="9:20">
      <c r="I1426">
        <v>1425</v>
      </c>
      <c r="J1426">
        <v>65</v>
      </c>
      <c r="S1426">
        <v>1425</v>
      </c>
      <c r="T1426" t="e">
        <f ca="1"/>
        <v>#NAME?</v>
      </c>
    </row>
    <row r="1427" spans="9:20">
      <c r="I1427">
        <v>1426</v>
      </c>
      <c r="J1427">
        <v>65</v>
      </c>
      <c r="S1427">
        <v>1426</v>
      </c>
      <c r="T1427" t="e">
        <f ca="1"/>
        <v>#NAME?</v>
      </c>
    </row>
    <row r="1428" spans="9:20">
      <c r="I1428">
        <v>1427</v>
      </c>
      <c r="J1428">
        <v>65</v>
      </c>
      <c r="S1428">
        <v>1427</v>
      </c>
      <c r="T1428" t="e">
        <f ca="1"/>
        <v>#NAME?</v>
      </c>
    </row>
    <row r="1429" spans="9:20">
      <c r="I1429">
        <v>1428</v>
      </c>
      <c r="J1429">
        <v>65</v>
      </c>
      <c r="S1429">
        <v>1428</v>
      </c>
      <c r="T1429" t="e">
        <f ca="1"/>
        <v>#NAME?</v>
      </c>
    </row>
    <row r="1430" spans="9:20">
      <c r="I1430">
        <v>1429</v>
      </c>
      <c r="J1430">
        <v>65</v>
      </c>
      <c r="S1430">
        <v>1429</v>
      </c>
      <c r="T1430" t="e">
        <f ca="1"/>
        <v>#NAME?</v>
      </c>
    </row>
    <row r="1431" spans="9:20">
      <c r="I1431">
        <v>1430</v>
      </c>
      <c r="J1431">
        <v>65</v>
      </c>
      <c r="S1431">
        <v>1430</v>
      </c>
      <c r="T1431" t="e">
        <f ca="1"/>
        <v>#NAME?</v>
      </c>
    </row>
    <row r="1432" spans="9:20">
      <c r="I1432">
        <v>1431</v>
      </c>
      <c r="J1432">
        <v>65</v>
      </c>
      <c r="S1432">
        <v>1431</v>
      </c>
      <c r="T1432" t="e">
        <f ca="1"/>
        <v>#NAME?</v>
      </c>
    </row>
    <row r="1433" spans="9:20">
      <c r="I1433">
        <v>1432</v>
      </c>
      <c r="J1433">
        <v>65</v>
      </c>
      <c r="S1433">
        <v>1432</v>
      </c>
      <c r="T1433" t="e">
        <f ca="1"/>
        <v>#NAME?</v>
      </c>
    </row>
    <row r="1434" spans="9:20">
      <c r="I1434">
        <v>1433</v>
      </c>
      <c r="J1434">
        <v>65</v>
      </c>
      <c r="S1434">
        <v>1433</v>
      </c>
      <c r="T1434" t="e">
        <f ca="1"/>
        <v>#NAME?</v>
      </c>
    </row>
    <row r="1435" spans="9:20">
      <c r="I1435">
        <v>1434</v>
      </c>
      <c r="J1435">
        <v>65</v>
      </c>
      <c r="S1435">
        <v>1434</v>
      </c>
      <c r="T1435" t="e">
        <f ca="1"/>
        <v>#NAME?</v>
      </c>
    </row>
    <row r="1436" spans="9:20">
      <c r="I1436">
        <v>1435</v>
      </c>
      <c r="J1436">
        <v>65</v>
      </c>
      <c r="S1436">
        <v>1435</v>
      </c>
      <c r="T1436" t="e">
        <f ca="1"/>
        <v>#NAME?</v>
      </c>
    </row>
    <row r="1437" spans="9:20">
      <c r="I1437">
        <v>1436</v>
      </c>
      <c r="J1437">
        <v>65</v>
      </c>
      <c r="S1437">
        <v>1436</v>
      </c>
      <c r="T1437" t="e">
        <f ca="1"/>
        <v>#NAME?</v>
      </c>
    </row>
    <row r="1438" spans="9:20">
      <c r="I1438">
        <v>1437</v>
      </c>
      <c r="J1438">
        <v>65</v>
      </c>
      <c r="S1438">
        <v>1437</v>
      </c>
      <c r="T1438" t="e">
        <f ca="1"/>
        <v>#NAME?</v>
      </c>
    </row>
    <row r="1439" spans="9:20">
      <c r="I1439">
        <v>1438</v>
      </c>
      <c r="J1439">
        <v>65</v>
      </c>
      <c r="S1439">
        <v>1438</v>
      </c>
      <c r="T1439" t="e">
        <f ca="1"/>
        <v>#NAME?</v>
      </c>
    </row>
    <row r="1440" spans="9:20">
      <c r="I1440">
        <v>1439</v>
      </c>
      <c r="J1440">
        <v>65</v>
      </c>
      <c r="S1440">
        <v>1439</v>
      </c>
      <c r="T1440" t="e">
        <f ca="1"/>
        <v>#NAME?</v>
      </c>
    </row>
    <row r="1441" spans="9:20">
      <c r="I1441">
        <v>1440</v>
      </c>
      <c r="J1441">
        <v>65</v>
      </c>
      <c r="S1441">
        <v>1440</v>
      </c>
      <c r="T1441" t="e">
        <f ca="1"/>
        <v>#NAME?</v>
      </c>
    </row>
    <row r="1442" spans="9:20">
      <c r="I1442">
        <v>1441</v>
      </c>
      <c r="J1442">
        <v>65</v>
      </c>
      <c r="S1442">
        <v>1441</v>
      </c>
      <c r="T1442" t="e">
        <f ca="1"/>
        <v>#NAME?</v>
      </c>
    </row>
    <row r="1443" spans="9:20">
      <c r="I1443">
        <v>1442</v>
      </c>
      <c r="J1443">
        <v>65</v>
      </c>
      <c r="S1443">
        <v>1442</v>
      </c>
      <c r="T1443" t="e">
        <f ca="1"/>
        <v>#NAME?</v>
      </c>
    </row>
    <row r="1444" spans="9:20">
      <c r="I1444">
        <v>1443</v>
      </c>
      <c r="J1444">
        <v>65</v>
      </c>
      <c r="S1444">
        <v>1443</v>
      </c>
      <c r="T1444" t="e">
        <f ca="1"/>
        <v>#NAME?</v>
      </c>
    </row>
    <row r="1445" spans="9:20">
      <c r="I1445">
        <v>1444</v>
      </c>
      <c r="J1445">
        <v>65</v>
      </c>
      <c r="S1445">
        <v>1444</v>
      </c>
      <c r="T1445" t="e">
        <f ca="1"/>
        <v>#NAME?</v>
      </c>
    </row>
    <row r="1446" spans="9:20">
      <c r="I1446">
        <v>1445</v>
      </c>
      <c r="J1446">
        <v>65</v>
      </c>
      <c r="S1446">
        <v>1445</v>
      </c>
      <c r="T1446" t="e">
        <f ca="1"/>
        <v>#NAME?</v>
      </c>
    </row>
    <row r="1447" spans="9:20">
      <c r="I1447">
        <v>1446</v>
      </c>
      <c r="J1447">
        <v>65</v>
      </c>
      <c r="S1447">
        <v>1446</v>
      </c>
      <c r="T1447" t="e">
        <f ca="1"/>
        <v>#NAME?</v>
      </c>
    </row>
    <row r="1448" spans="9:20">
      <c r="I1448">
        <v>1447</v>
      </c>
      <c r="J1448">
        <v>65</v>
      </c>
      <c r="S1448">
        <v>1447</v>
      </c>
      <c r="T1448" t="e">
        <f ca="1"/>
        <v>#NAME?</v>
      </c>
    </row>
    <row r="1449" spans="9:20">
      <c r="I1449">
        <v>1448</v>
      </c>
      <c r="J1449">
        <v>65</v>
      </c>
      <c r="S1449">
        <v>1448</v>
      </c>
      <c r="T1449" t="e">
        <f ca="1"/>
        <v>#NAME?</v>
      </c>
    </row>
    <row r="1450" spans="9:20">
      <c r="I1450">
        <v>1449</v>
      </c>
      <c r="J1450">
        <v>65</v>
      </c>
      <c r="S1450">
        <v>1449</v>
      </c>
      <c r="T1450" t="e">
        <f ca="1"/>
        <v>#NAME?</v>
      </c>
    </row>
    <row r="1451" spans="9:20">
      <c r="I1451">
        <v>1450</v>
      </c>
      <c r="J1451">
        <v>65</v>
      </c>
      <c r="S1451">
        <v>1450</v>
      </c>
      <c r="T1451" t="e">
        <f ca="1"/>
        <v>#NAME?</v>
      </c>
    </row>
    <row r="1452" spans="9:20">
      <c r="I1452">
        <v>1451</v>
      </c>
      <c r="J1452">
        <v>65</v>
      </c>
      <c r="S1452">
        <v>1451</v>
      </c>
      <c r="T1452" t="e">
        <f ca="1"/>
        <v>#NAME?</v>
      </c>
    </row>
    <row r="1453" spans="9:20">
      <c r="I1453">
        <v>1452</v>
      </c>
      <c r="J1453">
        <v>65</v>
      </c>
      <c r="S1453">
        <v>1452</v>
      </c>
      <c r="T1453" t="e">
        <f ca="1"/>
        <v>#NAME?</v>
      </c>
    </row>
    <row r="1454" spans="9:20">
      <c r="I1454">
        <v>1453</v>
      </c>
      <c r="J1454">
        <v>65</v>
      </c>
      <c r="S1454">
        <v>1453</v>
      </c>
      <c r="T1454" t="e">
        <f ca="1"/>
        <v>#NAME?</v>
      </c>
    </row>
    <row r="1455" spans="9:20">
      <c r="I1455">
        <v>1454</v>
      </c>
      <c r="J1455">
        <v>65</v>
      </c>
      <c r="S1455">
        <v>1454</v>
      </c>
      <c r="T1455" t="e">
        <f ca="1"/>
        <v>#NAME?</v>
      </c>
    </row>
    <row r="1456" spans="9:20">
      <c r="I1456">
        <v>1455</v>
      </c>
      <c r="J1456">
        <v>65</v>
      </c>
      <c r="S1456">
        <v>1455</v>
      </c>
      <c r="T1456" t="e">
        <f ca="1"/>
        <v>#NAME?</v>
      </c>
    </row>
    <row r="1457" spans="9:20">
      <c r="I1457">
        <v>1456</v>
      </c>
      <c r="J1457">
        <v>65</v>
      </c>
      <c r="S1457">
        <v>1456</v>
      </c>
      <c r="T1457" t="e">
        <f ca="1"/>
        <v>#NAME?</v>
      </c>
    </row>
    <row r="1458" spans="9:20">
      <c r="I1458">
        <v>1457</v>
      </c>
      <c r="J1458">
        <v>65</v>
      </c>
      <c r="S1458">
        <v>1457</v>
      </c>
      <c r="T1458" t="e">
        <f ca="1"/>
        <v>#NAME?</v>
      </c>
    </row>
    <row r="1459" spans="9:20">
      <c r="I1459">
        <v>1458</v>
      </c>
      <c r="J1459">
        <v>65</v>
      </c>
      <c r="S1459">
        <v>1458</v>
      </c>
      <c r="T1459" t="e">
        <f ca="1"/>
        <v>#NAME?</v>
      </c>
    </row>
    <row r="1460" spans="9:20">
      <c r="I1460">
        <v>1459</v>
      </c>
      <c r="J1460">
        <v>65</v>
      </c>
      <c r="S1460">
        <v>1459</v>
      </c>
      <c r="T1460" t="e">
        <f ca="1"/>
        <v>#NAME?</v>
      </c>
    </row>
    <row r="1461" spans="9:20">
      <c r="I1461">
        <v>1460</v>
      </c>
      <c r="J1461">
        <v>65</v>
      </c>
      <c r="S1461">
        <v>1460</v>
      </c>
      <c r="T1461" t="e">
        <f ca="1"/>
        <v>#NAME?</v>
      </c>
    </row>
    <row r="1462" spans="9:20">
      <c r="I1462">
        <v>1461</v>
      </c>
      <c r="J1462">
        <v>65</v>
      </c>
      <c r="S1462">
        <v>1461</v>
      </c>
      <c r="T1462" t="e">
        <f ca="1"/>
        <v>#NAME?</v>
      </c>
    </row>
    <row r="1463" spans="9:20">
      <c r="I1463">
        <v>1462</v>
      </c>
      <c r="J1463">
        <v>65</v>
      </c>
      <c r="S1463">
        <v>1462</v>
      </c>
      <c r="T1463" t="e">
        <f ca="1"/>
        <v>#NAME?</v>
      </c>
    </row>
    <row r="1464" spans="9:20">
      <c r="I1464">
        <v>1463</v>
      </c>
      <c r="J1464">
        <v>65</v>
      </c>
      <c r="S1464">
        <v>1463</v>
      </c>
      <c r="T1464" t="e">
        <f ca="1"/>
        <v>#NAME?</v>
      </c>
    </row>
    <row r="1465" spans="9:20">
      <c r="I1465">
        <v>1464</v>
      </c>
      <c r="J1465">
        <v>65</v>
      </c>
      <c r="S1465">
        <v>1464</v>
      </c>
      <c r="T1465" t="e">
        <f ca="1"/>
        <v>#NAME?</v>
      </c>
    </row>
    <row r="1466" spans="9:20">
      <c r="I1466">
        <v>1465</v>
      </c>
      <c r="J1466">
        <v>65</v>
      </c>
      <c r="S1466">
        <v>1465</v>
      </c>
      <c r="T1466" t="e">
        <f ca="1"/>
        <v>#NAME?</v>
      </c>
    </row>
    <row r="1467" spans="9:20">
      <c r="I1467">
        <v>1466</v>
      </c>
      <c r="J1467">
        <v>65</v>
      </c>
      <c r="S1467">
        <v>1466</v>
      </c>
      <c r="T1467" t="e">
        <f ca="1"/>
        <v>#NAME?</v>
      </c>
    </row>
    <row r="1468" spans="9:20">
      <c r="I1468">
        <v>1467</v>
      </c>
      <c r="J1468">
        <v>65</v>
      </c>
      <c r="S1468">
        <v>1467</v>
      </c>
      <c r="T1468" t="e">
        <f ca="1"/>
        <v>#NAME?</v>
      </c>
    </row>
    <row r="1469" spans="9:20">
      <c r="I1469">
        <v>1468</v>
      </c>
      <c r="J1469">
        <v>65</v>
      </c>
      <c r="S1469">
        <v>1468</v>
      </c>
      <c r="T1469" t="e">
        <f ca="1"/>
        <v>#NAME?</v>
      </c>
    </row>
    <row r="1470" spans="9:20">
      <c r="I1470">
        <v>1469</v>
      </c>
      <c r="J1470">
        <v>65</v>
      </c>
      <c r="S1470">
        <v>1469</v>
      </c>
      <c r="T1470" t="e">
        <f ca="1"/>
        <v>#NAME?</v>
      </c>
    </row>
    <row r="1471" spans="9:20">
      <c r="I1471">
        <v>1470</v>
      </c>
      <c r="J1471">
        <v>65</v>
      </c>
      <c r="S1471">
        <v>1470</v>
      </c>
      <c r="T1471" t="e">
        <f ca="1"/>
        <v>#NAME?</v>
      </c>
    </row>
    <row r="1472" spans="9:20">
      <c r="I1472">
        <v>1471</v>
      </c>
      <c r="J1472">
        <v>65</v>
      </c>
      <c r="S1472">
        <v>1471</v>
      </c>
      <c r="T1472" t="e">
        <f ca="1"/>
        <v>#NAME?</v>
      </c>
    </row>
    <row r="1473" spans="9:20">
      <c r="I1473">
        <v>1472</v>
      </c>
      <c r="J1473">
        <v>65</v>
      </c>
      <c r="S1473">
        <v>1472</v>
      </c>
      <c r="T1473" t="e">
        <f ca="1"/>
        <v>#NAME?</v>
      </c>
    </row>
    <row r="1474" spans="9:20">
      <c r="I1474">
        <v>1473</v>
      </c>
      <c r="J1474">
        <v>65</v>
      </c>
      <c r="S1474">
        <v>1473</v>
      </c>
      <c r="T1474" t="e">
        <f ca="1"/>
        <v>#NAME?</v>
      </c>
    </row>
    <row r="1475" spans="9:20">
      <c r="I1475">
        <v>1474</v>
      </c>
      <c r="J1475">
        <v>65</v>
      </c>
      <c r="S1475">
        <v>1474</v>
      </c>
      <c r="T1475" t="e">
        <f ca="1"/>
        <v>#NAME?</v>
      </c>
    </row>
    <row r="1476" spans="9:20">
      <c r="I1476">
        <v>1475</v>
      </c>
      <c r="J1476">
        <v>65</v>
      </c>
      <c r="S1476">
        <v>1475</v>
      </c>
      <c r="T1476" t="e">
        <f ca="1"/>
        <v>#NAME?</v>
      </c>
    </row>
    <row r="1477" spans="9:20">
      <c r="I1477">
        <v>1476</v>
      </c>
      <c r="J1477">
        <v>65</v>
      </c>
      <c r="S1477">
        <v>1476</v>
      </c>
      <c r="T1477" t="e">
        <f ca="1"/>
        <v>#NAME?</v>
      </c>
    </row>
    <row r="1478" spans="9:20">
      <c r="I1478">
        <v>1477</v>
      </c>
      <c r="J1478">
        <v>65</v>
      </c>
      <c r="S1478">
        <v>1477</v>
      </c>
      <c r="T1478" t="e">
        <f ca="1"/>
        <v>#NAME?</v>
      </c>
    </row>
    <row r="1479" spans="9:20">
      <c r="I1479">
        <v>1478</v>
      </c>
      <c r="J1479">
        <v>65</v>
      </c>
      <c r="S1479">
        <v>1478</v>
      </c>
      <c r="T1479" t="e">
        <f ca="1"/>
        <v>#NAME?</v>
      </c>
    </row>
    <row r="1480" spans="9:20">
      <c r="I1480">
        <v>1479</v>
      </c>
      <c r="J1480">
        <v>65</v>
      </c>
      <c r="S1480">
        <v>1479</v>
      </c>
      <c r="T1480" t="e">
        <f ca="1"/>
        <v>#NAME?</v>
      </c>
    </row>
    <row r="1481" spans="9:20">
      <c r="I1481">
        <v>1480</v>
      </c>
      <c r="J1481">
        <v>65</v>
      </c>
      <c r="S1481">
        <v>1480</v>
      </c>
      <c r="T1481" t="e">
        <f ca="1"/>
        <v>#NAME?</v>
      </c>
    </row>
    <row r="1482" spans="9:20">
      <c r="I1482">
        <v>1481</v>
      </c>
      <c r="J1482">
        <v>65</v>
      </c>
      <c r="S1482">
        <v>1481</v>
      </c>
      <c r="T1482" t="e">
        <f ca="1"/>
        <v>#NAME?</v>
      </c>
    </row>
    <row r="1483" spans="9:20">
      <c r="I1483">
        <v>1482</v>
      </c>
      <c r="J1483">
        <v>65</v>
      </c>
      <c r="S1483">
        <v>1482</v>
      </c>
      <c r="T1483" t="e">
        <f ca="1"/>
        <v>#NAME?</v>
      </c>
    </row>
    <row r="1484" spans="9:20">
      <c r="I1484">
        <v>1483</v>
      </c>
      <c r="J1484">
        <v>65</v>
      </c>
      <c r="S1484">
        <v>1483</v>
      </c>
      <c r="T1484" t="e">
        <f ca="1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iCaMPS1, 2, 3 BSl</vt:lpstr>
      <vt:lpstr>Cases</vt:lpstr>
      <vt:lpstr>iCaMPS1, 2, 3</vt:lpstr>
      <vt:lpstr>Results </vt:lpstr>
      <vt:lpstr>Sheet1</vt:lpstr>
      <vt:lpstr>Gramp Apr11-Mar12 clin rep data</vt:lpstr>
      <vt:lpstr>Incid 2011-2012</vt:lpstr>
      <vt:lpstr>Icamps1&amp;2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Rotariu, Dr Ovidiu</dc:creator>
  <cp:keywords/>
  <dc:description/>
  <cp:lastModifiedBy>MISHRA, SHUBHAM (Student)</cp:lastModifiedBy>
  <cp:revision/>
  <dcterms:created xsi:type="dcterms:W3CDTF">1996-10-14T23:33:28Z</dcterms:created>
  <dcterms:modified xsi:type="dcterms:W3CDTF">2024-11-12T18:50:54Z</dcterms:modified>
  <cp:category/>
  <cp:contentStatus/>
</cp:coreProperties>
</file>