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urdue0.sharepoint.com/sites/EPICSF20-INDIA/Shared Documents/BDT Team/Deliverables/"/>
    </mc:Choice>
  </mc:AlternateContent>
  <xr:revisionPtr revIDLastSave="411" documentId="8_{62FCAFA1-98C0-400D-A754-1FA6FB3D8FF5}" xr6:coauthVersionLast="47" xr6:coauthVersionMax="47" xr10:uidLastSave="{C99E5279-75C7-4D9D-92F0-FF2ADD08029E}"/>
  <bookViews>
    <workbookView xWindow="15" yWindow="15" windowWidth="21585" windowHeight="13665" xr2:uid="{9A89ACAD-6EDF-437C-8F15-B9B03C223BA6}"/>
  </bookViews>
  <sheets>
    <sheet name="Manufacturing Processes" sheetId="1" r:id="rId1"/>
    <sheet name="B.O.M. - U.S. Sources" sheetId="7" r:id="rId2"/>
    <sheet name="Steel Breakdown"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8" l="1"/>
  <c r="D36" i="8"/>
  <c r="D37" i="8"/>
  <c r="D38" i="8"/>
  <c r="D39" i="8"/>
  <c r="D40" i="8"/>
  <c r="D41" i="8"/>
  <c r="D2" i="7"/>
  <c r="D3" i="7"/>
  <c r="B33" i="7" s="1"/>
  <c r="D4" i="7"/>
  <c r="B32" i="7" s="1"/>
  <c r="D5" i="7"/>
  <c r="G42" i="7"/>
  <c r="G51" i="7"/>
</calcChain>
</file>

<file path=xl/sharedStrings.xml><?xml version="1.0" encoding="utf-8"?>
<sst xmlns="http://schemas.openxmlformats.org/spreadsheetml/2006/main" count="302" uniqueCount="171">
  <si>
    <t>Component</t>
  </si>
  <si>
    <t>Subcomponent</t>
  </si>
  <si>
    <t xml:space="preserve">Part Name </t>
  </si>
  <si>
    <t>Part Visual</t>
  </si>
  <si>
    <t xml:space="preserve">Process/Operation </t>
  </si>
  <si>
    <t>Specification/Tolerance</t>
  </si>
  <si>
    <t xml:space="preserve">Lifting Mechanism </t>
  </si>
  <si>
    <t>Locking Mechanism</t>
  </si>
  <si>
    <t xml:space="preserve">Arced Bar </t>
  </si>
  <si>
    <t>Waterjet/ Laser cutter - Welded to  horizontal connector to lifting mechanism -  4 mm gauge metal plate</t>
  </si>
  <si>
    <t>Triangle support</t>
  </si>
  <si>
    <t>Waterjet/Laser Cutter - Welded at horizontal connector bar and arced bar -  4 mm gauge metal plate</t>
  </si>
  <si>
    <t xml:space="preserve">Arced Guides </t>
  </si>
  <si>
    <t>Waterjet/ Laser cutter - Welded to  arced Bar - 4 mm gauge metal plate</t>
  </si>
  <si>
    <t>Guides are fit to holes with little clearance so spring plunger can be guided through arc</t>
  </si>
  <si>
    <t>Plow Section</t>
  </si>
  <si>
    <t>Plow Diagonal</t>
  </si>
  <si>
    <t>Drill hole on bar and then use vertical  Bandsaw to cut at angle and welded onto vertical bar</t>
  </si>
  <si>
    <t>Hole is placed where threaded rod goes and can be a through hole. Drill at least 3 mm to create a base for the rod to be welded onto.</t>
  </si>
  <si>
    <t>Plow Vertical</t>
  </si>
  <si>
    <t xml:space="preserve">Horizontal Bandsaw to cut bar. Drill press to create hole </t>
  </si>
  <si>
    <t>Welded Rod</t>
  </si>
  <si>
    <t>Weld  M10 (24 mm long)  threaded rod normal to plow diagonal</t>
  </si>
  <si>
    <t>LM Main Frame</t>
  </si>
  <si>
    <t>Horizontal bars</t>
  </si>
  <si>
    <t>Horizonal Bandsaw and Drill Press - welded to plow, foot pedal, and locking mechanism vertical</t>
  </si>
  <si>
    <t>Plow Diagonal Bars</t>
  </si>
  <si>
    <t>Horizontal Bandsaw to cut angles and welded joints</t>
  </si>
  <si>
    <t>LM Foot Pedal</t>
  </si>
  <si>
    <t>Sheet metal bending and welded onto foot rest of LM</t>
  </si>
  <si>
    <t xml:space="preserve">Frame </t>
  </si>
  <si>
    <t>Wheel Attachment</t>
  </si>
  <si>
    <t>Wheel Attachment Bars</t>
  </si>
  <si>
    <t>Drill Press into steel tubing sections first, drilling through all material. Once completed, weld onto frame at the specification of manufacturing manual, ensuring both sides are at the same height and flush.</t>
  </si>
  <si>
    <t>Hitching Attachment</t>
  </si>
  <si>
    <t>Hitching Attachment piece</t>
  </si>
  <si>
    <t>Waterjet/Laser Cutter  - Welded onto frame on 4mm gauge steel plate</t>
  </si>
  <si>
    <t>Main Frame Components</t>
  </si>
  <si>
    <t xml:space="preserve">Main Frame Components </t>
  </si>
  <si>
    <t>Cut pieces following drawing lengths and drill holes at specified points. Then weld joints at specified points</t>
  </si>
  <si>
    <t>Begin by drilling hole into vertical bar, where the spring plunger will be inserted. Weld spring plunger casing to the face of vertical bar. Weld vertical bar onto vertical steel tubing, with casing being on the inner side of the tractor.</t>
  </si>
  <si>
    <t>Weld vertical tubing onto frame, ensuring that casing is pointed toward the interior of the tractor. The tubing will be welded onto the frame near the wheel attachment points.</t>
  </si>
  <si>
    <t>Ensure casing is on interior, failure to do so will require removing the casing from its weld and rewelding it.</t>
  </si>
  <si>
    <t>Seat</t>
  </si>
  <si>
    <t>Seat Rest</t>
  </si>
  <si>
    <t>4 mm gauge steel plate welded to seat legs</t>
  </si>
  <si>
    <t>Chains</t>
  </si>
  <si>
    <t>Chains cut to length - 0.534 m</t>
  </si>
  <si>
    <t>Spring Plunger</t>
  </si>
  <si>
    <t>Extending Spring Plunger Length</t>
  </si>
  <si>
    <t xml:space="preserve">If the appropriate length for spring plunger cannot be found then implement the modification here. Drill a 13.2mm hole into the top of the spring plunger extension. Tap with a </t>
  </si>
  <si>
    <t>Total Cost:</t>
  </si>
  <si>
    <t>Bolt Depot, bulk of 1000</t>
  </si>
  <si>
    <t>Bolt Depot</t>
  </si>
  <si>
    <t>ea</t>
  </si>
  <si>
    <t>M16 Steel Washer</t>
  </si>
  <si>
    <t>Bolt Depot, bulk of 500</t>
  </si>
  <si>
    <t>M12 Steel Washer</t>
  </si>
  <si>
    <t>M16 x 1.5mm Nut</t>
  </si>
  <si>
    <t>M12 x 1.25mm Nut</t>
  </si>
  <si>
    <t>M10 x 1.25mm Nut</t>
  </si>
  <si>
    <t xml:space="preserve">Bolt Depot, 1 m rod </t>
  </si>
  <si>
    <t>M12 x 25mm Rods</t>
  </si>
  <si>
    <t>Clevis Pin, 1 each</t>
  </si>
  <si>
    <t>M14 x 140mm, Clevis</t>
  </si>
  <si>
    <t>Bolt Depot, bulk of 250</t>
  </si>
  <si>
    <t>M14 x 120mm</t>
  </si>
  <si>
    <t>M12 x 75mm</t>
  </si>
  <si>
    <t>M14 x 110mm</t>
  </si>
  <si>
    <t>Bolt Depot, pack of 20</t>
  </si>
  <si>
    <t>M10 x 300mm</t>
  </si>
  <si>
    <t>M10 x 150mm</t>
  </si>
  <si>
    <t>M16 x 150mm</t>
  </si>
  <si>
    <t>McMaster-Carr</t>
  </si>
  <si>
    <t>Amazon Wheelbarrow Tire</t>
  </si>
  <si>
    <t>Amazon</t>
  </si>
  <si>
    <t>Wheels</t>
  </si>
  <si>
    <t>Farmer Bob</t>
  </si>
  <si>
    <t>Plow Spikes</t>
  </si>
  <si>
    <t>~</t>
  </si>
  <si>
    <t>Recycle</t>
  </si>
  <si>
    <t>Online Metals, 48"x144"</t>
  </si>
  <si>
    <t>Online Metals</t>
  </si>
  <si>
    <t>m^2</t>
  </si>
  <si>
    <t>Sheet Metal</t>
  </si>
  <si>
    <t>Online Metals, 288in</t>
  </si>
  <si>
    <t>m</t>
  </si>
  <si>
    <t>Square Tubing</t>
  </si>
  <si>
    <t xml:space="preserve">Line Total Cost </t>
  </si>
  <si>
    <t xml:space="preserve">Unit Cost ($) </t>
  </si>
  <si>
    <t xml:space="preserve">Link/Catalog </t>
  </si>
  <si>
    <t xml:space="preserve">Source </t>
  </si>
  <si>
    <t>Units</t>
  </si>
  <si>
    <t>Total Quantity</t>
  </si>
  <si>
    <t>Material</t>
  </si>
  <si>
    <t>Vibration-Damping Unthreaded Spacer</t>
  </si>
  <si>
    <t>H6</t>
  </si>
  <si>
    <t>H5</t>
  </si>
  <si>
    <t>H4</t>
  </si>
  <si>
    <t>M16 x 1.5mm</t>
  </si>
  <si>
    <t>H3</t>
  </si>
  <si>
    <t>M12 x 1.25mm</t>
  </si>
  <si>
    <t>H2</t>
  </si>
  <si>
    <t>M10 x 1.25mm</t>
  </si>
  <si>
    <t>H1</t>
  </si>
  <si>
    <t>Nuts, Spacers, Washers</t>
  </si>
  <si>
    <t>M12 x 25mm</t>
  </si>
  <si>
    <t>G8</t>
  </si>
  <si>
    <t>M14 x 140mm</t>
  </si>
  <si>
    <t>G7</t>
  </si>
  <si>
    <t>G6</t>
  </si>
  <si>
    <t>G5</t>
  </si>
  <si>
    <t>G4</t>
  </si>
  <si>
    <t>M10 x 30cm</t>
  </si>
  <si>
    <t>G3</t>
  </si>
  <si>
    <t>G2</t>
  </si>
  <si>
    <t>G1</t>
  </si>
  <si>
    <t>Bolts, Screws</t>
  </si>
  <si>
    <t>F2</t>
  </si>
  <si>
    <t>F1</t>
  </si>
  <si>
    <t>E3</t>
  </si>
  <si>
    <t>E2</t>
  </si>
  <si>
    <t>E1</t>
  </si>
  <si>
    <t>D1</t>
  </si>
  <si>
    <t>Pressure Bars</t>
  </si>
  <si>
    <t>C1</t>
  </si>
  <si>
    <t>Hitching Medium</t>
  </si>
  <si>
    <t>B4</t>
  </si>
  <si>
    <t>B3</t>
  </si>
  <si>
    <t>B2</t>
  </si>
  <si>
    <t>B1</t>
  </si>
  <si>
    <t>Frame</t>
  </si>
  <si>
    <t>A2</t>
  </si>
  <si>
    <t>A1</t>
  </si>
  <si>
    <t>Lifting Mechanism</t>
  </si>
  <si>
    <t>Part No.</t>
  </si>
  <si>
    <t xml:space="preserve">Assembly </t>
  </si>
  <si>
    <t>Totals:</t>
  </si>
  <si>
    <t>Totals for Sheets [m^2]</t>
  </si>
  <si>
    <t>Totals for Square Tubing [m]</t>
  </si>
  <si>
    <t>Assembly</t>
  </si>
  <si>
    <t>Diagonal (x4)</t>
  </si>
  <si>
    <t>Straight (x4)</t>
  </si>
  <si>
    <t>Base</t>
  </si>
  <si>
    <t>Connecting Back Leg</t>
  </si>
  <si>
    <t>Back Legs (x2)</t>
  </si>
  <si>
    <t>Front Legs (x2)</t>
  </si>
  <si>
    <t>Pressure Bars (x2)</t>
  </si>
  <si>
    <t>Arc Bar Guide (x2)</t>
  </si>
  <si>
    <t>Stopper</t>
  </si>
  <si>
    <t>Arc Bar</t>
  </si>
  <si>
    <t>Foot Protector</t>
  </si>
  <si>
    <t>Locking Offset</t>
  </si>
  <si>
    <t>Plow Attachments (x4)</t>
  </si>
  <si>
    <t>Angled Back Bars (x2)</t>
  </si>
  <si>
    <t>Both Back Bars (x2)</t>
  </si>
  <si>
    <t>Sides (x2)</t>
  </si>
  <si>
    <t>Handles (x2)</t>
  </si>
  <si>
    <t>Verticals (x2)</t>
  </si>
  <si>
    <t>Hitching Attachment (x2)</t>
  </si>
  <si>
    <t>Short Verticals Flush to Frame (x8)</t>
  </si>
  <si>
    <t>Short Verticals Parallel to Frame (x2)</t>
  </si>
  <si>
    <t>Vertical Bar</t>
  </si>
  <si>
    <t>Back</t>
  </si>
  <si>
    <t>Hitching Front Left and Right (x2)</t>
  </si>
  <si>
    <t>Middle Left and Right (x2)</t>
  </si>
  <si>
    <t>Front</t>
  </si>
  <si>
    <t>Left and Right (x2)</t>
  </si>
  <si>
    <t>Front Left and Right (x2)</t>
  </si>
  <si>
    <t>Wheel Attachments (x2)</t>
  </si>
  <si>
    <t>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</si>
</sst>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9" x14ac:knownFonts="1">
    <font>
      <sz val="11"/>
      <color theme="1"/>
      <name val="Aptos Narrow"/>
      <family val="2"/>
      <scheme val="minor"/>
    </font>
    <font>
      <sz val="11"/>
      <color rgb="FF3F3F76"/>
      <name val="Aptos Narrow"/>
      <family val="2"/>
      <scheme val="minor"/>
    </font>
    <font>
      <sz val="11"/>
      <color theme="0"/>
      <name val="Aptos Narrow"/>
      <family val="2"/>
      <scheme val="minor"/>
    </font>
    <font>
      <sz val="11"/>
      <color rgb="FF000000"/>
      <name val="Aptos Narrow"/>
      <charset val="1"/>
    </font>
    <font>
      <b/>
      <sz val="11"/>
      <color theme="0"/>
      <name val="Aptos Narrow"/>
      <family val="2"/>
      <scheme val="minor"/>
    </font>
    <font>
      <b/>
      <sz val="11"/>
      <color theme="1"/>
      <name val="Aptos Narrow"/>
      <family val="2"/>
      <scheme val="minor"/>
    </font>
    <font>
      <u/>
      <sz val="11"/>
      <color theme="10"/>
      <name val="Aptos Narrow"/>
      <family val="2"/>
      <scheme val="minor"/>
    </font>
    <font>
      <b/>
      <u/>
      <sz val="11"/>
      <color theme="10"/>
      <name val="Aptos Narrow"/>
      <family val="2"/>
      <scheme val="minor"/>
    </font>
    <font>
      <sz val="11"/>
      <color rgb="FF000000"/>
      <name val="Aptos Narrow"/>
      <family val="2"/>
    </font>
  </fonts>
  <fills count="5">
    <fill>
      <patternFill patternType="none"/>
    </fill>
    <fill>
      <patternFill patternType="gray125"/>
    </fill>
    <fill>
      <patternFill patternType="solid">
        <fgColor rgb="FFFFCC99"/>
      </patternFill>
    </fill>
    <fill>
      <patternFill patternType="solid">
        <fgColor theme="4"/>
      </patternFill>
    </fill>
    <fill>
      <patternFill patternType="solid">
        <fgColor theme="4"/>
        <bgColor theme="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theme="4"/>
      </right>
      <top style="thin">
        <color theme="4"/>
      </top>
      <bottom/>
      <diagonal/>
    </border>
    <border>
      <left/>
      <right/>
      <top style="thin">
        <color theme="4"/>
      </top>
      <bottom/>
      <diagonal/>
    </border>
    <border>
      <left style="thin">
        <color theme="4"/>
      </left>
      <right/>
      <top style="thin">
        <color theme="4"/>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style="thin">
        <color rgb="FF000000"/>
      </bottom>
      <diagonal/>
    </border>
  </borders>
  <cellStyleXfs count="4">
    <xf numFmtId="0" fontId="0" fillId="0" borderId="0"/>
    <xf numFmtId="0" fontId="1" fillId="2" borderId="1" applyNumberFormat="0" applyAlignment="0" applyProtection="0"/>
    <xf numFmtId="0" fontId="2" fillId="3" borderId="0" applyNumberFormat="0" applyBorder="0" applyAlignment="0" applyProtection="0"/>
    <xf numFmtId="0" fontId="6" fillId="0" borderId="0" applyNumberFormat="0" applyFill="0" applyBorder="0" applyAlignment="0" applyProtection="0"/>
  </cellStyleXfs>
  <cellXfs count="49">
    <xf numFmtId="0" fontId="0" fillId="0" borderId="0" xfId="0"/>
    <xf numFmtId="0" fontId="2" fillId="3" borderId="0" xfId="2"/>
    <xf numFmtId="0" fontId="0" fillId="0" borderId="0" xfId="0" applyAlignment="1">
      <alignment horizontal="center"/>
    </xf>
    <xf numFmtId="0" fontId="1" fillId="2" borderId="2" xfId="1" applyBorder="1" applyAlignment="1">
      <alignment horizontal="center"/>
    </xf>
    <xf numFmtId="0" fontId="0" fillId="0" borderId="2" xfId="0" applyBorder="1"/>
    <xf numFmtId="0" fontId="0" fillId="0" borderId="2" xfId="0" applyBorder="1" applyAlignment="1">
      <alignment wrapText="1"/>
    </xf>
    <xf numFmtId="0" fontId="3" fillId="0" borderId="2" xfId="0" applyFont="1" applyBorder="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wrapText="1"/>
    </xf>
    <xf numFmtId="8" fontId="0" fillId="0" borderId="0" xfId="0" applyNumberFormat="1" applyAlignment="1">
      <alignment horizontal="center"/>
    </xf>
    <xf numFmtId="0" fontId="6" fillId="0" borderId="0" xfId="3" applyBorder="1" applyAlignment="1">
      <alignment horizontal="center" wrapText="1"/>
    </xf>
    <xf numFmtId="0" fontId="5" fillId="0" borderId="0" xfId="0" applyFont="1"/>
    <xf numFmtId="44" fontId="7" fillId="0" borderId="2" xfId="3" applyNumberFormat="1" applyFont="1" applyBorder="1" applyAlignment="1">
      <alignment horizontal="center" wrapText="1"/>
    </xf>
    <xf numFmtId="0" fontId="5" fillId="0" borderId="2" xfId="0" applyFont="1" applyBorder="1" applyAlignment="1">
      <alignment horizontal="center"/>
    </xf>
    <xf numFmtId="43" fontId="0" fillId="0" borderId="2" xfId="0" applyNumberFormat="1" applyBorder="1" applyAlignment="1">
      <alignment horizontal="center"/>
    </xf>
    <xf numFmtId="43" fontId="0" fillId="0" borderId="3" xfId="0" applyNumberFormat="1" applyBorder="1" applyAlignment="1">
      <alignment horizontal="center"/>
    </xf>
    <xf numFmtId="0" fontId="6" fillId="0" borderId="2" xfId="3" applyBorder="1" applyAlignment="1">
      <alignment horizontal="center"/>
    </xf>
    <xf numFmtId="0" fontId="0" fillId="0" borderId="2" xfId="0" applyBorder="1" applyAlignment="1">
      <alignment horizontal="center" wrapText="1"/>
    </xf>
    <xf numFmtId="0" fontId="0" fillId="0" borderId="2" xfId="0" applyBorder="1" applyAlignment="1">
      <alignment horizontal="center"/>
    </xf>
    <xf numFmtId="0" fontId="8" fillId="0" borderId="2" xfId="0" applyFont="1" applyBorder="1" applyAlignment="1">
      <alignment horizontal="center"/>
    </xf>
    <xf numFmtId="0" fontId="0" fillId="0" borderId="4" xfId="0" applyBorder="1" applyAlignment="1">
      <alignment horizontal="center"/>
    </xf>
    <xf numFmtId="43" fontId="0" fillId="0" borderId="3" xfId="0" applyNumberFormat="1" applyBorder="1" applyAlignment="1">
      <alignment horizontal="center" wrapText="1"/>
    </xf>
    <xf numFmtId="0" fontId="6" fillId="0" borderId="2" xfId="3" applyBorder="1" applyAlignment="1">
      <alignment horizontal="center" wrapText="1"/>
    </xf>
    <xf numFmtId="0" fontId="6" fillId="0" borderId="0" xfId="3" applyAlignment="1">
      <alignment horizontal="center"/>
    </xf>
    <xf numFmtId="2" fontId="0" fillId="0" borderId="2" xfId="0" applyNumberFormat="1" applyBorder="1" applyAlignment="1">
      <alignment horizontal="center" wrapText="1"/>
    </xf>
    <xf numFmtId="0" fontId="2" fillId="3" borderId="0" xfId="2" applyAlignment="1">
      <alignment horizontal="center" wrapText="1"/>
    </xf>
    <xf numFmtId="0" fontId="6" fillId="0" borderId="0" xfId="3" applyAlignment="1">
      <alignment horizontal="center" wrapText="1"/>
    </xf>
    <xf numFmtId="0" fontId="0" fillId="0" borderId="4" xfId="0" applyBorder="1" applyAlignment="1">
      <alignment horizontal="center" wrapText="1"/>
    </xf>
    <xf numFmtId="8" fontId="0" fillId="0" borderId="0" xfId="0" applyNumberFormat="1" applyAlignment="1">
      <alignment horizontal="center" wrapText="1"/>
    </xf>
    <xf numFmtId="0" fontId="2" fillId="3" borderId="0" xfId="2" applyBorder="1" applyAlignment="1">
      <alignment horizontal="center" wrapText="1"/>
    </xf>
    <xf numFmtId="0" fontId="8" fillId="0" borderId="0" xfId="0" applyFont="1" applyAlignment="1">
      <alignment horizontal="center"/>
    </xf>
    <xf numFmtId="0" fontId="5" fillId="0" borderId="2" xfId="0" applyFont="1" applyBorder="1"/>
    <xf numFmtId="0" fontId="0" fillId="0" borderId="3" xfId="0" applyBorder="1"/>
    <xf numFmtId="0" fontId="0" fillId="0" borderId="4" xfId="0" applyBorder="1"/>
    <xf numFmtId="0" fontId="0" fillId="0" borderId="6" xfId="0" applyBorder="1"/>
    <xf numFmtId="0" fontId="4" fillId="4" borderId="7" xfId="0" applyFont="1" applyFill="1" applyBorder="1"/>
    <xf numFmtId="0" fontId="4" fillId="4" borderId="8" xfId="0" applyFont="1" applyFill="1" applyBorder="1"/>
    <xf numFmtId="0" fontId="4" fillId="4" borderId="9" xfId="0" applyFont="1" applyFill="1" applyBorder="1"/>
    <xf numFmtId="0" fontId="0" fillId="0" borderId="11" xfId="0" applyBorder="1" applyAlignment="1">
      <alignment wrapText="1"/>
    </xf>
    <xf numFmtId="0" fontId="0" fillId="0" borderId="11" xfId="0" applyBorder="1"/>
    <xf numFmtId="0" fontId="0" fillId="0" borderId="0" xfId="0"/>
    <xf numFmtId="0" fontId="1" fillId="2" borderId="2" xfId="1" applyBorder="1" applyAlignment="1">
      <alignment horizontal="center"/>
    </xf>
    <xf numFmtId="0" fontId="1" fillId="2" borderId="3" xfId="1" applyBorder="1" applyAlignment="1">
      <alignment horizontal="center"/>
    </xf>
    <xf numFmtId="0" fontId="1" fillId="2" borderId="12" xfId="1"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10" xfId="0" applyBorder="1" applyAlignment="1">
      <alignment horizontal="center" wrapText="1"/>
    </xf>
  </cellXfs>
  <cellStyles count="4">
    <cellStyle name="Accent1" xfId="2" builtinId="29"/>
    <cellStyle name="Hyperlink" xfId="3" builtinId="8"/>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3</xdr:col>
      <xdr:colOff>556376</xdr:colOff>
      <xdr:row>13</xdr:row>
      <xdr:rowOff>27609</xdr:rowOff>
    </xdr:from>
    <xdr:to>
      <xdr:col>3</xdr:col>
      <xdr:colOff>2139536</xdr:colOff>
      <xdr:row>13</xdr:row>
      <xdr:rowOff>1944066</xdr:rowOff>
    </xdr:to>
    <xdr:pic>
      <xdr:nvPicPr>
        <xdr:cNvPr id="28" name="Picture 15">
          <a:extLst>
            <a:ext uri="{FF2B5EF4-FFF2-40B4-BE49-F238E27FC236}">
              <a16:creationId xmlns:a16="http://schemas.microsoft.com/office/drawing/2014/main" id="{B32B8DD0-F828-9CC2-C4FD-D539B89D4A62}"/>
            </a:ext>
            <a:ext uri="{147F2762-F138-4A5C-976F-8EAC2B608ADB}">
              <a16:predDERef xmlns:a16="http://schemas.microsoft.com/office/drawing/2014/main" pred="{AEBA7CAF-2D3E-52F9-A56A-5193817E1E51}"/>
            </a:ext>
          </a:extLst>
        </xdr:cNvPr>
        <xdr:cNvPicPr>
          <a:picLocks noChangeAspect="1"/>
        </xdr:cNvPicPr>
      </xdr:nvPicPr>
      <xdr:blipFill>
        <a:blip xmlns:r="http://schemas.openxmlformats.org/officeDocument/2006/relationships" r:embed="rId1"/>
        <a:stretch>
          <a:fillRect/>
        </a:stretch>
      </xdr:blipFill>
      <xdr:spPr>
        <a:xfrm>
          <a:off x="4980670" y="17379674"/>
          <a:ext cx="1583160" cy="1916457"/>
        </a:xfrm>
        <a:prstGeom prst="rect">
          <a:avLst/>
        </a:prstGeom>
      </xdr:spPr>
    </xdr:pic>
    <xdr:clientData/>
  </xdr:twoCellAnchor>
  <xdr:twoCellAnchor editAs="oneCell">
    <xdr:from>
      <xdr:col>3</xdr:col>
      <xdr:colOff>433594</xdr:colOff>
      <xdr:row>1</xdr:row>
      <xdr:rowOff>122610</xdr:rowOff>
    </xdr:from>
    <xdr:to>
      <xdr:col>3</xdr:col>
      <xdr:colOff>2136600</xdr:colOff>
      <xdr:row>1</xdr:row>
      <xdr:rowOff>1473337</xdr:rowOff>
    </xdr:to>
    <xdr:pic>
      <xdr:nvPicPr>
        <xdr:cNvPr id="2" name="Picture 1">
          <a:extLst>
            <a:ext uri="{FF2B5EF4-FFF2-40B4-BE49-F238E27FC236}">
              <a16:creationId xmlns:a16="http://schemas.microsoft.com/office/drawing/2014/main" id="{E2242CE4-2EF4-3B4E-41F0-42BBAB7D514A}"/>
            </a:ext>
            <a:ext uri="{147F2762-F138-4A5C-976F-8EAC2B608ADB}">
              <a16:predDERef xmlns:a16="http://schemas.microsoft.com/office/drawing/2014/main" pred="{B32B8DD0-F828-9CC2-C4FD-D539B89D4A62}"/>
            </a:ext>
          </a:extLst>
        </xdr:cNvPr>
        <xdr:cNvPicPr>
          <a:picLocks noChangeAspect="1"/>
        </xdr:cNvPicPr>
      </xdr:nvPicPr>
      <xdr:blipFill>
        <a:blip xmlns:r="http://schemas.openxmlformats.org/officeDocument/2006/relationships" r:embed="rId2"/>
        <a:stretch>
          <a:fillRect/>
        </a:stretch>
      </xdr:blipFill>
      <xdr:spPr>
        <a:xfrm>
          <a:off x="4857888" y="302067"/>
          <a:ext cx="1703006" cy="1350727"/>
        </a:xfrm>
        <a:prstGeom prst="rect">
          <a:avLst/>
        </a:prstGeom>
      </xdr:spPr>
    </xdr:pic>
    <xdr:clientData/>
  </xdr:twoCellAnchor>
  <xdr:twoCellAnchor editAs="oneCell">
    <xdr:from>
      <xdr:col>3</xdr:col>
      <xdr:colOff>529950</xdr:colOff>
      <xdr:row>3</xdr:row>
      <xdr:rowOff>57637</xdr:rowOff>
    </xdr:from>
    <xdr:to>
      <xdr:col>3</xdr:col>
      <xdr:colOff>2139673</xdr:colOff>
      <xdr:row>3</xdr:row>
      <xdr:rowOff>1290569</xdr:rowOff>
    </xdr:to>
    <xdr:pic>
      <xdr:nvPicPr>
        <xdr:cNvPr id="3" name="Picture 2">
          <a:extLst>
            <a:ext uri="{FF2B5EF4-FFF2-40B4-BE49-F238E27FC236}">
              <a16:creationId xmlns:a16="http://schemas.microsoft.com/office/drawing/2014/main" id="{65F25D72-4D3B-8F38-474A-739396792FD5}"/>
            </a:ext>
            <a:ext uri="{147F2762-F138-4A5C-976F-8EAC2B608ADB}">
              <a16:predDERef xmlns:a16="http://schemas.microsoft.com/office/drawing/2014/main" pred="{E2242CE4-2EF4-3B4E-41F0-42BBAB7D514A}"/>
            </a:ext>
          </a:extLst>
        </xdr:cNvPr>
        <xdr:cNvPicPr>
          <a:picLocks noChangeAspect="1"/>
        </xdr:cNvPicPr>
      </xdr:nvPicPr>
      <xdr:blipFill>
        <a:blip xmlns:r="http://schemas.openxmlformats.org/officeDocument/2006/relationships" r:embed="rId3"/>
        <a:stretch>
          <a:fillRect/>
        </a:stretch>
      </xdr:blipFill>
      <xdr:spPr>
        <a:xfrm>
          <a:off x="4954244" y="3432801"/>
          <a:ext cx="1609723" cy="1232932"/>
        </a:xfrm>
        <a:prstGeom prst="rect">
          <a:avLst/>
        </a:prstGeom>
      </xdr:spPr>
    </xdr:pic>
    <xdr:clientData/>
  </xdr:twoCellAnchor>
  <xdr:twoCellAnchor editAs="oneCell">
    <xdr:from>
      <xdr:col>3</xdr:col>
      <xdr:colOff>680555</xdr:colOff>
      <xdr:row>4</xdr:row>
      <xdr:rowOff>192570</xdr:rowOff>
    </xdr:from>
    <xdr:to>
      <xdr:col>3</xdr:col>
      <xdr:colOff>1814030</xdr:colOff>
      <xdr:row>4</xdr:row>
      <xdr:rowOff>1173645</xdr:rowOff>
    </xdr:to>
    <xdr:pic>
      <xdr:nvPicPr>
        <xdr:cNvPr id="4" name="Picture 3">
          <a:extLst>
            <a:ext uri="{FF2B5EF4-FFF2-40B4-BE49-F238E27FC236}">
              <a16:creationId xmlns:a16="http://schemas.microsoft.com/office/drawing/2014/main" id="{B9F18904-5892-E2C4-8207-C26D3CA2AE17}"/>
            </a:ext>
            <a:ext uri="{147F2762-F138-4A5C-976F-8EAC2B608ADB}">
              <a16:predDERef xmlns:a16="http://schemas.microsoft.com/office/drawing/2014/main" pred="{65F25D72-4D3B-8F38-474A-739396792FD5}"/>
            </a:ext>
          </a:extLst>
        </xdr:cNvPr>
        <xdr:cNvPicPr>
          <a:picLocks noChangeAspect="1"/>
        </xdr:cNvPicPr>
      </xdr:nvPicPr>
      <xdr:blipFill>
        <a:blip xmlns:r="http://schemas.openxmlformats.org/officeDocument/2006/relationships" r:embed="rId4"/>
        <a:stretch>
          <a:fillRect/>
        </a:stretch>
      </xdr:blipFill>
      <xdr:spPr>
        <a:xfrm>
          <a:off x="5104849" y="4920560"/>
          <a:ext cx="1133475" cy="981075"/>
        </a:xfrm>
        <a:prstGeom prst="rect">
          <a:avLst/>
        </a:prstGeom>
      </xdr:spPr>
    </xdr:pic>
    <xdr:clientData/>
  </xdr:twoCellAnchor>
  <xdr:twoCellAnchor editAs="oneCell">
    <xdr:from>
      <xdr:col>3</xdr:col>
      <xdr:colOff>442706</xdr:colOff>
      <xdr:row>5</xdr:row>
      <xdr:rowOff>214933</xdr:rowOff>
    </xdr:from>
    <xdr:to>
      <xdr:col>3</xdr:col>
      <xdr:colOff>2077554</xdr:colOff>
      <xdr:row>5</xdr:row>
      <xdr:rowOff>1626847</xdr:rowOff>
    </xdr:to>
    <xdr:pic>
      <xdr:nvPicPr>
        <xdr:cNvPr id="5" name="Picture 4">
          <a:extLst>
            <a:ext uri="{FF2B5EF4-FFF2-40B4-BE49-F238E27FC236}">
              <a16:creationId xmlns:a16="http://schemas.microsoft.com/office/drawing/2014/main" id="{CE78693A-7F28-707A-3F39-5E5C41230530}"/>
            </a:ext>
            <a:ext uri="{147F2762-F138-4A5C-976F-8EAC2B608ADB}">
              <a16:predDERef xmlns:a16="http://schemas.microsoft.com/office/drawing/2014/main" pred="{B9F18904-5892-E2C4-8207-C26D3CA2AE17}"/>
            </a:ext>
          </a:extLst>
        </xdr:cNvPr>
        <xdr:cNvPicPr>
          <a:picLocks noChangeAspect="1"/>
        </xdr:cNvPicPr>
      </xdr:nvPicPr>
      <xdr:blipFill>
        <a:blip xmlns:r="http://schemas.openxmlformats.org/officeDocument/2006/relationships" r:embed="rId5"/>
        <a:stretch>
          <a:fillRect/>
        </a:stretch>
      </xdr:blipFill>
      <xdr:spPr>
        <a:xfrm>
          <a:off x="4867000" y="6247433"/>
          <a:ext cx="1634848" cy="1411914"/>
        </a:xfrm>
        <a:prstGeom prst="rect">
          <a:avLst/>
        </a:prstGeom>
      </xdr:spPr>
    </xdr:pic>
    <xdr:clientData/>
  </xdr:twoCellAnchor>
  <xdr:twoCellAnchor editAs="oneCell">
    <xdr:from>
      <xdr:col>3</xdr:col>
      <xdr:colOff>593863</xdr:colOff>
      <xdr:row>6</xdr:row>
      <xdr:rowOff>124101</xdr:rowOff>
    </xdr:from>
    <xdr:to>
      <xdr:col>3</xdr:col>
      <xdr:colOff>1917838</xdr:colOff>
      <xdr:row>6</xdr:row>
      <xdr:rowOff>1095651</xdr:rowOff>
    </xdr:to>
    <xdr:pic>
      <xdr:nvPicPr>
        <xdr:cNvPr id="6" name="Picture 5">
          <a:extLst>
            <a:ext uri="{FF2B5EF4-FFF2-40B4-BE49-F238E27FC236}">
              <a16:creationId xmlns:a16="http://schemas.microsoft.com/office/drawing/2014/main" id="{B9D42276-B3F7-8C96-937E-9670A39A1968}"/>
            </a:ext>
            <a:ext uri="{147F2762-F138-4A5C-976F-8EAC2B608ADB}">
              <a16:predDERef xmlns:a16="http://schemas.microsoft.com/office/drawing/2014/main" pred="{CE78693A-7F28-707A-3F39-5E5C41230530}"/>
            </a:ext>
          </a:extLst>
        </xdr:cNvPr>
        <xdr:cNvPicPr>
          <a:picLocks noChangeAspect="1"/>
        </xdr:cNvPicPr>
      </xdr:nvPicPr>
      <xdr:blipFill>
        <a:blip xmlns:r="http://schemas.openxmlformats.org/officeDocument/2006/relationships" r:embed="rId6"/>
        <a:stretch>
          <a:fillRect/>
        </a:stretch>
      </xdr:blipFill>
      <xdr:spPr>
        <a:xfrm>
          <a:off x="5018157" y="7978775"/>
          <a:ext cx="1323975" cy="971550"/>
        </a:xfrm>
        <a:prstGeom prst="rect">
          <a:avLst/>
        </a:prstGeom>
      </xdr:spPr>
    </xdr:pic>
    <xdr:clientData/>
  </xdr:twoCellAnchor>
  <xdr:twoCellAnchor editAs="oneCell">
    <xdr:from>
      <xdr:col>3</xdr:col>
      <xdr:colOff>531330</xdr:colOff>
      <xdr:row>2</xdr:row>
      <xdr:rowOff>19050</xdr:rowOff>
    </xdr:from>
    <xdr:to>
      <xdr:col>3</xdr:col>
      <xdr:colOff>1969605</xdr:colOff>
      <xdr:row>2</xdr:row>
      <xdr:rowOff>1571625</xdr:rowOff>
    </xdr:to>
    <xdr:pic>
      <xdr:nvPicPr>
        <xdr:cNvPr id="7" name="Picture 6">
          <a:extLst>
            <a:ext uri="{FF2B5EF4-FFF2-40B4-BE49-F238E27FC236}">
              <a16:creationId xmlns:a16="http://schemas.microsoft.com/office/drawing/2014/main" id="{CA825C30-3E5A-2B7E-0BA5-8AA2A5A46D0B}"/>
            </a:ext>
            <a:ext uri="{147F2762-F138-4A5C-976F-8EAC2B608ADB}">
              <a16:predDERef xmlns:a16="http://schemas.microsoft.com/office/drawing/2014/main" pred="{B9D42276-B3F7-8C96-937E-9670A39A1968}"/>
            </a:ext>
          </a:extLst>
        </xdr:cNvPr>
        <xdr:cNvPicPr>
          <a:picLocks noChangeAspect="1"/>
        </xdr:cNvPicPr>
      </xdr:nvPicPr>
      <xdr:blipFill>
        <a:blip xmlns:r="http://schemas.openxmlformats.org/officeDocument/2006/relationships" r:embed="rId7"/>
        <a:stretch>
          <a:fillRect/>
        </a:stretch>
      </xdr:blipFill>
      <xdr:spPr>
        <a:xfrm>
          <a:off x="4955624" y="1813615"/>
          <a:ext cx="1438275" cy="1552575"/>
        </a:xfrm>
        <a:prstGeom prst="rect">
          <a:avLst/>
        </a:prstGeom>
      </xdr:spPr>
    </xdr:pic>
    <xdr:clientData/>
  </xdr:twoCellAnchor>
  <xdr:twoCellAnchor editAs="oneCell">
    <xdr:from>
      <xdr:col>3</xdr:col>
      <xdr:colOff>606425</xdr:colOff>
      <xdr:row>7</xdr:row>
      <xdr:rowOff>90280</xdr:rowOff>
    </xdr:from>
    <xdr:to>
      <xdr:col>3</xdr:col>
      <xdr:colOff>1844675</xdr:colOff>
      <xdr:row>7</xdr:row>
      <xdr:rowOff>1290430</xdr:rowOff>
    </xdr:to>
    <xdr:pic>
      <xdr:nvPicPr>
        <xdr:cNvPr id="9" name="Picture 8">
          <a:extLst>
            <a:ext uri="{FF2B5EF4-FFF2-40B4-BE49-F238E27FC236}">
              <a16:creationId xmlns:a16="http://schemas.microsoft.com/office/drawing/2014/main" id="{3A83DD13-CEEB-42FB-A7BA-92D8DCEEFF2B}"/>
            </a:ext>
            <a:ext uri="{147F2762-F138-4A5C-976F-8EAC2B608ADB}">
              <a16:predDERef xmlns:a16="http://schemas.microsoft.com/office/drawing/2014/main" pred="{CA825C30-3E5A-2B7E-0BA5-8AA2A5A46D0B}"/>
            </a:ext>
          </a:extLst>
        </xdr:cNvPr>
        <xdr:cNvPicPr>
          <a:picLocks noChangeAspect="1"/>
        </xdr:cNvPicPr>
      </xdr:nvPicPr>
      <xdr:blipFill>
        <a:blip xmlns:r="http://schemas.openxmlformats.org/officeDocument/2006/relationships" r:embed="rId8"/>
        <a:stretch>
          <a:fillRect/>
        </a:stretch>
      </xdr:blipFill>
      <xdr:spPr>
        <a:xfrm>
          <a:off x="5030719" y="9180444"/>
          <a:ext cx="1238250" cy="1200150"/>
        </a:xfrm>
        <a:prstGeom prst="rect">
          <a:avLst/>
        </a:prstGeom>
      </xdr:spPr>
    </xdr:pic>
    <xdr:clientData/>
  </xdr:twoCellAnchor>
  <xdr:twoCellAnchor editAs="oneCell">
    <xdr:from>
      <xdr:col>3</xdr:col>
      <xdr:colOff>730250</xdr:colOff>
      <xdr:row>8</xdr:row>
      <xdr:rowOff>146327</xdr:rowOff>
    </xdr:from>
    <xdr:to>
      <xdr:col>3</xdr:col>
      <xdr:colOff>1735206</xdr:colOff>
      <xdr:row>8</xdr:row>
      <xdr:rowOff>1202296</xdr:rowOff>
    </xdr:to>
    <xdr:pic>
      <xdr:nvPicPr>
        <xdr:cNvPr id="8" name="Picture 7">
          <a:extLst>
            <a:ext uri="{FF2B5EF4-FFF2-40B4-BE49-F238E27FC236}">
              <a16:creationId xmlns:a16="http://schemas.microsoft.com/office/drawing/2014/main" id="{198C2C82-9E5A-8A7F-C8C6-4970BD305B62}"/>
            </a:ext>
          </a:extLst>
        </xdr:cNvPr>
        <xdr:cNvPicPr>
          <a:picLocks noChangeAspect="1"/>
        </xdr:cNvPicPr>
      </xdr:nvPicPr>
      <xdr:blipFill>
        <a:blip xmlns:r="http://schemas.openxmlformats.org/officeDocument/2006/relationships" r:embed="rId9"/>
        <a:stretch>
          <a:fillRect/>
        </a:stretch>
      </xdr:blipFill>
      <xdr:spPr>
        <a:xfrm>
          <a:off x="5154544" y="10610023"/>
          <a:ext cx="1004956" cy="1055969"/>
        </a:xfrm>
        <a:prstGeom prst="rect">
          <a:avLst/>
        </a:prstGeom>
      </xdr:spPr>
    </xdr:pic>
    <xdr:clientData/>
  </xdr:twoCellAnchor>
  <xdr:twoCellAnchor editAs="oneCell">
    <xdr:from>
      <xdr:col>3</xdr:col>
      <xdr:colOff>804792</xdr:colOff>
      <xdr:row>9</xdr:row>
      <xdr:rowOff>115957</xdr:rowOff>
    </xdr:from>
    <xdr:to>
      <xdr:col>3</xdr:col>
      <xdr:colOff>1765575</xdr:colOff>
      <xdr:row>9</xdr:row>
      <xdr:rowOff>1076740</xdr:rowOff>
    </xdr:to>
    <xdr:pic>
      <xdr:nvPicPr>
        <xdr:cNvPr id="10" name="Picture 9">
          <a:extLst>
            <a:ext uri="{FF2B5EF4-FFF2-40B4-BE49-F238E27FC236}">
              <a16:creationId xmlns:a16="http://schemas.microsoft.com/office/drawing/2014/main" id="{63039346-BF98-DBC5-464F-86EBFC63CB18}"/>
            </a:ext>
          </a:extLst>
        </xdr:cNvPr>
        <xdr:cNvPicPr>
          <a:picLocks noChangeAspect="1"/>
        </xdr:cNvPicPr>
      </xdr:nvPicPr>
      <xdr:blipFill>
        <a:blip xmlns:r="http://schemas.openxmlformats.org/officeDocument/2006/relationships" r:embed="rId10"/>
        <a:stretch>
          <a:fillRect/>
        </a:stretch>
      </xdr:blipFill>
      <xdr:spPr>
        <a:xfrm>
          <a:off x="5229086" y="11835848"/>
          <a:ext cx="960783" cy="960783"/>
        </a:xfrm>
        <a:prstGeom prst="rect">
          <a:avLst/>
        </a:prstGeom>
      </xdr:spPr>
    </xdr:pic>
    <xdr:clientData/>
  </xdr:twoCellAnchor>
  <xdr:twoCellAnchor editAs="oneCell">
    <xdr:from>
      <xdr:col>3</xdr:col>
      <xdr:colOff>737152</xdr:colOff>
      <xdr:row>10</xdr:row>
      <xdr:rowOff>95251</xdr:rowOff>
    </xdr:from>
    <xdr:to>
      <xdr:col>3</xdr:col>
      <xdr:colOff>1863587</xdr:colOff>
      <xdr:row>10</xdr:row>
      <xdr:rowOff>1051797</xdr:rowOff>
    </xdr:to>
    <xdr:pic>
      <xdr:nvPicPr>
        <xdr:cNvPr id="12" name="Picture 11">
          <a:extLst>
            <a:ext uri="{FF2B5EF4-FFF2-40B4-BE49-F238E27FC236}">
              <a16:creationId xmlns:a16="http://schemas.microsoft.com/office/drawing/2014/main" id="{C82CC0CD-0642-460C-8E82-41274C26D90C}"/>
            </a:ext>
          </a:extLst>
        </xdr:cNvPr>
        <xdr:cNvPicPr>
          <a:picLocks noChangeAspect="1"/>
        </xdr:cNvPicPr>
      </xdr:nvPicPr>
      <xdr:blipFill>
        <a:blip xmlns:r="http://schemas.openxmlformats.org/officeDocument/2006/relationships" r:embed="rId11"/>
        <a:stretch>
          <a:fillRect/>
        </a:stretch>
      </xdr:blipFill>
      <xdr:spPr>
        <a:xfrm>
          <a:off x="5161446" y="12933294"/>
          <a:ext cx="1126435" cy="956546"/>
        </a:xfrm>
        <a:prstGeom prst="rect">
          <a:avLst/>
        </a:prstGeom>
      </xdr:spPr>
    </xdr:pic>
    <xdr:clientData/>
  </xdr:twoCellAnchor>
  <xdr:twoCellAnchor editAs="oneCell">
    <xdr:from>
      <xdr:col>3</xdr:col>
      <xdr:colOff>466587</xdr:colOff>
      <xdr:row>11</xdr:row>
      <xdr:rowOff>93871</xdr:rowOff>
    </xdr:from>
    <xdr:to>
      <xdr:col>3</xdr:col>
      <xdr:colOff>2157801</xdr:colOff>
      <xdr:row>11</xdr:row>
      <xdr:rowOff>1220305</xdr:rowOff>
    </xdr:to>
    <xdr:pic>
      <xdr:nvPicPr>
        <xdr:cNvPr id="14" name="Picture 13">
          <a:extLst>
            <a:ext uri="{FF2B5EF4-FFF2-40B4-BE49-F238E27FC236}">
              <a16:creationId xmlns:a16="http://schemas.microsoft.com/office/drawing/2014/main" id="{A81E3026-5AC2-8294-A54E-AA8B87E1B97B}"/>
            </a:ext>
          </a:extLst>
        </xdr:cNvPr>
        <xdr:cNvPicPr>
          <a:picLocks noChangeAspect="1"/>
        </xdr:cNvPicPr>
      </xdr:nvPicPr>
      <xdr:blipFill>
        <a:blip xmlns:r="http://schemas.openxmlformats.org/officeDocument/2006/relationships" r:embed="rId12"/>
        <a:stretch>
          <a:fillRect/>
        </a:stretch>
      </xdr:blipFill>
      <xdr:spPr>
        <a:xfrm>
          <a:off x="4890881" y="14063871"/>
          <a:ext cx="1691214" cy="1126434"/>
        </a:xfrm>
        <a:prstGeom prst="rect">
          <a:avLst/>
        </a:prstGeom>
      </xdr:spPr>
    </xdr:pic>
    <xdr:clientData/>
  </xdr:twoCellAnchor>
  <xdr:twoCellAnchor editAs="oneCell">
    <xdr:from>
      <xdr:col>3</xdr:col>
      <xdr:colOff>692978</xdr:colOff>
      <xdr:row>15</xdr:row>
      <xdr:rowOff>129761</xdr:rowOff>
    </xdr:from>
    <xdr:to>
      <xdr:col>3</xdr:col>
      <xdr:colOff>1903969</xdr:colOff>
      <xdr:row>15</xdr:row>
      <xdr:rowOff>1675848</xdr:rowOff>
    </xdr:to>
    <xdr:pic>
      <xdr:nvPicPr>
        <xdr:cNvPr id="43" name="Picture 42">
          <a:extLst>
            <a:ext uri="{FF2B5EF4-FFF2-40B4-BE49-F238E27FC236}">
              <a16:creationId xmlns:a16="http://schemas.microsoft.com/office/drawing/2014/main" id="{8B70906E-05D7-BF7B-F94F-DEFD0AF5D33C}"/>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117272" y="20967425"/>
          <a:ext cx="1210991" cy="1546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586685</xdr:colOff>
      <xdr:row>16</xdr:row>
      <xdr:rowOff>106295</xdr:rowOff>
    </xdr:from>
    <xdr:to>
      <xdr:col>3</xdr:col>
      <xdr:colOff>2106345</xdr:colOff>
      <xdr:row>16</xdr:row>
      <xdr:rowOff>1530903</xdr:rowOff>
    </xdr:to>
    <xdr:pic>
      <xdr:nvPicPr>
        <xdr:cNvPr id="13" name="Picture 43">
          <a:extLst>
            <a:ext uri="{FF2B5EF4-FFF2-40B4-BE49-F238E27FC236}">
              <a16:creationId xmlns:a16="http://schemas.microsoft.com/office/drawing/2014/main" id="{AEBA7CAF-2D3E-52F9-A56A-5193817E1E5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010979" y="22717817"/>
          <a:ext cx="1519660" cy="1424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697119</xdr:colOff>
      <xdr:row>14</xdr:row>
      <xdr:rowOff>179456</xdr:rowOff>
    </xdr:from>
    <xdr:to>
      <xdr:col>3</xdr:col>
      <xdr:colOff>2040144</xdr:colOff>
      <xdr:row>14</xdr:row>
      <xdr:rowOff>1408181</xdr:rowOff>
    </xdr:to>
    <xdr:pic>
      <xdr:nvPicPr>
        <xdr:cNvPr id="15" name="Picture 14">
          <a:extLst>
            <a:ext uri="{FF2B5EF4-FFF2-40B4-BE49-F238E27FC236}">
              <a16:creationId xmlns:a16="http://schemas.microsoft.com/office/drawing/2014/main" id="{746EB3EA-FB2E-4056-7B89-824469D410C6}"/>
            </a:ext>
            <a:ext uri="{147F2762-F138-4A5C-976F-8EAC2B608ADB}">
              <a16:predDERef xmlns:a16="http://schemas.microsoft.com/office/drawing/2014/main" pred="{AEBA7CAF-2D3E-52F9-A56A-5193817E1E51}"/>
            </a:ext>
          </a:extLst>
        </xdr:cNvPr>
        <xdr:cNvPicPr>
          <a:picLocks noChangeAspect="1"/>
        </xdr:cNvPicPr>
      </xdr:nvPicPr>
      <xdr:blipFill>
        <a:blip xmlns:r="http://schemas.openxmlformats.org/officeDocument/2006/relationships" r:embed="rId15"/>
        <a:stretch>
          <a:fillRect/>
        </a:stretch>
      </xdr:blipFill>
      <xdr:spPr>
        <a:xfrm>
          <a:off x="5121413" y="19519347"/>
          <a:ext cx="1343025" cy="1228725"/>
        </a:xfrm>
        <a:prstGeom prst="rect">
          <a:avLst/>
        </a:prstGeom>
      </xdr:spPr>
    </xdr:pic>
    <xdr:clientData/>
  </xdr:twoCellAnchor>
  <xdr:twoCellAnchor editAs="oneCell">
    <xdr:from>
      <xdr:col>3</xdr:col>
      <xdr:colOff>479011</xdr:colOff>
      <xdr:row>12</xdr:row>
      <xdr:rowOff>67643</xdr:rowOff>
    </xdr:from>
    <xdr:to>
      <xdr:col>3</xdr:col>
      <xdr:colOff>2279097</xdr:colOff>
      <xdr:row>12</xdr:row>
      <xdr:rowOff>1996065</xdr:rowOff>
    </xdr:to>
    <xdr:pic>
      <xdr:nvPicPr>
        <xdr:cNvPr id="37" name="Picture 63">
          <a:extLst>
            <a:ext uri="{FF2B5EF4-FFF2-40B4-BE49-F238E27FC236}">
              <a16:creationId xmlns:a16="http://schemas.microsoft.com/office/drawing/2014/main" id="{26AD2DCC-658A-1F3D-E919-AFE2BB768392}"/>
            </a:ext>
          </a:extLst>
        </xdr:cNvPr>
        <xdr:cNvPicPr>
          <a:picLocks noChangeAspect="1"/>
        </xdr:cNvPicPr>
      </xdr:nvPicPr>
      <xdr:blipFill>
        <a:blip xmlns:r="http://schemas.openxmlformats.org/officeDocument/2006/relationships" r:embed="rId16"/>
        <a:stretch>
          <a:fillRect/>
        </a:stretch>
      </xdr:blipFill>
      <xdr:spPr>
        <a:xfrm>
          <a:off x="4903305" y="15369763"/>
          <a:ext cx="1800086" cy="1928422"/>
        </a:xfrm>
        <a:prstGeom prst="rect">
          <a:avLst/>
        </a:prstGeom>
      </xdr:spPr>
    </xdr:pic>
    <xdr:clientData/>
  </xdr:twoCellAnchor>
  <xdr:twoCellAnchor editAs="oneCell">
    <xdr:from>
      <xdr:col>3</xdr:col>
      <xdr:colOff>669510</xdr:colOff>
      <xdr:row>17</xdr:row>
      <xdr:rowOff>95250</xdr:rowOff>
    </xdr:from>
    <xdr:to>
      <xdr:col>3</xdr:col>
      <xdr:colOff>1676400</xdr:colOff>
      <xdr:row>17</xdr:row>
      <xdr:rowOff>1774297</xdr:rowOff>
    </xdr:to>
    <xdr:pic>
      <xdr:nvPicPr>
        <xdr:cNvPr id="27" name="Picture 10">
          <a:extLst>
            <a:ext uri="{FF2B5EF4-FFF2-40B4-BE49-F238E27FC236}">
              <a16:creationId xmlns:a16="http://schemas.microsoft.com/office/drawing/2014/main" id="{B8A1ADC0-AE69-6371-E671-507F7A76BF7A}"/>
            </a:ext>
            <a:ext uri="{147F2762-F138-4A5C-976F-8EAC2B608ADB}">
              <a16:predDERef xmlns:a16="http://schemas.microsoft.com/office/drawing/2014/main" pred="{26AD2DCC-658A-1F3D-E919-AFE2BB768392}"/>
            </a:ext>
          </a:extLst>
        </xdr:cNvPr>
        <xdr:cNvPicPr>
          <a:picLocks noChangeAspect="1"/>
        </xdr:cNvPicPr>
      </xdr:nvPicPr>
      <xdr:blipFill>
        <a:blip xmlns:r="http://schemas.openxmlformats.org/officeDocument/2006/relationships" r:embed="rId17"/>
        <a:stretch>
          <a:fillRect/>
        </a:stretch>
      </xdr:blipFill>
      <xdr:spPr>
        <a:xfrm>
          <a:off x="5093804" y="24328783"/>
          <a:ext cx="1006890" cy="16790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boltdepot.com/Product-Details?product=4789" TargetMode="External"/><Relationship Id="rId13" Type="http://schemas.openxmlformats.org/officeDocument/2006/relationships/hyperlink" Target="https://boltdepot.com/BrowseList?Units=Metric&amp;Category=Hex_bolts&amp;Subcategory=Hex_bolts&amp;Material=Steel&amp;Plating=Zinc&amp;Grade=Class_8.8&amp;Finish=&amp;Color=&amp;Diameter=14mm&amp;Length=110mm&amp;Associated=" TargetMode="External"/><Relationship Id="rId18" Type="http://schemas.openxmlformats.org/officeDocument/2006/relationships/hyperlink" Target="https://www.mcmaster.com/products/spring-plungers/spring-plunger-nose-type~long/t-handle-weld-on-retractable-spring-plungers~~/" TargetMode="External"/><Relationship Id="rId3" Type="http://schemas.openxmlformats.org/officeDocument/2006/relationships/hyperlink" Target="https://boltdepot.com/Product-Details?product=6256" TargetMode="External"/><Relationship Id="rId7" Type="http://schemas.openxmlformats.org/officeDocument/2006/relationships/hyperlink" Target="https://boltdepot.com/Product-Details?product=4533" TargetMode="External"/><Relationship Id="rId12" Type="http://schemas.openxmlformats.org/officeDocument/2006/relationships/hyperlink" Target="https://boltdepot.com/Product-Details?product=4520" TargetMode="External"/><Relationship Id="rId17" Type="http://schemas.openxmlformats.org/officeDocument/2006/relationships/hyperlink" Target="https://www.onlinemetals.com/en/buy/carbon-steel/0-1875-carbon-steel-plate-a1011-hot-rolled/pid/9993" TargetMode="External"/><Relationship Id="rId2" Type="http://schemas.openxmlformats.org/officeDocument/2006/relationships/hyperlink" Target="https://farmerbobsparts.com/spring-tooth-reversible-cultivator-point-3-wide-x-5-16-thick-x-10-5-long/" TargetMode="External"/><Relationship Id="rId16" Type="http://schemas.openxmlformats.org/officeDocument/2006/relationships/hyperlink" Target="https://www.amazon.com/dp/B0DBLF9RLL/ref=sspa_dk_hqp_detail_aax_0?sp_csd=d2lkZ2V0TmFtZT1zcF9ocXBfc2hhcmVk&amp;th=1" TargetMode="External"/><Relationship Id="rId1" Type="http://schemas.openxmlformats.org/officeDocument/2006/relationships/hyperlink" Target="https://www.onlinemetals.com/en/buy/carbon-steel/1-5-x-0-12-carbon-steel-square-tube-a500-a513-hot-rolled/pid/10326?variant=10326_96_0&amp;gad_source=1&amp;gbraid=0AAAAADs4Iv3bcUhRtx54ZZ6DWwrzi72Gt&amp;gclid=Cj0KCQjw8cHABhC-ARIsAJnY12z7j_fnnKdthpkOTh_fjoxNKxQRGcDDQlzhSBcGRhZjEGs1ATXVHFgaAmoeEALw_wcB" TargetMode="External"/><Relationship Id="rId6" Type="http://schemas.openxmlformats.org/officeDocument/2006/relationships/hyperlink" Target="https://boltdepot.com/Product-Details?product=7360" TargetMode="External"/><Relationship Id="rId11" Type="http://schemas.openxmlformats.org/officeDocument/2006/relationships/hyperlink" Target="https://boltdepot.com/Product-Details?product=4780" TargetMode="External"/><Relationship Id="rId5" Type="http://schemas.openxmlformats.org/officeDocument/2006/relationships/hyperlink" Target="https://boltdepot.com/Product-Details?product=15011" TargetMode="External"/><Relationship Id="rId15" Type="http://schemas.openxmlformats.org/officeDocument/2006/relationships/hyperlink" Target="https://www.mcmaster.com/98412A508/" TargetMode="External"/><Relationship Id="rId10" Type="http://schemas.openxmlformats.org/officeDocument/2006/relationships/hyperlink" Target="https://boltdepot.com/Product-Details?product=23785" TargetMode="External"/><Relationship Id="rId4" Type="http://schemas.openxmlformats.org/officeDocument/2006/relationships/hyperlink" Target="https://boltdepot.com/Product-Details?product=23784" TargetMode="External"/><Relationship Id="rId9" Type="http://schemas.openxmlformats.org/officeDocument/2006/relationships/hyperlink" Target="https://boltdepot.com/Product-Details?product=6266" TargetMode="External"/><Relationship Id="rId14" Type="http://schemas.openxmlformats.org/officeDocument/2006/relationships/hyperlink" Target="https://boltdepot.com/Product-Details?product=62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DB307-873B-4EEA-A770-DB0DE066102C}">
  <dimension ref="A1:K52"/>
  <sheetViews>
    <sheetView tabSelected="1" topLeftCell="A16" zoomScale="93" workbookViewId="0">
      <selection activeCell="E20" sqref="E20"/>
    </sheetView>
  </sheetViews>
  <sheetFormatPr defaultRowHeight="14.25" x14ac:dyDescent="0.45"/>
  <cols>
    <col min="1" max="1" width="17.265625" bestFit="1" customWidth="1"/>
    <col min="2" max="2" width="22.3984375" customWidth="1"/>
    <col min="3" max="3" width="22.265625" customWidth="1"/>
    <col min="4" max="4" width="38" customWidth="1"/>
    <col min="5" max="5" width="34.86328125" customWidth="1"/>
    <col min="6" max="6" width="24.73046875" customWidth="1"/>
  </cols>
  <sheetData>
    <row r="1" spans="1:11" x14ac:dyDescent="0.45">
      <c r="A1" s="1" t="s">
        <v>0</v>
      </c>
      <c r="B1" s="1" t="s">
        <v>1</v>
      </c>
      <c r="C1" s="1" t="s">
        <v>2</v>
      </c>
      <c r="D1" s="1" t="s">
        <v>3</v>
      </c>
      <c r="E1" s="1" t="s">
        <v>4</v>
      </c>
      <c r="F1" s="1" t="s">
        <v>5</v>
      </c>
    </row>
    <row r="2" spans="1:11" ht="127.15" customHeight="1" x14ac:dyDescent="0.45">
      <c r="A2" s="42" t="s">
        <v>6</v>
      </c>
      <c r="B2" s="42" t="s">
        <v>7</v>
      </c>
      <c r="C2" s="4" t="s">
        <v>8</v>
      </c>
      <c r="D2" s="4"/>
      <c r="E2" s="5" t="s">
        <v>9</v>
      </c>
      <c r="F2" s="4"/>
    </row>
    <row r="3" spans="1:11" ht="124.5" customHeight="1" x14ac:dyDescent="0.45">
      <c r="A3" s="42"/>
      <c r="B3" s="42"/>
      <c r="C3" s="4" t="s">
        <v>10</v>
      </c>
      <c r="D3" s="4"/>
      <c r="E3" s="5" t="s">
        <v>11</v>
      </c>
      <c r="F3" s="4"/>
    </row>
    <row r="4" spans="1:11" ht="106.5" customHeight="1" x14ac:dyDescent="0.45">
      <c r="A4" s="42"/>
      <c r="B4" s="42"/>
      <c r="C4" s="4" t="s">
        <v>12</v>
      </c>
      <c r="D4" s="4"/>
      <c r="E4" s="5" t="s">
        <v>13</v>
      </c>
      <c r="F4" s="5" t="s">
        <v>14</v>
      </c>
    </row>
    <row r="5" spans="1:11" ht="102.75" customHeight="1" x14ac:dyDescent="0.45">
      <c r="A5" s="42"/>
      <c r="B5" s="42" t="s">
        <v>15</v>
      </c>
      <c r="C5" s="4" t="s">
        <v>16</v>
      </c>
      <c r="D5" s="4"/>
      <c r="E5" s="5" t="s">
        <v>17</v>
      </c>
      <c r="F5" s="5" t="s">
        <v>18</v>
      </c>
    </row>
    <row r="6" spans="1:11" ht="143.25" customHeight="1" x14ac:dyDescent="0.45">
      <c r="A6" s="42"/>
      <c r="B6" s="42"/>
      <c r="C6" s="4" t="s">
        <v>19</v>
      </c>
      <c r="D6" s="4"/>
      <c r="E6" s="5" t="s">
        <v>20</v>
      </c>
      <c r="F6" s="4"/>
    </row>
    <row r="7" spans="1:11" ht="97.5" customHeight="1" x14ac:dyDescent="0.45">
      <c r="A7" s="42"/>
      <c r="B7" s="42"/>
      <c r="C7" s="4" t="s">
        <v>21</v>
      </c>
      <c r="D7" s="4"/>
      <c r="E7" s="5" t="s">
        <v>22</v>
      </c>
      <c r="F7" s="4"/>
    </row>
    <row r="8" spans="1:11" ht="108" customHeight="1" x14ac:dyDescent="0.45">
      <c r="A8" s="42"/>
      <c r="B8" s="42" t="s">
        <v>23</v>
      </c>
      <c r="C8" s="4" t="s">
        <v>24</v>
      </c>
      <c r="D8" s="4"/>
      <c r="E8" s="5" t="s">
        <v>25</v>
      </c>
      <c r="F8" s="4"/>
    </row>
    <row r="9" spans="1:11" ht="99" customHeight="1" x14ac:dyDescent="0.45">
      <c r="A9" s="42"/>
      <c r="B9" s="42"/>
      <c r="C9" s="4" t="s">
        <v>26</v>
      </c>
      <c r="D9" s="4"/>
      <c r="E9" s="5" t="s">
        <v>27</v>
      </c>
      <c r="F9" s="4"/>
    </row>
    <row r="10" spans="1:11" ht="88.15" customHeight="1" x14ac:dyDescent="0.45">
      <c r="A10" s="42"/>
      <c r="B10" s="42"/>
      <c r="C10" s="4" t="s">
        <v>28</v>
      </c>
      <c r="D10" s="4"/>
      <c r="E10" s="5" t="s">
        <v>29</v>
      </c>
      <c r="F10" s="4"/>
    </row>
    <row r="11" spans="1:11" ht="89.45" customHeight="1" x14ac:dyDescent="0.45">
      <c r="A11" s="42" t="s">
        <v>30</v>
      </c>
      <c r="B11" s="3" t="s">
        <v>31</v>
      </c>
      <c r="C11" s="4" t="s">
        <v>32</v>
      </c>
      <c r="D11" s="4"/>
      <c r="E11" s="5" t="s">
        <v>33</v>
      </c>
      <c r="F11" s="4"/>
    </row>
    <row r="12" spans="1:11" ht="105" customHeight="1" x14ac:dyDescent="0.45">
      <c r="A12" s="42"/>
      <c r="B12" s="3" t="s">
        <v>34</v>
      </c>
      <c r="C12" s="4" t="s">
        <v>35</v>
      </c>
      <c r="D12" s="4"/>
      <c r="E12" s="5" t="s">
        <v>36</v>
      </c>
      <c r="F12" s="4"/>
    </row>
    <row r="13" spans="1:11" ht="161.25" customHeight="1" x14ac:dyDescent="0.45">
      <c r="A13" s="42"/>
      <c r="B13" s="3" t="s">
        <v>37</v>
      </c>
      <c r="C13" s="4" t="s">
        <v>38</v>
      </c>
      <c r="D13" s="4"/>
      <c r="E13" s="5" t="s">
        <v>39</v>
      </c>
      <c r="F13" s="4"/>
    </row>
    <row r="14" spans="1:11" ht="156.75" customHeight="1" x14ac:dyDescent="0.45">
      <c r="A14" s="42"/>
      <c r="B14" s="3" t="s">
        <v>7</v>
      </c>
      <c r="C14" s="4"/>
      <c r="D14" s="4"/>
      <c r="E14" s="5" t="s">
        <v>40</v>
      </c>
      <c r="F14" s="4"/>
      <c r="K14" s="8"/>
    </row>
    <row r="15" spans="1:11" ht="117.75" customHeight="1" x14ac:dyDescent="0.45">
      <c r="A15" s="42"/>
      <c r="B15" s="3" t="s">
        <v>7</v>
      </c>
      <c r="C15" s="4"/>
      <c r="D15" s="4"/>
      <c r="E15" s="5" t="s">
        <v>41</v>
      </c>
      <c r="F15" s="5" t="s">
        <v>42</v>
      </c>
    </row>
    <row r="16" spans="1:11" ht="139.5" customHeight="1" x14ac:dyDescent="0.45">
      <c r="A16" s="42" t="s">
        <v>43</v>
      </c>
      <c r="B16" s="42"/>
      <c r="C16" s="4" t="s">
        <v>44</v>
      </c>
      <c r="D16" s="4"/>
      <c r="E16" s="6" t="s">
        <v>45</v>
      </c>
      <c r="F16" s="4"/>
    </row>
    <row r="17" spans="1:6" ht="127.9" customHeight="1" x14ac:dyDescent="0.45">
      <c r="A17" s="42"/>
      <c r="B17" s="42"/>
      <c r="C17" s="34" t="s">
        <v>46</v>
      </c>
      <c r="D17" s="34"/>
      <c r="E17" s="34" t="s">
        <v>47</v>
      </c>
      <c r="F17" s="34"/>
    </row>
    <row r="18" spans="1:6" ht="147.75" customHeight="1" x14ac:dyDescent="0.45">
      <c r="A18" s="43" t="s">
        <v>48</v>
      </c>
      <c r="B18" s="44"/>
      <c r="C18" s="39" t="s">
        <v>49</v>
      </c>
      <c r="D18" s="40"/>
      <c r="E18" s="39" t="s">
        <v>50</v>
      </c>
      <c r="F18" s="40"/>
    </row>
    <row r="21" spans="1:6" x14ac:dyDescent="0.45">
      <c r="C21" s="2"/>
    </row>
    <row r="43" spans="1:2" x14ac:dyDescent="0.45">
      <c r="A43" s="41"/>
      <c r="B43" s="41"/>
    </row>
    <row r="44" spans="1:2" x14ac:dyDescent="0.45">
      <c r="A44" s="41"/>
      <c r="B44" s="41"/>
    </row>
    <row r="45" spans="1:2" x14ac:dyDescent="0.45">
      <c r="A45" s="41"/>
      <c r="B45" s="41"/>
    </row>
    <row r="46" spans="1:2" x14ac:dyDescent="0.45">
      <c r="A46" s="41"/>
      <c r="B46" s="41"/>
    </row>
    <row r="47" spans="1:2" x14ac:dyDescent="0.45">
      <c r="A47" s="41"/>
      <c r="B47" s="41"/>
    </row>
    <row r="48" spans="1:2" x14ac:dyDescent="0.45">
      <c r="A48" s="41"/>
      <c r="B48" s="41"/>
    </row>
    <row r="49" spans="1:2" x14ac:dyDescent="0.45">
      <c r="A49" s="41"/>
      <c r="B49" s="41"/>
    </row>
    <row r="50" spans="1:2" x14ac:dyDescent="0.45">
      <c r="A50" s="41"/>
      <c r="B50" s="41"/>
    </row>
    <row r="51" spans="1:2" x14ac:dyDescent="0.45">
      <c r="A51" s="41"/>
      <c r="B51" s="41"/>
    </row>
    <row r="52" spans="1:2" x14ac:dyDescent="0.45">
      <c r="A52" s="41"/>
      <c r="B52" s="41"/>
    </row>
  </sheetData>
  <mergeCells count="8">
    <mergeCell ref="A43:B52"/>
    <mergeCell ref="A11:A15"/>
    <mergeCell ref="B5:B7"/>
    <mergeCell ref="B2:B4"/>
    <mergeCell ref="B8:B10"/>
    <mergeCell ref="A2:A10"/>
    <mergeCell ref="A16:B17"/>
    <mergeCell ref="A18:B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0756-D485-4AEA-9E7D-06D8B1EF333B}">
  <dimension ref="A1:M52"/>
  <sheetViews>
    <sheetView topLeftCell="A24" workbookViewId="0">
      <selection activeCell="I50" sqref="I50"/>
    </sheetView>
  </sheetViews>
  <sheetFormatPr defaultColWidth="9.1328125" defaultRowHeight="14.25" x14ac:dyDescent="0.45"/>
  <cols>
    <col min="1" max="1" width="19.86328125" style="9" customWidth="1"/>
    <col min="2" max="2" width="19.73046875" style="9" customWidth="1"/>
    <col min="3" max="3" width="32.3984375" style="9" customWidth="1"/>
    <col min="4" max="4" width="15.86328125" style="9" customWidth="1"/>
    <col min="5" max="5" width="27.59765625" style="9" customWidth="1"/>
    <col min="6" max="6" width="23.86328125" style="9" customWidth="1"/>
    <col min="7" max="7" width="38.59765625" style="9" customWidth="1"/>
    <col min="8" max="8" width="19.265625" style="9" customWidth="1"/>
    <col min="9" max="9" width="20.73046875" style="9" customWidth="1"/>
    <col min="10" max="10" width="19.86328125" style="9" customWidth="1"/>
    <col min="11" max="11" width="21" style="9" customWidth="1"/>
    <col min="12" max="16384" width="9.1328125" style="9"/>
  </cols>
  <sheetData>
    <row r="1" spans="1:9" x14ac:dyDescent="0.45">
      <c r="A1" s="30" t="s">
        <v>136</v>
      </c>
      <c r="B1" s="30" t="s">
        <v>135</v>
      </c>
      <c r="C1" s="30" t="s">
        <v>94</v>
      </c>
      <c r="D1" s="30" t="s">
        <v>93</v>
      </c>
      <c r="E1" s="30" t="s">
        <v>92</v>
      </c>
    </row>
    <row r="2" spans="1:9" x14ac:dyDescent="0.45">
      <c r="A2" s="45" t="s">
        <v>134</v>
      </c>
      <c r="B2" s="18" t="s">
        <v>133</v>
      </c>
      <c r="C2" s="18" t="s">
        <v>87</v>
      </c>
      <c r="D2" s="2">
        <f>'Steel Breakdown'!D36</f>
        <v>5.3629999999999995</v>
      </c>
      <c r="E2" s="18" t="s">
        <v>86</v>
      </c>
      <c r="I2" s="29"/>
    </row>
    <row r="3" spans="1:9" x14ac:dyDescent="0.45">
      <c r="A3" s="45"/>
      <c r="B3" s="18" t="s">
        <v>132</v>
      </c>
      <c r="C3" s="18" t="s">
        <v>84</v>
      </c>
      <c r="D3" s="18">
        <f>'Steel Breakdown'!E36</f>
        <v>8.3000000000000004E-2</v>
      </c>
      <c r="E3" s="18" t="s">
        <v>83</v>
      </c>
    </row>
    <row r="4" spans="1:9" x14ac:dyDescent="0.45">
      <c r="A4" s="45" t="s">
        <v>131</v>
      </c>
      <c r="B4" s="18" t="s">
        <v>130</v>
      </c>
      <c r="C4" s="18" t="s">
        <v>87</v>
      </c>
      <c r="D4" s="18">
        <f>'Steel Breakdown'!D35</f>
        <v>6.1626000000000003</v>
      </c>
      <c r="E4" s="18" t="s">
        <v>86</v>
      </c>
    </row>
    <row r="5" spans="1:9" x14ac:dyDescent="0.45">
      <c r="A5" s="45"/>
      <c r="B5" s="18" t="s">
        <v>129</v>
      </c>
      <c r="C5" s="18" t="s">
        <v>84</v>
      </c>
      <c r="D5" s="18">
        <f>'Steel Breakdown'!E35</f>
        <v>8.5000000000000006E-2</v>
      </c>
      <c r="E5" s="18" t="s">
        <v>83</v>
      </c>
    </row>
    <row r="6" spans="1:9" x14ac:dyDescent="0.45">
      <c r="A6" s="45"/>
      <c r="B6" s="18" t="s">
        <v>128</v>
      </c>
      <c r="C6" s="18" t="s">
        <v>76</v>
      </c>
      <c r="D6" s="18">
        <v>2</v>
      </c>
      <c r="E6" s="18" t="s">
        <v>79</v>
      </c>
    </row>
    <row r="7" spans="1:9" x14ac:dyDescent="0.45">
      <c r="A7" s="45"/>
      <c r="B7" s="18" t="s">
        <v>127</v>
      </c>
      <c r="C7" s="18" t="s">
        <v>48</v>
      </c>
      <c r="D7" s="18">
        <v>1</v>
      </c>
      <c r="E7" s="18" t="s">
        <v>79</v>
      </c>
    </row>
    <row r="8" spans="1:9" x14ac:dyDescent="0.45">
      <c r="A8" s="18" t="s">
        <v>126</v>
      </c>
      <c r="B8" s="18" t="s">
        <v>125</v>
      </c>
      <c r="C8" s="18" t="s">
        <v>87</v>
      </c>
      <c r="D8" s="18">
        <v>2.4</v>
      </c>
      <c r="E8" s="18" t="s">
        <v>86</v>
      </c>
    </row>
    <row r="9" spans="1:9" x14ac:dyDescent="0.45">
      <c r="A9" s="18" t="s">
        <v>124</v>
      </c>
      <c r="B9" s="18" t="s">
        <v>123</v>
      </c>
      <c r="C9" s="18" t="s">
        <v>87</v>
      </c>
      <c r="D9" s="18">
        <v>0.74</v>
      </c>
      <c r="E9" s="18" t="s">
        <v>86</v>
      </c>
    </row>
    <row r="10" spans="1:9" x14ac:dyDescent="0.45">
      <c r="A10" s="45" t="s">
        <v>43</v>
      </c>
      <c r="B10" s="18" t="s">
        <v>122</v>
      </c>
      <c r="C10" s="18" t="s">
        <v>87</v>
      </c>
      <c r="D10" s="18">
        <v>1.419</v>
      </c>
      <c r="E10" s="18" t="s">
        <v>86</v>
      </c>
    </row>
    <row r="11" spans="1:9" x14ac:dyDescent="0.45">
      <c r="A11" s="45"/>
      <c r="B11" s="18" t="s">
        <v>121</v>
      </c>
      <c r="C11" s="18" t="s">
        <v>84</v>
      </c>
      <c r="D11" s="18">
        <v>0.16500000000000001</v>
      </c>
      <c r="E11" s="18" t="s">
        <v>83</v>
      </c>
      <c r="G11" s="2"/>
      <c r="H11" s="2"/>
    </row>
    <row r="12" spans="1:9" x14ac:dyDescent="0.45">
      <c r="A12" s="45"/>
      <c r="B12" s="18" t="s">
        <v>120</v>
      </c>
      <c r="C12" s="18" t="s">
        <v>43</v>
      </c>
      <c r="D12" s="18">
        <v>1</v>
      </c>
      <c r="E12" s="18" t="s">
        <v>79</v>
      </c>
      <c r="G12" s="2"/>
      <c r="H12" s="2"/>
    </row>
    <row r="13" spans="1:9" x14ac:dyDescent="0.45">
      <c r="A13" s="46" t="s">
        <v>78</v>
      </c>
      <c r="B13" s="18" t="s">
        <v>119</v>
      </c>
      <c r="C13" s="18" t="s">
        <v>87</v>
      </c>
      <c r="D13" s="18">
        <v>0.57999999999999996</v>
      </c>
      <c r="E13" s="18" t="s">
        <v>86</v>
      </c>
      <c r="G13" s="2"/>
      <c r="H13" s="2"/>
    </row>
    <row r="14" spans="1:9" x14ac:dyDescent="0.45">
      <c r="A14" s="47"/>
      <c r="B14" s="28" t="s">
        <v>118</v>
      </c>
      <c r="C14" s="28" t="s">
        <v>78</v>
      </c>
      <c r="D14" s="28">
        <v>4</v>
      </c>
      <c r="E14" s="28" t="s">
        <v>79</v>
      </c>
      <c r="G14" s="2"/>
      <c r="H14" s="2"/>
    </row>
    <row r="15" spans="1:9" x14ac:dyDescent="0.45">
      <c r="A15" s="45" t="s">
        <v>117</v>
      </c>
      <c r="B15" s="18" t="s">
        <v>116</v>
      </c>
      <c r="C15" s="19" t="s">
        <v>72</v>
      </c>
      <c r="D15" s="19">
        <v>2</v>
      </c>
      <c r="E15" s="18" t="s">
        <v>79</v>
      </c>
      <c r="G15" s="2"/>
      <c r="H15" s="2"/>
    </row>
    <row r="16" spans="1:9" x14ac:dyDescent="0.45">
      <c r="A16" s="45"/>
      <c r="B16" s="18" t="s">
        <v>115</v>
      </c>
      <c r="C16" s="18" t="s">
        <v>71</v>
      </c>
      <c r="D16" s="19">
        <v>2</v>
      </c>
      <c r="E16" s="18" t="s">
        <v>79</v>
      </c>
      <c r="G16" s="2"/>
      <c r="H16" s="2"/>
    </row>
    <row r="17" spans="1:8" x14ac:dyDescent="0.45">
      <c r="A17" s="45"/>
      <c r="B17" s="18" t="s">
        <v>114</v>
      </c>
      <c r="C17" s="19" t="s">
        <v>113</v>
      </c>
      <c r="D17" s="19">
        <v>1</v>
      </c>
      <c r="E17" s="18" t="s">
        <v>79</v>
      </c>
      <c r="G17" s="2"/>
      <c r="H17" s="2"/>
    </row>
    <row r="18" spans="1:8" x14ac:dyDescent="0.45">
      <c r="A18" s="45"/>
      <c r="B18" s="18" t="s">
        <v>112</v>
      </c>
      <c r="C18" s="19" t="s">
        <v>68</v>
      </c>
      <c r="D18" s="19">
        <v>2</v>
      </c>
      <c r="E18" s="18" t="s">
        <v>79</v>
      </c>
      <c r="G18" s="2"/>
      <c r="H18" s="2"/>
    </row>
    <row r="19" spans="1:8" x14ac:dyDescent="0.45">
      <c r="A19" s="45"/>
      <c r="B19" s="18" t="s">
        <v>111</v>
      </c>
      <c r="C19" s="19" t="s">
        <v>67</v>
      </c>
      <c r="D19" s="19">
        <v>4</v>
      </c>
      <c r="E19" s="18" t="s">
        <v>79</v>
      </c>
      <c r="G19" s="2"/>
      <c r="H19" s="2"/>
    </row>
    <row r="20" spans="1:8" x14ac:dyDescent="0.45">
      <c r="A20" s="45"/>
      <c r="B20" s="18" t="s">
        <v>110</v>
      </c>
      <c r="C20" s="19" t="s">
        <v>66</v>
      </c>
      <c r="D20" s="19">
        <v>1</v>
      </c>
      <c r="E20" s="18" t="s">
        <v>79</v>
      </c>
      <c r="G20" s="2"/>
      <c r="H20" s="2"/>
    </row>
    <row r="21" spans="1:8" x14ac:dyDescent="0.45">
      <c r="A21" s="45"/>
      <c r="B21" s="18" t="s">
        <v>109</v>
      </c>
      <c r="C21" s="19" t="s">
        <v>108</v>
      </c>
      <c r="D21" s="19">
        <v>1</v>
      </c>
      <c r="E21" s="18" t="s">
        <v>79</v>
      </c>
      <c r="G21" s="2"/>
      <c r="H21" s="2"/>
    </row>
    <row r="22" spans="1:8" x14ac:dyDescent="0.45">
      <c r="A22" s="46"/>
      <c r="B22" s="28" t="s">
        <v>107</v>
      </c>
      <c r="C22" s="21" t="s">
        <v>106</v>
      </c>
      <c r="D22" s="21">
        <v>4</v>
      </c>
      <c r="E22" s="28" t="s">
        <v>79</v>
      </c>
      <c r="G22" s="2"/>
      <c r="H22" s="2"/>
    </row>
    <row r="23" spans="1:8" x14ac:dyDescent="0.45">
      <c r="A23" s="45" t="s">
        <v>105</v>
      </c>
      <c r="B23" s="19" t="s">
        <v>104</v>
      </c>
      <c r="C23" s="19" t="s">
        <v>103</v>
      </c>
      <c r="D23" s="19">
        <v>4</v>
      </c>
      <c r="E23" s="18" t="s">
        <v>79</v>
      </c>
      <c r="G23" s="2"/>
      <c r="H23" s="2"/>
    </row>
    <row r="24" spans="1:8" x14ac:dyDescent="0.45">
      <c r="A24" s="45"/>
      <c r="B24" s="19" t="s">
        <v>102</v>
      </c>
      <c r="C24" s="19" t="s">
        <v>101</v>
      </c>
      <c r="D24" s="19">
        <v>4</v>
      </c>
      <c r="E24" s="18" t="s">
        <v>79</v>
      </c>
      <c r="G24" s="2"/>
      <c r="H24" s="2"/>
    </row>
    <row r="25" spans="1:8" x14ac:dyDescent="0.45">
      <c r="A25" s="45"/>
      <c r="B25" s="19" t="s">
        <v>100</v>
      </c>
      <c r="C25" s="19" t="s">
        <v>99</v>
      </c>
      <c r="D25" s="19">
        <v>4</v>
      </c>
      <c r="E25" s="18" t="s">
        <v>79</v>
      </c>
      <c r="G25" s="2"/>
      <c r="H25" s="2"/>
    </row>
    <row r="26" spans="1:8" x14ac:dyDescent="0.45">
      <c r="A26" s="45"/>
      <c r="B26" s="19" t="s">
        <v>98</v>
      </c>
      <c r="C26" s="19" t="s">
        <v>57</v>
      </c>
      <c r="D26" s="19">
        <v>2</v>
      </c>
      <c r="E26" s="18" t="s">
        <v>79</v>
      </c>
    </row>
    <row r="27" spans="1:8" x14ac:dyDescent="0.45">
      <c r="A27" s="45"/>
      <c r="B27" s="19" t="s">
        <v>97</v>
      </c>
      <c r="C27" s="20" t="s">
        <v>55</v>
      </c>
      <c r="D27" s="19">
        <v>2</v>
      </c>
      <c r="E27" s="18" t="s">
        <v>79</v>
      </c>
    </row>
    <row r="28" spans="1:8" x14ac:dyDescent="0.45">
      <c r="A28" s="45"/>
      <c r="B28" s="19" t="s">
        <v>96</v>
      </c>
      <c r="C28" s="18" t="s">
        <v>95</v>
      </c>
      <c r="D28" s="19">
        <v>2</v>
      </c>
      <c r="E28" s="18" t="s">
        <v>79</v>
      </c>
    </row>
    <row r="29" spans="1:8" x14ac:dyDescent="0.45">
      <c r="B29" s="27"/>
    </row>
    <row r="31" spans="1:8" x14ac:dyDescent="0.45">
      <c r="A31" s="26" t="s">
        <v>94</v>
      </c>
      <c r="B31" s="26" t="s">
        <v>93</v>
      </c>
      <c r="C31" s="26" t="s">
        <v>92</v>
      </c>
      <c r="D31" s="26" t="s">
        <v>91</v>
      </c>
      <c r="E31" s="26" t="s">
        <v>90</v>
      </c>
      <c r="F31" s="26" t="s">
        <v>89</v>
      </c>
      <c r="G31" s="26" t="s">
        <v>88</v>
      </c>
    </row>
    <row r="32" spans="1:8" x14ac:dyDescent="0.45">
      <c r="A32" s="18" t="s">
        <v>87</v>
      </c>
      <c r="B32" s="25">
        <f>D2+D4+D8+D9+D10+D13</f>
        <v>16.6646</v>
      </c>
      <c r="C32" s="18" t="s">
        <v>86</v>
      </c>
      <c r="D32" s="18" t="s">
        <v>82</v>
      </c>
      <c r="E32" s="23" t="s">
        <v>85</v>
      </c>
      <c r="F32" s="22">
        <v>109.56</v>
      </c>
      <c r="G32" s="15">
        <v>249.59</v>
      </c>
    </row>
    <row r="33" spans="1:11" x14ac:dyDescent="0.45">
      <c r="A33" s="18" t="s">
        <v>84</v>
      </c>
      <c r="B33" s="25">
        <f>D3+D5+D11</f>
        <v>0.33300000000000002</v>
      </c>
      <c r="C33" s="18" t="s">
        <v>83</v>
      </c>
      <c r="D33" s="18" t="s">
        <v>82</v>
      </c>
      <c r="E33" s="23" t="s">
        <v>81</v>
      </c>
      <c r="F33" s="22">
        <v>456.52</v>
      </c>
      <c r="G33" s="15">
        <v>35.61</v>
      </c>
    </row>
    <row r="34" spans="1:11" x14ac:dyDescent="0.45">
      <c r="A34" s="18" t="s">
        <v>43</v>
      </c>
      <c r="B34" s="18">
        <v>1</v>
      </c>
      <c r="C34" s="18" t="s">
        <v>54</v>
      </c>
      <c r="D34" s="18" t="s">
        <v>80</v>
      </c>
      <c r="E34" s="18" t="s">
        <v>79</v>
      </c>
      <c r="F34" s="22" t="s">
        <v>79</v>
      </c>
      <c r="G34" s="15">
        <v>0</v>
      </c>
    </row>
    <row r="35" spans="1:11" x14ac:dyDescent="0.45">
      <c r="A35" s="18" t="s">
        <v>78</v>
      </c>
      <c r="B35" s="18">
        <v>4</v>
      </c>
      <c r="C35" s="18" t="s">
        <v>54</v>
      </c>
      <c r="D35" s="19" t="s">
        <v>77</v>
      </c>
      <c r="E35" s="24" t="s">
        <v>77</v>
      </c>
      <c r="F35" s="22">
        <v>21.95</v>
      </c>
      <c r="G35" s="15">
        <v>87.8</v>
      </c>
    </row>
    <row r="36" spans="1:11" x14ac:dyDescent="0.45">
      <c r="A36" s="18" t="s">
        <v>76</v>
      </c>
      <c r="B36" s="18">
        <v>2</v>
      </c>
      <c r="C36" s="18" t="s">
        <v>54</v>
      </c>
      <c r="D36" s="18" t="s">
        <v>75</v>
      </c>
      <c r="E36" s="17" t="s">
        <v>74</v>
      </c>
      <c r="F36" s="22">
        <v>32.99</v>
      </c>
      <c r="G36" s="15">
        <v>65.98</v>
      </c>
    </row>
    <row r="37" spans="1:11" x14ac:dyDescent="0.45">
      <c r="A37" s="18" t="s">
        <v>48</v>
      </c>
      <c r="B37" s="18">
        <v>1</v>
      </c>
      <c r="C37" s="18" t="s">
        <v>54</v>
      </c>
      <c r="D37" s="18" t="s">
        <v>73</v>
      </c>
      <c r="E37" s="23" t="s">
        <v>73</v>
      </c>
      <c r="F37" s="22">
        <v>7.08</v>
      </c>
      <c r="G37" s="15">
        <v>7.08</v>
      </c>
    </row>
    <row r="38" spans="1:11" x14ac:dyDescent="0.45">
      <c r="A38" s="19" t="s">
        <v>72</v>
      </c>
      <c r="B38" s="19">
        <v>2</v>
      </c>
      <c r="C38" s="18" t="s">
        <v>54</v>
      </c>
      <c r="D38" s="18" t="s">
        <v>53</v>
      </c>
      <c r="E38" s="23" t="s">
        <v>65</v>
      </c>
      <c r="F38" s="22">
        <v>918</v>
      </c>
      <c r="G38" s="15">
        <v>7.3440000000000003</v>
      </c>
    </row>
    <row r="39" spans="1:11" x14ac:dyDescent="0.45">
      <c r="A39" s="18" t="s">
        <v>71</v>
      </c>
      <c r="B39" s="19">
        <v>2</v>
      </c>
      <c r="C39" s="18" t="s">
        <v>54</v>
      </c>
      <c r="D39" s="18" t="s">
        <v>53</v>
      </c>
      <c r="E39" s="23" t="s">
        <v>56</v>
      </c>
      <c r="F39" s="22">
        <v>806</v>
      </c>
      <c r="G39" s="15">
        <v>3.22</v>
      </c>
    </row>
    <row r="40" spans="1:11" x14ac:dyDescent="0.45">
      <c r="A40" s="19" t="s">
        <v>70</v>
      </c>
      <c r="B40" s="19">
        <v>1</v>
      </c>
      <c r="C40" s="18" t="s">
        <v>54</v>
      </c>
      <c r="D40" s="18" t="s">
        <v>53</v>
      </c>
      <c r="E40" s="17" t="s">
        <v>69</v>
      </c>
      <c r="F40" s="16">
        <v>286.07</v>
      </c>
      <c r="G40" s="15">
        <v>4.7699999999999996</v>
      </c>
      <c r="H40" s="10"/>
      <c r="I40" s="2"/>
      <c r="J40" s="2"/>
      <c r="K40" s="10"/>
    </row>
    <row r="41" spans="1:11" x14ac:dyDescent="0.45">
      <c r="A41" s="19" t="s">
        <v>68</v>
      </c>
      <c r="B41" s="19">
        <v>2</v>
      </c>
      <c r="C41" s="18" t="s">
        <v>54</v>
      </c>
      <c r="D41" s="18" t="s">
        <v>53</v>
      </c>
      <c r="E41" s="17" t="s">
        <v>65</v>
      </c>
      <c r="F41" s="16">
        <v>582</v>
      </c>
      <c r="G41" s="15">
        <v>4.6559999999999997</v>
      </c>
      <c r="H41" s="10"/>
      <c r="I41" s="2"/>
      <c r="J41" s="2"/>
      <c r="K41" s="10"/>
    </row>
    <row r="42" spans="1:11" x14ac:dyDescent="0.45">
      <c r="A42" s="19" t="s">
        <v>67</v>
      </c>
      <c r="B42" s="19">
        <v>4</v>
      </c>
      <c r="C42" s="18" t="s">
        <v>54</v>
      </c>
      <c r="D42" s="18" t="s">
        <v>53</v>
      </c>
      <c r="E42" s="17" t="s">
        <v>56</v>
      </c>
      <c r="F42" s="16">
        <v>445</v>
      </c>
      <c r="G42" s="15">
        <f>3.56</f>
        <v>3.56</v>
      </c>
      <c r="H42" s="10"/>
      <c r="I42" s="2"/>
      <c r="J42" s="2"/>
      <c r="K42" s="10"/>
    </row>
    <row r="43" spans="1:11" x14ac:dyDescent="0.45">
      <c r="A43" s="19" t="s">
        <v>66</v>
      </c>
      <c r="B43" s="19">
        <v>1</v>
      </c>
      <c r="C43" s="18" t="s">
        <v>54</v>
      </c>
      <c r="D43" s="18" t="s">
        <v>53</v>
      </c>
      <c r="E43" s="17" t="s">
        <v>65</v>
      </c>
      <c r="F43" s="16">
        <v>661</v>
      </c>
      <c r="G43" s="15">
        <v>2.64</v>
      </c>
      <c r="H43" s="10"/>
      <c r="I43" s="2"/>
      <c r="J43" s="2"/>
      <c r="K43" s="10"/>
    </row>
    <row r="44" spans="1:11" x14ac:dyDescent="0.45">
      <c r="A44" s="19" t="s">
        <v>64</v>
      </c>
      <c r="B44" s="19">
        <v>1</v>
      </c>
      <c r="C44" s="18" t="s">
        <v>54</v>
      </c>
      <c r="D44" s="18" t="s">
        <v>53</v>
      </c>
      <c r="E44" s="17" t="s">
        <v>63</v>
      </c>
      <c r="F44" s="16">
        <v>14.14</v>
      </c>
      <c r="G44" s="15">
        <v>14.14</v>
      </c>
      <c r="H44" s="10"/>
      <c r="I44" s="2"/>
      <c r="J44" s="2"/>
      <c r="K44" s="10"/>
    </row>
    <row r="45" spans="1:11" x14ac:dyDescent="0.45">
      <c r="A45" s="21" t="s">
        <v>62</v>
      </c>
      <c r="B45" s="19">
        <v>4</v>
      </c>
      <c r="C45" s="18" t="s">
        <v>54</v>
      </c>
      <c r="D45" s="18" t="s">
        <v>53</v>
      </c>
      <c r="E45" s="17" t="s">
        <v>61</v>
      </c>
      <c r="F45" s="16">
        <v>26.41</v>
      </c>
      <c r="G45" s="15">
        <v>2.64</v>
      </c>
      <c r="H45" s="10"/>
      <c r="I45" s="2"/>
      <c r="J45" s="2"/>
      <c r="K45" s="10"/>
    </row>
    <row r="46" spans="1:11" x14ac:dyDescent="0.45">
      <c r="A46" s="19" t="s">
        <v>60</v>
      </c>
      <c r="B46" s="19">
        <v>4</v>
      </c>
      <c r="C46" s="18" t="s">
        <v>54</v>
      </c>
      <c r="D46" s="18" t="s">
        <v>53</v>
      </c>
      <c r="E46" s="17" t="s">
        <v>52</v>
      </c>
      <c r="F46" s="16">
        <v>93.8</v>
      </c>
      <c r="G46" s="15">
        <v>0.38</v>
      </c>
      <c r="H46" s="10"/>
      <c r="I46" s="2"/>
      <c r="J46" s="2"/>
      <c r="K46" s="10"/>
    </row>
    <row r="47" spans="1:11" x14ac:dyDescent="0.45">
      <c r="A47" s="19" t="s">
        <v>59</v>
      </c>
      <c r="B47" s="19">
        <v>4</v>
      </c>
      <c r="C47" s="18" t="s">
        <v>54</v>
      </c>
      <c r="D47" s="18" t="s">
        <v>53</v>
      </c>
      <c r="E47" s="17" t="s">
        <v>56</v>
      </c>
      <c r="F47" s="16">
        <v>146</v>
      </c>
      <c r="G47" s="15">
        <v>1.17</v>
      </c>
      <c r="H47" s="10"/>
      <c r="I47" s="2"/>
      <c r="J47" s="2"/>
      <c r="K47" s="10"/>
    </row>
    <row r="48" spans="1:11" x14ac:dyDescent="0.45">
      <c r="A48" s="19" t="s">
        <v>58</v>
      </c>
      <c r="B48" s="19">
        <v>4</v>
      </c>
      <c r="C48" s="18" t="s">
        <v>54</v>
      </c>
      <c r="D48" s="18" t="s">
        <v>53</v>
      </c>
      <c r="E48" s="17" t="s">
        <v>56</v>
      </c>
      <c r="F48" s="16">
        <v>123</v>
      </c>
      <c r="G48" s="15">
        <v>0.98</v>
      </c>
      <c r="H48" s="10"/>
      <c r="I48" s="2"/>
      <c r="J48" s="2"/>
      <c r="K48" s="10"/>
    </row>
    <row r="49" spans="1:13" x14ac:dyDescent="0.45">
      <c r="A49" s="19" t="s">
        <v>57</v>
      </c>
      <c r="B49" s="19">
        <v>2</v>
      </c>
      <c r="C49" s="18" t="s">
        <v>54</v>
      </c>
      <c r="D49" s="18" t="s">
        <v>53</v>
      </c>
      <c r="E49" s="17" t="s">
        <v>56</v>
      </c>
      <c r="F49" s="16">
        <v>67.7</v>
      </c>
      <c r="G49" s="15">
        <v>0.27</v>
      </c>
      <c r="H49" s="10"/>
      <c r="I49" s="2"/>
      <c r="J49" s="2"/>
      <c r="K49" s="10"/>
    </row>
    <row r="50" spans="1:13" x14ac:dyDescent="0.45">
      <c r="A50" s="20" t="s">
        <v>55</v>
      </c>
      <c r="B50" s="19">
        <v>2</v>
      </c>
      <c r="C50" s="18" t="s">
        <v>54</v>
      </c>
      <c r="D50" s="18" t="s">
        <v>53</v>
      </c>
      <c r="E50" s="17" t="s">
        <v>52</v>
      </c>
      <c r="F50" s="16">
        <v>141</v>
      </c>
      <c r="G50" s="15">
        <v>0.28199999999999997</v>
      </c>
      <c r="H50" s="10"/>
      <c r="I50" s="2"/>
      <c r="J50" s="2"/>
      <c r="K50" s="10"/>
    </row>
    <row r="51" spans="1:13" x14ac:dyDescent="0.45">
      <c r="A51" s="12"/>
      <c r="B51" s="12"/>
      <c r="C51" s="2"/>
      <c r="D51" s="2"/>
      <c r="E51" s="2"/>
      <c r="F51" s="14" t="s">
        <v>51</v>
      </c>
      <c r="G51" s="13">
        <f>SUM(G32:G50)</f>
        <v>492.11199999999997</v>
      </c>
      <c r="J51" s="10"/>
      <c r="K51" s="2"/>
      <c r="L51" s="2"/>
      <c r="M51" s="10"/>
    </row>
    <row r="52" spans="1:13" x14ac:dyDescent="0.45">
      <c r="A52" s="12"/>
      <c r="B52" s="12"/>
      <c r="C52" s="2"/>
      <c r="D52" s="2"/>
      <c r="E52" s="2"/>
      <c r="F52" s="2"/>
      <c r="H52" s="2"/>
      <c r="I52" s="11"/>
      <c r="J52" s="10"/>
      <c r="K52" s="2"/>
      <c r="L52" s="2"/>
      <c r="M52" s="10"/>
    </row>
  </sheetData>
  <mergeCells count="6">
    <mergeCell ref="A23:A28"/>
    <mergeCell ref="A2:A3"/>
    <mergeCell ref="A4:A7"/>
    <mergeCell ref="A10:A12"/>
    <mergeCell ref="A13:A14"/>
    <mergeCell ref="A15:A22"/>
  </mergeCells>
  <hyperlinks>
    <hyperlink ref="E32" r:id="rId1" xr:uid="{9D4576DD-DCB3-412B-9E76-26EBC267EC8D}"/>
    <hyperlink ref="E35" r:id="rId2" xr:uid="{C48D0E2A-2003-455F-92DE-ECFAE2E6B6D8}"/>
    <hyperlink ref="E39" r:id="rId3" xr:uid="{EA714B6A-56D9-4FA6-9FB7-B7DF96A3C368}"/>
    <hyperlink ref="E40" r:id="rId4" display="Bolt Depot, M10x1m 20 pack" xr:uid="{DDEC0481-9A6C-4088-A9D7-85B8F92375A1}"/>
    <hyperlink ref="E38" r:id="rId5" xr:uid="{0F852131-F8DB-43C4-A5DB-272E490EA98F}"/>
    <hyperlink ref="E48" r:id="rId6" xr:uid="{8B40ECDA-D3FC-4D6F-9EE3-EFA8D45E0A73}"/>
    <hyperlink ref="E50" r:id="rId7" xr:uid="{CB6E1B6E-2646-42B8-B520-983DFBD348DE}"/>
    <hyperlink ref="E46" r:id="rId8" xr:uid="{DB35118D-9F60-47CB-8518-E1214E58903C}"/>
    <hyperlink ref="E42" r:id="rId9" xr:uid="{B721C346-96FA-4D78-A892-EE7A19B7200E}"/>
    <hyperlink ref="E45" r:id="rId10" xr:uid="{DFB80DF4-36C3-4209-86B2-4C5CFF6A02B5}"/>
    <hyperlink ref="E47" r:id="rId11" xr:uid="{A8CE6405-CB49-4C3C-B882-6478DEDE2928}"/>
    <hyperlink ref="E49" r:id="rId12" xr:uid="{7D7A83A7-BBA7-497B-BC28-E9940E545F0E}"/>
    <hyperlink ref="E41" r:id="rId13" display="Bolt Depot, 1 each" xr:uid="{818FA9A8-80F8-4285-9AFD-AFB12DF5E256}"/>
    <hyperlink ref="E43" r:id="rId14" display="Bolt Depot, 1 each" xr:uid="{B0CA6640-08F0-4370-8BF1-CFB0B724BDB0}"/>
    <hyperlink ref="E44" r:id="rId15" xr:uid="{05D40EDE-5A0F-4264-9D6E-BF46C2723EF6}"/>
    <hyperlink ref="E36" r:id="rId16" xr:uid="{A33048B3-7CB2-4860-82C5-14B9BA626383}"/>
    <hyperlink ref="E33" r:id="rId17" xr:uid="{E9AC98F9-7D35-4EFF-B693-389F43D83839}"/>
    <hyperlink ref="E37" r:id="rId18" xr:uid="{AC179197-41E4-410C-B6BB-E19BD3A14F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15E86-DE46-43C7-BB16-F7B025699427}">
  <dimension ref="A1:E46"/>
  <sheetViews>
    <sheetView topLeftCell="A31" workbookViewId="0">
      <selection activeCell="G17" sqref="G17"/>
    </sheetView>
  </sheetViews>
  <sheetFormatPr defaultRowHeight="14.25" x14ac:dyDescent="0.45"/>
  <cols>
    <col min="1" max="1" width="25.73046875" customWidth="1"/>
    <col min="2" max="2" width="23.1328125" customWidth="1"/>
    <col min="3" max="3" width="17.265625" customWidth="1"/>
    <col min="4" max="4" width="35.86328125" customWidth="1"/>
    <col min="5" max="5" width="27.59765625" customWidth="1"/>
    <col min="7" max="7" width="32.3984375" customWidth="1"/>
    <col min="8" max="8" width="28.59765625" customWidth="1"/>
    <col min="9" max="9" width="24.1328125" customWidth="1"/>
  </cols>
  <sheetData>
    <row r="1" spans="1:5" x14ac:dyDescent="0.45">
      <c r="A1" s="30" t="s">
        <v>136</v>
      </c>
      <c r="B1" s="30" t="s">
        <v>94</v>
      </c>
      <c r="C1" s="30" t="s">
        <v>92</v>
      </c>
      <c r="D1" s="30" t="s">
        <v>170</v>
      </c>
      <c r="E1" s="30" t="s">
        <v>93</v>
      </c>
    </row>
    <row r="2" spans="1:5" x14ac:dyDescent="0.45">
      <c r="A2" s="46" t="s">
        <v>131</v>
      </c>
      <c r="B2" s="46" t="s">
        <v>87</v>
      </c>
      <c r="C2" s="46" t="s">
        <v>86</v>
      </c>
      <c r="D2" s="18" t="s">
        <v>169</v>
      </c>
      <c r="E2" s="18">
        <v>0.46</v>
      </c>
    </row>
    <row r="3" spans="1:5" x14ac:dyDescent="0.45">
      <c r="A3" s="47"/>
      <c r="B3" s="47"/>
      <c r="C3" s="47"/>
      <c r="D3" s="18" t="s">
        <v>168</v>
      </c>
      <c r="E3" s="18">
        <v>0.54</v>
      </c>
    </row>
    <row r="4" spans="1:5" x14ac:dyDescent="0.45">
      <c r="A4" s="47"/>
      <c r="B4" s="47"/>
      <c r="C4" s="47"/>
      <c r="D4" s="18" t="s">
        <v>167</v>
      </c>
      <c r="E4" s="18">
        <v>0.88</v>
      </c>
    </row>
    <row r="5" spans="1:5" x14ac:dyDescent="0.45">
      <c r="A5" s="47"/>
      <c r="B5" s="47"/>
      <c r="C5" s="47"/>
      <c r="D5" s="18" t="s">
        <v>166</v>
      </c>
      <c r="E5" s="18">
        <v>0.38100000000000001</v>
      </c>
    </row>
    <row r="6" spans="1:5" x14ac:dyDescent="0.45">
      <c r="A6" s="47"/>
      <c r="B6" s="47"/>
      <c r="C6" s="47"/>
      <c r="D6" s="18" t="s">
        <v>165</v>
      </c>
      <c r="E6" s="18">
        <v>1.1599999999999999</v>
      </c>
    </row>
    <row r="7" spans="1:5" x14ac:dyDescent="0.45">
      <c r="A7" s="47"/>
      <c r="B7" s="47"/>
      <c r="C7" s="47"/>
      <c r="D7" s="18" t="s">
        <v>164</v>
      </c>
      <c r="E7" s="18">
        <v>0.38</v>
      </c>
    </row>
    <row r="8" spans="1:5" x14ac:dyDescent="0.45">
      <c r="A8" s="47"/>
      <c r="B8" s="47"/>
      <c r="C8" s="47"/>
      <c r="D8" s="18" t="s">
        <v>163</v>
      </c>
      <c r="E8" s="18">
        <v>0.92100000000000004</v>
      </c>
    </row>
    <row r="9" spans="1:5" x14ac:dyDescent="0.45">
      <c r="A9" s="47"/>
      <c r="B9" s="47"/>
      <c r="C9" s="47"/>
      <c r="D9" s="18" t="s">
        <v>162</v>
      </c>
      <c r="E9" s="18">
        <v>0.56059999999999999</v>
      </c>
    </row>
    <row r="10" spans="1:5" x14ac:dyDescent="0.45">
      <c r="A10" s="47"/>
      <c r="B10" s="47"/>
      <c r="C10" s="47"/>
      <c r="D10" s="19" t="s">
        <v>161</v>
      </c>
      <c r="E10" s="18">
        <v>0.28000000000000003</v>
      </c>
    </row>
    <row r="11" spans="1:5" x14ac:dyDescent="0.45">
      <c r="A11" s="47"/>
      <c r="B11" s="48"/>
      <c r="C11" s="48"/>
      <c r="D11" s="18" t="s">
        <v>160</v>
      </c>
      <c r="E11" s="18">
        <v>0.6</v>
      </c>
    </row>
    <row r="12" spans="1:5" x14ac:dyDescent="0.45">
      <c r="A12" s="47"/>
      <c r="B12" s="46" t="s">
        <v>84</v>
      </c>
      <c r="C12" s="46" t="s">
        <v>83</v>
      </c>
      <c r="D12" s="18" t="s">
        <v>151</v>
      </c>
      <c r="E12" s="18">
        <v>6.7000000000000004E-2</v>
      </c>
    </row>
    <row r="13" spans="1:5" x14ac:dyDescent="0.45">
      <c r="A13" s="47"/>
      <c r="B13" s="47"/>
      <c r="C13" s="47"/>
      <c r="D13" s="18" t="s">
        <v>159</v>
      </c>
      <c r="E13" s="18">
        <v>1.7999999999999999E-2</v>
      </c>
    </row>
    <row r="14" spans="1:5" x14ac:dyDescent="0.45">
      <c r="A14" s="46" t="s">
        <v>134</v>
      </c>
      <c r="B14" s="46" t="s">
        <v>87</v>
      </c>
      <c r="C14" s="46" t="s">
        <v>86</v>
      </c>
      <c r="D14" s="18" t="s">
        <v>158</v>
      </c>
      <c r="E14" s="18">
        <v>1.292</v>
      </c>
    </row>
    <row r="15" spans="1:5" x14ac:dyDescent="0.45">
      <c r="A15" s="47"/>
      <c r="B15" s="47"/>
      <c r="C15" s="47"/>
      <c r="D15" s="18" t="s">
        <v>157</v>
      </c>
      <c r="E15" s="18">
        <v>0.24</v>
      </c>
    </row>
    <row r="16" spans="1:5" x14ac:dyDescent="0.45">
      <c r="A16" s="47"/>
      <c r="B16" s="47"/>
      <c r="C16" s="47"/>
      <c r="D16" s="18" t="s">
        <v>156</v>
      </c>
      <c r="E16" s="18">
        <v>1.22</v>
      </c>
    </row>
    <row r="17" spans="1:5" x14ac:dyDescent="0.45">
      <c r="A17" s="47"/>
      <c r="B17" s="47"/>
      <c r="C17" s="47"/>
      <c r="D17" s="18" t="s">
        <v>155</v>
      </c>
      <c r="E17" s="18">
        <v>1.8288</v>
      </c>
    </row>
    <row r="18" spans="1:5" x14ac:dyDescent="0.45">
      <c r="A18" s="47"/>
      <c r="B18" s="47"/>
      <c r="C18" s="47"/>
      <c r="D18" s="18" t="s">
        <v>154</v>
      </c>
      <c r="E18" s="18">
        <v>0.33019999999999999</v>
      </c>
    </row>
    <row r="19" spans="1:5" x14ac:dyDescent="0.45">
      <c r="A19" s="47"/>
      <c r="B19" s="47"/>
      <c r="C19" s="47"/>
      <c r="D19" s="18" t="s">
        <v>153</v>
      </c>
      <c r="E19" s="18">
        <v>0.3</v>
      </c>
    </row>
    <row r="20" spans="1:5" x14ac:dyDescent="0.45">
      <c r="A20" s="47"/>
      <c r="B20" s="48"/>
      <c r="C20" s="48"/>
      <c r="D20" s="18" t="s">
        <v>152</v>
      </c>
      <c r="E20" s="18">
        <v>0.152</v>
      </c>
    </row>
    <row r="21" spans="1:5" x14ac:dyDescent="0.45">
      <c r="A21" s="47"/>
      <c r="B21" s="46" t="s">
        <v>84</v>
      </c>
      <c r="C21" s="46" t="s">
        <v>83</v>
      </c>
      <c r="D21" s="18" t="s">
        <v>151</v>
      </c>
      <c r="E21" s="18">
        <v>5.0999999999999997E-2</v>
      </c>
    </row>
    <row r="22" spans="1:5" x14ac:dyDescent="0.45">
      <c r="A22" s="47"/>
      <c r="B22" s="47"/>
      <c r="C22" s="47"/>
      <c r="D22" s="18" t="s">
        <v>150</v>
      </c>
      <c r="E22" s="18">
        <v>1.7000000000000001E-2</v>
      </c>
    </row>
    <row r="23" spans="1:5" x14ac:dyDescent="0.45">
      <c r="A23" s="47"/>
      <c r="B23" s="47"/>
      <c r="C23" s="47"/>
      <c r="D23" s="18" t="s">
        <v>149</v>
      </c>
      <c r="E23" s="18">
        <v>8.9999999999999993E-3</v>
      </c>
    </row>
    <row r="24" spans="1:5" x14ac:dyDescent="0.45">
      <c r="A24" s="48"/>
      <c r="B24" s="48"/>
      <c r="C24" s="48"/>
      <c r="D24" s="18" t="s">
        <v>148</v>
      </c>
      <c r="E24" s="18">
        <v>6.0000000000000001E-3</v>
      </c>
    </row>
    <row r="25" spans="1:5" x14ac:dyDescent="0.45">
      <c r="A25" s="18" t="s">
        <v>126</v>
      </c>
      <c r="B25" s="18" t="s">
        <v>87</v>
      </c>
      <c r="C25" s="18" t="s">
        <v>86</v>
      </c>
      <c r="D25" s="18" t="s">
        <v>126</v>
      </c>
      <c r="E25" s="18">
        <v>2.4</v>
      </c>
    </row>
    <row r="26" spans="1:5" x14ac:dyDescent="0.45">
      <c r="A26" s="18" t="s">
        <v>124</v>
      </c>
      <c r="B26" s="18" t="s">
        <v>87</v>
      </c>
      <c r="C26" s="18" t="s">
        <v>86</v>
      </c>
      <c r="D26" s="18" t="s">
        <v>147</v>
      </c>
      <c r="E26" s="18">
        <v>0.74</v>
      </c>
    </row>
    <row r="27" spans="1:5" x14ac:dyDescent="0.45">
      <c r="A27" s="46" t="s">
        <v>43</v>
      </c>
      <c r="B27" s="46" t="s">
        <v>87</v>
      </c>
      <c r="C27" s="46" t="s">
        <v>86</v>
      </c>
      <c r="D27" s="18" t="s">
        <v>146</v>
      </c>
      <c r="E27" s="18">
        <v>0.61</v>
      </c>
    </row>
    <row r="28" spans="1:5" x14ac:dyDescent="0.45">
      <c r="A28" s="47"/>
      <c r="B28" s="47"/>
      <c r="C28" s="47"/>
      <c r="D28" s="18" t="s">
        <v>145</v>
      </c>
      <c r="E28" s="18">
        <v>0.504</v>
      </c>
    </row>
    <row r="29" spans="1:5" x14ac:dyDescent="0.45">
      <c r="A29" s="47"/>
      <c r="B29" s="48"/>
      <c r="C29" s="48"/>
      <c r="D29" s="18" t="s">
        <v>144</v>
      </c>
      <c r="E29" s="18">
        <v>0.30499999999999999</v>
      </c>
    </row>
    <row r="30" spans="1:5" x14ac:dyDescent="0.45">
      <c r="A30" s="48"/>
      <c r="B30" s="18" t="s">
        <v>84</v>
      </c>
      <c r="C30" s="18" t="s">
        <v>83</v>
      </c>
      <c r="D30" s="18" t="s">
        <v>143</v>
      </c>
      <c r="E30" s="18">
        <v>0.16500000000000001</v>
      </c>
    </row>
    <row r="31" spans="1:5" x14ac:dyDescent="0.45">
      <c r="A31" s="46" t="s">
        <v>78</v>
      </c>
      <c r="B31" s="46" t="s">
        <v>87</v>
      </c>
      <c r="C31" s="46" t="s">
        <v>86</v>
      </c>
      <c r="D31" s="18" t="s">
        <v>142</v>
      </c>
      <c r="E31" s="18">
        <v>0.36799999999999999</v>
      </c>
    </row>
    <row r="32" spans="1:5" x14ac:dyDescent="0.45">
      <c r="A32" s="48"/>
      <c r="B32" s="48"/>
      <c r="C32" s="48"/>
      <c r="D32" s="18" t="s">
        <v>141</v>
      </c>
      <c r="E32" s="18">
        <v>0.21199999999999999</v>
      </c>
    </row>
    <row r="33" spans="1:5" x14ac:dyDescent="0.45">
      <c r="A33" s="7"/>
      <c r="B33" s="9"/>
      <c r="C33" s="9"/>
      <c r="D33" s="2"/>
      <c r="E33" s="2"/>
    </row>
    <row r="34" spans="1:5" x14ac:dyDescent="0.45">
      <c r="C34" s="38" t="s">
        <v>140</v>
      </c>
      <c r="D34" s="37" t="s">
        <v>139</v>
      </c>
      <c r="E34" s="36" t="s">
        <v>138</v>
      </c>
    </row>
    <row r="35" spans="1:5" x14ac:dyDescent="0.45">
      <c r="C35" s="35" t="s">
        <v>131</v>
      </c>
      <c r="D35" s="35">
        <f>SUM(E2:E11)</f>
        <v>6.1626000000000003</v>
      </c>
      <c r="E35" s="34">
        <v>8.5000000000000006E-2</v>
      </c>
    </row>
    <row r="36" spans="1:5" x14ac:dyDescent="0.45">
      <c r="C36" s="35" t="s">
        <v>134</v>
      </c>
      <c r="D36" s="35">
        <f>SUM(E14:E20)</f>
        <v>5.3629999999999995</v>
      </c>
      <c r="E36" s="34">
        <v>8.3000000000000004E-2</v>
      </c>
    </row>
    <row r="37" spans="1:5" x14ac:dyDescent="0.45">
      <c r="C37" s="35" t="s">
        <v>126</v>
      </c>
      <c r="D37" s="35">
        <f>E25</f>
        <v>2.4</v>
      </c>
      <c r="E37" s="34">
        <v>0</v>
      </c>
    </row>
    <row r="38" spans="1:5" x14ac:dyDescent="0.45">
      <c r="C38" s="35" t="s">
        <v>124</v>
      </c>
      <c r="D38" s="35">
        <f>E26</f>
        <v>0.74</v>
      </c>
      <c r="E38" s="34">
        <v>0</v>
      </c>
    </row>
    <row r="39" spans="1:5" x14ac:dyDescent="0.45">
      <c r="C39" s="35" t="s">
        <v>43</v>
      </c>
      <c r="D39" s="35">
        <f>SUM(E27:E29)</f>
        <v>1.4189999999999998</v>
      </c>
      <c r="E39" s="34">
        <v>0.16500000000000001</v>
      </c>
    </row>
    <row r="40" spans="1:5" x14ac:dyDescent="0.45">
      <c r="C40" s="33" t="s">
        <v>78</v>
      </c>
      <c r="D40" s="33">
        <f>SUM(E31:E32)</f>
        <v>0.57999999999999996</v>
      </c>
      <c r="E40" s="4">
        <v>0</v>
      </c>
    </row>
    <row r="41" spans="1:5" x14ac:dyDescent="0.45">
      <c r="C41" s="32" t="s">
        <v>137</v>
      </c>
      <c r="D41" s="32">
        <f>SUM(D35:D40)</f>
        <v>16.6646</v>
      </c>
      <c r="E41" s="32">
        <v>0.33300000000000002</v>
      </c>
    </row>
    <row r="42" spans="1:5" x14ac:dyDescent="0.45">
      <c r="A42" s="7"/>
      <c r="B42" s="2"/>
      <c r="C42" s="2"/>
      <c r="D42" s="2"/>
      <c r="E42" s="2"/>
    </row>
    <row r="43" spans="1:5" x14ac:dyDescent="0.45">
      <c r="A43" s="7"/>
      <c r="B43" s="2"/>
      <c r="C43" s="2"/>
      <c r="D43" s="2"/>
      <c r="E43" s="2"/>
    </row>
    <row r="44" spans="1:5" x14ac:dyDescent="0.45">
      <c r="A44" s="7"/>
      <c r="B44" s="2"/>
      <c r="C44" s="2"/>
      <c r="D44" s="2"/>
      <c r="E44" s="2"/>
    </row>
    <row r="45" spans="1:5" x14ac:dyDescent="0.45">
      <c r="A45" s="7"/>
      <c r="B45" s="2"/>
      <c r="C45" s="2"/>
      <c r="D45" s="31"/>
      <c r="E45" s="2"/>
    </row>
    <row r="46" spans="1:5" x14ac:dyDescent="0.45">
      <c r="A46" s="7"/>
      <c r="B46" s="2"/>
      <c r="C46" s="2"/>
      <c r="D46" s="9"/>
      <c r="E46" s="2"/>
    </row>
  </sheetData>
  <mergeCells count="16">
    <mergeCell ref="A31:A32"/>
    <mergeCell ref="B31:B32"/>
    <mergeCell ref="C31:C32"/>
    <mergeCell ref="B12:B13"/>
    <mergeCell ref="A2:A13"/>
    <mergeCell ref="C12:C13"/>
    <mergeCell ref="A14:A24"/>
    <mergeCell ref="B21:B24"/>
    <mergeCell ref="C21:C24"/>
    <mergeCell ref="B14:B20"/>
    <mergeCell ref="C14:C20"/>
    <mergeCell ref="A27:A30"/>
    <mergeCell ref="B27:B29"/>
    <mergeCell ref="C27:C29"/>
    <mergeCell ref="B2:B11"/>
    <mergeCell ref="C2:C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d32951c-de88-4df2-9a33-b45eeccc6f2d">
      <Terms xmlns="http://schemas.microsoft.com/office/infopath/2007/PartnerControls"/>
    </lcf76f155ced4ddcb4097134ff3c332f>
    <TaxCatchAll xmlns="96b2b99d-6a81-4278-a8c8-e37cc28ed97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A6259197EF054F86EDDA6647D74080" ma:contentTypeVersion="18" ma:contentTypeDescription="Create a new document." ma:contentTypeScope="" ma:versionID="b6c0cbc5502a09f8db86c07ffa2d8a68">
  <xsd:schema xmlns:xsd="http://www.w3.org/2001/XMLSchema" xmlns:xs="http://www.w3.org/2001/XMLSchema" xmlns:p="http://schemas.microsoft.com/office/2006/metadata/properties" xmlns:ns2="9d32951c-de88-4df2-9a33-b45eeccc6f2d" xmlns:ns3="96b2b99d-6a81-4278-a8c8-e37cc28ed979" targetNamespace="http://schemas.microsoft.com/office/2006/metadata/properties" ma:root="true" ma:fieldsID="c69ccb8aa0b01a5d74072807e8f699e3" ns2:_="" ns3:_="">
    <xsd:import namespace="9d32951c-de88-4df2-9a33-b45eeccc6f2d"/>
    <xsd:import namespace="96b2b99d-6a81-4278-a8c8-e37cc28ed97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2951c-de88-4df2-9a33-b45eeccc6f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e9e90a8-b24c-4be7-8760-a88b2cd47eb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b2b99d-6a81-4278-a8c8-e37cc28ed97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6da1de9-6d3a-47c5-8f4a-221789860cee}" ma:internalName="TaxCatchAll" ma:showField="CatchAllData" ma:web="96b2b99d-6a81-4278-a8c8-e37cc28ed9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FCCCB9-70C9-4DF9-ADD9-3DECE41E76AB}">
  <ds:schemaRefs>
    <ds:schemaRef ds:uri="http://purl.org/dc/elements/1.1/"/>
    <ds:schemaRef ds:uri="http://schemas.microsoft.com/office/infopath/2007/PartnerControls"/>
    <ds:schemaRef ds:uri="http://www.w3.org/XML/1998/namespace"/>
    <ds:schemaRef ds:uri="http://purl.org/dc/dcmitype/"/>
    <ds:schemaRef ds:uri="http://schemas.microsoft.com/office/2006/metadata/properties"/>
    <ds:schemaRef ds:uri="http://purl.org/dc/terms/"/>
    <ds:schemaRef ds:uri="9d32951c-de88-4df2-9a33-b45eeccc6f2d"/>
    <ds:schemaRef ds:uri="96b2b99d-6a81-4278-a8c8-e37cc28ed979"/>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45B73067-9F83-44E9-9D30-11167EBEB5A6}">
  <ds:schemaRefs>
    <ds:schemaRef ds:uri="http://schemas.microsoft.com/sharepoint/v3/contenttype/forms"/>
  </ds:schemaRefs>
</ds:datastoreItem>
</file>

<file path=customXml/itemProps3.xml><?xml version="1.0" encoding="utf-8"?>
<ds:datastoreItem xmlns:ds="http://schemas.openxmlformats.org/officeDocument/2006/customXml" ds:itemID="{3C901D1C-9127-4A13-BF54-B3CF88E631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2951c-de88-4df2-9a33-b45eeccc6f2d"/>
    <ds:schemaRef ds:uri="96b2b99d-6a81-4278-a8c8-e37cc28ed9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Manufacturing Processes</vt:lpstr>
      <vt:lpstr>B.O.M. - U.S. Sources</vt:lpstr>
      <vt:lpstr>Steel Breakdown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Aruna Acharya</dc:creator>
  <cp:keywords/>
  <dc:description/>
  <cp:lastModifiedBy>Elizabeth Karen Kanemitsu</cp:lastModifiedBy>
  <cp:revision/>
  <dcterms:created xsi:type="dcterms:W3CDTF">2025-04-27T18:03:29Z</dcterms:created>
  <dcterms:modified xsi:type="dcterms:W3CDTF">2025-05-12T07:10:58Z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606f69-b0ae-4874-be30-7d43a3c7be10_Enabled">
    <vt:lpwstr>true</vt:lpwstr>
  </property>
  <property fmtid="{D5CDD505-2E9C-101B-9397-08002B2CF9AE}" pid="3" name="MSIP_Label_f7606f69-b0ae-4874-be30-7d43a3c7be10_SetDate">
    <vt:lpwstr>2025-04-27T23:25:00Z</vt:lpwstr>
  </property>
  <property fmtid="{D5CDD505-2E9C-101B-9397-08002B2CF9AE}" pid="4" name="MSIP_Label_f7606f69-b0ae-4874-be30-7d43a3c7be10_Method">
    <vt:lpwstr>Standard</vt:lpwstr>
  </property>
  <property fmtid="{D5CDD505-2E9C-101B-9397-08002B2CF9AE}" pid="5" name="MSIP_Label_f7606f69-b0ae-4874-be30-7d43a3c7be10_Name">
    <vt:lpwstr>defa4170-0d19-0005-0001-bc88714345d2</vt:lpwstr>
  </property>
  <property fmtid="{D5CDD505-2E9C-101B-9397-08002B2CF9AE}" pid="6" name="MSIP_Label_f7606f69-b0ae-4874-be30-7d43a3c7be10_SiteId">
    <vt:lpwstr>4130bd39-7c53-419c-b1e5-8758d6d63f21</vt:lpwstr>
  </property>
  <property fmtid="{D5CDD505-2E9C-101B-9397-08002B2CF9AE}" pid="7" name="MSIP_Label_f7606f69-b0ae-4874-be30-7d43a3c7be10_ActionId">
    <vt:lpwstr>4e6cbec5-cb66-4199-a494-5d8e8a0988af</vt:lpwstr>
  </property>
  <property fmtid="{D5CDD505-2E9C-101B-9397-08002B2CF9AE}" pid="8" name="MSIP_Label_f7606f69-b0ae-4874-be30-7d43a3c7be10_ContentBits">
    <vt:lpwstr>0</vt:lpwstr>
  </property>
  <property fmtid="{D5CDD505-2E9C-101B-9397-08002B2CF9AE}" pid="9" name="MSIP_Label_f7606f69-b0ae-4874-be30-7d43a3c7be10_Tag">
    <vt:lpwstr>10, 3, 0, 2</vt:lpwstr>
  </property>
  <property fmtid="{D5CDD505-2E9C-101B-9397-08002B2CF9AE}" pid="10" name="MediaServiceImageTags">
    <vt:lpwstr/>
  </property>
  <property fmtid="{D5CDD505-2E9C-101B-9397-08002B2CF9AE}" pid="11" name="ContentTypeId">
    <vt:lpwstr>0x010100C1A6259197EF054F86EDDA6647D74080</vt:lpwstr>
  </property>
</Properties>
</file>