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1"/>
  <workbookPr hidePivotFieldList="1" defaultThemeVersion="166925"/>
  <mc:AlternateContent xmlns:mc="http://schemas.openxmlformats.org/markup-compatibility/2006">
    <mc:Choice Requires="x15">
      <x15ac:absPath xmlns:x15ac="http://schemas.microsoft.com/office/spreadsheetml/2010/11/ac" url="D:\Shubham\PortFolio\Data Cleaning\"/>
    </mc:Choice>
  </mc:AlternateContent>
  <xr:revisionPtr revIDLastSave="0" documentId="8_{B3D32CD1-42C5-4F14-AF10-9FC96B649F63}" xr6:coauthVersionLast="36" xr6:coauthVersionMax="36" xr10:uidLastSave="{00000000-0000-0000-0000-000000000000}"/>
  <bookViews>
    <workbookView xWindow="0" yWindow="0" windowWidth="28800" windowHeight="12225" firstSheet="3" activeTab="5" xr2:uid="{82314CE6-9442-45B9-9388-B2DFCA70CDF6}"/>
  </bookViews>
  <sheets>
    <sheet name="Data Entry" sheetId="3" r:id="rId1"/>
    <sheet name="Bar Chart" sheetId="4" r:id="rId2"/>
    <sheet name="Scatterplots" sheetId="5" r:id="rId3"/>
    <sheet name="Other Chart Types" sheetId="6" r:id="rId4"/>
    <sheet name="Combination Chart" sheetId="8" r:id="rId5"/>
    <sheet name="Average Or Mean" sheetId="9" r:id="rId6"/>
    <sheet name="Sort And Filter" sheetId="11" r:id="rId7"/>
    <sheet name="Range to Table" sheetId="13" r:id="rId8"/>
    <sheet name="Census Data" sheetId="14" r:id="rId9"/>
    <sheet name="Pivot Table" sheetId="18" r:id="rId10"/>
    <sheet name="Pivot Chart" sheetId="19" r:id="rId11"/>
  </sheets>
  <definedNames>
    <definedName name="_xlnm._FilterDatabase" localSheetId="1" hidden="1">'Bar Chart'!$B$1:$E$13</definedName>
    <definedName name="_xlnm._FilterDatabase" localSheetId="8" hidden="1">'Census Data'!$A$1:$H$377</definedName>
    <definedName name="_xlnm._FilterDatabase" localSheetId="6" hidden="1">'Sort And Filter'!$A$1:$F$13</definedName>
    <definedName name="Slicer_marital_status">#N/A</definedName>
    <definedName name="Slicer_race_general">#N/A</definedName>
    <definedName name="Slicer_sex">#N/A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8" i="13" l="1"/>
  <c r="G19" i="13"/>
  <c r="G20" i="13"/>
  <c r="G21" i="13"/>
  <c r="I4" i="11" l="1"/>
  <c r="I3" i="11"/>
  <c r="I2" i="11"/>
  <c r="F13" i="11" l="1"/>
  <c r="F12" i="11"/>
  <c r="F11" i="11"/>
  <c r="F10" i="11"/>
  <c r="F9" i="11"/>
  <c r="F8" i="11"/>
  <c r="F7" i="11"/>
  <c r="F6" i="11"/>
  <c r="F5" i="11"/>
  <c r="F4" i="11"/>
  <c r="F3" i="11"/>
  <c r="F2" i="11"/>
  <c r="D22" i="9"/>
  <c r="C22" i="9"/>
  <c r="E22" i="9"/>
  <c r="E21" i="9"/>
  <c r="E20" i="9"/>
  <c r="B15" i="9"/>
  <c r="C20" i="9"/>
  <c r="D21" i="9"/>
  <c r="C21" i="9"/>
  <c r="D20" i="9"/>
</calcChain>
</file>

<file path=xl/sharedStrings.xml><?xml version="1.0" encoding="utf-8"?>
<sst xmlns="http://schemas.openxmlformats.org/spreadsheetml/2006/main" count="1732" uniqueCount="134">
  <si>
    <t>Month</t>
  </si>
  <si>
    <t>Daily Mean High</t>
  </si>
  <si>
    <t>Daily Mean low</t>
  </si>
  <si>
    <t>January</t>
  </si>
  <si>
    <t>February</t>
  </si>
  <si>
    <t>March</t>
  </si>
  <si>
    <t>April</t>
  </si>
  <si>
    <t>May</t>
  </si>
  <si>
    <t>June</t>
  </si>
  <si>
    <t>July</t>
  </si>
  <si>
    <t>August</t>
  </si>
  <si>
    <t>September</t>
  </si>
  <si>
    <t>October</t>
  </si>
  <si>
    <t>November</t>
  </si>
  <si>
    <t>December</t>
  </si>
  <si>
    <t>Precipitation</t>
  </si>
  <si>
    <t>Index</t>
  </si>
  <si>
    <t>Notes</t>
  </si>
  <si>
    <t>3- Ctrl Z/Ctrl Y= Undo/Redo</t>
  </si>
  <si>
    <t>4- Shift + Arrow= Select and Move</t>
  </si>
  <si>
    <t>2- Ctrl + Arrows=  Move Extreme End or Particular Series</t>
  </si>
  <si>
    <t>5- Ctrl+Shift+ Arrow= Select and Move (Move Extreme End or Particular Series)</t>
  </si>
  <si>
    <t>1- Ctrl C/ Ctrl X/ Ctrl V= Copy/ Cut/ Paste</t>
  </si>
  <si>
    <t>6- Ctrl Hold Drag Column/Row to Select Non Consecutive Column/Row</t>
  </si>
  <si>
    <t xml:space="preserve"> </t>
  </si>
  <si>
    <t>Note</t>
  </si>
  <si>
    <t>Only Two Numerical Values</t>
  </si>
  <si>
    <t xml:space="preserve">Helpful for finding out  two measurements on the same subjects, </t>
  </si>
  <si>
    <t>Eg- Height- Weight. Demand and Supply, Utility,etc</t>
  </si>
  <si>
    <t xml:space="preserve">January </t>
  </si>
  <si>
    <t>Shubham</t>
  </si>
  <si>
    <t>Uma</t>
  </si>
  <si>
    <t>Shekhar</t>
  </si>
  <si>
    <t>Satish</t>
  </si>
  <si>
    <t>Sheetal</t>
  </si>
  <si>
    <t>Note-</t>
  </si>
  <si>
    <t>Select Data&gt;Change Chart Type&gt;Combo&gt;Add Secondary Axis</t>
  </si>
  <si>
    <t>Sum</t>
  </si>
  <si>
    <t>Count</t>
  </si>
  <si>
    <t>Average</t>
  </si>
  <si>
    <t xml:space="preserve">Note- </t>
  </si>
  <si>
    <t>Addition-  =sum(Select R/C)</t>
  </si>
  <si>
    <t>Count-  =count(R/C)</t>
  </si>
  <si>
    <t>Average- =average(Select R/C)</t>
  </si>
  <si>
    <t>Count Words- =counta( Select R/C)</t>
  </si>
  <si>
    <t>Temp Diff</t>
  </si>
  <si>
    <t>Data&gt;Sort&gt;Select R/C&gt; Big to Small/Small to Big/ Custom</t>
  </si>
  <si>
    <t>Select Headers&gt;Filter&gt;Click On Expand Button Besides Header</t>
  </si>
  <si>
    <t xml:space="preserve">  Conditional Function - countif ( SelectR/J11 "Criteria")</t>
  </si>
  <si>
    <t>if more than one condition, -countifs</t>
  </si>
  <si>
    <t>Low</t>
  </si>
  <si>
    <t>More</t>
  </si>
  <si>
    <t>Both</t>
  </si>
  <si>
    <t>Good Weather Month</t>
  </si>
  <si>
    <t>Total</t>
  </si>
  <si>
    <t>Freeze Pans</t>
  </si>
  <si>
    <t>Freeze top of table so its visible when you scroll it down View&gt; Freeze Panes</t>
  </si>
  <si>
    <t>census_year</t>
  </si>
  <si>
    <t>state_fips_code</t>
  </si>
  <si>
    <t>total_personal_income</t>
  </si>
  <si>
    <t>age</t>
  </si>
  <si>
    <t>sex</t>
  </si>
  <si>
    <t>race_general</t>
  </si>
  <si>
    <t>marital_status</t>
  </si>
  <si>
    <t>total_family_income</t>
  </si>
  <si>
    <t>Florida</t>
  </si>
  <si>
    <t>Male</t>
  </si>
  <si>
    <t>Two major races</t>
  </si>
  <si>
    <t>Married/spouse present</t>
  </si>
  <si>
    <t>Female</t>
  </si>
  <si>
    <t>White</t>
  </si>
  <si>
    <t>Never married/single</t>
  </si>
  <si>
    <t>Black</t>
  </si>
  <si>
    <t>Widowed</t>
  </si>
  <si>
    <t>Divorced</t>
  </si>
  <si>
    <t>Other</t>
  </si>
  <si>
    <t>New York</t>
  </si>
  <si>
    <t>Chinese</t>
  </si>
  <si>
    <t>Separated</t>
  </si>
  <si>
    <t>Other Asian or Pacific Islander</t>
  </si>
  <si>
    <t>Rhode Island</t>
  </si>
  <si>
    <t>Alabama</t>
  </si>
  <si>
    <t>California</t>
  </si>
  <si>
    <t>Married/spouse absent</t>
  </si>
  <si>
    <t>Illinois</t>
  </si>
  <si>
    <t>Kansas</t>
  </si>
  <si>
    <t>Maryland</t>
  </si>
  <si>
    <t>Nebraska</t>
  </si>
  <si>
    <t>New Jersey</t>
  </si>
  <si>
    <t>Ohio</t>
  </si>
  <si>
    <t>Oklahoma</t>
  </si>
  <si>
    <t>Texas</t>
  </si>
  <si>
    <t>District of Columbia</t>
  </si>
  <si>
    <t>Colorado</t>
  </si>
  <si>
    <t>American Indian or Alaska Native</t>
  </si>
  <si>
    <t>Connecticut</t>
  </si>
  <si>
    <t>Iowa</t>
  </si>
  <si>
    <t>Kentucky</t>
  </si>
  <si>
    <t>Maine</t>
  </si>
  <si>
    <t>Massachusetts</t>
  </si>
  <si>
    <t>Montana</t>
  </si>
  <si>
    <t>Nevada</t>
  </si>
  <si>
    <t>New Mexico</t>
  </si>
  <si>
    <t>Oregon</t>
  </si>
  <si>
    <t>Utah</t>
  </si>
  <si>
    <t>Arizona</t>
  </si>
  <si>
    <t>Japanese</t>
  </si>
  <si>
    <t>Delaware</t>
  </si>
  <si>
    <t>Georgia</t>
  </si>
  <si>
    <t>Michigan</t>
  </si>
  <si>
    <t>Minnesota</t>
  </si>
  <si>
    <t>New Hampshire</t>
  </si>
  <si>
    <t>North Carolina</t>
  </si>
  <si>
    <t>South Carolina</t>
  </si>
  <si>
    <t>Tennessee</t>
  </si>
  <si>
    <t>Washington</t>
  </si>
  <si>
    <t>West Virginia</t>
  </si>
  <si>
    <t>Wisconsin</t>
  </si>
  <si>
    <t>Hawaii</t>
  </si>
  <si>
    <t>Idaho</t>
  </si>
  <si>
    <t>Indiana</t>
  </si>
  <si>
    <t>Louisiana</t>
  </si>
  <si>
    <t>Mississippi</t>
  </si>
  <si>
    <t>Missouri</t>
  </si>
  <si>
    <t>Pennsylvania</t>
  </si>
  <si>
    <t>Virginia</t>
  </si>
  <si>
    <t>Row Labels</t>
  </si>
  <si>
    <t>Grand Total</t>
  </si>
  <si>
    <t>Column Labels</t>
  </si>
  <si>
    <t>Sum of total_personal_income</t>
  </si>
  <si>
    <t>Average of total_family_income</t>
  </si>
  <si>
    <t>Count of marital_status</t>
  </si>
  <si>
    <t>(All)</t>
  </si>
  <si>
    <t>CENSUS 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</si>
</sst>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quot;₹&quot;\ * #,##0.00_ ;_ &quot;₹&quot;\ * \-#,##0.00_ ;_ &quot;₹&quot;\ * &quot;-&quot;??_ ;_ @_ "/>
    <numFmt numFmtId="167" formatCode="&quot;$&quot;#,##0"/>
  </numFmts>
  <fonts count="3" x14ac:knownFonts="1">
    <font>
      <sz val="11"/>
      <color theme="1"/>
      <name val="Calibri"/>
      <family val="2"/>
      <scheme val="minor"/>
    </font>
    <font>
      <b/>
      <sz val="11"/>
      <color theme="1"/>
      <name val="Calibri"/>
      <family val="2"/>
      <scheme val="minor"/>
    </font>
    <font>
      <b/>
      <sz val="20"/>
      <color theme="0"/>
      <name val="Aparajita"/>
      <family val="1"/>
    </font>
  </fonts>
  <fills count="5">
    <fill>
      <patternFill patternType="none"/>
    </fill>
    <fill>
      <patternFill patternType="gray125"/>
    </fill>
    <fill>
      <patternFill patternType="solid">
        <fgColor theme="4" tint="-0.499984740745262"/>
        <bgColor indexed="64"/>
      </patternFill>
    </fill>
    <fill>
      <patternFill patternType="solid">
        <fgColor theme="2"/>
        <bgColor indexed="64"/>
      </patternFill>
    </fill>
    <fill>
      <patternFill patternType="solid">
        <fgColor theme="4" tint="0.79998168889431442"/>
        <bgColor indexed="64"/>
      </patternFill>
    </fill>
  </fills>
  <borders count="3">
    <border>
      <left/>
      <right/>
      <top/>
      <bottom/>
      <diagonal/>
    </border>
    <border>
      <left/>
      <right/>
      <top style="thin">
        <color indexed="64"/>
      </top>
      <bottom/>
      <diagonal/>
    </border>
    <border>
      <left/>
      <right/>
      <top/>
      <bottom style="double">
        <color indexed="64"/>
      </bottom>
      <diagonal/>
    </border>
  </borders>
  <cellStyleXfs count="1">
    <xf numFmtId="0" fontId="0" fillId="0" borderId="0"/>
  </cellStyleXfs>
  <cellXfs count="24">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top"/>
    </xf>
    <xf numFmtId="0" fontId="0" fillId="0" borderId="0" xfId="0" applyAlignment="1">
      <alignment horizontal="left"/>
    </xf>
    <xf numFmtId="0" fontId="0" fillId="0" borderId="0" xfId="0" applyAlignment="1">
      <alignment horizontal="center"/>
    </xf>
    <xf numFmtId="167" fontId="0" fillId="0" borderId="0" xfId="0" applyNumberFormat="1"/>
    <xf numFmtId="0" fontId="0" fillId="0" borderId="0" xfId="0" applyNumberFormat="1"/>
    <xf numFmtId="0" fontId="0" fillId="0" borderId="0" xfId="0"/>
    <xf numFmtId="0" fontId="1" fillId="0" borderId="0" xfId="0" applyFont="1" applyAlignment="1">
      <alignment horizontal="center"/>
    </xf>
    <xf numFmtId="0" fontId="0" fillId="0" borderId="0" xfId="0" pivotButton="1"/>
    <xf numFmtId="164" fontId="0" fillId="0" borderId="0" xfId="0" applyNumberFormat="1"/>
    <xf numFmtId="0" fontId="0" fillId="0" borderId="0" xfId="0" applyBorder="1"/>
    <xf numFmtId="0" fontId="0" fillId="0" borderId="0" xfId="0" applyAlignment="1">
      <alignment horizontal="left" indent="1"/>
    </xf>
    <xf numFmtId="3" fontId="0" fillId="0" borderId="0" xfId="0" applyNumberFormat="1"/>
    <xf numFmtId="0" fontId="0" fillId="3" borderId="0" xfId="0" applyFill="1" applyBorder="1"/>
    <xf numFmtId="0" fontId="0" fillId="3" borderId="2" xfId="0" applyFill="1" applyBorder="1"/>
    <xf numFmtId="0" fontId="0" fillId="3" borderId="1" xfId="0" applyFill="1" applyBorder="1"/>
    <xf numFmtId="0" fontId="0" fillId="4" borderId="0" xfId="0" applyFill="1" applyBorder="1"/>
    <xf numFmtId="0" fontId="0" fillId="0" borderId="0" xfId="0" applyAlignment="1">
      <alignment horizontal="center"/>
    </xf>
    <xf numFmtId="0" fontId="0" fillId="0" borderId="0" xfId="0" applyAlignment="1">
      <alignment horizontal="center" vertical="center" wrapText="1"/>
    </xf>
    <xf numFmtId="0" fontId="2" fillId="2" borderId="1" xfId="0" applyFont="1" applyFill="1" applyBorder="1" applyAlignment="1">
      <alignment horizontal="center" wrapText="1"/>
    </xf>
    <xf numFmtId="0" fontId="0" fillId="2" borderId="1" xfId="0" applyFill="1" applyBorder="1" applyAlignment="1">
      <alignment horizontal="center" wrapText="1"/>
    </xf>
    <xf numFmtId="0" fontId="0" fillId="2" borderId="0" xfId="0" applyFill="1" applyBorder="1" applyAlignment="1">
      <alignment horizontal="center" wrapText="1"/>
    </xf>
  </cellXfs>
  <cellStyles count="1">
    <cellStyle name="Normal" xfId="0" builtinId="0"/>
  </cellStyles>
  <dxfs count="11">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5" tint="-0.499984740745262"/>
        </patternFill>
      </fill>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2495742080793252E-2"/>
          <c:y val="0.17835375352057894"/>
          <c:w val="0.73451481511827166"/>
          <c:h val="0.59907265766976481"/>
        </c:manualLayout>
      </c:layout>
      <c:line3DChart>
        <c:grouping val="standard"/>
        <c:varyColors val="0"/>
        <c:ser>
          <c:idx val="0"/>
          <c:order val="0"/>
          <c:tx>
            <c:strRef>
              <c:f>'Bar Chart'!$C$1</c:f>
              <c:strCache>
                <c:ptCount val="1"/>
                <c:pt idx="0">
                  <c:v>Daily Mean High</c:v>
                </c:pt>
              </c:strCache>
            </c:strRef>
          </c:tx>
          <c:spPr>
            <a:solidFill>
              <a:schemeClr val="accent1"/>
            </a:solidFill>
            <a:ln w="25400">
              <a:noFill/>
            </a:ln>
            <a:effectLst/>
            <a:sp3d/>
          </c:spPr>
          <c:cat>
            <c:strRef>
              <c:f>'Bar Chart'!$B$2:$B$13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'Bar Chart'!$C$2:$C$13</c:f>
              <c:numCache>
                <c:formatCode>General</c:formatCode>
                <c:ptCount val="12"/>
                <c:pt idx="0">
                  <c:v>20.9</c:v>
                </c:pt>
                <c:pt idx="1">
                  <c:v>25.8</c:v>
                </c:pt>
                <c:pt idx="2">
                  <c:v>43.3</c:v>
                </c:pt>
                <c:pt idx="3">
                  <c:v>45.5</c:v>
                </c:pt>
                <c:pt idx="4">
                  <c:v>23.3</c:v>
                </c:pt>
                <c:pt idx="5">
                  <c:v>32.700000000000003</c:v>
                </c:pt>
                <c:pt idx="6">
                  <c:v>22.6</c:v>
                </c:pt>
                <c:pt idx="7">
                  <c:v>34.700000000000003</c:v>
                </c:pt>
                <c:pt idx="8">
                  <c:v>31.3</c:v>
                </c:pt>
                <c:pt idx="9">
                  <c:v>24.7</c:v>
                </c:pt>
                <c:pt idx="10">
                  <c:v>34.200000000000003</c:v>
                </c:pt>
                <c:pt idx="11">
                  <c:v>35.6</c:v>
                </c:pt>
              </c:numCache>
            </c:numRef>
          </c:val>
          <c:smooth val="0"/>
          <c:extLst>
            <c:ext xmlns:c16="http://schemas.microsoft.com/office/drawing/2014/chart" uri="{C3380CC4-5D6E-409C-BE32-E72D297353CC}">
              <c16:uniqueId val="{00000000-0B17-4468-8624-A1CCE805FAD7}"/>
            </c:ext>
          </c:extLst>
        </c:ser>
        <c:dLbls>
          <c:showLegendKey val="0"/>
          <c:showVal val="0"/>
          <c:showCatName val="0"/>
          <c:showSerName val="0"/>
          <c:showPercent val="0"/>
          <c:showBubbleSize val="0"/>
        </c:dLbls>
        <c:axId val="471835552"/>
        <c:axId val="471839160"/>
        <c:axId val="444909248"/>
      </c:line3DChart>
      <c:catAx>
        <c:axId val="471835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839160"/>
        <c:crosses val="autoZero"/>
        <c:auto val="1"/>
        <c:lblAlgn val="ctr"/>
        <c:lblOffset val="100"/>
        <c:noMultiLvlLbl val="0"/>
      </c:catAx>
      <c:valAx>
        <c:axId val="471839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835552"/>
        <c:crosses val="autoZero"/>
        <c:crossBetween val="between"/>
      </c:valAx>
      <c:serAx>
        <c:axId val="44490924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83916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Learnings.xlsx]Pivot Table!PivotTable2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Gender-wise</a:t>
            </a:r>
            <a:r>
              <a:rPr lang="en-IN" b="1" baseline="0"/>
              <a:t> Family Income</a:t>
            </a:r>
          </a:p>
          <a:p>
            <a:pPr>
              <a:defRPr/>
            </a:pP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555555555555556"/>
          <c:y val="0.14024027575952144"/>
          <c:w val="0.84166666666666656"/>
          <c:h val="0.72440437971004679"/>
        </c:manualLayout>
      </c:layout>
      <c:pie3DChart>
        <c:varyColors val="1"/>
        <c:ser>
          <c:idx val="0"/>
          <c:order val="0"/>
          <c:tx>
            <c:strRef>
              <c:f>'Pivot Table'!$B$3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8C1-4327-8417-CC8ED12A0FD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8C1-4327-8417-CC8ED12A0FD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8C1-4327-8417-CC8ED12A0FD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8C1-4327-8417-CC8ED12A0FD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8C1-4327-8417-CC8ED12A0FD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8C1-4327-8417-CC8ED12A0FD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8C1-4327-8417-CC8ED12A0FD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8C1-4327-8417-CC8ED12A0F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American Indian or Alaska Native</c:v>
                </c:pt>
                <c:pt idx="1">
                  <c:v>Other</c:v>
                </c:pt>
                <c:pt idx="2">
                  <c:v>Two major races</c:v>
                </c:pt>
                <c:pt idx="3">
                  <c:v>White</c:v>
                </c:pt>
              </c:strCache>
            </c:strRef>
          </c:cat>
          <c:val>
            <c:numRef>
              <c:f>'Pivot Table'!$B$4:$B$8</c:f>
              <c:numCache>
                <c:formatCode>_ "₹"\ * #,##0.00_ ;_ "₹"\ * \-#,##0.00_ ;_ "₹"\ * "-"??_ ;_ @_ </c:formatCode>
                <c:ptCount val="4"/>
                <c:pt idx="0">
                  <c:v>15566.666666666666</c:v>
                </c:pt>
                <c:pt idx="1">
                  <c:v>9602.7777777777774</c:v>
                </c:pt>
                <c:pt idx="2">
                  <c:v>22295.555555555555</c:v>
                </c:pt>
                <c:pt idx="3">
                  <c:v>32706.056939501781</c:v>
                </c:pt>
              </c:numCache>
            </c:numRef>
          </c:val>
          <c:extLst>
            <c:ext xmlns:c16="http://schemas.microsoft.com/office/drawing/2014/chart" uri="{C3380CC4-5D6E-409C-BE32-E72D297353CC}">
              <c16:uniqueId val="{00000010-E8C1-4327-8417-CC8ED12A0FDC}"/>
            </c:ext>
          </c:extLst>
        </c:ser>
        <c:dLbls>
          <c:dLblPos val="bestFit"/>
          <c:showLegendKey val="0"/>
          <c:showVal val="1"/>
          <c:showCatName val="0"/>
          <c:showSerName val="0"/>
          <c:showPercent val="0"/>
          <c:showBubbleSize val="0"/>
          <c:showLeaderLines val="1"/>
        </c:dLbls>
      </c:pie3D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Learnings.xlsx]Pivot Table!PivotTable4</c:name>
    <c:fmtId val="2"/>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Race</a:t>
            </a:r>
            <a:r>
              <a:rPr lang="en-IN" baseline="0"/>
              <a:t> wise Marital Status</a:t>
            </a:r>
            <a:endParaRPr lang="en-IN"/>
          </a:p>
        </c:rich>
      </c:tx>
      <c:layout>
        <c:manualLayout>
          <c:xMode val="edge"/>
          <c:yMode val="edge"/>
          <c:x val="0.34407633420822398"/>
          <c:y val="2.314814814814814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Table'!$E$3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Table'!$D$4:$D$11</c:f>
              <c:strCache>
                <c:ptCount val="7"/>
                <c:pt idx="0">
                  <c:v>Black</c:v>
                </c:pt>
                <c:pt idx="1">
                  <c:v>Chinese</c:v>
                </c:pt>
                <c:pt idx="2">
                  <c:v>Japanese</c:v>
                </c:pt>
                <c:pt idx="3">
                  <c:v>Other</c:v>
                </c:pt>
                <c:pt idx="4">
                  <c:v>Other Asian or Pacific Islander</c:v>
                </c:pt>
                <c:pt idx="5">
                  <c:v>Two major races</c:v>
                </c:pt>
                <c:pt idx="6">
                  <c:v>White</c:v>
                </c:pt>
              </c:strCache>
            </c:strRef>
          </c:cat>
          <c:val>
            <c:numRef>
              <c:f>'Pivot Table'!$E$4:$E$11</c:f>
              <c:numCache>
                <c:formatCode>General</c:formatCode>
                <c:ptCount val="7"/>
                <c:pt idx="0">
                  <c:v>8</c:v>
                </c:pt>
                <c:pt idx="1">
                  <c:v>1</c:v>
                </c:pt>
                <c:pt idx="2">
                  <c:v>1</c:v>
                </c:pt>
                <c:pt idx="3">
                  <c:v>7</c:v>
                </c:pt>
                <c:pt idx="4">
                  <c:v>4</c:v>
                </c:pt>
                <c:pt idx="5">
                  <c:v>2</c:v>
                </c:pt>
                <c:pt idx="6">
                  <c:v>98</c:v>
                </c:pt>
              </c:numCache>
            </c:numRef>
          </c:val>
          <c:extLst>
            <c:ext xmlns:c16="http://schemas.microsoft.com/office/drawing/2014/chart" uri="{C3380CC4-5D6E-409C-BE32-E72D297353CC}">
              <c16:uniqueId val="{00000000-2395-4EAB-8816-115A243EB648}"/>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413786904"/>
        <c:axId val="413783952"/>
      </c:areaChart>
      <c:catAx>
        <c:axId val="41378690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413783952"/>
        <c:crosses val="autoZero"/>
        <c:auto val="1"/>
        <c:lblAlgn val="ctr"/>
        <c:lblOffset val="100"/>
        <c:noMultiLvlLbl val="0"/>
      </c:catAx>
      <c:valAx>
        <c:axId val="4137839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crossAx val="4137869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Learnings.xlsx]Pivot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Personal Income of Male and Female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Table'!$A$17:$A$25</c:f>
              <c:multiLvlStrCache>
                <c:ptCount val="4"/>
                <c:lvl>
                  <c:pt idx="0">
                    <c:v>Male</c:v>
                  </c:pt>
                  <c:pt idx="1">
                    <c:v>Male</c:v>
                  </c:pt>
                  <c:pt idx="2">
                    <c:v>Male</c:v>
                  </c:pt>
                  <c:pt idx="3">
                    <c:v>Male</c:v>
                  </c:pt>
                </c:lvl>
                <c:lvl>
                  <c:pt idx="0">
                    <c:v>Divorced</c:v>
                  </c:pt>
                  <c:pt idx="1">
                    <c:v>Married/spouse absent</c:v>
                  </c:pt>
                  <c:pt idx="2">
                    <c:v>Married/spouse present</c:v>
                  </c:pt>
                  <c:pt idx="3">
                    <c:v>Separated</c:v>
                  </c:pt>
                </c:lvl>
              </c:multiLvlStrCache>
            </c:multiLvlStrRef>
          </c:cat>
          <c:val>
            <c:numRef>
              <c:f>'Pivot Table'!$B$17:$B$25</c:f>
              <c:numCache>
                <c:formatCode>General</c:formatCode>
                <c:ptCount val="4"/>
                <c:pt idx="0">
                  <c:v>626590</c:v>
                </c:pt>
                <c:pt idx="1">
                  <c:v>235390</c:v>
                </c:pt>
                <c:pt idx="2">
                  <c:v>8807500</c:v>
                </c:pt>
                <c:pt idx="3">
                  <c:v>25000</c:v>
                </c:pt>
              </c:numCache>
            </c:numRef>
          </c:val>
          <c:extLst>
            <c:ext xmlns:c16="http://schemas.microsoft.com/office/drawing/2014/chart" uri="{C3380CC4-5D6E-409C-BE32-E72D297353CC}">
              <c16:uniqueId val="{00000000-2D42-457E-9FBE-94022D4F5F97}"/>
            </c:ext>
          </c:extLst>
        </c:ser>
        <c:dLbls>
          <c:dLblPos val="outEnd"/>
          <c:showLegendKey val="0"/>
          <c:showVal val="1"/>
          <c:showCatName val="0"/>
          <c:showSerName val="0"/>
          <c:showPercent val="0"/>
          <c:showBubbleSize val="0"/>
        </c:dLbls>
        <c:gapWidth val="182"/>
        <c:axId val="413164312"/>
        <c:axId val="413164640"/>
      </c:barChart>
      <c:catAx>
        <c:axId val="4131643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64640"/>
        <c:crosses val="autoZero"/>
        <c:auto val="1"/>
        <c:lblAlgn val="ctr"/>
        <c:lblOffset val="100"/>
        <c:noMultiLvlLbl val="0"/>
      </c:catAx>
      <c:valAx>
        <c:axId val="413164640"/>
        <c:scaling>
          <c:orientation val="minMax"/>
        </c:scaling>
        <c:delete val="1"/>
        <c:axPos val="b"/>
        <c:numFmt formatCode="General" sourceLinked="1"/>
        <c:majorTickMark val="out"/>
        <c:minorTickMark val="none"/>
        <c:tickLblPos val="nextTo"/>
        <c:crossAx val="413164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Learnings.xlsx]Pivot Table!PivotTable6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Average Of</a:t>
            </a:r>
            <a:r>
              <a:rPr lang="en-IN" baseline="0"/>
              <a:t> </a:t>
            </a:r>
            <a:r>
              <a:rPr lang="en-IN"/>
              <a:t>Marital</a:t>
            </a:r>
            <a:r>
              <a:rPr lang="en-IN" baseline="0"/>
              <a:t> Status Wise Male&amp;Female Total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Table'!$E$16:$E$17</c:f>
              <c:strCache>
                <c:ptCount val="1"/>
                <c:pt idx="0">
                  <c:v>Male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Table'!$D$18:$D$22</c:f>
              <c:strCache>
                <c:ptCount val="4"/>
                <c:pt idx="0">
                  <c:v>Divorced</c:v>
                </c:pt>
                <c:pt idx="1">
                  <c:v>Married/spouse absent</c:v>
                </c:pt>
                <c:pt idx="2">
                  <c:v>Married/spouse present</c:v>
                </c:pt>
                <c:pt idx="3">
                  <c:v>Separated</c:v>
                </c:pt>
              </c:strCache>
            </c:strRef>
          </c:cat>
          <c:val>
            <c:numRef>
              <c:f>'Pivot Table'!$E$18:$E$22</c:f>
              <c:numCache>
                <c:formatCode>#,##0</c:formatCode>
                <c:ptCount val="4"/>
                <c:pt idx="0">
                  <c:v>35534.705882352944</c:v>
                </c:pt>
                <c:pt idx="1">
                  <c:v>33750</c:v>
                </c:pt>
                <c:pt idx="2">
                  <c:v>58950.202020202021</c:v>
                </c:pt>
                <c:pt idx="3">
                  <c:v>25000</c:v>
                </c:pt>
              </c:numCache>
            </c:numRef>
          </c:val>
          <c:extLst>
            <c:ext xmlns:c16="http://schemas.microsoft.com/office/drawing/2014/chart" uri="{C3380CC4-5D6E-409C-BE32-E72D297353CC}">
              <c16:uniqueId val="{00000000-E1C9-4BBF-9D14-1801F25EA24C}"/>
            </c:ext>
          </c:extLst>
        </c:ser>
        <c:dLbls>
          <c:showLegendKey val="0"/>
          <c:showVal val="1"/>
          <c:showCatName val="0"/>
          <c:showSerName val="0"/>
          <c:showPercent val="0"/>
          <c:showBubbleSize val="0"/>
        </c:dLbls>
        <c:gapWidth val="150"/>
        <c:shape val="box"/>
        <c:axId val="697607208"/>
        <c:axId val="697610160"/>
        <c:axId val="0"/>
      </c:bar3DChart>
      <c:catAx>
        <c:axId val="697607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697610160"/>
        <c:crosses val="autoZero"/>
        <c:auto val="1"/>
        <c:lblAlgn val="ctr"/>
        <c:lblOffset val="100"/>
        <c:noMultiLvlLbl val="0"/>
      </c:catAx>
      <c:valAx>
        <c:axId val="697610160"/>
        <c:scaling>
          <c:orientation val="minMax"/>
        </c:scaling>
        <c:delete val="1"/>
        <c:axPos val="l"/>
        <c:numFmt formatCode="#,##0" sourceLinked="1"/>
        <c:majorTickMark val="none"/>
        <c:minorTickMark val="none"/>
        <c:tickLblPos val="nextTo"/>
        <c:crossAx val="697607208"/>
        <c:crosses val="autoZero"/>
        <c:crossBetween val="between"/>
      </c:valAx>
      <c:spPr>
        <a:noFill/>
        <a:ln>
          <a:noFill/>
        </a:ln>
        <a:effectLst/>
      </c:spPr>
    </c:plotArea>
    <c:legend>
      <c:legendPos val="r"/>
      <c:layout>
        <c:manualLayout>
          <c:xMode val="edge"/>
          <c:yMode val="edge"/>
          <c:x val="0.86514832345837189"/>
          <c:y val="0.83411964129483818"/>
          <c:w val="9.6585961384166516E-2"/>
          <c:h val="5.65695140592323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153404496357426E-2"/>
          <c:y val="0.17677660777682161"/>
          <c:w val="0.74458937396488611"/>
          <c:h val="0.60261797611151613"/>
        </c:manualLayout>
      </c:layout>
      <c:line3DChart>
        <c:grouping val="standard"/>
        <c:varyColors val="0"/>
        <c:ser>
          <c:idx val="0"/>
          <c:order val="0"/>
          <c:tx>
            <c:strRef>
              <c:f>'Bar Chart'!$D$1</c:f>
              <c:strCache>
                <c:ptCount val="1"/>
                <c:pt idx="0">
                  <c:v>Daily Mean low</c:v>
                </c:pt>
              </c:strCache>
            </c:strRef>
          </c:tx>
          <c:spPr>
            <a:solidFill>
              <a:schemeClr val="accent1"/>
            </a:solidFill>
            <a:ln w="25400">
              <a:noFill/>
            </a:ln>
            <a:effectLst/>
            <a:sp3d/>
          </c:spPr>
          <c:cat>
            <c:strRef>
              <c:f>'Bar Chart'!$B$2:$B$13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'Bar Chart'!$D$2:$D$13</c:f>
              <c:numCache>
                <c:formatCode>General</c:formatCode>
                <c:ptCount val="12"/>
                <c:pt idx="0">
                  <c:v>22.3</c:v>
                </c:pt>
                <c:pt idx="1">
                  <c:v>23.5</c:v>
                </c:pt>
                <c:pt idx="2">
                  <c:v>34.6</c:v>
                </c:pt>
                <c:pt idx="3">
                  <c:v>44.5</c:v>
                </c:pt>
                <c:pt idx="4">
                  <c:v>34.5</c:v>
                </c:pt>
                <c:pt idx="5">
                  <c:v>38.5</c:v>
                </c:pt>
                <c:pt idx="6">
                  <c:v>22.2</c:v>
                </c:pt>
                <c:pt idx="7">
                  <c:v>23.5</c:v>
                </c:pt>
                <c:pt idx="8">
                  <c:v>21.9</c:v>
                </c:pt>
                <c:pt idx="9">
                  <c:v>29.3</c:v>
                </c:pt>
                <c:pt idx="10">
                  <c:v>31.7</c:v>
                </c:pt>
                <c:pt idx="11">
                  <c:v>23.7</c:v>
                </c:pt>
              </c:numCache>
            </c:numRef>
          </c:val>
          <c:smooth val="0"/>
          <c:extLst>
            <c:ext xmlns:c16="http://schemas.microsoft.com/office/drawing/2014/chart" uri="{C3380CC4-5D6E-409C-BE32-E72D297353CC}">
              <c16:uniqueId val="{00000000-C3C9-450D-AA93-C86539DE21EC}"/>
            </c:ext>
          </c:extLst>
        </c:ser>
        <c:dLbls>
          <c:showLegendKey val="0"/>
          <c:showVal val="0"/>
          <c:showCatName val="0"/>
          <c:showSerName val="0"/>
          <c:showPercent val="0"/>
          <c:showBubbleSize val="0"/>
        </c:dLbls>
        <c:axId val="652146840"/>
        <c:axId val="652149136"/>
        <c:axId val="520183184"/>
      </c:line3DChart>
      <c:catAx>
        <c:axId val="652146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149136"/>
        <c:crosses val="autoZero"/>
        <c:auto val="1"/>
        <c:lblAlgn val="ctr"/>
        <c:lblOffset val="100"/>
        <c:noMultiLvlLbl val="0"/>
      </c:catAx>
      <c:valAx>
        <c:axId val="65214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146840"/>
        <c:crosses val="autoZero"/>
        <c:crossBetween val="between"/>
      </c:valAx>
      <c:serAx>
        <c:axId val="52018318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14913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Daily Temperature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0827248708958372"/>
          <c:y val="0.19862449269414423"/>
          <c:w val="0.84405048422080931"/>
          <c:h val="0.47800209770307917"/>
        </c:manualLayout>
      </c:layout>
      <c:barChart>
        <c:barDir val="col"/>
        <c:grouping val="clustered"/>
        <c:varyColors val="0"/>
        <c:ser>
          <c:idx val="0"/>
          <c:order val="0"/>
          <c:tx>
            <c:strRef>
              <c:f>'Bar Chart'!$C$1</c:f>
              <c:strCache>
                <c:ptCount val="1"/>
                <c:pt idx="0">
                  <c:v>Daily Mean High</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'Bar Chart'!$B$2:$B$13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'Bar Chart'!$C$2:$C$13</c:f>
              <c:numCache>
                <c:formatCode>General</c:formatCode>
                <c:ptCount val="12"/>
                <c:pt idx="0">
                  <c:v>20.9</c:v>
                </c:pt>
                <c:pt idx="1">
                  <c:v>25.8</c:v>
                </c:pt>
                <c:pt idx="2">
                  <c:v>43.3</c:v>
                </c:pt>
                <c:pt idx="3">
                  <c:v>45.5</c:v>
                </c:pt>
                <c:pt idx="4">
                  <c:v>23.3</c:v>
                </c:pt>
                <c:pt idx="5">
                  <c:v>32.700000000000003</c:v>
                </c:pt>
                <c:pt idx="6">
                  <c:v>22.6</c:v>
                </c:pt>
                <c:pt idx="7">
                  <c:v>34.700000000000003</c:v>
                </c:pt>
                <c:pt idx="8">
                  <c:v>31.3</c:v>
                </c:pt>
                <c:pt idx="9">
                  <c:v>24.7</c:v>
                </c:pt>
                <c:pt idx="10">
                  <c:v>34.200000000000003</c:v>
                </c:pt>
                <c:pt idx="11">
                  <c:v>35.6</c:v>
                </c:pt>
              </c:numCache>
            </c:numRef>
          </c:val>
          <c:extLst>
            <c:ext xmlns:c16="http://schemas.microsoft.com/office/drawing/2014/chart" uri="{C3380CC4-5D6E-409C-BE32-E72D297353CC}">
              <c16:uniqueId val="{00000000-B74A-4B0C-8AD0-11A3A1F2DEFF}"/>
            </c:ext>
          </c:extLst>
        </c:ser>
        <c:ser>
          <c:idx val="1"/>
          <c:order val="1"/>
          <c:tx>
            <c:strRef>
              <c:f>'Bar Chart'!$D$1</c:f>
              <c:strCache>
                <c:ptCount val="1"/>
                <c:pt idx="0">
                  <c:v>Daily Mean low</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'Bar Chart'!$B$2:$B$13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'Bar Chart'!$D$2:$D$13</c:f>
              <c:numCache>
                <c:formatCode>General</c:formatCode>
                <c:ptCount val="12"/>
                <c:pt idx="0">
                  <c:v>22.3</c:v>
                </c:pt>
                <c:pt idx="1">
                  <c:v>23.5</c:v>
                </c:pt>
                <c:pt idx="2">
                  <c:v>34.6</c:v>
                </c:pt>
                <c:pt idx="3">
                  <c:v>44.5</c:v>
                </c:pt>
                <c:pt idx="4">
                  <c:v>34.5</c:v>
                </c:pt>
                <c:pt idx="5">
                  <c:v>38.5</c:v>
                </c:pt>
                <c:pt idx="6">
                  <c:v>22.2</c:v>
                </c:pt>
                <c:pt idx="7">
                  <c:v>23.5</c:v>
                </c:pt>
                <c:pt idx="8">
                  <c:v>21.9</c:v>
                </c:pt>
                <c:pt idx="9">
                  <c:v>29.3</c:v>
                </c:pt>
                <c:pt idx="10">
                  <c:v>31.7</c:v>
                </c:pt>
                <c:pt idx="11">
                  <c:v>23.7</c:v>
                </c:pt>
              </c:numCache>
            </c:numRef>
          </c:val>
          <c:extLst>
            <c:ext xmlns:c16="http://schemas.microsoft.com/office/drawing/2014/chart" uri="{C3380CC4-5D6E-409C-BE32-E72D297353CC}">
              <c16:uniqueId val="{00000001-B74A-4B0C-8AD0-11A3A1F2DEFF}"/>
            </c:ext>
          </c:extLst>
        </c:ser>
        <c:dLbls>
          <c:showLegendKey val="0"/>
          <c:showVal val="0"/>
          <c:showCatName val="0"/>
          <c:showSerName val="0"/>
          <c:showPercent val="0"/>
          <c:showBubbleSize val="0"/>
        </c:dLbls>
        <c:gapWidth val="164"/>
        <c:overlap val="-22"/>
        <c:axId val="462731904"/>
        <c:axId val="462729280"/>
      </c:barChart>
      <c:catAx>
        <c:axId val="4627319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729280"/>
        <c:crosses val="autoZero"/>
        <c:auto val="1"/>
        <c:lblAlgn val="ctr"/>
        <c:lblOffset val="100"/>
        <c:noMultiLvlLbl val="0"/>
      </c:catAx>
      <c:valAx>
        <c:axId val="46272928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Temperature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73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'Bar Chart'!$E$1</c:f>
              <c:strCache>
                <c:ptCount val="1"/>
                <c:pt idx="0">
                  <c:v>Precipitation</c:v>
                </c:pt>
              </c:strCache>
            </c:strRef>
          </c:tx>
          <c:spPr>
            <a:solidFill>
              <a:schemeClr val="accent1"/>
            </a:solidFill>
            <a:ln>
              <a:noFill/>
            </a:ln>
            <a:effectLst/>
          </c:spPr>
          <c:invertIfNegative val="0"/>
          <c:cat>
            <c:strRef>
              <c:f>'Bar Chart'!$B$2:$B$13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'Bar Chart'!$E$2:$E$13</c:f>
              <c:numCache>
                <c:formatCode>General</c:formatCode>
                <c:ptCount val="12"/>
                <c:pt idx="0">
                  <c:v>39.799999999999997</c:v>
                </c:pt>
                <c:pt idx="1">
                  <c:v>37.4</c:v>
                </c:pt>
                <c:pt idx="2">
                  <c:v>35.799999999999997</c:v>
                </c:pt>
                <c:pt idx="3">
                  <c:v>23.6</c:v>
                </c:pt>
                <c:pt idx="4">
                  <c:v>32.6</c:v>
                </c:pt>
                <c:pt idx="5">
                  <c:v>33.5</c:v>
                </c:pt>
                <c:pt idx="6">
                  <c:v>21.7</c:v>
                </c:pt>
                <c:pt idx="7">
                  <c:v>23.7</c:v>
                </c:pt>
                <c:pt idx="8">
                  <c:v>21.4</c:v>
                </c:pt>
                <c:pt idx="9">
                  <c:v>34.5</c:v>
                </c:pt>
                <c:pt idx="10">
                  <c:v>32.4</c:v>
                </c:pt>
                <c:pt idx="11">
                  <c:v>22.6</c:v>
                </c:pt>
              </c:numCache>
            </c:numRef>
          </c:val>
          <c:extLst>
            <c:ext xmlns:c16="http://schemas.microsoft.com/office/drawing/2014/chart" uri="{C3380CC4-5D6E-409C-BE32-E72D297353CC}">
              <c16:uniqueId val="{00000000-782E-428F-B0C5-03050FA149F1}"/>
            </c:ext>
          </c:extLst>
        </c:ser>
        <c:dLbls>
          <c:showLegendKey val="0"/>
          <c:showVal val="0"/>
          <c:showCatName val="0"/>
          <c:showSerName val="0"/>
          <c:showPercent val="0"/>
          <c:showBubbleSize val="0"/>
        </c:dLbls>
        <c:gapWidth val="219"/>
        <c:overlap val="-27"/>
        <c:axId val="652188496"/>
        <c:axId val="652192432"/>
      </c:barChart>
      <c:catAx>
        <c:axId val="65218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192432"/>
        <c:crosses val="autoZero"/>
        <c:auto val="1"/>
        <c:lblAlgn val="ctr"/>
        <c:lblOffset val="100"/>
        <c:noMultiLvlLbl val="0"/>
      </c:catAx>
      <c:valAx>
        <c:axId val="65219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18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45936033240144"/>
          <c:y val="5.7058663121655258E-2"/>
          <c:w val="0.82353018372703413"/>
          <c:h val="0.76297098279381748"/>
        </c:manualLayout>
      </c:layout>
      <c:scatterChart>
        <c:scatterStyle val="lineMarker"/>
        <c:varyColors val="0"/>
        <c:ser>
          <c:idx val="0"/>
          <c:order val="0"/>
          <c:tx>
            <c:strRef>
              <c:f>Scatterplots!$D$1</c:f>
              <c:strCache>
                <c:ptCount val="1"/>
                <c:pt idx="0">
                  <c:v>Daily Mean low</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tx>
                <c:rich>
                  <a:bodyPr/>
                  <a:lstStyle/>
                  <a:p>
                    <a:fld id="{AEC225C4-4020-4FC0-88D2-71B25A2F8B5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79D1-438F-9B53-B6EC93E8EE7A}"/>
                </c:ext>
              </c:extLst>
            </c:dLbl>
            <c:dLbl>
              <c:idx val="1"/>
              <c:tx>
                <c:rich>
                  <a:bodyPr/>
                  <a:lstStyle/>
                  <a:p>
                    <a:fld id="{C19E9974-95B2-45C0-951A-3CC470F9C00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9D1-438F-9B53-B6EC93E8EE7A}"/>
                </c:ext>
              </c:extLst>
            </c:dLbl>
            <c:dLbl>
              <c:idx val="2"/>
              <c:tx>
                <c:rich>
                  <a:bodyPr/>
                  <a:lstStyle/>
                  <a:p>
                    <a:fld id="{87A4DA03-0D59-4FE6-9055-6BD5A38B0B8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9D1-438F-9B53-B6EC93E8EE7A}"/>
                </c:ext>
              </c:extLst>
            </c:dLbl>
            <c:dLbl>
              <c:idx val="3"/>
              <c:tx>
                <c:rich>
                  <a:bodyPr/>
                  <a:lstStyle/>
                  <a:p>
                    <a:fld id="{8DFB3FFC-9988-4F93-919C-5490606663C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9D1-438F-9B53-B6EC93E8EE7A}"/>
                </c:ext>
              </c:extLst>
            </c:dLbl>
            <c:dLbl>
              <c:idx val="4"/>
              <c:tx>
                <c:rich>
                  <a:bodyPr/>
                  <a:lstStyle/>
                  <a:p>
                    <a:fld id="{5A5C3664-5110-42EA-B739-B9431E90E66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9D1-438F-9B53-B6EC93E8EE7A}"/>
                </c:ext>
              </c:extLst>
            </c:dLbl>
            <c:dLbl>
              <c:idx val="5"/>
              <c:tx>
                <c:rich>
                  <a:bodyPr/>
                  <a:lstStyle/>
                  <a:p>
                    <a:fld id="{B4F9019A-EC7D-47C8-857C-C701FE478F8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9D1-438F-9B53-B6EC93E8EE7A}"/>
                </c:ext>
              </c:extLst>
            </c:dLbl>
            <c:dLbl>
              <c:idx val="6"/>
              <c:tx>
                <c:rich>
                  <a:bodyPr/>
                  <a:lstStyle/>
                  <a:p>
                    <a:fld id="{28B03E6C-31F7-418B-896F-12E604616D1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9D1-438F-9B53-B6EC93E8EE7A}"/>
                </c:ext>
              </c:extLst>
            </c:dLbl>
            <c:dLbl>
              <c:idx val="7"/>
              <c:tx>
                <c:rich>
                  <a:bodyPr/>
                  <a:lstStyle/>
                  <a:p>
                    <a:fld id="{B9CC6F00-43F4-49DF-8317-AD8D885ED91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9D1-438F-9B53-B6EC93E8EE7A}"/>
                </c:ext>
              </c:extLst>
            </c:dLbl>
            <c:dLbl>
              <c:idx val="8"/>
              <c:tx>
                <c:rich>
                  <a:bodyPr/>
                  <a:lstStyle/>
                  <a:p>
                    <a:fld id="{3D847799-F365-4ED8-8678-3D1FB4486FC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9D1-438F-9B53-B6EC93E8EE7A}"/>
                </c:ext>
              </c:extLst>
            </c:dLbl>
            <c:dLbl>
              <c:idx val="9"/>
              <c:tx>
                <c:rich>
                  <a:bodyPr/>
                  <a:lstStyle/>
                  <a:p>
                    <a:fld id="{669A105E-9C1C-4CCD-8BD6-01A8F9E94A3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9D1-438F-9B53-B6EC93E8EE7A}"/>
                </c:ext>
              </c:extLst>
            </c:dLbl>
            <c:dLbl>
              <c:idx val="10"/>
              <c:tx>
                <c:rich>
                  <a:bodyPr/>
                  <a:lstStyle/>
                  <a:p>
                    <a:fld id="{5A39F936-66BD-4EBC-9633-FC580243A1A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9D1-438F-9B53-B6EC93E8EE7A}"/>
                </c:ext>
              </c:extLst>
            </c:dLbl>
            <c:dLbl>
              <c:idx val="11"/>
              <c:tx>
                <c:rich>
                  <a:bodyPr/>
                  <a:lstStyle/>
                  <a:p>
                    <a:fld id="{4C206DE6-DB3A-4B3B-9739-857FE9755F5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79D1-438F-9B53-B6EC93E8EE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trendline>
            <c:spPr>
              <a:ln w="38100" cap="rnd" cmpd="sng" algn="ctr">
                <a:solidFill>
                  <a:schemeClr val="accent1">
                    <a:lumMod val="75000"/>
                    <a:alpha val="25000"/>
                  </a:schemeClr>
                </a:solidFill>
                <a:round/>
              </a:ln>
              <a:effectLst/>
            </c:spPr>
            <c:trendlineType val="linear"/>
            <c:dispRSqr val="0"/>
            <c:dispEq val="0"/>
          </c:trendline>
          <c:xVal>
            <c:numRef>
              <c:f>Scatterplots!$C$2:$C$13</c:f>
              <c:numCache>
                <c:formatCode>General</c:formatCode>
                <c:ptCount val="12"/>
                <c:pt idx="0">
                  <c:v>20.9</c:v>
                </c:pt>
                <c:pt idx="1">
                  <c:v>25.8</c:v>
                </c:pt>
                <c:pt idx="2">
                  <c:v>43.3</c:v>
                </c:pt>
                <c:pt idx="3">
                  <c:v>45.5</c:v>
                </c:pt>
                <c:pt idx="4">
                  <c:v>23.3</c:v>
                </c:pt>
                <c:pt idx="5">
                  <c:v>32.700000000000003</c:v>
                </c:pt>
                <c:pt idx="6">
                  <c:v>22.6</c:v>
                </c:pt>
                <c:pt idx="7">
                  <c:v>34.700000000000003</c:v>
                </c:pt>
                <c:pt idx="8">
                  <c:v>31.3</c:v>
                </c:pt>
                <c:pt idx="9">
                  <c:v>24.7</c:v>
                </c:pt>
                <c:pt idx="10">
                  <c:v>34.200000000000003</c:v>
                </c:pt>
                <c:pt idx="11">
                  <c:v>35.6</c:v>
                </c:pt>
              </c:numCache>
            </c:numRef>
          </c:xVal>
          <c:yVal>
            <c:numRef>
              <c:f>Scatterplots!$D$2:$D$13</c:f>
              <c:numCache>
                <c:formatCode>General</c:formatCode>
                <c:ptCount val="12"/>
                <c:pt idx="0">
                  <c:v>22.3</c:v>
                </c:pt>
                <c:pt idx="1">
                  <c:v>23.5</c:v>
                </c:pt>
                <c:pt idx="2">
                  <c:v>34.6</c:v>
                </c:pt>
                <c:pt idx="3">
                  <c:v>44.5</c:v>
                </c:pt>
                <c:pt idx="4">
                  <c:v>34.5</c:v>
                </c:pt>
                <c:pt idx="5">
                  <c:v>38.5</c:v>
                </c:pt>
                <c:pt idx="6">
                  <c:v>22.2</c:v>
                </c:pt>
                <c:pt idx="7">
                  <c:v>23.5</c:v>
                </c:pt>
                <c:pt idx="8">
                  <c:v>21.9</c:v>
                </c:pt>
                <c:pt idx="9">
                  <c:v>29.3</c:v>
                </c:pt>
                <c:pt idx="10">
                  <c:v>31.7</c:v>
                </c:pt>
                <c:pt idx="11">
                  <c:v>23.7</c:v>
                </c:pt>
              </c:numCache>
            </c:numRef>
          </c:yVal>
          <c:smooth val="0"/>
          <c:extLst>
            <c:ext xmlns:c15="http://schemas.microsoft.com/office/drawing/2012/chart" uri="{02D57815-91ED-43cb-92C2-25804820EDAC}">
              <c15:datalabelsRange>
                <c15:f>Scatterplots!$B$2:$B$13</c15:f>
                <c15:dlblRange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15:dlblRangeCache>
              </c15:datalabelsRange>
            </c:ext>
            <c:ext xmlns:c16="http://schemas.microsoft.com/office/drawing/2014/chart" uri="{C3380CC4-5D6E-409C-BE32-E72D297353CC}">
              <c16:uniqueId val="{00000000-79D1-438F-9B53-B6EC93E8EE7A}"/>
            </c:ext>
          </c:extLst>
        </c:ser>
        <c:dLbls>
          <c:showLegendKey val="0"/>
          <c:showVal val="1"/>
          <c:showCatName val="0"/>
          <c:showSerName val="0"/>
          <c:showPercent val="0"/>
          <c:showBubbleSize val="0"/>
        </c:dLbls>
        <c:axId val="364530368"/>
        <c:axId val="364531024"/>
      </c:scatterChart>
      <c:valAx>
        <c:axId val="364530368"/>
        <c:scaling>
          <c:orientation val="minMax"/>
          <c:max val="50"/>
          <c:min val="2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b="1"/>
                  <a:t>Daily Mean Low</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64531024"/>
        <c:crosses val="autoZero"/>
        <c:crossBetween val="midCat"/>
      </c:valAx>
      <c:valAx>
        <c:axId val="3645310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Daily mean High</a:t>
                </a:r>
              </a:p>
            </c:rich>
          </c:tx>
          <c:layout>
            <c:manualLayout>
              <c:xMode val="edge"/>
              <c:yMode val="edge"/>
              <c:x val="3.3770961040293417E-2"/>
              <c:y val="0.34683403210962271"/>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30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'Other Chart Types'!$A$2</c:f>
              <c:strCache>
                <c:ptCount val="1"/>
                <c:pt idx="0">
                  <c:v>January </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9D50-4B2D-BBA6-1168925E7AA8}"/>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2-9D50-4B2D-BBA6-1168925E7AA8}"/>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9D50-4B2D-BBA6-1168925E7AA8}"/>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4-9D50-4B2D-BBA6-1168925E7AA8}"/>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5-9D50-4B2D-BBA6-1168925E7AA8}"/>
              </c:ext>
            </c:extLst>
          </c:dPt>
          <c:dLbls>
            <c:dLbl>
              <c:idx val="0"/>
              <c:tx>
                <c:rich>
                  <a:bodyPr/>
                  <a:lstStyle/>
                  <a:p>
                    <a:fld id="{914428B5-8EC0-4A0B-891B-D73C8842C3E2}" type="CELLRANGE">
                      <a:rPr lang="en-US"/>
                      <a:pPr/>
                      <a:t>[CELLRANGE]</a:t>
                    </a:fld>
                    <a:r>
                      <a:rPr lang="en-US" baseline="0"/>
                      <a:t>, </a:t>
                    </a:r>
                    <a:fld id="{E950BA0E-C1A6-4501-B3CD-C883CFAA5311}" type="VALUE">
                      <a:rPr lang="en-US" baseline="0"/>
                      <a:pPr/>
                      <a:t>[VALUE]</a:t>
                    </a:fld>
                    <a:endParaRPr lang="en-US" baseline="0"/>
                  </a:p>
                </c:rich>
              </c:tx>
              <c:dLblPos val="bestFi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D50-4B2D-BBA6-1168925E7AA8}"/>
                </c:ext>
              </c:extLst>
            </c:dLbl>
            <c:dLbl>
              <c:idx val="1"/>
              <c:tx>
                <c:rich>
                  <a:bodyPr/>
                  <a:lstStyle/>
                  <a:p>
                    <a:fld id="{527E6F46-80CF-418B-883B-7742DDBE5AA0}" type="CELLRANGE">
                      <a:rPr lang="en-US"/>
                      <a:pPr/>
                      <a:t>[CELLRANGE]</a:t>
                    </a:fld>
                    <a:r>
                      <a:rPr lang="en-US" baseline="0"/>
                      <a:t>, </a:t>
                    </a:r>
                    <a:fld id="{C0DF9970-24CD-42F1-91E0-9E074AE22530}" type="VALUE">
                      <a:rPr lang="en-US" baseline="0"/>
                      <a:pPr/>
                      <a:t>[VALUE]</a:t>
                    </a:fld>
                    <a:endParaRPr lang="en-US" baseline="0"/>
                  </a:p>
                </c:rich>
              </c:tx>
              <c:dLblPos val="bestFi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D50-4B2D-BBA6-1168925E7AA8}"/>
                </c:ext>
              </c:extLst>
            </c:dLbl>
            <c:dLbl>
              <c:idx val="2"/>
              <c:tx>
                <c:rich>
                  <a:bodyPr/>
                  <a:lstStyle/>
                  <a:p>
                    <a:fld id="{F2659081-41A9-46C4-A50F-534790053CBB}" type="CELLRANGE">
                      <a:rPr lang="en-US"/>
                      <a:pPr/>
                      <a:t>[CELLRANGE]</a:t>
                    </a:fld>
                    <a:r>
                      <a:rPr lang="en-US" baseline="0"/>
                      <a:t>, </a:t>
                    </a:r>
                    <a:fld id="{1DADB4C0-A065-4BED-A2DC-AD6BFE832CDD}" type="VALUE">
                      <a:rPr lang="en-US" baseline="0"/>
                      <a:pPr/>
                      <a:t>[VALUE]</a:t>
                    </a:fld>
                    <a:endParaRPr lang="en-US" baseline="0"/>
                  </a:p>
                </c:rich>
              </c:tx>
              <c:dLblPos val="bestFi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D50-4B2D-BBA6-1168925E7AA8}"/>
                </c:ext>
              </c:extLst>
            </c:dLbl>
            <c:dLbl>
              <c:idx val="3"/>
              <c:tx>
                <c:rich>
                  <a:bodyPr/>
                  <a:lstStyle/>
                  <a:p>
                    <a:fld id="{0B5F87E2-0FF9-4C30-AB56-BC4000F8818F}" type="CELLRANGE">
                      <a:rPr lang="en-US"/>
                      <a:pPr/>
                      <a:t>[CELLRANGE]</a:t>
                    </a:fld>
                    <a:r>
                      <a:rPr lang="en-US" baseline="0"/>
                      <a:t>, </a:t>
                    </a:r>
                    <a:fld id="{8C7F3E33-BAC9-4B04-B03B-F29DF14E8DB1}" type="VALUE">
                      <a:rPr lang="en-US" baseline="0"/>
                      <a:pPr/>
                      <a:t>[VALUE]</a:t>
                    </a:fld>
                    <a:endParaRPr lang="en-US" baseline="0"/>
                  </a:p>
                </c:rich>
              </c:tx>
              <c:dLblPos val="bestFi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D50-4B2D-BBA6-1168925E7AA8}"/>
                </c:ext>
              </c:extLst>
            </c:dLbl>
            <c:dLbl>
              <c:idx val="4"/>
              <c:tx>
                <c:rich>
                  <a:bodyPr/>
                  <a:lstStyle/>
                  <a:p>
                    <a:fld id="{9B49C559-4903-4EBF-AF6A-7F6CD8F787EE}" type="CELLRANGE">
                      <a:rPr lang="en-US"/>
                      <a:pPr/>
                      <a:t>[CELLRANGE]</a:t>
                    </a:fld>
                    <a:r>
                      <a:rPr lang="en-US" baseline="0"/>
                      <a:t>, </a:t>
                    </a:r>
                    <a:fld id="{F2EF77EF-6A53-4527-A5FC-9506EC9EE20A}" type="VALUE">
                      <a:rPr lang="en-US" baseline="0"/>
                      <a:pPr/>
                      <a:t>[VALUE]</a:t>
                    </a:fld>
                    <a:endParaRPr lang="en-US" baseline="0"/>
                  </a:p>
                </c:rich>
              </c:tx>
              <c:dLblPos val="bestFi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D50-4B2D-BBA6-1168925E7AA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howDataLabelsRange val="1"/>
              </c:ext>
            </c:extLst>
          </c:dLbls>
          <c:val>
            <c:numRef>
              <c:f>'Other Chart Types'!$B$2:$F$2</c:f>
              <c:numCache>
                <c:formatCode>"$"#,##0</c:formatCode>
                <c:ptCount val="5"/>
                <c:pt idx="0">
                  <c:v>5000</c:v>
                </c:pt>
                <c:pt idx="1">
                  <c:v>6000</c:v>
                </c:pt>
                <c:pt idx="2">
                  <c:v>3000</c:v>
                </c:pt>
                <c:pt idx="3">
                  <c:v>4000</c:v>
                </c:pt>
                <c:pt idx="4">
                  <c:v>8000</c:v>
                </c:pt>
              </c:numCache>
            </c:numRef>
          </c:val>
          <c:extLst>
            <c:ext xmlns:c15="http://schemas.microsoft.com/office/drawing/2012/chart" uri="{02D57815-91ED-43cb-92C2-25804820EDAC}">
              <c15:datalabelsRange>
                <c15:f>'Other Chart Types'!$B$1:$F$1</c15:f>
                <c15:dlblRangeCache>
                  <c:ptCount val="5"/>
                  <c:pt idx="0">
                    <c:v>Sheetal</c:v>
                  </c:pt>
                  <c:pt idx="1">
                    <c:v>Shubham</c:v>
                  </c:pt>
                  <c:pt idx="2">
                    <c:v>Uma</c:v>
                  </c:pt>
                  <c:pt idx="3">
                    <c:v>Shekhar</c:v>
                  </c:pt>
                  <c:pt idx="4">
                    <c:v>Satish</c:v>
                  </c:pt>
                </c15:dlblRangeCache>
              </c15:datalabelsRange>
            </c:ext>
            <c:ext xmlns:c16="http://schemas.microsoft.com/office/drawing/2014/chart" uri="{C3380CC4-5D6E-409C-BE32-E72D297353CC}">
              <c16:uniqueId val="{00000000-9D50-4B2D-BBA6-1168925E7AA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860892388451445"/>
          <c:y val="0.17171296296296298"/>
          <c:w val="0.76639107611548551"/>
          <c:h val="0.62734580052493438"/>
        </c:manualLayout>
      </c:layout>
      <c:bar3DChart>
        <c:barDir val="col"/>
        <c:grouping val="clustered"/>
        <c:varyColors val="0"/>
        <c:ser>
          <c:idx val="0"/>
          <c:order val="0"/>
          <c:spPr>
            <a:solidFill>
              <a:schemeClr val="accent1"/>
            </a:solidFill>
            <a:ln>
              <a:noFill/>
            </a:ln>
            <a:effectLst/>
            <a:sp3d/>
          </c:spPr>
          <c:invertIfNegative val="0"/>
          <c:cat>
            <c:strRef>
              <c:f>'Other Chart Types'!$A$2:$A$5</c:f>
              <c:strCache>
                <c:ptCount val="4"/>
                <c:pt idx="0">
                  <c:v>January </c:v>
                </c:pt>
                <c:pt idx="1">
                  <c:v>February</c:v>
                </c:pt>
                <c:pt idx="2">
                  <c:v>March</c:v>
                </c:pt>
                <c:pt idx="3">
                  <c:v>April</c:v>
                </c:pt>
              </c:strCache>
            </c:strRef>
          </c:cat>
          <c:val>
            <c:numRef>
              <c:f>'Other Chart Types'!$B$2:$B$5</c:f>
              <c:numCache>
                <c:formatCode>"$"#,##0</c:formatCode>
                <c:ptCount val="4"/>
                <c:pt idx="0">
                  <c:v>5000</c:v>
                </c:pt>
                <c:pt idx="1">
                  <c:v>3900</c:v>
                </c:pt>
                <c:pt idx="2">
                  <c:v>5600</c:v>
                </c:pt>
                <c:pt idx="3">
                  <c:v>3000</c:v>
                </c:pt>
              </c:numCache>
            </c:numRef>
          </c:val>
          <c:extLst>
            <c:ext xmlns:c16="http://schemas.microsoft.com/office/drawing/2014/chart" uri="{C3380CC4-5D6E-409C-BE32-E72D297353CC}">
              <c16:uniqueId val="{00000000-AC27-40FB-95C4-D75304F3D86C}"/>
            </c:ext>
          </c:extLst>
        </c:ser>
        <c:ser>
          <c:idx val="1"/>
          <c:order val="1"/>
          <c:spPr>
            <a:solidFill>
              <a:schemeClr val="accent2"/>
            </a:solidFill>
            <a:ln>
              <a:noFill/>
            </a:ln>
            <a:effectLst/>
            <a:sp3d/>
          </c:spPr>
          <c:invertIfNegative val="0"/>
          <c:cat>
            <c:strRef>
              <c:f>'Other Chart Types'!$A$2:$A$5</c:f>
              <c:strCache>
                <c:ptCount val="4"/>
                <c:pt idx="0">
                  <c:v>January </c:v>
                </c:pt>
                <c:pt idx="1">
                  <c:v>February</c:v>
                </c:pt>
                <c:pt idx="2">
                  <c:v>March</c:v>
                </c:pt>
                <c:pt idx="3">
                  <c:v>April</c:v>
                </c:pt>
              </c:strCache>
            </c:strRef>
          </c:cat>
          <c:val>
            <c:numRef>
              <c:f>'Other Chart Types'!$C$2:$C$5</c:f>
              <c:numCache>
                <c:formatCode>"$"#,##0</c:formatCode>
                <c:ptCount val="4"/>
                <c:pt idx="0">
                  <c:v>6000</c:v>
                </c:pt>
                <c:pt idx="1">
                  <c:v>3600</c:v>
                </c:pt>
                <c:pt idx="2">
                  <c:v>5000</c:v>
                </c:pt>
                <c:pt idx="3">
                  <c:v>4000</c:v>
                </c:pt>
              </c:numCache>
            </c:numRef>
          </c:val>
          <c:extLst>
            <c:ext xmlns:c16="http://schemas.microsoft.com/office/drawing/2014/chart" uri="{C3380CC4-5D6E-409C-BE32-E72D297353CC}">
              <c16:uniqueId val="{00000001-AC27-40FB-95C4-D75304F3D86C}"/>
            </c:ext>
          </c:extLst>
        </c:ser>
        <c:ser>
          <c:idx val="2"/>
          <c:order val="2"/>
          <c:spPr>
            <a:solidFill>
              <a:schemeClr val="accent3"/>
            </a:solidFill>
            <a:ln>
              <a:noFill/>
            </a:ln>
            <a:effectLst/>
            <a:sp3d/>
          </c:spPr>
          <c:invertIfNegative val="0"/>
          <c:cat>
            <c:strRef>
              <c:f>'Other Chart Types'!$A$2:$A$5</c:f>
              <c:strCache>
                <c:ptCount val="4"/>
                <c:pt idx="0">
                  <c:v>January </c:v>
                </c:pt>
                <c:pt idx="1">
                  <c:v>February</c:v>
                </c:pt>
                <c:pt idx="2">
                  <c:v>March</c:v>
                </c:pt>
                <c:pt idx="3">
                  <c:v>April</c:v>
                </c:pt>
              </c:strCache>
            </c:strRef>
          </c:cat>
          <c:val>
            <c:numRef>
              <c:f>'Other Chart Types'!$D$2:$D$5</c:f>
              <c:numCache>
                <c:formatCode>"$"#,##0</c:formatCode>
                <c:ptCount val="4"/>
                <c:pt idx="0">
                  <c:v>3000</c:v>
                </c:pt>
                <c:pt idx="1">
                  <c:v>2280</c:v>
                </c:pt>
                <c:pt idx="2">
                  <c:v>3000</c:v>
                </c:pt>
                <c:pt idx="3">
                  <c:v>5000</c:v>
                </c:pt>
              </c:numCache>
            </c:numRef>
          </c:val>
          <c:extLst>
            <c:ext xmlns:c16="http://schemas.microsoft.com/office/drawing/2014/chart" uri="{C3380CC4-5D6E-409C-BE32-E72D297353CC}">
              <c16:uniqueId val="{00000002-AC27-40FB-95C4-D75304F3D86C}"/>
            </c:ext>
          </c:extLst>
        </c:ser>
        <c:ser>
          <c:idx val="3"/>
          <c:order val="3"/>
          <c:spPr>
            <a:solidFill>
              <a:schemeClr val="accent4"/>
            </a:solidFill>
            <a:ln>
              <a:noFill/>
            </a:ln>
            <a:effectLst/>
            <a:sp3d/>
          </c:spPr>
          <c:invertIfNegative val="0"/>
          <c:cat>
            <c:strRef>
              <c:f>'Other Chart Types'!$A$2:$A$5</c:f>
              <c:strCache>
                <c:ptCount val="4"/>
                <c:pt idx="0">
                  <c:v>January </c:v>
                </c:pt>
                <c:pt idx="1">
                  <c:v>February</c:v>
                </c:pt>
                <c:pt idx="2">
                  <c:v>March</c:v>
                </c:pt>
                <c:pt idx="3">
                  <c:v>April</c:v>
                </c:pt>
              </c:strCache>
            </c:strRef>
          </c:cat>
          <c:val>
            <c:numRef>
              <c:f>'Other Chart Types'!$E$2:$E$5</c:f>
              <c:numCache>
                <c:formatCode>"$"#,##0</c:formatCode>
                <c:ptCount val="4"/>
                <c:pt idx="0">
                  <c:v>4000</c:v>
                </c:pt>
                <c:pt idx="1">
                  <c:v>2400</c:v>
                </c:pt>
                <c:pt idx="2">
                  <c:v>2800</c:v>
                </c:pt>
                <c:pt idx="3">
                  <c:v>6000</c:v>
                </c:pt>
              </c:numCache>
            </c:numRef>
          </c:val>
          <c:extLst>
            <c:ext xmlns:c16="http://schemas.microsoft.com/office/drawing/2014/chart" uri="{C3380CC4-5D6E-409C-BE32-E72D297353CC}">
              <c16:uniqueId val="{00000003-AC27-40FB-95C4-D75304F3D86C}"/>
            </c:ext>
          </c:extLst>
        </c:ser>
        <c:ser>
          <c:idx val="4"/>
          <c:order val="4"/>
          <c:spPr>
            <a:solidFill>
              <a:schemeClr val="accent5"/>
            </a:solidFill>
            <a:ln>
              <a:noFill/>
            </a:ln>
            <a:effectLst/>
            <a:sp3d/>
          </c:spPr>
          <c:invertIfNegative val="0"/>
          <c:cat>
            <c:strRef>
              <c:f>'Other Chart Types'!$A$2:$A$5</c:f>
              <c:strCache>
                <c:ptCount val="4"/>
                <c:pt idx="0">
                  <c:v>January </c:v>
                </c:pt>
                <c:pt idx="1">
                  <c:v>February</c:v>
                </c:pt>
                <c:pt idx="2">
                  <c:v>March</c:v>
                </c:pt>
                <c:pt idx="3">
                  <c:v>April</c:v>
                </c:pt>
              </c:strCache>
            </c:strRef>
          </c:cat>
          <c:val>
            <c:numRef>
              <c:f>'Other Chart Types'!$F$2:$F$5</c:f>
              <c:numCache>
                <c:formatCode>"$"#,##0</c:formatCode>
                <c:ptCount val="4"/>
                <c:pt idx="0">
                  <c:v>8000</c:v>
                </c:pt>
                <c:pt idx="1">
                  <c:v>2000</c:v>
                </c:pt>
                <c:pt idx="2">
                  <c:v>6000</c:v>
                </c:pt>
                <c:pt idx="3">
                  <c:v>7000</c:v>
                </c:pt>
              </c:numCache>
            </c:numRef>
          </c:val>
          <c:extLst>
            <c:ext xmlns:c16="http://schemas.microsoft.com/office/drawing/2014/chart" uri="{C3380CC4-5D6E-409C-BE32-E72D297353CC}">
              <c16:uniqueId val="{00000004-AC27-40FB-95C4-D75304F3D86C}"/>
            </c:ext>
          </c:extLst>
        </c:ser>
        <c:dLbls>
          <c:showLegendKey val="0"/>
          <c:showVal val="0"/>
          <c:showCatName val="0"/>
          <c:showSerName val="0"/>
          <c:showPercent val="0"/>
          <c:showBubbleSize val="0"/>
        </c:dLbls>
        <c:gapWidth val="150"/>
        <c:shape val="box"/>
        <c:axId val="515723680"/>
        <c:axId val="515718760"/>
        <c:axId val="0"/>
      </c:bar3DChart>
      <c:catAx>
        <c:axId val="51572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Month</a:t>
                </a:r>
              </a:p>
            </c:rich>
          </c:tx>
          <c:layout>
            <c:manualLayout>
              <c:xMode val="edge"/>
              <c:yMode val="edge"/>
              <c:x val="0.48034273840769903"/>
              <c:y val="0.885311315252260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515718760"/>
        <c:crosses val="autoZero"/>
        <c:auto val="0"/>
        <c:lblAlgn val="ctr"/>
        <c:lblOffset val="100"/>
        <c:noMultiLvlLbl val="0"/>
      </c:catAx>
      <c:valAx>
        <c:axId val="515718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Spending</a:t>
                </a:r>
              </a:p>
            </c:rich>
          </c:tx>
          <c:layout>
            <c:manualLayout>
              <c:xMode val="edge"/>
              <c:yMode val="edge"/>
              <c:x val="2.6302930883639549E-2"/>
              <c:y val="0.397653470399533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23680"/>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Daily Temperature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7.9912507543173694E-2"/>
          <c:y val="0.12840597681195359"/>
          <c:w val="0.83610886459872613"/>
          <c:h val="0.57668423336846686"/>
        </c:manualLayout>
      </c:layout>
      <c:barChart>
        <c:barDir val="col"/>
        <c:grouping val="clustered"/>
        <c:varyColors val="0"/>
        <c:ser>
          <c:idx val="0"/>
          <c:order val="0"/>
          <c:tx>
            <c:strRef>
              <c:f>'Combination Chart'!$C$1</c:f>
              <c:strCache>
                <c:ptCount val="1"/>
                <c:pt idx="0">
                  <c:v>Daily Mean High</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'Combination Chart'!$B$2:$B$13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'Combination Chart'!$C$2:$C$13</c:f>
              <c:numCache>
                <c:formatCode>General</c:formatCode>
                <c:ptCount val="12"/>
                <c:pt idx="0">
                  <c:v>20.9</c:v>
                </c:pt>
                <c:pt idx="1">
                  <c:v>25.8</c:v>
                </c:pt>
                <c:pt idx="2">
                  <c:v>43.3</c:v>
                </c:pt>
                <c:pt idx="3">
                  <c:v>45.5</c:v>
                </c:pt>
                <c:pt idx="4">
                  <c:v>23.3</c:v>
                </c:pt>
                <c:pt idx="5">
                  <c:v>32.700000000000003</c:v>
                </c:pt>
                <c:pt idx="6">
                  <c:v>22.6</c:v>
                </c:pt>
                <c:pt idx="7">
                  <c:v>34.700000000000003</c:v>
                </c:pt>
                <c:pt idx="8">
                  <c:v>31.3</c:v>
                </c:pt>
                <c:pt idx="9">
                  <c:v>24.7</c:v>
                </c:pt>
                <c:pt idx="10">
                  <c:v>34.200000000000003</c:v>
                </c:pt>
                <c:pt idx="11">
                  <c:v>35.6</c:v>
                </c:pt>
              </c:numCache>
            </c:numRef>
          </c:val>
          <c:extLst>
            <c:ext xmlns:c16="http://schemas.microsoft.com/office/drawing/2014/chart" uri="{C3380CC4-5D6E-409C-BE32-E72D297353CC}">
              <c16:uniqueId val="{00000000-ABC9-4199-97CD-253E7E5C1D41}"/>
            </c:ext>
          </c:extLst>
        </c:ser>
        <c:ser>
          <c:idx val="1"/>
          <c:order val="1"/>
          <c:tx>
            <c:strRef>
              <c:f>'Combination Chart'!$D$1</c:f>
              <c:strCache>
                <c:ptCount val="1"/>
                <c:pt idx="0">
                  <c:v>Daily Mean low</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'Combination Chart'!$B$2:$B$13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'Combination Chart'!$D$2:$D$13</c:f>
              <c:numCache>
                <c:formatCode>General</c:formatCode>
                <c:ptCount val="12"/>
                <c:pt idx="0">
                  <c:v>22.3</c:v>
                </c:pt>
                <c:pt idx="1">
                  <c:v>23.5</c:v>
                </c:pt>
                <c:pt idx="2">
                  <c:v>34.6</c:v>
                </c:pt>
                <c:pt idx="3">
                  <c:v>44.5</c:v>
                </c:pt>
                <c:pt idx="4">
                  <c:v>34.5</c:v>
                </c:pt>
                <c:pt idx="5">
                  <c:v>38.5</c:v>
                </c:pt>
                <c:pt idx="6">
                  <c:v>22.2</c:v>
                </c:pt>
                <c:pt idx="7">
                  <c:v>23.5</c:v>
                </c:pt>
                <c:pt idx="8">
                  <c:v>21.9</c:v>
                </c:pt>
                <c:pt idx="9">
                  <c:v>29.3</c:v>
                </c:pt>
                <c:pt idx="10">
                  <c:v>31.7</c:v>
                </c:pt>
                <c:pt idx="11">
                  <c:v>23.7</c:v>
                </c:pt>
              </c:numCache>
            </c:numRef>
          </c:val>
          <c:extLst>
            <c:ext xmlns:c16="http://schemas.microsoft.com/office/drawing/2014/chart" uri="{C3380CC4-5D6E-409C-BE32-E72D297353CC}">
              <c16:uniqueId val="{00000001-ABC9-4199-97CD-253E7E5C1D41}"/>
            </c:ext>
          </c:extLst>
        </c:ser>
        <c:dLbls>
          <c:showLegendKey val="0"/>
          <c:showVal val="0"/>
          <c:showCatName val="0"/>
          <c:showSerName val="0"/>
          <c:showPercent val="0"/>
          <c:showBubbleSize val="0"/>
        </c:dLbls>
        <c:gapWidth val="219"/>
        <c:axId val="515746312"/>
        <c:axId val="515736472"/>
      </c:barChart>
      <c:lineChart>
        <c:grouping val="standard"/>
        <c:varyColors val="0"/>
        <c:ser>
          <c:idx val="2"/>
          <c:order val="2"/>
          <c:tx>
            <c:strRef>
              <c:f>'Combination Chart'!$E$1</c:f>
              <c:strCache>
                <c:ptCount val="1"/>
                <c:pt idx="0">
                  <c:v>Precipitation</c:v>
                </c:pt>
              </c:strCache>
            </c:strRef>
          </c:tx>
          <c:spPr>
            <a:ln w="28575" cap="rnd">
              <a:solidFill>
                <a:schemeClr val="accent3"/>
              </a:solidFill>
              <a:round/>
            </a:ln>
            <a:effectLst/>
          </c:spPr>
          <c:marker>
            <c:symbol val="none"/>
          </c:marker>
          <c:val>
            <c:numRef>
              <c:f>'Combination Chart'!$E$2:$E$13</c:f>
              <c:numCache>
                <c:formatCode>General</c:formatCode>
                <c:ptCount val="12"/>
                <c:pt idx="0">
                  <c:v>39.799999999999997</c:v>
                </c:pt>
                <c:pt idx="1">
                  <c:v>37.4</c:v>
                </c:pt>
                <c:pt idx="2">
                  <c:v>35.799999999999997</c:v>
                </c:pt>
                <c:pt idx="3">
                  <c:v>23.6</c:v>
                </c:pt>
                <c:pt idx="4">
                  <c:v>32.6</c:v>
                </c:pt>
                <c:pt idx="5">
                  <c:v>33.5</c:v>
                </c:pt>
                <c:pt idx="6">
                  <c:v>21.7</c:v>
                </c:pt>
                <c:pt idx="7">
                  <c:v>23.7</c:v>
                </c:pt>
                <c:pt idx="8">
                  <c:v>21.4</c:v>
                </c:pt>
                <c:pt idx="9">
                  <c:v>34.5</c:v>
                </c:pt>
                <c:pt idx="10">
                  <c:v>32.4</c:v>
                </c:pt>
                <c:pt idx="11">
                  <c:v>22.6</c:v>
                </c:pt>
              </c:numCache>
            </c:numRef>
          </c:val>
          <c:smooth val="0"/>
          <c:extLst>
            <c:ext xmlns:c16="http://schemas.microsoft.com/office/drawing/2014/chart" uri="{C3380CC4-5D6E-409C-BE32-E72D297353CC}">
              <c16:uniqueId val="{00000005-ABC9-4199-97CD-253E7E5C1D41}"/>
            </c:ext>
          </c:extLst>
        </c:ser>
        <c:dLbls>
          <c:showLegendKey val="0"/>
          <c:showVal val="0"/>
          <c:showCatName val="0"/>
          <c:showSerName val="0"/>
          <c:showPercent val="0"/>
          <c:showBubbleSize val="0"/>
        </c:dLbls>
        <c:marker val="1"/>
        <c:smooth val="0"/>
        <c:axId val="512634672"/>
        <c:axId val="512628440"/>
      </c:lineChart>
      <c:catAx>
        <c:axId val="515746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Month</a:t>
                </a:r>
              </a:p>
            </c:rich>
          </c:tx>
          <c:layout>
            <c:manualLayout>
              <c:xMode val="edge"/>
              <c:yMode val="edge"/>
              <c:x val="0.49509047859799482"/>
              <c:y val="0.7819948539897080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36472"/>
        <c:crosses val="autoZero"/>
        <c:auto val="1"/>
        <c:lblAlgn val="ctr"/>
        <c:lblOffset val="100"/>
        <c:noMultiLvlLbl val="0"/>
      </c:catAx>
      <c:valAx>
        <c:axId val="515736472"/>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Avg. Temperature</a:t>
                </a:r>
              </a:p>
            </c:rich>
          </c:tx>
          <c:layout>
            <c:manualLayout>
              <c:xMode val="edge"/>
              <c:yMode val="edge"/>
              <c:x val="1.5476391468287467E-2"/>
              <c:y val="0.2472189844379688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46312"/>
        <c:crosses val="autoZero"/>
        <c:crossBetween val="between"/>
      </c:valAx>
      <c:valAx>
        <c:axId val="512628440"/>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Precipitation</a:t>
                </a:r>
              </a:p>
            </c:rich>
          </c:tx>
          <c:layout>
            <c:manualLayout>
              <c:xMode val="edge"/>
              <c:yMode val="edge"/>
              <c:x val="0.96043198211336256"/>
              <c:y val="0.3144841589683178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634672"/>
        <c:crosses val="max"/>
        <c:crossBetween val="between"/>
      </c:valAx>
      <c:catAx>
        <c:axId val="512634672"/>
        <c:scaling>
          <c:orientation val="minMax"/>
        </c:scaling>
        <c:delete val="1"/>
        <c:axPos val="b"/>
        <c:majorTickMark val="none"/>
        <c:minorTickMark val="none"/>
        <c:tickLblPos val="nextTo"/>
        <c:crossAx val="5126284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'Range to Table'!$B$17</c:f>
              <c:strCache>
                <c:ptCount val="1"/>
                <c:pt idx="0">
                  <c:v>Sheetal</c:v>
                </c:pt>
              </c:strCache>
            </c:strRef>
          </c:tx>
          <c:spPr>
            <a:solidFill>
              <a:schemeClr val="accent1"/>
            </a:solidFill>
            <a:ln>
              <a:noFill/>
            </a:ln>
            <a:effectLst/>
          </c:spPr>
          <c:invertIfNegative val="0"/>
          <c:cat>
            <c:strRef>
              <c:f>'Range to Table'!$A$18:$A$21</c:f>
              <c:strCache>
                <c:ptCount val="4"/>
                <c:pt idx="0">
                  <c:v>January </c:v>
                </c:pt>
                <c:pt idx="1">
                  <c:v>February</c:v>
                </c:pt>
                <c:pt idx="2">
                  <c:v>March</c:v>
                </c:pt>
                <c:pt idx="3">
                  <c:v>April</c:v>
                </c:pt>
              </c:strCache>
            </c:strRef>
          </c:cat>
          <c:val>
            <c:numRef>
              <c:f>'Range to Table'!$B$18:$B$21</c:f>
              <c:numCache>
                <c:formatCode>"$"#,##0</c:formatCode>
                <c:ptCount val="4"/>
                <c:pt idx="0">
                  <c:v>5000</c:v>
                </c:pt>
                <c:pt idx="1">
                  <c:v>3900</c:v>
                </c:pt>
                <c:pt idx="2">
                  <c:v>5600</c:v>
                </c:pt>
                <c:pt idx="3">
                  <c:v>3000</c:v>
                </c:pt>
              </c:numCache>
            </c:numRef>
          </c:val>
          <c:extLst>
            <c:ext xmlns:c16="http://schemas.microsoft.com/office/drawing/2014/chart" uri="{C3380CC4-5D6E-409C-BE32-E72D297353CC}">
              <c16:uniqueId val="{00000000-D28B-43CB-A08B-51F0FDA65190}"/>
            </c:ext>
          </c:extLst>
        </c:ser>
        <c:ser>
          <c:idx val="1"/>
          <c:order val="1"/>
          <c:tx>
            <c:strRef>
              <c:f>'Range to Table'!$C$17</c:f>
              <c:strCache>
                <c:ptCount val="1"/>
                <c:pt idx="0">
                  <c:v>Shubham</c:v>
                </c:pt>
              </c:strCache>
            </c:strRef>
          </c:tx>
          <c:spPr>
            <a:solidFill>
              <a:schemeClr val="accent2"/>
            </a:solidFill>
            <a:ln>
              <a:noFill/>
            </a:ln>
            <a:effectLst/>
          </c:spPr>
          <c:invertIfNegative val="0"/>
          <c:cat>
            <c:strRef>
              <c:f>'Range to Table'!$A$18:$A$21</c:f>
              <c:strCache>
                <c:ptCount val="4"/>
                <c:pt idx="0">
                  <c:v>January </c:v>
                </c:pt>
                <c:pt idx="1">
                  <c:v>February</c:v>
                </c:pt>
                <c:pt idx="2">
                  <c:v>March</c:v>
                </c:pt>
                <c:pt idx="3">
                  <c:v>April</c:v>
                </c:pt>
              </c:strCache>
            </c:strRef>
          </c:cat>
          <c:val>
            <c:numRef>
              <c:f>'Range to Table'!$C$18:$C$21</c:f>
              <c:numCache>
                <c:formatCode>"$"#,##0</c:formatCode>
                <c:ptCount val="4"/>
                <c:pt idx="0">
                  <c:v>6000</c:v>
                </c:pt>
                <c:pt idx="1">
                  <c:v>3600</c:v>
                </c:pt>
                <c:pt idx="2">
                  <c:v>5000</c:v>
                </c:pt>
                <c:pt idx="3">
                  <c:v>4000</c:v>
                </c:pt>
              </c:numCache>
            </c:numRef>
          </c:val>
          <c:extLst>
            <c:ext xmlns:c16="http://schemas.microsoft.com/office/drawing/2014/chart" uri="{C3380CC4-5D6E-409C-BE32-E72D297353CC}">
              <c16:uniqueId val="{00000001-D28B-43CB-A08B-51F0FDA65190}"/>
            </c:ext>
          </c:extLst>
        </c:ser>
        <c:ser>
          <c:idx val="2"/>
          <c:order val="2"/>
          <c:tx>
            <c:strRef>
              <c:f>'Range to Table'!$D$17</c:f>
              <c:strCache>
                <c:ptCount val="1"/>
                <c:pt idx="0">
                  <c:v>Uma</c:v>
                </c:pt>
              </c:strCache>
            </c:strRef>
          </c:tx>
          <c:spPr>
            <a:solidFill>
              <a:schemeClr val="accent3"/>
            </a:solidFill>
            <a:ln>
              <a:noFill/>
            </a:ln>
            <a:effectLst/>
          </c:spPr>
          <c:invertIfNegative val="0"/>
          <c:cat>
            <c:strRef>
              <c:f>'Range to Table'!$A$18:$A$21</c:f>
              <c:strCache>
                <c:ptCount val="4"/>
                <c:pt idx="0">
                  <c:v>January </c:v>
                </c:pt>
                <c:pt idx="1">
                  <c:v>February</c:v>
                </c:pt>
                <c:pt idx="2">
                  <c:v>March</c:v>
                </c:pt>
                <c:pt idx="3">
                  <c:v>April</c:v>
                </c:pt>
              </c:strCache>
            </c:strRef>
          </c:cat>
          <c:val>
            <c:numRef>
              <c:f>'Range to Table'!$D$18:$D$21</c:f>
              <c:numCache>
                <c:formatCode>"$"#,##0</c:formatCode>
                <c:ptCount val="4"/>
                <c:pt idx="0">
                  <c:v>3000</c:v>
                </c:pt>
                <c:pt idx="1">
                  <c:v>2280</c:v>
                </c:pt>
                <c:pt idx="2">
                  <c:v>3000</c:v>
                </c:pt>
                <c:pt idx="3">
                  <c:v>5000</c:v>
                </c:pt>
              </c:numCache>
            </c:numRef>
          </c:val>
          <c:extLst>
            <c:ext xmlns:c16="http://schemas.microsoft.com/office/drawing/2014/chart" uri="{C3380CC4-5D6E-409C-BE32-E72D297353CC}">
              <c16:uniqueId val="{00000002-D28B-43CB-A08B-51F0FDA65190}"/>
            </c:ext>
          </c:extLst>
        </c:ser>
        <c:ser>
          <c:idx val="3"/>
          <c:order val="3"/>
          <c:tx>
            <c:strRef>
              <c:f>'Range to Table'!$E$17</c:f>
              <c:strCache>
                <c:ptCount val="1"/>
                <c:pt idx="0">
                  <c:v>Shekhar</c:v>
                </c:pt>
              </c:strCache>
            </c:strRef>
          </c:tx>
          <c:spPr>
            <a:solidFill>
              <a:schemeClr val="accent4"/>
            </a:solidFill>
            <a:ln>
              <a:noFill/>
            </a:ln>
            <a:effectLst/>
          </c:spPr>
          <c:invertIfNegative val="0"/>
          <c:cat>
            <c:strRef>
              <c:f>'Range to Table'!$A$18:$A$21</c:f>
              <c:strCache>
                <c:ptCount val="4"/>
                <c:pt idx="0">
                  <c:v>January </c:v>
                </c:pt>
                <c:pt idx="1">
                  <c:v>February</c:v>
                </c:pt>
                <c:pt idx="2">
                  <c:v>March</c:v>
                </c:pt>
                <c:pt idx="3">
                  <c:v>April</c:v>
                </c:pt>
              </c:strCache>
            </c:strRef>
          </c:cat>
          <c:val>
            <c:numRef>
              <c:f>'Range to Table'!$E$18:$E$21</c:f>
              <c:numCache>
                <c:formatCode>"$"#,##0</c:formatCode>
                <c:ptCount val="4"/>
                <c:pt idx="0">
                  <c:v>4000</c:v>
                </c:pt>
                <c:pt idx="1">
                  <c:v>2400</c:v>
                </c:pt>
                <c:pt idx="2">
                  <c:v>2800</c:v>
                </c:pt>
                <c:pt idx="3">
                  <c:v>6000</c:v>
                </c:pt>
              </c:numCache>
            </c:numRef>
          </c:val>
          <c:extLst>
            <c:ext xmlns:c16="http://schemas.microsoft.com/office/drawing/2014/chart" uri="{C3380CC4-5D6E-409C-BE32-E72D297353CC}">
              <c16:uniqueId val="{00000003-D28B-43CB-A08B-51F0FDA65190}"/>
            </c:ext>
          </c:extLst>
        </c:ser>
        <c:ser>
          <c:idx val="4"/>
          <c:order val="4"/>
          <c:tx>
            <c:strRef>
              <c:f>'Range to Table'!$F$17</c:f>
              <c:strCache>
                <c:ptCount val="1"/>
                <c:pt idx="0">
                  <c:v>Satish</c:v>
                </c:pt>
              </c:strCache>
            </c:strRef>
          </c:tx>
          <c:spPr>
            <a:solidFill>
              <a:schemeClr val="accent5"/>
            </a:solidFill>
            <a:ln>
              <a:noFill/>
            </a:ln>
            <a:effectLst/>
          </c:spPr>
          <c:invertIfNegative val="0"/>
          <c:cat>
            <c:strRef>
              <c:f>'Range to Table'!$A$18:$A$21</c:f>
              <c:strCache>
                <c:ptCount val="4"/>
                <c:pt idx="0">
                  <c:v>January </c:v>
                </c:pt>
                <c:pt idx="1">
                  <c:v>February</c:v>
                </c:pt>
                <c:pt idx="2">
                  <c:v>March</c:v>
                </c:pt>
                <c:pt idx="3">
                  <c:v>April</c:v>
                </c:pt>
              </c:strCache>
            </c:strRef>
          </c:cat>
          <c:val>
            <c:numRef>
              <c:f>'Range to Table'!$F$18:$F$21</c:f>
              <c:numCache>
                <c:formatCode>"$"#,##0</c:formatCode>
                <c:ptCount val="4"/>
                <c:pt idx="0">
                  <c:v>8000</c:v>
                </c:pt>
                <c:pt idx="1">
                  <c:v>2000</c:v>
                </c:pt>
                <c:pt idx="2">
                  <c:v>6000</c:v>
                </c:pt>
                <c:pt idx="3">
                  <c:v>7000</c:v>
                </c:pt>
              </c:numCache>
            </c:numRef>
          </c:val>
          <c:extLst>
            <c:ext xmlns:c16="http://schemas.microsoft.com/office/drawing/2014/chart" uri="{C3380CC4-5D6E-409C-BE32-E72D297353CC}">
              <c16:uniqueId val="{00000004-D28B-43CB-A08B-51F0FDA65190}"/>
            </c:ext>
          </c:extLst>
        </c:ser>
        <c:dLbls>
          <c:showLegendKey val="0"/>
          <c:showVal val="0"/>
          <c:showCatName val="0"/>
          <c:showSerName val="0"/>
          <c:showPercent val="0"/>
          <c:showBubbleSize val="0"/>
        </c:dLbls>
        <c:gapWidth val="219"/>
        <c:overlap val="-27"/>
        <c:axId val="508324712"/>
        <c:axId val="508332256"/>
      </c:barChart>
      <c:catAx>
        <c:axId val="508324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332256"/>
        <c:crosses val="autoZero"/>
        <c:auto val="1"/>
        <c:lblAlgn val="ctr"/>
        <c:lblOffset val="100"/>
        <c:noMultiLvlLbl val="0"/>
      </c:catAx>
      <c:valAx>
        <c:axId val="5083322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324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6</xdr:col>
      <xdr:colOff>532796</xdr:colOff>
      <xdr:row>15</xdr:row>
      <xdr:rowOff>180427</xdr:rowOff>
    </xdr:from>
    <xdr:to>
      <xdr:col>14</xdr:col>
      <xdr:colOff>226619</xdr:colOff>
      <xdr:row>30</xdr:row>
      <xdr:rowOff>121785</xdr:rowOff>
    </xdr:to>
    <xdr:graphicFrame macro="">
      <xdr:nvGraphicFramePr>
        <xdr:cNvPr id="7" name="Chart 6">
          <a:extLst>
            <a:ext uri="{FF2B5EF4-FFF2-40B4-BE49-F238E27FC236}">
              <a16:creationId xmlns:a16="http://schemas.microsoft.com/office/drawing/2014/main" id="{29239C3C-E6B2-4B4D-90A2-D0461BD6D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426707</xdr:colOff>
      <xdr:row>0</xdr:row>
      <xdr:rowOff>57727</xdr:rowOff>
    </xdr:from>
    <xdr:to>
      <xdr:col>14</xdr:col>
      <xdr:colOff>132981</xdr:colOff>
      <xdr:row>15</xdr:row>
      <xdr:rowOff>23283</xdr:rowOff>
    </xdr:to>
    <xdr:graphicFrame macro="">
      <xdr:nvGraphicFramePr>
        <xdr:cNvPr id="10" name="Chart 9">
          <a:extLst>
            <a:ext uri="{FF2B5EF4-FFF2-40B4-BE49-F238E27FC236}">
              <a16:creationId xmlns:a16="http://schemas.microsoft.com/office/drawing/2014/main" id="{BDD8D87C-CAF8-452F-B10B-8418AD199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139020</xdr:colOff>
      <xdr:row>14</xdr:row>
      <xdr:rowOff>34497</xdr:rowOff>
    </xdr:from>
    <xdr:to>
      <xdr:col>4</xdr:col>
      <xdr:colOff>569626</xdr:colOff>
      <xdr:row>30</xdr:row>
      <xdr:rowOff>27568</xdr:rowOff>
    </xdr:to>
    <xdr:graphicFrame macro="">
      <xdr:nvGraphicFramePr>
        <xdr:cNvPr id="13" name="Chart 12">
          <a:extLst>
            <a:ext uri="{FF2B5EF4-FFF2-40B4-BE49-F238E27FC236}">
              <a16:creationId xmlns:a16="http://schemas.microsoft.com/office/drawing/2014/main" id="{8AB64969-22F9-41C7-A366-FCCEC79EF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473807</xdr:colOff>
      <xdr:row>1</xdr:row>
      <xdr:rowOff>142632</xdr:rowOff>
    </xdr:from>
    <xdr:to>
      <xdr:col>22</xdr:col>
      <xdr:colOff>200269</xdr:colOff>
      <xdr:row>16</xdr:row>
      <xdr:rowOff>101601</xdr:rowOff>
    </xdr:to>
    <xdr:graphicFrame macro="">
      <xdr:nvGraphicFramePr>
        <xdr:cNvPr id="15" name="Chart 14">
          <a:extLst>
            <a:ext uri="{FF2B5EF4-FFF2-40B4-BE49-F238E27FC236}">
              <a16:creationId xmlns:a16="http://schemas.microsoft.com/office/drawing/2014/main" id="{1B05770E-DBE1-44EF-9966-F534AD4AF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15874</xdr:colOff>
      <xdr:row>5</xdr:row>
      <xdr:rowOff>171450</xdr:rowOff>
    </xdr:from>
    <xdr:to>
      <xdr:col>14</xdr:col>
      <xdr:colOff>12699</xdr:colOff>
      <xdr:row>21</xdr:row>
      <xdr:rowOff>158750</xdr:rowOff>
    </xdr:to>
    <xdr:graphicFrame macro="">
      <xdr:nvGraphicFramePr>
        <xdr:cNvPr id="2" name="Chart 1">
          <a:extLst>
            <a:ext uri="{FF2B5EF4-FFF2-40B4-BE49-F238E27FC236}">
              <a16:creationId xmlns:a16="http://schemas.microsoft.com/office/drawing/2014/main" id="{88415C4B-210A-4447-B4D2-575879713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6</xdr:row>
      <xdr:rowOff>38100</xdr:rowOff>
    </xdr:from>
    <xdr:to>
      <xdr:col>7</xdr:col>
      <xdr:colOff>485775</xdr:colOff>
      <xdr:row>21</xdr:row>
      <xdr:rowOff>19050</xdr:rowOff>
    </xdr:to>
    <xdr:graphicFrame macro="">
      <xdr:nvGraphicFramePr>
        <xdr:cNvPr id="2" name="Chart 1">
          <a:extLst>
            <a:ext uri="{FF2B5EF4-FFF2-40B4-BE49-F238E27FC236}">
              <a16:creationId xmlns:a16="http://schemas.microsoft.com/office/drawing/2014/main" id="{35BD5DA8-1DE7-4416-AF44-6E8AE7C29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231775</xdr:colOff>
      <xdr:row>1</xdr:row>
      <xdr:rowOff>38100</xdr:rowOff>
    </xdr:from>
    <xdr:to>
      <xdr:col>15</xdr:col>
      <xdr:colOff>536575</xdr:colOff>
      <xdr:row>16</xdr:row>
      <xdr:rowOff>19050</xdr:rowOff>
    </xdr:to>
    <xdr:graphicFrame macro="">
      <xdr:nvGraphicFramePr>
        <xdr:cNvPr id="3" name="Chart 2">
          <a:extLst>
            <a:ext uri="{FF2B5EF4-FFF2-40B4-BE49-F238E27FC236}">
              <a16:creationId xmlns:a16="http://schemas.microsoft.com/office/drawing/2014/main" id="{D4490C28-A6C9-4299-BB21-E920FEA1D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339724</xdr:colOff>
      <xdr:row>2</xdr:row>
      <xdr:rowOff>171450</xdr:rowOff>
    </xdr:from>
    <xdr:to>
      <xdr:col>17</xdr:col>
      <xdr:colOff>450850</xdr:colOff>
      <xdr:row>20</xdr:row>
      <xdr:rowOff>82550</xdr:rowOff>
    </xdr:to>
    <xdr:graphicFrame macro="">
      <xdr:nvGraphicFramePr>
        <xdr:cNvPr id="16" name="Chart 15">
          <a:extLst>
            <a:ext uri="{FF2B5EF4-FFF2-40B4-BE49-F238E27FC236}">
              <a16:creationId xmlns:a16="http://schemas.microsoft.com/office/drawing/2014/main" id="{F16EF941-6C5A-4CD9-AE58-FC0CC0EC3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511175</xdr:colOff>
      <xdr:row>8</xdr:row>
      <xdr:rowOff>101600</xdr:rowOff>
    </xdr:from>
    <xdr:to>
      <xdr:col>15</xdr:col>
      <xdr:colOff>206375</xdr:colOff>
      <xdr:row>23</xdr:row>
      <xdr:rowOff>82550</xdr:rowOff>
    </xdr:to>
    <xdr:graphicFrame macro="">
      <xdr:nvGraphicFramePr>
        <xdr:cNvPr id="2" name="Chart 1">
          <a:extLst>
            <a:ext uri="{FF2B5EF4-FFF2-40B4-BE49-F238E27FC236}">
              <a16:creationId xmlns:a16="http://schemas.microsoft.com/office/drawing/2014/main" id="{FE4B1DC9-FBBC-407B-8F3A-B6BB33754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5</xdr:row>
      <xdr:rowOff>25400</xdr:rowOff>
    </xdr:from>
    <xdr:to>
      <xdr:col>8</xdr:col>
      <xdr:colOff>336550</xdr:colOff>
      <xdr:row>21</xdr:row>
      <xdr:rowOff>92926</xdr:rowOff>
    </xdr:to>
    <xdr:graphicFrame macro="">
      <xdr:nvGraphicFramePr>
        <xdr:cNvPr id="2" name="Chart 1">
          <a:extLst>
            <a:ext uri="{FF2B5EF4-FFF2-40B4-BE49-F238E27FC236}">
              <a16:creationId xmlns:a16="http://schemas.microsoft.com/office/drawing/2014/main" id="{F144C928-D8C6-4E78-B65E-9490A0E09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317500</xdr:colOff>
      <xdr:row>5</xdr:row>
      <xdr:rowOff>25400</xdr:rowOff>
    </xdr:from>
    <xdr:to>
      <xdr:col>16</xdr:col>
      <xdr:colOff>12700</xdr:colOff>
      <xdr:row>21</xdr:row>
      <xdr:rowOff>95250</xdr:rowOff>
    </xdr:to>
    <xdr:graphicFrame macro="">
      <xdr:nvGraphicFramePr>
        <xdr:cNvPr id="3" name="Chart 2">
          <a:extLst>
            <a:ext uri="{FF2B5EF4-FFF2-40B4-BE49-F238E27FC236}">
              <a16:creationId xmlns:a16="http://schemas.microsoft.com/office/drawing/2014/main" id="{AAE9D24F-228E-4957-A312-8442FABE2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590550</xdr:colOff>
      <xdr:row>21</xdr:row>
      <xdr:rowOff>76200</xdr:rowOff>
    </xdr:from>
    <xdr:to>
      <xdr:col>8</xdr:col>
      <xdr:colOff>317500</xdr:colOff>
      <xdr:row>41</xdr:row>
      <xdr:rowOff>139700</xdr:rowOff>
    </xdr:to>
    <xdr:graphicFrame macro="">
      <xdr:nvGraphicFramePr>
        <xdr:cNvPr id="5" name="Chart 4">
          <a:extLst>
            <a:ext uri="{FF2B5EF4-FFF2-40B4-BE49-F238E27FC236}">
              <a16:creationId xmlns:a16="http://schemas.microsoft.com/office/drawing/2014/main" id="{9E8C3EDC-8B8B-4192-AAC3-DDDE05310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317501</xdr:colOff>
      <xdr:row>21</xdr:row>
      <xdr:rowOff>76200</xdr:rowOff>
    </xdr:from>
    <xdr:to>
      <xdr:col>16</xdr:col>
      <xdr:colOff>1</xdr:colOff>
      <xdr:row>41</xdr:row>
      <xdr:rowOff>152400</xdr:rowOff>
    </xdr:to>
    <xdr:graphicFrame macro="">
      <xdr:nvGraphicFramePr>
        <xdr:cNvPr id="6" name="Chart 5">
          <a:extLst>
            <a:ext uri="{FF2B5EF4-FFF2-40B4-BE49-F238E27FC236}">
              <a16:creationId xmlns:a16="http://schemas.microsoft.com/office/drawing/2014/main" id="{4E28DF0B-F789-4EF2-AF24-4AA5C67EF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16108</xdr:rowOff>
    </xdr:from>
    <xdr:to>
      <xdr:col>6</xdr:col>
      <xdr:colOff>166029</xdr:colOff>
      <xdr:row>5</xdr:row>
      <xdr:rowOff>23232</xdr:rowOff>
    </xdr:to>
    <mc:AlternateContent xmlns:mc="http://schemas.openxmlformats.org/markup-compatibility/2006" xmlns:a14="http://schemas.microsoft.com/office/drawing/2010/main">
      <mc:Choice Requires="a14">
        <xdr:graphicFrame macro="">
          <xdr:nvGraphicFramePr>
            <xdr:cNvPr id="7" name="race_general">
              <a:extLst>
                <a:ext uri="{FF2B5EF4-FFF2-40B4-BE49-F238E27FC236}">
                  <a16:creationId xmlns:a16="http://schemas.microsoft.com/office/drawing/2014/main" id="{F82BDE3D-9F85-464B-ACF5-7CB907352858}"/>
                </a:ext>
              </a:extLst>
            </xdr:cNvPr>
            <xdr:cNvGraphicFramePr/>
          </xdr:nvGraphicFramePr>
          <xdr:xfrm>
            <a:off x="0" y="0"/>
            <a:ext cx="0" cy="0"/>
          </xdr:xfrm>
          <a:graphic>
            <a:graphicData uri="http://schemas.microsoft.com/office/drawing/2010/slicer">
              <sle:slicer xmlns:sle="http://schemas.microsoft.com/office/drawing/2010/slicer" name="race_general"/>
            </a:graphicData>
          </a:graphic>
        </xdr:graphicFrame>
      </mc:Choice>
      <mc:Fallback xmlns="">
        <xdr:sp macro="" textlink="">
          <xdr:nvSpPr>
            <xdr:cNvPr id="0" name=""/>
            <xdr:cNvSpPr>
              <a:spLocks noTextEdit="1"/>
            </xdr:cNvSpPr>
          </xdr:nvSpPr>
          <xdr:spPr>
            <a:xfrm>
              <a:off x="0" y="16108"/>
              <a:ext cx="3800183" cy="944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549818</xdr:colOff>
      <xdr:row>0</xdr:row>
      <xdr:rowOff>0</xdr:rowOff>
    </xdr:from>
    <xdr:to>
      <xdr:col>18</xdr:col>
      <xdr:colOff>1</xdr:colOff>
      <xdr:row>5</xdr:row>
      <xdr:rowOff>23232</xdr:rowOff>
    </xdr:to>
    <mc:AlternateContent xmlns:mc="http://schemas.openxmlformats.org/markup-compatibility/2006" xmlns:a14="http://schemas.microsoft.com/office/drawing/2010/main">
      <mc:Choice Requires="a14">
        <xdr:graphicFrame macro="">
          <xdr:nvGraphicFramePr>
            <xdr:cNvPr id="8" name="marital_status">
              <a:extLst>
                <a:ext uri="{FF2B5EF4-FFF2-40B4-BE49-F238E27FC236}">
                  <a16:creationId xmlns:a16="http://schemas.microsoft.com/office/drawing/2014/main" id="{09F61A98-32D1-4296-B5F5-2CEC6BC0270B}"/>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5395356" y="0"/>
              <a:ext cx="5507107" cy="9610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166958</xdr:colOff>
      <xdr:row>1</xdr:row>
      <xdr:rowOff>160763</xdr:rowOff>
    </xdr:from>
    <xdr:to>
      <xdr:col>8</xdr:col>
      <xdr:colOff>557561</xdr:colOff>
      <xdr:row>5</xdr:row>
      <xdr:rowOff>30974</xdr:rowOff>
    </xdr:to>
    <mc:AlternateContent xmlns:mc="http://schemas.openxmlformats.org/markup-compatibility/2006" xmlns:a14="http://schemas.microsoft.com/office/drawing/2010/main">
      <mc:Choice Requires="a14">
        <xdr:graphicFrame macro="">
          <xdr:nvGraphicFramePr>
            <xdr:cNvPr id="9" name="sex">
              <a:extLst>
                <a:ext uri="{FF2B5EF4-FFF2-40B4-BE49-F238E27FC236}">
                  <a16:creationId xmlns:a16="http://schemas.microsoft.com/office/drawing/2014/main" id="{93F2DBA2-851F-4AFF-8B8F-DE79C2008188}"/>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3801112" y="346378"/>
              <a:ext cx="1601987" cy="6224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5.716272916667" createdVersion="6" refreshedVersion="6" minRefreshableVersion="3" recordCount="376" xr:uid="{3C2AA183-E410-4FAB-BF6D-7A105FC499E0}">
  <cacheSource type="worksheet">
    <worksheetSource ref="A1:H377" sheet="Census Data"/>
  </cacheSource>
  <cacheFields count="8">
    <cacheField name="census_year" numFmtId="0">
      <sharedItems containsSemiMixedTypes="0" containsString="0" containsNumber="1" containsInteger="1" minValue="2000" maxValue="2000"/>
    </cacheField>
    <cacheField name="state_fips_code" numFmtId="0">
      <sharedItems/>
    </cacheField>
    <cacheField name="total_personal_income" numFmtId="0">
      <sharedItems containsSemiMixedTypes="0" containsString="0" containsNumber="1" containsInteger="1" minValue="0" maxValue="892050"/>
    </cacheField>
    <cacheField name="age" numFmtId="0">
      <sharedItems containsSemiMixedTypes="0" containsString="0" containsNumber="1" containsInteger="1" minValue="15" maxValue="93" count="72">
        <n v="44"/>
        <n v="20"/>
        <n v="55"/>
        <n v="43"/>
        <n v="60"/>
        <n v="47"/>
        <n v="54"/>
        <n v="58"/>
        <n v="33"/>
        <n v="51"/>
        <n v="62"/>
        <n v="25"/>
        <n v="28"/>
        <n v="31"/>
        <n v="69"/>
        <n v="80"/>
        <n v="67"/>
        <n v="17"/>
        <n v="18"/>
        <n v="66"/>
        <n v="21"/>
        <n v="52"/>
        <n v="26"/>
        <n v="82"/>
        <n v="46"/>
        <n v="63"/>
        <n v="83"/>
        <n v="35"/>
        <n v="36"/>
        <n v="29"/>
        <n v="16"/>
        <n v="40"/>
        <n v="34"/>
        <n v="49"/>
        <n v="61"/>
        <n v="24"/>
        <n v="23"/>
        <n v="32"/>
        <n v="19"/>
        <n v="81"/>
        <n v="72"/>
        <n v="27"/>
        <n v="30"/>
        <n v="39"/>
        <n v="73"/>
        <n v="65"/>
        <n v="48"/>
        <n v="22"/>
        <n v="45"/>
        <n v="75"/>
        <n v="41"/>
        <n v="77"/>
        <n v="79"/>
        <n v="37"/>
        <n v="56"/>
        <n v="50"/>
        <n v="15"/>
        <n v="78"/>
        <n v="38"/>
        <n v="70"/>
        <n v="53"/>
        <n v="57"/>
        <n v="64"/>
        <n v="85"/>
        <n v="59"/>
        <n v="71"/>
        <n v="42"/>
        <n v="87"/>
        <n v="76"/>
        <n v="74"/>
        <n v="93"/>
        <n v="68"/>
      </sharedItems>
    </cacheField>
    <cacheField name="sex" numFmtId="0">
      <sharedItems count="2">
        <s v="Male"/>
        <s v="Female"/>
      </sharedItems>
    </cacheField>
    <cacheField name="race_general" numFmtId="0">
      <sharedItems count="8">
        <s v="Two major races"/>
        <s v="White"/>
        <s v="Black"/>
        <s v="Other"/>
        <s v="Chinese"/>
        <s v="Other Asian or Pacific Islander"/>
        <s v="American Indian or Alaska Native"/>
        <s v="Japanese"/>
      </sharedItems>
    </cacheField>
    <cacheField name="marital_status" numFmtId="0">
      <sharedItems/>
    </cacheField>
    <cacheField name="total_family_income" numFmtId="0">
      <sharedItems containsSemiMixedTypes="0" containsString="0" containsNumber="1" containsInteger="1" minValue="0" maxValue="456000"/>
    </cacheField>
  </cacheFields>
  <extLst>
    <ext xmlns:x14="http://schemas.microsoft.com/office/spreadsheetml/2009/9/main" uri="{725AE2AE-9491-48be-B2B4-4EB974FC3084}">
      <x14:pivotCacheDefinition pivotCacheId="12697998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5.725384837962" createdVersion="6" refreshedVersion="6" minRefreshableVersion="3" recordCount="376" xr:uid="{5AC26B8A-6F98-499D-A16D-9D213B45351E}">
  <cacheSource type="worksheet">
    <worksheetSource name="Table3"/>
  </cacheSource>
  <cacheFields count="8">
    <cacheField name="census_year" numFmtId="0">
      <sharedItems containsSemiMixedTypes="0" containsString="0" containsNumber="1" containsInteger="1" minValue="2000" maxValue="2000" count="1">
        <n v="2000"/>
      </sharedItems>
    </cacheField>
    <cacheField name="state_fips_code" numFmtId="0">
      <sharedItems count="45">
        <s v="Florida"/>
        <s v="New York"/>
        <s v="Rhode Island"/>
        <s v="Alabama"/>
        <s v="California"/>
        <s v="Illinois"/>
        <s v="Kansas"/>
        <s v="Maryland"/>
        <s v="Nebraska"/>
        <s v="New Jersey"/>
        <s v="Ohio"/>
        <s v="Oklahoma"/>
        <s v="Texas"/>
        <s v="District of Columbia"/>
        <s v="Colorado"/>
        <s v="Connecticut"/>
        <s v="Iowa"/>
        <s v="Kentucky"/>
        <s v="Maine"/>
        <s v="Massachusetts"/>
        <s v="Montana"/>
        <s v="Nevada"/>
        <s v="New Mexico"/>
        <s v="Oregon"/>
        <s v="Utah"/>
        <s v="Arizona"/>
        <s v="Delaware"/>
        <s v="Georgia"/>
        <s v="Michigan"/>
        <s v="Minnesota"/>
        <s v="New Hampshire"/>
        <s v="North Carolina"/>
        <s v="South Carolina"/>
        <s v="Tennessee"/>
        <s v="Washington"/>
        <s v="West Virginia"/>
        <s v="Wisconsin"/>
        <s v="Hawaii"/>
        <s v="Idaho"/>
        <s v="Indiana"/>
        <s v="Louisiana"/>
        <s v="Mississippi"/>
        <s v="Missouri"/>
        <s v="Pennsylvania"/>
        <s v="Virginia"/>
      </sharedItems>
    </cacheField>
    <cacheField name="total_personal_income" numFmtId="0">
      <sharedItems containsSemiMixedTypes="0" containsString="0" containsNumber="1" containsInteger="1" minValue="0" maxValue="892050" count="289">
        <n v="14550"/>
        <n v="22800"/>
        <n v="0"/>
        <n v="48000"/>
        <n v="74000"/>
        <n v="23000"/>
        <n v="60000"/>
        <n v="14600"/>
        <n v="37000"/>
        <n v="32000"/>
        <n v="76900"/>
        <n v="100100"/>
        <n v="57200"/>
        <n v="43950"/>
        <n v="49000"/>
        <n v="31600"/>
        <n v="64800"/>
        <n v="38320"/>
        <n v="70700"/>
        <n v="118100"/>
        <n v="21000"/>
        <n v="40000"/>
        <n v="17300"/>
        <n v="61300"/>
        <n v="30270"/>
        <n v="8800"/>
        <n v="165000"/>
        <n v="15570"/>
        <n v="48630"/>
        <n v="130000"/>
        <n v="50400"/>
        <n v="62900"/>
        <n v="31200"/>
        <n v="37100"/>
        <n v="9500"/>
        <n v="25000"/>
        <n v="168200"/>
        <n v="55300"/>
        <n v="43000"/>
        <n v="105000"/>
        <n v="48400"/>
        <n v="56000"/>
        <n v="88000"/>
        <n v="34900"/>
        <n v="106000"/>
        <n v="62820"/>
        <n v="55000"/>
        <n v="38000"/>
        <n v="40400"/>
        <n v="59700"/>
        <n v="44004"/>
        <n v="5500"/>
        <n v="63820"/>
        <n v="11200"/>
        <n v="34500"/>
        <n v="52000"/>
        <n v="156000"/>
        <n v="59000"/>
        <n v="37500"/>
        <n v="79000"/>
        <n v="134000"/>
        <n v="77000"/>
        <n v="10000"/>
        <n v="12000"/>
        <n v="101800"/>
        <n v="43900"/>
        <n v="113710"/>
        <n v="82300"/>
        <n v="80300"/>
        <n v="36100"/>
        <n v="60980"/>
        <n v="58760"/>
        <n v="35000"/>
        <n v="7400"/>
        <n v="141000"/>
        <n v="10200"/>
        <n v="85400"/>
        <n v="77700"/>
        <n v="13500"/>
        <n v="24800"/>
        <n v="87100"/>
        <n v="47300"/>
        <n v="34850"/>
        <n v="62000"/>
        <n v="90000"/>
        <n v="18000"/>
        <n v="57190"/>
        <n v="9700"/>
        <n v="353100"/>
        <n v="65000"/>
        <n v="193000"/>
        <n v="162600"/>
        <n v="41500"/>
        <n v="14900"/>
        <n v="103000"/>
        <n v="44000"/>
        <n v="102000"/>
        <n v="30500"/>
        <n v="378200"/>
        <n v="45000"/>
        <n v="158000"/>
        <n v="98000"/>
        <n v="13000"/>
        <n v="73020"/>
        <n v="20000"/>
        <n v="33300"/>
        <n v="34000"/>
        <n v="84000"/>
        <n v="12800"/>
        <n v="40600"/>
        <n v="154630"/>
        <n v="42000"/>
        <n v="48790"/>
        <n v="20300"/>
        <n v="30000"/>
        <n v="64890"/>
        <n v="38500"/>
        <n v="20600"/>
        <n v="5800"/>
        <n v="21200"/>
        <n v="93500"/>
        <n v="42960"/>
        <n v="45400"/>
        <n v="208100"/>
        <n v="44500"/>
        <n v="67050"/>
        <n v="4500"/>
        <n v="46600"/>
        <n v="80000"/>
        <n v="36200"/>
        <n v="50000"/>
        <n v="54240"/>
        <n v="79300"/>
        <n v="72020"/>
        <n v="342000"/>
        <n v="122310"/>
        <n v="113000"/>
        <n v="14000"/>
        <n v="40750"/>
        <n v="22000"/>
        <n v="72100"/>
        <n v="63130"/>
        <n v="20020"/>
        <n v="22990"/>
        <n v="12600"/>
        <n v="19604"/>
        <n v="79100"/>
        <n v="10400"/>
        <n v="44200"/>
        <n v="63000"/>
        <n v="61700"/>
        <n v="70000"/>
        <n v="100000"/>
        <n v="97900"/>
        <n v="119000"/>
        <n v="29200"/>
        <n v="50030"/>
        <n v="4600"/>
        <n v="348000"/>
        <n v="27000"/>
        <n v="150500"/>
        <n v="237000"/>
        <n v="9300"/>
        <n v="40050"/>
        <n v="19200"/>
        <n v="141900"/>
        <n v="45800"/>
        <n v="51000"/>
        <n v="59300"/>
        <n v="58000"/>
        <n v="11300"/>
        <n v="125680"/>
        <n v="26700"/>
        <n v="12900"/>
        <n v="892050"/>
        <n v="49100"/>
        <n v="80100"/>
        <n v="129300"/>
        <n v="14300"/>
        <n v="93000"/>
        <n v="30100"/>
        <n v="6800"/>
        <n v="74200"/>
        <n v="3800"/>
        <n v="458000"/>
        <n v="10700"/>
        <n v="34300"/>
        <n v="112500"/>
        <n v="116720"/>
        <n v="60700"/>
        <n v="51500"/>
        <n v="92000"/>
        <n v="31300"/>
        <n v="10250"/>
        <n v="89100"/>
        <n v="82700"/>
        <n v="36000"/>
        <n v="35900"/>
        <n v="25900"/>
        <n v="24000"/>
        <n v="76500"/>
        <n v="15000"/>
        <n v="46800"/>
        <n v="46200"/>
        <n v="21100"/>
        <n v="42524"/>
        <n v="122000"/>
        <n v="40900"/>
        <n v="145600"/>
        <n v="56740"/>
        <n v="47400"/>
        <n v="42700"/>
        <n v="87880"/>
        <n v="77620"/>
        <n v="24900"/>
        <n v="69220"/>
        <n v="25980"/>
        <n v="69000"/>
        <n v="113500"/>
        <n v="75000"/>
        <n v="55600"/>
        <n v="92900"/>
        <n v="46000"/>
        <n v="33200"/>
        <n v="17000"/>
        <n v="52500"/>
        <n v="61500"/>
        <n v="60720"/>
        <n v="4800"/>
        <n v="120000"/>
        <n v="111000"/>
        <n v="5000"/>
        <n v="33100"/>
        <n v="86720"/>
        <n v="49900"/>
        <n v="53000"/>
        <n v="54000"/>
        <n v="148400"/>
        <n v="29000"/>
        <n v="66400"/>
        <n v="11620"/>
        <n v="36400"/>
        <n v="12300"/>
        <n v="18150"/>
        <n v="21500"/>
        <n v="48200"/>
        <n v="72520"/>
        <n v="38400"/>
        <n v="33780"/>
        <n v="175000"/>
        <n v="5080"/>
        <n v="108484"/>
        <n v="44410"/>
        <n v="38800"/>
        <n v="8000"/>
        <n v="31500"/>
        <n v="42900"/>
        <n v="11580"/>
        <n v="78700"/>
        <n v="29340"/>
        <n v="77500"/>
        <n v="64500"/>
        <n v="13300"/>
        <n v="30900"/>
        <n v="54090"/>
        <n v="146500"/>
        <n v="21700"/>
        <n v="8100"/>
        <n v="1400"/>
        <n v="39900"/>
        <n v="57700"/>
        <n v="16300"/>
        <n v="15600"/>
        <n v="9400"/>
        <n v="25280"/>
        <n v="55500"/>
        <n v="22200"/>
        <n v="74490"/>
        <n v="40300"/>
        <n v="18600"/>
        <n v="17800"/>
        <n v="33000"/>
        <n v="24700"/>
        <n v="60300"/>
        <n v="171000"/>
        <n v="51700"/>
        <n v="119800"/>
        <n v="8500"/>
        <n v="39370"/>
      </sharedItems>
    </cacheField>
    <cacheField name="age" numFmtId="0">
      <sharedItems containsSemiMixedTypes="0" containsString="0" containsNumber="1" containsInteger="1" minValue="15" maxValue="93" count="72">
        <n v="44"/>
        <n v="20"/>
        <n v="55"/>
        <n v="43"/>
        <n v="60"/>
        <n v="47"/>
        <n v="54"/>
        <n v="58"/>
        <n v="33"/>
        <n v="51"/>
        <n v="62"/>
        <n v="25"/>
        <n v="28"/>
        <n v="31"/>
        <n v="69"/>
        <n v="80"/>
        <n v="67"/>
        <n v="17"/>
        <n v="18"/>
        <n v="66"/>
        <n v="21"/>
        <n v="52"/>
        <n v="26"/>
        <n v="82"/>
        <n v="46"/>
        <n v="63"/>
        <n v="83"/>
        <n v="35"/>
        <n v="36"/>
        <n v="29"/>
        <n v="16"/>
        <n v="40"/>
        <n v="34"/>
        <n v="49"/>
        <n v="61"/>
        <n v="24"/>
        <n v="23"/>
        <n v="32"/>
        <n v="19"/>
        <n v="81"/>
        <n v="72"/>
        <n v="27"/>
        <n v="30"/>
        <n v="39"/>
        <n v="73"/>
        <n v="65"/>
        <n v="48"/>
        <n v="22"/>
        <n v="45"/>
        <n v="75"/>
        <n v="41"/>
        <n v="77"/>
        <n v="79"/>
        <n v="37"/>
        <n v="56"/>
        <n v="50"/>
        <n v="15"/>
        <n v="78"/>
        <n v="38"/>
        <n v="70"/>
        <n v="53"/>
        <n v="57"/>
        <n v="64"/>
        <n v="85"/>
        <n v="59"/>
        <n v="71"/>
        <n v="42"/>
        <n v="87"/>
        <n v="76"/>
        <n v="74"/>
        <n v="93"/>
        <n v="68"/>
      </sharedItems>
    </cacheField>
    <cacheField name="sex" numFmtId="0">
      <sharedItems count="2">
        <s v="Male"/>
        <s v="Female"/>
      </sharedItems>
    </cacheField>
    <cacheField name="race_general" numFmtId="0">
      <sharedItems count="8">
        <s v="Two major races"/>
        <s v="White"/>
        <s v="Black"/>
        <s v="Other"/>
        <s v="Chinese"/>
        <s v="Other Asian or Pacific Islander"/>
        <s v="American Indian or Alaska Native"/>
        <s v="Japanese"/>
      </sharedItems>
    </cacheField>
    <cacheField name="marital_status" numFmtId="0">
      <sharedItems count="6">
        <s v="Married/spouse present"/>
        <s v="Never married/single"/>
        <s v="Widowed"/>
        <s v="Divorced"/>
        <s v="Married/spouse absent"/>
        <s v="Separated"/>
      </sharedItems>
    </cacheField>
    <cacheField name="total_family_income" numFmtId="0">
      <sharedItems containsSemiMixedTypes="0" containsString="0" containsNumber="1" containsInteger="1" minValue="0" maxValue="456000" count="211">
        <n v="0"/>
        <n v="13000"/>
        <n v="20000"/>
        <n v="36000"/>
        <n v="27000"/>
        <n v="11800"/>
        <n v="48000"/>
        <n v="40000"/>
        <n v="14600"/>
        <n v="23000"/>
        <n v="37000"/>
        <n v="32000"/>
        <n v="6000"/>
        <n v="16100"/>
        <n v="12000"/>
        <n v="4800"/>
        <n v="28000"/>
        <n v="31600"/>
        <n v="49300"/>
        <n v="34320"/>
        <n v="8400"/>
        <n v="3700"/>
        <n v="53000"/>
        <n v="7500"/>
        <n v="35000"/>
        <n v="2000"/>
        <n v="24250"/>
        <n v="8800"/>
        <n v="17000"/>
        <n v="123000"/>
        <n v="15570"/>
        <n v="15830"/>
        <n v="64000"/>
        <n v="17500"/>
        <n v="4000"/>
        <n v="10000"/>
        <n v="37100"/>
        <n v="1800"/>
        <n v="25000"/>
        <n v="121600"/>
        <n v="55300"/>
        <n v="105000"/>
        <n v="19900"/>
        <n v="22000"/>
        <n v="720"/>
        <n v="55000"/>
        <n v="38000"/>
        <n v="17300"/>
        <n v="14200"/>
        <n v="14500"/>
        <n v="44004"/>
        <n v="43000"/>
        <n v="3000"/>
        <n v="47950"/>
        <n v="11200"/>
        <n v="15300"/>
        <n v="52100"/>
        <n v="134000"/>
        <n v="115000"/>
        <n v="5100"/>
        <n v="4400"/>
        <n v="9500"/>
        <n v="38400"/>
        <n v="26300"/>
        <n v="15000"/>
        <n v="5600"/>
        <n v="111000"/>
        <n v="10200"/>
        <n v="32400"/>
        <n v="45000"/>
        <n v="18800"/>
        <n v="30000"/>
        <n v="34000"/>
        <n v="3600"/>
        <n v="57190"/>
        <n v="9700"/>
        <n v="330000"/>
        <n v="58000"/>
        <n v="160000"/>
        <n v="41500"/>
        <n v="75000"/>
        <n v="10300"/>
        <n v="1000"/>
        <n v="50000"/>
        <n v="43020"/>
        <n v="8000"/>
        <n v="24000"/>
        <n v="40600"/>
        <n v="5000"/>
        <n v="1100"/>
        <n v="63000"/>
        <n v="38500"/>
        <n v="6500"/>
        <n v="42000"/>
        <n v="484"/>
        <n v="22460"/>
        <n v="59700"/>
        <n v="44000"/>
        <n v="14000"/>
        <n v="1600"/>
        <n v="49700"/>
        <n v="4500"/>
        <n v="36200"/>
        <n v="8840"/>
        <n v="24500"/>
        <n v="317000"/>
        <n v="10"/>
        <n v="47100"/>
        <n v="43030"/>
        <n v="12600"/>
        <n v="19604"/>
        <n v="23700"/>
        <n v="10400"/>
        <n v="44200"/>
        <n v="61700"/>
        <n v="16000"/>
        <n v="72600"/>
        <n v="59000"/>
        <n v="4200"/>
        <n v="30030"/>
        <n v="4600"/>
        <n v="150500"/>
        <n v="155000"/>
        <n v="40050"/>
        <n v="141900"/>
        <n v="45800"/>
        <n v="17190"/>
        <n v="26700"/>
        <n v="100"/>
        <n v="446000"/>
        <n v="51000"/>
        <n v="34300"/>
        <n v="14300"/>
        <n v="21000"/>
        <n v="3500"/>
        <n v="100000"/>
        <n v="3800"/>
        <n v="456000"/>
        <n v="10700"/>
        <n v="22700"/>
        <n v="37500"/>
        <n v="51500"/>
        <n v="60000"/>
        <n v="12500"/>
        <n v="60900"/>
        <n v="32700"/>
        <n v="10600"/>
        <n v="9100"/>
        <n v="7600"/>
        <n v="10424"/>
        <n v="110000"/>
        <n v="2900"/>
        <n v="46400"/>
        <n v="56740"/>
        <n v="23300"/>
        <n v="16800"/>
        <n v="21200"/>
        <n v="19700"/>
        <n v="480"/>
        <n v="76020"/>
        <n v="18900"/>
        <n v="980"/>
        <n v="80900"/>
        <n v="69000"/>
        <n v="86000"/>
        <n v="34100"/>
        <n v="46000"/>
        <n v="33200"/>
        <n v="14700"/>
        <n v="8200"/>
        <n v="70000"/>
        <n v="24100"/>
        <n v="9000"/>
        <n v="140900"/>
        <n v="12800"/>
        <n v="68000"/>
        <n v="11620"/>
        <n v="4980"/>
        <n v="13500"/>
        <n v="42600"/>
        <n v="39510"/>
        <n v="34500"/>
        <n v="33780"/>
        <n v="49100"/>
        <n v="6420"/>
        <n v="34600"/>
        <n v="38900"/>
        <n v="11580"/>
        <n v="39920"/>
        <n v="29340"/>
        <n v="45500"/>
        <n v="15800"/>
        <n v="13300"/>
        <n v="29800"/>
        <n v="104800"/>
        <n v="21700"/>
        <n v="12100"/>
        <n v="8100"/>
        <n v="1400"/>
        <n v="54000"/>
        <n v="9400"/>
        <n v="16300"/>
        <n v="15700"/>
        <n v="68020"/>
        <n v="2800"/>
        <n v="6700"/>
        <n v="2200"/>
        <n v="103000"/>
        <n v="18000"/>
        <n v="8500"/>
        <n v="19800"/>
      </sharedItems>
    </cacheField>
  </cacheFields>
  <extLst>
    <ext xmlns:x14="http://schemas.microsoft.com/office/spreadsheetml/2009/9/main" uri="{725AE2AE-9491-48be-B2B4-4EB974FC3084}">
      <x14:pivotCacheDefinition pivotCacheId="3165960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6">
  <r>
    <n v="2000"/>
    <s v="Florida"/>
    <n v="14550"/>
    <x v="0"/>
    <x v="0"/>
    <x v="0"/>
    <s v="Married/spouse present"/>
    <n v="0"/>
  </r>
  <r>
    <n v="2000"/>
    <s v="Florida"/>
    <n v="22800"/>
    <x v="1"/>
    <x v="1"/>
    <x v="1"/>
    <s v="Never married/single"/>
    <n v="13000"/>
  </r>
  <r>
    <n v="2000"/>
    <s v="Florida"/>
    <n v="0"/>
    <x v="1"/>
    <x v="0"/>
    <x v="2"/>
    <s v="Never married/single"/>
    <n v="20000"/>
  </r>
  <r>
    <n v="2000"/>
    <s v="Florida"/>
    <n v="48000"/>
    <x v="2"/>
    <x v="0"/>
    <x v="1"/>
    <s v="Married/spouse present"/>
    <n v="36000"/>
  </r>
  <r>
    <n v="2000"/>
    <s v="Florida"/>
    <n v="74000"/>
    <x v="3"/>
    <x v="1"/>
    <x v="1"/>
    <s v="Married/spouse present"/>
    <n v="27000"/>
  </r>
  <r>
    <n v="2000"/>
    <s v="Florida"/>
    <n v="23000"/>
    <x v="4"/>
    <x v="1"/>
    <x v="1"/>
    <s v="Married/spouse present"/>
    <n v="11800"/>
  </r>
  <r>
    <n v="2000"/>
    <s v="Florida"/>
    <n v="74000"/>
    <x v="5"/>
    <x v="1"/>
    <x v="1"/>
    <s v="Married/spouse present"/>
    <n v="48000"/>
  </r>
  <r>
    <n v="2000"/>
    <s v="Florida"/>
    <n v="60000"/>
    <x v="6"/>
    <x v="1"/>
    <x v="2"/>
    <s v="Married/spouse present"/>
    <n v="40000"/>
  </r>
  <r>
    <n v="2000"/>
    <s v="Florida"/>
    <n v="14600"/>
    <x v="7"/>
    <x v="1"/>
    <x v="1"/>
    <s v="Widowed"/>
    <n v="14600"/>
  </r>
  <r>
    <n v="2000"/>
    <s v="Florida"/>
    <n v="0"/>
    <x v="8"/>
    <x v="1"/>
    <x v="1"/>
    <s v="Never married/single"/>
    <n v="23000"/>
  </r>
  <r>
    <n v="2000"/>
    <s v="Florida"/>
    <n v="37000"/>
    <x v="9"/>
    <x v="1"/>
    <x v="1"/>
    <s v="Divorced"/>
    <n v="37000"/>
  </r>
  <r>
    <n v="2000"/>
    <s v="Florida"/>
    <n v="32000"/>
    <x v="10"/>
    <x v="1"/>
    <x v="1"/>
    <s v="Divorced"/>
    <n v="32000"/>
  </r>
  <r>
    <n v="2000"/>
    <s v="Florida"/>
    <n v="76900"/>
    <x v="11"/>
    <x v="0"/>
    <x v="1"/>
    <s v="Never married/single"/>
    <n v="6000"/>
  </r>
  <r>
    <n v="2000"/>
    <s v="Florida"/>
    <n v="100100"/>
    <x v="0"/>
    <x v="1"/>
    <x v="1"/>
    <s v="Married/spouse present"/>
    <n v="16100"/>
  </r>
  <r>
    <n v="2000"/>
    <s v="Florida"/>
    <n v="48000"/>
    <x v="12"/>
    <x v="1"/>
    <x v="1"/>
    <s v="Married/spouse present"/>
    <n v="12000"/>
  </r>
  <r>
    <n v="2000"/>
    <s v="Florida"/>
    <n v="57200"/>
    <x v="13"/>
    <x v="0"/>
    <x v="1"/>
    <s v="Married/spouse present"/>
    <n v="20000"/>
  </r>
  <r>
    <n v="2000"/>
    <s v="Florida"/>
    <n v="43950"/>
    <x v="14"/>
    <x v="1"/>
    <x v="1"/>
    <s v="Married/spouse present"/>
    <n v="4800"/>
  </r>
  <r>
    <n v="2000"/>
    <s v="Florida"/>
    <n v="49000"/>
    <x v="13"/>
    <x v="0"/>
    <x v="1"/>
    <s v="Married/spouse present"/>
    <n v="28000"/>
  </r>
  <r>
    <n v="2000"/>
    <s v="Florida"/>
    <n v="31600"/>
    <x v="15"/>
    <x v="1"/>
    <x v="1"/>
    <s v="Widowed"/>
    <n v="31600"/>
  </r>
  <r>
    <n v="2000"/>
    <s v="Florida"/>
    <n v="64800"/>
    <x v="5"/>
    <x v="0"/>
    <x v="1"/>
    <s v="Never married/single"/>
    <n v="49300"/>
  </r>
  <r>
    <n v="2000"/>
    <s v="Florida"/>
    <n v="38320"/>
    <x v="5"/>
    <x v="0"/>
    <x v="1"/>
    <s v="Married/spouse present"/>
    <n v="34320"/>
  </r>
  <r>
    <n v="2000"/>
    <s v="Florida"/>
    <n v="0"/>
    <x v="16"/>
    <x v="0"/>
    <x v="2"/>
    <s v="Widowed"/>
    <n v="8400"/>
  </r>
  <r>
    <n v="2000"/>
    <s v="Florida"/>
    <n v="70700"/>
    <x v="17"/>
    <x v="1"/>
    <x v="1"/>
    <s v="Never married/single"/>
    <n v="3700"/>
  </r>
  <r>
    <n v="2000"/>
    <s v="Florida"/>
    <n v="64800"/>
    <x v="14"/>
    <x v="1"/>
    <x v="1"/>
    <s v="Divorced"/>
    <n v="4800"/>
  </r>
  <r>
    <n v="2000"/>
    <s v="Florida"/>
    <n v="60000"/>
    <x v="2"/>
    <x v="0"/>
    <x v="1"/>
    <s v="Married/spouse present"/>
    <n v="53000"/>
  </r>
  <r>
    <n v="2000"/>
    <s v="Florida"/>
    <n v="118100"/>
    <x v="18"/>
    <x v="1"/>
    <x v="1"/>
    <s v="Never married/single"/>
    <n v="7500"/>
  </r>
  <r>
    <n v="2000"/>
    <s v="Florida"/>
    <n v="21000"/>
    <x v="19"/>
    <x v="1"/>
    <x v="1"/>
    <s v="Married/spouse present"/>
    <n v="6000"/>
  </r>
  <r>
    <n v="2000"/>
    <s v="Florida"/>
    <n v="40000"/>
    <x v="7"/>
    <x v="1"/>
    <x v="1"/>
    <s v="Married/spouse present"/>
    <n v="0"/>
  </r>
  <r>
    <n v="2000"/>
    <s v="Florida"/>
    <n v="17300"/>
    <x v="20"/>
    <x v="0"/>
    <x v="2"/>
    <s v="Never married/single"/>
    <n v="4800"/>
  </r>
  <r>
    <n v="2000"/>
    <s v="Florida"/>
    <n v="61300"/>
    <x v="21"/>
    <x v="0"/>
    <x v="1"/>
    <s v="Married/spouse present"/>
    <n v="35000"/>
  </r>
  <r>
    <n v="2000"/>
    <s v="Florida"/>
    <n v="0"/>
    <x v="18"/>
    <x v="0"/>
    <x v="1"/>
    <s v="Never married/single"/>
    <n v="2000"/>
  </r>
  <r>
    <n v="2000"/>
    <s v="Florida"/>
    <n v="30270"/>
    <x v="22"/>
    <x v="0"/>
    <x v="3"/>
    <s v="Married/spouse present"/>
    <n v="24250"/>
  </r>
  <r>
    <n v="2000"/>
    <s v="New York"/>
    <n v="8800"/>
    <x v="23"/>
    <x v="1"/>
    <x v="1"/>
    <s v="Widowed"/>
    <n v="8800"/>
  </r>
  <r>
    <n v="2000"/>
    <s v="New York"/>
    <n v="0"/>
    <x v="24"/>
    <x v="1"/>
    <x v="1"/>
    <s v="Divorced"/>
    <n v="17000"/>
  </r>
  <r>
    <n v="2000"/>
    <s v="New York"/>
    <n v="165000"/>
    <x v="25"/>
    <x v="0"/>
    <x v="1"/>
    <s v="Married/spouse present"/>
    <n v="123000"/>
  </r>
  <r>
    <n v="2000"/>
    <s v="New York"/>
    <n v="15570"/>
    <x v="26"/>
    <x v="0"/>
    <x v="1"/>
    <s v="Widowed"/>
    <n v="15570"/>
  </r>
  <r>
    <n v="2000"/>
    <s v="New York"/>
    <n v="48630"/>
    <x v="27"/>
    <x v="1"/>
    <x v="1"/>
    <s v="Married/spouse present"/>
    <n v="15830"/>
  </r>
  <r>
    <n v="2000"/>
    <s v="New York"/>
    <n v="130000"/>
    <x v="6"/>
    <x v="1"/>
    <x v="1"/>
    <s v="Married/spouse present"/>
    <n v="64000"/>
  </r>
  <r>
    <n v="2000"/>
    <s v="New York"/>
    <n v="0"/>
    <x v="28"/>
    <x v="0"/>
    <x v="1"/>
    <s v="Never married/single"/>
    <n v="17500"/>
  </r>
  <r>
    <n v="2000"/>
    <s v="New York"/>
    <n v="50400"/>
    <x v="20"/>
    <x v="1"/>
    <x v="1"/>
    <s v="Never married/single"/>
    <n v="4000"/>
  </r>
  <r>
    <n v="2000"/>
    <s v="New York"/>
    <n v="62900"/>
    <x v="17"/>
    <x v="1"/>
    <x v="2"/>
    <s v="Never married/single"/>
    <n v="2000"/>
  </r>
  <r>
    <n v="2000"/>
    <s v="New York"/>
    <n v="31200"/>
    <x v="29"/>
    <x v="0"/>
    <x v="2"/>
    <s v="Never married/single"/>
    <n v="10000"/>
  </r>
  <r>
    <n v="2000"/>
    <s v="New York"/>
    <n v="37100"/>
    <x v="8"/>
    <x v="0"/>
    <x v="1"/>
    <s v="Never married/single"/>
    <n v="37100"/>
  </r>
  <r>
    <n v="2000"/>
    <s v="New York"/>
    <n v="9500"/>
    <x v="30"/>
    <x v="0"/>
    <x v="1"/>
    <s v="Never married/single"/>
    <n v="1800"/>
  </r>
  <r>
    <n v="2000"/>
    <s v="New York"/>
    <n v="25000"/>
    <x v="31"/>
    <x v="1"/>
    <x v="0"/>
    <s v="Divorced"/>
    <n v="25000"/>
  </r>
  <r>
    <n v="2000"/>
    <s v="New York"/>
    <n v="168200"/>
    <x v="32"/>
    <x v="0"/>
    <x v="1"/>
    <s v="Married/spouse present"/>
    <n v="121600"/>
  </r>
  <r>
    <n v="2000"/>
    <s v="New York"/>
    <n v="55300"/>
    <x v="33"/>
    <x v="0"/>
    <x v="1"/>
    <s v="Married/spouse present"/>
    <n v="55300"/>
  </r>
  <r>
    <n v="2000"/>
    <s v="New York"/>
    <n v="43000"/>
    <x v="31"/>
    <x v="1"/>
    <x v="2"/>
    <s v="Married/spouse present"/>
    <n v="0"/>
  </r>
  <r>
    <n v="2000"/>
    <s v="New York"/>
    <n v="105000"/>
    <x v="34"/>
    <x v="1"/>
    <x v="1"/>
    <s v="Divorced"/>
    <n v="105000"/>
  </r>
  <r>
    <n v="2000"/>
    <s v="New York"/>
    <n v="48400"/>
    <x v="35"/>
    <x v="1"/>
    <x v="4"/>
    <s v="Married/spouse present"/>
    <n v="0"/>
  </r>
  <r>
    <n v="2000"/>
    <s v="New York"/>
    <n v="56000"/>
    <x v="36"/>
    <x v="1"/>
    <x v="4"/>
    <s v="Never married/single"/>
    <n v="0"/>
  </r>
  <r>
    <n v="2000"/>
    <s v="New York"/>
    <n v="88000"/>
    <x v="30"/>
    <x v="1"/>
    <x v="5"/>
    <s v="Never married/single"/>
    <n v="0"/>
  </r>
  <r>
    <n v="2000"/>
    <s v="New York"/>
    <n v="34900"/>
    <x v="28"/>
    <x v="1"/>
    <x v="2"/>
    <s v="Married/spouse present"/>
    <n v="19900"/>
  </r>
  <r>
    <n v="2000"/>
    <s v="New York"/>
    <n v="106000"/>
    <x v="37"/>
    <x v="1"/>
    <x v="1"/>
    <s v="Married/spouse present"/>
    <n v="22000"/>
  </r>
  <r>
    <n v="2000"/>
    <s v="New York"/>
    <n v="62820"/>
    <x v="38"/>
    <x v="0"/>
    <x v="2"/>
    <s v="Never married/single"/>
    <n v="720"/>
  </r>
  <r>
    <n v="2000"/>
    <s v="New York"/>
    <n v="55000"/>
    <x v="39"/>
    <x v="0"/>
    <x v="1"/>
    <s v="Widowed"/>
    <n v="55000"/>
  </r>
  <r>
    <n v="2000"/>
    <s v="New York"/>
    <n v="38000"/>
    <x v="5"/>
    <x v="0"/>
    <x v="1"/>
    <s v="Married/spouse present"/>
    <n v="38000"/>
  </r>
  <r>
    <n v="2000"/>
    <s v="New York"/>
    <n v="37000"/>
    <x v="40"/>
    <x v="1"/>
    <x v="1"/>
    <s v="Widowed"/>
    <n v="17300"/>
  </r>
  <r>
    <n v="2000"/>
    <s v="New York"/>
    <n v="40400"/>
    <x v="24"/>
    <x v="1"/>
    <x v="2"/>
    <s v="Married/spouse present"/>
    <n v="14200"/>
  </r>
  <r>
    <n v="2000"/>
    <s v="New York"/>
    <n v="59700"/>
    <x v="41"/>
    <x v="1"/>
    <x v="1"/>
    <s v="Married/spouse present"/>
    <n v="14500"/>
  </r>
  <r>
    <n v="2000"/>
    <s v="Rhode Island"/>
    <n v="44004"/>
    <x v="42"/>
    <x v="1"/>
    <x v="1"/>
    <s v="Never married/single"/>
    <n v="44004"/>
  </r>
  <r>
    <n v="2000"/>
    <s v="Rhode Island"/>
    <n v="43000"/>
    <x v="43"/>
    <x v="0"/>
    <x v="1"/>
    <s v="Never married/single"/>
    <n v="43000"/>
  </r>
  <r>
    <n v="2000"/>
    <s v="Alabama"/>
    <n v="5500"/>
    <x v="44"/>
    <x v="1"/>
    <x v="2"/>
    <s v="Divorced"/>
    <n v="3000"/>
  </r>
  <r>
    <n v="2000"/>
    <s v="Alabama"/>
    <n v="63820"/>
    <x v="31"/>
    <x v="0"/>
    <x v="1"/>
    <s v="Married/spouse present"/>
    <n v="47950"/>
  </r>
  <r>
    <n v="2000"/>
    <s v="Alabama"/>
    <n v="11200"/>
    <x v="4"/>
    <x v="1"/>
    <x v="2"/>
    <s v="Divorced"/>
    <n v="11200"/>
  </r>
  <r>
    <n v="2000"/>
    <s v="Alabama"/>
    <n v="34500"/>
    <x v="3"/>
    <x v="1"/>
    <x v="3"/>
    <s v="Married/spouse present"/>
    <n v="15300"/>
  </r>
  <r>
    <n v="2000"/>
    <s v="California"/>
    <n v="52000"/>
    <x v="31"/>
    <x v="1"/>
    <x v="1"/>
    <s v="Married/spouse present"/>
    <n v="27000"/>
  </r>
  <r>
    <n v="2000"/>
    <s v="California"/>
    <n v="156000"/>
    <x v="45"/>
    <x v="1"/>
    <x v="1"/>
    <s v="Married/spouse present"/>
    <n v="10000"/>
  </r>
  <r>
    <n v="2000"/>
    <s v="California"/>
    <n v="59000"/>
    <x v="15"/>
    <x v="0"/>
    <x v="1"/>
    <s v="Married/spouse present"/>
    <n v="52100"/>
  </r>
  <r>
    <n v="2000"/>
    <s v="California"/>
    <n v="37500"/>
    <x v="24"/>
    <x v="1"/>
    <x v="1"/>
    <s v="Married/spouse present"/>
    <n v="17500"/>
  </r>
  <r>
    <n v="2000"/>
    <s v="California"/>
    <n v="79000"/>
    <x v="22"/>
    <x v="1"/>
    <x v="1"/>
    <s v="Never married/single"/>
    <n v="25000"/>
  </r>
  <r>
    <n v="2000"/>
    <s v="California"/>
    <n v="134000"/>
    <x v="7"/>
    <x v="0"/>
    <x v="1"/>
    <s v="Married/spouse present"/>
    <n v="134000"/>
  </r>
  <r>
    <n v="2000"/>
    <s v="California"/>
    <n v="77000"/>
    <x v="46"/>
    <x v="1"/>
    <x v="0"/>
    <s v="Married/spouse present"/>
    <n v="0"/>
  </r>
  <r>
    <n v="2000"/>
    <s v="California"/>
    <n v="130000"/>
    <x v="10"/>
    <x v="0"/>
    <x v="1"/>
    <s v="Married/spouse present"/>
    <n v="115000"/>
  </r>
  <r>
    <n v="2000"/>
    <s v="California"/>
    <n v="10000"/>
    <x v="47"/>
    <x v="1"/>
    <x v="1"/>
    <s v="Never married/single"/>
    <n v="10000"/>
  </r>
  <r>
    <n v="2000"/>
    <s v="California"/>
    <n v="12000"/>
    <x v="21"/>
    <x v="1"/>
    <x v="1"/>
    <s v="Divorced"/>
    <n v="5100"/>
  </r>
  <r>
    <n v="2000"/>
    <s v="California"/>
    <n v="101800"/>
    <x v="4"/>
    <x v="1"/>
    <x v="1"/>
    <s v="Married/spouse present"/>
    <n v="4400"/>
  </r>
  <r>
    <n v="2000"/>
    <s v="California"/>
    <n v="43900"/>
    <x v="20"/>
    <x v="1"/>
    <x v="3"/>
    <s v="Married/spouse absent"/>
    <n v="9500"/>
  </r>
  <r>
    <n v="2000"/>
    <s v="California"/>
    <n v="113710"/>
    <x v="42"/>
    <x v="1"/>
    <x v="1"/>
    <s v="Married/spouse present"/>
    <n v="38400"/>
  </r>
  <r>
    <n v="2000"/>
    <s v="California"/>
    <n v="82300"/>
    <x v="7"/>
    <x v="1"/>
    <x v="4"/>
    <s v="Widowed"/>
    <n v="0"/>
  </r>
  <r>
    <n v="2000"/>
    <s v="California"/>
    <n v="80300"/>
    <x v="1"/>
    <x v="0"/>
    <x v="1"/>
    <s v="Divorced"/>
    <n v="26300"/>
  </r>
  <r>
    <n v="2000"/>
    <s v="California"/>
    <n v="36100"/>
    <x v="18"/>
    <x v="1"/>
    <x v="3"/>
    <s v="Married/spouse present"/>
    <n v="0"/>
  </r>
  <r>
    <n v="2000"/>
    <s v="California"/>
    <n v="60980"/>
    <x v="48"/>
    <x v="1"/>
    <x v="3"/>
    <s v="Married/spouse present"/>
    <n v="0"/>
  </r>
  <r>
    <n v="2000"/>
    <s v="California"/>
    <n v="58760"/>
    <x v="1"/>
    <x v="0"/>
    <x v="3"/>
    <s v="Never married/single"/>
    <n v="4000"/>
  </r>
  <r>
    <n v="2000"/>
    <s v="California"/>
    <n v="35000"/>
    <x v="12"/>
    <x v="1"/>
    <x v="1"/>
    <s v="Married/spouse present"/>
    <n v="15000"/>
  </r>
  <r>
    <n v="2000"/>
    <s v="California"/>
    <n v="7400"/>
    <x v="38"/>
    <x v="1"/>
    <x v="1"/>
    <s v="Never married/single"/>
    <n v="5600"/>
  </r>
  <r>
    <n v="2000"/>
    <s v="California"/>
    <n v="141000"/>
    <x v="4"/>
    <x v="0"/>
    <x v="1"/>
    <s v="Married/spouse present"/>
    <n v="111000"/>
  </r>
  <r>
    <n v="2000"/>
    <s v="California"/>
    <n v="10200"/>
    <x v="49"/>
    <x v="1"/>
    <x v="1"/>
    <s v="Never married/single"/>
    <n v="10200"/>
  </r>
  <r>
    <n v="2000"/>
    <s v="California"/>
    <n v="85400"/>
    <x v="7"/>
    <x v="1"/>
    <x v="1"/>
    <s v="Married/spouse present"/>
    <n v="32400"/>
  </r>
  <r>
    <n v="2000"/>
    <s v="California"/>
    <n v="77700"/>
    <x v="21"/>
    <x v="0"/>
    <x v="1"/>
    <s v="Married/spouse present"/>
    <n v="45000"/>
  </r>
  <r>
    <n v="2000"/>
    <s v="California"/>
    <n v="13500"/>
    <x v="7"/>
    <x v="0"/>
    <x v="3"/>
    <s v="Divorced"/>
    <n v="0"/>
  </r>
  <r>
    <n v="2000"/>
    <s v="California"/>
    <n v="24800"/>
    <x v="35"/>
    <x v="1"/>
    <x v="1"/>
    <s v="Married/spouse present"/>
    <n v="18800"/>
  </r>
  <r>
    <n v="2000"/>
    <s v="California"/>
    <n v="87100"/>
    <x v="24"/>
    <x v="0"/>
    <x v="1"/>
    <s v="Married/spouse present"/>
    <n v="36000"/>
  </r>
  <r>
    <n v="2000"/>
    <s v="California"/>
    <n v="47300"/>
    <x v="3"/>
    <x v="1"/>
    <x v="1"/>
    <s v="Married/spouse present"/>
    <n v="28000"/>
  </r>
  <r>
    <n v="2000"/>
    <s v="California"/>
    <n v="34850"/>
    <x v="50"/>
    <x v="0"/>
    <x v="5"/>
    <s v="Married/spouse present"/>
    <n v="30000"/>
  </r>
  <r>
    <n v="2000"/>
    <s v="California"/>
    <n v="62000"/>
    <x v="5"/>
    <x v="1"/>
    <x v="1"/>
    <s v="Never married/single"/>
    <n v="34000"/>
  </r>
  <r>
    <n v="2000"/>
    <s v="California"/>
    <n v="90000"/>
    <x v="31"/>
    <x v="1"/>
    <x v="2"/>
    <s v="Married/spouse present"/>
    <n v="40000"/>
  </r>
  <r>
    <n v="2000"/>
    <s v="California"/>
    <n v="18000"/>
    <x v="35"/>
    <x v="0"/>
    <x v="3"/>
    <s v="Never married/single"/>
    <n v="3600"/>
  </r>
  <r>
    <n v="2000"/>
    <s v="California"/>
    <n v="57190"/>
    <x v="50"/>
    <x v="0"/>
    <x v="2"/>
    <s v="Never married/single"/>
    <n v="57190"/>
  </r>
  <r>
    <n v="2000"/>
    <s v="California"/>
    <n v="9700"/>
    <x v="51"/>
    <x v="0"/>
    <x v="1"/>
    <s v="Married/spouse present"/>
    <n v="9700"/>
  </r>
  <r>
    <n v="2000"/>
    <s v="California"/>
    <n v="353100"/>
    <x v="4"/>
    <x v="0"/>
    <x v="1"/>
    <s v="Married/spouse present"/>
    <n v="330000"/>
  </r>
  <r>
    <n v="2000"/>
    <s v="California"/>
    <n v="48000"/>
    <x v="27"/>
    <x v="1"/>
    <x v="4"/>
    <s v="Married/spouse present"/>
    <n v="0"/>
  </r>
  <r>
    <n v="2000"/>
    <s v="California"/>
    <n v="65000"/>
    <x v="21"/>
    <x v="0"/>
    <x v="1"/>
    <s v="Married/spouse present"/>
    <n v="58000"/>
  </r>
  <r>
    <n v="2000"/>
    <s v="California"/>
    <n v="193000"/>
    <x v="40"/>
    <x v="0"/>
    <x v="4"/>
    <s v="Married/spouse present"/>
    <n v="20000"/>
  </r>
  <r>
    <n v="2000"/>
    <s v="California"/>
    <n v="60000"/>
    <x v="13"/>
    <x v="0"/>
    <x v="3"/>
    <s v="Married/spouse present"/>
    <n v="36000"/>
  </r>
  <r>
    <n v="2000"/>
    <s v="California"/>
    <n v="162600"/>
    <x v="48"/>
    <x v="0"/>
    <x v="5"/>
    <s v="Married/spouse present"/>
    <n v="160000"/>
  </r>
  <r>
    <n v="2000"/>
    <s v="California"/>
    <n v="41500"/>
    <x v="52"/>
    <x v="1"/>
    <x v="1"/>
    <s v="Widowed"/>
    <n v="41500"/>
  </r>
  <r>
    <n v="2000"/>
    <s v="California"/>
    <n v="14900"/>
    <x v="30"/>
    <x v="0"/>
    <x v="1"/>
    <s v="Never married/single"/>
    <n v="0"/>
  </r>
  <r>
    <n v="2000"/>
    <s v="California"/>
    <n v="103000"/>
    <x v="50"/>
    <x v="0"/>
    <x v="1"/>
    <s v="Married/spouse present"/>
    <n v="75000"/>
  </r>
  <r>
    <n v="2000"/>
    <s v="California"/>
    <n v="64800"/>
    <x v="53"/>
    <x v="1"/>
    <x v="5"/>
    <s v="Separated"/>
    <n v="10300"/>
  </r>
  <r>
    <n v="2000"/>
    <s v="California"/>
    <n v="44000"/>
    <x v="22"/>
    <x v="1"/>
    <x v="1"/>
    <s v="Married/spouse present"/>
    <n v="1000"/>
  </r>
  <r>
    <n v="2000"/>
    <s v="California"/>
    <n v="102000"/>
    <x v="4"/>
    <x v="1"/>
    <x v="3"/>
    <s v="Married/spouse present"/>
    <n v="0"/>
  </r>
  <r>
    <n v="2000"/>
    <s v="California"/>
    <n v="0"/>
    <x v="47"/>
    <x v="1"/>
    <x v="5"/>
    <s v="Never married/single"/>
    <n v="32000"/>
  </r>
  <r>
    <n v="2000"/>
    <s v="California"/>
    <n v="30500"/>
    <x v="33"/>
    <x v="1"/>
    <x v="3"/>
    <s v="Married/spouse present"/>
    <n v="0"/>
  </r>
  <r>
    <n v="2000"/>
    <s v="California"/>
    <n v="378200"/>
    <x v="21"/>
    <x v="1"/>
    <x v="1"/>
    <s v="Married/spouse present"/>
    <n v="0"/>
  </r>
  <r>
    <n v="2000"/>
    <s v="Illinois"/>
    <n v="45000"/>
    <x v="5"/>
    <x v="0"/>
    <x v="1"/>
    <s v="Divorced"/>
    <n v="45000"/>
  </r>
  <r>
    <n v="2000"/>
    <s v="Illinois"/>
    <n v="158000"/>
    <x v="43"/>
    <x v="0"/>
    <x v="1"/>
    <s v="Married/spouse present"/>
    <n v="50000"/>
  </r>
  <r>
    <n v="2000"/>
    <s v="Illinois"/>
    <n v="98000"/>
    <x v="32"/>
    <x v="1"/>
    <x v="1"/>
    <s v="Married/spouse present"/>
    <n v="53000"/>
  </r>
  <r>
    <n v="2000"/>
    <s v="Illinois"/>
    <n v="13000"/>
    <x v="36"/>
    <x v="1"/>
    <x v="1"/>
    <s v="Never married/single"/>
    <n v="28000"/>
  </r>
  <r>
    <n v="2000"/>
    <s v="Illinois"/>
    <n v="73020"/>
    <x v="33"/>
    <x v="0"/>
    <x v="1"/>
    <s v="Married/spouse present"/>
    <n v="43020"/>
  </r>
  <r>
    <n v="2000"/>
    <s v="Illinois"/>
    <n v="20000"/>
    <x v="20"/>
    <x v="1"/>
    <x v="1"/>
    <s v="Never married/single"/>
    <n v="8000"/>
  </r>
  <r>
    <n v="2000"/>
    <s v="Illinois"/>
    <n v="33300"/>
    <x v="54"/>
    <x v="1"/>
    <x v="1"/>
    <s v="Married/spouse present"/>
    <n v="3000"/>
  </r>
  <r>
    <n v="2000"/>
    <s v="Illinois"/>
    <n v="34000"/>
    <x v="10"/>
    <x v="0"/>
    <x v="1"/>
    <s v="Divorced"/>
    <n v="34000"/>
  </r>
  <r>
    <n v="2000"/>
    <s v="Illinois"/>
    <n v="84000"/>
    <x v="31"/>
    <x v="1"/>
    <x v="1"/>
    <s v="Married/spouse present"/>
    <n v="24000"/>
  </r>
  <r>
    <n v="2000"/>
    <s v="Illinois"/>
    <n v="12800"/>
    <x v="10"/>
    <x v="1"/>
    <x v="1"/>
    <s v="Married/spouse present"/>
    <n v="0"/>
  </r>
  <r>
    <n v="2000"/>
    <s v="Illinois"/>
    <n v="40600"/>
    <x v="53"/>
    <x v="0"/>
    <x v="3"/>
    <s v="Married/spouse present"/>
    <n v="40600"/>
  </r>
  <r>
    <n v="2000"/>
    <s v="Illinois"/>
    <n v="154630"/>
    <x v="55"/>
    <x v="1"/>
    <x v="1"/>
    <s v="Married/spouse present"/>
    <n v="0"/>
  </r>
  <r>
    <n v="2000"/>
    <s v="Illinois"/>
    <n v="88000"/>
    <x v="1"/>
    <x v="1"/>
    <x v="1"/>
    <s v="Married/spouse present"/>
    <n v="5000"/>
  </r>
  <r>
    <n v="2000"/>
    <s v="Illinois"/>
    <n v="42000"/>
    <x v="56"/>
    <x v="0"/>
    <x v="1"/>
    <s v="Never married/single"/>
    <n v="0"/>
  </r>
  <r>
    <n v="2000"/>
    <s v="Illinois"/>
    <n v="48790"/>
    <x v="43"/>
    <x v="0"/>
    <x v="1"/>
    <s v="Married/spouse absent"/>
    <n v="22000"/>
  </r>
  <r>
    <n v="2000"/>
    <s v="Illinois"/>
    <n v="20300"/>
    <x v="57"/>
    <x v="1"/>
    <x v="1"/>
    <s v="Married/spouse present"/>
    <n v="1100"/>
  </r>
  <r>
    <n v="2000"/>
    <s v="Illinois"/>
    <n v="30000"/>
    <x v="27"/>
    <x v="1"/>
    <x v="2"/>
    <s v="Divorced"/>
    <n v="30000"/>
  </r>
  <r>
    <n v="2000"/>
    <s v="Illinois"/>
    <n v="64890"/>
    <x v="46"/>
    <x v="0"/>
    <x v="1"/>
    <s v="Never married/single"/>
    <n v="63000"/>
  </r>
  <r>
    <n v="2000"/>
    <s v="Illinois"/>
    <n v="38500"/>
    <x v="50"/>
    <x v="1"/>
    <x v="1"/>
    <s v="Divorced"/>
    <n v="38500"/>
  </r>
  <r>
    <n v="2000"/>
    <s v="Illinois"/>
    <n v="20600"/>
    <x v="9"/>
    <x v="0"/>
    <x v="1"/>
    <s v="Married/spouse present"/>
    <n v="6500"/>
  </r>
  <r>
    <n v="2000"/>
    <s v="Kansas"/>
    <n v="42000"/>
    <x v="35"/>
    <x v="0"/>
    <x v="1"/>
    <s v="Never married/single"/>
    <n v="42000"/>
  </r>
  <r>
    <n v="2000"/>
    <s v="Kansas"/>
    <n v="5800"/>
    <x v="20"/>
    <x v="1"/>
    <x v="1"/>
    <s v="Never married/single"/>
    <n v="484"/>
  </r>
  <r>
    <n v="2000"/>
    <s v="Kansas"/>
    <n v="40000"/>
    <x v="11"/>
    <x v="0"/>
    <x v="1"/>
    <s v="Never married/single"/>
    <n v="40000"/>
  </r>
  <r>
    <n v="2000"/>
    <s v="Maryland"/>
    <n v="21200"/>
    <x v="9"/>
    <x v="0"/>
    <x v="0"/>
    <s v="Never married/single"/>
    <n v="22460"/>
  </r>
  <r>
    <n v="2000"/>
    <s v="Maryland"/>
    <n v="93500"/>
    <x v="37"/>
    <x v="1"/>
    <x v="1"/>
    <s v="Married/spouse present"/>
    <n v="59700"/>
  </r>
  <r>
    <n v="2000"/>
    <s v="Maryland"/>
    <n v="42960"/>
    <x v="31"/>
    <x v="0"/>
    <x v="1"/>
    <s v="Never married/single"/>
    <n v="44000"/>
  </r>
  <r>
    <n v="2000"/>
    <s v="Maryland"/>
    <n v="45400"/>
    <x v="29"/>
    <x v="1"/>
    <x v="1"/>
    <s v="Married/spouse present"/>
    <n v="14000"/>
  </r>
  <r>
    <n v="2000"/>
    <s v="Maryland"/>
    <n v="9500"/>
    <x v="6"/>
    <x v="0"/>
    <x v="2"/>
    <s v="Never married/single"/>
    <n v="1600"/>
  </r>
  <r>
    <n v="2000"/>
    <s v="Maryland"/>
    <n v="208100"/>
    <x v="14"/>
    <x v="0"/>
    <x v="1"/>
    <s v="Married/spouse present"/>
    <n v="49700"/>
  </r>
  <r>
    <n v="2000"/>
    <s v="Maryland"/>
    <n v="44500"/>
    <x v="31"/>
    <x v="1"/>
    <x v="2"/>
    <s v="Married/spouse present"/>
    <n v="9500"/>
  </r>
  <r>
    <n v="2000"/>
    <s v="Nebraska"/>
    <n v="67050"/>
    <x v="58"/>
    <x v="0"/>
    <x v="0"/>
    <s v="Never married/single"/>
    <n v="40000"/>
  </r>
  <r>
    <n v="2000"/>
    <s v="New Jersey"/>
    <n v="4500"/>
    <x v="24"/>
    <x v="1"/>
    <x v="2"/>
    <s v="Divorced"/>
    <n v="4500"/>
  </r>
  <r>
    <n v="2000"/>
    <s v="New Jersey"/>
    <n v="46600"/>
    <x v="6"/>
    <x v="1"/>
    <x v="2"/>
    <s v="Married/spouse present"/>
    <n v="23000"/>
  </r>
  <r>
    <n v="2000"/>
    <s v="New Jersey"/>
    <n v="22800"/>
    <x v="44"/>
    <x v="0"/>
    <x v="1"/>
    <s v="Married/spouse present"/>
    <n v="14000"/>
  </r>
  <r>
    <n v="2000"/>
    <s v="New Jersey"/>
    <n v="80000"/>
    <x v="58"/>
    <x v="1"/>
    <x v="1"/>
    <s v="Married/spouse present"/>
    <n v="0"/>
  </r>
  <r>
    <n v="2000"/>
    <s v="New Jersey"/>
    <n v="36200"/>
    <x v="13"/>
    <x v="1"/>
    <x v="1"/>
    <s v="Divorced"/>
    <n v="36200"/>
  </r>
  <r>
    <n v="2000"/>
    <s v="New Jersey"/>
    <n v="50000"/>
    <x v="37"/>
    <x v="1"/>
    <x v="2"/>
    <s v="Never married/single"/>
    <n v="25000"/>
  </r>
  <r>
    <n v="2000"/>
    <s v="New Jersey"/>
    <n v="54240"/>
    <x v="58"/>
    <x v="0"/>
    <x v="1"/>
    <s v="Divorced"/>
    <n v="8840"/>
  </r>
  <r>
    <n v="2000"/>
    <s v="New Jersey"/>
    <n v="79300"/>
    <x v="24"/>
    <x v="1"/>
    <x v="2"/>
    <s v="Married/spouse present"/>
    <n v="36000"/>
  </r>
  <r>
    <n v="2000"/>
    <s v="New Jersey"/>
    <n v="72020"/>
    <x v="11"/>
    <x v="0"/>
    <x v="0"/>
    <s v="Never married/single"/>
    <n v="24500"/>
  </r>
  <r>
    <n v="2000"/>
    <s v="New Jersey"/>
    <n v="52000"/>
    <x v="27"/>
    <x v="0"/>
    <x v="2"/>
    <s v="Married/spouse present"/>
    <n v="36000"/>
  </r>
  <r>
    <n v="2000"/>
    <s v="New Jersey"/>
    <n v="342000"/>
    <x v="31"/>
    <x v="0"/>
    <x v="5"/>
    <s v="Married/spouse present"/>
    <n v="317000"/>
  </r>
  <r>
    <n v="2000"/>
    <s v="New Jersey"/>
    <n v="122310"/>
    <x v="17"/>
    <x v="1"/>
    <x v="1"/>
    <s v="Never married/single"/>
    <n v="10"/>
  </r>
  <r>
    <n v="2000"/>
    <s v="New Jersey"/>
    <n v="113000"/>
    <x v="2"/>
    <x v="1"/>
    <x v="1"/>
    <s v="Married/spouse present"/>
    <n v="24000"/>
  </r>
  <r>
    <n v="2000"/>
    <s v="New Jersey"/>
    <n v="14000"/>
    <x v="59"/>
    <x v="1"/>
    <x v="2"/>
    <s v="Married/spouse present"/>
    <n v="4000"/>
  </r>
  <r>
    <n v="2000"/>
    <s v="Ohio"/>
    <n v="40750"/>
    <x v="35"/>
    <x v="1"/>
    <x v="1"/>
    <s v="Married/spouse present"/>
    <n v="10000"/>
  </r>
  <r>
    <n v="2000"/>
    <s v="Ohio"/>
    <n v="22000"/>
    <x v="29"/>
    <x v="0"/>
    <x v="1"/>
    <s v="Married/spouse present"/>
    <n v="22000"/>
  </r>
  <r>
    <n v="2000"/>
    <s v="Ohio"/>
    <n v="72100"/>
    <x v="21"/>
    <x v="0"/>
    <x v="1"/>
    <s v="Married/spouse present"/>
    <n v="47100"/>
  </r>
  <r>
    <n v="2000"/>
    <s v="Ohio"/>
    <n v="63130"/>
    <x v="54"/>
    <x v="0"/>
    <x v="1"/>
    <s v="Married/spouse present"/>
    <n v="43030"/>
  </r>
  <r>
    <n v="2000"/>
    <s v="Ohio"/>
    <n v="20020"/>
    <x v="14"/>
    <x v="1"/>
    <x v="1"/>
    <s v="Married/spouse present"/>
    <n v="4800"/>
  </r>
  <r>
    <n v="2000"/>
    <s v="Ohio"/>
    <n v="22990"/>
    <x v="56"/>
    <x v="1"/>
    <x v="1"/>
    <s v="Never married/single"/>
    <n v="0"/>
  </r>
  <r>
    <n v="2000"/>
    <s v="Ohio"/>
    <n v="12600"/>
    <x v="45"/>
    <x v="0"/>
    <x v="1"/>
    <s v="Divorced"/>
    <n v="12600"/>
  </r>
  <r>
    <n v="2000"/>
    <s v="Ohio"/>
    <n v="19604"/>
    <x v="55"/>
    <x v="1"/>
    <x v="2"/>
    <s v="Widowed"/>
    <n v="19604"/>
  </r>
  <r>
    <n v="2000"/>
    <s v="Ohio"/>
    <n v="0"/>
    <x v="53"/>
    <x v="0"/>
    <x v="1"/>
    <s v="Never married/single"/>
    <n v="22000"/>
  </r>
  <r>
    <n v="2000"/>
    <s v="Ohio"/>
    <n v="79100"/>
    <x v="31"/>
    <x v="0"/>
    <x v="1"/>
    <s v="Married/spouse present"/>
    <n v="23700"/>
  </r>
  <r>
    <n v="2000"/>
    <s v="Ohio"/>
    <n v="77000"/>
    <x v="20"/>
    <x v="1"/>
    <x v="0"/>
    <s v="Married/spouse present"/>
    <n v="0"/>
  </r>
  <r>
    <n v="2000"/>
    <s v="Ohio"/>
    <n v="10400"/>
    <x v="49"/>
    <x v="1"/>
    <x v="1"/>
    <s v="Widowed"/>
    <n v="10400"/>
  </r>
  <r>
    <n v="2000"/>
    <s v="Ohio"/>
    <n v="44200"/>
    <x v="60"/>
    <x v="1"/>
    <x v="1"/>
    <s v="Divorced"/>
    <n v="44200"/>
  </r>
  <r>
    <n v="2000"/>
    <s v="Ohio"/>
    <n v="63000"/>
    <x v="41"/>
    <x v="0"/>
    <x v="5"/>
    <s v="Never married/single"/>
    <n v="12000"/>
  </r>
  <r>
    <n v="2000"/>
    <s v="Ohio"/>
    <n v="80000"/>
    <x v="8"/>
    <x v="1"/>
    <x v="1"/>
    <s v="Married/spouse present"/>
    <n v="40000"/>
  </r>
  <r>
    <n v="2000"/>
    <s v="Ohio"/>
    <n v="61700"/>
    <x v="61"/>
    <x v="0"/>
    <x v="1"/>
    <s v="Married/spouse present"/>
    <n v="61700"/>
  </r>
  <r>
    <n v="2000"/>
    <s v="Ohio"/>
    <n v="70000"/>
    <x v="20"/>
    <x v="1"/>
    <x v="1"/>
    <s v="Never married/single"/>
    <n v="16000"/>
  </r>
  <r>
    <n v="2000"/>
    <s v="Oklahoma"/>
    <n v="100000"/>
    <x v="48"/>
    <x v="1"/>
    <x v="1"/>
    <s v="Married/spouse present"/>
    <n v="50000"/>
  </r>
  <r>
    <n v="2000"/>
    <s v="Oklahoma"/>
    <n v="40400"/>
    <x v="56"/>
    <x v="0"/>
    <x v="1"/>
    <s v="Never married/single"/>
    <n v="0"/>
  </r>
  <r>
    <n v="2000"/>
    <s v="Oklahoma"/>
    <n v="97900"/>
    <x v="33"/>
    <x v="0"/>
    <x v="1"/>
    <s v="Never married/single"/>
    <n v="72600"/>
  </r>
  <r>
    <n v="2000"/>
    <s v="Oklahoma"/>
    <n v="119000"/>
    <x v="46"/>
    <x v="0"/>
    <x v="1"/>
    <s v="Married/spouse present"/>
    <n v="59000"/>
  </r>
  <r>
    <n v="2000"/>
    <s v="Oklahoma"/>
    <n v="29200"/>
    <x v="21"/>
    <x v="1"/>
    <x v="1"/>
    <s v="Married/spouse present"/>
    <n v="4200"/>
  </r>
  <r>
    <n v="2000"/>
    <s v="Texas"/>
    <n v="45400"/>
    <x v="62"/>
    <x v="1"/>
    <x v="1"/>
    <s v="Married/spouse present"/>
    <n v="8000"/>
  </r>
  <r>
    <n v="2000"/>
    <s v="Texas"/>
    <n v="50030"/>
    <x v="24"/>
    <x v="0"/>
    <x v="1"/>
    <s v="Married/spouse present"/>
    <n v="30030"/>
  </r>
  <r>
    <n v="2000"/>
    <s v="Texas"/>
    <n v="44000"/>
    <x v="27"/>
    <x v="0"/>
    <x v="1"/>
    <s v="Married/spouse present"/>
    <n v="16000"/>
  </r>
  <r>
    <n v="2000"/>
    <s v="Texas"/>
    <n v="32000"/>
    <x v="41"/>
    <x v="1"/>
    <x v="1"/>
    <s v="Divorced"/>
    <n v="0"/>
  </r>
  <r>
    <n v="2000"/>
    <s v="Texas"/>
    <n v="32000"/>
    <x v="48"/>
    <x v="1"/>
    <x v="2"/>
    <s v="Married/spouse present"/>
    <n v="10000"/>
  </r>
  <r>
    <n v="2000"/>
    <s v="Texas"/>
    <n v="4600"/>
    <x v="20"/>
    <x v="1"/>
    <x v="1"/>
    <s v="Never married/single"/>
    <n v="4600"/>
  </r>
  <r>
    <n v="2000"/>
    <s v="Texas"/>
    <n v="56000"/>
    <x v="25"/>
    <x v="0"/>
    <x v="1"/>
    <s v="Married/spouse present"/>
    <n v="38000"/>
  </r>
  <r>
    <n v="2000"/>
    <s v="Texas"/>
    <n v="348000"/>
    <x v="28"/>
    <x v="1"/>
    <x v="1"/>
    <s v="Married/spouse present"/>
    <n v="15000"/>
  </r>
  <r>
    <n v="2000"/>
    <s v="Texas"/>
    <n v="27000"/>
    <x v="29"/>
    <x v="0"/>
    <x v="1"/>
    <s v="Never married/single"/>
    <n v="27000"/>
  </r>
  <r>
    <n v="2000"/>
    <s v="Texas"/>
    <n v="150500"/>
    <x v="48"/>
    <x v="0"/>
    <x v="1"/>
    <s v="Divorced"/>
    <n v="150500"/>
  </r>
  <r>
    <n v="2000"/>
    <s v="Texas"/>
    <n v="237000"/>
    <x v="48"/>
    <x v="0"/>
    <x v="1"/>
    <s v="Married/spouse present"/>
    <n v="155000"/>
  </r>
  <r>
    <n v="2000"/>
    <s v="Texas"/>
    <n v="9300"/>
    <x v="56"/>
    <x v="1"/>
    <x v="1"/>
    <s v="Never married/single"/>
    <n v="0"/>
  </r>
  <r>
    <n v="2000"/>
    <s v="Texas"/>
    <n v="40050"/>
    <x v="27"/>
    <x v="0"/>
    <x v="1"/>
    <s v="Divorced"/>
    <n v="40050"/>
  </r>
  <r>
    <n v="2000"/>
    <s v="Texas"/>
    <n v="19200"/>
    <x v="17"/>
    <x v="1"/>
    <x v="3"/>
    <s v="Never married/single"/>
    <n v="0"/>
  </r>
  <r>
    <n v="2000"/>
    <s v="Texas"/>
    <n v="37500"/>
    <x v="33"/>
    <x v="0"/>
    <x v="2"/>
    <s v="Married/spouse absent"/>
    <n v="0"/>
  </r>
  <r>
    <n v="2000"/>
    <s v="Texas"/>
    <n v="141900"/>
    <x v="3"/>
    <x v="0"/>
    <x v="1"/>
    <s v="Never married/single"/>
    <n v="141900"/>
  </r>
  <r>
    <n v="2000"/>
    <s v="Texas"/>
    <n v="45800"/>
    <x v="24"/>
    <x v="1"/>
    <x v="1"/>
    <s v="Never married/single"/>
    <n v="45800"/>
  </r>
  <r>
    <n v="2000"/>
    <s v="Texas"/>
    <n v="38000"/>
    <x v="53"/>
    <x v="1"/>
    <x v="1"/>
    <s v="Married/spouse present"/>
    <n v="0"/>
  </r>
  <r>
    <n v="2000"/>
    <s v="Texas"/>
    <n v="51000"/>
    <x v="48"/>
    <x v="1"/>
    <x v="1"/>
    <s v="Married/spouse present"/>
    <n v="20000"/>
  </r>
  <r>
    <n v="2000"/>
    <s v="Texas"/>
    <n v="55000"/>
    <x v="0"/>
    <x v="0"/>
    <x v="1"/>
    <s v="Divorced"/>
    <n v="55000"/>
  </r>
  <r>
    <n v="2000"/>
    <s v="Texas"/>
    <n v="59300"/>
    <x v="43"/>
    <x v="0"/>
    <x v="2"/>
    <s v="Married/spouse present"/>
    <n v="26300"/>
  </r>
  <r>
    <n v="2000"/>
    <s v="Texas"/>
    <n v="58000"/>
    <x v="36"/>
    <x v="0"/>
    <x v="1"/>
    <s v="Married/spouse present"/>
    <n v="36000"/>
  </r>
  <r>
    <n v="2000"/>
    <s v="Texas"/>
    <n v="13000"/>
    <x v="1"/>
    <x v="1"/>
    <x v="1"/>
    <s v="Never married/single"/>
    <n v="13000"/>
  </r>
  <r>
    <n v="2000"/>
    <s v="Texas"/>
    <n v="0"/>
    <x v="21"/>
    <x v="1"/>
    <x v="1"/>
    <s v="Widowed"/>
    <n v="0"/>
  </r>
  <r>
    <n v="2000"/>
    <s v="Texas"/>
    <n v="11300"/>
    <x v="59"/>
    <x v="0"/>
    <x v="1"/>
    <s v="Widowed"/>
    <n v="5100"/>
  </r>
  <r>
    <n v="2000"/>
    <s v="District of Columbia"/>
    <n v="30000"/>
    <x v="41"/>
    <x v="1"/>
    <x v="1"/>
    <s v="Never married/single"/>
    <n v="30000"/>
  </r>
  <r>
    <n v="2000"/>
    <s v="District of Columbia"/>
    <n v="125680"/>
    <x v="30"/>
    <x v="0"/>
    <x v="1"/>
    <s v="Never married/single"/>
    <n v="17190"/>
  </r>
  <r>
    <n v="2000"/>
    <s v="Colorado"/>
    <n v="26700"/>
    <x v="42"/>
    <x v="1"/>
    <x v="6"/>
    <s v="Never married/single"/>
    <n v="26700"/>
  </r>
  <r>
    <n v="2000"/>
    <s v="Colorado"/>
    <n v="12900"/>
    <x v="46"/>
    <x v="0"/>
    <x v="1"/>
    <s v="Divorced"/>
    <n v="100"/>
  </r>
  <r>
    <n v="2000"/>
    <s v="Colorado"/>
    <n v="892050"/>
    <x v="24"/>
    <x v="0"/>
    <x v="1"/>
    <s v="Married/spouse present"/>
    <n v="446000"/>
  </r>
  <r>
    <n v="2000"/>
    <s v="Colorado"/>
    <n v="49100"/>
    <x v="27"/>
    <x v="0"/>
    <x v="3"/>
    <s v="Married/spouse absent"/>
    <n v="13000"/>
  </r>
  <r>
    <n v="2000"/>
    <s v="Connecticut"/>
    <n v="0"/>
    <x v="21"/>
    <x v="0"/>
    <x v="1"/>
    <s v="Divorced"/>
    <n v="51000"/>
  </r>
  <r>
    <n v="2000"/>
    <s v="Connecticut"/>
    <n v="80100"/>
    <x v="30"/>
    <x v="0"/>
    <x v="1"/>
    <s v="Never married/single"/>
    <n v="0"/>
  </r>
  <r>
    <n v="2000"/>
    <s v="Connecticut"/>
    <n v="129300"/>
    <x v="37"/>
    <x v="1"/>
    <x v="1"/>
    <s v="Married/spouse present"/>
    <n v="34300"/>
  </r>
  <r>
    <n v="2000"/>
    <s v="Iowa"/>
    <n v="48000"/>
    <x v="5"/>
    <x v="0"/>
    <x v="1"/>
    <s v="Married/spouse present"/>
    <n v="36000"/>
  </r>
  <r>
    <n v="2000"/>
    <s v="Iowa"/>
    <n v="14300"/>
    <x v="34"/>
    <x v="1"/>
    <x v="1"/>
    <s v="Divorced"/>
    <n v="14300"/>
  </r>
  <r>
    <n v="2000"/>
    <s v="Iowa"/>
    <n v="93000"/>
    <x v="46"/>
    <x v="0"/>
    <x v="1"/>
    <s v="Married/spouse present"/>
    <n v="21000"/>
  </r>
  <r>
    <n v="2000"/>
    <s v="Kentucky"/>
    <n v="30100"/>
    <x v="29"/>
    <x v="0"/>
    <x v="1"/>
    <s v="Married/spouse present"/>
    <n v="24000"/>
  </r>
  <r>
    <n v="2000"/>
    <s v="Kentucky"/>
    <n v="6800"/>
    <x v="42"/>
    <x v="1"/>
    <x v="1"/>
    <s v="Married/spouse present"/>
    <n v="3500"/>
  </r>
  <r>
    <n v="2000"/>
    <s v="Kentucky"/>
    <n v="74200"/>
    <x v="19"/>
    <x v="1"/>
    <x v="1"/>
    <s v="Married/spouse present"/>
    <n v="23700"/>
  </r>
  <r>
    <n v="2000"/>
    <s v="Kentucky"/>
    <n v="100000"/>
    <x v="53"/>
    <x v="0"/>
    <x v="2"/>
    <s v="Married/spouse absent"/>
    <n v="100000"/>
  </r>
  <r>
    <n v="2000"/>
    <s v="Kentucky"/>
    <n v="3800"/>
    <x v="4"/>
    <x v="0"/>
    <x v="2"/>
    <s v="Widowed"/>
    <n v="3800"/>
  </r>
  <r>
    <n v="2000"/>
    <s v="Kentucky"/>
    <n v="458000"/>
    <x v="61"/>
    <x v="0"/>
    <x v="1"/>
    <s v="Married/spouse present"/>
    <n v="456000"/>
  </r>
  <r>
    <n v="2000"/>
    <s v="Maine"/>
    <n v="10700"/>
    <x v="43"/>
    <x v="0"/>
    <x v="1"/>
    <s v="Never married/single"/>
    <n v="10700"/>
  </r>
  <r>
    <n v="2000"/>
    <s v="Massachusetts"/>
    <n v="34300"/>
    <x v="23"/>
    <x v="1"/>
    <x v="1"/>
    <s v="Widowed"/>
    <n v="22700"/>
  </r>
  <r>
    <n v="2000"/>
    <s v="Massachusetts"/>
    <n v="0"/>
    <x v="18"/>
    <x v="1"/>
    <x v="3"/>
    <s v="Never married/single"/>
    <n v="0"/>
  </r>
  <r>
    <n v="2000"/>
    <s v="Massachusetts"/>
    <n v="112500"/>
    <x v="35"/>
    <x v="1"/>
    <x v="1"/>
    <s v="Never married/single"/>
    <n v="37500"/>
  </r>
  <r>
    <n v="2000"/>
    <s v="Massachusetts"/>
    <n v="116720"/>
    <x v="46"/>
    <x v="1"/>
    <x v="1"/>
    <s v="Married/spouse present"/>
    <n v="51500"/>
  </r>
  <r>
    <n v="2000"/>
    <s v="Massachusetts"/>
    <n v="60700"/>
    <x v="28"/>
    <x v="0"/>
    <x v="1"/>
    <s v="Married/spouse present"/>
    <n v="60000"/>
  </r>
  <r>
    <n v="2000"/>
    <s v="Massachusetts"/>
    <n v="51500"/>
    <x v="56"/>
    <x v="0"/>
    <x v="1"/>
    <s v="Never married/single"/>
    <n v="0"/>
  </r>
  <r>
    <n v="2000"/>
    <s v="Massachusetts"/>
    <n v="92000"/>
    <x v="43"/>
    <x v="1"/>
    <x v="1"/>
    <s v="Married/spouse present"/>
    <n v="40000"/>
  </r>
  <r>
    <n v="2000"/>
    <s v="Massachusetts"/>
    <n v="31300"/>
    <x v="13"/>
    <x v="1"/>
    <x v="1"/>
    <s v="Married/spouse present"/>
    <n v="0"/>
  </r>
  <r>
    <n v="2000"/>
    <s v="Massachusetts"/>
    <n v="10250"/>
    <x v="36"/>
    <x v="0"/>
    <x v="1"/>
    <s v="Never married/single"/>
    <n v="12500"/>
  </r>
  <r>
    <n v="2000"/>
    <s v="Massachusetts"/>
    <n v="89100"/>
    <x v="49"/>
    <x v="1"/>
    <x v="1"/>
    <s v="Married/spouse present"/>
    <n v="60900"/>
  </r>
  <r>
    <n v="2000"/>
    <s v="Massachusetts"/>
    <n v="82700"/>
    <x v="43"/>
    <x v="1"/>
    <x v="1"/>
    <s v="Married/spouse present"/>
    <n v="32700"/>
  </r>
  <r>
    <n v="2000"/>
    <s v="Montana"/>
    <n v="36000"/>
    <x v="29"/>
    <x v="0"/>
    <x v="1"/>
    <s v="Married/spouse present"/>
    <n v="36000"/>
  </r>
  <r>
    <n v="2000"/>
    <s v="Nevada"/>
    <n v="23000"/>
    <x v="12"/>
    <x v="0"/>
    <x v="5"/>
    <s v="Never married/single"/>
    <n v="23000"/>
  </r>
  <r>
    <n v="2000"/>
    <s v="New Mexico"/>
    <n v="35900"/>
    <x v="59"/>
    <x v="0"/>
    <x v="3"/>
    <s v="Married/spouse present"/>
    <n v="10600"/>
  </r>
  <r>
    <n v="2000"/>
    <s v="New Mexico"/>
    <n v="0"/>
    <x v="24"/>
    <x v="0"/>
    <x v="1"/>
    <s v="Divorced"/>
    <n v="44000"/>
  </r>
  <r>
    <n v="2000"/>
    <s v="Oregon"/>
    <n v="25900"/>
    <x v="34"/>
    <x v="0"/>
    <x v="1"/>
    <s v="Married/spouse present"/>
    <n v="0"/>
  </r>
  <r>
    <n v="2000"/>
    <s v="Oregon"/>
    <n v="24000"/>
    <x v="13"/>
    <x v="0"/>
    <x v="1"/>
    <s v="Never married/single"/>
    <n v="24000"/>
  </r>
  <r>
    <n v="2000"/>
    <s v="Utah"/>
    <n v="76500"/>
    <x v="28"/>
    <x v="0"/>
    <x v="1"/>
    <s v="Married/spouse present"/>
    <n v="72600"/>
  </r>
  <r>
    <n v="2000"/>
    <s v="Utah"/>
    <n v="15000"/>
    <x v="29"/>
    <x v="1"/>
    <x v="1"/>
    <s v="Never married/single"/>
    <n v="15000"/>
  </r>
  <r>
    <n v="2000"/>
    <s v="Arizona"/>
    <n v="46800"/>
    <x v="60"/>
    <x v="1"/>
    <x v="1"/>
    <s v="Married/spouse absent"/>
    <n v="30000"/>
  </r>
  <r>
    <n v="2000"/>
    <s v="Arizona"/>
    <n v="30000"/>
    <x v="4"/>
    <x v="1"/>
    <x v="1"/>
    <s v="Widowed"/>
    <n v="30000"/>
  </r>
  <r>
    <n v="2000"/>
    <s v="Arizona"/>
    <n v="0"/>
    <x v="16"/>
    <x v="1"/>
    <x v="1"/>
    <s v="Widowed"/>
    <n v="0"/>
  </r>
  <r>
    <n v="2000"/>
    <s v="Arizona"/>
    <n v="51000"/>
    <x v="41"/>
    <x v="0"/>
    <x v="1"/>
    <s v="Married/spouse present"/>
    <n v="14000"/>
  </r>
  <r>
    <n v="2000"/>
    <s v="Arizona"/>
    <n v="45000"/>
    <x v="46"/>
    <x v="0"/>
    <x v="7"/>
    <s v="Married/spouse present"/>
    <n v="45000"/>
  </r>
  <r>
    <n v="2000"/>
    <s v="Delaware"/>
    <n v="46200"/>
    <x v="63"/>
    <x v="1"/>
    <x v="1"/>
    <s v="Widowed"/>
    <n v="9100"/>
  </r>
  <r>
    <n v="2000"/>
    <s v="Georgia"/>
    <n v="21100"/>
    <x v="61"/>
    <x v="1"/>
    <x v="1"/>
    <s v="Married/spouse present"/>
    <n v="7600"/>
  </r>
  <r>
    <n v="2000"/>
    <s v="Georgia"/>
    <n v="42524"/>
    <x v="43"/>
    <x v="0"/>
    <x v="1"/>
    <s v="Never married/single"/>
    <n v="10424"/>
  </r>
  <r>
    <n v="2000"/>
    <s v="Georgia"/>
    <n v="122000"/>
    <x v="21"/>
    <x v="0"/>
    <x v="1"/>
    <s v="Married/spouse present"/>
    <n v="110000"/>
  </r>
  <r>
    <n v="2000"/>
    <s v="Georgia"/>
    <n v="40900"/>
    <x v="58"/>
    <x v="1"/>
    <x v="1"/>
    <s v="Married/spouse present"/>
    <n v="2900"/>
  </r>
  <r>
    <n v="2000"/>
    <s v="Georgia"/>
    <n v="145600"/>
    <x v="53"/>
    <x v="1"/>
    <x v="1"/>
    <s v="Married/spouse present"/>
    <n v="46400"/>
  </r>
  <r>
    <n v="2000"/>
    <s v="Georgia"/>
    <n v="56740"/>
    <x v="60"/>
    <x v="1"/>
    <x v="1"/>
    <s v="Divorced"/>
    <n v="56740"/>
  </r>
  <r>
    <n v="2000"/>
    <s v="Georgia"/>
    <n v="47400"/>
    <x v="31"/>
    <x v="0"/>
    <x v="2"/>
    <s v="Married/spouse present"/>
    <n v="23300"/>
  </r>
  <r>
    <n v="2000"/>
    <s v="Georgia"/>
    <n v="35000"/>
    <x v="41"/>
    <x v="0"/>
    <x v="2"/>
    <s v="Never married/single"/>
    <n v="35000"/>
  </r>
  <r>
    <n v="2000"/>
    <s v="Georgia"/>
    <n v="20000"/>
    <x v="12"/>
    <x v="1"/>
    <x v="2"/>
    <s v="Married/spouse absent"/>
    <n v="15000"/>
  </r>
  <r>
    <n v="2000"/>
    <s v="Georgia"/>
    <n v="26700"/>
    <x v="42"/>
    <x v="0"/>
    <x v="2"/>
    <s v="Never married/single"/>
    <n v="16800"/>
  </r>
  <r>
    <n v="2000"/>
    <s v="Georgia"/>
    <n v="42700"/>
    <x v="48"/>
    <x v="1"/>
    <x v="2"/>
    <s v="Divorced"/>
    <n v="21000"/>
  </r>
  <r>
    <n v="2000"/>
    <s v="Georgia"/>
    <n v="21200"/>
    <x v="64"/>
    <x v="1"/>
    <x v="2"/>
    <s v="Widowed"/>
    <n v="21200"/>
  </r>
  <r>
    <n v="2000"/>
    <s v="Georgia"/>
    <n v="24000"/>
    <x v="16"/>
    <x v="0"/>
    <x v="0"/>
    <s v="Married/spouse present"/>
    <n v="19700"/>
  </r>
  <r>
    <n v="2000"/>
    <s v="Michigan"/>
    <n v="49000"/>
    <x v="56"/>
    <x v="1"/>
    <x v="1"/>
    <s v="Never married/single"/>
    <n v="0"/>
  </r>
  <r>
    <n v="2000"/>
    <s v="Michigan"/>
    <n v="87880"/>
    <x v="30"/>
    <x v="1"/>
    <x v="1"/>
    <s v="Never married/single"/>
    <n v="480"/>
  </r>
  <r>
    <n v="2000"/>
    <s v="Michigan"/>
    <n v="77620"/>
    <x v="27"/>
    <x v="0"/>
    <x v="1"/>
    <s v="Married/spouse present"/>
    <n v="76020"/>
  </r>
  <r>
    <n v="2000"/>
    <s v="Michigan"/>
    <n v="24900"/>
    <x v="65"/>
    <x v="0"/>
    <x v="1"/>
    <s v="Married/spouse present"/>
    <n v="18900"/>
  </r>
  <r>
    <n v="2000"/>
    <s v="Michigan"/>
    <n v="69220"/>
    <x v="46"/>
    <x v="0"/>
    <x v="1"/>
    <s v="Married/spouse present"/>
    <n v="37000"/>
  </r>
  <r>
    <n v="2000"/>
    <s v="Michigan"/>
    <n v="25980"/>
    <x v="18"/>
    <x v="0"/>
    <x v="1"/>
    <s v="Never married/single"/>
    <n v="980"/>
  </r>
  <r>
    <n v="2000"/>
    <s v="Michigan"/>
    <n v="92000"/>
    <x v="24"/>
    <x v="0"/>
    <x v="1"/>
    <s v="Married/spouse present"/>
    <n v="80900"/>
  </r>
  <r>
    <n v="2000"/>
    <s v="Michigan"/>
    <n v="69000"/>
    <x v="31"/>
    <x v="0"/>
    <x v="0"/>
    <s v="Never married/single"/>
    <n v="69000"/>
  </r>
  <r>
    <n v="2000"/>
    <s v="Michigan"/>
    <n v="113500"/>
    <x v="0"/>
    <x v="0"/>
    <x v="1"/>
    <s v="Married/spouse present"/>
    <n v="86000"/>
  </r>
  <r>
    <n v="2000"/>
    <s v="Michigan"/>
    <n v="48000"/>
    <x v="13"/>
    <x v="1"/>
    <x v="6"/>
    <s v="Married/spouse present"/>
    <n v="20000"/>
  </r>
  <r>
    <n v="2000"/>
    <s v="Minnesota"/>
    <n v="75000"/>
    <x v="27"/>
    <x v="1"/>
    <x v="1"/>
    <s v="Married/spouse present"/>
    <n v="17000"/>
  </r>
  <r>
    <n v="2000"/>
    <s v="Minnesota"/>
    <n v="55600"/>
    <x v="22"/>
    <x v="1"/>
    <x v="1"/>
    <s v="Married/spouse present"/>
    <n v="34100"/>
  </r>
  <r>
    <n v="2000"/>
    <s v="Minnesota"/>
    <n v="10000"/>
    <x v="24"/>
    <x v="0"/>
    <x v="1"/>
    <s v="Never married/single"/>
    <n v="0"/>
  </r>
  <r>
    <n v="2000"/>
    <s v="Minnesota"/>
    <n v="92900"/>
    <x v="6"/>
    <x v="0"/>
    <x v="1"/>
    <s v="Married/spouse present"/>
    <n v="43000"/>
  </r>
  <r>
    <n v="2000"/>
    <s v="Minnesota"/>
    <n v="46000"/>
    <x v="53"/>
    <x v="1"/>
    <x v="1"/>
    <s v="Never married/single"/>
    <n v="46000"/>
  </r>
  <r>
    <n v="2000"/>
    <s v="Minnesota"/>
    <n v="33200"/>
    <x v="66"/>
    <x v="1"/>
    <x v="1"/>
    <s v="Never married/single"/>
    <n v="33200"/>
  </r>
  <r>
    <n v="2000"/>
    <s v="Minnesota"/>
    <n v="17000"/>
    <x v="14"/>
    <x v="1"/>
    <x v="1"/>
    <s v="Widowed"/>
    <n v="17000"/>
  </r>
  <r>
    <n v="2000"/>
    <s v="Minnesota"/>
    <n v="0"/>
    <x v="39"/>
    <x v="1"/>
    <x v="1"/>
    <s v="Widowed"/>
    <n v="0"/>
  </r>
  <r>
    <n v="2000"/>
    <s v="Minnesota"/>
    <n v="52500"/>
    <x v="30"/>
    <x v="0"/>
    <x v="1"/>
    <s v="Never married/single"/>
    <n v="0"/>
  </r>
  <r>
    <n v="2000"/>
    <s v="New Hampshire"/>
    <n v="61500"/>
    <x v="61"/>
    <x v="0"/>
    <x v="1"/>
    <s v="Married/spouse present"/>
    <n v="14700"/>
  </r>
  <r>
    <n v="2000"/>
    <s v="North Carolina"/>
    <n v="60720"/>
    <x v="18"/>
    <x v="0"/>
    <x v="1"/>
    <s v="Never married/single"/>
    <n v="980"/>
  </r>
  <r>
    <n v="2000"/>
    <s v="North Carolina"/>
    <n v="12600"/>
    <x v="35"/>
    <x v="0"/>
    <x v="1"/>
    <s v="Never married/single"/>
    <n v="3600"/>
  </r>
  <r>
    <n v="2000"/>
    <s v="North Carolina"/>
    <n v="4800"/>
    <x v="42"/>
    <x v="0"/>
    <x v="2"/>
    <s v="Never married/single"/>
    <n v="0"/>
  </r>
  <r>
    <n v="2000"/>
    <s v="North Carolina"/>
    <n v="38000"/>
    <x v="11"/>
    <x v="0"/>
    <x v="2"/>
    <s v="Married/spouse present"/>
    <n v="28000"/>
  </r>
  <r>
    <n v="2000"/>
    <s v="North Carolina"/>
    <n v="120000"/>
    <x v="27"/>
    <x v="0"/>
    <x v="1"/>
    <s v="Married/spouse present"/>
    <n v="60000"/>
  </r>
  <r>
    <n v="2000"/>
    <s v="North Carolina"/>
    <n v="52500"/>
    <x v="4"/>
    <x v="1"/>
    <x v="1"/>
    <s v="Married/spouse present"/>
    <n v="8200"/>
  </r>
  <r>
    <n v="2000"/>
    <s v="South Carolina"/>
    <n v="111000"/>
    <x v="60"/>
    <x v="0"/>
    <x v="1"/>
    <s v="Married/spouse present"/>
    <n v="70000"/>
  </r>
  <r>
    <n v="2000"/>
    <s v="South Carolina"/>
    <n v="5000"/>
    <x v="31"/>
    <x v="0"/>
    <x v="1"/>
    <s v="Divorced"/>
    <n v="5000"/>
  </r>
  <r>
    <n v="2000"/>
    <s v="South Carolina"/>
    <n v="33100"/>
    <x v="57"/>
    <x v="0"/>
    <x v="1"/>
    <s v="Married/spouse present"/>
    <n v="26700"/>
  </r>
  <r>
    <n v="2000"/>
    <s v="South Carolina"/>
    <n v="86720"/>
    <x v="4"/>
    <x v="0"/>
    <x v="1"/>
    <s v="Married/spouse present"/>
    <n v="24100"/>
  </r>
  <r>
    <n v="2000"/>
    <s v="South Carolina"/>
    <n v="49900"/>
    <x v="21"/>
    <x v="0"/>
    <x v="1"/>
    <s v="Married/spouse present"/>
    <n v="9000"/>
  </r>
  <r>
    <n v="2000"/>
    <s v="South Carolina"/>
    <n v="53000"/>
    <x v="66"/>
    <x v="1"/>
    <x v="2"/>
    <s v="Married/spouse present"/>
    <n v="15000"/>
  </r>
  <r>
    <n v="2000"/>
    <s v="South Carolina"/>
    <n v="54000"/>
    <x v="22"/>
    <x v="1"/>
    <x v="1"/>
    <s v="Married/spouse present"/>
    <n v="23000"/>
  </r>
  <r>
    <n v="2000"/>
    <s v="Tennessee"/>
    <n v="15000"/>
    <x v="32"/>
    <x v="1"/>
    <x v="1"/>
    <s v="Married/spouse present"/>
    <n v="12600"/>
  </r>
  <r>
    <n v="2000"/>
    <s v="Tennessee"/>
    <n v="148400"/>
    <x v="44"/>
    <x v="0"/>
    <x v="1"/>
    <s v="Married/spouse present"/>
    <n v="140900"/>
  </r>
  <r>
    <n v="2000"/>
    <s v="Tennessee"/>
    <n v="45800"/>
    <x v="41"/>
    <x v="0"/>
    <x v="1"/>
    <s v="Never married/single"/>
    <n v="12800"/>
  </r>
  <r>
    <n v="2000"/>
    <s v="Tennessee"/>
    <n v="84000"/>
    <x v="31"/>
    <x v="0"/>
    <x v="1"/>
    <s v="Married/spouse present"/>
    <n v="68000"/>
  </r>
  <r>
    <n v="2000"/>
    <s v="Tennessee"/>
    <n v="29000"/>
    <x v="47"/>
    <x v="1"/>
    <x v="1"/>
    <s v="Married/spouse present"/>
    <n v="9000"/>
  </r>
  <r>
    <n v="2000"/>
    <s v="Tennessee"/>
    <n v="25000"/>
    <x v="22"/>
    <x v="0"/>
    <x v="1"/>
    <s v="Separated"/>
    <n v="25000"/>
  </r>
  <r>
    <n v="2000"/>
    <s v="Tennessee"/>
    <n v="66400"/>
    <x v="18"/>
    <x v="1"/>
    <x v="1"/>
    <s v="Never married/single"/>
    <n v="15000"/>
  </r>
  <r>
    <n v="2000"/>
    <s v="Washington"/>
    <n v="11620"/>
    <x v="43"/>
    <x v="1"/>
    <x v="1"/>
    <s v="Never married/single"/>
    <n v="11620"/>
  </r>
  <r>
    <n v="2000"/>
    <s v="Washington"/>
    <n v="36400"/>
    <x v="33"/>
    <x v="0"/>
    <x v="1"/>
    <s v="Never married/single"/>
    <n v="50000"/>
  </r>
  <r>
    <n v="2000"/>
    <s v="Washington"/>
    <n v="12000"/>
    <x v="41"/>
    <x v="0"/>
    <x v="3"/>
    <s v="Married/spouse present"/>
    <n v="16000"/>
  </r>
  <r>
    <n v="2000"/>
    <s v="Washington"/>
    <n v="12300"/>
    <x v="36"/>
    <x v="1"/>
    <x v="1"/>
    <s v="Never married/single"/>
    <n v="4980"/>
  </r>
  <r>
    <n v="2000"/>
    <s v="Washington"/>
    <n v="18150"/>
    <x v="42"/>
    <x v="0"/>
    <x v="1"/>
    <s v="Married/spouse present"/>
    <n v="13500"/>
  </r>
  <r>
    <n v="2000"/>
    <s v="Washington"/>
    <n v="0"/>
    <x v="43"/>
    <x v="0"/>
    <x v="6"/>
    <s v="Never married/single"/>
    <n v="0"/>
  </r>
  <r>
    <n v="2000"/>
    <s v="Washington"/>
    <n v="21500"/>
    <x v="62"/>
    <x v="0"/>
    <x v="5"/>
    <s v="Widowed"/>
    <n v="15000"/>
  </r>
  <r>
    <n v="2000"/>
    <s v="Washington"/>
    <n v="48200"/>
    <x v="65"/>
    <x v="0"/>
    <x v="1"/>
    <s v="Married/spouse present"/>
    <n v="42600"/>
  </r>
  <r>
    <n v="2000"/>
    <s v="Washington"/>
    <n v="20000"/>
    <x v="18"/>
    <x v="0"/>
    <x v="1"/>
    <s v="Never married/single"/>
    <n v="0"/>
  </r>
  <r>
    <n v="2000"/>
    <s v="West Virginia"/>
    <n v="0"/>
    <x v="67"/>
    <x v="0"/>
    <x v="1"/>
    <s v="Widowed"/>
    <n v="0"/>
  </r>
  <r>
    <n v="2000"/>
    <s v="Wisconsin"/>
    <n v="72520"/>
    <x v="13"/>
    <x v="0"/>
    <x v="1"/>
    <s v="Married/spouse present"/>
    <n v="39510"/>
  </r>
  <r>
    <n v="2000"/>
    <s v="Wisconsin"/>
    <n v="34500"/>
    <x v="25"/>
    <x v="0"/>
    <x v="1"/>
    <s v="Divorced"/>
    <n v="34500"/>
  </r>
  <r>
    <n v="2000"/>
    <s v="Wisconsin"/>
    <n v="38400"/>
    <x v="57"/>
    <x v="0"/>
    <x v="1"/>
    <s v="Never married/single"/>
    <n v="38400"/>
  </r>
  <r>
    <n v="2000"/>
    <s v="Wisconsin"/>
    <n v="45000"/>
    <x v="29"/>
    <x v="1"/>
    <x v="1"/>
    <s v="Married/spouse present"/>
    <n v="20000"/>
  </r>
  <r>
    <n v="2000"/>
    <s v="Wisconsin"/>
    <n v="33780"/>
    <x v="42"/>
    <x v="0"/>
    <x v="1"/>
    <s v="Never married/single"/>
    <n v="33780"/>
  </r>
  <r>
    <n v="2000"/>
    <s v="Wisconsin"/>
    <n v="175000"/>
    <x v="34"/>
    <x v="0"/>
    <x v="1"/>
    <s v="Married/spouse present"/>
    <n v="55000"/>
  </r>
  <r>
    <n v="2000"/>
    <s v="Wisconsin"/>
    <n v="53000"/>
    <x v="31"/>
    <x v="0"/>
    <x v="1"/>
    <s v="Divorced"/>
    <n v="49100"/>
  </r>
  <r>
    <n v="2000"/>
    <s v="Wisconsin"/>
    <n v="5080"/>
    <x v="20"/>
    <x v="0"/>
    <x v="1"/>
    <s v="Never married/single"/>
    <n v="6420"/>
  </r>
  <r>
    <n v="2000"/>
    <s v="Hawaii"/>
    <n v="108484"/>
    <x v="33"/>
    <x v="1"/>
    <x v="5"/>
    <s v="Married/spouse present"/>
    <n v="22000"/>
  </r>
  <r>
    <n v="2000"/>
    <s v="Hawaii"/>
    <n v="44410"/>
    <x v="6"/>
    <x v="1"/>
    <x v="4"/>
    <s v="Married/spouse present"/>
    <n v="34600"/>
  </r>
  <r>
    <n v="2000"/>
    <s v="Idaho"/>
    <n v="38800"/>
    <x v="4"/>
    <x v="0"/>
    <x v="1"/>
    <s v="Married/spouse present"/>
    <n v="23000"/>
  </r>
  <r>
    <n v="2000"/>
    <s v="Indiana"/>
    <n v="8000"/>
    <x v="63"/>
    <x v="0"/>
    <x v="2"/>
    <s v="Widowed"/>
    <n v="8000"/>
  </r>
  <r>
    <n v="2000"/>
    <s v="Indiana"/>
    <n v="31500"/>
    <x v="29"/>
    <x v="0"/>
    <x v="1"/>
    <s v="Married/spouse present"/>
    <n v="6500"/>
  </r>
  <r>
    <n v="2000"/>
    <s v="Indiana"/>
    <n v="36000"/>
    <x v="8"/>
    <x v="0"/>
    <x v="1"/>
    <s v="Divorced"/>
    <n v="36000"/>
  </r>
  <r>
    <n v="2000"/>
    <s v="Indiana"/>
    <n v="42900"/>
    <x v="44"/>
    <x v="1"/>
    <x v="1"/>
    <s v="Never married/single"/>
    <n v="38900"/>
  </r>
  <r>
    <n v="2000"/>
    <s v="Indiana"/>
    <n v="5000"/>
    <x v="1"/>
    <x v="1"/>
    <x v="1"/>
    <s v="Never married/single"/>
    <n v="5000"/>
  </r>
  <r>
    <n v="2000"/>
    <s v="Indiana"/>
    <n v="11580"/>
    <x v="68"/>
    <x v="1"/>
    <x v="1"/>
    <s v="Widowed"/>
    <n v="11580"/>
  </r>
  <r>
    <n v="2000"/>
    <s v="Indiana"/>
    <n v="78700"/>
    <x v="53"/>
    <x v="0"/>
    <x v="5"/>
    <s v="Married/spouse present"/>
    <n v="39920"/>
  </r>
  <r>
    <n v="2000"/>
    <s v="Indiana"/>
    <n v="29340"/>
    <x v="61"/>
    <x v="1"/>
    <x v="1"/>
    <s v="Married/spouse absent"/>
    <n v="29340"/>
  </r>
  <r>
    <n v="2000"/>
    <s v="Indiana"/>
    <n v="77500"/>
    <x v="29"/>
    <x v="1"/>
    <x v="1"/>
    <s v="Married/spouse present"/>
    <n v="45500"/>
  </r>
  <r>
    <n v="2000"/>
    <s v="Indiana"/>
    <n v="36000"/>
    <x v="22"/>
    <x v="1"/>
    <x v="1"/>
    <s v="Married/spouse present"/>
    <n v="0"/>
  </r>
  <r>
    <n v="2000"/>
    <s v="Indiana"/>
    <n v="64500"/>
    <x v="31"/>
    <x v="1"/>
    <x v="1"/>
    <s v="Divorced"/>
    <n v="9000"/>
  </r>
  <r>
    <n v="2000"/>
    <s v="Indiana"/>
    <n v="25000"/>
    <x v="59"/>
    <x v="1"/>
    <x v="1"/>
    <s v="Widowed"/>
    <n v="15800"/>
  </r>
  <r>
    <n v="2000"/>
    <s v="Louisiana"/>
    <n v="43000"/>
    <x v="53"/>
    <x v="1"/>
    <x v="1"/>
    <s v="Married/spouse present"/>
    <n v="24000"/>
  </r>
  <r>
    <n v="2000"/>
    <s v="Louisiana"/>
    <n v="13300"/>
    <x v="65"/>
    <x v="0"/>
    <x v="2"/>
    <s v="Widowed"/>
    <n v="13300"/>
  </r>
  <r>
    <n v="2000"/>
    <s v="Louisiana"/>
    <n v="30900"/>
    <x v="33"/>
    <x v="0"/>
    <x v="1"/>
    <s v="Married/spouse present"/>
    <n v="29800"/>
  </r>
  <r>
    <n v="2000"/>
    <s v="Louisiana"/>
    <n v="54090"/>
    <x v="13"/>
    <x v="0"/>
    <x v="1"/>
    <s v="Married/spouse present"/>
    <n v="6000"/>
  </r>
  <r>
    <n v="2000"/>
    <s v="Louisiana"/>
    <n v="146500"/>
    <x v="69"/>
    <x v="0"/>
    <x v="1"/>
    <s v="Married/spouse present"/>
    <n v="104800"/>
  </r>
  <r>
    <n v="2000"/>
    <s v="Louisiana"/>
    <n v="21700"/>
    <x v="65"/>
    <x v="0"/>
    <x v="1"/>
    <s v="Never married/single"/>
    <n v="21700"/>
  </r>
  <r>
    <n v="2000"/>
    <s v="Louisiana"/>
    <n v="10000"/>
    <x v="6"/>
    <x v="0"/>
    <x v="2"/>
    <s v="Married/spouse present"/>
    <n v="0"/>
  </r>
  <r>
    <n v="2000"/>
    <s v="Louisiana"/>
    <n v="0"/>
    <x v="6"/>
    <x v="0"/>
    <x v="2"/>
    <s v="Divorced"/>
    <n v="12100"/>
  </r>
  <r>
    <n v="2000"/>
    <s v="Louisiana"/>
    <n v="8100"/>
    <x v="70"/>
    <x v="1"/>
    <x v="1"/>
    <s v="Widowed"/>
    <n v="8100"/>
  </r>
  <r>
    <n v="2000"/>
    <s v="Mississippi"/>
    <n v="1400"/>
    <x v="37"/>
    <x v="1"/>
    <x v="2"/>
    <s v="Never married/single"/>
    <n v="1400"/>
  </r>
  <r>
    <n v="2000"/>
    <s v="Mississippi"/>
    <n v="39900"/>
    <x v="24"/>
    <x v="1"/>
    <x v="1"/>
    <s v="Married/spouse present"/>
    <n v="25000"/>
  </r>
  <r>
    <n v="2000"/>
    <s v="Mississippi"/>
    <n v="57700"/>
    <x v="48"/>
    <x v="1"/>
    <x v="2"/>
    <s v="Married/spouse present"/>
    <n v="0"/>
  </r>
  <r>
    <n v="2000"/>
    <s v="Missouri"/>
    <n v="16300"/>
    <x v="59"/>
    <x v="0"/>
    <x v="1"/>
    <s v="Married/spouse present"/>
    <n v="11800"/>
  </r>
  <r>
    <n v="2000"/>
    <s v="Missouri"/>
    <n v="54000"/>
    <x v="50"/>
    <x v="1"/>
    <x v="2"/>
    <s v="Never married/single"/>
    <n v="54000"/>
  </r>
  <r>
    <n v="2000"/>
    <s v="Missouri"/>
    <n v="15600"/>
    <x v="0"/>
    <x v="1"/>
    <x v="1"/>
    <s v="Divorced"/>
    <n v="14000"/>
  </r>
  <r>
    <n v="2000"/>
    <s v="Missouri"/>
    <n v="9400"/>
    <x v="39"/>
    <x v="1"/>
    <x v="1"/>
    <s v="Widowed"/>
    <n v="9400"/>
  </r>
  <r>
    <n v="2000"/>
    <s v="Missouri"/>
    <n v="25280"/>
    <x v="39"/>
    <x v="0"/>
    <x v="1"/>
    <s v="Married/spouse present"/>
    <n v="16300"/>
  </r>
  <r>
    <n v="2000"/>
    <s v="Missouri"/>
    <n v="55500"/>
    <x v="17"/>
    <x v="1"/>
    <x v="1"/>
    <s v="Never married/single"/>
    <n v="0"/>
  </r>
  <r>
    <n v="2000"/>
    <s v="Missouri"/>
    <n v="22200"/>
    <x v="42"/>
    <x v="0"/>
    <x v="1"/>
    <s v="Married/spouse present"/>
    <n v="15700"/>
  </r>
  <r>
    <n v="2000"/>
    <s v="Pennsylvania"/>
    <n v="74490"/>
    <x v="66"/>
    <x v="0"/>
    <x v="1"/>
    <s v="Married/spouse present"/>
    <n v="68020"/>
  </r>
  <r>
    <n v="2000"/>
    <s v="Pennsylvania"/>
    <n v="40300"/>
    <x v="29"/>
    <x v="1"/>
    <x v="1"/>
    <s v="Married/spouse present"/>
    <n v="2800"/>
  </r>
  <r>
    <n v="2000"/>
    <s v="Pennsylvania"/>
    <n v="18600"/>
    <x v="34"/>
    <x v="1"/>
    <x v="1"/>
    <s v="Never married/single"/>
    <n v="6700"/>
  </r>
  <r>
    <n v="2000"/>
    <s v="Pennsylvania"/>
    <n v="0"/>
    <x v="11"/>
    <x v="1"/>
    <x v="1"/>
    <s v="Never married/single"/>
    <n v="16000"/>
  </r>
  <r>
    <n v="2000"/>
    <s v="Pennsylvania"/>
    <n v="24000"/>
    <x v="50"/>
    <x v="0"/>
    <x v="1"/>
    <s v="Married/spouse present"/>
    <n v="24000"/>
  </r>
  <r>
    <n v="2000"/>
    <s v="Pennsylvania"/>
    <n v="17800"/>
    <x v="56"/>
    <x v="0"/>
    <x v="3"/>
    <s v="Never married/single"/>
    <n v="0"/>
  </r>
  <r>
    <n v="2000"/>
    <s v="Pennsylvania"/>
    <n v="33000"/>
    <x v="37"/>
    <x v="1"/>
    <x v="2"/>
    <s v="Never married/single"/>
    <n v="27000"/>
  </r>
  <r>
    <n v="2000"/>
    <s v="Pennsylvania"/>
    <n v="44000"/>
    <x v="37"/>
    <x v="1"/>
    <x v="1"/>
    <s v="Married/spouse present"/>
    <n v="21000"/>
  </r>
  <r>
    <n v="2000"/>
    <s v="Pennsylvania"/>
    <n v="24700"/>
    <x v="37"/>
    <x v="1"/>
    <x v="1"/>
    <s v="Never married/single"/>
    <n v="9500"/>
  </r>
  <r>
    <n v="2000"/>
    <s v="Pennsylvania"/>
    <n v="0"/>
    <x v="35"/>
    <x v="0"/>
    <x v="1"/>
    <s v="Never married/single"/>
    <n v="2200"/>
  </r>
  <r>
    <n v="2000"/>
    <s v="Pennsylvania"/>
    <n v="69000"/>
    <x v="18"/>
    <x v="0"/>
    <x v="1"/>
    <s v="Never married/single"/>
    <n v="15000"/>
  </r>
  <r>
    <n v="2000"/>
    <s v="Pennsylvania"/>
    <n v="60300"/>
    <x v="50"/>
    <x v="1"/>
    <x v="1"/>
    <s v="Married/spouse present"/>
    <n v="9100"/>
  </r>
  <r>
    <n v="2000"/>
    <s v="Pennsylvania"/>
    <n v="171000"/>
    <x v="58"/>
    <x v="0"/>
    <x v="1"/>
    <s v="Married/spouse present"/>
    <n v="103000"/>
  </r>
  <r>
    <n v="2000"/>
    <s v="Pennsylvania"/>
    <n v="103000"/>
    <x v="3"/>
    <x v="0"/>
    <x v="1"/>
    <s v="Married/spouse present"/>
    <n v="68000"/>
  </r>
  <r>
    <n v="2000"/>
    <s v="Pennsylvania"/>
    <n v="51700"/>
    <x v="68"/>
    <x v="0"/>
    <x v="1"/>
    <s v="Married/spouse present"/>
    <n v="14500"/>
  </r>
  <r>
    <n v="2000"/>
    <s v="Pennsylvania"/>
    <n v="119800"/>
    <x v="35"/>
    <x v="0"/>
    <x v="1"/>
    <s v="Never married/single"/>
    <n v="22000"/>
  </r>
  <r>
    <n v="2000"/>
    <s v="Virginia"/>
    <n v="18000"/>
    <x v="28"/>
    <x v="0"/>
    <x v="1"/>
    <s v="Married/spouse present"/>
    <n v="18000"/>
  </r>
  <r>
    <n v="2000"/>
    <s v="Virginia"/>
    <n v="8500"/>
    <x v="71"/>
    <x v="1"/>
    <x v="1"/>
    <s v="Divorced"/>
    <n v="8500"/>
  </r>
  <r>
    <n v="2000"/>
    <s v="Virginia"/>
    <n v="15000"/>
    <x v="4"/>
    <x v="0"/>
    <x v="2"/>
    <s v="Widowed"/>
    <n v="15000"/>
  </r>
  <r>
    <n v="2000"/>
    <s v="Virginia"/>
    <n v="39370"/>
    <x v="5"/>
    <x v="0"/>
    <x v="1"/>
    <s v="Married/spouse present"/>
    <n v="198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6">
  <r>
    <x v="0"/>
    <x v="0"/>
    <x v="0"/>
    <x v="0"/>
    <x v="0"/>
    <x v="0"/>
    <x v="0"/>
    <x v="0"/>
  </r>
  <r>
    <x v="0"/>
    <x v="0"/>
    <x v="1"/>
    <x v="1"/>
    <x v="1"/>
    <x v="1"/>
    <x v="1"/>
    <x v="1"/>
  </r>
  <r>
    <x v="0"/>
    <x v="0"/>
    <x v="2"/>
    <x v="1"/>
    <x v="0"/>
    <x v="2"/>
    <x v="1"/>
    <x v="2"/>
  </r>
  <r>
    <x v="0"/>
    <x v="0"/>
    <x v="3"/>
    <x v="2"/>
    <x v="0"/>
    <x v="1"/>
    <x v="0"/>
    <x v="3"/>
  </r>
  <r>
    <x v="0"/>
    <x v="0"/>
    <x v="4"/>
    <x v="3"/>
    <x v="1"/>
    <x v="1"/>
    <x v="0"/>
    <x v="4"/>
  </r>
  <r>
    <x v="0"/>
    <x v="0"/>
    <x v="5"/>
    <x v="4"/>
    <x v="1"/>
    <x v="1"/>
    <x v="0"/>
    <x v="5"/>
  </r>
  <r>
    <x v="0"/>
    <x v="0"/>
    <x v="4"/>
    <x v="5"/>
    <x v="1"/>
    <x v="1"/>
    <x v="0"/>
    <x v="6"/>
  </r>
  <r>
    <x v="0"/>
    <x v="0"/>
    <x v="6"/>
    <x v="6"/>
    <x v="1"/>
    <x v="2"/>
    <x v="0"/>
    <x v="7"/>
  </r>
  <r>
    <x v="0"/>
    <x v="0"/>
    <x v="7"/>
    <x v="7"/>
    <x v="1"/>
    <x v="1"/>
    <x v="2"/>
    <x v="8"/>
  </r>
  <r>
    <x v="0"/>
    <x v="0"/>
    <x v="2"/>
    <x v="8"/>
    <x v="1"/>
    <x v="1"/>
    <x v="1"/>
    <x v="9"/>
  </r>
  <r>
    <x v="0"/>
    <x v="0"/>
    <x v="8"/>
    <x v="9"/>
    <x v="1"/>
    <x v="1"/>
    <x v="3"/>
    <x v="10"/>
  </r>
  <r>
    <x v="0"/>
    <x v="0"/>
    <x v="9"/>
    <x v="10"/>
    <x v="1"/>
    <x v="1"/>
    <x v="3"/>
    <x v="11"/>
  </r>
  <r>
    <x v="0"/>
    <x v="0"/>
    <x v="10"/>
    <x v="11"/>
    <x v="0"/>
    <x v="1"/>
    <x v="1"/>
    <x v="12"/>
  </r>
  <r>
    <x v="0"/>
    <x v="0"/>
    <x v="11"/>
    <x v="0"/>
    <x v="1"/>
    <x v="1"/>
    <x v="0"/>
    <x v="13"/>
  </r>
  <r>
    <x v="0"/>
    <x v="0"/>
    <x v="3"/>
    <x v="12"/>
    <x v="1"/>
    <x v="1"/>
    <x v="0"/>
    <x v="14"/>
  </r>
  <r>
    <x v="0"/>
    <x v="0"/>
    <x v="12"/>
    <x v="13"/>
    <x v="0"/>
    <x v="1"/>
    <x v="0"/>
    <x v="2"/>
  </r>
  <r>
    <x v="0"/>
    <x v="0"/>
    <x v="13"/>
    <x v="14"/>
    <x v="1"/>
    <x v="1"/>
    <x v="0"/>
    <x v="15"/>
  </r>
  <r>
    <x v="0"/>
    <x v="0"/>
    <x v="14"/>
    <x v="13"/>
    <x v="0"/>
    <x v="1"/>
    <x v="0"/>
    <x v="16"/>
  </r>
  <r>
    <x v="0"/>
    <x v="0"/>
    <x v="15"/>
    <x v="15"/>
    <x v="1"/>
    <x v="1"/>
    <x v="2"/>
    <x v="17"/>
  </r>
  <r>
    <x v="0"/>
    <x v="0"/>
    <x v="16"/>
    <x v="5"/>
    <x v="0"/>
    <x v="1"/>
    <x v="1"/>
    <x v="18"/>
  </r>
  <r>
    <x v="0"/>
    <x v="0"/>
    <x v="17"/>
    <x v="5"/>
    <x v="0"/>
    <x v="1"/>
    <x v="0"/>
    <x v="19"/>
  </r>
  <r>
    <x v="0"/>
    <x v="0"/>
    <x v="2"/>
    <x v="16"/>
    <x v="0"/>
    <x v="2"/>
    <x v="2"/>
    <x v="20"/>
  </r>
  <r>
    <x v="0"/>
    <x v="0"/>
    <x v="18"/>
    <x v="17"/>
    <x v="1"/>
    <x v="1"/>
    <x v="1"/>
    <x v="21"/>
  </r>
  <r>
    <x v="0"/>
    <x v="0"/>
    <x v="16"/>
    <x v="14"/>
    <x v="1"/>
    <x v="1"/>
    <x v="3"/>
    <x v="15"/>
  </r>
  <r>
    <x v="0"/>
    <x v="0"/>
    <x v="6"/>
    <x v="2"/>
    <x v="0"/>
    <x v="1"/>
    <x v="0"/>
    <x v="22"/>
  </r>
  <r>
    <x v="0"/>
    <x v="0"/>
    <x v="19"/>
    <x v="18"/>
    <x v="1"/>
    <x v="1"/>
    <x v="1"/>
    <x v="23"/>
  </r>
  <r>
    <x v="0"/>
    <x v="0"/>
    <x v="20"/>
    <x v="19"/>
    <x v="1"/>
    <x v="1"/>
    <x v="0"/>
    <x v="12"/>
  </r>
  <r>
    <x v="0"/>
    <x v="0"/>
    <x v="21"/>
    <x v="7"/>
    <x v="1"/>
    <x v="1"/>
    <x v="0"/>
    <x v="0"/>
  </r>
  <r>
    <x v="0"/>
    <x v="0"/>
    <x v="22"/>
    <x v="20"/>
    <x v="0"/>
    <x v="2"/>
    <x v="1"/>
    <x v="15"/>
  </r>
  <r>
    <x v="0"/>
    <x v="0"/>
    <x v="23"/>
    <x v="21"/>
    <x v="0"/>
    <x v="1"/>
    <x v="0"/>
    <x v="24"/>
  </r>
  <r>
    <x v="0"/>
    <x v="0"/>
    <x v="2"/>
    <x v="18"/>
    <x v="0"/>
    <x v="1"/>
    <x v="1"/>
    <x v="25"/>
  </r>
  <r>
    <x v="0"/>
    <x v="0"/>
    <x v="24"/>
    <x v="22"/>
    <x v="0"/>
    <x v="3"/>
    <x v="0"/>
    <x v="26"/>
  </r>
  <r>
    <x v="0"/>
    <x v="1"/>
    <x v="25"/>
    <x v="23"/>
    <x v="1"/>
    <x v="1"/>
    <x v="2"/>
    <x v="27"/>
  </r>
  <r>
    <x v="0"/>
    <x v="1"/>
    <x v="2"/>
    <x v="24"/>
    <x v="1"/>
    <x v="1"/>
    <x v="3"/>
    <x v="28"/>
  </r>
  <r>
    <x v="0"/>
    <x v="1"/>
    <x v="26"/>
    <x v="25"/>
    <x v="0"/>
    <x v="1"/>
    <x v="0"/>
    <x v="29"/>
  </r>
  <r>
    <x v="0"/>
    <x v="1"/>
    <x v="27"/>
    <x v="26"/>
    <x v="0"/>
    <x v="1"/>
    <x v="2"/>
    <x v="30"/>
  </r>
  <r>
    <x v="0"/>
    <x v="1"/>
    <x v="28"/>
    <x v="27"/>
    <x v="1"/>
    <x v="1"/>
    <x v="0"/>
    <x v="31"/>
  </r>
  <r>
    <x v="0"/>
    <x v="1"/>
    <x v="29"/>
    <x v="6"/>
    <x v="1"/>
    <x v="1"/>
    <x v="0"/>
    <x v="32"/>
  </r>
  <r>
    <x v="0"/>
    <x v="1"/>
    <x v="2"/>
    <x v="28"/>
    <x v="0"/>
    <x v="1"/>
    <x v="1"/>
    <x v="33"/>
  </r>
  <r>
    <x v="0"/>
    <x v="1"/>
    <x v="30"/>
    <x v="20"/>
    <x v="1"/>
    <x v="1"/>
    <x v="1"/>
    <x v="34"/>
  </r>
  <r>
    <x v="0"/>
    <x v="1"/>
    <x v="31"/>
    <x v="17"/>
    <x v="1"/>
    <x v="2"/>
    <x v="1"/>
    <x v="25"/>
  </r>
  <r>
    <x v="0"/>
    <x v="1"/>
    <x v="32"/>
    <x v="29"/>
    <x v="0"/>
    <x v="2"/>
    <x v="1"/>
    <x v="35"/>
  </r>
  <r>
    <x v="0"/>
    <x v="1"/>
    <x v="33"/>
    <x v="8"/>
    <x v="0"/>
    <x v="1"/>
    <x v="1"/>
    <x v="36"/>
  </r>
  <r>
    <x v="0"/>
    <x v="1"/>
    <x v="34"/>
    <x v="30"/>
    <x v="0"/>
    <x v="1"/>
    <x v="1"/>
    <x v="37"/>
  </r>
  <r>
    <x v="0"/>
    <x v="1"/>
    <x v="35"/>
    <x v="31"/>
    <x v="1"/>
    <x v="0"/>
    <x v="3"/>
    <x v="38"/>
  </r>
  <r>
    <x v="0"/>
    <x v="1"/>
    <x v="36"/>
    <x v="32"/>
    <x v="0"/>
    <x v="1"/>
    <x v="0"/>
    <x v="39"/>
  </r>
  <r>
    <x v="0"/>
    <x v="1"/>
    <x v="37"/>
    <x v="33"/>
    <x v="0"/>
    <x v="1"/>
    <x v="0"/>
    <x v="40"/>
  </r>
  <r>
    <x v="0"/>
    <x v="1"/>
    <x v="38"/>
    <x v="31"/>
    <x v="1"/>
    <x v="2"/>
    <x v="0"/>
    <x v="0"/>
  </r>
  <r>
    <x v="0"/>
    <x v="1"/>
    <x v="39"/>
    <x v="34"/>
    <x v="1"/>
    <x v="1"/>
    <x v="3"/>
    <x v="41"/>
  </r>
  <r>
    <x v="0"/>
    <x v="1"/>
    <x v="40"/>
    <x v="35"/>
    <x v="1"/>
    <x v="4"/>
    <x v="0"/>
    <x v="0"/>
  </r>
  <r>
    <x v="0"/>
    <x v="1"/>
    <x v="41"/>
    <x v="36"/>
    <x v="1"/>
    <x v="4"/>
    <x v="1"/>
    <x v="0"/>
  </r>
  <r>
    <x v="0"/>
    <x v="1"/>
    <x v="42"/>
    <x v="30"/>
    <x v="1"/>
    <x v="5"/>
    <x v="1"/>
    <x v="0"/>
  </r>
  <r>
    <x v="0"/>
    <x v="1"/>
    <x v="43"/>
    <x v="28"/>
    <x v="1"/>
    <x v="2"/>
    <x v="0"/>
    <x v="42"/>
  </r>
  <r>
    <x v="0"/>
    <x v="1"/>
    <x v="44"/>
    <x v="37"/>
    <x v="1"/>
    <x v="1"/>
    <x v="0"/>
    <x v="43"/>
  </r>
  <r>
    <x v="0"/>
    <x v="1"/>
    <x v="45"/>
    <x v="38"/>
    <x v="0"/>
    <x v="2"/>
    <x v="1"/>
    <x v="44"/>
  </r>
  <r>
    <x v="0"/>
    <x v="1"/>
    <x v="46"/>
    <x v="39"/>
    <x v="0"/>
    <x v="1"/>
    <x v="2"/>
    <x v="45"/>
  </r>
  <r>
    <x v="0"/>
    <x v="1"/>
    <x v="47"/>
    <x v="5"/>
    <x v="0"/>
    <x v="1"/>
    <x v="0"/>
    <x v="46"/>
  </r>
  <r>
    <x v="0"/>
    <x v="1"/>
    <x v="8"/>
    <x v="40"/>
    <x v="1"/>
    <x v="1"/>
    <x v="2"/>
    <x v="47"/>
  </r>
  <r>
    <x v="0"/>
    <x v="1"/>
    <x v="48"/>
    <x v="24"/>
    <x v="1"/>
    <x v="2"/>
    <x v="0"/>
    <x v="48"/>
  </r>
  <r>
    <x v="0"/>
    <x v="1"/>
    <x v="49"/>
    <x v="41"/>
    <x v="1"/>
    <x v="1"/>
    <x v="0"/>
    <x v="49"/>
  </r>
  <r>
    <x v="0"/>
    <x v="2"/>
    <x v="50"/>
    <x v="42"/>
    <x v="1"/>
    <x v="1"/>
    <x v="1"/>
    <x v="50"/>
  </r>
  <r>
    <x v="0"/>
    <x v="2"/>
    <x v="38"/>
    <x v="43"/>
    <x v="0"/>
    <x v="1"/>
    <x v="1"/>
    <x v="51"/>
  </r>
  <r>
    <x v="0"/>
    <x v="3"/>
    <x v="51"/>
    <x v="44"/>
    <x v="1"/>
    <x v="2"/>
    <x v="3"/>
    <x v="52"/>
  </r>
  <r>
    <x v="0"/>
    <x v="3"/>
    <x v="52"/>
    <x v="31"/>
    <x v="0"/>
    <x v="1"/>
    <x v="0"/>
    <x v="53"/>
  </r>
  <r>
    <x v="0"/>
    <x v="3"/>
    <x v="53"/>
    <x v="4"/>
    <x v="1"/>
    <x v="2"/>
    <x v="3"/>
    <x v="54"/>
  </r>
  <r>
    <x v="0"/>
    <x v="3"/>
    <x v="54"/>
    <x v="3"/>
    <x v="1"/>
    <x v="3"/>
    <x v="0"/>
    <x v="55"/>
  </r>
  <r>
    <x v="0"/>
    <x v="4"/>
    <x v="55"/>
    <x v="31"/>
    <x v="1"/>
    <x v="1"/>
    <x v="0"/>
    <x v="4"/>
  </r>
  <r>
    <x v="0"/>
    <x v="4"/>
    <x v="56"/>
    <x v="45"/>
    <x v="1"/>
    <x v="1"/>
    <x v="0"/>
    <x v="35"/>
  </r>
  <r>
    <x v="0"/>
    <x v="4"/>
    <x v="57"/>
    <x v="15"/>
    <x v="0"/>
    <x v="1"/>
    <x v="0"/>
    <x v="56"/>
  </r>
  <r>
    <x v="0"/>
    <x v="4"/>
    <x v="58"/>
    <x v="24"/>
    <x v="1"/>
    <x v="1"/>
    <x v="0"/>
    <x v="33"/>
  </r>
  <r>
    <x v="0"/>
    <x v="4"/>
    <x v="59"/>
    <x v="22"/>
    <x v="1"/>
    <x v="1"/>
    <x v="1"/>
    <x v="38"/>
  </r>
  <r>
    <x v="0"/>
    <x v="4"/>
    <x v="60"/>
    <x v="7"/>
    <x v="0"/>
    <x v="1"/>
    <x v="0"/>
    <x v="57"/>
  </r>
  <r>
    <x v="0"/>
    <x v="4"/>
    <x v="61"/>
    <x v="46"/>
    <x v="1"/>
    <x v="0"/>
    <x v="0"/>
    <x v="0"/>
  </r>
  <r>
    <x v="0"/>
    <x v="4"/>
    <x v="29"/>
    <x v="10"/>
    <x v="0"/>
    <x v="1"/>
    <x v="0"/>
    <x v="58"/>
  </r>
  <r>
    <x v="0"/>
    <x v="4"/>
    <x v="62"/>
    <x v="47"/>
    <x v="1"/>
    <x v="1"/>
    <x v="1"/>
    <x v="35"/>
  </r>
  <r>
    <x v="0"/>
    <x v="4"/>
    <x v="63"/>
    <x v="21"/>
    <x v="1"/>
    <x v="1"/>
    <x v="3"/>
    <x v="59"/>
  </r>
  <r>
    <x v="0"/>
    <x v="4"/>
    <x v="64"/>
    <x v="4"/>
    <x v="1"/>
    <x v="1"/>
    <x v="0"/>
    <x v="60"/>
  </r>
  <r>
    <x v="0"/>
    <x v="4"/>
    <x v="65"/>
    <x v="20"/>
    <x v="1"/>
    <x v="3"/>
    <x v="4"/>
    <x v="61"/>
  </r>
  <r>
    <x v="0"/>
    <x v="4"/>
    <x v="66"/>
    <x v="42"/>
    <x v="1"/>
    <x v="1"/>
    <x v="0"/>
    <x v="62"/>
  </r>
  <r>
    <x v="0"/>
    <x v="4"/>
    <x v="67"/>
    <x v="7"/>
    <x v="1"/>
    <x v="4"/>
    <x v="2"/>
    <x v="0"/>
  </r>
  <r>
    <x v="0"/>
    <x v="4"/>
    <x v="68"/>
    <x v="1"/>
    <x v="0"/>
    <x v="1"/>
    <x v="3"/>
    <x v="63"/>
  </r>
  <r>
    <x v="0"/>
    <x v="4"/>
    <x v="69"/>
    <x v="18"/>
    <x v="1"/>
    <x v="3"/>
    <x v="0"/>
    <x v="0"/>
  </r>
  <r>
    <x v="0"/>
    <x v="4"/>
    <x v="70"/>
    <x v="48"/>
    <x v="1"/>
    <x v="3"/>
    <x v="0"/>
    <x v="0"/>
  </r>
  <r>
    <x v="0"/>
    <x v="4"/>
    <x v="71"/>
    <x v="1"/>
    <x v="0"/>
    <x v="3"/>
    <x v="1"/>
    <x v="34"/>
  </r>
  <r>
    <x v="0"/>
    <x v="4"/>
    <x v="72"/>
    <x v="12"/>
    <x v="1"/>
    <x v="1"/>
    <x v="0"/>
    <x v="64"/>
  </r>
  <r>
    <x v="0"/>
    <x v="4"/>
    <x v="73"/>
    <x v="38"/>
    <x v="1"/>
    <x v="1"/>
    <x v="1"/>
    <x v="65"/>
  </r>
  <r>
    <x v="0"/>
    <x v="4"/>
    <x v="74"/>
    <x v="4"/>
    <x v="0"/>
    <x v="1"/>
    <x v="0"/>
    <x v="66"/>
  </r>
  <r>
    <x v="0"/>
    <x v="4"/>
    <x v="75"/>
    <x v="49"/>
    <x v="1"/>
    <x v="1"/>
    <x v="1"/>
    <x v="67"/>
  </r>
  <r>
    <x v="0"/>
    <x v="4"/>
    <x v="76"/>
    <x v="7"/>
    <x v="1"/>
    <x v="1"/>
    <x v="0"/>
    <x v="68"/>
  </r>
  <r>
    <x v="0"/>
    <x v="4"/>
    <x v="77"/>
    <x v="21"/>
    <x v="0"/>
    <x v="1"/>
    <x v="0"/>
    <x v="69"/>
  </r>
  <r>
    <x v="0"/>
    <x v="4"/>
    <x v="78"/>
    <x v="7"/>
    <x v="0"/>
    <x v="3"/>
    <x v="3"/>
    <x v="0"/>
  </r>
  <r>
    <x v="0"/>
    <x v="4"/>
    <x v="79"/>
    <x v="35"/>
    <x v="1"/>
    <x v="1"/>
    <x v="0"/>
    <x v="70"/>
  </r>
  <r>
    <x v="0"/>
    <x v="4"/>
    <x v="80"/>
    <x v="24"/>
    <x v="0"/>
    <x v="1"/>
    <x v="0"/>
    <x v="3"/>
  </r>
  <r>
    <x v="0"/>
    <x v="4"/>
    <x v="81"/>
    <x v="3"/>
    <x v="1"/>
    <x v="1"/>
    <x v="0"/>
    <x v="16"/>
  </r>
  <r>
    <x v="0"/>
    <x v="4"/>
    <x v="82"/>
    <x v="50"/>
    <x v="0"/>
    <x v="5"/>
    <x v="0"/>
    <x v="71"/>
  </r>
  <r>
    <x v="0"/>
    <x v="4"/>
    <x v="83"/>
    <x v="5"/>
    <x v="1"/>
    <x v="1"/>
    <x v="1"/>
    <x v="72"/>
  </r>
  <r>
    <x v="0"/>
    <x v="4"/>
    <x v="84"/>
    <x v="31"/>
    <x v="1"/>
    <x v="2"/>
    <x v="0"/>
    <x v="7"/>
  </r>
  <r>
    <x v="0"/>
    <x v="4"/>
    <x v="85"/>
    <x v="35"/>
    <x v="0"/>
    <x v="3"/>
    <x v="1"/>
    <x v="73"/>
  </r>
  <r>
    <x v="0"/>
    <x v="4"/>
    <x v="86"/>
    <x v="50"/>
    <x v="0"/>
    <x v="2"/>
    <x v="1"/>
    <x v="74"/>
  </r>
  <r>
    <x v="0"/>
    <x v="4"/>
    <x v="87"/>
    <x v="51"/>
    <x v="0"/>
    <x v="1"/>
    <x v="0"/>
    <x v="75"/>
  </r>
  <r>
    <x v="0"/>
    <x v="4"/>
    <x v="88"/>
    <x v="4"/>
    <x v="0"/>
    <x v="1"/>
    <x v="0"/>
    <x v="76"/>
  </r>
  <r>
    <x v="0"/>
    <x v="4"/>
    <x v="3"/>
    <x v="27"/>
    <x v="1"/>
    <x v="4"/>
    <x v="0"/>
    <x v="0"/>
  </r>
  <r>
    <x v="0"/>
    <x v="4"/>
    <x v="89"/>
    <x v="21"/>
    <x v="0"/>
    <x v="1"/>
    <x v="0"/>
    <x v="77"/>
  </r>
  <r>
    <x v="0"/>
    <x v="4"/>
    <x v="90"/>
    <x v="40"/>
    <x v="0"/>
    <x v="4"/>
    <x v="0"/>
    <x v="2"/>
  </r>
  <r>
    <x v="0"/>
    <x v="4"/>
    <x v="6"/>
    <x v="13"/>
    <x v="0"/>
    <x v="3"/>
    <x v="0"/>
    <x v="3"/>
  </r>
  <r>
    <x v="0"/>
    <x v="4"/>
    <x v="91"/>
    <x v="48"/>
    <x v="0"/>
    <x v="5"/>
    <x v="0"/>
    <x v="78"/>
  </r>
  <r>
    <x v="0"/>
    <x v="4"/>
    <x v="92"/>
    <x v="52"/>
    <x v="1"/>
    <x v="1"/>
    <x v="2"/>
    <x v="79"/>
  </r>
  <r>
    <x v="0"/>
    <x v="4"/>
    <x v="93"/>
    <x v="30"/>
    <x v="0"/>
    <x v="1"/>
    <x v="1"/>
    <x v="0"/>
  </r>
  <r>
    <x v="0"/>
    <x v="4"/>
    <x v="94"/>
    <x v="50"/>
    <x v="0"/>
    <x v="1"/>
    <x v="0"/>
    <x v="80"/>
  </r>
  <r>
    <x v="0"/>
    <x v="4"/>
    <x v="16"/>
    <x v="53"/>
    <x v="1"/>
    <x v="5"/>
    <x v="5"/>
    <x v="81"/>
  </r>
  <r>
    <x v="0"/>
    <x v="4"/>
    <x v="95"/>
    <x v="22"/>
    <x v="1"/>
    <x v="1"/>
    <x v="0"/>
    <x v="82"/>
  </r>
  <r>
    <x v="0"/>
    <x v="4"/>
    <x v="96"/>
    <x v="4"/>
    <x v="1"/>
    <x v="3"/>
    <x v="0"/>
    <x v="0"/>
  </r>
  <r>
    <x v="0"/>
    <x v="4"/>
    <x v="2"/>
    <x v="47"/>
    <x v="1"/>
    <x v="5"/>
    <x v="1"/>
    <x v="11"/>
  </r>
  <r>
    <x v="0"/>
    <x v="4"/>
    <x v="97"/>
    <x v="33"/>
    <x v="1"/>
    <x v="3"/>
    <x v="0"/>
    <x v="0"/>
  </r>
  <r>
    <x v="0"/>
    <x v="4"/>
    <x v="98"/>
    <x v="21"/>
    <x v="1"/>
    <x v="1"/>
    <x v="0"/>
    <x v="0"/>
  </r>
  <r>
    <x v="0"/>
    <x v="5"/>
    <x v="99"/>
    <x v="5"/>
    <x v="0"/>
    <x v="1"/>
    <x v="3"/>
    <x v="69"/>
  </r>
  <r>
    <x v="0"/>
    <x v="5"/>
    <x v="100"/>
    <x v="43"/>
    <x v="0"/>
    <x v="1"/>
    <x v="0"/>
    <x v="83"/>
  </r>
  <r>
    <x v="0"/>
    <x v="5"/>
    <x v="101"/>
    <x v="32"/>
    <x v="1"/>
    <x v="1"/>
    <x v="0"/>
    <x v="22"/>
  </r>
  <r>
    <x v="0"/>
    <x v="5"/>
    <x v="102"/>
    <x v="36"/>
    <x v="1"/>
    <x v="1"/>
    <x v="1"/>
    <x v="16"/>
  </r>
  <r>
    <x v="0"/>
    <x v="5"/>
    <x v="103"/>
    <x v="33"/>
    <x v="0"/>
    <x v="1"/>
    <x v="0"/>
    <x v="84"/>
  </r>
  <r>
    <x v="0"/>
    <x v="5"/>
    <x v="104"/>
    <x v="20"/>
    <x v="1"/>
    <x v="1"/>
    <x v="1"/>
    <x v="85"/>
  </r>
  <r>
    <x v="0"/>
    <x v="5"/>
    <x v="105"/>
    <x v="54"/>
    <x v="1"/>
    <x v="1"/>
    <x v="0"/>
    <x v="52"/>
  </r>
  <r>
    <x v="0"/>
    <x v="5"/>
    <x v="106"/>
    <x v="10"/>
    <x v="0"/>
    <x v="1"/>
    <x v="3"/>
    <x v="72"/>
  </r>
  <r>
    <x v="0"/>
    <x v="5"/>
    <x v="107"/>
    <x v="31"/>
    <x v="1"/>
    <x v="1"/>
    <x v="0"/>
    <x v="86"/>
  </r>
  <r>
    <x v="0"/>
    <x v="5"/>
    <x v="108"/>
    <x v="10"/>
    <x v="1"/>
    <x v="1"/>
    <x v="0"/>
    <x v="0"/>
  </r>
  <r>
    <x v="0"/>
    <x v="5"/>
    <x v="109"/>
    <x v="53"/>
    <x v="0"/>
    <x v="3"/>
    <x v="0"/>
    <x v="87"/>
  </r>
  <r>
    <x v="0"/>
    <x v="5"/>
    <x v="110"/>
    <x v="55"/>
    <x v="1"/>
    <x v="1"/>
    <x v="0"/>
    <x v="0"/>
  </r>
  <r>
    <x v="0"/>
    <x v="5"/>
    <x v="42"/>
    <x v="1"/>
    <x v="1"/>
    <x v="1"/>
    <x v="0"/>
    <x v="88"/>
  </r>
  <r>
    <x v="0"/>
    <x v="5"/>
    <x v="111"/>
    <x v="56"/>
    <x v="0"/>
    <x v="1"/>
    <x v="1"/>
    <x v="0"/>
  </r>
  <r>
    <x v="0"/>
    <x v="5"/>
    <x v="112"/>
    <x v="43"/>
    <x v="0"/>
    <x v="1"/>
    <x v="4"/>
    <x v="43"/>
  </r>
  <r>
    <x v="0"/>
    <x v="5"/>
    <x v="113"/>
    <x v="57"/>
    <x v="1"/>
    <x v="1"/>
    <x v="0"/>
    <x v="89"/>
  </r>
  <r>
    <x v="0"/>
    <x v="5"/>
    <x v="114"/>
    <x v="27"/>
    <x v="1"/>
    <x v="2"/>
    <x v="3"/>
    <x v="71"/>
  </r>
  <r>
    <x v="0"/>
    <x v="5"/>
    <x v="115"/>
    <x v="46"/>
    <x v="0"/>
    <x v="1"/>
    <x v="1"/>
    <x v="90"/>
  </r>
  <r>
    <x v="0"/>
    <x v="5"/>
    <x v="116"/>
    <x v="50"/>
    <x v="1"/>
    <x v="1"/>
    <x v="3"/>
    <x v="91"/>
  </r>
  <r>
    <x v="0"/>
    <x v="5"/>
    <x v="117"/>
    <x v="9"/>
    <x v="0"/>
    <x v="1"/>
    <x v="0"/>
    <x v="92"/>
  </r>
  <r>
    <x v="0"/>
    <x v="6"/>
    <x v="111"/>
    <x v="35"/>
    <x v="0"/>
    <x v="1"/>
    <x v="1"/>
    <x v="93"/>
  </r>
  <r>
    <x v="0"/>
    <x v="6"/>
    <x v="118"/>
    <x v="20"/>
    <x v="1"/>
    <x v="1"/>
    <x v="1"/>
    <x v="94"/>
  </r>
  <r>
    <x v="0"/>
    <x v="6"/>
    <x v="21"/>
    <x v="11"/>
    <x v="0"/>
    <x v="1"/>
    <x v="1"/>
    <x v="7"/>
  </r>
  <r>
    <x v="0"/>
    <x v="7"/>
    <x v="119"/>
    <x v="9"/>
    <x v="0"/>
    <x v="0"/>
    <x v="1"/>
    <x v="95"/>
  </r>
  <r>
    <x v="0"/>
    <x v="7"/>
    <x v="120"/>
    <x v="37"/>
    <x v="1"/>
    <x v="1"/>
    <x v="0"/>
    <x v="96"/>
  </r>
  <r>
    <x v="0"/>
    <x v="7"/>
    <x v="121"/>
    <x v="31"/>
    <x v="0"/>
    <x v="1"/>
    <x v="1"/>
    <x v="97"/>
  </r>
  <r>
    <x v="0"/>
    <x v="7"/>
    <x v="122"/>
    <x v="29"/>
    <x v="1"/>
    <x v="1"/>
    <x v="0"/>
    <x v="98"/>
  </r>
  <r>
    <x v="0"/>
    <x v="7"/>
    <x v="34"/>
    <x v="6"/>
    <x v="0"/>
    <x v="2"/>
    <x v="1"/>
    <x v="99"/>
  </r>
  <r>
    <x v="0"/>
    <x v="7"/>
    <x v="123"/>
    <x v="14"/>
    <x v="0"/>
    <x v="1"/>
    <x v="0"/>
    <x v="100"/>
  </r>
  <r>
    <x v="0"/>
    <x v="7"/>
    <x v="124"/>
    <x v="31"/>
    <x v="1"/>
    <x v="2"/>
    <x v="0"/>
    <x v="61"/>
  </r>
  <r>
    <x v="0"/>
    <x v="8"/>
    <x v="125"/>
    <x v="58"/>
    <x v="0"/>
    <x v="0"/>
    <x v="1"/>
    <x v="7"/>
  </r>
  <r>
    <x v="0"/>
    <x v="9"/>
    <x v="126"/>
    <x v="24"/>
    <x v="1"/>
    <x v="2"/>
    <x v="3"/>
    <x v="101"/>
  </r>
  <r>
    <x v="0"/>
    <x v="9"/>
    <x v="127"/>
    <x v="6"/>
    <x v="1"/>
    <x v="2"/>
    <x v="0"/>
    <x v="9"/>
  </r>
  <r>
    <x v="0"/>
    <x v="9"/>
    <x v="1"/>
    <x v="44"/>
    <x v="0"/>
    <x v="1"/>
    <x v="0"/>
    <x v="98"/>
  </r>
  <r>
    <x v="0"/>
    <x v="9"/>
    <x v="128"/>
    <x v="58"/>
    <x v="1"/>
    <x v="1"/>
    <x v="0"/>
    <x v="0"/>
  </r>
  <r>
    <x v="0"/>
    <x v="9"/>
    <x v="129"/>
    <x v="13"/>
    <x v="1"/>
    <x v="1"/>
    <x v="3"/>
    <x v="102"/>
  </r>
  <r>
    <x v="0"/>
    <x v="9"/>
    <x v="130"/>
    <x v="37"/>
    <x v="1"/>
    <x v="2"/>
    <x v="1"/>
    <x v="38"/>
  </r>
  <r>
    <x v="0"/>
    <x v="9"/>
    <x v="131"/>
    <x v="58"/>
    <x v="0"/>
    <x v="1"/>
    <x v="3"/>
    <x v="103"/>
  </r>
  <r>
    <x v="0"/>
    <x v="9"/>
    <x v="132"/>
    <x v="24"/>
    <x v="1"/>
    <x v="2"/>
    <x v="0"/>
    <x v="3"/>
  </r>
  <r>
    <x v="0"/>
    <x v="9"/>
    <x v="133"/>
    <x v="11"/>
    <x v="0"/>
    <x v="0"/>
    <x v="1"/>
    <x v="104"/>
  </r>
  <r>
    <x v="0"/>
    <x v="9"/>
    <x v="55"/>
    <x v="27"/>
    <x v="0"/>
    <x v="2"/>
    <x v="0"/>
    <x v="3"/>
  </r>
  <r>
    <x v="0"/>
    <x v="9"/>
    <x v="134"/>
    <x v="31"/>
    <x v="0"/>
    <x v="5"/>
    <x v="0"/>
    <x v="105"/>
  </r>
  <r>
    <x v="0"/>
    <x v="9"/>
    <x v="135"/>
    <x v="17"/>
    <x v="1"/>
    <x v="1"/>
    <x v="1"/>
    <x v="106"/>
  </r>
  <r>
    <x v="0"/>
    <x v="9"/>
    <x v="136"/>
    <x v="2"/>
    <x v="1"/>
    <x v="1"/>
    <x v="0"/>
    <x v="86"/>
  </r>
  <r>
    <x v="0"/>
    <x v="9"/>
    <x v="137"/>
    <x v="59"/>
    <x v="1"/>
    <x v="2"/>
    <x v="0"/>
    <x v="34"/>
  </r>
  <r>
    <x v="0"/>
    <x v="10"/>
    <x v="138"/>
    <x v="35"/>
    <x v="1"/>
    <x v="1"/>
    <x v="0"/>
    <x v="35"/>
  </r>
  <r>
    <x v="0"/>
    <x v="10"/>
    <x v="139"/>
    <x v="29"/>
    <x v="0"/>
    <x v="1"/>
    <x v="0"/>
    <x v="43"/>
  </r>
  <r>
    <x v="0"/>
    <x v="10"/>
    <x v="140"/>
    <x v="21"/>
    <x v="0"/>
    <x v="1"/>
    <x v="0"/>
    <x v="107"/>
  </r>
  <r>
    <x v="0"/>
    <x v="10"/>
    <x v="141"/>
    <x v="54"/>
    <x v="0"/>
    <x v="1"/>
    <x v="0"/>
    <x v="108"/>
  </r>
  <r>
    <x v="0"/>
    <x v="10"/>
    <x v="142"/>
    <x v="14"/>
    <x v="1"/>
    <x v="1"/>
    <x v="0"/>
    <x v="15"/>
  </r>
  <r>
    <x v="0"/>
    <x v="10"/>
    <x v="143"/>
    <x v="56"/>
    <x v="1"/>
    <x v="1"/>
    <x v="1"/>
    <x v="0"/>
  </r>
  <r>
    <x v="0"/>
    <x v="10"/>
    <x v="144"/>
    <x v="45"/>
    <x v="0"/>
    <x v="1"/>
    <x v="3"/>
    <x v="109"/>
  </r>
  <r>
    <x v="0"/>
    <x v="10"/>
    <x v="145"/>
    <x v="55"/>
    <x v="1"/>
    <x v="2"/>
    <x v="2"/>
    <x v="110"/>
  </r>
  <r>
    <x v="0"/>
    <x v="10"/>
    <x v="2"/>
    <x v="53"/>
    <x v="0"/>
    <x v="1"/>
    <x v="1"/>
    <x v="43"/>
  </r>
  <r>
    <x v="0"/>
    <x v="10"/>
    <x v="146"/>
    <x v="31"/>
    <x v="0"/>
    <x v="1"/>
    <x v="0"/>
    <x v="111"/>
  </r>
  <r>
    <x v="0"/>
    <x v="10"/>
    <x v="61"/>
    <x v="20"/>
    <x v="1"/>
    <x v="0"/>
    <x v="0"/>
    <x v="0"/>
  </r>
  <r>
    <x v="0"/>
    <x v="10"/>
    <x v="147"/>
    <x v="49"/>
    <x v="1"/>
    <x v="1"/>
    <x v="2"/>
    <x v="112"/>
  </r>
  <r>
    <x v="0"/>
    <x v="10"/>
    <x v="148"/>
    <x v="60"/>
    <x v="1"/>
    <x v="1"/>
    <x v="3"/>
    <x v="113"/>
  </r>
  <r>
    <x v="0"/>
    <x v="10"/>
    <x v="149"/>
    <x v="41"/>
    <x v="0"/>
    <x v="5"/>
    <x v="1"/>
    <x v="14"/>
  </r>
  <r>
    <x v="0"/>
    <x v="10"/>
    <x v="128"/>
    <x v="8"/>
    <x v="1"/>
    <x v="1"/>
    <x v="0"/>
    <x v="7"/>
  </r>
  <r>
    <x v="0"/>
    <x v="10"/>
    <x v="150"/>
    <x v="61"/>
    <x v="0"/>
    <x v="1"/>
    <x v="0"/>
    <x v="114"/>
  </r>
  <r>
    <x v="0"/>
    <x v="10"/>
    <x v="151"/>
    <x v="20"/>
    <x v="1"/>
    <x v="1"/>
    <x v="1"/>
    <x v="115"/>
  </r>
  <r>
    <x v="0"/>
    <x v="11"/>
    <x v="152"/>
    <x v="48"/>
    <x v="1"/>
    <x v="1"/>
    <x v="0"/>
    <x v="83"/>
  </r>
  <r>
    <x v="0"/>
    <x v="11"/>
    <x v="48"/>
    <x v="56"/>
    <x v="0"/>
    <x v="1"/>
    <x v="1"/>
    <x v="0"/>
  </r>
  <r>
    <x v="0"/>
    <x v="11"/>
    <x v="153"/>
    <x v="33"/>
    <x v="0"/>
    <x v="1"/>
    <x v="1"/>
    <x v="116"/>
  </r>
  <r>
    <x v="0"/>
    <x v="11"/>
    <x v="154"/>
    <x v="46"/>
    <x v="0"/>
    <x v="1"/>
    <x v="0"/>
    <x v="117"/>
  </r>
  <r>
    <x v="0"/>
    <x v="11"/>
    <x v="155"/>
    <x v="21"/>
    <x v="1"/>
    <x v="1"/>
    <x v="0"/>
    <x v="118"/>
  </r>
  <r>
    <x v="0"/>
    <x v="12"/>
    <x v="122"/>
    <x v="62"/>
    <x v="1"/>
    <x v="1"/>
    <x v="0"/>
    <x v="85"/>
  </r>
  <r>
    <x v="0"/>
    <x v="12"/>
    <x v="156"/>
    <x v="24"/>
    <x v="0"/>
    <x v="1"/>
    <x v="0"/>
    <x v="119"/>
  </r>
  <r>
    <x v="0"/>
    <x v="12"/>
    <x v="95"/>
    <x v="27"/>
    <x v="0"/>
    <x v="1"/>
    <x v="0"/>
    <x v="115"/>
  </r>
  <r>
    <x v="0"/>
    <x v="12"/>
    <x v="9"/>
    <x v="41"/>
    <x v="1"/>
    <x v="1"/>
    <x v="3"/>
    <x v="0"/>
  </r>
  <r>
    <x v="0"/>
    <x v="12"/>
    <x v="9"/>
    <x v="48"/>
    <x v="1"/>
    <x v="2"/>
    <x v="0"/>
    <x v="35"/>
  </r>
  <r>
    <x v="0"/>
    <x v="12"/>
    <x v="157"/>
    <x v="20"/>
    <x v="1"/>
    <x v="1"/>
    <x v="1"/>
    <x v="120"/>
  </r>
  <r>
    <x v="0"/>
    <x v="12"/>
    <x v="41"/>
    <x v="25"/>
    <x v="0"/>
    <x v="1"/>
    <x v="0"/>
    <x v="46"/>
  </r>
  <r>
    <x v="0"/>
    <x v="12"/>
    <x v="158"/>
    <x v="28"/>
    <x v="1"/>
    <x v="1"/>
    <x v="0"/>
    <x v="64"/>
  </r>
  <r>
    <x v="0"/>
    <x v="12"/>
    <x v="159"/>
    <x v="29"/>
    <x v="0"/>
    <x v="1"/>
    <x v="1"/>
    <x v="4"/>
  </r>
  <r>
    <x v="0"/>
    <x v="12"/>
    <x v="160"/>
    <x v="48"/>
    <x v="0"/>
    <x v="1"/>
    <x v="3"/>
    <x v="121"/>
  </r>
  <r>
    <x v="0"/>
    <x v="12"/>
    <x v="161"/>
    <x v="48"/>
    <x v="0"/>
    <x v="1"/>
    <x v="0"/>
    <x v="122"/>
  </r>
  <r>
    <x v="0"/>
    <x v="12"/>
    <x v="162"/>
    <x v="56"/>
    <x v="1"/>
    <x v="1"/>
    <x v="1"/>
    <x v="0"/>
  </r>
  <r>
    <x v="0"/>
    <x v="12"/>
    <x v="163"/>
    <x v="27"/>
    <x v="0"/>
    <x v="1"/>
    <x v="3"/>
    <x v="123"/>
  </r>
  <r>
    <x v="0"/>
    <x v="12"/>
    <x v="164"/>
    <x v="17"/>
    <x v="1"/>
    <x v="3"/>
    <x v="1"/>
    <x v="0"/>
  </r>
  <r>
    <x v="0"/>
    <x v="12"/>
    <x v="58"/>
    <x v="33"/>
    <x v="0"/>
    <x v="2"/>
    <x v="4"/>
    <x v="0"/>
  </r>
  <r>
    <x v="0"/>
    <x v="12"/>
    <x v="165"/>
    <x v="3"/>
    <x v="0"/>
    <x v="1"/>
    <x v="1"/>
    <x v="124"/>
  </r>
  <r>
    <x v="0"/>
    <x v="12"/>
    <x v="166"/>
    <x v="24"/>
    <x v="1"/>
    <x v="1"/>
    <x v="1"/>
    <x v="125"/>
  </r>
  <r>
    <x v="0"/>
    <x v="12"/>
    <x v="47"/>
    <x v="53"/>
    <x v="1"/>
    <x v="1"/>
    <x v="0"/>
    <x v="0"/>
  </r>
  <r>
    <x v="0"/>
    <x v="12"/>
    <x v="167"/>
    <x v="48"/>
    <x v="1"/>
    <x v="1"/>
    <x v="0"/>
    <x v="2"/>
  </r>
  <r>
    <x v="0"/>
    <x v="12"/>
    <x v="46"/>
    <x v="0"/>
    <x v="0"/>
    <x v="1"/>
    <x v="3"/>
    <x v="45"/>
  </r>
  <r>
    <x v="0"/>
    <x v="12"/>
    <x v="168"/>
    <x v="43"/>
    <x v="0"/>
    <x v="2"/>
    <x v="0"/>
    <x v="63"/>
  </r>
  <r>
    <x v="0"/>
    <x v="12"/>
    <x v="169"/>
    <x v="36"/>
    <x v="0"/>
    <x v="1"/>
    <x v="0"/>
    <x v="3"/>
  </r>
  <r>
    <x v="0"/>
    <x v="12"/>
    <x v="102"/>
    <x v="1"/>
    <x v="1"/>
    <x v="1"/>
    <x v="1"/>
    <x v="1"/>
  </r>
  <r>
    <x v="0"/>
    <x v="12"/>
    <x v="2"/>
    <x v="21"/>
    <x v="1"/>
    <x v="1"/>
    <x v="2"/>
    <x v="0"/>
  </r>
  <r>
    <x v="0"/>
    <x v="12"/>
    <x v="170"/>
    <x v="59"/>
    <x v="0"/>
    <x v="1"/>
    <x v="2"/>
    <x v="59"/>
  </r>
  <r>
    <x v="0"/>
    <x v="13"/>
    <x v="114"/>
    <x v="41"/>
    <x v="1"/>
    <x v="1"/>
    <x v="1"/>
    <x v="71"/>
  </r>
  <r>
    <x v="0"/>
    <x v="13"/>
    <x v="171"/>
    <x v="30"/>
    <x v="0"/>
    <x v="1"/>
    <x v="1"/>
    <x v="126"/>
  </r>
  <r>
    <x v="0"/>
    <x v="14"/>
    <x v="172"/>
    <x v="42"/>
    <x v="1"/>
    <x v="6"/>
    <x v="1"/>
    <x v="127"/>
  </r>
  <r>
    <x v="0"/>
    <x v="14"/>
    <x v="173"/>
    <x v="46"/>
    <x v="0"/>
    <x v="1"/>
    <x v="3"/>
    <x v="128"/>
  </r>
  <r>
    <x v="0"/>
    <x v="14"/>
    <x v="174"/>
    <x v="24"/>
    <x v="0"/>
    <x v="1"/>
    <x v="0"/>
    <x v="129"/>
  </r>
  <r>
    <x v="0"/>
    <x v="14"/>
    <x v="175"/>
    <x v="27"/>
    <x v="0"/>
    <x v="3"/>
    <x v="4"/>
    <x v="1"/>
  </r>
  <r>
    <x v="0"/>
    <x v="15"/>
    <x v="2"/>
    <x v="21"/>
    <x v="0"/>
    <x v="1"/>
    <x v="3"/>
    <x v="130"/>
  </r>
  <r>
    <x v="0"/>
    <x v="15"/>
    <x v="176"/>
    <x v="30"/>
    <x v="0"/>
    <x v="1"/>
    <x v="1"/>
    <x v="0"/>
  </r>
  <r>
    <x v="0"/>
    <x v="15"/>
    <x v="177"/>
    <x v="37"/>
    <x v="1"/>
    <x v="1"/>
    <x v="0"/>
    <x v="131"/>
  </r>
  <r>
    <x v="0"/>
    <x v="16"/>
    <x v="3"/>
    <x v="5"/>
    <x v="0"/>
    <x v="1"/>
    <x v="0"/>
    <x v="3"/>
  </r>
  <r>
    <x v="0"/>
    <x v="16"/>
    <x v="178"/>
    <x v="34"/>
    <x v="1"/>
    <x v="1"/>
    <x v="3"/>
    <x v="132"/>
  </r>
  <r>
    <x v="0"/>
    <x v="16"/>
    <x v="179"/>
    <x v="46"/>
    <x v="0"/>
    <x v="1"/>
    <x v="0"/>
    <x v="133"/>
  </r>
  <r>
    <x v="0"/>
    <x v="17"/>
    <x v="180"/>
    <x v="29"/>
    <x v="0"/>
    <x v="1"/>
    <x v="0"/>
    <x v="86"/>
  </r>
  <r>
    <x v="0"/>
    <x v="17"/>
    <x v="181"/>
    <x v="42"/>
    <x v="1"/>
    <x v="1"/>
    <x v="0"/>
    <x v="134"/>
  </r>
  <r>
    <x v="0"/>
    <x v="17"/>
    <x v="182"/>
    <x v="19"/>
    <x v="1"/>
    <x v="1"/>
    <x v="0"/>
    <x v="111"/>
  </r>
  <r>
    <x v="0"/>
    <x v="17"/>
    <x v="152"/>
    <x v="53"/>
    <x v="0"/>
    <x v="2"/>
    <x v="4"/>
    <x v="135"/>
  </r>
  <r>
    <x v="0"/>
    <x v="17"/>
    <x v="183"/>
    <x v="4"/>
    <x v="0"/>
    <x v="2"/>
    <x v="2"/>
    <x v="136"/>
  </r>
  <r>
    <x v="0"/>
    <x v="17"/>
    <x v="184"/>
    <x v="61"/>
    <x v="0"/>
    <x v="1"/>
    <x v="0"/>
    <x v="137"/>
  </r>
  <r>
    <x v="0"/>
    <x v="18"/>
    <x v="185"/>
    <x v="43"/>
    <x v="0"/>
    <x v="1"/>
    <x v="1"/>
    <x v="138"/>
  </r>
  <r>
    <x v="0"/>
    <x v="19"/>
    <x v="186"/>
    <x v="23"/>
    <x v="1"/>
    <x v="1"/>
    <x v="2"/>
    <x v="139"/>
  </r>
  <r>
    <x v="0"/>
    <x v="19"/>
    <x v="2"/>
    <x v="18"/>
    <x v="1"/>
    <x v="3"/>
    <x v="1"/>
    <x v="0"/>
  </r>
  <r>
    <x v="0"/>
    <x v="19"/>
    <x v="187"/>
    <x v="35"/>
    <x v="1"/>
    <x v="1"/>
    <x v="1"/>
    <x v="140"/>
  </r>
  <r>
    <x v="0"/>
    <x v="19"/>
    <x v="188"/>
    <x v="46"/>
    <x v="1"/>
    <x v="1"/>
    <x v="0"/>
    <x v="141"/>
  </r>
  <r>
    <x v="0"/>
    <x v="19"/>
    <x v="189"/>
    <x v="28"/>
    <x v="0"/>
    <x v="1"/>
    <x v="0"/>
    <x v="142"/>
  </r>
  <r>
    <x v="0"/>
    <x v="19"/>
    <x v="190"/>
    <x v="56"/>
    <x v="0"/>
    <x v="1"/>
    <x v="1"/>
    <x v="0"/>
  </r>
  <r>
    <x v="0"/>
    <x v="19"/>
    <x v="191"/>
    <x v="43"/>
    <x v="1"/>
    <x v="1"/>
    <x v="0"/>
    <x v="7"/>
  </r>
  <r>
    <x v="0"/>
    <x v="19"/>
    <x v="192"/>
    <x v="13"/>
    <x v="1"/>
    <x v="1"/>
    <x v="0"/>
    <x v="0"/>
  </r>
  <r>
    <x v="0"/>
    <x v="19"/>
    <x v="193"/>
    <x v="36"/>
    <x v="0"/>
    <x v="1"/>
    <x v="1"/>
    <x v="143"/>
  </r>
  <r>
    <x v="0"/>
    <x v="19"/>
    <x v="194"/>
    <x v="49"/>
    <x v="1"/>
    <x v="1"/>
    <x v="0"/>
    <x v="144"/>
  </r>
  <r>
    <x v="0"/>
    <x v="19"/>
    <x v="195"/>
    <x v="43"/>
    <x v="1"/>
    <x v="1"/>
    <x v="0"/>
    <x v="145"/>
  </r>
  <r>
    <x v="0"/>
    <x v="20"/>
    <x v="196"/>
    <x v="29"/>
    <x v="0"/>
    <x v="1"/>
    <x v="0"/>
    <x v="3"/>
  </r>
  <r>
    <x v="0"/>
    <x v="21"/>
    <x v="5"/>
    <x v="12"/>
    <x v="0"/>
    <x v="5"/>
    <x v="1"/>
    <x v="9"/>
  </r>
  <r>
    <x v="0"/>
    <x v="22"/>
    <x v="197"/>
    <x v="59"/>
    <x v="0"/>
    <x v="3"/>
    <x v="0"/>
    <x v="146"/>
  </r>
  <r>
    <x v="0"/>
    <x v="22"/>
    <x v="2"/>
    <x v="24"/>
    <x v="0"/>
    <x v="1"/>
    <x v="3"/>
    <x v="97"/>
  </r>
  <r>
    <x v="0"/>
    <x v="23"/>
    <x v="198"/>
    <x v="34"/>
    <x v="0"/>
    <x v="1"/>
    <x v="0"/>
    <x v="0"/>
  </r>
  <r>
    <x v="0"/>
    <x v="23"/>
    <x v="199"/>
    <x v="13"/>
    <x v="0"/>
    <x v="1"/>
    <x v="1"/>
    <x v="86"/>
  </r>
  <r>
    <x v="0"/>
    <x v="24"/>
    <x v="200"/>
    <x v="28"/>
    <x v="0"/>
    <x v="1"/>
    <x v="0"/>
    <x v="116"/>
  </r>
  <r>
    <x v="0"/>
    <x v="24"/>
    <x v="201"/>
    <x v="29"/>
    <x v="1"/>
    <x v="1"/>
    <x v="1"/>
    <x v="64"/>
  </r>
  <r>
    <x v="0"/>
    <x v="25"/>
    <x v="202"/>
    <x v="60"/>
    <x v="1"/>
    <x v="1"/>
    <x v="4"/>
    <x v="71"/>
  </r>
  <r>
    <x v="0"/>
    <x v="25"/>
    <x v="114"/>
    <x v="4"/>
    <x v="1"/>
    <x v="1"/>
    <x v="2"/>
    <x v="71"/>
  </r>
  <r>
    <x v="0"/>
    <x v="25"/>
    <x v="2"/>
    <x v="16"/>
    <x v="1"/>
    <x v="1"/>
    <x v="2"/>
    <x v="0"/>
  </r>
  <r>
    <x v="0"/>
    <x v="25"/>
    <x v="167"/>
    <x v="41"/>
    <x v="0"/>
    <x v="1"/>
    <x v="0"/>
    <x v="98"/>
  </r>
  <r>
    <x v="0"/>
    <x v="25"/>
    <x v="99"/>
    <x v="46"/>
    <x v="0"/>
    <x v="7"/>
    <x v="0"/>
    <x v="69"/>
  </r>
  <r>
    <x v="0"/>
    <x v="26"/>
    <x v="203"/>
    <x v="63"/>
    <x v="1"/>
    <x v="1"/>
    <x v="2"/>
    <x v="147"/>
  </r>
  <r>
    <x v="0"/>
    <x v="27"/>
    <x v="204"/>
    <x v="61"/>
    <x v="1"/>
    <x v="1"/>
    <x v="0"/>
    <x v="148"/>
  </r>
  <r>
    <x v="0"/>
    <x v="27"/>
    <x v="205"/>
    <x v="43"/>
    <x v="0"/>
    <x v="1"/>
    <x v="1"/>
    <x v="149"/>
  </r>
  <r>
    <x v="0"/>
    <x v="27"/>
    <x v="206"/>
    <x v="21"/>
    <x v="0"/>
    <x v="1"/>
    <x v="0"/>
    <x v="150"/>
  </r>
  <r>
    <x v="0"/>
    <x v="27"/>
    <x v="207"/>
    <x v="58"/>
    <x v="1"/>
    <x v="1"/>
    <x v="0"/>
    <x v="151"/>
  </r>
  <r>
    <x v="0"/>
    <x v="27"/>
    <x v="208"/>
    <x v="53"/>
    <x v="1"/>
    <x v="1"/>
    <x v="0"/>
    <x v="152"/>
  </r>
  <r>
    <x v="0"/>
    <x v="27"/>
    <x v="209"/>
    <x v="60"/>
    <x v="1"/>
    <x v="1"/>
    <x v="3"/>
    <x v="153"/>
  </r>
  <r>
    <x v="0"/>
    <x v="27"/>
    <x v="210"/>
    <x v="31"/>
    <x v="0"/>
    <x v="2"/>
    <x v="0"/>
    <x v="154"/>
  </r>
  <r>
    <x v="0"/>
    <x v="27"/>
    <x v="72"/>
    <x v="41"/>
    <x v="0"/>
    <x v="2"/>
    <x v="1"/>
    <x v="24"/>
  </r>
  <r>
    <x v="0"/>
    <x v="27"/>
    <x v="104"/>
    <x v="12"/>
    <x v="1"/>
    <x v="2"/>
    <x v="4"/>
    <x v="64"/>
  </r>
  <r>
    <x v="0"/>
    <x v="27"/>
    <x v="172"/>
    <x v="42"/>
    <x v="0"/>
    <x v="2"/>
    <x v="1"/>
    <x v="155"/>
  </r>
  <r>
    <x v="0"/>
    <x v="27"/>
    <x v="211"/>
    <x v="48"/>
    <x v="1"/>
    <x v="2"/>
    <x v="3"/>
    <x v="133"/>
  </r>
  <r>
    <x v="0"/>
    <x v="27"/>
    <x v="119"/>
    <x v="64"/>
    <x v="1"/>
    <x v="2"/>
    <x v="2"/>
    <x v="156"/>
  </r>
  <r>
    <x v="0"/>
    <x v="27"/>
    <x v="199"/>
    <x v="16"/>
    <x v="0"/>
    <x v="0"/>
    <x v="0"/>
    <x v="157"/>
  </r>
  <r>
    <x v="0"/>
    <x v="28"/>
    <x v="14"/>
    <x v="56"/>
    <x v="1"/>
    <x v="1"/>
    <x v="1"/>
    <x v="0"/>
  </r>
  <r>
    <x v="0"/>
    <x v="28"/>
    <x v="212"/>
    <x v="30"/>
    <x v="1"/>
    <x v="1"/>
    <x v="1"/>
    <x v="158"/>
  </r>
  <r>
    <x v="0"/>
    <x v="28"/>
    <x v="213"/>
    <x v="27"/>
    <x v="0"/>
    <x v="1"/>
    <x v="0"/>
    <x v="159"/>
  </r>
  <r>
    <x v="0"/>
    <x v="28"/>
    <x v="214"/>
    <x v="65"/>
    <x v="0"/>
    <x v="1"/>
    <x v="0"/>
    <x v="160"/>
  </r>
  <r>
    <x v="0"/>
    <x v="28"/>
    <x v="215"/>
    <x v="46"/>
    <x v="0"/>
    <x v="1"/>
    <x v="0"/>
    <x v="10"/>
  </r>
  <r>
    <x v="0"/>
    <x v="28"/>
    <x v="216"/>
    <x v="18"/>
    <x v="0"/>
    <x v="1"/>
    <x v="1"/>
    <x v="161"/>
  </r>
  <r>
    <x v="0"/>
    <x v="28"/>
    <x v="191"/>
    <x v="24"/>
    <x v="0"/>
    <x v="1"/>
    <x v="0"/>
    <x v="162"/>
  </r>
  <r>
    <x v="0"/>
    <x v="28"/>
    <x v="217"/>
    <x v="31"/>
    <x v="0"/>
    <x v="0"/>
    <x v="1"/>
    <x v="163"/>
  </r>
  <r>
    <x v="0"/>
    <x v="28"/>
    <x v="218"/>
    <x v="0"/>
    <x v="0"/>
    <x v="1"/>
    <x v="0"/>
    <x v="164"/>
  </r>
  <r>
    <x v="0"/>
    <x v="28"/>
    <x v="3"/>
    <x v="13"/>
    <x v="1"/>
    <x v="6"/>
    <x v="0"/>
    <x v="2"/>
  </r>
  <r>
    <x v="0"/>
    <x v="29"/>
    <x v="219"/>
    <x v="27"/>
    <x v="1"/>
    <x v="1"/>
    <x v="0"/>
    <x v="28"/>
  </r>
  <r>
    <x v="0"/>
    <x v="29"/>
    <x v="220"/>
    <x v="22"/>
    <x v="1"/>
    <x v="1"/>
    <x v="0"/>
    <x v="165"/>
  </r>
  <r>
    <x v="0"/>
    <x v="29"/>
    <x v="62"/>
    <x v="24"/>
    <x v="0"/>
    <x v="1"/>
    <x v="1"/>
    <x v="0"/>
  </r>
  <r>
    <x v="0"/>
    <x v="29"/>
    <x v="221"/>
    <x v="6"/>
    <x v="0"/>
    <x v="1"/>
    <x v="0"/>
    <x v="51"/>
  </r>
  <r>
    <x v="0"/>
    <x v="29"/>
    <x v="222"/>
    <x v="53"/>
    <x v="1"/>
    <x v="1"/>
    <x v="1"/>
    <x v="166"/>
  </r>
  <r>
    <x v="0"/>
    <x v="29"/>
    <x v="223"/>
    <x v="66"/>
    <x v="1"/>
    <x v="1"/>
    <x v="1"/>
    <x v="167"/>
  </r>
  <r>
    <x v="0"/>
    <x v="29"/>
    <x v="224"/>
    <x v="14"/>
    <x v="1"/>
    <x v="1"/>
    <x v="2"/>
    <x v="28"/>
  </r>
  <r>
    <x v="0"/>
    <x v="29"/>
    <x v="2"/>
    <x v="39"/>
    <x v="1"/>
    <x v="1"/>
    <x v="2"/>
    <x v="0"/>
  </r>
  <r>
    <x v="0"/>
    <x v="29"/>
    <x v="225"/>
    <x v="30"/>
    <x v="0"/>
    <x v="1"/>
    <x v="1"/>
    <x v="0"/>
  </r>
  <r>
    <x v="0"/>
    <x v="30"/>
    <x v="226"/>
    <x v="61"/>
    <x v="0"/>
    <x v="1"/>
    <x v="0"/>
    <x v="168"/>
  </r>
  <r>
    <x v="0"/>
    <x v="31"/>
    <x v="227"/>
    <x v="18"/>
    <x v="0"/>
    <x v="1"/>
    <x v="1"/>
    <x v="161"/>
  </r>
  <r>
    <x v="0"/>
    <x v="31"/>
    <x v="144"/>
    <x v="35"/>
    <x v="0"/>
    <x v="1"/>
    <x v="1"/>
    <x v="73"/>
  </r>
  <r>
    <x v="0"/>
    <x v="31"/>
    <x v="228"/>
    <x v="42"/>
    <x v="0"/>
    <x v="2"/>
    <x v="1"/>
    <x v="0"/>
  </r>
  <r>
    <x v="0"/>
    <x v="31"/>
    <x v="47"/>
    <x v="11"/>
    <x v="0"/>
    <x v="2"/>
    <x v="0"/>
    <x v="16"/>
  </r>
  <r>
    <x v="0"/>
    <x v="31"/>
    <x v="229"/>
    <x v="27"/>
    <x v="0"/>
    <x v="1"/>
    <x v="0"/>
    <x v="142"/>
  </r>
  <r>
    <x v="0"/>
    <x v="31"/>
    <x v="225"/>
    <x v="4"/>
    <x v="1"/>
    <x v="1"/>
    <x v="0"/>
    <x v="169"/>
  </r>
  <r>
    <x v="0"/>
    <x v="32"/>
    <x v="230"/>
    <x v="60"/>
    <x v="0"/>
    <x v="1"/>
    <x v="0"/>
    <x v="170"/>
  </r>
  <r>
    <x v="0"/>
    <x v="32"/>
    <x v="231"/>
    <x v="31"/>
    <x v="0"/>
    <x v="1"/>
    <x v="3"/>
    <x v="88"/>
  </r>
  <r>
    <x v="0"/>
    <x v="32"/>
    <x v="232"/>
    <x v="57"/>
    <x v="0"/>
    <x v="1"/>
    <x v="0"/>
    <x v="127"/>
  </r>
  <r>
    <x v="0"/>
    <x v="32"/>
    <x v="233"/>
    <x v="4"/>
    <x v="0"/>
    <x v="1"/>
    <x v="0"/>
    <x v="171"/>
  </r>
  <r>
    <x v="0"/>
    <x v="32"/>
    <x v="234"/>
    <x v="21"/>
    <x v="0"/>
    <x v="1"/>
    <x v="0"/>
    <x v="172"/>
  </r>
  <r>
    <x v="0"/>
    <x v="32"/>
    <x v="235"/>
    <x v="66"/>
    <x v="1"/>
    <x v="2"/>
    <x v="0"/>
    <x v="64"/>
  </r>
  <r>
    <x v="0"/>
    <x v="32"/>
    <x v="236"/>
    <x v="22"/>
    <x v="1"/>
    <x v="1"/>
    <x v="0"/>
    <x v="9"/>
  </r>
  <r>
    <x v="0"/>
    <x v="33"/>
    <x v="201"/>
    <x v="32"/>
    <x v="1"/>
    <x v="1"/>
    <x v="0"/>
    <x v="109"/>
  </r>
  <r>
    <x v="0"/>
    <x v="33"/>
    <x v="237"/>
    <x v="44"/>
    <x v="0"/>
    <x v="1"/>
    <x v="0"/>
    <x v="173"/>
  </r>
  <r>
    <x v="0"/>
    <x v="33"/>
    <x v="166"/>
    <x v="41"/>
    <x v="0"/>
    <x v="1"/>
    <x v="1"/>
    <x v="174"/>
  </r>
  <r>
    <x v="0"/>
    <x v="33"/>
    <x v="107"/>
    <x v="31"/>
    <x v="0"/>
    <x v="1"/>
    <x v="0"/>
    <x v="175"/>
  </r>
  <r>
    <x v="0"/>
    <x v="33"/>
    <x v="238"/>
    <x v="47"/>
    <x v="1"/>
    <x v="1"/>
    <x v="0"/>
    <x v="172"/>
  </r>
  <r>
    <x v="0"/>
    <x v="33"/>
    <x v="35"/>
    <x v="22"/>
    <x v="0"/>
    <x v="1"/>
    <x v="5"/>
    <x v="38"/>
  </r>
  <r>
    <x v="0"/>
    <x v="33"/>
    <x v="239"/>
    <x v="18"/>
    <x v="1"/>
    <x v="1"/>
    <x v="1"/>
    <x v="64"/>
  </r>
  <r>
    <x v="0"/>
    <x v="34"/>
    <x v="240"/>
    <x v="43"/>
    <x v="1"/>
    <x v="1"/>
    <x v="1"/>
    <x v="176"/>
  </r>
  <r>
    <x v="0"/>
    <x v="34"/>
    <x v="241"/>
    <x v="33"/>
    <x v="0"/>
    <x v="1"/>
    <x v="1"/>
    <x v="83"/>
  </r>
  <r>
    <x v="0"/>
    <x v="34"/>
    <x v="63"/>
    <x v="41"/>
    <x v="0"/>
    <x v="3"/>
    <x v="0"/>
    <x v="115"/>
  </r>
  <r>
    <x v="0"/>
    <x v="34"/>
    <x v="242"/>
    <x v="36"/>
    <x v="1"/>
    <x v="1"/>
    <x v="1"/>
    <x v="177"/>
  </r>
  <r>
    <x v="0"/>
    <x v="34"/>
    <x v="243"/>
    <x v="42"/>
    <x v="0"/>
    <x v="1"/>
    <x v="0"/>
    <x v="178"/>
  </r>
  <r>
    <x v="0"/>
    <x v="34"/>
    <x v="2"/>
    <x v="43"/>
    <x v="0"/>
    <x v="6"/>
    <x v="1"/>
    <x v="0"/>
  </r>
  <r>
    <x v="0"/>
    <x v="34"/>
    <x v="244"/>
    <x v="62"/>
    <x v="0"/>
    <x v="5"/>
    <x v="2"/>
    <x v="64"/>
  </r>
  <r>
    <x v="0"/>
    <x v="34"/>
    <x v="245"/>
    <x v="65"/>
    <x v="0"/>
    <x v="1"/>
    <x v="0"/>
    <x v="179"/>
  </r>
  <r>
    <x v="0"/>
    <x v="34"/>
    <x v="104"/>
    <x v="18"/>
    <x v="0"/>
    <x v="1"/>
    <x v="1"/>
    <x v="0"/>
  </r>
  <r>
    <x v="0"/>
    <x v="35"/>
    <x v="2"/>
    <x v="67"/>
    <x v="0"/>
    <x v="1"/>
    <x v="2"/>
    <x v="0"/>
  </r>
  <r>
    <x v="0"/>
    <x v="36"/>
    <x v="246"/>
    <x v="13"/>
    <x v="0"/>
    <x v="1"/>
    <x v="0"/>
    <x v="180"/>
  </r>
  <r>
    <x v="0"/>
    <x v="36"/>
    <x v="54"/>
    <x v="25"/>
    <x v="0"/>
    <x v="1"/>
    <x v="3"/>
    <x v="181"/>
  </r>
  <r>
    <x v="0"/>
    <x v="36"/>
    <x v="247"/>
    <x v="57"/>
    <x v="0"/>
    <x v="1"/>
    <x v="1"/>
    <x v="62"/>
  </r>
  <r>
    <x v="0"/>
    <x v="36"/>
    <x v="99"/>
    <x v="29"/>
    <x v="1"/>
    <x v="1"/>
    <x v="0"/>
    <x v="2"/>
  </r>
  <r>
    <x v="0"/>
    <x v="36"/>
    <x v="248"/>
    <x v="42"/>
    <x v="0"/>
    <x v="1"/>
    <x v="1"/>
    <x v="182"/>
  </r>
  <r>
    <x v="0"/>
    <x v="36"/>
    <x v="249"/>
    <x v="34"/>
    <x v="0"/>
    <x v="1"/>
    <x v="0"/>
    <x v="45"/>
  </r>
  <r>
    <x v="0"/>
    <x v="36"/>
    <x v="235"/>
    <x v="31"/>
    <x v="0"/>
    <x v="1"/>
    <x v="3"/>
    <x v="183"/>
  </r>
  <r>
    <x v="0"/>
    <x v="36"/>
    <x v="250"/>
    <x v="20"/>
    <x v="0"/>
    <x v="1"/>
    <x v="1"/>
    <x v="184"/>
  </r>
  <r>
    <x v="0"/>
    <x v="37"/>
    <x v="251"/>
    <x v="33"/>
    <x v="1"/>
    <x v="5"/>
    <x v="0"/>
    <x v="43"/>
  </r>
  <r>
    <x v="0"/>
    <x v="37"/>
    <x v="252"/>
    <x v="6"/>
    <x v="1"/>
    <x v="4"/>
    <x v="0"/>
    <x v="185"/>
  </r>
  <r>
    <x v="0"/>
    <x v="38"/>
    <x v="253"/>
    <x v="4"/>
    <x v="0"/>
    <x v="1"/>
    <x v="0"/>
    <x v="9"/>
  </r>
  <r>
    <x v="0"/>
    <x v="39"/>
    <x v="254"/>
    <x v="63"/>
    <x v="0"/>
    <x v="2"/>
    <x v="2"/>
    <x v="85"/>
  </r>
  <r>
    <x v="0"/>
    <x v="39"/>
    <x v="255"/>
    <x v="29"/>
    <x v="0"/>
    <x v="1"/>
    <x v="0"/>
    <x v="92"/>
  </r>
  <r>
    <x v="0"/>
    <x v="39"/>
    <x v="196"/>
    <x v="8"/>
    <x v="0"/>
    <x v="1"/>
    <x v="3"/>
    <x v="3"/>
  </r>
  <r>
    <x v="0"/>
    <x v="39"/>
    <x v="256"/>
    <x v="44"/>
    <x v="1"/>
    <x v="1"/>
    <x v="1"/>
    <x v="186"/>
  </r>
  <r>
    <x v="0"/>
    <x v="39"/>
    <x v="231"/>
    <x v="1"/>
    <x v="1"/>
    <x v="1"/>
    <x v="1"/>
    <x v="88"/>
  </r>
  <r>
    <x v="0"/>
    <x v="39"/>
    <x v="257"/>
    <x v="68"/>
    <x v="1"/>
    <x v="1"/>
    <x v="2"/>
    <x v="187"/>
  </r>
  <r>
    <x v="0"/>
    <x v="39"/>
    <x v="258"/>
    <x v="53"/>
    <x v="0"/>
    <x v="5"/>
    <x v="0"/>
    <x v="188"/>
  </r>
  <r>
    <x v="0"/>
    <x v="39"/>
    <x v="259"/>
    <x v="61"/>
    <x v="1"/>
    <x v="1"/>
    <x v="4"/>
    <x v="189"/>
  </r>
  <r>
    <x v="0"/>
    <x v="39"/>
    <x v="260"/>
    <x v="29"/>
    <x v="1"/>
    <x v="1"/>
    <x v="0"/>
    <x v="190"/>
  </r>
  <r>
    <x v="0"/>
    <x v="39"/>
    <x v="196"/>
    <x v="22"/>
    <x v="1"/>
    <x v="1"/>
    <x v="0"/>
    <x v="0"/>
  </r>
  <r>
    <x v="0"/>
    <x v="39"/>
    <x v="261"/>
    <x v="31"/>
    <x v="1"/>
    <x v="1"/>
    <x v="3"/>
    <x v="172"/>
  </r>
  <r>
    <x v="0"/>
    <x v="39"/>
    <x v="35"/>
    <x v="59"/>
    <x v="1"/>
    <x v="1"/>
    <x v="2"/>
    <x v="191"/>
  </r>
  <r>
    <x v="0"/>
    <x v="40"/>
    <x v="38"/>
    <x v="53"/>
    <x v="1"/>
    <x v="1"/>
    <x v="0"/>
    <x v="86"/>
  </r>
  <r>
    <x v="0"/>
    <x v="40"/>
    <x v="262"/>
    <x v="65"/>
    <x v="0"/>
    <x v="2"/>
    <x v="2"/>
    <x v="192"/>
  </r>
  <r>
    <x v="0"/>
    <x v="40"/>
    <x v="263"/>
    <x v="33"/>
    <x v="0"/>
    <x v="1"/>
    <x v="0"/>
    <x v="193"/>
  </r>
  <r>
    <x v="0"/>
    <x v="40"/>
    <x v="264"/>
    <x v="13"/>
    <x v="0"/>
    <x v="1"/>
    <x v="0"/>
    <x v="12"/>
  </r>
  <r>
    <x v="0"/>
    <x v="40"/>
    <x v="265"/>
    <x v="69"/>
    <x v="0"/>
    <x v="1"/>
    <x v="0"/>
    <x v="194"/>
  </r>
  <r>
    <x v="0"/>
    <x v="40"/>
    <x v="266"/>
    <x v="65"/>
    <x v="0"/>
    <x v="1"/>
    <x v="1"/>
    <x v="195"/>
  </r>
  <r>
    <x v="0"/>
    <x v="40"/>
    <x v="62"/>
    <x v="6"/>
    <x v="0"/>
    <x v="2"/>
    <x v="0"/>
    <x v="0"/>
  </r>
  <r>
    <x v="0"/>
    <x v="40"/>
    <x v="2"/>
    <x v="6"/>
    <x v="0"/>
    <x v="2"/>
    <x v="3"/>
    <x v="196"/>
  </r>
  <r>
    <x v="0"/>
    <x v="40"/>
    <x v="267"/>
    <x v="70"/>
    <x v="1"/>
    <x v="1"/>
    <x v="2"/>
    <x v="197"/>
  </r>
  <r>
    <x v="0"/>
    <x v="41"/>
    <x v="268"/>
    <x v="37"/>
    <x v="1"/>
    <x v="2"/>
    <x v="1"/>
    <x v="198"/>
  </r>
  <r>
    <x v="0"/>
    <x v="41"/>
    <x v="269"/>
    <x v="24"/>
    <x v="1"/>
    <x v="1"/>
    <x v="0"/>
    <x v="38"/>
  </r>
  <r>
    <x v="0"/>
    <x v="41"/>
    <x v="270"/>
    <x v="48"/>
    <x v="1"/>
    <x v="2"/>
    <x v="0"/>
    <x v="0"/>
  </r>
  <r>
    <x v="0"/>
    <x v="42"/>
    <x v="271"/>
    <x v="59"/>
    <x v="0"/>
    <x v="1"/>
    <x v="0"/>
    <x v="5"/>
  </r>
  <r>
    <x v="0"/>
    <x v="42"/>
    <x v="236"/>
    <x v="50"/>
    <x v="1"/>
    <x v="2"/>
    <x v="1"/>
    <x v="199"/>
  </r>
  <r>
    <x v="0"/>
    <x v="42"/>
    <x v="272"/>
    <x v="0"/>
    <x v="1"/>
    <x v="1"/>
    <x v="3"/>
    <x v="98"/>
  </r>
  <r>
    <x v="0"/>
    <x v="42"/>
    <x v="273"/>
    <x v="39"/>
    <x v="1"/>
    <x v="1"/>
    <x v="2"/>
    <x v="200"/>
  </r>
  <r>
    <x v="0"/>
    <x v="42"/>
    <x v="274"/>
    <x v="39"/>
    <x v="0"/>
    <x v="1"/>
    <x v="0"/>
    <x v="201"/>
  </r>
  <r>
    <x v="0"/>
    <x v="42"/>
    <x v="275"/>
    <x v="17"/>
    <x v="1"/>
    <x v="1"/>
    <x v="1"/>
    <x v="0"/>
  </r>
  <r>
    <x v="0"/>
    <x v="42"/>
    <x v="276"/>
    <x v="42"/>
    <x v="0"/>
    <x v="1"/>
    <x v="0"/>
    <x v="202"/>
  </r>
  <r>
    <x v="0"/>
    <x v="43"/>
    <x v="277"/>
    <x v="66"/>
    <x v="0"/>
    <x v="1"/>
    <x v="0"/>
    <x v="203"/>
  </r>
  <r>
    <x v="0"/>
    <x v="43"/>
    <x v="278"/>
    <x v="29"/>
    <x v="1"/>
    <x v="1"/>
    <x v="0"/>
    <x v="204"/>
  </r>
  <r>
    <x v="0"/>
    <x v="43"/>
    <x v="279"/>
    <x v="34"/>
    <x v="1"/>
    <x v="1"/>
    <x v="1"/>
    <x v="205"/>
  </r>
  <r>
    <x v="0"/>
    <x v="43"/>
    <x v="2"/>
    <x v="11"/>
    <x v="1"/>
    <x v="1"/>
    <x v="1"/>
    <x v="115"/>
  </r>
  <r>
    <x v="0"/>
    <x v="43"/>
    <x v="199"/>
    <x v="50"/>
    <x v="0"/>
    <x v="1"/>
    <x v="0"/>
    <x v="86"/>
  </r>
  <r>
    <x v="0"/>
    <x v="43"/>
    <x v="280"/>
    <x v="56"/>
    <x v="0"/>
    <x v="3"/>
    <x v="1"/>
    <x v="0"/>
  </r>
  <r>
    <x v="0"/>
    <x v="43"/>
    <x v="281"/>
    <x v="37"/>
    <x v="1"/>
    <x v="2"/>
    <x v="1"/>
    <x v="4"/>
  </r>
  <r>
    <x v="0"/>
    <x v="43"/>
    <x v="95"/>
    <x v="37"/>
    <x v="1"/>
    <x v="1"/>
    <x v="0"/>
    <x v="133"/>
  </r>
  <r>
    <x v="0"/>
    <x v="43"/>
    <x v="282"/>
    <x v="37"/>
    <x v="1"/>
    <x v="1"/>
    <x v="1"/>
    <x v="61"/>
  </r>
  <r>
    <x v="0"/>
    <x v="43"/>
    <x v="2"/>
    <x v="35"/>
    <x v="0"/>
    <x v="1"/>
    <x v="1"/>
    <x v="206"/>
  </r>
  <r>
    <x v="0"/>
    <x v="43"/>
    <x v="217"/>
    <x v="18"/>
    <x v="0"/>
    <x v="1"/>
    <x v="1"/>
    <x v="64"/>
  </r>
  <r>
    <x v="0"/>
    <x v="43"/>
    <x v="283"/>
    <x v="50"/>
    <x v="1"/>
    <x v="1"/>
    <x v="0"/>
    <x v="147"/>
  </r>
  <r>
    <x v="0"/>
    <x v="43"/>
    <x v="284"/>
    <x v="58"/>
    <x v="0"/>
    <x v="1"/>
    <x v="0"/>
    <x v="207"/>
  </r>
  <r>
    <x v="0"/>
    <x v="43"/>
    <x v="94"/>
    <x v="3"/>
    <x v="0"/>
    <x v="1"/>
    <x v="0"/>
    <x v="175"/>
  </r>
  <r>
    <x v="0"/>
    <x v="43"/>
    <x v="285"/>
    <x v="68"/>
    <x v="0"/>
    <x v="1"/>
    <x v="0"/>
    <x v="49"/>
  </r>
  <r>
    <x v="0"/>
    <x v="43"/>
    <x v="286"/>
    <x v="35"/>
    <x v="0"/>
    <x v="1"/>
    <x v="1"/>
    <x v="43"/>
  </r>
  <r>
    <x v="0"/>
    <x v="44"/>
    <x v="85"/>
    <x v="28"/>
    <x v="0"/>
    <x v="1"/>
    <x v="0"/>
    <x v="208"/>
  </r>
  <r>
    <x v="0"/>
    <x v="44"/>
    <x v="287"/>
    <x v="71"/>
    <x v="1"/>
    <x v="1"/>
    <x v="3"/>
    <x v="209"/>
  </r>
  <r>
    <x v="0"/>
    <x v="44"/>
    <x v="201"/>
    <x v="4"/>
    <x v="0"/>
    <x v="2"/>
    <x v="2"/>
    <x v="64"/>
  </r>
  <r>
    <x v="0"/>
    <x v="44"/>
    <x v="288"/>
    <x v="5"/>
    <x v="0"/>
    <x v="1"/>
    <x v="0"/>
    <x v="2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55E92B-3E2E-4CF4-87BB-6F192C7BF5A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3:B8" firstHeaderRow="1" firstDataRow="1" firstDataCol="1"/>
  <pivotFields count="8">
    <pivotField showAll="0"/>
    <pivotField showAll="0"/>
    <pivotField showAll="0"/>
    <pivotField showAll="0">
      <items count="73">
        <item x="56"/>
        <item h="1" x="30"/>
        <item h="1" x="17"/>
        <item h="1" x="18"/>
        <item h="1" x="38"/>
        <item h="1" x="1"/>
        <item h="1" x="20"/>
        <item h="1" x="47"/>
        <item h="1" x="36"/>
        <item h="1" x="35"/>
        <item h="1" x="11"/>
        <item h="1" x="22"/>
        <item h="1" x="41"/>
        <item h="1" x="12"/>
        <item h="1" x="29"/>
        <item h="1" x="42"/>
        <item h="1" x="13"/>
        <item h="1" x="37"/>
        <item h="1" x="8"/>
        <item h="1" x="32"/>
        <item h="1" x="27"/>
        <item h="1" x="28"/>
        <item h="1" x="53"/>
        <item h="1" x="58"/>
        <item h="1" x="43"/>
        <item h="1" x="31"/>
        <item h="1" x="50"/>
        <item h="1" x="66"/>
        <item h="1" x="3"/>
        <item h="1" x="0"/>
        <item h="1" x="48"/>
        <item h="1" x="24"/>
        <item h="1" x="5"/>
        <item h="1" x="46"/>
        <item h="1" x="33"/>
        <item h="1" x="55"/>
        <item h="1" x="9"/>
        <item h="1" x="21"/>
        <item h="1" x="60"/>
        <item h="1" x="6"/>
        <item h="1" x="2"/>
        <item h="1" x="54"/>
        <item h="1" x="61"/>
        <item h="1" x="7"/>
        <item h="1" x="64"/>
        <item h="1" x="4"/>
        <item h="1" x="34"/>
        <item h="1" x="10"/>
        <item h="1" x="25"/>
        <item h="1" x="62"/>
        <item h="1" x="45"/>
        <item h="1" x="19"/>
        <item h="1" x="16"/>
        <item h="1" x="71"/>
        <item h="1" x="14"/>
        <item h="1" x="59"/>
        <item h="1" x="65"/>
        <item h="1" x="40"/>
        <item h="1" x="44"/>
        <item h="1" x="69"/>
        <item h="1" x="49"/>
        <item h="1" x="68"/>
        <item h="1" x="51"/>
        <item h="1" x="57"/>
        <item h="1" x="52"/>
        <item h="1" x="15"/>
        <item h="1" x="39"/>
        <item h="1" x="23"/>
        <item h="1" x="26"/>
        <item h="1" x="63"/>
        <item h="1" x="67"/>
        <item h="1" x="70"/>
        <item t="default"/>
      </items>
    </pivotField>
    <pivotField showAll="0">
      <items count="3">
        <item x="1"/>
        <item x="0"/>
        <item t="default"/>
      </items>
    </pivotField>
    <pivotField axis="axisRow" showAll="0">
      <items count="9">
        <item x="6"/>
        <item h="1" x="2"/>
        <item h="1" x="4"/>
        <item h="1" x="7"/>
        <item x="3"/>
        <item h="1" x="5"/>
        <item x="0"/>
        <item x="1"/>
        <item t="default"/>
      </items>
    </pivotField>
    <pivotField showAll="0"/>
    <pivotField dataField="1" showAll="0"/>
  </pivotFields>
  <rowFields count="1">
    <field x="5"/>
  </rowFields>
  <rowItems count="5">
    <i>
      <x/>
    </i>
    <i>
      <x v="4"/>
    </i>
    <i>
      <x v="6"/>
    </i>
    <i>
      <x v="7"/>
    </i>
    <i t="grand">
      <x/>
    </i>
  </rowItems>
  <colItems count="1">
    <i/>
  </colItems>
  <dataFields count="1">
    <dataField name="Average of total_family_income" fld="7" subtotal="average" baseField="5" baseItem="0" numFmtId="164"/>
  </dataFields>
  <chartFormats count="13">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5" count="1" selected="0">
            <x v="0"/>
          </reference>
        </references>
      </pivotArea>
    </chartFormat>
    <chartFormat chart="20" format="12">
      <pivotArea type="data" outline="0" fieldPosition="0">
        <references count="2">
          <reference field="4294967294" count="1" selected="0">
            <x v="0"/>
          </reference>
          <reference field="5" count="1" selected="0">
            <x v="1"/>
          </reference>
        </references>
      </pivotArea>
    </chartFormat>
    <chartFormat chart="20" format="13">
      <pivotArea type="data" outline="0" fieldPosition="0">
        <references count="2">
          <reference field="4294967294" count="1" selected="0">
            <x v="0"/>
          </reference>
          <reference field="5" count="1" selected="0">
            <x v="2"/>
          </reference>
        </references>
      </pivotArea>
    </chartFormat>
    <chartFormat chart="20" format="14">
      <pivotArea type="data" outline="0" fieldPosition="0">
        <references count="2">
          <reference field="4294967294" count="1" selected="0">
            <x v="0"/>
          </reference>
          <reference field="5" count="1" selected="0">
            <x v="3"/>
          </reference>
        </references>
      </pivotArea>
    </chartFormat>
    <chartFormat chart="20" format="15">
      <pivotArea type="data" outline="0" fieldPosition="0">
        <references count="2">
          <reference field="4294967294" count="1" selected="0">
            <x v="0"/>
          </reference>
          <reference field="5" count="1" selected="0">
            <x v="4"/>
          </reference>
        </references>
      </pivotArea>
    </chartFormat>
    <chartFormat chart="20" format="16">
      <pivotArea type="data" outline="0" fieldPosition="0">
        <references count="2">
          <reference field="4294967294" count="1" selected="0">
            <x v="0"/>
          </reference>
          <reference field="5" count="1" selected="0">
            <x v="5"/>
          </reference>
        </references>
      </pivotArea>
    </chartFormat>
    <chartFormat chart="20" format="17">
      <pivotArea type="data" outline="0" fieldPosition="0">
        <references count="2">
          <reference field="4294967294" count="1" selected="0">
            <x v="0"/>
          </reference>
          <reference field="5" count="1" selected="0">
            <x v="6"/>
          </reference>
        </references>
      </pivotArea>
    </chartFormat>
    <chartFormat chart="20" format="18">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B871E0-845D-4814-A156-B68045A26251}"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D16:F22" firstHeaderRow="1" firstDataRow="2" firstDataCol="1"/>
  <pivotFields count="8">
    <pivotField showAll="0"/>
    <pivotField showAll="0">
      <items count="46">
        <item x="3"/>
        <item x="25"/>
        <item x="4"/>
        <item x="14"/>
        <item x="15"/>
        <item x="26"/>
        <item x="13"/>
        <item x="0"/>
        <item x="27"/>
        <item x="37"/>
        <item x="38"/>
        <item x="5"/>
        <item x="39"/>
        <item x="16"/>
        <item x="6"/>
        <item x="17"/>
        <item x="40"/>
        <item x="18"/>
        <item x="7"/>
        <item x="19"/>
        <item x="28"/>
        <item x="29"/>
        <item x="41"/>
        <item x="42"/>
        <item x="20"/>
        <item x="8"/>
        <item x="21"/>
        <item x="30"/>
        <item x="9"/>
        <item x="22"/>
        <item x="1"/>
        <item x="31"/>
        <item x="10"/>
        <item x="11"/>
        <item x="23"/>
        <item x="43"/>
        <item x="2"/>
        <item x="32"/>
        <item x="33"/>
        <item x="12"/>
        <item x="24"/>
        <item x="44"/>
        <item x="34"/>
        <item x="35"/>
        <item x="36"/>
        <item t="default"/>
      </items>
    </pivotField>
    <pivotField showAll="0">
      <items count="290">
        <item x="2"/>
        <item x="268"/>
        <item x="183"/>
        <item x="126"/>
        <item x="157"/>
        <item x="228"/>
        <item x="231"/>
        <item x="250"/>
        <item x="51"/>
        <item x="118"/>
        <item x="181"/>
        <item x="73"/>
        <item x="254"/>
        <item x="267"/>
        <item x="287"/>
        <item x="25"/>
        <item x="162"/>
        <item x="273"/>
        <item x="34"/>
        <item x="87"/>
        <item x="62"/>
        <item x="75"/>
        <item x="193"/>
        <item x="147"/>
        <item x="185"/>
        <item x="53"/>
        <item x="170"/>
        <item x="257"/>
        <item x="240"/>
        <item x="63"/>
        <item x="242"/>
        <item x="144"/>
        <item x="108"/>
        <item x="173"/>
        <item x="102"/>
        <item x="262"/>
        <item x="78"/>
        <item x="137"/>
        <item x="178"/>
        <item x="0"/>
        <item x="7"/>
        <item x="93"/>
        <item x="201"/>
        <item x="27"/>
        <item x="272"/>
        <item x="271"/>
        <item x="224"/>
        <item x="22"/>
        <item x="280"/>
        <item x="85"/>
        <item x="243"/>
        <item x="279"/>
        <item x="164"/>
        <item x="145"/>
        <item x="104"/>
        <item x="142"/>
        <item x="113"/>
        <item x="117"/>
        <item x="20"/>
        <item x="204"/>
        <item x="119"/>
        <item x="244"/>
        <item x="266"/>
        <item x="139"/>
        <item x="276"/>
        <item x="1"/>
        <item x="143"/>
        <item x="5"/>
        <item x="199"/>
        <item x="282"/>
        <item x="79"/>
        <item x="214"/>
        <item x="35"/>
        <item x="274"/>
        <item x="198"/>
        <item x="216"/>
        <item x="172"/>
        <item x="159"/>
        <item x="238"/>
        <item x="155"/>
        <item x="259"/>
        <item x="114"/>
        <item x="180"/>
        <item x="24"/>
        <item x="97"/>
        <item x="263"/>
        <item x="32"/>
        <item x="192"/>
        <item x="255"/>
        <item x="15"/>
        <item x="9"/>
        <item x="281"/>
        <item x="232"/>
        <item x="223"/>
        <item x="105"/>
        <item x="248"/>
        <item x="106"/>
        <item x="186"/>
        <item x="54"/>
        <item x="82"/>
        <item x="43"/>
        <item x="72"/>
        <item x="197"/>
        <item x="196"/>
        <item x="69"/>
        <item x="129"/>
        <item x="241"/>
        <item x="8"/>
        <item x="33"/>
        <item x="58"/>
        <item x="47"/>
        <item x="17"/>
        <item x="247"/>
        <item x="116"/>
        <item x="253"/>
        <item x="288"/>
        <item x="269"/>
        <item x="21"/>
        <item x="163"/>
        <item x="278"/>
        <item x="48"/>
        <item x="109"/>
        <item x="138"/>
        <item x="207"/>
        <item x="92"/>
        <item x="111"/>
        <item x="205"/>
        <item x="211"/>
        <item x="256"/>
        <item x="121"/>
        <item x="38"/>
        <item x="65"/>
        <item x="13"/>
        <item x="95"/>
        <item x="50"/>
        <item x="148"/>
        <item x="252"/>
        <item x="124"/>
        <item x="99"/>
        <item x="122"/>
        <item x="166"/>
        <item x="222"/>
        <item x="203"/>
        <item x="127"/>
        <item x="202"/>
        <item x="81"/>
        <item x="210"/>
        <item x="3"/>
        <item x="245"/>
        <item x="40"/>
        <item x="28"/>
        <item x="112"/>
        <item x="14"/>
        <item x="175"/>
        <item x="234"/>
        <item x="130"/>
        <item x="156"/>
        <item x="30"/>
        <item x="167"/>
        <item x="190"/>
        <item x="285"/>
        <item x="55"/>
        <item x="225"/>
        <item x="235"/>
        <item x="236"/>
        <item x="264"/>
        <item x="131"/>
        <item x="46"/>
        <item x="37"/>
        <item x="275"/>
        <item x="220"/>
        <item x="41"/>
        <item x="209"/>
        <item x="86"/>
        <item x="12"/>
        <item x="270"/>
        <item x="169"/>
        <item x="71"/>
        <item x="57"/>
        <item x="168"/>
        <item x="49"/>
        <item x="6"/>
        <item x="283"/>
        <item x="189"/>
        <item x="227"/>
        <item x="70"/>
        <item x="23"/>
        <item x="226"/>
        <item x="150"/>
        <item x="83"/>
        <item x="45"/>
        <item x="31"/>
        <item x="149"/>
        <item x="141"/>
        <item x="52"/>
        <item x="261"/>
        <item x="16"/>
        <item x="115"/>
        <item x="89"/>
        <item x="239"/>
        <item x="125"/>
        <item x="217"/>
        <item x="215"/>
        <item x="151"/>
        <item x="18"/>
        <item x="133"/>
        <item x="140"/>
        <item x="246"/>
        <item x="103"/>
        <item x="4"/>
        <item x="182"/>
        <item x="277"/>
        <item x="219"/>
        <item x="200"/>
        <item x="10"/>
        <item x="61"/>
        <item x="260"/>
        <item x="213"/>
        <item x="77"/>
        <item x="258"/>
        <item x="59"/>
        <item x="146"/>
        <item x="132"/>
        <item x="128"/>
        <item x="176"/>
        <item x="68"/>
        <item x="67"/>
        <item x="195"/>
        <item x="107"/>
        <item x="76"/>
        <item x="233"/>
        <item x="80"/>
        <item x="212"/>
        <item x="42"/>
        <item x="194"/>
        <item x="84"/>
        <item x="191"/>
        <item x="221"/>
        <item x="179"/>
        <item x="120"/>
        <item x="153"/>
        <item x="101"/>
        <item x="152"/>
        <item x="11"/>
        <item x="64"/>
        <item x="96"/>
        <item x="94"/>
        <item x="39"/>
        <item x="44"/>
        <item x="251"/>
        <item x="230"/>
        <item x="187"/>
        <item x="136"/>
        <item x="218"/>
        <item x="66"/>
        <item x="188"/>
        <item x="19"/>
        <item x="154"/>
        <item x="286"/>
        <item x="229"/>
        <item x="206"/>
        <item x="135"/>
        <item x="171"/>
        <item x="177"/>
        <item x="29"/>
        <item x="60"/>
        <item x="74"/>
        <item x="165"/>
        <item x="208"/>
        <item x="265"/>
        <item x="237"/>
        <item x="160"/>
        <item x="110"/>
        <item x="56"/>
        <item x="100"/>
        <item x="91"/>
        <item x="26"/>
        <item x="36"/>
        <item x="284"/>
        <item x="249"/>
        <item x="90"/>
        <item x="123"/>
        <item x="161"/>
        <item x="134"/>
        <item x="158"/>
        <item x="88"/>
        <item x="98"/>
        <item x="184"/>
        <item x="174"/>
        <item t="default"/>
      </items>
    </pivotField>
    <pivotField showAll="0"/>
    <pivotField axis="axisCol" showAll="0">
      <items count="3">
        <item h="1" x="1"/>
        <item x="0"/>
        <item t="default"/>
      </items>
    </pivotField>
    <pivotField showAll="0"/>
    <pivotField axis="axisRow" showAll="0">
      <items count="7">
        <item x="3"/>
        <item x="4"/>
        <item x="0"/>
        <item h="1" x="1"/>
        <item x="5"/>
        <item h="1" x="2"/>
        <item t="default"/>
      </items>
    </pivotField>
    <pivotField dataField="1" showAll="0"/>
  </pivotFields>
  <rowFields count="1">
    <field x="6"/>
  </rowFields>
  <rowItems count="5">
    <i>
      <x/>
    </i>
    <i>
      <x v="1"/>
    </i>
    <i>
      <x v="2"/>
    </i>
    <i>
      <x v="4"/>
    </i>
    <i t="grand">
      <x/>
    </i>
  </rowItems>
  <colFields count="1">
    <field x="4"/>
  </colFields>
  <colItems count="2">
    <i>
      <x v="1"/>
    </i>
    <i t="grand">
      <x/>
    </i>
  </colItems>
  <dataFields count="1">
    <dataField name="Average of total_family_income" fld="7" subtotal="average" baseField="6" baseItem="0" numFmtId="3"/>
  </dataFields>
  <chartFormats count="6">
    <chartFormat chart="8" format="0" series="1">
      <pivotArea type="data" outline="0" fieldPosition="0">
        <references count="2">
          <reference field="4294967294" count="1" selected="0">
            <x v="0"/>
          </reference>
          <reference field="4" count="1" selected="0">
            <x v="0"/>
          </reference>
        </references>
      </pivotArea>
    </chartFormat>
    <chartFormat chart="8" format="1" series="1">
      <pivotArea type="data" outline="0" fieldPosition="0">
        <references count="2">
          <reference field="4294967294" count="1" selected="0">
            <x v="0"/>
          </reference>
          <reference field="4" count="1" selected="0">
            <x v="1"/>
          </reference>
        </references>
      </pivotArea>
    </chartFormat>
    <chartFormat chart="9" format="2" series="1">
      <pivotArea type="data" outline="0" fieldPosition="0">
        <references count="2">
          <reference field="4294967294" count="1" selected="0">
            <x v="0"/>
          </reference>
          <reference field="4" count="1" selected="0">
            <x v="0"/>
          </reference>
        </references>
      </pivotArea>
    </chartFormat>
    <chartFormat chart="9" format="3" series="1">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2">
          <reference field="4294967294" count="1" selected="0">
            <x v="0"/>
          </reference>
          <reference field="4" count="1" selected="0">
            <x v="0"/>
          </reference>
        </references>
      </pivotArea>
    </chartFormat>
    <chartFormat chart="10"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70861F-A07E-4198-87D0-BA3CF8A6827A}"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6:B25" firstHeaderRow="1" firstDataRow="1" firstDataCol="1" rowPageCount="1" colPageCount="1"/>
  <pivotFields count="8">
    <pivotField axis="axisPage" showAll="0">
      <items count="2">
        <item x="0"/>
        <item t="default"/>
      </items>
    </pivotField>
    <pivotField showAll="0">
      <items count="46">
        <item x="3"/>
        <item x="25"/>
        <item x="4"/>
        <item x="14"/>
        <item x="15"/>
        <item x="26"/>
        <item x="13"/>
        <item x="0"/>
        <item x="27"/>
        <item x="37"/>
        <item x="38"/>
        <item x="5"/>
        <item x="39"/>
        <item x="16"/>
        <item x="6"/>
        <item x="17"/>
        <item x="40"/>
        <item x="18"/>
        <item x="7"/>
        <item x="19"/>
        <item x="28"/>
        <item x="29"/>
        <item x="41"/>
        <item x="42"/>
        <item x="20"/>
        <item x="8"/>
        <item x="21"/>
        <item x="30"/>
        <item x="9"/>
        <item x="22"/>
        <item x="1"/>
        <item x="31"/>
        <item x="10"/>
        <item x="11"/>
        <item x="23"/>
        <item x="43"/>
        <item x="2"/>
        <item x="32"/>
        <item x="33"/>
        <item x="12"/>
        <item x="24"/>
        <item x="44"/>
        <item x="34"/>
        <item x="35"/>
        <item x="36"/>
        <item t="default"/>
      </items>
    </pivotField>
    <pivotField dataField="1" showAll="0"/>
    <pivotField showAll="0">
      <items count="73">
        <item x="56"/>
        <item x="30"/>
        <item x="17"/>
        <item x="18"/>
        <item x="38"/>
        <item x="1"/>
        <item x="20"/>
        <item x="47"/>
        <item x="36"/>
        <item x="35"/>
        <item x="11"/>
        <item x="22"/>
        <item x="41"/>
        <item x="12"/>
        <item x="29"/>
        <item x="42"/>
        <item x="13"/>
        <item x="37"/>
        <item x="8"/>
        <item x="32"/>
        <item x="27"/>
        <item x="28"/>
        <item x="53"/>
        <item x="58"/>
        <item x="43"/>
        <item x="31"/>
        <item x="50"/>
        <item x="66"/>
        <item x="3"/>
        <item x="0"/>
        <item x="48"/>
        <item x="24"/>
        <item x="5"/>
        <item x="46"/>
        <item x="33"/>
        <item x="55"/>
        <item x="9"/>
        <item x="21"/>
        <item x="60"/>
        <item x="6"/>
        <item x="2"/>
        <item x="54"/>
        <item x="61"/>
        <item x="7"/>
        <item x="64"/>
        <item x="4"/>
        <item x="34"/>
        <item x="10"/>
        <item x="25"/>
        <item x="62"/>
        <item x="45"/>
        <item x="19"/>
        <item x="16"/>
        <item x="71"/>
        <item x="14"/>
        <item x="59"/>
        <item x="65"/>
        <item x="40"/>
        <item x="44"/>
        <item x="69"/>
        <item x="49"/>
        <item x="68"/>
        <item x="51"/>
        <item x="57"/>
        <item x="52"/>
        <item x="15"/>
        <item x="39"/>
        <item x="23"/>
        <item x="26"/>
        <item x="63"/>
        <item x="67"/>
        <item x="70"/>
        <item t="default"/>
      </items>
    </pivotField>
    <pivotField axis="axisRow" showAll="0">
      <items count="3">
        <item h="1" x="1"/>
        <item x="0"/>
        <item t="default"/>
      </items>
    </pivotField>
    <pivotField showAll="0"/>
    <pivotField axis="axisRow" showAll="0">
      <items count="7">
        <item x="3"/>
        <item x="4"/>
        <item x="0"/>
        <item h="1" x="1"/>
        <item x="5"/>
        <item h="1" x="2"/>
        <item t="default"/>
      </items>
    </pivotField>
    <pivotField showAll="0">
      <items count="212">
        <item x="0"/>
        <item x="106"/>
        <item x="128"/>
        <item x="158"/>
        <item x="94"/>
        <item x="44"/>
        <item x="161"/>
        <item x="82"/>
        <item x="89"/>
        <item x="198"/>
        <item x="99"/>
        <item x="37"/>
        <item x="25"/>
        <item x="206"/>
        <item x="204"/>
        <item x="151"/>
        <item x="52"/>
        <item x="134"/>
        <item x="73"/>
        <item x="21"/>
        <item x="136"/>
        <item x="34"/>
        <item x="118"/>
        <item x="60"/>
        <item x="101"/>
        <item x="120"/>
        <item x="15"/>
        <item x="177"/>
        <item x="88"/>
        <item x="59"/>
        <item x="65"/>
        <item x="12"/>
        <item x="184"/>
        <item x="92"/>
        <item x="205"/>
        <item x="23"/>
        <item x="148"/>
        <item x="85"/>
        <item x="197"/>
        <item x="169"/>
        <item x="20"/>
        <item x="209"/>
        <item x="27"/>
        <item x="103"/>
        <item x="172"/>
        <item x="147"/>
        <item x="200"/>
        <item x="61"/>
        <item x="75"/>
        <item x="35"/>
        <item x="67"/>
        <item x="81"/>
        <item x="112"/>
        <item x="149"/>
        <item x="146"/>
        <item x="138"/>
        <item x="54"/>
        <item x="187"/>
        <item x="176"/>
        <item x="5"/>
        <item x="14"/>
        <item x="196"/>
        <item x="143"/>
        <item x="109"/>
        <item x="174"/>
        <item x="1"/>
        <item x="192"/>
        <item x="178"/>
        <item x="98"/>
        <item x="48"/>
        <item x="132"/>
        <item x="49"/>
        <item x="8"/>
        <item x="168"/>
        <item x="64"/>
        <item x="55"/>
        <item x="30"/>
        <item x="202"/>
        <item x="191"/>
        <item x="31"/>
        <item x="115"/>
        <item x="13"/>
        <item x="201"/>
        <item x="155"/>
        <item x="28"/>
        <item x="126"/>
        <item x="47"/>
        <item x="33"/>
        <item x="208"/>
        <item x="70"/>
        <item x="160"/>
        <item x="110"/>
        <item x="157"/>
        <item x="210"/>
        <item x="42"/>
        <item x="2"/>
        <item x="133"/>
        <item x="156"/>
        <item x="195"/>
        <item x="43"/>
        <item x="95"/>
        <item x="139"/>
        <item x="9"/>
        <item x="154"/>
        <item x="111"/>
        <item x="86"/>
        <item x="171"/>
        <item x="26"/>
        <item x="104"/>
        <item x="38"/>
        <item x="63"/>
        <item x="127"/>
        <item x="4"/>
        <item x="16"/>
        <item x="189"/>
        <item x="193"/>
        <item x="71"/>
        <item x="119"/>
        <item x="17"/>
        <item x="11"/>
        <item x="68"/>
        <item x="145"/>
        <item x="167"/>
        <item x="182"/>
        <item x="72"/>
        <item x="165"/>
        <item x="131"/>
        <item x="19"/>
        <item x="181"/>
        <item x="185"/>
        <item x="24"/>
        <item x="3"/>
        <item x="102"/>
        <item x="10"/>
        <item x="36"/>
        <item x="140"/>
        <item x="46"/>
        <item x="62"/>
        <item x="91"/>
        <item x="186"/>
        <item x="180"/>
        <item x="188"/>
        <item x="7"/>
        <item x="123"/>
        <item x="87"/>
        <item x="79"/>
        <item x="93"/>
        <item x="179"/>
        <item x="51"/>
        <item x="84"/>
        <item x="108"/>
        <item x="97"/>
        <item x="50"/>
        <item x="113"/>
        <item x="69"/>
        <item x="190"/>
        <item x="125"/>
        <item x="166"/>
        <item x="152"/>
        <item x="107"/>
        <item x="53"/>
        <item x="6"/>
        <item x="183"/>
        <item x="18"/>
        <item x="100"/>
        <item x="83"/>
        <item x="130"/>
        <item x="141"/>
        <item x="56"/>
        <item x="22"/>
        <item x="199"/>
        <item x="45"/>
        <item x="40"/>
        <item x="153"/>
        <item x="74"/>
        <item x="77"/>
        <item x="117"/>
        <item x="96"/>
        <item x="142"/>
        <item x="144"/>
        <item x="114"/>
        <item x="90"/>
        <item x="32"/>
        <item x="175"/>
        <item x="203"/>
        <item x="163"/>
        <item x="170"/>
        <item x="116"/>
        <item x="80"/>
        <item x="159"/>
        <item x="162"/>
        <item x="164"/>
        <item x="135"/>
        <item x="207"/>
        <item x="194"/>
        <item x="41"/>
        <item x="150"/>
        <item x="66"/>
        <item x="58"/>
        <item x="39"/>
        <item x="29"/>
        <item x="57"/>
        <item x="173"/>
        <item x="124"/>
        <item x="121"/>
        <item x="122"/>
        <item x="78"/>
        <item x="105"/>
        <item x="76"/>
        <item x="129"/>
        <item x="137"/>
        <item t="default"/>
      </items>
    </pivotField>
  </pivotFields>
  <rowFields count="2">
    <field x="6"/>
    <field x="4"/>
  </rowFields>
  <rowItems count="9">
    <i>
      <x/>
    </i>
    <i r="1">
      <x v="1"/>
    </i>
    <i>
      <x v="1"/>
    </i>
    <i r="1">
      <x v="1"/>
    </i>
    <i>
      <x v="2"/>
    </i>
    <i r="1">
      <x v="1"/>
    </i>
    <i>
      <x v="4"/>
    </i>
    <i r="1">
      <x v="1"/>
    </i>
    <i t="grand">
      <x/>
    </i>
  </rowItems>
  <colItems count="1">
    <i/>
  </colItems>
  <pageFields count="1">
    <pageField fld="0" hier="-1"/>
  </pageFields>
  <dataFields count="1">
    <dataField name="Sum of total_personal_income" fld="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F69F98-3F79-4BD9-88C2-86C265F8E961}"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E11" firstHeaderRow="1" firstDataRow="1" firstDataCol="1"/>
  <pivotFields count="8">
    <pivotField showAll="0"/>
    <pivotField showAll="0"/>
    <pivotField showAll="0"/>
    <pivotField showAll="0"/>
    <pivotField showAll="0">
      <items count="3">
        <item h="1" x="1"/>
        <item x="0"/>
        <item t="default"/>
      </items>
    </pivotField>
    <pivotField axis="axisRow" showAll="0">
      <items count="9">
        <item x="6"/>
        <item x="2"/>
        <item x="4"/>
        <item x="7"/>
        <item x="3"/>
        <item x="5"/>
        <item x="0"/>
        <item x="1"/>
        <item t="default"/>
      </items>
    </pivotField>
    <pivotField dataField="1" showAll="0">
      <items count="7">
        <item x="3"/>
        <item x="4"/>
        <item x="0"/>
        <item h="1" x="1"/>
        <item x="5"/>
        <item h="1" x="2"/>
        <item t="default"/>
      </items>
    </pivotField>
    <pivotField showAll="0"/>
  </pivotFields>
  <rowFields count="1">
    <field x="5"/>
  </rowFields>
  <rowItems count="8">
    <i>
      <x v="1"/>
    </i>
    <i>
      <x v="2"/>
    </i>
    <i>
      <x v="3"/>
    </i>
    <i>
      <x v="4"/>
    </i>
    <i>
      <x v="5"/>
    </i>
    <i>
      <x v="6"/>
    </i>
    <i>
      <x v="7"/>
    </i>
    <i t="grand">
      <x/>
    </i>
  </rowItems>
  <colItems count="1">
    <i/>
  </colItems>
  <dataFields count="1">
    <dataField name="Count of marital_status" fld="6"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general" xr10:uid="{F124A0F0-B2CB-483B-AF92-66D392072F3D}" sourceName="race_general">
  <pivotTables>
    <pivotTable tabId="18" name="PivotTable2"/>
  </pivotTables>
  <data>
    <tabular pivotCacheId="1269799865">
      <items count="8">
        <i x="6" s="1"/>
        <i x="2"/>
        <i x="4"/>
        <i x="7"/>
        <i x="3" s="1"/>
        <i x="5"/>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DAB6F6F-28BA-4C9E-9BA5-80DEE46D2442}" sourceName="marital_status">
  <pivotTables>
    <pivotTable tabId="18" name="PivotTable4"/>
    <pivotTable tabId="18" name="PivotTable5"/>
    <pivotTable tabId="18" name="PivotTable6"/>
  </pivotTables>
  <data>
    <tabular pivotCacheId="316596030">
      <items count="6">
        <i x="3" s="1"/>
        <i x="4" s="1"/>
        <i x="0" s="1"/>
        <i x="1"/>
        <i x="5"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85CFF57-1EF8-4014-BBB0-A07916FCC86B}" sourceName="sex">
  <pivotTables>
    <pivotTable tabId="18" name="PivotTable6"/>
    <pivotTable tabId="18" name="PivotTable4"/>
    <pivotTable tabId="18" name="PivotTable5"/>
  </pivotTables>
  <data>
    <tabular pivotCacheId="316596030">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ce_general" xr10:uid="{427CAE8C-8683-4C0E-B7EC-9C6EA3821EDF}" cache="Slicer_race_general" caption="race_general" columnCount="4" rowHeight="252000"/>
  <slicer name="marital_status" xr10:uid="{9F9A0982-DBEA-4135-BE79-46BB47E64EBC}" cache="Slicer_marital_status" caption="marital_status" columnCount="3" rowHeight="252000"/>
  <slicer name="sex" xr10:uid="{5168D304-BAEE-4994-80CD-76CDDA507265}" cache="Slicer_sex" caption="sex"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28C7E7-A484-4CDA-80CF-9745DD072F1C}" name="Table1" displayName="Table1" ref="A1:E13" headerRowDxfId="10">
  <tableColumns count="5">
    <tableColumn id="1" xr3:uid="{B715BA89-8064-434E-A752-5BA514556351}" name="Index" totalsRowLabel="Total" dataDxfId="9" totalsRowDxfId="8"/>
    <tableColumn id="2" xr3:uid="{75960D58-19C1-4D71-BA22-C404163F2B04}" name="Month"/>
    <tableColumn id="3" xr3:uid="{455CF11F-C926-4507-8702-DFC1D389685E}" name="Daily Mean High"/>
    <tableColumn id="4" xr3:uid="{DCC7BEA1-0175-4E0D-A5F8-9969A368D2BC}" name="Daily Mean low"/>
    <tableColumn id="5" xr3:uid="{6991ABAE-876A-4865-8A59-88932C0859E7}" name="Precipitation" totalsRowFunction="sum"/>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E9EFCE-21B9-4C80-A690-1B2989D43541}" name="Table2" displayName="Table2" ref="A17:G21" totalsRowShown="0">
  <autoFilter ref="A17:G21" xr:uid="{9CBA520C-CCA3-496D-9B61-86E6A8BBCC5F}">
    <filterColumn colId="0" hiddenButton="1"/>
    <filterColumn colId="1" hiddenButton="1"/>
    <filterColumn colId="2" hiddenButton="1"/>
    <filterColumn colId="3" hiddenButton="1"/>
    <filterColumn colId="4" hiddenButton="1"/>
    <filterColumn colId="5" hiddenButton="1"/>
  </autoFilter>
  <tableColumns count="7">
    <tableColumn id="1" xr3:uid="{5537469E-ADDB-49F5-82BA-E3313B24760F}" name="Month"/>
    <tableColumn id="2" xr3:uid="{59B22D3E-40BC-425A-AED9-F52F124E363B}" name="Sheetal" dataDxfId="7"/>
    <tableColumn id="3" xr3:uid="{5875D8B5-73A7-4030-A8CA-A3A462D33A45}" name="Shubham" dataDxfId="6"/>
    <tableColumn id="4" xr3:uid="{C8CBB483-9C96-4F63-8DEE-CF7B46B128AA}" name="Uma" dataDxfId="5"/>
    <tableColumn id="5" xr3:uid="{F82A6AD6-0C10-4F49-868C-FFBEE9F96D43}" name="Shekhar" dataDxfId="4"/>
    <tableColumn id="6" xr3:uid="{55DBA44E-404D-4E55-A5FF-25A02DC7131D}" name="Satish" dataDxfId="3"/>
    <tableColumn id="7" xr3:uid="{FD034D76-CF4F-43CC-8EFA-6197364D5120}" name="Total" dataDxfId="2">
      <calculatedColumnFormula xml:space="preserve"> Table2[[#This Row],[Sheetal]]+Table2[[#This Row],[Shubham]]+Table2[[#This Row],[Uma]]+Table2[[#This Row],[Shekhar]]+Table2[[#This Row],[Satish]]</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022AAB-F2A6-48EE-BA56-37CE5AF29EBF}" name="Table3" displayName="Table3" ref="A1:H377" totalsRowShown="0" headerRowDxfId="0">
  <autoFilter ref="A1:H377" xr:uid="{25CEDDBD-EF6B-4630-A824-279BAF16E224}"/>
  <tableColumns count="8">
    <tableColumn id="1" xr3:uid="{8995D5BE-0D19-456F-BF8E-1DF791A20A41}" name="census_year"/>
    <tableColumn id="2" xr3:uid="{E9349C10-DA6A-4964-BE42-2EFA9813A1C5}" name="state_fips_code"/>
    <tableColumn id="3" xr3:uid="{7EC042D1-284A-44EC-A616-C62EAC35171C}" name="total_personal_income"/>
    <tableColumn id="4" xr3:uid="{E16FAA35-EC1F-4F07-990B-8E1F4E6BC2A1}" name="age"/>
    <tableColumn id="5" xr3:uid="{D57866C7-A90A-472E-A0DF-6253A37DEC30}" name="sex"/>
    <tableColumn id="6" xr3:uid="{2063F54A-8050-486C-8BFF-2ACF48E356F1}" name="race_general"/>
    <tableColumn id="7" xr3:uid="{AB74B3A7-1CE6-42FB-9479-015A48E9637F}" name="marital_status"/>
    <tableColumn id="8" xr3:uid="{7A112FCC-5426-48EE-ADA0-CC962C486A94}" name="total_family_inco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99533-8A99-4BAE-944A-1080B71D0B3D}">
  <dimension ref="A1:G21"/>
  <sheetViews>
    <sheetView workbookViewId="0">
      <selection activeCell="G20" sqref="G20"/>
    </sheetView>
  </sheetViews>
  <sheetFormatPr defaultRowHeight="15" x14ac:dyDescent="0.25"/>
  <cols>
    <col min="1" max="1" width="10.5703125" style="1" customWidth="1"/>
    <col min="2" max="2" width="11.28515625" customWidth="1"/>
    <col min="3" max="3" width="16.85546875" customWidth="1"/>
    <col min="4" max="4" width="14.5703125" customWidth="1"/>
    <col min="5" max="5" width="12.85546875" customWidth="1"/>
    <col min="7" max="7" width="65.42578125" customWidth="1"/>
  </cols>
  <sheetData>
    <row r="1" spans="1:7" s="2" customFormat="1" x14ac:dyDescent="0.25">
      <c r="A1" s="2" t="s">
        <v>16</v>
      </c>
      <c r="B1" s="2" t="s">
        <v>0</v>
      </c>
      <c r="C1" s="2" t="s">
        <v>1</v>
      </c>
      <c r="D1" s="2" t="s">
        <v>2</v>
      </c>
      <c r="E1" s="2" t="s">
        <v>15</v>
      </c>
    </row>
    <row r="2" spans="1:7" x14ac:dyDescent="0.25">
      <c r="A2" s="3">
        <v>1</v>
      </c>
      <c r="B2" t="s">
        <v>3</v>
      </c>
      <c r="C2">
        <v>20.9</v>
      </c>
      <c r="D2">
        <v>22.3</v>
      </c>
      <c r="E2">
        <v>39.799999999999997</v>
      </c>
    </row>
    <row r="3" spans="1:7" x14ac:dyDescent="0.25">
      <c r="A3" s="3">
        <v>2</v>
      </c>
      <c r="B3" t="s">
        <v>4</v>
      </c>
      <c r="C3">
        <v>25.8</v>
      </c>
      <c r="D3">
        <v>23.5</v>
      </c>
      <c r="E3">
        <v>37.4</v>
      </c>
    </row>
    <row r="4" spans="1:7" x14ac:dyDescent="0.25">
      <c r="A4" s="3">
        <v>3</v>
      </c>
      <c r="B4" t="s">
        <v>5</v>
      </c>
      <c r="C4">
        <v>43.3</v>
      </c>
      <c r="D4">
        <v>34.6</v>
      </c>
      <c r="E4">
        <v>35.799999999999997</v>
      </c>
    </row>
    <row r="5" spans="1:7" x14ac:dyDescent="0.25">
      <c r="A5" s="3">
        <v>4</v>
      </c>
      <c r="B5" t="s">
        <v>6</v>
      </c>
      <c r="C5">
        <v>45.5</v>
      </c>
      <c r="D5">
        <v>44.5</v>
      </c>
      <c r="E5">
        <v>23.6</v>
      </c>
    </row>
    <row r="6" spans="1:7" x14ac:dyDescent="0.25">
      <c r="A6" s="3">
        <v>5</v>
      </c>
      <c r="B6" t="s">
        <v>7</v>
      </c>
      <c r="C6">
        <v>23.3</v>
      </c>
      <c r="D6">
        <v>34.5</v>
      </c>
      <c r="E6">
        <v>32.6</v>
      </c>
    </row>
    <row r="7" spans="1:7" x14ac:dyDescent="0.25">
      <c r="A7" s="3">
        <v>6</v>
      </c>
      <c r="B7" t="s">
        <v>8</v>
      </c>
      <c r="C7">
        <v>32.700000000000003</v>
      </c>
      <c r="D7">
        <v>38.5</v>
      </c>
      <c r="E7">
        <v>33.5</v>
      </c>
    </row>
    <row r="8" spans="1:7" x14ac:dyDescent="0.25">
      <c r="A8" s="3">
        <v>7</v>
      </c>
      <c r="B8" t="s">
        <v>9</v>
      </c>
      <c r="C8">
        <v>22.6</v>
      </c>
      <c r="D8">
        <v>22.2</v>
      </c>
      <c r="E8">
        <v>21.7</v>
      </c>
    </row>
    <row r="9" spans="1:7" x14ac:dyDescent="0.25">
      <c r="A9" s="3">
        <v>8</v>
      </c>
      <c r="B9" t="s">
        <v>10</v>
      </c>
      <c r="C9">
        <v>34.700000000000003</v>
      </c>
      <c r="D9">
        <v>23.5</v>
      </c>
      <c r="E9">
        <v>23.7</v>
      </c>
    </row>
    <row r="10" spans="1:7" x14ac:dyDescent="0.25">
      <c r="A10" s="3">
        <v>9</v>
      </c>
      <c r="B10" t="s">
        <v>11</v>
      </c>
      <c r="C10">
        <v>31.3</v>
      </c>
      <c r="D10">
        <v>21.9</v>
      </c>
      <c r="E10">
        <v>21.4</v>
      </c>
    </row>
    <row r="11" spans="1:7" x14ac:dyDescent="0.25">
      <c r="A11" s="3">
        <v>10</v>
      </c>
      <c r="B11" t="s">
        <v>12</v>
      </c>
      <c r="C11">
        <v>24.7</v>
      </c>
      <c r="D11">
        <v>29.3</v>
      </c>
      <c r="E11">
        <v>34.5</v>
      </c>
    </row>
    <row r="12" spans="1:7" x14ac:dyDescent="0.25">
      <c r="A12" s="3">
        <v>11</v>
      </c>
      <c r="B12" t="s">
        <v>13</v>
      </c>
      <c r="C12">
        <v>34.200000000000003</v>
      </c>
      <c r="D12">
        <v>31.7</v>
      </c>
      <c r="E12">
        <v>32.4</v>
      </c>
    </row>
    <row r="13" spans="1:7" x14ac:dyDescent="0.25">
      <c r="A13" s="3">
        <v>12</v>
      </c>
      <c r="B13" t="s">
        <v>14</v>
      </c>
      <c r="C13">
        <v>27.8</v>
      </c>
      <c r="D13">
        <v>23.7</v>
      </c>
      <c r="E13">
        <v>22.6</v>
      </c>
    </row>
    <row r="14" spans="1:7" x14ac:dyDescent="0.25">
      <c r="G14" s="1" t="s">
        <v>17</v>
      </c>
    </row>
    <row r="15" spans="1:7" x14ac:dyDescent="0.25">
      <c r="G15" s="4" t="s">
        <v>22</v>
      </c>
    </row>
    <row r="16" spans="1:7" x14ac:dyDescent="0.25">
      <c r="G16" s="4" t="s">
        <v>18</v>
      </c>
    </row>
    <row r="17" spans="7:7" x14ac:dyDescent="0.25">
      <c r="G17" s="4" t="s">
        <v>20</v>
      </c>
    </row>
    <row r="18" spans="7:7" x14ac:dyDescent="0.25">
      <c r="G18" s="4" t="s">
        <v>19</v>
      </c>
    </row>
    <row r="19" spans="7:7" x14ac:dyDescent="0.25">
      <c r="G19" s="4" t="s">
        <v>21</v>
      </c>
    </row>
    <row r="20" spans="7:7" x14ac:dyDescent="0.25">
      <c r="G20" s="4" t="s">
        <v>23</v>
      </c>
    </row>
    <row r="21" spans="7:7" x14ac:dyDescent="0.25">
      <c r="G21" s="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C5B55-1136-4FBE-BF7A-F24F5F6D5E75}">
  <dimension ref="A3:F25"/>
  <sheetViews>
    <sheetView zoomScale="76" workbookViewId="0">
      <selection activeCell="P48" sqref="P48"/>
    </sheetView>
  </sheetViews>
  <sheetFormatPr defaultRowHeight="15" x14ac:dyDescent="0.25"/>
  <cols>
    <col min="1" max="1" width="23.5703125" bestFit="1" customWidth="1"/>
    <col min="2" max="2" width="27.140625" bestFit="1" customWidth="1"/>
    <col min="3" max="3" width="7.140625" bestFit="1" customWidth="1"/>
    <col min="4" max="4" width="26.28515625" bestFit="1" customWidth="1"/>
    <col min="5" max="5" width="21" bestFit="1" customWidth="1"/>
    <col min="6" max="7" width="10.85546875" bestFit="1" customWidth="1"/>
    <col min="8" max="8" width="19.42578125" bestFit="1" customWidth="1"/>
    <col min="9" max="9" width="9.5703125" bestFit="1" customWidth="1"/>
    <col min="10" max="10" width="9.140625" bestFit="1" customWidth="1"/>
    <col min="11" max="11" width="10.85546875" bestFit="1" customWidth="1"/>
    <col min="12" max="24" width="4.85546875" bestFit="1" customWidth="1"/>
    <col min="25" max="246" width="5.85546875" bestFit="1" customWidth="1"/>
    <col min="247" max="293" width="6.85546875" bestFit="1" customWidth="1"/>
    <col min="294" max="294" width="10.7109375" bestFit="1" customWidth="1"/>
  </cols>
  <sheetData>
    <row r="3" spans="1:5" x14ac:dyDescent="0.25">
      <c r="A3" s="10" t="s">
        <v>126</v>
      </c>
      <c r="B3" t="s">
        <v>130</v>
      </c>
      <c r="D3" s="10" t="s">
        <v>126</v>
      </c>
      <c r="E3" t="s">
        <v>131</v>
      </c>
    </row>
    <row r="4" spans="1:5" x14ac:dyDescent="0.25">
      <c r="A4" s="4" t="s">
        <v>94</v>
      </c>
      <c r="B4" s="11">
        <v>15566.666666666666</v>
      </c>
      <c r="D4" s="4" t="s">
        <v>72</v>
      </c>
      <c r="E4" s="7">
        <v>8</v>
      </c>
    </row>
    <row r="5" spans="1:5" x14ac:dyDescent="0.25">
      <c r="A5" s="4" t="s">
        <v>75</v>
      </c>
      <c r="B5" s="11">
        <v>9602.7777777777774</v>
      </c>
      <c r="D5" s="4" t="s">
        <v>77</v>
      </c>
      <c r="E5" s="7">
        <v>1</v>
      </c>
    </row>
    <row r="6" spans="1:5" x14ac:dyDescent="0.25">
      <c r="A6" s="4" t="s">
        <v>67</v>
      </c>
      <c r="B6" s="11">
        <v>22295.555555555555</v>
      </c>
      <c r="D6" s="4" t="s">
        <v>106</v>
      </c>
      <c r="E6" s="7">
        <v>1</v>
      </c>
    </row>
    <row r="7" spans="1:5" x14ac:dyDescent="0.25">
      <c r="A7" s="4" t="s">
        <v>70</v>
      </c>
      <c r="B7" s="11">
        <v>32706.056939501781</v>
      </c>
      <c r="D7" s="4" t="s">
        <v>75</v>
      </c>
      <c r="E7" s="7">
        <v>7</v>
      </c>
    </row>
    <row r="8" spans="1:5" x14ac:dyDescent="0.25">
      <c r="A8" s="4" t="s">
        <v>127</v>
      </c>
      <c r="B8" s="11">
        <v>30902.289389067526</v>
      </c>
      <c r="D8" s="4" t="s">
        <v>79</v>
      </c>
      <c r="E8" s="7">
        <v>4</v>
      </c>
    </row>
    <row r="9" spans="1:5" x14ac:dyDescent="0.25">
      <c r="D9" s="4" t="s">
        <v>67</v>
      </c>
      <c r="E9" s="7">
        <v>2</v>
      </c>
    </row>
    <row r="10" spans="1:5" x14ac:dyDescent="0.25">
      <c r="D10" s="4" t="s">
        <v>70</v>
      </c>
      <c r="E10" s="7">
        <v>98</v>
      </c>
    </row>
    <row r="11" spans="1:5" x14ac:dyDescent="0.25">
      <c r="D11" s="4" t="s">
        <v>127</v>
      </c>
      <c r="E11" s="7">
        <v>121</v>
      </c>
    </row>
    <row r="14" spans="1:5" x14ac:dyDescent="0.25">
      <c r="A14" s="10" t="s">
        <v>57</v>
      </c>
      <c r="B14" s="8" t="s">
        <v>132</v>
      </c>
    </row>
    <row r="16" spans="1:5" x14ac:dyDescent="0.25">
      <c r="A16" s="10" t="s">
        <v>126</v>
      </c>
      <c r="B16" t="s">
        <v>129</v>
      </c>
      <c r="D16" s="10" t="s">
        <v>130</v>
      </c>
      <c r="E16" s="10" t="s">
        <v>128</v>
      </c>
    </row>
    <row r="17" spans="1:6" x14ac:dyDescent="0.25">
      <c r="A17" s="4" t="s">
        <v>74</v>
      </c>
      <c r="B17" s="7">
        <v>626590</v>
      </c>
      <c r="D17" s="10" t="s">
        <v>126</v>
      </c>
      <c r="E17" s="8" t="s">
        <v>66</v>
      </c>
      <c r="F17" s="8" t="s">
        <v>127</v>
      </c>
    </row>
    <row r="18" spans="1:6" x14ac:dyDescent="0.25">
      <c r="A18" s="13" t="s">
        <v>66</v>
      </c>
      <c r="B18" s="7">
        <v>626590</v>
      </c>
      <c r="D18" s="4" t="s">
        <v>74</v>
      </c>
      <c r="E18" s="14">
        <v>35534.705882352944</v>
      </c>
      <c r="F18" s="14">
        <v>35534.705882352944</v>
      </c>
    </row>
    <row r="19" spans="1:6" x14ac:dyDescent="0.25">
      <c r="A19" s="4" t="s">
        <v>83</v>
      </c>
      <c r="B19" s="7">
        <v>235390</v>
      </c>
      <c r="D19" s="4" t="s">
        <v>83</v>
      </c>
      <c r="E19" s="14">
        <v>33750</v>
      </c>
      <c r="F19" s="14">
        <v>33750</v>
      </c>
    </row>
    <row r="20" spans="1:6" x14ac:dyDescent="0.25">
      <c r="A20" s="13" t="s">
        <v>66</v>
      </c>
      <c r="B20" s="7">
        <v>235390</v>
      </c>
      <c r="D20" s="4" t="s">
        <v>68</v>
      </c>
      <c r="E20" s="14">
        <v>58950.202020202021</v>
      </c>
      <c r="F20" s="14">
        <v>58950.202020202021</v>
      </c>
    </row>
    <row r="21" spans="1:6" x14ac:dyDescent="0.25">
      <c r="A21" s="4" t="s">
        <v>68</v>
      </c>
      <c r="B21" s="7">
        <v>8807500</v>
      </c>
      <c r="D21" s="4" t="s">
        <v>78</v>
      </c>
      <c r="E21" s="14">
        <v>25000</v>
      </c>
      <c r="F21" s="14">
        <v>25000</v>
      </c>
    </row>
    <row r="22" spans="1:6" x14ac:dyDescent="0.25">
      <c r="A22" s="13" t="s">
        <v>66</v>
      </c>
      <c r="B22" s="7">
        <v>8807500</v>
      </c>
      <c r="D22" s="4" t="s">
        <v>127</v>
      </c>
      <c r="E22" s="14">
        <v>54546.776859504134</v>
      </c>
      <c r="F22" s="14">
        <v>54546.776859504134</v>
      </c>
    </row>
    <row r="23" spans="1:6" x14ac:dyDescent="0.25">
      <c r="A23" s="4" t="s">
        <v>78</v>
      </c>
      <c r="B23" s="7">
        <v>25000</v>
      </c>
    </row>
    <row r="24" spans="1:6" x14ac:dyDescent="0.25">
      <c r="A24" s="13" t="s">
        <v>66</v>
      </c>
      <c r="B24" s="7">
        <v>25000</v>
      </c>
    </row>
    <row r="25" spans="1:6" x14ac:dyDescent="0.25">
      <c r="A25" s="4" t="s">
        <v>127</v>
      </c>
      <c r="B25" s="7">
        <v>9694480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4F9A2-3796-49EA-935D-761C44F5A35C}">
  <dimension ref="A1:R44"/>
  <sheetViews>
    <sheetView zoomScale="65" workbookViewId="0">
      <selection activeCell="R17" sqref="R17"/>
    </sheetView>
  </sheetViews>
  <sheetFormatPr defaultColWidth="8.7109375" defaultRowHeight="15" x14ac:dyDescent="0.25"/>
  <cols>
    <col min="1" max="16384" width="8.7109375" style="12"/>
  </cols>
  <sheetData>
    <row r="1" spans="1:18" x14ac:dyDescent="0.25">
      <c r="A1" s="17"/>
      <c r="B1" s="17"/>
      <c r="C1" s="17"/>
      <c r="D1" s="17"/>
      <c r="E1" s="17"/>
      <c r="F1" s="21" t="s">
        <v>133</v>
      </c>
      <c r="G1" s="22"/>
      <c r="H1" s="22"/>
      <c r="I1" s="22"/>
      <c r="J1" s="22"/>
      <c r="K1" s="17"/>
      <c r="L1" s="17"/>
      <c r="M1" s="17"/>
      <c r="N1" s="17"/>
      <c r="O1" s="17"/>
      <c r="P1" s="17"/>
      <c r="Q1" s="17"/>
      <c r="R1" s="17"/>
    </row>
    <row r="2" spans="1:18" x14ac:dyDescent="0.25">
      <c r="A2" s="15"/>
      <c r="B2" s="15"/>
      <c r="C2" s="15"/>
      <c r="D2" s="15"/>
      <c r="E2" s="15"/>
      <c r="F2" s="23"/>
      <c r="G2" s="23"/>
      <c r="H2" s="23"/>
      <c r="I2" s="23"/>
      <c r="J2" s="23"/>
      <c r="K2" s="15"/>
      <c r="L2" s="15"/>
      <c r="M2" s="15"/>
      <c r="N2" s="15"/>
      <c r="O2" s="15"/>
      <c r="P2" s="15"/>
      <c r="Q2" s="15"/>
      <c r="R2" s="15"/>
    </row>
    <row r="3" spans="1:18" x14ac:dyDescent="0.25">
      <c r="A3" s="15"/>
      <c r="B3" s="15"/>
      <c r="C3" s="15"/>
      <c r="D3" s="15"/>
      <c r="E3" s="15"/>
      <c r="F3" s="15"/>
      <c r="G3" s="15"/>
      <c r="H3" s="15"/>
      <c r="I3" s="15"/>
      <c r="J3" s="15"/>
      <c r="K3" s="15"/>
      <c r="L3" s="15"/>
      <c r="M3" s="15"/>
      <c r="N3" s="15"/>
      <c r="O3" s="15"/>
      <c r="P3" s="15"/>
      <c r="Q3" s="15"/>
      <c r="R3" s="15"/>
    </row>
    <row r="4" spans="1:18" x14ac:dyDescent="0.25">
      <c r="A4" s="15"/>
      <c r="B4" s="15"/>
      <c r="C4" s="15"/>
      <c r="D4" s="15"/>
      <c r="E4" s="15"/>
      <c r="F4" s="15"/>
      <c r="G4" s="15"/>
      <c r="H4" s="15"/>
      <c r="I4" s="15"/>
      <c r="J4" s="15"/>
      <c r="K4" s="15"/>
      <c r="L4" s="15"/>
      <c r="M4" s="15"/>
      <c r="N4" s="15"/>
      <c r="O4" s="15"/>
      <c r="P4" s="15"/>
      <c r="Q4" s="15"/>
      <c r="R4" s="15"/>
    </row>
    <row r="5" spans="1:18" ht="15.75" thickBot="1" x14ac:dyDescent="0.3">
      <c r="A5" s="16"/>
      <c r="B5" s="16"/>
      <c r="C5" s="16"/>
      <c r="D5" s="16"/>
      <c r="E5" s="16"/>
      <c r="F5" s="16"/>
      <c r="G5" s="16"/>
      <c r="H5" s="16"/>
      <c r="I5" s="16"/>
      <c r="J5" s="16"/>
      <c r="K5" s="16"/>
      <c r="L5" s="16"/>
      <c r="M5" s="16"/>
      <c r="N5" s="16"/>
      <c r="O5" s="16"/>
      <c r="P5" s="16"/>
      <c r="Q5" s="16"/>
      <c r="R5" s="16"/>
    </row>
    <row r="6" spans="1:18" ht="15.75" thickTop="1" x14ac:dyDescent="0.25">
      <c r="A6" s="18"/>
      <c r="B6" s="18"/>
      <c r="C6" s="18"/>
      <c r="D6" s="18"/>
      <c r="E6" s="18"/>
      <c r="F6" s="18"/>
      <c r="G6" s="18"/>
      <c r="H6" s="18"/>
      <c r="I6" s="18"/>
      <c r="J6" s="18"/>
      <c r="K6" s="18"/>
      <c r="L6" s="18"/>
      <c r="M6" s="18"/>
      <c r="N6" s="18"/>
      <c r="O6" s="18"/>
      <c r="P6" s="18"/>
      <c r="Q6" s="18"/>
      <c r="R6" s="18"/>
    </row>
    <row r="7" spans="1:18" x14ac:dyDescent="0.25">
      <c r="A7" s="18"/>
      <c r="B7" s="18"/>
      <c r="C7" s="18"/>
      <c r="D7" s="18"/>
      <c r="E7" s="18"/>
      <c r="F7" s="18"/>
      <c r="G7" s="18"/>
      <c r="H7" s="18"/>
      <c r="I7" s="18"/>
      <c r="J7" s="18"/>
      <c r="K7" s="18"/>
      <c r="L7" s="18"/>
      <c r="M7" s="18"/>
      <c r="N7" s="18"/>
      <c r="O7" s="18"/>
      <c r="P7" s="18"/>
      <c r="Q7" s="18"/>
      <c r="R7" s="18"/>
    </row>
    <row r="8" spans="1:18" x14ac:dyDescent="0.25">
      <c r="A8" s="18"/>
      <c r="B8" s="18"/>
      <c r="C8" s="18"/>
      <c r="D8" s="18"/>
      <c r="E8" s="18"/>
      <c r="F8" s="18"/>
      <c r="G8" s="18"/>
      <c r="H8" s="18"/>
      <c r="I8" s="18"/>
      <c r="J8" s="18"/>
      <c r="K8" s="18"/>
      <c r="L8" s="18"/>
      <c r="M8" s="18"/>
      <c r="N8" s="18"/>
      <c r="O8" s="18"/>
      <c r="P8" s="18"/>
      <c r="Q8" s="18"/>
      <c r="R8" s="18"/>
    </row>
    <row r="9" spans="1:18" x14ac:dyDescent="0.25">
      <c r="A9" s="18"/>
      <c r="B9" s="18"/>
      <c r="C9" s="18"/>
      <c r="D9" s="18"/>
      <c r="E9" s="18"/>
      <c r="F9" s="18"/>
      <c r="G9" s="18"/>
      <c r="H9" s="18"/>
      <c r="I9" s="18"/>
      <c r="J9" s="18"/>
      <c r="K9" s="18"/>
      <c r="L9" s="18"/>
      <c r="M9" s="18"/>
      <c r="N9" s="18"/>
      <c r="O9" s="18"/>
      <c r="P9" s="18"/>
      <c r="Q9" s="18"/>
      <c r="R9" s="18"/>
    </row>
    <row r="10" spans="1:18" x14ac:dyDescent="0.25">
      <c r="A10" s="18"/>
      <c r="B10" s="18"/>
      <c r="C10" s="18"/>
      <c r="D10" s="18"/>
      <c r="E10" s="18"/>
      <c r="F10" s="18"/>
      <c r="G10" s="18"/>
      <c r="H10" s="18"/>
      <c r="I10" s="18"/>
      <c r="J10" s="18"/>
      <c r="K10" s="18"/>
      <c r="L10" s="18"/>
      <c r="M10" s="18"/>
      <c r="N10" s="18"/>
      <c r="O10" s="18"/>
      <c r="P10" s="18"/>
      <c r="Q10" s="18"/>
      <c r="R10" s="18"/>
    </row>
    <row r="11" spans="1:18" x14ac:dyDescent="0.25">
      <c r="A11" s="18"/>
      <c r="B11" s="18"/>
      <c r="C11" s="18"/>
      <c r="D11" s="18"/>
      <c r="E11" s="18"/>
      <c r="F11" s="18"/>
      <c r="G11" s="18"/>
      <c r="H11" s="18"/>
      <c r="I11" s="18"/>
      <c r="J11" s="18"/>
      <c r="K11" s="18"/>
      <c r="L11" s="18"/>
      <c r="M11" s="18"/>
      <c r="N11" s="18"/>
      <c r="O11" s="18"/>
      <c r="P11" s="18"/>
      <c r="Q11" s="18"/>
      <c r="R11" s="18"/>
    </row>
    <row r="12" spans="1:18" x14ac:dyDescent="0.25">
      <c r="A12" s="18"/>
      <c r="B12" s="18"/>
      <c r="C12" s="18"/>
      <c r="D12" s="18"/>
      <c r="E12" s="18"/>
      <c r="F12" s="18"/>
      <c r="G12" s="18"/>
      <c r="H12" s="18"/>
      <c r="I12" s="18"/>
      <c r="J12" s="18"/>
      <c r="K12" s="18"/>
      <c r="L12" s="18"/>
      <c r="M12" s="18"/>
      <c r="N12" s="18"/>
      <c r="O12" s="18"/>
      <c r="P12" s="18"/>
      <c r="Q12" s="18"/>
      <c r="R12" s="18"/>
    </row>
    <row r="13" spans="1:18" x14ac:dyDescent="0.25">
      <c r="A13" s="18"/>
      <c r="B13" s="18"/>
      <c r="C13" s="18"/>
      <c r="D13" s="18"/>
      <c r="E13" s="18"/>
      <c r="F13" s="18"/>
      <c r="G13" s="18"/>
      <c r="H13" s="18"/>
      <c r="I13" s="18"/>
      <c r="J13" s="18"/>
      <c r="K13" s="18"/>
      <c r="L13" s="18"/>
      <c r="M13" s="18"/>
      <c r="N13" s="18"/>
      <c r="O13" s="18"/>
      <c r="P13" s="18"/>
      <c r="Q13" s="18"/>
      <c r="R13" s="18"/>
    </row>
    <row r="14" spans="1:18" x14ac:dyDescent="0.25">
      <c r="A14" s="18"/>
      <c r="B14" s="18"/>
      <c r="C14" s="18"/>
      <c r="D14" s="18"/>
      <c r="E14" s="18"/>
      <c r="F14" s="18"/>
      <c r="G14" s="18"/>
      <c r="H14" s="18"/>
      <c r="I14" s="18"/>
      <c r="J14" s="18"/>
      <c r="K14" s="18"/>
      <c r="L14" s="18"/>
      <c r="M14" s="18"/>
      <c r="N14" s="18"/>
      <c r="O14" s="18"/>
      <c r="P14" s="18"/>
      <c r="Q14" s="18"/>
      <c r="R14" s="18"/>
    </row>
    <row r="15" spans="1:18" x14ac:dyDescent="0.25">
      <c r="A15" s="18"/>
      <c r="B15" s="18"/>
      <c r="C15" s="18"/>
      <c r="D15" s="18"/>
      <c r="E15" s="18"/>
      <c r="F15" s="18"/>
      <c r="G15" s="18"/>
      <c r="H15" s="18"/>
      <c r="I15" s="18"/>
      <c r="J15" s="18"/>
      <c r="K15" s="18"/>
      <c r="L15" s="18"/>
      <c r="M15" s="18"/>
      <c r="N15" s="18"/>
      <c r="O15" s="18"/>
      <c r="P15" s="18"/>
      <c r="Q15" s="18"/>
      <c r="R15" s="18"/>
    </row>
    <row r="16" spans="1:18" x14ac:dyDescent="0.25">
      <c r="A16" s="18"/>
      <c r="B16" s="18"/>
      <c r="C16" s="18"/>
      <c r="D16" s="18"/>
      <c r="E16" s="18"/>
      <c r="F16" s="18"/>
      <c r="G16" s="18"/>
      <c r="H16" s="18"/>
      <c r="I16" s="18"/>
      <c r="J16" s="18"/>
      <c r="K16" s="18"/>
      <c r="L16" s="18"/>
      <c r="M16" s="18"/>
      <c r="N16" s="18"/>
      <c r="O16" s="18"/>
      <c r="P16" s="18"/>
      <c r="Q16" s="18"/>
      <c r="R16" s="18"/>
    </row>
    <row r="17" spans="1:18" x14ac:dyDescent="0.25">
      <c r="A17" s="18"/>
      <c r="B17" s="18"/>
      <c r="C17" s="18"/>
      <c r="D17" s="18"/>
      <c r="E17" s="18"/>
      <c r="F17" s="18"/>
      <c r="G17" s="18"/>
      <c r="H17" s="18"/>
      <c r="I17" s="18"/>
      <c r="J17" s="18"/>
      <c r="K17" s="18"/>
      <c r="L17" s="18"/>
      <c r="M17" s="18"/>
      <c r="N17" s="18"/>
      <c r="O17" s="18"/>
      <c r="P17" s="18"/>
      <c r="Q17" s="18"/>
      <c r="R17" s="18"/>
    </row>
    <row r="18" spans="1:18" x14ac:dyDescent="0.25">
      <c r="A18" s="18"/>
      <c r="B18" s="18"/>
      <c r="C18" s="18"/>
      <c r="D18" s="18"/>
      <c r="E18" s="18"/>
      <c r="F18" s="18"/>
      <c r="G18" s="18"/>
      <c r="H18" s="18"/>
      <c r="I18" s="18"/>
      <c r="J18" s="18"/>
      <c r="K18" s="18"/>
      <c r="L18" s="18"/>
      <c r="M18" s="18"/>
      <c r="N18" s="18"/>
      <c r="O18" s="18"/>
      <c r="P18" s="18"/>
      <c r="Q18" s="18"/>
      <c r="R18" s="18"/>
    </row>
    <row r="19" spans="1:18" x14ac:dyDescent="0.25">
      <c r="A19" s="18"/>
      <c r="B19" s="18"/>
      <c r="C19" s="18"/>
      <c r="D19" s="18"/>
      <c r="E19" s="18"/>
      <c r="F19" s="18"/>
      <c r="G19" s="18"/>
      <c r="H19" s="18"/>
      <c r="I19" s="18"/>
      <c r="J19" s="18"/>
      <c r="K19" s="18"/>
      <c r="L19" s="18"/>
      <c r="M19" s="18"/>
      <c r="N19" s="18"/>
      <c r="O19" s="18"/>
      <c r="P19" s="18"/>
      <c r="Q19" s="18"/>
      <c r="R19" s="18"/>
    </row>
    <row r="20" spans="1:18" x14ac:dyDescent="0.25">
      <c r="A20" s="18"/>
      <c r="B20" s="18"/>
      <c r="C20" s="18"/>
      <c r="D20" s="18"/>
      <c r="E20" s="18"/>
      <c r="F20" s="18"/>
      <c r="G20" s="18"/>
      <c r="H20" s="18"/>
      <c r="I20" s="18"/>
      <c r="J20" s="18"/>
      <c r="K20" s="18"/>
      <c r="L20" s="18"/>
      <c r="M20" s="18"/>
      <c r="N20" s="18"/>
      <c r="O20" s="18"/>
      <c r="P20" s="18"/>
      <c r="Q20" s="18"/>
      <c r="R20" s="18"/>
    </row>
    <row r="21" spans="1:18" x14ac:dyDescent="0.25">
      <c r="A21" s="18"/>
      <c r="B21" s="18"/>
      <c r="C21" s="18"/>
      <c r="D21" s="18"/>
      <c r="E21" s="18"/>
      <c r="F21" s="18"/>
      <c r="G21" s="18"/>
      <c r="H21" s="18"/>
      <c r="I21" s="18"/>
      <c r="J21" s="18"/>
      <c r="K21" s="18"/>
      <c r="L21" s="18"/>
      <c r="M21" s="18"/>
      <c r="N21" s="18"/>
      <c r="O21" s="18"/>
      <c r="P21" s="18"/>
      <c r="Q21" s="18"/>
      <c r="R21" s="18"/>
    </row>
    <row r="22" spans="1:18" x14ac:dyDescent="0.25">
      <c r="A22" s="18"/>
      <c r="B22" s="18"/>
      <c r="C22" s="18"/>
      <c r="D22" s="18"/>
      <c r="E22" s="18"/>
      <c r="F22" s="18"/>
      <c r="G22" s="18"/>
      <c r="H22" s="18"/>
      <c r="I22" s="18"/>
      <c r="J22" s="18"/>
      <c r="K22" s="18"/>
      <c r="L22" s="18"/>
      <c r="M22" s="18"/>
      <c r="N22" s="18"/>
      <c r="O22" s="18"/>
      <c r="P22" s="18"/>
      <c r="Q22" s="18"/>
      <c r="R22" s="18"/>
    </row>
    <row r="23" spans="1:18" x14ac:dyDescent="0.25">
      <c r="A23" s="18"/>
      <c r="B23" s="18"/>
      <c r="C23" s="18"/>
      <c r="D23" s="18"/>
      <c r="E23" s="18"/>
      <c r="F23" s="18"/>
      <c r="G23" s="18"/>
      <c r="H23" s="18"/>
      <c r="I23" s="18"/>
      <c r="J23" s="18"/>
      <c r="K23" s="18"/>
      <c r="L23" s="18"/>
      <c r="M23" s="18"/>
      <c r="N23" s="18"/>
      <c r="O23" s="18"/>
      <c r="P23" s="18"/>
      <c r="Q23" s="18"/>
      <c r="R23" s="18"/>
    </row>
    <row r="24" spans="1:18" x14ac:dyDescent="0.25">
      <c r="A24" s="18"/>
      <c r="B24" s="18"/>
      <c r="C24" s="18"/>
      <c r="D24" s="18"/>
      <c r="E24" s="18"/>
      <c r="F24" s="18"/>
      <c r="G24" s="18"/>
      <c r="H24" s="18"/>
      <c r="I24" s="18"/>
      <c r="J24" s="18"/>
      <c r="K24" s="18"/>
      <c r="L24" s="18"/>
      <c r="M24" s="18"/>
      <c r="N24" s="18"/>
      <c r="O24" s="18"/>
      <c r="P24" s="18"/>
      <c r="Q24" s="18"/>
      <c r="R24" s="18"/>
    </row>
    <row r="25" spans="1:18" x14ac:dyDescent="0.25">
      <c r="A25" s="18"/>
      <c r="B25" s="18"/>
      <c r="C25" s="18"/>
      <c r="D25" s="18"/>
      <c r="E25" s="18"/>
      <c r="F25" s="18"/>
      <c r="G25" s="18"/>
      <c r="H25" s="18"/>
      <c r="I25" s="18"/>
      <c r="J25" s="18"/>
      <c r="K25" s="18"/>
      <c r="L25" s="18"/>
      <c r="M25" s="18"/>
      <c r="N25" s="18"/>
      <c r="O25" s="18"/>
      <c r="P25" s="18"/>
      <c r="Q25" s="18"/>
      <c r="R25" s="18"/>
    </row>
    <row r="26" spans="1:18" x14ac:dyDescent="0.25">
      <c r="A26" s="18"/>
      <c r="B26" s="18"/>
      <c r="C26" s="18"/>
      <c r="D26" s="18"/>
      <c r="E26" s="18"/>
      <c r="F26" s="18"/>
      <c r="G26" s="18"/>
      <c r="H26" s="18"/>
      <c r="I26" s="18"/>
      <c r="J26" s="18"/>
      <c r="K26" s="18"/>
      <c r="L26" s="18"/>
      <c r="M26" s="18"/>
      <c r="N26" s="18"/>
      <c r="O26" s="18"/>
      <c r="P26" s="18"/>
      <c r="Q26" s="18"/>
      <c r="R26" s="18"/>
    </row>
    <row r="27" spans="1:18" x14ac:dyDescent="0.25">
      <c r="A27" s="18"/>
      <c r="B27" s="18"/>
      <c r="C27" s="18"/>
      <c r="D27" s="18"/>
      <c r="E27" s="18"/>
      <c r="F27" s="18"/>
      <c r="G27" s="18"/>
      <c r="H27" s="18"/>
      <c r="I27" s="18"/>
      <c r="J27" s="18"/>
      <c r="K27" s="18"/>
      <c r="L27" s="18"/>
      <c r="M27" s="18"/>
      <c r="N27" s="18"/>
      <c r="O27" s="18"/>
      <c r="P27" s="18"/>
      <c r="Q27" s="18"/>
      <c r="R27" s="18"/>
    </row>
    <row r="28" spans="1:18" x14ac:dyDescent="0.25">
      <c r="A28" s="18"/>
      <c r="B28" s="18"/>
      <c r="C28" s="18"/>
      <c r="D28" s="18"/>
      <c r="E28" s="18"/>
      <c r="F28" s="18"/>
      <c r="G28" s="18"/>
      <c r="H28" s="18"/>
      <c r="I28" s="18"/>
      <c r="J28" s="18"/>
      <c r="K28" s="18"/>
      <c r="L28" s="18"/>
      <c r="M28" s="18"/>
      <c r="N28" s="18"/>
      <c r="O28" s="18"/>
      <c r="P28" s="18"/>
      <c r="Q28" s="18"/>
      <c r="R28" s="18"/>
    </row>
    <row r="29" spans="1:18" x14ac:dyDescent="0.25">
      <c r="A29" s="18"/>
      <c r="B29" s="18"/>
      <c r="C29" s="18"/>
      <c r="D29" s="18"/>
      <c r="E29" s="18"/>
      <c r="F29" s="18"/>
      <c r="G29" s="18"/>
      <c r="H29" s="18"/>
      <c r="I29" s="18"/>
      <c r="J29" s="18"/>
      <c r="K29" s="18"/>
      <c r="L29" s="18"/>
      <c r="M29" s="18"/>
      <c r="N29" s="18"/>
      <c r="O29" s="18"/>
      <c r="P29" s="18"/>
      <c r="Q29" s="18"/>
      <c r="R29" s="18"/>
    </row>
    <row r="30" spans="1:18" x14ac:dyDescent="0.25">
      <c r="A30" s="18"/>
      <c r="B30" s="18"/>
      <c r="C30" s="18"/>
      <c r="D30" s="18"/>
      <c r="E30" s="18"/>
      <c r="F30" s="18"/>
      <c r="G30" s="18"/>
      <c r="H30" s="18"/>
      <c r="I30" s="18"/>
      <c r="J30" s="18"/>
      <c r="K30" s="18"/>
      <c r="L30" s="18"/>
      <c r="M30" s="18"/>
      <c r="N30" s="18"/>
      <c r="O30" s="18"/>
      <c r="P30" s="18"/>
      <c r="Q30" s="18"/>
      <c r="R30" s="18"/>
    </row>
    <row r="31" spans="1:18" x14ac:dyDescent="0.25">
      <c r="A31" s="18"/>
      <c r="B31" s="18"/>
      <c r="C31" s="18"/>
      <c r="D31" s="18"/>
      <c r="E31" s="18"/>
      <c r="F31" s="18"/>
      <c r="G31" s="18"/>
      <c r="H31" s="18"/>
      <c r="I31" s="18"/>
      <c r="J31" s="18"/>
      <c r="K31" s="18"/>
      <c r="L31" s="18"/>
      <c r="M31" s="18"/>
      <c r="N31" s="18"/>
      <c r="O31" s="18"/>
      <c r="P31" s="18"/>
      <c r="Q31" s="18"/>
      <c r="R31" s="18"/>
    </row>
    <row r="32" spans="1:18" x14ac:dyDescent="0.25">
      <c r="A32" s="18"/>
      <c r="B32" s="18"/>
      <c r="C32" s="18"/>
      <c r="D32" s="18"/>
      <c r="E32" s="18"/>
      <c r="F32" s="18"/>
      <c r="G32" s="18"/>
      <c r="H32" s="18"/>
      <c r="I32" s="18"/>
      <c r="J32" s="18"/>
      <c r="K32" s="18"/>
      <c r="L32" s="18"/>
      <c r="M32" s="18"/>
      <c r="N32" s="18"/>
      <c r="O32" s="18"/>
      <c r="P32" s="18"/>
      <c r="Q32" s="18"/>
      <c r="R32" s="18"/>
    </row>
    <row r="33" spans="1:18" x14ac:dyDescent="0.25">
      <c r="A33" s="18"/>
      <c r="B33" s="18"/>
      <c r="C33" s="18"/>
      <c r="D33" s="18"/>
      <c r="E33" s="18"/>
      <c r="F33" s="18"/>
      <c r="G33" s="18"/>
      <c r="H33" s="18"/>
      <c r="I33" s="18"/>
      <c r="J33" s="18"/>
      <c r="K33" s="18"/>
      <c r="L33" s="18"/>
      <c r="M33" s="18"/>
      <c r="N33" s="18"/>
      <c r="O33" s="18"/>
      <c r="P33" s="18"/>
      <c r="Q33" s="18"/>
      <c r="R33" s="18"/>
    </row>
    <row r="34" spans="1:18" x14ac:dyDescent="0.25">
      <c r="A34" s="18"/>
      <c r="B34" s="18"/>
      <c r="C34" s="18"/>
      <c r="D34" s="18"/>
      <c r="E34" s="18"/>
      <c r="F34" s="18"/>
      <c r="G34" s="18"/>
      <c r="H34" s="18"/>
      <c r="I34" s="18"/>
      <c r="J34" s="18"/>
      <c r="K34" s="18"/>
      <c r="L34" s="18"/>
      <c r="M34" s="18"/>
      <c r="N34" s="18"/>
      <c r="O34" s="18"/>
      <c r="P34" s="18"/>
      <c r="Q34" s="18"/>
      <c r="R34" s="18"/>
    </row>
    <row r="35" spans="1:18" x14ac:dyDescent="0.25">
      <c r="A35" s="18"/>
      <c r="B35" s="18"/>
      <c r="C35" s="18"/>
      <c r="D35" s="18"/>
      <c r="E35" s="18"/>
      <c r="F35" s="18"/>
      <c r="G35" s="18"/>
      <c r="H35" s="18"/>
      <c r="I35" s="18"/>
      <c r="J35" s="18"/>
      <c r="K35" s="18"/>
      <c r="L35" s="18"/>
      <c r="M35" s="18"/>
      <c r="N35" s="18"/>
      <c r="O35" s="18"/>
      <c r="P35" s="18"/>
      <c r="Q35" s="18"/>
      <c r="R35" s="18"/>
    </row>
    <row r="36" spans="1:18" x14ac:dyDescent="0.25">
      <c r="A36" s="18"/>
      <c r="B36" s="18"/>
      <c r="C36" s="18"/>
      <c r="D36" s="18"/>
      <c r="E36" s="18"/>
      <c r="F36" s="18"/>
      <c r="G36" s="18"/>
      <c r="H36" s="18"/>
      <c r="I36" s="18"/>
      <c r="J36" s="18"/>
      <c r="K36" s="18"/>
      <c r="L36" s="18"/>
      <c r="M36" s="18"/>
      <c r="N36" s="18"/>
      <c r="O36" s="18"/>
      <c r="P36" s="18"/>
      <c r="Q36" s="18"/>
      <c r="R36" s="18"/>
    </row>
    <row r="37" spans="1:18" x14ac:dyDescent="0.25">
      <c r="A37" s="18"/>
      <c r="B37" s="18"/>
      <c r="C37" s="18"/>
      <c r="D37" s="18"/>
      <c r="E37" s="18"/>
      <c r="F37" s="18"/>
      <c r="G37" s="18"/>
      <c r="H37" s="18"/>
      <c r="I37" s="18"/>
      <c r="J37" s="18"/>
      <c r="K37" s="18"/>
      <c r="L37" s="18"/>
      <c r="M37" s="18"/>
      <c r="N37" s="18"/>
      <c r="O37" s="18"/>
      <c r="P37" s="18"/>
      <c r="Q37" s="18"/>
      <c r="R37" s="18"/>
    </row>
    <row r="38" spans="1:18" x14ac:dyDescent="0.25">
      <c r="A38" s="18"/>
      <c r="B38" s="18"/>
      <c r="C38" s="18"/>
      <c r="D38" s="18"/>
      <c r="E38" s="18"/>
      <c r="F38" s="18"/>
      <c r="G38" s="18"/>
      <c r="H38" s="18"/>
      <c r="I38" s="18"/>
      <c r="J38" s="18"/>
      <c r="K38" s="18"/>
      <c r="L38" s="18"/>
      <c r="M38" s="18"/>
      <c r="N38" s="18"/>
      <c r="O38" s="18"/>
      <c r="P38" s="18"/>
      <c r="Q38" s="18"/>
      <c r="R38" s="18"/>
    </row>
    <row r="39" spans="1:18" x14ac:dyDescent="0.25">
      <c r="A39" s="18"/>
      <c r="B39" s="18"/>
      <c r="C39" s="18"/>
      <c r="D39" s="18"/>
      <c r="E39" s="18"/>
      <c r="F39" s="18"/>
      <c r="G39" s="18"/>
      <c r="H39" s="18"/>
      <c r="I39" s="18"/>
      <c r="J39" s="18"/>
      <c r="K39" s="18"/>
      <c r="L39" s="18"/>
      <c r="M39" s="18"/>
      <c r="N39" s="18"/>
      <c r="O39" s="18"/>
      <c r="P39" s="18"/>
      <c r="Q39" s="18"/>
      <c r="R39" s="18"/>
    </row>
    <row r="40" spans="1:18" x14ac:dyDescent="0.25">
      <c r="A40" s="18"/>
      <c r="B40" s="18"/>
      <c r="C40" s="18"/>
      <c r="D40" s="18"/>
      <c r="E40" s="18"/>
      <c r="F40" s="18"/>
      <c r="G40" s="18"/>
      <c r="H40" s="18"/>
      <c r="I40" s="18"/>
      <c r="J40" s="18"/>
      <c r="K40" s="18"/>
      <c r="L40" s="18"/>
      <c r="M40" s="18"/>
      <c r="N40" s="18"/>
      <c r="O40" s="18"/>
      <c r="P40" s="18"/>
      <c r="Q40" s="18"/>
      <c r="R40" s="18"/>
    </row>
    <row r="41" spans="1:18" x14ac:dyDescent="0.25">
      <c r="A41" s="18"/>
      <c r="B41" s="18"/>
      <c r="C41" s="18"/>
      <c r="D41" s="18"/>
      <c r="E41" s="18"/>
      <c r="F41" s="18"/>
      <c r="G41" s="18"/>
      <c r="H41" s="18"/>
      <c r="I41" s="18"/>
      <c r="J41" s="18"/>
      <c r="K41" s="18"/>
      <c r="L41" s="18"/>
      <c r="M41" s="18"/>
      <c r="N41" s="18"/>
      <c r="O41" s="18"/>
      <c r="P41" s="18"/>
      <c r="Q41" s="18"/>
      <c r="R41" s="18"/>
    </row>
    <row r="42" spans="1:18" x14ac:dyDescent="0.25">
      <c r="A42" s="18"/>
      <c r="B42" s="18"/>
      <c r="C42" s="18"/>
      <c r="D42" s="18"/>
      <c r="E42" s="18"/>
      <c r="F42" s="18"/>
      <c r="G42" s="18"/>
      <c r="H42" s="18"/>
      <c r="I42" s="18"/>
      <c r="J42" s="18"/>
      <c r="K42" s="18"/>
      <c r="L42" s="18"/>
      <c r="M42" s="18"/>
      <c r="N42" s="18"/>
      <c r="O42" s="18"/>
      <c r="P42" s="18"/>
      <c r="Q42" s="18"/>
      <c r="R42" s="18"/>
    </row>
    <row r="43" spans="1:18" x14ac:dyDescent="0.25">
      <c r="A43" s="18"/>
      <c r="B43" s="18"/>
      <c r="C43" s="18"/>
      <c r="D43" s="18"/>
      <c r="E43" s="18"/>
      <c r="F43" s="18"/>
      <c r="G43" s="18"/>
      <c r="H43" s="18"/>
      <c r="I43" s="18"/>
      <c r="J43" s="18"/>
      <c r="K43" s="18"/>
      <c r="L43" s="18"/>
      <c r="M43" s="18"/>
      <c r="N43" s="18"/>
      <c r="O43" s="18"/>
      <c r="P43" s="18"/>
      <c r="Q43" s="18"/>
      <c r="R43" s="18"/>
    </row>
    <row r="44" spans="1:18" x14ac:dyDescent="0.25">
      <c r="A44" s="18"/>
      <c r="B44" s="18"/>
      <c r="C44" s="18"/>
      <c r="D44" s="18"/>
      <c r="E44" s="18"/>
      <c r="F44" s="18"/>
      <c r="G44" s="18"/>
      <c r="H44" s="18"/>
      <c r="I44" s="18"/>
      <c r="J44" s="18"/>
      <c r="K44" s="18"/>
      <c r="L44" s="18"/>
      <c r="M44" s="18"/>
      <c r="N44" s="18"/>
      <c r="O44" s="18"/>
      <c r="P44" s="18"/>
      <c r="Q44" s="18"/>
      <c r="R44" s="18"/>
    </row>
  </sheetData>
  <mergeCells count="1">
    <mergeCell ref="F1:J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83DE1-56ED-4BDF-93EE-13239FD7CD59}">
  <dimension ref="A1:H16"/>
  <sheetViews>
    <sheetView zoomScale="82" zoomScaleNormal="55" workbookViewId="0">
      <selection activeCell="F3" sqref="F3"/>
    </sheetView>
  </sheetViews>
  <sheetFormatPr defaultRowHeight="15" x14ac:dyDescent="0.25"/>
  <cols>
    <col min="2" max="2" width="12.42578125" customWidth="1"/>
    <col min="3" max="3" width="17" customWidth="1"/>
    <col min="4" max="4" width="21.42578125" customWidth="1"/>
    <col min="5" max="5" width="17.42578125" customWidth="1"/>
  </cols>
  <sheetData>
    <row r="1" spans="1:8" x14ac:dyDescent="0.25">
      <c r="A1" s="2" t="s">
        <v>16</v>
      </c>
      <c r="B1" s="2" t="s">
        <v>0</v>
      </c>
      <c r="C1" s="2" t="s">
        <v>1</v>
      </c>
      <c r="D1" s="2" t="s">
        <v>2</v>
      </c>
      <c r="E1" s="2" t="s">
        <v>15</v>
      </c>
    </row>
    <row r="2" spans="1:8" x14ac:dyDescent="0.25">
      <c r="A2" s="3">
        <v>1</v>
      </c>
      <c r="B2" t="s">
        <v>3</v>
      </c>
      <c r="C2">
        <v>20.9</v>
      </c>
      <c r="D2">
        <v>22.3</v>
      </c>
      <c r="E2">
        <v>39.799999999999997</v>
      </c>
    </row>
    <row r="3" spans="1:8" x14ac:dyDescent="0.25">
      <c r="A3" s="3">
        <v>2</v>
      </c>
      <c r="B3" t="s">
        <v>4</v>
      </c>
      <c r="C3">
        <v>25.8</v>
      </c>
      <c r="D3">
        <v>23.5</v>
      </c>
      <c r="E3">
        <v>37.4</v>
      </c>
    </row>
    <row r="4" spans="1:8" x14ac:dyDescent="0.25">
      <c r="A4" s="3">
        <v>3</v>
      </c>
      <c r="B4" t="s">
        <v>5</v>
      </c>
      <c r="C4">
        <v>43.3</v>
      </c>
      <c r="D4">
        <v>34.6</v>
      </c>
      <c r="E4">
        <v>35.799999999999997</v>
      </c>
    </row>
    <row r="5" spans="1:8" x14ac:dyDescent="0.25">
      <c r="A5" s="3">
        <v>4</v>
      </c>
      <c r="B5" t="s">
        <v>6</v>
      </c>
      <c r="C5">
        <v>45.5</v>
      </c>
      <c r="D5">
        <v>44.5</v>
      </c>
      <c r="E5">
        <v>23.6</v>
      </c>
    </row>
    <row r="6" spans="1:8" x14ac:dyDescent="0.25">
      <c r="A6" s="3">
        <v>5</v>
      </c>
      <c r="B6" t="s">
        <v>7</v>
      </c>
      <c r="C6">
        <v>23.3</v>
      </c>
      <c r="D6">
        <v>34.5</v>
      </c>
      <c r="E6">
        <v>32.6</v>
      </c>
    </row>
    <row r="7" spans="1:8" x14ac:dyDescent="0.25">
      <c r="A7" s="3">
        <v>6</v>
      </c>
      <c r="B7" t="s">
        <v>8</v>
      </c>
      <c r="C7">
        <v>32.700000000000003</v>
      </c>
      <c r="D7">
        <v>38.5</v>
      </c>
      <c r="E7">
        <v>33.5</v>
      </c>
    </row>
    <row r="8" spans="1:8" x14ac:dyDescent="0.25">
      <c r="A8" s="3">
        <v>7</v>
      </c>
      <c r="B8" t="s">
        <v>9</v>
      </c>
      <c r="C8">
        <v>22.6</v>
      </c>
      <c r="D8">
        <v>22.2</v>
      </c>
      <c r="E8">
        <v>21.7</v>
      </c>
    </row>
    <row r="9" spans="1:8" x14ac:dyDescent="0.25">
      <c r="A9" s="3">
        <v>8</v>
      </c>
      <c r="B9" t="s">
        <v>10</v>
      </c>
      <c r="C9">
        <v>34.700000000000003</v>
      </c>
      <c r="D9">
        <v>23.5</v>
      </c>
      <c r="E9">
        <v>23.7</v>
      </c>
    </row>
    <row r="10" spans="1:8" x14ac:dyDescent="0.25">
      <c r="A10" s="3">
        <v>9</v>
      </c>
      <c r="B10" t="s">
        <v>11</v>
      </c>
      <c r="C10">
        <v>31.3</v>
      </c>
      <c r="D10">
        <v>21.9</v>
      </c>
      <c r="E10">
        <v>21.4</v>
      </c>
    </row>
    <row r="11" spans="1:8" x14ac:dyDescent="0.25">
      <c r="A11" s="3">
        <v>10</v>
      </c>
      <c r="B11" t="s">
        <v>12</v>
      </c>
      <c r="C11">
        <v>24.7</v>
      </c>
      <c r="D11">
        <v>29.3</v>
      </c>
      <c r="E11">
        <v>34.5</v>
      </c>
    </row>
    <row r="12" spans="1:8" x14ac:dyDescent="0.25">
      <c r="A12" s="3">
        <v>11</v>
      </c>
      <c r="B12" t="s">
        <v>13</v>
      </c>
      <c r="C12">
        <v>34.200000000000003</v>
      </c>
      <c r="D12">
        <v>31.7</v>
      </c>
      <c r="E12">
        <v>32.4</v>
      </c>
    </row>
    <row r="13" spans="1:8" x14ac:dyDescent="0.25">
      <c r="A13" s="3">
        <v>12</v>
      </c>
      <c r="B13" t="s">
        <v>14</v>
      </c>
      <c r="C13">
        <v>35.6</v>
      </c>
      <c r="D13">
        <v>23.7</v>
      </c>
      <c r="E13">
        <v>22.6</v>
      </c>
    </row>
    <row r="16" spans="1:8" x14ac:dyDescent="0.25">
      <c r="H16" t="s">
        <v>24</v>
      </c>
    </row>
  </sheetData>
  <autoFilter ref="B1:E13" xr:uid="{7DB77405-A1ED-4DC8-A0E3-C15442A55F47}"/>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9644E-2C78-4CD3-8C93-FB28B668B87C}">
  <dimension ref="A1:M13"/>
  <sheetViews>
    <sheetView workbookViewId="0">
      <selection activeCell="D21" sqref="D21"/>
    </sheetView>
  </sheetViews>
  <sheetFormatPr defaultRowHeight="15" x14ac:dyDescent="0.25"/>
  <cols>
    <col min="1" max="1" width="7.5703125" customWidth="1"/>
    <col min="2" max="2" width="9.7109375" customWidth="1"/>
    <col min="3" max="3" width="15.140625" customWidth="1"/>
    <col min="4" max="4" width="14" customWidth="1"/>
    <col min="5" max="5" width="12.42578125" customWidth="1"/>
  </cols>
  <sheetData>
    <row r="1" spans="1:13" x14ac:dyDescent="0.25">
      <c r="A1" s="2" t="s">
        <v>16</v>
      </c>
      <c r="B1" s="2" t="s">
        <v>0</v>
      </c>
      <c r="C1" s="2" t="s">
        <v>1</v>
      </c>
      <c r="D1" s="2" t="s">
        <v>2</v>
      </c>
      <c r="E1" s="2" t="s">
        <v>15</v>
      </c>
      <c r="G1" s="1" t="s">
        <v>25</v>
      </c>
    </row>
    <row r="2" spans="1:13" x14ac:dyDescent="0.25">
      <c r="A2" s="3">
        <v>1</v>
      </c>
      <c r="B2" t="s">
        <v>3</v>
      </c>
      <c r="C2">
        <v>20.9</v>
      </c>
      <c r="D2">
        <v>22.3</v>
      </c>
      <c r="E2">
        <v>39.799999999999997</v>
      </c>
      <c r="G2" s="19" t="s">
        <v>26</v>
      </c>
      <c r="H2" s="19"/>
      <c r="I2" s="19"/>
    </row>
    <row r="3" spans="1:13" x14ac:dyDescent="0.25">
      <c r="A3" s="3">
        <v>2</v>
      </c>
      <c r="B3" t="s">
        <v>4</v>
      </c>
      <c r="C3">
        <v>25.8</v>
      </c>
      <c r="D3">
        <v>23.5</v>
      </c>
      <c r="E3">
        <v>37.4</v>
      </c>
      <c r="G3" s="19" t="s">
        <v>27</v>
      </c>
      <c r="H3" s="19"/>
      <c r="I3" s="19"/>
      <c r="J3" s="19"/>
      <c r="K3" s="19"/>
      <c r="L3" s="19"/>
      <c r="M3" s="19"/>
    </row>
    <row r="4" spans="1:13" x14ac:dyDescent="0.25">
      <c r="A4" s="3">
        <v>3</v>
      </c>
      <c r="B4" t="s">
        <v>5</v>
      </c>
      <c r="C4">
        <v>43.3</v>
      </c>
      <c r="D4">
        <v>34.6</v>
      </c>
      <c r="E4">
        <v>35.799999999999997</v>
      </c>
      <c r="G4" s="19" t="s">
        <v>28</v>
      </c>
      <c r="H4" s="19"/>
      <c r="I4" s="19"/>
      <c r="J4" s="19"/>
      <c r="K4" s="19"/>
      <c r="L4" s="19"/>
      <c r="M4" s="19"/>
    </row>
    <row r="5" spans="1:13" x14ac:dyDescent="0.25">
      <c r="A5" s="3">
        <v>4</v>
      </c>
      <c r="B5" t="s">
        <v>6</v>
      </c>
      <c r="C5">
        <v>45.5</v>
      </c>
      <c r="D5">
        <v>44.5</v>
      </c>
      <c r="E5">
        <v>23.6</v>
      </c>
    </row>
    <row r="6" spans="1:13" x14ac:dyDescent="0.25">
      <c r="A6" s="3">
        <v>5</v>
      </c>
      <c r="B6" t="s">
        <v>7</v>
      </c>
      <c r="C6">
        <v>23.3</v>
      </c>
      <c r="D6">
        <v>34.5</v>
      </c>
      <c r="E6">
        <v>32.6</v>
      </c>
    </row>
    <row r="7" spans="1:13" x14ac:dyDescent="0.25">
      <c r="A7" s="3">
        <v>6</v>
      </c>
      <c r="B7" t="s">
        <v>8</v>
      </c>
      <c r="C7">
        <v>32.700000000000003</v>
      </c>
      <c r="D7">
        <v>38.5</v>
      </c>
      <c r="E7">
        <v>33.5</v>
      </c>
    </row>
    <row r="8" spans="1:13" x14ac:dyDescent="0.25">
      <c r="A8" s="3">
        <v>7</v>
      </c>
      <c r="B8" t="s">
        <v>9</v>
      </c>
      <c r="C8">
        <v>22.6</v>
      </c>
      <c r="D8">
        <v>22.2</v>
      </c>
      <c r="E8">
        <v>21.7</v>
      </c>
    </row>
    <row r="9" spans="1:13" x14ac:dyDescent="0.25">
      <c r="A9" s="3">
        <v>8</v>
      </c>
      <c r="B9" t="s">
        <v>10</v>
      </c>
      <c r="C9">
        <v>34.700000000000003</v>
      </c>
      <c r="D9">
        <v>23.5</v>
      </c>
      <c r="E9">
        <v>23.7</v>
      </c>
    </row>
    <row r="10" spans="1:13" x14ac:dyDescent="0.25">
      <c r="A10" s="3">
        <v>9</v>
      </c>
      <c r="B10" t="s">
        <v>11</v>
      </c>
      <c r="C10">
        <v>31.3</v>
      </c>
      <c r="D10">
        <v>21.9</v>
      </c>
      <c r="E10">
        <v>21.4</v>
      </c>
    </row>
    <row r="11" spans="1:13" x14ac:dyDescent="0.25">
      <c r="A11" s="3">
        <v>10</v>
      </c>
      <c r="B11" t="s">
        <v>12</v>
      </c>
      <c r="C11">
        <v>24.7</v>
      </c>
      <c r="D11">
        <v>29.3</v>
      </c>
      <c r="E11">
        <v>34.5</v>
      </c>
    </row>
    <row r="12" spans="1:13" x14ac:dyDescent="0.25">
      <c r="A12" s="3">
        <v>11</v>
      </c>
      <c r="B12" t="s">
        <v>13</v>
      </c>
      <c r="C12">
        <v>34.200000000000003</v>
      </c>
      <c r="D12">
        <v>31.7</v>
      </c>
      <c r="E12">
        <v>32.4</v>
      </c>
    </row>
    <row r="13" spans="1:13" x14ac:dyDescent="0.25">
      <c r="A13" s="3">
        <v>12</v>
      </c>
      <c r="B13" t="s">
        <v>14</v>
      </c>
      <c r="C13">
        <v>35.6</v>
      </c>
      <c r="D13">
        <v>23.7</v>
      </c>
      <c r="E13">
        <v>22.6</v>
      </c>
    </row>
  </sheetData>
  <mergeCells count="3">
    <mergeCell ref="G2:I2"/>
    <mergeCell ref="G3:M3"/>
    <mergeCell ref="G4:M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745C-33F0-4B7E-82F8-C2BC2257C00C}">
  <dimension ref="A1:R14"/>
  <sheetViews>
    <sheetView workbookViewId="0">
      <selection activeCell="H38" sqref="H38"/>
    </sheetView>
  </sheetViews>
  <sheetFormatPr defaultRowHeight="15" x14ac:dyDescent="0.25"/>
  <sheetData>
    <row r="1" spans="1:18" x14ac:dyDescent="0.25">
      <c r="A1" t="s">
        <v>0</v>
      </c>
      <c r="B1" t="s">
        <v>34</v>
      </c>
      <c r="C1" t="s">
        <v>30</v>
      </c>
      <c r="D1" t="s">
        <v>31</v>
      </c>
      <c r="E1" t="s">
        <v>32</v>
      </c>
      <c r="F1" t="s">
        <v>33</v>
      </c>
    </row>
    <row r="2" spans="1:18" x14ac:dyDescent="0.25">
      <c r="A2" t="s">
        <v>29</v>
      </c>
      <c r="B2" s="6">
        <v>5000</v>
      </c>
      <c r="C2" s="6">
        <v>6000</v>
      </c>
      <c r="D2" s="6">
        <v>3000</v>
      </c>
      <c r="E2" s="6">
        <v>4000</v>
      </c>
      <c r="F2" s="6">
        <v>8000</v>
      </c>
    </row>
    <row r="3" spans="1:18" x14ac:dyDescent="0.25">
      <c r="A3" t="s">
        <v>4</v>
      </c>
      <c r="B3" s="6">
        <v>3900</v>
      </c>
      <c r="C3" s="6">
        <v>3600</v>
      </c>
      <c r="D3" s="6">
        <v>2280</v>
      </c>
      <c r="E3" s="6">
        <v>2400</v>
      </c>
      <c r="F3" s="6">
        <v>2000</v>
      </c>
    </row>
    <row r="4" spans="1:18" x14ac:dyDescent="0.25">
      <c r="A4" t="s">
        <v>5</v>
      </c>
      <c r="B4" s="6">
        <v>5600</v>
      </c>
      <c r="C4" s="6">
        <v>5000</v>
      </c>
      <c r="D4" s="6">
        <v>3000</v>
      </c>
      <c r="E4" s="6">
        <v>2800</v>
      </c>
      <c r="F4" s="6">
        <v>6000</v>
      </c>
    </row>
    <row r="5" spans="1:18" x14ac:dyDescent="0.25">
      <c r="A5" t="s">
        <v>6</v>
      </c>
      <c r="B5" s="6">
        <v>3000</v>
      </c>
      <c r="C5" s="6">
        <v>4000</v>
      </c>
      <c r="D5" s="6">
        <v>5000</v>
      </c>
      <c r="E5" s="6">
        <v>6000</v>
      </c>
      <c r="F5" s="6">
        <v>7000</v>
      </c>
    </row>
    <row r="6" spans="1:18" x14ac:dyDescent="0.25">
      <c r="A6" s="7"/>
      <c r="B6" s="7"/>
      <c r="C6" s="7"/>
      <c r="D6" s="7"/>
      <c r="E6" s="7"/>
      <c r="F6" s="7"/>
    </row>
    <row r="7" spans="1:18" x14ac:dyDescent="0.25">
      <c r="A7" s="7"/>
      <c r="B7" s="7"/>
      <c r="C7" s="7"/>
      <c r="D7" s="7"/>
      <c r="E7" s="7"/>
      <c r="F7" s="7"/>
    </row>
    <row r="8" spans="1:18" x14ac:dyDescent="0.25">
      <c r="A8" s="7"/>
      <c r="B8" s="7"/>
      <c r="C8" s="7"/>
      <c r="D8" s="7"/>
      <c r="E8" s="7"/>
      <c r="F8" s="7"/>
      <c r="R8" t="s">
        <v>24</v>
      </c>
    </row>
    <row r="9" spans="1:18" x14ac:dyDescent="0.25">
      <c r="A9" s="7"/>
      <c r="B9" s="7"/>
      <c r="C9" s="7"/>
      <c r="D9" s="7"/>
      <c r="E9" s="7"/>
      <c r="F9" s="7"/>
    </row>
    <row r="10" spans="1:18" x14ac:dyDescent="0.25">
      <c r="A10" s="7"/>
      <c r="B10" s="7"/>
      <c r="C10" s="7"/>
      <c r="D10" s="7"/>
      <c r="E10" s="7"/>
      <c r="F10" s="7"/>
    </row>
    <row r="11" spans="1:18" x14ac:dyDescent="0.25">
      <c r="A11" s="7"/>
      <c r="B11" s="7"/>
      <c r="C11" s="7"/>
      <c r="D11" s="7"/>
      <c r="E11" s="7"/>
      <c r="F11" s="7"/>
    </row>
    <row r="12" spans="1:18" x14ac:dyDescent="0.25">
      <c r="A12" s="7"/>
      <c r="B12" s="7"/>
      <c r="C12" s="7"/>
      <c r="D12" s="7"/>
      <c r="E12" s="7"/>
      <c r="F12" s="7"/>
    </row>
    <row r="13" spans="1:18" x14ac:dyDescent="0.25">
      <c r="A13" s="7"/>
      <c r="B13" s="7"/>
      <c r="C13" s="7"/>
      <c r="D13" s="7"/>
      <c r="E13" s="7"/>
      <c r="F13" s="7"/>
    </row>
    <row r="14" spans="1:18" x14ac:dyDescent="0.25">
      <c r="A14" s="7"/>
      <c r="B14" s="7"/>
      <c r="C14" s="7"/>
      <c r="D14" s="7"/>
      <c r="E14" s="7"/>
      <c r="F14"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C26E5-6EC3-4980-98B1-D04F730D0602}">
  <dimension ref="A1:S17"/>
  <sheetViews>
    <sheetView workbookViewId="0">
      <selection activeCell="S17" sqref="S17"/>
    </sheetView>
  </sheetViews>
  <sheetFormatPr defaultRowHeight="15" x14ac:dyDescent="0.25"/>
  <sheetData>
    <row r="1" spans="1:14" x14ac:dyDescent="0.25">
      <c r="A1" s="2" t="s">
        <v>16</v>
      </c>
      <c r="B1" s="2" t="s">
        <v>0</v>
      </c>
      <c r="C1" s="2" t="s">
        <v>1</v>
      </c>
      <c r="D1" s="2" t="s">
        <v>2</v>
      </c>
      <c r="E1" s="2" t="s">
        <v>15</v>
      </c>
      <c r="G1" s="1" t="s">
        <v>35</v>
      </c>
    </row>
    <row r="2" spans="1:14" x14ac:dyDescent="0.25">
      <c r="A2" s="3">
        <v>1</v>
      </c>
      <c r="B2" t="s">
        <v>3</v>
      </c>
      <c r="C2">
        <v>20.9</v>
      </c>
      <c r="D2">
        <v>22.3</v>
      </c>
      <c r="E2">
        <v>39.799999999999997</v>
      </c>
      <c r="G2" s="19" t="s">
        <v>36</v>
      </c>
      <c r="H2" s="19"/>
      <c r="I2" s="19"/>
      <c r="J2" s="19"/>
      <c r="K2" s="19"/>
      <c r="L2" s="19"/>
      <c r="N2" t="s">
        <v>24</v>
      </c>
    </row>
    <row r="3" spans="1:14" x14ac:dyDescent="0.25">
      <c r="A3" s="3">
        <v>2</v>
      </c>
      <c r="B3" t="s">
        <v>4</v>
      </c>
      <c r="C3">
        <v>25.8</v>
      </c>
      <c r="D3">
        <v>23.5</v>
      </c>
      <c r="E3">
        <v>37.4</v>
      </c>
    </row>
    <row r="4" spans="1:14" x14ac:dyDescent="0.25">
      <c r="A4" s="3">
        <v>3</v>
      </c>
      <c r="B4" t="s">
        <v>5</v>
      </c>
      <c r="C4">
        <v>43.3</v>
      </c>
      <c r="D4">
        <v>34.6</v>
      </c>
      <c r="E4">
        <v>35.799999999999997</v>
      </c>
    </row>
    <row r="5" spans="1:14" x14ac:dyDescent="0.25">
      <c r="A5" s="3">
        <v>4</v>
      </c>
      <c r="B5" t="s">
        <v>6</v>
      </c>
      <c r="C5">
        <v>45.5</v>
      </c>
      <c r="D5">
        <v>44.5</v>
      </c>
      <c r="E5">
        <v>23.6</v>
      </c>
    </row>
    <row r="6" spans="1:14" x14ac:dyDescent="0.25">
      <c r="A6" s="3">
        <v>5</v>
      </c>
      <c r="B6" t="s">
        <v>7</v>
      </c>
      <c r="C6">
        <v>23.3</v>
      </c>
      <c r="D6">
        <v>34.5</v>
      </c>
      <c r="E6">
        <v>32.6</v>
      </c>
    </row>
    <row r="7" spans="1:14" x14ac:dyDescent="0.25">
      <c r="A7" s="3">
        <v>6</v>
      </c>
      <c r="B7" t="s">
        <v>8</v>
      </c>
      <c r="C7">
        <v>32.700000000000003</v>
      </c>
      <c r="D7">
        <v>38.5</v>
      </c>
      <c r="E7">
        <v>33.5</v>
      </c>
    </row>
    <row r="8" spans="1:14" x14ac:dyDescent="0.25">
      <c r="A8" s="3">
        <v>7</v>
      </c>
      <c r="B8" t="s">
        <v>9</v>
      </c>
      <c r="C8">
        <v>22.6</v>
      </c>
      <c r="D8">
        <v>22.2</v>
      </c>
      <c r="E8">
        <v>21.7</v>
      </c>
    </row>
    <row r="9" spans="1:14" x14ac:dyDescent="0.25">
      <c r="A9" s="3">
        <v>8</v>
      </c>
      <c r="B9" t="s">
        <v>10</v>
      </c>
      <c r="C9">
        <v>34.700000000000003</v>
      </c>
      <c r="D9">
        <v>23.5</v>
      </c>
      <c r="E9">
        <v>23.7</v>
      </c>
    </row>
    <row r="10" spans="1:14" x14ac:dyDescent="0.25">
      <c r="A10" s="3">
        <v>9</v>
      </c>
      <c r="B10" t="s">
        <v>11</v>
      </c>
      <c r="C10">
        <v>31.3</v>
      </c>
      <c r="D10">
        <v>21.9</v>
      </c>
      <c r="E10">
        <v>21.4</v>
      </c>
    </row>
    <row r="11" spans="1:14" x14ac:dyDescent="0.25">
      <c r="A11" s="3">
        <v>10</v>
      </c>
      <c r="B11" t="s">
        <v>12</v>
      </c>
      <c r="C11">
        <v>24.7</v>
      </c>
      <c r="D11">
        <v>29.3</v>
      </c>
      <c r="E11">
        <v>34.5</v>
      </c>
    </row>
    <row r="12" spans="1:14" x14ac:dyDescent="0.25">
      <c r="A12" s="3">
        <v>11</v>
      </c>
      <c r="B12" t="s">
        <v>13</v>
      </c>
      <c r="C12">
        <v>34.200000000000003</v>
      </c>
      <c r="D12">
        <v>31.7</v>
      </c>
      <c r="E12">
        <v>32.4</v>
      </c>
    </row>
    <row r="13" spans="1:14" x14ac:dyDescent="0.25">
      <c r="A13" s="3">
        <v>12</v>
      </c>
      <c r="B13" t="s">
        <v>14</v>
      </c>
      <c r="C13">
        <v>35.6</v>
      </c>
      <c r="D13">
        <v>23.7</v>
      </c>
      <c r="E13">
        <v>22.6</v>
      </c>
    </row>
    <row r="17" spans="19:19" x14ac:dyDescent="0.25">
      <c r="S17" t="s">
        <v>24</v>
      </c>
    </row>
  </sheetData>
  <mergeCells count="1">
    <mergeCell ref="G2:L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08C39-FFC0-4592-A8C0-5E5C9C1BBECE}">
  <dimension ref="A1:L22"/>
  <sheetViews>
    <sheetView tabSelected="1" workbookViewId="0">
      <selection activeCell="J33" sqref="J33"/>
    </sheetView>
  </sheetViews>
  <sheetFormatPr defaultRowHeight="15" x14ac:dyDescent="0.25"/>
  <cols>
    <col min="2" max="2" width="10.140625" customWidth="1"/>
    <col min="3" max="3" width="15" customWidth="1"/>
    <col min="4" max="4" width="15.140625" customWidth="1"/>
    <col min="5" max="5" width="13" customWidth="1"/>
  </cols>
  <sheetData>
    <row r="1" spans="1:12" x14ac:dyDescent="0.25">
      <c r="A1" s="2" t="s">
        <v>16</v>
      </c>
      <c r="B1" s="2" t="s">
        <v>0</v>
      </c>
      <c r="C1" s="2" t="s">
        <v>1</v>
      </c>
      <c r="D1" s="2" t="s">
        <v>2</v>
      </c>
      <c r="E1" s="2" t="s">
        <v>15</v>
      </c>
    </row>
    <row r="2" spans="1:12" x14ac:dyDescent="0.25">
      <c r="A2" s="3">
        <v>1</v>
      </c>
      <c r="B2" t="s">
        <v>3</v>
      </c>
      <c r="C2">
        <v>20.9</v>
      </c>
      <c r="D2">
        <v>22.3</v>
      </c>
      <c r="E2">
        <v>39.799999999999997</v>
      </c>
      <c r="I2" s="1" t="s">
        <v>40</v>
      </c>
    </row>
    <row r="3" spans="1:12" x14ac:dyDescent="0.25">
      <c r="A3" s="3">
        <v>2</v>
      </c>
      <c r="B3" t="s">
        <v>4</v>
      </c>
      <c r="C3">
        <v>25.8</v>
      </c>
      <c r="D3">
        <v>23.5</v>
      </c>
      <c r="E3">
        <v>37.4</v>
      </c>
      <c r="I3" s="19" t="s">
        <v>41</v>
      </c>
      <c r="J3" s="19"/>
      <c r="K3" s="19"/>
    </row>
    <row r="4" spans="1:12" x14ac:dyDescent="0.25">
      <c r="A4" s="3">
        <v>3</v>
      </c>
      <c r="B4" t="s">
        <v>5</v>
      </c>
      <c r="C4">
        <v>43.3</v>
      </c>
      <c r="D4">
        <v>34.6</v>
      </c>
      <c r="E4">
        <v>35.799999999999997</v>
      </c>
      <c r="I4" s="19" t="s">
        <v>42</v>
      </c>
      <c r="J4" s="19"/>
      <c r="K4" s="19"/>
    </row>
    <row r="5" spans="1:12" x14ac:dyDescent="0.25">
      <c r="A5" s="3">
        <v>4</v>
      </c>
      <c r="B5" t="s">
        <v>6</v>
      </c>
      <c r="C5">
        <v>45.5</v>
      </c>
      <c r="D5">
        <v>44.5</v>
      </c>
      <c r="E5">
        <v>23.6</v>
      </c>
      <c r="I5" s="19" t="s">
        <v>43</v>
      </c>
      <c r="J5" s="19"/>
      <c r="K5" s="19"/>
    </row>
    <row r="6" spans="1:12" x14ac:dyDescent="0.25">
      <c r="A6" s="3">
        <v>5</v>
      </c>
      <c r="B6" t="s">
        <v>7</v>
      </c>
      <c r="C6">
        <v>23.3</v>
      </c>
      <c r="D6">
        <v>34.5</v>
      </c>
      <c r="E6">
        <v>32.6</v>
      </c>
      <c r="I6" s="19" t="s">
        <v>44</v>
      </c>
      <c r="J6" s="19"/>
      <c r="K6" s="19"/>
      <c r="L6" s="19"/>
    </row>
    <row r="7" spans="1:12" x14ac:dyDescent="0.25">
      <c r="A7" s="3">
        <v>6</v>
      </c>
      <c r="B7" t="s">
        <v>8</v>
      </c>
      <c r="C7">
        <v>32.700000000000003</v>
      </c>
      <c r="D7">
        <v>38.5</v>
      </c>
      <c r="E7">
        <v>33.5</v>
      </c>
    </row>
    <row r="8" spans="1:12" x14ac:dyDescent="0.25">
      <c r="A8" s="3">
        <v>7</v>
      </c>
      <c r="B8" t="s">
        <v>9</v>
      </c>
      <c r="C8">
        <v>22.6</v>
      </c>
      <c r="D8">
        <v>22.2</v>
      </c>
      <c r="E8">
        <v>21.7</v>
      </c>
    </row>
    <row r="9" spans="1:12" x14ac:dyDescent="0.25">
      <c r="A9" s="3">
        <v>8</v>
      </c>
      <c r="B9" t="s">
        <v>10</v>
      </c>
      <c r="C9">
        <v>34.700000000000003</v>
      </c>
      <c r="D9">
        <v>23.5</v>
      </c>
      <c r="E9">
        <v>23.7</v>
      </c>
    </row>
    <row r="10" spans="1:12" x14ac:dyDescent="0.25">
      <c r="A10" s="3">
        <v>9</v>
      </c>
      <c r="B10" t="s">
        <v>11</v>
      </c>
      <c r="C10">
        <v>31.3</v>
      </c>
      <c r="D10">
        <v>21.9</v>
      </c>
      <c r="E10">
        <v>21.4</v>
      </c>
    </row>
    <row r="11" spans="1:12" x14ac:dyDescent="0.25">
      <c r="A11" s="3">
        <v>10</v>
      </c>
      <c r="B11" t="s">
        <v>12</v>
      </c>
      <c r="C11">
        <v>24.7</v>
      </c>
      <c r="D11">
        <v>29.3</v>
      </c>
      <c r="E11">
        <v>34.5</v>
      </c>
    </row>
    <row r="12" spans="1:12" x14ac:dyDescent="0.25">
      <c r="A12" s="3">
        <v>11</v>
      </c>
      <c r="B12" t="s">
        <v>13</v>
      </c>
      <c r="C12">
        <v>34.200000000000003</v>
      </c>
      <c r="D12">
        <v>31.7</v>
      </c>
      <c r="E12">
        <v>32.4</v>
      </c>
    </row>
    <row r="13" spans="1:12" x14ac:dyDescent="0.25">
      <c r="A13" s="3">
        <v>12</v>
      </c>
      <c r="B13" t="s">
        <v>14</v>
      </c>
      <c r="C13">
        <v>35.6</v>
      </c>
      <c r="D13">
        <v>23.7</v>
      </c>
      <c r="E13">
        <v>22.6</v>
      </c>
    </row>
    <row r="15" spans="1:12" x14ac:dyDescent="0.25">
      <c r="B15">
        <f>COUNTA(B2:B13)</f>
        <v>12</v>
      </c>
    </row>
    <row r="20" spans="2:8" x14ac:dyDescent="0.25">
      <c r="B20" t="s">
        <v>37</v>
      </c>
      <c r="C20">
        <f>SUM(C2:C13)</f>
        <v>374.6</v>
      </c>
      <c r="D20">
        <f>SUM(D2:D13)</f>
        <v>350.2</v>
      </c>
      <c r="E20">
        <f>SUM(E2:E13)</f>
        <v>358.99999999999994</v>
      </c>
    </row>
    <row r="21" spans="2:8" x14ac:dyDescent="0.25">
      <c r="B21" t="s">
        <v>38</v>
      </c>
      <c r="C21">
        <f>COUNT(C2:C13)</f>
        <v>12</v>
      </c>
      <c r="D21">
        <f>COUNT(D2:D13)</f>
        <v>12</v>
      </c>
      <c r="E21">
        <f>COUNT(E2:E13)</f>
        <v>12</v>
      </c>
      <c r="H21" t="s">
        <v>24</v>
      </c>
    </row>
    <row r="22" spans="2:8" x14ac:dyDescent="0.25">
      <c r="B22" t="s">
        <v>39</v>
      </c>
      <c r="C22">
        <f>AVERAGE($C$2:$C$13)</f>
        <v>31.216666666666669</v>
      </c>
      <c r="D22">
        <f>AVERAGE(D2:D13)</f>
        <v>29.183333333333334</v>
      </c>
      <c r="E22">
        <f>AVERAGE(E2:E13)</f>
        <v>29.916666666666661</v>
      </c>
    </row>
  </sheetData>
  <mergeCells count="4">
    <mergeCell ref="I3:K3"/>
    <mergeCell ref="I4:K4"/>
    <mergeCell ref="I5:K5"/>
    <mergeCell ref="I6:L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37D4B-6316-4E6B-A549-F4274562D4BD}">
  <dimension ref="A1:R13"/>
  <sheetViews>
    <sheetView topLeftCell="C1" zoomScaleNormal="100" workbookViewId="0">
      <selection activeCell="F17" sqref="F17"/>
    </sheetView>
  </sheetViews>
  <sheetFormatPr defaultRowHeight="15" x14ac:dyDescent="0.25"/>
  <cols>
    <col min="1" max="1" width="11.5703125" customWidth="1"/>
    <col min="2" max="2" width="12.85546875" customWidth="1"/>
    <col min="3" max="3" width="19.85546875" customWidth="1"/>
    <col min="4" max="4" width="14.28515625" customWidth="1"/>
    <col min="5" max="5" width="17.7109375" customWidth="1"/>
    <col min="6" max="7" width="14.42578125" customWidth="1"/>
    <col min="8" max="8" width="10.5703125" customWidth="1"/>
    <col min="9" max="9" width="20.42578125" customWidth="1"/>
  </cols>
  <sheetData>
    <row r="1" spans="1:18" x14ac:dyDescent="0.25">
      <c r="A1" s="2" t="s">
        <v>16</v>
      </c>
      <c r="B1" s="2" t="s">
        <v>0</v>
      </c>
      <c r="C1" s="2" t="s">
        <v>1</v>
      </c>
      <c r="D1" s="2" t="s">
        <v>2</v>
      </c>
      <c r="E1" s="2" t="s">
        <v>15</v>
      </c>
      <c r="F1" s="2" t="s">
        <v>45</v>
      </c>
      <c r="G1" s="2"/>
      <c r="H1" s="2"/>
      <c r="I1" s="2" t="s">
        <v>53</v>
      </c>
    </row>
    <row r="2" spans="1:18" x14ac:dyDescent="0.25">
      <c r="A2" s="3">
        <v>1</v>
      </c>
      <c r="B2" t="s">
        <v>3</v>
      </c>
      <c r="C2">
        <v>20.9</v>
      </c>
      <c r="D2">
        <v>22.3</v>
      </c>
      <c r="E2">
        <v>39.799999999999997</v>
      </c>
      <c r="F2">
        <f t="shared" ref="F2:F13" si="0">C2-D2</f>
        <v>-1.4000000000000021</v>
      </c>
      <c r="H2" t="s">
        <v>51</v>
      </c>
      <c r="I2">
        <f>COUNTIF(D2:D13,"&gt;25")</f>
        <v>6</v>
      </c>
    </row>
    <row r="3" spans="1:18" x14ac:dyDescent="0.25">
      <c r="A3" s="3">
        <v>2</v>
      </c>
      <c r="B3" t="s">
        <v>4</v>
      </c>
      <c r="C3">
        <v>25.8</v>
      </c>
      <c r="D3">
        <v>23.5</v>
      </c>
      <c r="E3">
        <v>37.4</v>
      </c>
      <c r="F3">
        <f t="shared" si="0"/>
        <v>2.3000000000000007</v>
      </c>
      <c r="H3" t="s">
        <v>50</v>
      </c>
      <c r="I3">
        <f>COUNTIF(C2:C13,"&gt;20")</f>
        <v>12</v>
      </c>
      <c r="M3" s="1" t="s">
        <v>35</v>
      </c>
    </row>
    <row r="4" spans="1:18" x14ac:dyDescent="0.25">
      <c r="A4" s="3">
        <v>3</v>
      </c>
      <c r="B4" t="s">
        <v>5</v>
      </c>
      <c r="C4">
        <v>43.3</v>
      </c>
      <c r="D4">
        <v>34.6</v>
      </c>
      <c r="E4">
        <v>35.799999999999997</v>
      </c>
      <c r="F4">
        <f t="shared" si="0"/>
        <v>8.6999999999999957</v>
      </c>
      <c r="H4" t="s">
        <v>52</v>
      </c>
      <c r="I4">
        <f>COUNTIFS(D2:D13,"&gt;20", C2:C13,"&lt;30")</f>
        <v>5</v>
      </c>
      <c r="J4" s="19" t="s">
        <v>46</v>
      </c>
      <c r="K4" s="19"/>
      <c r="L4" s="19"/>
      <c r="M4" s="19"/>
      <c r="N4" s="19"/>
      <c r="O4" s="19"/>
      <c r="P4" s="19"/>
      <c r="Q4" s="19"/>
      <c r="R4" s="5"/>
    </row>
    <row r="5" spans="1:18" x14ac:dyDescent="0.25">
      <c r="A5" s="3">
        <v>4</v>
      </c>
      <c r="B5" t="s">
        <v>6</v>
      </c>
      <c r="C5">
        <v>45.5</v>
      </c>
      <c r="D5">
        <v>44.5</v>
      </c>
      <c r="E5">
        <v>23.6</v>
      </c>
      <c r="F5">
        <f t="shared" si="0"/>
        <v>1</v>
      </c>
      <c r="K5" s="19" t="s">
        <v>47</v>
      </c>
      <c r="L5" s="19"/>
      <c r="M5" s="19"/>
      <c r="N5" s="19"/>
      <c r="O5" s="19"/>
      <c r="P5" s="19"/>
    </row>
    <row r="6" spans="1:18" x14ac:dyDescent="0.25">
      <c r="A6" s="3">
        <v>5</v>
      </c>
      <c r="B6" t="s">
        <v>7</v>
      </c>
      <c r="C6">
        <v>23.3</v>
      </c>
      <c r="D6">
        <v>34.5</v>
      </c>
      <c r="E6">
        <v>32.6</v>
      </c>
      <c r="F6">
        <f t="shared" si="0"/>
        <v>-11.2</v>
      </c>
    </row>
    <row r="7" spans="1:18" x14ac:dyDescent="0.25">
      <c r="A7" s="3">
        <v>6</v>
      </c>
      <c r="B7" t="s">
        <v>8</v>
      </c>
      <c r="C7">
        <v>32.700000000000003</v>
      </c>
      <c r="D7">
        <v>38.5</v>
      </c>
      <c r="E7">
        <v>33.5</v>
      </c>
      <c r="F7">
        <f t="shared" si="0"/>
        <v>-5.7999999999999972</v>
      </c>
      <c r="J7" t="s">
        <v>24</v>
      </c>
      <c r="K7" s="19" t="s">
        <v>48</v>
      </c>
      <c r="L7" s="19"/>
      <c r="M7" s="19"/>
      <c r="N7" s="19"/>
      <c r="O7" s="19"/>
      <c r="P7" s="19"/>
    </row>
    <row r="8" spans="1:18" x14ac:dyDescent="0.25">
      <c r="A8" s="3">
        <v>7</v>
      </c>
      <c r="B8" t="s">
        <v>9</v>
      </c>
      <c r="C8">
        <v>22.6</v>
      </c>
      <c r="D8">
        <v>22.2</v>
      </c>
      <c r="E8">
        <v>21.7</v>
      </c>
      <c r="F8">
        <f t="shared" si="0"/>
        <v>0.40000000000000213</v>
      </c>
      <c r="M8" s="19" t="s">
        <v>49</v>
      </c>
      <c r="N8" s="19"/>
      <c r="O8" s="19"/>
      <c r="P8" s="19"/>
    </row>
    <row r="9" spans="1:18" x14ac:dyDescent="0.25">
      <c r="A9" s="3">
        <v>8</v>
      </c>
      <c r="B9" t="s">
        <v>10</v>
      </c>
      <c r="C9">
        <v>34.700000000000003</v>
      </c>
      <c r="D9">
        <v>23.5</v>
      </c>
      <c r="E9">
        <v>23.7</v>
      </c>
      <c r="F9">
        <f t="shared" si="0"/>
        <v>11.200000000000003</v>
      </c>
    </row>
    <row r="10" spans="1:18" x14ac:dyDescent="0.25">
      <c r="A10" s="3">
        <v>9</v>
      </c>
      <c r="B10" t="s">
        <v>11</v>
      </c>
      <c r="C10">
        <v>31.3</v>
      </c>
      <c r="D10">
        <v>21.9</v>
      </c>
      <c r="E10">
        <v>21.4</v>
      </c>
      <c r="F10">
        <f t="shared" si="0"/>
        <v>9.4000000000000021</v>
      </c>
    </row>
    <row r="11" spans="1:18" x14ac:dyDescent="0.25">
      <c r="A11" s="3">
        <v>10</v>
      </c>
      <c r="B11" t="s">
        <v>12</v>
      </c>
      <c r="C11">
        <v>24.7</v>
      </c>
      <c r="D11">
        <v>29.3</v>
      </c>
      <c r="E11">
        <v>34.5</v>
      </c>
      <c r="F11">
        <f t="shared" si="0"/>
        <v>-4.6000000000000014</v>
      </c>
    </row>
    <row r="12" spans="1:18" ht="15" customHeight="1" x14ac:dyDescent="0.25">
      <c r="A12" s="3">
        <v>11</v>
      </c>
      <c r="B12" t="s">
        <v>13</v>
      </c>
      <c r="C12">
        <v>34.200000000000003</v>
      </c>
      <c r="D12">
        <v>31.7</v>
      </c>
      <c r="E12">
        <v>32.4</v>
      </c>
      <c r="F12">
        <f t="shared" si="0"/>
        <v>2.5000000000000036</v>
      </c>
    </row>
    <row r="13" spans="1:18" x14ac:dyDescent="0.25">
      <c r="A13" s="3">
        <v>12</v>
      </c>
      <c r="B13" t="s">
        <v>14</v>
      </c>
      <c r="C13">
        <v>35.6</v>
      </c>
      <c r="D13">
        <v>23.7</v>
      </c>
      <c r="E13">
        <v>22.6</v>
      </c>
      <c r="F13">
        <f t="shared" si="0"/>
        <v>11.900000000000002</v>
      </c>
    </row>
  </sheetData>
  <sortState ref="A2:F13">
    <sortCondition ref="A2:A13"/>
  </sortState>
  <mergeCells count="4">
    <mergeCell ref="J4:Q4"/>
    <mergeCell ref="K5:P5"/>
    <mergeCell ref="K7:P7"/>
    <mergeCell ref="M8:P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E1590-2BE9-4CBC-9252-87E18B587E5D}">
  <dimension ref="A1:N21"/>
  <sheetViews>
    <sheetView workbookViewId="0">
      <pane ySplit="1" topLeftCell="A2" activePane="bottomLeft" state="frozen"/>
      <selection pane="bottomLeft" activeCell="I3" sqref="I3:N4"/>
    </sheetView>
  </sheetViews>
  <sheetFormatPr defaultRowHeight="15" x14ac:dyDescent="0.25"/>
  <cols>
    <col min="1" max="1" width="8.5703125" customWidth="1"/>
    <col min="2" max="2" width="10.85546875" customWidth="1"/>
    <col min="3" max="3" width="16.42578125" customWidth="1"/>
    <col min="4" max="4" width="15.5703125" customWidth="1"/>
    <col min="5" max="5" width="13.5703125" customWidth="1"/>
  </cols>
  <sheetData>
    <row r="1" spans="1:14" x14ac:dyDescent="0.25">
      <c r="A1" s="2" t="s">
        <v>16</v>
      </c>
      <c r="B1" s="2" t="s">
        <v>0</v>
      </c>
      <c r="C1" s="2" t="s">
        <v>1</v>
      </c>
      <c r="D1" s="2" t="s">
        <v>2</v>
      </c>
      <c r="E1" s="2" t="s">
        <v>15</v>
      </c>
    </row>
    <row r="2" spans="1:14" x14ac:dyDescent="0.25">
      <c r="A2" s="3">
        <v>1</v>
      </c>
      <c r="B2" t="s">
        <v>3</v>
      </c>
      <c r="C2">
        <v>20.9</v>
      </c>
      <c r="D2">
        <v>22.3</v>
      </c>
      <c r="E2">
        <v>39.799999999999997</v>
      </c>
      <c r="I2" t="s">
        <v>55</v>
      </c>
    </row>
    <row r="3" spans="1:14" x14ac:dyDescent="0.25">
      <c r="A3" s="3">
        <v>2</v>
      </c>
      <c r="B3" t="s">
        <v>4</v>
      </c>
      <c r="C3">
        <v>25.8</v>
      </c>
      <c r="D3">
        <v>23.5</v>
      </c>
      <c r="E3">
        <v>37.4</v>
      </c>
      <c r="I3" s="20" t="s">
        <v>56</v>
      </c>
      <c r="J3" s="20"/>
      <c r="K3" s="20"/>
      <c r="L3" s="20"/>
      <c r="M3" s="20"/>
      <c r="N3" s="20"/>
    </row>
    <row r="4" spans="1:14" x14ac:dyDescent="0.25">
      <c r="A4" s="3">
        <v>3</v>
      </c>
      <c r="B4" t="s">
        <v>5</v>
      </c>
      <c r="C4">
        <v>43.3</v>
      </c>
      <c r="D4">
        <v>34.6</v>
      </c>
      <c r="E4">
        <v>35.799999999999997</v>
      </c>
      <c r="I4" s="20"/>
      <c r="J4" s="20"/>
      <c r="K4" s="20"/>
      <c r="L4" s="20"/>
      <c r="M4" s="20"/>
      <c r="N4" s="20"/>
    </row>
    <row r="5" spans="1:14" x14ac:dyDescent="0.25">
      <c r="A5" s="3">
        <v>4</v>
      </c>
      <c r="B5" t="s">
        <v>6</v>
      </c>
      <c r="C5">
        <v>45.5</v>
      </c>
      <c r="D5">
        <v>44.5</v>
      </c>
      <c r="E5">
        <v>23.6</v>
      </c>
    </row>
    <row r="6" spans="1:14" x14ac:dyDescent="0.25">
      <c r="A6" s="3">
        <v>5</v>
      </c>
      <c r="B6" t="s">
        <v>7</v>
      </c>
      <c r="C6">
        <v>23.3</v>
      </c>
      <c r="D6">
        <v>34.5</v>
      </c>
      <c r="E6">
        <v>32.6</v>
      </c>
    </row>
    <row r="7" spans="1:14" x14ac:dyDescent="0.25">
      <c r="A7" s="3">
        <v>6</v>
      </c>
      <c r="B7" t="s">
        <v>8</v>
      </c>
      <c r="C7">
        <v>32.700000000000003</v>
      </c>
      <c r="D7">
        <v>38.5</v>
      </c>
      <c r="E7">
        <v>33.5</v>
      </c>
    </row>
    <row r="8" spans="1:14" x14ac:dyDescent="0.25">
      <c r="A8" s="3">
        <v>7</v>
      </c>
      <c r="B8" t="s">
        <v>9</v>
      </c>
      <c r="C8">
        <v>22.6</v>
      </c>
      <c r="D8">
        <v>22.2</v>
      </c>
      <c r="E8">
        <v>21.7</v>
      </c>
    </row>
    <row r="9" spans="1:14" x14ac:dyDescent="0.25">
      <c r="A9" s="3">
        <v>8</v>
      </c>
      <c r="B9" t="s">
        <v>10</v>
      </c>
      <c r="C9">
        <v>34.700000000000003</v>
      </c>
      <c r="D9">
        <v>23.5</v>
      </c>
      <c r="E9">
        <v>23.7</v>
      </c>
    </row>
    <row r="10" spans="1:14" x14ac:dyDescent="0.25">
      <c r="A10" s="3">
        <v>9</v>
      </c>
      <c r="B10" t="s">
        <v>11</v>
      </c>
      <c r="C10">
        <v>31.3</v>
      </c>
      <c r="D10">
        <v>21.9</v>
      </c>
      <c r="E10">
        <v>21.4</v>
      </c>
    </row>
    <row r="11" spans="1:14" x14ac:dyDescent="0.25">
      <c r="A11" s="3">
        <v>10</v>
      </c>
      <c r="B11" t="s">
        <v>12</v>
      </c>
      <c r="C11">
        <v>24.7</v>
      </c>
      <c r="D11">
        <v>29.3</v>
      </c>
      <c r="E11">
        <v>34.5</v>
      </c>
    </row>
    <row r="12" spans="1:14" x14ac:dyDescent="0.25">
      <c r="A12" s="3">
        <v>11</v>
      </c>
      <c r="B12" t="s">
        <v>13</v>
      </c>
      <c r="C12">
        <v>34.200000000000003</v>
      </c>
      <c r="D12">
        <v>31.7</v>
      </c>
      <c r="E12">
        <v>32.4</v>
      </c>
    </row>
    <row r="13" spans="1:14" x14ac:dyDescent="0.25">
      <c r="A13" s="3">
        <v>12</v>
      </c>
      <c r="B13" t="s">
        <v>14</v>
      </c>
      <c r="C13">
        <v>35.6</v>
      </c>
      <c r="D13">
        <v>23.7</v>
      </c>
      <c r="E13">
        <v>22.6</v>
      </c>
    </row>
    <row r="14" spans="1:14" x14ac:dyDescent="0.25">
      <c r="A14" s="3"/>
    </row>
    <row r="15" spans="1:14" x14ac:dyDescent="0.25">
      <c r="A15" s="3"/>
    </row>
    <row r="16" spans="1:14" x14ac:dyDescent="0.25">
      <c r="A16" s="3"/>
    </row>
    <row r="17" spans="1:7" x14ac:dyDescent="0.25">
      <c r="A17" t="s">
        <v>0</v>
      </c>
      <c r="B17" t="s">
        <v>34</v>
      </c>
      <c r="C17" t="s">
        <v>30</v>
      </c>
      <c r="D17" t="s">
        <v>31</v>
      </c>
      <c r="E17" t="s">
        <v>32</v>
      </c>
      <c r="F17" t="s">
        <v>33</v>
      </c>
      <c r="G17" t="s">
        <v>54</v>
      </c>
    </row>
    <row r="18" spans="1:7" x14ac:dyDescent="0.25">
      <c r="A18" t="s">
        <v>29</v>
      </c>
      <c r="B18" s="6">
        <v>5000</v>
      </c>
      <c r="C18" s="6">
        <v>6000</v>
      </c>
      <c r="D18" s="6">
        <v>3000</v>
      </c>
      <c r="E18" s="6">
        <v>4000</v>
      </c>
      <c r="F18" s="6">
        <v>8000</v>
      </c>
      <c r="G18" s="6">
        <f xml:space="preserve"> Table2[[#This Row],[Sheetal]]+Table2[[#This Row],[Shubham]]+Table2[[#This Row],[Uma]]+Table2[[#This Row],[Shekhar]]+Table2[[#This Row],[Satish]]</f>
        <v>26000</v>
      </c>
    </row>
    <row r="19" spans="1:7" x14ac:dyDescent="0.25">
      <c r="A19" t="s">
        <v>4</v>
      </c>
      <c r="B19" s="6">
        <v>3900</v>
      </c>
      <c r="C19" s="6">
        <v>3600</v>
      </c>
      <c r="D19" s="6">
        <v>2280</v>
      </c>
      <c r="E19" s="6">
        <v>2400</v>
      </c>
      <c r="F19" s="6">
        <v>2000</v>
      </c>
      <c r="G19" s="6">
        <f xml:space="preserve"> Table2[[#This Row],[Sheetal]]+Table2[[#This Row],[Shubham]]+Table2[[#This Row],[Uma]]+Table2[[#This Row],[Shekhar]]+Table2[[#This Row],[Satish]]</f>
        <v>14180</v>
      </c>
    </row>
    <row r="20" spans="1:7" x14ac:dyDescent="0.25">
      <c r="A20" t="s">
        <v>5</v>
      </c>
      <c r="B20" s="6">
        <v>5600</v>
      </c>
      <c r="C20" s="6">
        <v>5000</v>
      </c>
      <c r="D20" s="6">
        <v>3000</v>
      </c>
      <c r="E20" s="6">
        <v>2800</v>
      </c>
      <c r="F20" s="6">
        <v>6000</v>
      </c>
      <c r="G20" s="6">
        <f xml:space="preserve"> Table2[[#This Row],[Sheetal]]+Table2[[#This Row],[Shubham]]+Table2[[#This Row],[Uma]]+Table2[[#This Row],[Shekhar]]+Table2[[#This Row],[Satish]]</f>
        <v>22400</v>
      </c>
    </row>
    <row r="21" spans="1:7" x14ac:dyDescent="0.25">
      <c r="A21" t="s">
        <v>6</v>
      </c>
      <c r="B21" s="6">
        <v>3000</v>
      </c>
      <c r="C21" s="6">
        <v>4000</v>
      </c>
      <c r="D21" s="6">
        <v>5000</v>
      </c>
      <c r="E21" s="6">
        <v>6000</v>
      </c>
      <c r="F21" s="6">
        <v>7000</v>
      </c>
      <c r="G21" s="6">
        <f xml:space="preserve"> Table2[[#This Row],[Sheetal]]+Table2[[#This Row],[Shubham]]+Table2[[#This Row],[Uma]]+Table2[[#This Row],[Shekhar]]+Table2[[#This Row],[Satish]]</f>
        <v>25000</v>
      </c>
    </row>
  </sheetData>
  <mergeCells count="1">
    <mergeCell ref="I3:N4"/>
  </mergeCells>
  <pageMargins left="0.7" right="0.7" top="0.75" bottom="0.75" header="0.3" footer="0.3"/>
  <drawing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A425A-D28C-4618-923E-E1E82AC55929}">
  <dimension ref="A1:H377"/>
  <sheetViews>
    <sheetView workbookViewId="0">
      <pane ySplit="1" topLeftCell="A2" activePane="bottomLeft" state="frozen"/>
      <selection pane="bottomLeft" activeCell="I36" sqref="I36"/>
    </sheetView>
  </sheetViews>
  <sheetFormatPr defaultRowHeight="15" x14ac:dyDescent="0.25"/>
  <cols>
    <col min="1" max="1" width="13.140625" customWidth="1"/>
    <col min="2" max="2" width="16.140625" customWidth="1"/>
    <col min="3" max="3" width="22.140625" customWidth="1"/>
    <col min="6" max="6" width="13.5703125" customWidth="1"/>
    <col min="7" max="7" width="23.7109375" customWidth="1"/>
    <col min="8" max="8" width="20" customWidth="1"/>
  </cols>
  <sheetData>
    <row r="1" spans="1:8" x14ac:dyDescent="0.25">
      <c r="A1" s="9" t="s">
        <v>57</v>
      </c>
      <c r="B1" s="9" t="s">
        <v>58</v>
      </c>
      <c r="C1" s="9" t="s">
        <v>59</v>
      </c>
      <c r="D1" s="9" t="s">
        <v>60</v>
      </c>
      <c r="E1" s="9" t="s">
        <v>61</v>
      </c>
      <c r="F1" s="9" t="s">
        <v>62</v>
      </c>
      <c r="G1" s="9" t="s">
        <v>63</v>
      </c>
      <c r="H1" s="9" t="s">
        <v>64</v>
      </c>
    </row>
    <row r="2" spans="1:8" x14ac:dyDescent="0.25">
      <c r="A2" s="8">
        <v>2000</v>
      </c>
      <c r="B2" s="8" t="s">
        <v>65</v>
      </c>
      <c r="C2" s="8">
        <v>14550</v>
      </c>
      <c r="D2" s="8">
        <v>44</v>
      </c>
      <c r="E2" s="8" t="s">
        <v>66</v>
      </c>
      <c r="F2" s="8" t="s">
        <v>67</v>
      </c>
      <c r="G2" s="8" t="s">
        <v>68</v>
      </c>
      <c r="H2" s="8">
        <v>0</v>
      </c>
    </row>
    <row r="3" spans="1:8" x14ac:dyDescent="0.25">
      <c r="A3" s="8">
        <v>2000</v>
      </c>
      <c r="B3" s="8" t="s">
        <v>65</v>
      </c>
      <c r="C3" s="8">
        <v>22800</v>
      </c>
      <c r="D3" s="8">
        <v>20</v>
      </c>
      <c r="E3" s="8" t="s">
        <v>69</v>
      </c>
      <c r="F3" s="8" t="s">
        <v>70</v>
      </c>
      <c r="G3" s="8" t="s">
        <v>71</v>
      </c>
      <c r="H3" s="8">
        <v>13000</v>
      </c>
    </row>
    <row r="4" spans="1:8" x14ac:dyDescent="0.25">
      <c r="A4" s="8">
        <v>2000</v>
      </c>
      <c r="B4" s="8" t="s">
        <v>65</v>
      </c>
      <c r="C4" s="8">
        <v>0</v>
      </c>
      <c r="D4" s="8">
        <v>20</v>
      </c>
      <c r="E4" s="8" t="s">
        <v>66</v>
      </c>
      <c r="F4" s="8" t="s">
        <v>72</v>
      </c>
      <c r="G4" s="8" t="s">
        <v>71</v>
      </c>
      <c r="H4" s="8">
        <v>20000</v>
      </c>
    </row>
    <row r="5" spans="1:8" x14ac:dyDescent="0.25">
      <c r="A5" s="8">
        <v>2000</v>
      </c>
      <c r="B5" s="8" t="s">
        <v>65</v>
      </c>
      <c r="C5" s="8">
        <v>48000</v>
      </c>
      <c r="D5" s="8">
        <v>55</v>
      </c>
      <c r="E5" s="8" t="s">
        <v>66</v>
      </c>
      <c r="F5" s="8" t="s">
        <v>70</v>
      </c>
      <c r="G5" s="8" t="s">
        <v>68</v>
      </c>
      <c r="H5" s="8">
        <v>36000</v>
      </c>
    </row>
    <row r="6" spans="1:8" x14ac:dyDescent="0.25">
      <c r="A6" s="8">
        <v>2000</v>
      </c>
      <c r="B6" s="8" t="s">
        <v>65</v>
      </c>
      <c r="C6" s="8">
        <v>74000</v>
      </c>
      <c r="D6" s="8">
        <v>43</v>
      </c>
      <c r="E6" s="8" t="s">
        <v>69</v>
      </c>
      <c r="F6" s="8" t="s">
        <v>70</v>
      </c>
      <c r="G6" s="8" t="s">
        <v>68</v>
      </c>
      <c r="H6" s="8">
        <v>27000</v>
      </c>
    </row>
    <row r="7" spans="1:8" x14ac:dyDescent="0.25">
      <c r="A7" s="8">
        <v>2000</v>
      </c>
      <c r="B7" s="8" t="s">
        <v>65</v>
      </c>
      <c r="C7" s="8">
        <v>23000</v>
      </c>
      <c r="D7" s="8">
        <v>60</v>
      </c>
      <c r="E7" s="8" t="s">
        <v>69</v>
      </c>
      <c r="F7" s="8" t="s">
        <v>70</v>
      </c>
      <c r="G7" s="8" t="s">
        <v>68</v>
      </c>
      <c r="H7" s="8">
        <v>11800</v>
      </c>
    </row>
    <row r="8" spans="1:8" x14ac:dyDescent="0.25">
      <c r="A8" s="8">
        <v>2000</v>
      </c>
      <c r="B8" s="8" t="s">
        <v>65</v>
      </c>
      <c r="C8" s="8">
        <v>74000</v>
      </c>
      <c r="D8" s="8">
        <v>47</v>
      </c>
      <c r="E8" s="8" t="s">
        <v>69</v>
      </c>
      <c r="F8" s="8" t="s">
        <v>70</v>
      </c>
      <c r="G8" s="8" t="s">
        <v>68</v>
      </c>
      <c r="H8" s="8">
        <v>48000</v>
      </c>
    </row>
    <row r="9" spans="1:8" x14ac:dyDescent="0.25">
      <c r="A9" s="8">
        <v>2000</v>
      </c>
      <c r="B9" s="8" t="s">
        <v>65</v>
      </c>
      <c r="C9" s="8">
        <v>60000</v>
      </c>
      <c r="D9" s="8">
        <v>54</v>
      </c>
      <c r="E9" s="8" t="s">
        <v>69</v>
      </c>
      <c r="F9" s="8" t="s">
        <v>72</v>
      </c>
      <c r="G9" s="8" t="s">
        <v>68</v>
      </c>
      <c r="H9" s="8">
        <v>40000</v>
      </c>
    </row>
    <row r="10" spans="1:8" x14ac:dyDescent="0.25">
      <c r="A10" s="8">
        <v>2000</v>
      </c>
      <c r="B10" s="8" t="s">
        <v>65</v>
      </c>
      <c r="C10" s="8">
        <v>14600</v>
      </c>
      <c r="D10" s="8">
        <v>58</v>
      </c>
      <c r="E10" s="8" t="s">
        <v>69</v>
      </c>
      <c r="F10" s="8" t="s">
        <v>70</v>
      </c>
      <c r="G10" s="8" t="s">
        <v>73</v>
      </c>
      <c r="H10" s="8">
        <v>14600</v>
      </c>
    </row>
    <row r="11" spans="1:8" x14ac:dyDescent="0.25">
      <c r="A11" s="8">
        <v>2000</v>
      </c>
      <c r="B11" s="8" t="s">
        <v>65</v>
      </c>
      <c r="C11" s="8">
        <v>0</v>
      </c>
      <c r="D11" s="8">
        <v>33</v>
      </c>
      <c r="E11" s="8" t="s">
        <v>69</v>
      </c>
      <c r="F11" s="8" t="s">
        <v>70</v>
      </c>
      <c r="G11" s="8" t="s">
        <v>71</v>
      </c>
      <c r="H11" s="8">
        <v>23000</v>
      </c>
    </row>
    <row r="12" spans="1:8" x14ac:dyDescent="0.25">
      <c r="A12" s="8">
        <v>2000</v>
      </c>
      <c r="B12" s="8" t="s">
        <v>65</v>
      </c>
      <c r="C12" s="8">
        <v>37000</v>
      </c>
      <c r="D12" s="8">
        <v>51</v>
      </c>
      <c r="E12" s="8" t="s">
        <v>69</v>
      </c>
      <c r="F12" s="8" t="s">
        <v>70</v>
      </c>
      <c r="G12" s="8" t="s">
        <v>74</v>
      </c>
      <c r="H12" s="8">
        <v>37000</v>
      </c>
    </row>
    <row r="13" spans="1:8" x14ac:dyDescent="0.25">
      <c r="A13" s="8">
        <v>2000</v>
      </c>
      <c r="B13" s="8" t="s">
        <v>65</v>
      </c>
      <c r="C13" s="8">
        <v>32000</v>
      </c>
      <c r="D13" s="8">
        <v>62</v>
      </c>
      <c r="E13" s="8" t="s">
        <v>69</v>
      </c>
      <c r="F13" s="8" t="s">
        <v>70</v>
      </c>
      <c r="G13" s="8" t="s">
        <v>74</v>
      </c>
      <c r="H13" s="8">
        <v>32000</v>
      </c>
    </row>
    <row r="14" spans="1:8" x14ac:dyDescent="0.25">
      <c r="A14" s="8">
        <v>2000</v>
      </c>
      <c r="B14" s="8" t="s">
        <v>65</v>
      </c>
      <c r="C14" s="8">
        <v>76900</v>
      </c>
      <c r="D14" s="8">
        <v>25</v>
      </c>
      <c r="E14" s="8" t="s">
        <v>66</v>
      </c>
      <c r="F14" s="8" t="s">
        <v>70</v>
      </c>
      <c r="G14" s="8" t="s">
        <v>71</v>
      </c>
      <c r="H14" s="8">
        <v>6000</v>
      </c>
    </row>
    <row r="15" spans="1:8" x14ac:dyDescent="0.25">
      <c r="A15" s="8">
        <v>2000</v>
      </c>
      <c r="B15" s="8" t="s">
        <v>65</v>
      </c>
      <c r="C15" s="8">
        <v>100100</v>
      </c>
      <c r="D15" s="8">
        <v>44</v>
      </c>
      <c r="E15" s="8" t="s">
        <v>69</v>
      </c>
      <c r="F15" s="8" t="s">
        <v>70</v>
      </c>
      <c r="G15" s="8" t="s">
        <v>68</v>
      </c>
      <c r="H15" s="8">
        <v>16100</v>
      </c>
    </row>
    <row r="16" spans="1:8" x14ac:dyDescent="0.25">
      <c r="A16" s="8">
        <v>2000</v>
      </c>
      <c r="B16" s="8" t="s">
        <v>65</v>
      </c>
      <c r="C16" s="8">
        <v>48000</v>
      </c>
      <c r="D16" s="8">
        <v>28</v>
      </c>
      <c r="E16" s="8" t="s">
        <v>69</v>
      </c>
      <c r="F16" s="8" t="s">
        <v>70</v>
      </c>
      <c r="G16" s="8" t="s">
        <v>68</v>
      </c>
      <c r="H16" s="8">
        <v>12000</v>
      </c>
    </row>
    <row r="17" spans="1:8" x14ac:dyDescent="0.25">
      <c r="A17" s="8">
        <v>2000</v>
      </c>
      <c r="B17" s="8" t="s">
        <v>65</v>
      </c>
      <c r="C17" s="8">
        <v>57200</v>
      </c>
      <c r="D17" s="8">
        <v>31</v>
      </c>
      <c r="E17" s="8" t="s">
        <v>66</v>
      </c>
      <c r="F17" s="8" t="s">
        <v>70</v>
      </c>
      <c r="G17" s="8" t="s">
        <v>68</v>
      </c>
      <c r="H17" s="8">
        <v>20000</v>
      </c>
    </row>
    <row r="18" spans="1:8" x14ac:dyDescent="0.25">
      <c r="A18" s="8">
        <v>2000</v>
      </c>
      <c r="B18" s="8" t="s">
        <v>65</v>
      </c>
      <c r="C18" s="8">
        <v>43950</v>
      </c>
      <c r="D18" s="8">
        <v>69</v>
      </c>
      <c r="E18" s="8" t="s">
        <v>69</v>
      </c>
      <c r="F18" s="8" t="s">
        <v>70</v>
      </c>
      <c r="G18" s="8" t="s">
        <v>68</v>
      </c>
      <c r="H18" s="8">
        <v>4800</v>
      </c>
    </row>
    <row r="19" spans="1:8" x14ac:dyDescent="0.25">
      <c r="A19" s="8">
        <v>2000</v>
      </c>
      <c r="B19" s="8" t="s">
        <v>65</v>
      </c>
      <c r="C19" s="8">
        <v>49000</v>
      </c>
      <c r="D19" s="8">
        <v>31</v>
      </c>
      <c r="E19" s="8" t="s">
        <v>66</v>
      </c>
      <c r="F19" s="8" t="s">
        <v>70</v>
      </c>
      <c r="G19" s="8" t="s">
        <v>68</v>
      </c>
      <c r="H19" s="8">
        <v>28000</v>
      </c>
    </row>
    <row r="20" spans="1:8" x14ac:dyDescent="0.25">
      <c r="A20" s="8">
        <v>2000</v>
      </c>
      <c r="B20" s="8" t="s">
        <v>65</v>
      </c>
      <c r="C20" s="8">
        <v>31600</v>
      </c>
      <c r="D20" s="8">
        <v>80</v>
      </c>
      <c r="E20" s="8" t="s">
        <v>69</v>
      </c>
      <c r="F20" s="8" t="s">
        <v>70</v>
      </c>
      <c r="G20" s="8" t="s">
        <v>73</v>
      </c>
      <c r="H20" s="8">
        <v>31600</v>
      </c>
    </row>
    <row r="21" spans="1:8" x14ac:dyDescent="0.25">
      <c r="A21" s="8">
        <v>2000</v>
      </c>
      <c r="B21" s="8" t="s">
        <v>65</v>
      </c>
      <c r="C21" s="8">
        <v>64800</v>
      </c>
      <c r="D21" s="8">
        <v>47</v>
      </c>
      <c r="E21" s="8" t="s">
        <v>66</v>
      </c>
      <c r="F21" s="8" t="s">
        <v>70</v>
      </c>
      <c r="G21" s="8" t="s">
        <v>71</v>
      </c>
      <c r="H21" s="8">
        <v>49300</v>
      </c>
    </row>
    <row r="22" spans="1:8" x14ac:dyDescent="0.25">
      <c r="A22" s="8">
        <v>2000</v>
      </c>
      <c r="B22" s="8" t="s">
        <v>65</v>
      </c>
      <c r="C22" s="8">
        <v>38320</v>
      </c>
      <c r="D22" s="8">
        <v>47</v>
      </c>
      <c r="E22" s="8" t="s">
        <v>66</v>
      </c>
      <c r="F22" s="8" t="s">
        <v>70</v>
      </c>
      <c r="G22" s="8" t="s">
        <v>68</v>
      </c>
      <c r="H22" s="8">
        <v>34320</v>
      </c>
    </row>
    <row r="23" spans="1:8" x14ac:dyDescent="0.25">
      <c r="A23" s="8">
        <v>2000</v>
      </c>
      <c r="B23" s="8" t="s">
        <v>65</v>
      </c>
      <c r="C23" s="8">
        <v>0</v>
      </c>
      <c r="D23" s="8">
        <v>67</v>
      </c>
      <c r="E23" s="8" t="s">
        <v>66</v>
      </c>
      <c r="F23" s="8" t="s">
        <v>72</v>
      </c>
      <c r="G23" s="8" t="s">
        <v>73</v>
      </c>
      <c r="H23" s="8">
        <v>8400</v>
      </c>
    </row>
    <row r="24" spans="1:8" x14ac:dyDescent="0.25">
      <c r="A24" s="8">
        <v>2000</v>
      </c>
      <c r="B24" s="8" t="s">
        <v>65</v>
      </c>
      <c r="C24" s="8">
        <v>70700</v>
      </c>
      <c r="D24" s="8">
        <v>17</v>
      </c>
      <c r="E24" s="8" t="s">
        <v>69</v>
      </c>
      <c r="F24" s="8" t="s">
        <v>70</v>
      </c>
      <c r="G24" s="8" t="s">
        <v>71</v>
      </c>
      <c r="H24" s="8">
        <v>3700</v>
      </c>
    </row>
    <row r="25" spans="1:8" x14ac:dyDescent="0.25">
      <c r="A25" s="8">
        <v>2000</v>
      </c>
      <c r="B25" s="8" t="s">
        <v>65</v>
      </c>
      <c r="C25" s="8">
        <v>64800</v>
      </c>
      <c r="D25" s="8">
        <v>69</v>
      </c>
      <c r="E25" s="8" t="s">
        <v>69</v>
      </c>
      <c r="F25" s="8" t="s">
        <v>70</v>
      </c>
      <c r="G25" s="8" t="s">
        <v>74</v>
      </c>
      <c r="H25" s="8">
        <v>4800</v>
      </c>
    </row>
    <row r="26" spans="1:8" x14ac:dyDescent="0.25">
      <c r="A26" s="8">
        <v>2000</v>
      </c>
      <c r="B26" s="8" t="s">
        <v>65</v>
      </c>
      <c r="C26" s="8">
        <v>60000</v>
      </c>
      <c r="D26" s="8">
        <v>55</v>
      </c>
      <c r="E26" s="8" t="s">
        <v>66</v>
      </c>
      <c r="F26" s="8" t="s">
        <v>70</v>
      </c>
      <c r="G26" s="8" t="s">
        <v>68</v>
      </c>
      <c r="H26" s="8">
        <v>53000</v>
      </c>
    </row>
    <row r="27" spans="1:8" x14ac:dyDescent="0.25">
      <c r="A27" s="8">
        <v>2000</v>
      </c>
      <c r="B27" s="8" t="s">
        <v>65</v>
      </c>
      <c r="C27" s="8">
        <v>118100</v>
      </c>
      <c r="D27" s="8">
        <v>18</v>
      </c>
      <c r="E27" s="8" t="s">
        <v>69</v>
      </c>
      <c r="F27" s="8" t="s">
        <v>70</v>
      </c>
      <c r="G27" s="8" t="s">
        <v>71</v>
      </c>
      <c r="H27" s="8">
        <v>7500</v>
      </c>
    </row>
    <row r="28" spans="1:8" x14ac:dyDescent="0.25">
      <c r="A28" s="8">
        <v>2000</v>
      </c>
      <c r="B28" s="8" t="s">
        <v>65</v>
      </c>
      <c r="C28" s="8">
        <v>21000</v>
      </c>
      <c r="D28" s="8">
        <v>66</v>
      </c>
      <c r="E28" s="8" t="s">
        <v>69</v>
      </c>
      <c r="F28" s="8" t="s">
        <v>70</v>
      </c>
      <c r="G28" s="8" t="s">
        <v>68</v>
      </c>
      <c r="H28" s="8">
        <v>6000</v>
      </c>
    </row>
    <row r="29" spans="1:8" x14ac:dyDescent="0.25">
      <c r="A29" s="8">
        <v>2000</v>
      </c>
      <c r="B29" s="8" t="s">
        <v>65</v>
      </c>
      <c r="C29" s="8">
        <v>40000</v>
      </c>
      <c r="D29" s="8">
        <v>58</v>
      </c>
      <c r="E29" s="8" t="s">
        <v>69</v>
      </c>
      <c r="F29" s="8" t="s">
        <v>70</v>
      </c>
      <c r="G29" s="8" t="s">
        <v>68</v>
      </c>
      <c r="H29" s="8">
        <v>0</v>
      </c>
    </row>
    <row r="30" spans="1:8" x14ac:dyDescent="0.25">
      <c r="A30" s="8">
        <v>2000</v>
      </c>
      <c r="B30" s="8" t="s">
        <v>65</v>
      </c>
      <c r="C30" s="8">
        <v>17300</v>
      </c>
      <c r="D30" s="8">
        <v>21</v>
      </c>
      <c r="E30" s="8" t="s">
        <v>66</v>
      </c>
      <c r="F30" s="8" t="s">
        <v>72</v>
      </c>
      <c r="G30" s="8" t="s">
        <v>71</v>
      </c>
      <c r="H30" s="8">
        <v>4800</v>
      </c>
    </row>
    <row r="31" spans="1:8" x14ac:dyDescent="0.25">
      <c r="A31" s="8">
        <v>2000</v>
      </c>
      <c r="B31" s="8" t="s">
        <v>65</v>
      </c>
      <c r="C31" s="8">
        <v>61300</v>
      </c>
      <c r="D31" s="8">
        <v>52</v>
      </c>
      <c r="E31" s="8" t="s">
        <v>66</v>
      </c>
      <c r="F31" s="8" t="s">
        <v>70</v>
      </c>
      <c r="G31" s="8" t="s">
        <v>68</v>
      </c>
      <c r="H31" s="8">
        <v>35000</v>
      </c>
    </row>
    <row r="32" spans="1:8" x14ac:dyDescent="0.25">
      <c r="A32" s="8">
        <v>2000</v>
      </c>
      <c r="B32" s="8" t="s">
        <v>65</v>
      </c>
      <c r="C32" s="8">
        <v>0</v>
      </c>
      <c r="D32" s="8">
        <v>18</v>
      </c>
      <c r="E32" s="8" t="s">
        <v>66</v>
      </c>
      <c r="F32" s="8" t="s">
        <v>70</v>
      </c>
      <c r="G32" s="8" t="s">
        <v>71</v>
      </c>
      <c r="H32" s="8">
        <v>2000</v>
      </c>
    </row>
    <row r="33" spans="1:8" x14ac:dyDescent="0.25">
      <c r="A33" s="8">
        <v>2000</v>
      </c>
      <c r="B33" s="8" t="s">
        <v>65</v>
      </c>
      <c r="C33" s="8">
        <v>30270</v>
      </c>
      <c r="D33" s="8">
        <v>26</v>
      </c>
      <c r="E33" s="8" t="s">
        <v>66</v>
      </c>
      <c r="F33" s="8" t="s">
        <v>75</v>
      </c>
      <c r="G33" s="8" t="s">
        <v>68</v>
      </c>
      <c r="H33" s="8">
        <v>24250</v>
      </c>
    </row>
    <row r="34" spans="1:8" x14ac:dyDescent="0.25">
      <c r="A34" s="8">
        <v>2000</v>
      </c>
      <c r="B34" s="8" t="s">
        <v>76</v>
      </c>
      <c r="C34" s="8">
        <v>8800</v>
      </c>
      <c r="D34" s="8">
        <v>82</v>
      </c>
      <c r="E34" s="8" t="s">
        <v>69</v>
      </c>
      <c r="F34" s="8" t="s">
        <v>70</v>
      </c>
      <c r="G34" s="8" t="s">
        <v>73</v>
      </c>
      <c r="H34" s="8">
        <v>8800</v>
      </c>
    </row>
    <row r="35" spans="1:8" x14ac:dyDescent="0.25">
      <c r="A35" s="8">
        <v>2000</v>
      </c>
      <c r="B35" s="8" t="s">
        <v>76</v>
      </c>
      <c r="C35" s="8">
        <v>0</v>
      </c>
      <c r="D35" s="8">
        <v>46</v>
      </c>
      <c r="E35" s="8" t="s">
        <v>69</v>
      </c>
      <c r="F35" s="8" t="s">
        <v>70</v>
      </c>
      <c r="G35" s="8" t="s">
        <v>74</v>
      </c>
      <c r="H35" s="8">
        <v>17000</v>
      </c>
    </row>
    <row r="36" spans="1:8" x14ac:dyDescent="0.25">
      <c r="A36" s="8">
        <v>2000</v>
      </c>
      <c r="B36" s="8" t="s">
        <v>76</v>
      </c>
      <c r="C36" s="8">
        <v>165000</v>
      </c>
      <c r="D36" s="8">
        <v>63</v>
      </c>
      <c r="E36" s="8" t="s">
        <v>66</v>
      </c>
      <c r="F36" s="8" t="s">
        <v>70</v>
      </c>
      <c r="G36" s="8" t="s">
        <v>68</v>
      </c>
      <c r="H36" s="8">
        <v>123000</v>
      </c>
    </row>
    <row r="37" spans="1:8" x14ac:dyDescent="0.25">
      <c r="A37" s="8">
        <v>2000</v>
      </c>
      <c r="B37" s="8" t="s">
        <v>76</v>
      </c>
      <c r="C37" s="8">
        <v>15570</v>
      </c>
      <c r="D37" s="8">
        <v>83</v>
      </c>
      <c r="E37" s="8" t="s">
        <v>66</v>
      </c>
      <c r="F37" s="8" t="s">
        <v>70</v>
      </c>
      <c r="G37" s="8" t="s">
        <v>73</v>
      </c>
      <c r="H37" s="8">
        <v>15570</v>
      </c>
    </row>
    <row r="38" spans="1:8" x14ac:dyDescent="0.25">
      <c r="A38" s="8">
        <v>2000</v>
      </c>
      <c r="B38" s="8" t="s">
        <v>76</v>
      </c>
      <c r="C38" s="8">
        <v>48630</v>
      </c>
      <c r="D38" s="8">
        <v>35</v>
      </c>
      <c r="E38" s="8" t="s">
        <v>69</v>
      </c>
      <c r="F38" s="8" t="s">
        <v>70</v>
      </c>
      <c r="G38" s="8" t="s">
        <v>68</v>
      </c>
      <c r="H38" s="8">
        <v>15830</v>
      </c>
    </row>
    <row r="39" spans="1:8" x14ac:dyDescent="0.25">
      <c r="A39" s="8">
        <v>2000</v>
      </c>
      <c r="B39" s="8" t="s">
        <v>76</v>
      </c>
      <c r="C39" s="8">
        <v>130000</v>
      </c>
      <c r="D39" s="8">
        <v>54</v>
      </c>
      <c r="E39" s="8" t="s">
        <v>69</v>
      </c>
      <c r="F39" s="8" t="s">
        <v>70</v>
      </c>
      <c r="G39" s="8" t="s">
        <v>68</v>
      </c>
      <c r="H39" s="8">
        <v>64000</v>
      </c>
    </row>
    <row r="40" spans="1:8" x14ac:dyDescent="0.25">
      <c r="A40" s="8">
        <v>2000</v>
      </c>
      <c r="B40" s="8" t="s">
        <v>76</v>
      </c>
      <c r="C40" s="8">
        <v>0</v>
      </c>
      <c r="D40" s="8">
        <v>36</v>
      </c>
      <c r="E40" s="8" t="s">
        <v>66</v>
      </c>
      <c r="F40" s="8" t="s">
        <v>70</v>
      </c>
      <c r="G40" s="8" t="s">
        <v>71</v>
      </c>
      <c r="H40" s="8">
        <v>17500</v>
      </c>
    </row>
    <row r="41" spans="1:8" x14ac:dyDescent="0.25">
      <c r="A41" s="8">
        <v>2000</v>
      </c>
      <c r="B41" s="8" t="s">
        <v>76</v>
      </c>
      <c r="C41" s="8">
        <v>50400</v>
      </c>
      <c r="D41" s="8">
        <v>21</v>
      </c>
      <c r="E41" s="8" t="s">
        <v>69</v>
      </c>
      <c r="F41" s="8" t="s">
        <v>70</v>
      </c>
      <c r="G41" s="8" t="s">
        <v>71</v>
      </c>
      <c r="H41" s="8">
        <v>4000</v>
      </c>
    </row>
    <row r="42" spans="1:8" x14ac:dyDescent="0.25">
      <c r="A42" s="8">
        <v>2000</v>
      </c>
      <c r="B42" s="8" t="s">
        <v>76</v>
      </c>
      <c r="C42" s="8">
        <v>62900</v>
      </c>
      <c r="D42" s="8">
        <v>17</v>
      </c>
      <c r="E42" s="8" t="s">
        <v>69</v>
      </c>
      <c r="F42" s="8" t="s">
        <v>72</v>
      </c>
      <c r="G42" s="8" t="s">
        <v>71</v>
      </c>
      <c r="H42" s="8">
        <v>2000</v>
      </c>
    </row>
    <row r="43" spans="1:8" x14ac:dyDescent="0.25">
      <c r="A43" s="8">
        <v>2000</v>
      </c>
      <c r="B43" s="8" t="s">
        <v>76</v>
      </c>
      <c r="C43" s="8">
        <v>31200</v>
      </c>
      <c r="D43" s="8">
        <v>29</v>
      </c>
      <c r="E43" s="8" t="s">
        <v>66</v>
      </c>
      <c r="F43" s="8" t="s">
        <v>72</v>
      </c>
      <c r="G43" s="8" t="s">
        <v>71</v>
      </c>
      <c r="H43" s="8">
        <v>10000</v>
      </c>
    </row>
    <row r="44" spans="1:8" x14ac:dyDescent="0.25">
      <c r="A44" s="8">
        <v>2000</v>
      </c>
      <c r="B44" s="8" t="s">
        <v>76</v>
      </c>
      <c r="C44" s="8">
        <v>37100</v>
      </c>
      <c r="D44" s="8">
        <v>33</v>
      </c>
      <c r="E44" s="8" t="s">
        <v>66</v>
      </c>
      <c r="F44" s="8" t="s">
        <v>70</v>
      </c>
      <c r="G44" s="8" t="s">
        <v>71</v>
      </c>
      <c r="H44" s="8">
        <v>37100</v>
      </c>
    </row>
    <row r="45" spans="1:8" x14ac:dyDescent="0.25">
      <c r="A45" s="8">
        <v>2000</v>
      </c>
      <c r="B45" s="8" t="s">
        <v>76</v>
      </c>
      <c r="C45" s="8">
        <v>9500</v>
      </c>
      <c r="D45" s="8">
        <v>16</v>
      </c>
      <c r="E45" s="8" t="s">
        <v>66</v>
      </c>
      <c r="F45" s="8" t="s">
        <v>70</v>
      </c>
      <c r="G45" s="8" t="s">
        <v>71</v>
      </c>
      <c r="H45" s="8">
        <v>1800</v>
      </c>
    </row>
    <row r="46" spans="1:8" x14ac:dyDescent="0.25">
      <c r="A46" s="8">
        <v>2000</v>
      </c>
      <c r="B46" s="8" t="s">
        <v>76</v>
      </c>
      <c r="C46" s="8">
        <v>25000</v>
      </c>
      <c r="D46" s="8">
        <v>40</v>
      </c>
      <c r="E46" s="8" t="s">
        <v>69</v>
      </c>
      <c r="F46" s="8" t="s">
        <v>67</v>
      </c>
      <c r="G46" s="8" t="s">
        <v>74</v>
      </c>
      <c r="H46" s="8">
        <v>25000</v>
      </c>
    </row>
    <row r="47" spans="1:8" x14ac:dyDescent="0.25">
      <c r="A47" s="8">
        <v>2000</v>
      </c>
      <c r="B47" s="8" t="s">
        <v>76</v>
      </c>
      <c r="C47" s="8">
        <v>168200</v>
      </c>
      <c r="D47" s="8">
        <v>34</v>
      </c>
      <c r="E47" s="8" t="s">
        <v>66</v>
      </c>
      <c r="F47" s="8" t="s">
        <v>70</v>
      </c>
      <c r="G47" s="8" t="s">
        <v>68</v>
      </c>
      <c r="H47" s="8">
        <v>121600</v>
      </c>
    </row>
    <row r="48" spans="1:8" x14ac:dyDescent="0.25">
      <c r="A48" s="8">
        <v>2000</v>
      </c>
      <c r="B48" s="8" t="s">
        <v>76</v>
      </c>
      <c r="C48" s="8">
        <v>55300</v>
      </c>
      <c r="D48" s="8">
        <v>49</v>
      </c>
      <c r="E48" s="8" t="s">
        <v>66</v>
      </c>
      <c r="F48" s="8" t="s">
        <v>70</v>
      </c>
      <c r="G48" s="8" t="s">
        <v>68</v>
      </c>
      <c r="H48" s="8">
        <v>55300</v>
      </c>
    </row>
    <row r="49" spans="1:8" x14ac:dyDescent="0.25">
      <c r="A49" s="8">
        <v>2000</v>
      </c>
      <c r="B49" s="8" t="s">
        <v>76</v>
      </c>
      <c r="C49" s="8">
        <v>43000</v>
      </c>
      <c r="D49" s="8">
        <v>40</v>
      </c>
      <c r="E49" s="8" t="s">
        <v>69</v>
      </c>
      <c r="F49" s="8" t="s">
        <v>72</v>
      </c>
      <c r="G49" s="8" t="s">
        <v>68</v>
      </c>
      <c r="H49" s="8">
        <v>0</v>
      </c>
    </row>
    <row r="50" spans="1:8" x14ac:dyDescent="0.25">
      <c r="A50" s="8">
        <v>2000</v>
      </c>
      <c r="B50" s="8" t="s">
        <v>76</v>
      </c>
      <c r="C50" s="8">
        <v>105000</v>
      </c>
      <c r="D50" s="8">
        <v>61</v>
      </c>
      <c r="E50" s="8" t="s">
        <v>69</v>
      </c>
      <c r="F50" s="8" t="s">
        <v>70</v>
      </c>
      <c r="G50" s="8" t="s">
        <v>74</v>
      </c>
      <c r="H50" s="8">
        <v>105000</v>
      </c>
    </row>
    <row r="51" spans="1:8" x14ac:dyDescent="0.25">
      <c r="A51" s="8">
        <v>2000</v>
      </c>
      <c r="B51" s="8" t="s">
        <v>76</v>
      </c>
      <c r="C51" s="8">
        <v>48400</v>
      </c>
      <c r="D51" s="8">
        <v>24</v>
      </c>
      <c r="E51" s="8" t="s">
        <v>69</v>
      </c>
      <c r="F51" s="8" t="s">
        <v>77</v>
      </c>
      <c r="G51" s="8" t="s">
        <v>68</v>
      </c>
      <c r="H51" s="8">
        <v>0</v>
      </c>
    </row>
    <row r="52" spans="1:8" x14ac:dyDescent="0.25">
      <c r="A52" s="8">
        <v>2000</v>
      </c>
      <c r="B52" s="8" t="s">
        <v>76</v>
      </c>
      <c r="C52" s="8">
        <v>56000</v>
      </c>
      <c r="D52" s="8">
        <v>23</v>
      </c>
      <c r="E52" s="8" t="s">
        <v>69</v>
      </c>
      <c r="F52" s="8" t="s">
        <v>77</v>
      </c>
      <c r="G52" s="8" t="s">
        <v>71</v>
      </c>
      <c r="H52" s="8">
        <v>0</v>
      </c>
    </row>
    <row r="53" spans="1:8" x14ac:dyDescent="0.25">
      <c r="A53" s="8">
        <v>2000</v>
      </c>
      <c r="B53" s="8" t="s">
        <v>76</v>
      </c>
      <c r="C53" s="8">
        <v>88000</v>
      </c>
      <c r="D53" s="8">
        <v>16</v>
      </c>
      <c r="E53" s="8" t="s">
        <v>69</v>
      </c>
      <c r="F53" s="8" t="s">
        <v>79</v>
      </c>
      <c r="G53" s="8" t="s">
        <v>71</v>
      </c>
      <c r="H53" s="8">
        <v>0</v>
      </c>
    </row>
    <row r="54" spans="1:8" x14ac:dyDescent="0.25">
      <c r="A54" s="8">
        <v>2000</v>
      </c>
      <c r="B54" s="8" t="s">
        <v>76</v>
      </c>
      <c r="C54" s="8">
        <v>34900</v>
      </c>
      <c r="D54" s="8">
        <v>36</v>
      </c>
      <c r="E54" s="8" t="s">
        <v>69</v>
      </c>
      <c r="F54" s="8" t="s">
        <v>72</v>
      </c>
      <c r="G54" s="8" t="s">
        <v>68</v>
      </c>
      <c r="H54" s="8">
        <v>19900</v>
      </c>
    </row>
    <row r="55" spans="1:8" x14ac:dyDescent="0.25">
      <c r="A55" s="8">
        <v>2000</v>
      </c>
      <c r="B55" s="8" t="s">
        <v>76</v>
      </c>
      <c r="C55" s="8">
        <v>106000</v>
      </c>
      <c r="D55" s="8">
        <v>32</v>
      </c>
      <c r="E55" s="8" t="s">
        <v>69</v>
      </c>
      <c r="F55" s="8" t="s">
        <v>70</v>
      </c>
      <c r="G55" s="8" t="s">
        <v>68</v>
      </c>
      <c r="H55" s="8">
        <v>22000</v>
      </c>
    </row>
    <row r="56" spans="1:8" x14ac:dyDescent="0.25">
      <c r="A56" s="8">
        <v>2000</v>
      </c>
      <c r="B56" s="8" t="s">
        <v>76</v>
      </c>
      <c r="C56" s="8">
        <v>62820</v>
      </c>
      <c r="D56" s="8">
        <v>19</v>
      </c>
      <c r="E56" s="8" t="s">
        <v>66</v>
      </c>
      <c r="F56" s="8" t="s">
        <v>72</v>
      </c>
      <c r="G56" s="8" t="s">
        <v>71</v>
      </c>
      <c r="H56" s="8">
        <v>720</v>
      </c>
    </row>
    <row r="57" spans="1:8" x14ac:dyDescent="0.25">
      <c r="A57" s="8">
        <v>2000</v>
      </c>
      <c r="B57" s="8" t="s">
        <v>76</v>
      </c>
      <c r="C57" s="8">
        <v>55000</v>
      </c>
      <c r="D57" s="8">
        <v>81</v>
      </c>
      <c r="E57" s="8" t="s">
        <v>66</v>
      </c>
      <c r="F57" s="8" t="s">
        <v>70</v>
      </c>
      <c r="G57" s="8" t="s">
        <v>73</v>
      </c>
      <c r="H57" s="8">
        <v>55000</v>
      </c>
    </row>
    <row r="58" spans="1:8" x14ac:dyDescent="0.25">
      <c r="A58" s="8">
        <v>2000</v>
      </c>
      <c r="B58" s="8" t="s">
        <v>76</v>
      </c>
      <c r="C58" s="8">
        <v>38000</v>
      </c>
      <c r="D58" s="8">
        <v>47</v>
      </c>
      <c r="E58" s="8" t="s">
        <v>66</v>
      </c>
      <c r="F58" s="8" t="s">
        <v>70</v>
      </c>
      <c r="G58" s="8" t="s">
        <v>68</v>
      </c>
      <c r="H58" s="8">
        <v>38000</v>
      </c>
    </row>
    <row r="59" spans="1:8" x14ac:dyDescent="0.25">
      <c r="A59" s="8">
        <v>2000</v>
      </c>
      <c r="B59" s="8" t="s">
        <v>76</v>
      </c>
      <c r="C59" s="8">
        <v>37000</v>
      </c>
      <c r="D59" s="8">
        <v>72</v>
      </c>
      <c r="E59" s="8" t="s">
        <v>69</v>
      </c>
      <c r="F59" s="8" t="s">
        <v>70</v>
      </c>
      <c r="G59" s="8" t="s">
        <v>73</v>
      </c>
      <c r="H59" s="8">
        <v>17300</v>
      </c>
    </row>
    <row r="60" spans="1:8" x14ac:dyDescent="0.25">
      <c r="A60" s="8">
        <v>2000</v>
      </c>
      <c r="B60" s="8" t="s">
        <v>76</v>
      </c>
      <c r="C60" s="8">
        <v>40400</v>
      </c>
      <c r="D60" s="8">
        <v>46</v>
      </c>
      <c r="E60" s="8" t="s">
        <v>69</v>
      </c>
      <c r="F60" s="8" t="s">
        <v>72</v>
      </c>
      <c r="G60" s="8" t="s">
        <v>68</v>
      </c>
      <c r="H60" s="8">
        <v>14200</v>
      </c>
    </row>
    <row r="61" spans="1:8" x14ac:dyDescent="0.25">
      <c r="A61" s="8">
        <v>2000</v>
      </c>
      <c r="B61" s="8" t="s">
        <v>76</v>
      </c>
      <c r="C61" s="8">
        <v>59700</v>
      </c>
      <c r="D61" s="8">
        <v>27</v>
      </c>
      <c r="E61" s="8" t="s">
        <v>69</v>
      </c>
      <c r="F61" s="8" t="s">
        <v>70</v>
      </c>
      <c r="G61" s="8" t="s">
        <v>68</v>
      </c>
      <c r="H61" s="8">
        <v>14500</v>
      </c>
    </row>
    <row r="62" spans="1:8" x14ac:dyDescent="0.25">
      <c r="A62" s="8">
        <v>2000</v>
      </c>
      <c r="B62" s="8" t="s">
        <v>80</v>
      </c>
      <c r="C62" s="8">
        <v>44004</v>
      </c>
      <c r="D62" s="8">
        <v>30</v>
      </c>
      <c r="E62" s="8" t="s">
        <v>69</v>
      </c>
      <c r="F62" s="8" t="s">
        <v>70</v>
      </c>
      <c r="G62" s="8" t="s">
        <v>71</v>
      </c>
      <c r="H62" s="8">
        <v>44004</v>
      </c>
    </row>
    <row r="63" spans="1:8" x14ac:dyDescent="0.25">
      <c r="A63" s="8">
        <v>2000</v>
      </c>
      <c r="B63" s="8" t="s">
        <v>80</v>
      </c>
      <c r="C63" s="8">
        <v>43000</v>
      </c>
      <c r="D63" s="8">
        <v>39</v>
      </c>
      <c r="E63" s="8" t="s">
        <v>66</v>
      </c>
      <c r="F63" s="8" t="s">
        <v>70</v>
      </c>
      <c r="G63" s="8" t="s">
        <v>71</v>
      </c>
      <c r="H63" s="8">
        <v>43000</v>
      </c>
    </row>
    <row r="64" spans="1:8" x14ac:dyDescent="0.25">
      <c r="A64" s="8">
        <v>2000</v>
      </c>
      <c r="B64" s="8" t="s">
        <v>81</v>
      </c>
      <c r="C64" s="8">
        <v>5500</v>
      </c>
      <c r="D64" s="8">
        <v>73</v>
      </c>
      <c r="E64" s="8" t="s">
        <v>69</v>
      </c>
      <c r="F64" s="8" t="s">
        <v>72</v>
      </c>
      <c r="G64" s="8" t="s">
        <v>74</v>
      </c>
      <c r="H64" s="8">
        <v>3000</v>
      </c>
    </row>
    <row r="65" spans="1:8" x14ac:dyDescent="0.25">
      <c r="A65" s="8">
        <v>2000</v>
      </c>
      <c r="B65" s="8" t="s">
        <v>81</v>
      </c>
      <c r="C65" s="8">
        <v>63820</v>
      </c>
      <c r="D65" s="8">
        <v>40</v>
      </c>
      <c r="E65" s="8" t="s">
        <v>66</v>
      </c>
      <c r="F65" s="8" t="s">
        <v>70</v>
      </c>
      <c r="G65" s="8" t="s">
        <v>68</v>
      </c>
      <c r="H65" s="8">
        <v>47950</v>
      </c>
    </row>
    <row r="66" spans="1:8" x14ac:dyDescent="0.25">
      <c r="A66" s="8">
        <v>2000</v>
      </c>
      <c r="B66" s="8" t="s">
        <v>81</v>
      </c>
      <c r="C66" s="8">
        <v>11200</v>
      </c>
      <c r="D66" s="8">
        <v>60</v>
      </c>
      <c r="E66" s="8" t="s">
        <v>69</v>
      </c>
      <c r="F66" s="8" t="s">
        <v>72</v>
      </c>
      <c r="G66" s="8" t="s">
        <v>74</v>
      </c>
      <c r="H66" s="8">
        <v>11200</v>
      </c>
    </row>
    <row r="67" spans="1:8" x14ac:dyDescent="0.25">
      <c r="A67" s="8">
        <v>2000</v>
      </c>
      <c r="B67" s="8" t="s">
        <v>81</v>
      </c>
      <c r="C67" s="8">
        <v>34500</v>
      </c>
      <c r="D67" s="8">
        <v>43</v>
      </c>
      <c r="E67" s="8" t="s">
        <v>69</v>
      </c>
      <c r="F67" s="8" t="s">
        <v>75</v>
      </c>
      <c r="G67" s="8" t="s">
        <v>68</v>
      </c>
      <c r="H67" s="8">
        <v>15300</v>
      </c>
    </row>
    <row r="68" spans="1:8" x14ac:dyDescent="0.25">
      <c r="A68" s="8">
        <v>2000</v>
      </c>
      <c r="B68" s="8" t="s">
        <v>82</v>
      </c>
      <c r="C68" s="8">
        <v>52000</v>
      </c>
      <c r="D68" s="8">
        <v>40</v>
      </c>
      <c r="E68" s="8" t="s">
        <v>69</v>
      </c>
      <c r="F68" s="8" t="s">
        <v>70</v>
      </c>
      <c r="G68" s="8" t="s">
        <v>68</v>
      </c>
      <c r="H68" s="8">
        <v>27000</v>
      </c>
    </row>
    <row r="69" spans="1:8" x14ac:dyDescent="0.25">
      <c r="A69" s="8">
        <v>2000</v>
      </c>
      <c r="B69" s="8" t="s">
        <v>82</v>
      </c>
      <c r="C69" s="8">
        <v>156000</v>
      </c>
      <c r="D69" s="8">
        <v>65</v>
      </c>
      <c r="E69" s="8" t="s">
        <v>69</v>
      </c>
      <c r="F69" s="8" t="s">
        <v>70</v>
      </c>
      <c r="G69" s="8" t="s">
        <v>68</v>
      </c>
      <c r="H69" s="8">
        <v>10000</v>
      </c>
    </row>
    <row r="70" spans="1:8" x14ac:dyDescent="0.25">
      <c r="A70" s="8">
        <v>2000</v>
      </c>
      <c r="B70" s="8" t="s">
        <v>82</v>
      </c>
      <c r="C70" s="8">
        <v>59000</v>
      </c>
      <c r="D70" s="8">
        <v>80</v>
      </c>
      <c r="E70" s="8" t="s">
        <v>66</v>
      </c>
      <c r="F70" s="8" t="s">
        <v>70</v>
      </c>
      <c r="G70" s="8" t="s">
        <v>68</v>
      </c>
      <c r="H70" s="8">
        <v>52100</v>
      </c>
    </row>
    <row r="71" spans="1:8" x14ac:dyDescent="0.25">
      <c r="A71" s="8">
        <v>2000</v>
      </c>
      <c r="B71" s="8" t="s">
        <v>82</v>
      </c>
      <c r="C71" s="8">
        <v>37500</v>
      </c>
      <c r="D71" s="8">
        <v>46</v>
      </c>
      <c r="E71" s="8" t="s">
        <v>69</v>
      </c>
      <c r="F71" s="8" t="s">
        <v>70</v>
      </c>
      <c r="G71" s="8" t="s">
        <v>68</v>
      </c>
      <c r="H71" s="8">
        <v>17500</v>
      </c>
    </row>
    <row r="72" spans="1:8" x14ac:dyDescent="0.25">
      <c r="A72" s="8">
        <v>2000</v>
      </c>
      <c r="B72" s="8" t="s">
        <v>82</v>
      </c>
      <c r="C72" s="8">
        <v>79000</v>
      </c>
      <c r="D72" s="8">
        <v>26</v>
      </c>
      <c r="E72" s="8" t="s">
        <v>69</v>
      </c>
      <c r="F72" s="8" t="s">
        <v>70</v>
      </c>
      <c r="G72" s="8" t="s">
        <v>71</v>
      </c>
      <c r="H72" s="8">
        <v>25000</v>
      </c>
    </row>
    <row r="73" spans="1:8" x14ac:dyDescent="0.25">
      <c r="A73" s="8">
        <v>2000</v>
      </c>
      <c r="B73" s="8" t="s">
        <v>82</v>
      </c>
      <c r="C73" s="8">
        <v>134000</v>
      </c>
      <c r="D73" s="8">
        <v>58</v>
      </c>
      <c r="E73" s="8" t="s">
        <v>66</v>
      </c>
      <c r="F73" s="8" t="s">
        <v>70</v>
      </c>
      <c r="G73" s="8" t="s">
        <v>68</v>
      </c>
      <c r="H73" s="8">
        <v>134000</v>
      </c>
    </row>
    <row r="74" spans="1:8" x14ac:dyDescent="0.25">
      <c r="A74" s="8">
        <v>2000</v>
      </c>
      <c r="B74" s="8" t="s">
        <v>82</v>
      </c>
      <c r="C74" s="8">
        <v>77000</v>
      </c>
      <c r="D74" s="8">
        <v>48</v>
      </c>
      <c r="E74" s="8" t="s">
        <v>69</v>
      </c>
      <c r="F74" s="8" t="s">
        <v>67</v>
      </c>
      <c r="G74" s="8" t="s">
        <v>68</v>
      </c>
      <c r="H74" s="8">
        <v>0</v>
      </c>
    </row>
    <row r="75" spans="1:8" x14ac:dyDescent="0.25">
      <c r="A75" s="8">
        <v>2000</v>
      </c>
      <c r="B75" s="8" t="s">
        <v>82</v>
      </c>
      <c r="C75" s="8">
        <v>130000</v>
      </c>
      <c r="D75" s="8">
        <v>62</v>
      </c>
      <c r="E75" s="8" t="s">
        <v>66</v>
      </c>
      <c r="F75" s="8" t="s">
        <v>70</v>
      </c>
      <c r="G75" s="8" t="s">
        <v>68</v>
      </c>
      <c r="H75" s="8">
        <v>115000</v>
      </c>
    </row>
    <row r="76" spans="1:8" x14ac:dyDescent="0.25">
      <c r="A76" s="8">
        <v>2000</v>
      </c>
      <c r="B76" s="8" t="s">
        <v>82</v>
      </c>
      <c r="C76" s="8">
        <v>10000</v>
      </c>
      <c r="D76" s="8">
        <v>22</v>
      </c>
      <c r="E76" s="8" t="s">
        <v>69</v>
      </c>
      <c r="F76" s="8" t="s">
        <v>70</v>
      </c>
      <c r="G76" s="8" t="s">
        <v>71</v>
      </c>
      <c r="H76" s="8">
        <v>10000</v>
      </c>
    </row>
    <row r="77" spans="1:8" x14ac:dyDescent="0.25">
      <c r="A77" s="8">
        <v>2000</v>
      </c>
      <c r="B77" s="8" t="s">
        <v>82</v>
      </c>
      <c r="C77" s="8">
        <v>12000</v>
      </c>
      <c r="D77" s="8">
        <v>52</v>
      </c>
      <c r="E77" s="8" t="s">
        <v>69</v>
      </c>
      <c r="F77" s="8" t="s">
        <v>70</v>
      </c>
      <c r="G77" s="8" t="s">
        <v>74</v>
      </c>
      <c r="H77" s="8">
        <v>5100</v>
      </c>
    </row>
    <row r="78" spans="1:8" x14ac:dyDescent="0.25">
      <c r="A78" s="8">
        <v>2000</v>
      </c>
      <c r="B78" s="8" t="s">
        <v>82</v>
      </c>
      <c r="C78" s="8">
        <v>101800</v>
      </c>
      <c r="D78" s="8">
        <v>60</v>
      </c>
      <c r="E78" s="8" t="s">
        <v>69</v>
      </c>
      <c r="F78" s="8" t="s">
        <v>70</v>
      </c>
      <c r="G78" s="8" t="s">
        <v>68</v>
      </c>
      <c r="H78" s="8">
        <v>4400</v>
      </c>
    </row>
    <row r="79" spans="1:8" x14ac:dyDescent="0.25">
      <c r="A79" s="8">
        <v>2000</v>
      </c>
      <c r="B79" s="8" t="s">
        <v>82</v>
      </c>
      <c r="C79" s="8">
        <v>43900</v>
      </c>
      <c r="D79" s="8">
        <v>21</v>
      </c>
      <c r="E79" s="8" t="s">
        <v>69</v>
      </c>
      <c r="F79" s="8" t="s">
        <v>75</v>
      </c>
      <c r="G79" s="8" t="s">
        <v>83</v>
      </c>
      <c r="H79" s="8">
        <v>9500</v>
      </c>
    </row>
    <row r="80" spans="1:8" x14ac:dyDescent="0.25">
      <c r="A80" s="8">
        <v>2000</v>
      </c>
      <c r="B80" s="8" t="s">
        <v>82</v>
      </c>
      <c r="C80" s="8">
        <v>113710</v>
      </c>
      <c r="D80" s="8">
        <v>30</v>
      </c>
      <c r="E80" s="8" t="s">
        <v>69</v>
      </c>
      <c r="F80" s="8" t="s">
        <v>70</v>
      </c>
      <c r="G80" s="8" t="s">
        <v>68</v>
      </c>
      <c r="H80" s="8">
        <v>38400</v>
      </c>
    </row>
    <row r="81" spans="1:8" x14ac:dyDescent="0.25">
      <c r="A81" s="8">
        <v>2000</v>
      </c>
      <c r="B81" s="8" t="s">
        <v>82</v>
      </c>
      <c r="C81" s="8">
        <v>82300</v>
      </c>
      <c r="D81" s="8">
        <v>58</v>
      </c>
      <c r="E81" s="8" t="s">
        <v>69</v>
      </c>
      <c r="F81" s="8" t="s">
        <v>77</v>
      </c>
      <c r="G81" s="8" t="s">
        <v>73</v>
      </c>
      <c r="H81" s="8">
        <v>0</v>
      </c>
    </row>
    <row r="82" spans="1:8" x14ac:dyDescent="0.25">
      <c r="A82" s="8">
        <v>2000</v>
      </c>
      <c r="B82" s="8" t="s">
        <v>82</v>
      </c>
      <c r="C82" s="8">
        <v>80300</v>
      </c>
      <c r="D82" s="8">
        <v>20</v>
      </c>
      <c r="E82" s="8" t="s">
        <v>66</v>
      </c>
      <c r="F82" s="8" t="s">
        <v>70</v>
      </c>
      <c r="G82" s="8" t="s">
        <v>74</v>
      </c>
      <c r="H82" s="8">
        <v>26300</v>
      </c>
    </row>
    <row r="83" spans="1:8" x14ac:dyDescent="0.25">
      <c r="A83" s="8">
        <v>2000</v>
      </c>
      <c r="B83" s="8" t="s">
        <v>82</v>
      </c>
      <c r="C83" s="8">
        <v>36100</v>
      </c>
      <c r="D83" s="8">
        <v>18</v>
      </c>
      <c r="E83" s="8" t="s">
        <v>69</v>
      </c>
      <c r="F83" s="8" t="s">
        <v>75</v>
      </c>
      <c r="G83" s="8" t="s">
        <v>68</v>
      </c>
      <c r="H83" s="8">
        <v>0</v>
      </c>
    </row>
    <row r="84" spans="1:8" x14ac:dyDescent="0.25">
      <c r="A84" s="8">
        <v>2000</v>
      </c>
      <c r="B84" s="8" t="s">
        <v>82</v>
      </c>
      <c r="C84" s="8">
        <v>60980</v>
      </c>
      <c r="D84" s="8">
        <v>45</v>
      </c>
      <c r="E84" s="8" t="s">
        <v>69</v>
      </c>
      <c r="F84" s="8" t="s">
        <v>75</v>
      </c>
      <c r="G84" s="8" t="s">
        <v>68</v>
      </c>
      <c r="H84" s="8">
        <v>0</v>
      </c>
    </row>
    <row r="85" spans="1:8" x14ac:dyDescent="0.25">
      <c r="A85" s="8">
        <v>2000</v>
      </c>
      <c r="B85" s="8" t="s">
        <v>82</v>
      </c>
      <c r="C85" s="8">
        <v>58760</v>
      </c>
      <c r="D85" s="8">
        <v>20</v>
      </c>
      <c r="E85" s="8" t="s">
        <v>66</v>
      </c>
      <c r="F85" s="8" t="s">
        <v>75</v>
      </c>
      <c r="G85" s="8" t="s">
        <v>71</v>
      </c>
      <c r="H85" s="8">
        <v>4000</v>
      </c>
    </row>
    <row r="86" spans="1:8" x14ac:dyDescent="0.25">
      <c r="A86" s="8">
        <v>2000</v>
      </c>
      <c r="B86" s="8" t="s">
        <v>82</v>
      </c>
      <c r="C86" s="8">
        <v>35000</v>
      </c>
      <c r="D86" s="8">
        <v>28</v>
      </c>
      <c r="E86" s="8" t="s">
        <v>69</v>
      </c>
      <c r="F86" s="8" t="s">
        <v>70</v>
      </c>
      <c r="G86" s="8" t="s">
        <v>68</v>
      </c>
      <c r="H86" s="8">
        <v>15000</v>
      </c>
    </row>
    <row r="87" spans="1:8" x14ac:dyDescent="0.25">
      <c r="A87" s="8">
        <v>2000</v>
      </c>
      <c r="B87" s="8" t="s">
        <v>82</v>
      </c>
      <c r="C87" s="8">
        <v>7400</v>
      </c>
      <c r="D87" s="8">
        <v>19</v>
      </c>
      <c r="E87" s="8" t="s">
        <v>69</v>
      </c>
      <c r="F87" s="8" t="s">
        <v>70</v>
      </c>
      <c r="G87" s="8" t="s">
        <v>71</v>
      </c>
      <c r="H87" s="8">
        <v>5600</v>
      </c>
    </row>
    <row r="88" spans="1:8" x14ac:dyDescent="0.25">
      <c r="A88" s="8">
        <v>2000</v>
      </c>
      <c r="B88" s="8" t="s">
        <v>82</v>
      </c>
      <c r="C88" s="8">
        <v>141000</v>
      </c>
      <c r="D88" s="8">
        <v>60</v>
      </c>
      <c r="E88" s="8" t="s">
        <v>66</v>
      </c>
      <c r="F88" s="8" t="s">
        <v>70</v>
      </c>
      <c r="G88" s="8" t="s">
        <v>68</v>
      </c>
      <c r="H88" s="8">
        <v>111000</v>
      </c>
    </row>
    <row r="89" spans="1:8" x14ac:dyDescent="0.25">
      <c r="A89" s="8">
        <v>2000</v>
      </c>
      <c r="B89" s="8" t="s">
        <v>82</v>
      </c>
      <c r="C89" s="8">
        <v>10200</v>
      </c>
      <c r="D89" s="8">
        <v>75</v>
      </c>
      <c r="E89" s="8" t="s">
        <v>69</v>
      </c>
      <c r="F89" s="8" t="s">
        <v>70</v>
      </c>
      <c r="G89" s="8" t="s">
        <v>71</v>
      </c>
      <c r="H89" s="8">
        <v>10200</v>
      </c>
    </row>
    <row r="90" spans="1:8" x14ac:dyDescent="0.25">
      <c r="A90" s="8">
        <v>2000</v>
      </c>
      <c r="B90" s="8" t="s">
        <v>82</v>
      </c>
      <c r="C90" s="8">
        <v>85400</v>
      </c>
      <c r="D90" s="8">
        <v>58</v>
      </c>
      <c r="E90" s="8" t="s">
        <v>69</v>
      </c>
      <c r="F90" s="8" t="s">
        <v>70</v>
      </c>
      <c r="G90" s="8" t="s">
        <v>68</v>
      </c>
      <c r="H90" s="8">
        <v>32400</v>
      </c>
    </row>
    <row r="91" spans="1:8" x14ac:dyDescent="0.25">
      <c r="A91" s="8">
        <v>2000</v>
      </c>
      <c r="B91" s="8" t="s">
        <v>82</v>
      </c>
      <c r="C91" s="8">
        <v>77700</v>
      </c>
      <c r="D91" s="8">
        <v>52</v>
      </c>
      <c r="E91" s="8" t="s">
        <v>66</v>
      </c>
      <c r="F91" s="8" t="s">
        <v>70</v>
      </c>
      <c r="G91" s="8" t="s">
        <v>68</v>
      </c>
      <c r="H91" s="8">
        <v>45000</v>
      </c>
    </row>
    <row r="92" spans="1:8" x14ac:dyDescent="0.25">
      <c r="A92" s="8">
        <v>2000</v>
      </c>
      <c r="B92" s="8" t="s">
        <v>82</v>
      </c>
      <c r="C92" s="8">
        <v>13500</v>
      </c>
      <c r="D92" s="8">
        <v>58</v>
      </c>
      <c r="E92" s="8" t="s">
        <v>66</v>
      </c>
      <c r="F92" s="8" t="s">
        <v>75</v>
      </c>
      <c r="G92" s="8" t="s">
        <v>74</v>
      </c>
      <c r="H92" s="8">
        <v>0</v>
      </c>
    </row>
    <row r="93" spans="1:8" x14ac:dyDescent="0.25">
      <c r="A93" s="8">
        <v>2000</v>
      </c>
      <c r="B93" s="8" t="s">
        <v>82</v>
      </c>
      <c r="C93" s="8">
        <v>24800</v>
      </c>
      <c r="D93" s="8">
        <v>24</v>
      </c>
      <c r="E93" s="8" t="s">
        <v>69</v>
      </c>
      <c r="F93" s="8" t="s">
        <v>70</v>
      </c>
      <c r="G93" s="8" t="s">
        <v>68</v>
      </c>
      <c r="H93" s="8">
        <v>18800</v>
      </c>
    </row>
    <row r="94" spans="1:8" x14ac:dyDescent="0.25">
      <c r="A94" s="8">
        <v>2000</v>
      </c>
      <c r="B94" s="8" t="s">
        <v>82</v>
      </c>
      <c r="C94" s="8">
        <v>87100</v>
      </c>
      <c r="D94" s="8">
        <v>46</v>
      </c>
      <c r="E94" s="8" t="s">
        <v>66</v>
      </c>
      <c r="F94" s="8" t="s">
        <v>70</v>
      </c>
      <c r="G94" s="8" t="s">
        <v>68</v>
      </c>
      <c r="H94" s="8">
        <v>36000</v>
      </c>
    </row>
    <row r="95" spans="1:8" x14ac:dyDescent="0.25">
      <c r="A95" s="8">
        <v>2000</v>
      </c>
      <c r="B95" s="8" t="s">
        <v>82</v>
      </c>
      <c r="C95" s="8">
        <v>47300</v>
      </c>
      <c r="D95" s="8">
        <v>43</v>
      </c>
      <c r="E95" s="8" t="s">
        <v>69</v>
      </c>
      <c r="F95" s="8" t="s">
        <v>70</v>
      </c>
      <c r="G95" s="8" t="s">
        <v>68</v>
      </c>
      <c r="H95" s="8">
        <v>28000</v>
      </c>
    </row>
    <row r="96" spans="1:8" x14ac:dyDescent="0.25">
      <c r="A96" s="8">
        <v>2000</v>
      </c>
      <c r="B96" s="8" t="s">
        <v>82</v>
      </c>
      <c r="C96" s="8">
        <v>34850</v>
      </c>
      <c r="D96" s="8">
        <v>41</v>
      </c>
      <c r="E96" s="8" t="s">
        <v>66</v>
      </c>
      <c r="F96" s="8" t="s">
        <v>79</v>
      </c>
      <c r="G96" s="8" t="s">
        <v>68</v>
      </c>
      <c r="H96" s="8">
        <v>30000</v>
      </c>
    </row>
    <row r="97" spans="1:8" x14ac:dyDescent="0.25">
      <c r="A97" s="8">
        <v>2000</v>
      </c>
      <c r="B97" s="8" t="s">
        <v>82</v>
      </c>
      <c r="C97" s="8">
        <v>62000</v>
      </c>
      <c r="D97" s="8">
        <v>47</v>
      </c>
      <c r="E97" s="8" t="s">
        <v>69</v>
      </c>
      <c r="F97" s="8" t="s">
        <v>70</v>
      </c>
      <c r="G97" s="8" t="s">
        <v>71</v>
      </c>
      <c r="H97" s="8">
        <v>34000</v>
      </c>
    </row>
    <row r="98" spans="1:8" x14ac:dyDescent="0.25">
      <c r="A98" s="8">
        <v>2000</v>
      </c>
      <c r="B98" s="8" t="s">
        <v>82</v>
      </c>
      <c r="C98" s="8">
        <v>90000</v>
      </c>
      <c r="D98" s="8">
        <v>40</v>
      </c>
      <c r="E98" s="8" t="s">
        <v>69</v>
      </c>
      <c r="F98" s="8" t="s">
        <v>72</v>
      </c>
      <c r="G98" s="8" t="s">
        <v>68</v>
      </c>
      <c r="H98" s="8">
        <v>40000</v>
      </c>
    </row>
    <row r="99" spans="1:8" x14ac:dyDescent="0.25">
      <c r="A99" s="8">
        <v>2000</v>
      </c>
      <c r="B99" s="8" t="s">
        <v>82</v>
      </c>
      <c r="C99" s="8">
        <v>18000</v>
      </c>
      <c r="D99" s="8">
        <v>24</v>
      </c>
      <c r="E99" s="8" t="s">
        <v>66</v>
      </c>
      <c r="F99" s="8" t="s">
        <v>75</v>
      </c>
      <c r="G99" s="8" t="s">
        <v>71</v>
      </c>
      <c r="H99" s="8">
        <v>3600</v>
      </c>
    </row>
    <row r="100" spans="1:8" x14ac:dyDescent="0.25">
      <c r="A100" s="8">
        <v>2000</v>
      </c>
      <c r="B100" s="8" t="s">
        <v>82</v>
      </c>
      <c r="C100" s="8">
        <v>57190</v>
      </c>
      <c r="D100" s="8">
        <v>41</v>
      </c>
      <c r="E100" s="8" t="s">
        <v>66</v>
      </c>
      <c r="F100" s="8" t="s">
        <v>72</v>
      </c>
      <c r="G100" s="8" t="s">
        <v>71</v>
      </c>
      <c r="H100" s="8">
        <v>57190</v>
      </c>
    </row>
    <row r="101" spans="1:8" x14ac:dyDescent="0.25">
      <c r="A101" s="8">
        <v>2000</v>
      </c>
      <c r="B101" s="8" t="s">
        <v>82</v>
      </c>
      <c r="C101" s="8">
        <v>9700</v>
      </c>
      <c r="D101" s="8">
        <v>77</v>
      </c>
      <c r="E101" s="8" t="s">
        <v>66</v>
      </c>
      <c r="F101" s="8" t="s">
        <v>70</v>
      </c>
      <c r="G101" s="8" t="s">
        <v>68</v>
      </c>
      <c r="H101" s="8">
        <v>9700</v>
      </c>
    </row>
    <row r="102" spans="1:8" x14ac:dyDescent="0.25">
      <c r="A102" s="8">
        <v>2000</v>
      </c>
      <c r="B102" s="8" t="s">
        <v>82</v>
      </c>
      <c r="C102" s="8">
        <v>353100</v>
      </c>
      <c r="D102" s="8">
        <v>60</v>
      </c>
      <c r="E102" s="8" t="s">
        <v>66</v>
      </c>
      <c r="F102" s="8" t="s">
        <v>70</v>
      </c>
      <c r="G102" s="8" t="s">
        <v>68</v>
      </c>
      <c r="H102" s="8">
        <v>330000</v>
      </c>
    </row>
    <row r="103" spans="1:8" x14ac:dyDescent="0.25">
      <c r="A103" s="8">
        <v>2000</v>
      </c>
      <c r="B103" s="8" t="s">
        <v>82</v>
      </c>
      <c r="C103" s="8">
        <v>48000</v>
      </c>
      <c r="D103" s="8">
        <v>35</v>
      </c>
      <c r="E103" s="8" t="s">
        <v>69</v>
      </c>
      <c r="F103" s="8" t="s">
        <v>77</v>
      </c>
      <c r="G103" s="8" t="s">
        <v>68</v>
      </c>
      <c r="H103" s="8">
        <v>0</v>
      </c>
    </row>
    <row r="104" spans="1:8" x14ac:dyDescent="0.25">
      <c r="A104" s="8">
        <v>2000</v>
      </c>
      <c r="B104" s="8" t="s">
        <v>82</v>
      </c>
      <c r="C104" s="8">
        <v>65000</v>
      </c>
      <c r="D104" s="8">
        <v>52</v>
      </c>
      <c r="E104" s="8" t="s">
        <v>66</v>
      </c>
      <c r="F104" s="8" t="s">
        <v>70</v>
      </c>
      <c r="G104" s="8" t="s">
        <v>68</v>
      </c>
      <c r="H104" s="8">
        <v>58000</v>
      </c>
    </row>
    <row r="105" spans="1:8" x14ac:dyDescent="0.25">
      <c r="A105" s="8">
        <v>2000</v>
      </c>
      <c r="B105" s="8" t="s">
        <v>82</v>
      </c>
      <c r="C105" s="8">
        <v>193000</v>
      </c>
      <c r="D105" s="8">
        <v>72</v>
      </c>
      <c r="E105" s="8" t="s">
        <v>66</v>
      </c>
      <c r="F105" s="8" t="s">
        <v>77</v>
      </c>
      <c r="G105" s="8" t="s">
        <v>68</v>
      </c>
      <c r="H105" s="8">
        <v>20000</v>
      </c>
    </row>
    <row r="106" spans="1:8" x14ac:dyDescent="0.25">
      <c r="A106" s="8">
        <v>2000</v>
      </c>
      <c r="B106" s="8" t="s">
        <v>82</v>
      </c>
      <c r="C106" s="8">
        <v>60000</v>
      </c>
      <c r="D106" s="8">
        <v>31</v>
      </c>
      <c r="E106" s="8" t="s">
        <v>66</v>
      </c>
      <c r="F106" s="8" t="s">
        <v>75</v>
      </c>
      <c r="G106" s="8" t="s">
        <v>68</v>
      </c>
      <c r="H106" s="8">
        <v>36000</v>
      </c>
    </row>
    <row r="107" spans="1:8" x14ac:dyDescent="0.25">
      <c r="A107" s="8">
        <v>2000</v>
      </c>
      <c r="B107" s="8" t="s">
        <v>82</v>
      </c>
      <c r="C107" s="8">
        <v>162600</v>
      </c>
      <c r="D107" s="8">
        <v>45</v>
      </c>
      <c r="E107" s="8" t="s">
        <v>66</v>
      </c>
      <c r="F107" s="8" t="s">
        <v>79</v>
      </c>
      <c r="G107" s="8" t="s">
        <v>68</v>
      </c>
      <c r="H107" s="8">
        <v>160000</v>
      </c>
    </row>
    <row r="108" spans="1:8" x14ac:dyDescent="0.25">
      <c r="A108" s="8">
        <v>2000</v>
      </c>
      <c r="B108" s="8" t="s">
        <v>82</v>
      </c>
      <c r="C108" s="8">
        <v>41500</v>
      </c>
      <c r="D108" s="8">
        <v>79</v>
      </c>
      <c r="E108" s="8" t="s">
        <v>69</v>
      </c>
      <c r="F108" s="8" t="s">
        <v>70</v>
      </c>
      <c r="G108" s="8" t="s">
        <v>73</v>
      </c>
      <c r="H108" s="8">
        <v>41500</v>
      </c>
    </row>
    <row r="109" spans="1:8" x14ac:dyDescent="0.25">
      <c r="A109" s="8">
        <v>2000</v>
      </c>
      <c r="B109" s="8" t="s">
        <v>82</v>
      </c>
      <c r="C109" s="8">
        <v>14900</v>
      </c>
      <c r="D109" s="8">
        <v>16</v>
      </c>
      <c r="E109" s="8" t="s">
        <v>66</v>
      </c>
      <c r="F109" s="8" t="s">
        <v>70</v>
      </c>
      <c r="G109" s="8" t="s">
        <v>71</v>
      </c>
      <c r="H109" s="8">
        <v>0</v>
      </c>
    </row>
    <row r="110" spans="1:8" x14ac:dyDescent="0.25">
      <c r="A110" s="8">
        <v>2000</v>
      </c>
      <c r="B110" s="8" t="s">
        <v>82</v>
      </c>
      <c r="C110" s="8">
        <v>103000</v>
      </c>
      <c r="D110" s="8">
        <v>41</v>
      </c>
      <c r="E110" s="8" t="s">
        <v>66</v>
      </c>
      <c r="F110" s="8" t="s">
        <v>70</v>
      </c>
      <c r="G110" s="8" t="s">
        <v>68</v>
      </c>
      <c r="H110" s="8">
        <v>75000</v>
      </c>
    </row>
    <row r="111" spans="1:8" x14ac:dyDescent="0.25">
      <c r="A111" s="8">
        <v>2000</v>
      </c>
      <c r="B111" s="8" t="s">
        <v>82</v>
      </c>
      <c r="C111" s="8">
        <v>64800</v>
      </c>
      <c r="D111" s="8">
        <v>37</v>
      </c>
      <c r="E111" s="8" t="s">
        <v>69</v>
      </c>
      <c r="F111" s="8" t="s">
        <v>79</v>
      </c>
      <c r="G111" s="8" t="s">
        <v>78</v>
      </c>
      <c r="H111" s="8">
        <v>10300</v>
      </c>
    </row>
    <row r="112" spans="1:8" x14ac:dyDescent="0.25">
      <c r="A112" s="8">
        <v>2000</v>
      </c>
      <c r="B112" s="8" t="s">
        <v>82</v>
      </c>
      <c r="C112" s="8">
        <v>44000</v>
      </c>
      <c r="D112" s="8">
        <v>26</v>
      </c>
      <c r="E112" s="8" t="s">
        <v>69</v>
      </c>
      <c r="F112" s="8" t="s">
        <v>70</v>
      </c>
      <c r="G112" s="8" t="s">
        <v>68</v>
      </c>
      <c r="H112" s="8">
        <v>1000</v>
      </c>
    </row>
    <row r="113" spans="1:8" x14ac:dyDescent="0.25">
      <c r="A113" s="8">
        <v>2000</v>
      </c>
      <c r="B113" s="8" t="s">
        <v>82</v>
      </c>
      <c r="C113" s="8">
        <v>102000</v>
      </c>
      <c r="D113" s="8">
        <v>60</v>
      </c>
      <c r="E113" s="8" t="s">
        <v>69</v>
      </c>
      <c r="F113" s="8" t="s">
        <v>75</v>
      </c>
      <c r="G113" s="8" t="s">
        <v>68</v>
      </c>
      <c r="H113" s="8">
        <v>0</v>
      </c>
    </row>
    <row r="114" spans="1:8" x14ac:dyDescent="0.25">
      <c r="A114" s="8">
        <v>2000</v>
      </c>
      <c r="B114" s="8" t="s">
        <v>82</v>
      </c>
      <c r="C114" s="8">
        <v>0</v>
      </c>
      <c r="D114" s="8">
        <v>22</v>
      </c>
      <c r="E114" s="8" t="s">
        <v>69</v>
      </c>
      <c r="F114" s="8" t="s">
        <v>79</v>
      </c>
      <c r="G114" s="8" t="s">
        <v>71</v>
      </c>
      <c r="H114" s="8">
        <v>32000</v>
      </c>
    </row>
    <row r="115" spans="1:8" x14ac:dyDescent="0.25">
      <c r="A115" s="8">
        <v>2000</v>
      </c>
      <c r="B115" s="8" t="s">
        <v>82</v>
      </c>
      <c r="C115" s="8">
        <v>30500</v>
      </c>
      <c r="D115" s="8">
        <v>49</v>
      </c>
      <c r="E115" s="8" t="s">
        <v>69</v>
      </c>
      <c r="F115" s="8" t="s">
        <v>75</v>
      </c>
      <c r="G115" s="8" t="s">
        <v>68</v>
      </c>
      <c r="H115" s="8">
        <v>0</v>
      </c>
    </row>
    <row r="116" spans="1:8" x14ac:dyDescent="0.25">
      <c r="A116" s="8">
        <v>2000</v>
      </c>
      <c r="B116" s="8" t="s">
        <v>82</v>
      </c>
      <c r="C116" s="8">
        <v>378200</v>
      </c>
      <c r="D116" s="8">
        <v>52</v>
      </c>
      <c r="E116" s="8" t="s">
        <v>69</v>
      </c>
      <c r="F116" s="8" t="s">
        <v>70</v>
      </c>
      <c r="G116" s="8" t="s">
        <v>68</v>
      </c>
      <c r="H116" s="8">
        <v>0</v>
      </c>
    </row>
    <row r="117" spans="1:8" x14ac:dyDescent="0.25">
      <c r="A117" s="8">
        <v>2000</v>
      </c>
      <c r="B117" s="8" t="s">
        <v>84</v>
      </c>
      <c r="C117" s="8">
        <v>45000</v>
      </c>
      <c r="D117" s="8">
        <v>47</v>
      </c>
      <c r="E117" s="8" t="s">
        <v>66</v>
      </c>
      <c r="F117" s="8" t="s">
        <v>70</v>
      </c>
      <c r="G117" s="8" t="s">
        <v>74</v>
      </c>
      <c r="H117" s="8">
        <v>45000</v>
      </c>
    </row>
    <row r="118" spans="1:8" x14ac:dyDescent="0.25">
      <c r="A118" s="8">
        <v>2000</v>
      </c>
      <c r="B118" s="8" t="s">
        <v>84</v>
      </c>
      <c r="C118" s="8">
        <v>158000</v>
      </c>
      <c r="D118" s="8">
        <v>39</v>
      </c>
      <c r="E118" s="8" t="s">
        <v>66</v>
      </c>
      <c r="F118" s="8" t="s">
        <v>70</v>
      </c>
      <c r="G118" s="8" t="s">
        <v>68</v>
      </c>
      <c r="H118" s="8">
        <v>50000</v>
      </c>
    </row>
    <row r="119" spans="1:8" x14ac:dyDescent="0.25">
      <c r="A119" s="8">
        <v>2000</v>
      </c>
      <c r="B119" s="8" t="s">
        <v>84</v>
      </c>
      <c r="C119" s="8">
        <v>98000</v>
      </c>
      <c r="D119" s="8">
        <v>34</v>
      </c>
      <c r="E119" s="8" t="s">
        <v>69</v>
      </c>
      <c r="F119" s="8" t="s">
        <v>70</v>
      </c>
      <c r="G119" s="8" t="s">
        <v>68</v>
      </c>
      <c r="H119" s="8">
        <v>53000</v>
      </c>
    </row>
    <row r="120" spans="1:8" x14ac:dyDescent="0.25">
      <c r="A120" s="8">
        <v>2000</v>
      </c>
      <c r="B120" s="8" t="s">
        <v>84</v>
      </c>
      <c r="C120" s="8">
        <v>13000</v>
      </c>
      <c r="D120" s="8">
        <v>23</v>
      </c>
      <c r="E120" s="8" t="s">
        <v>69</v>
      </c>
      <c r="F120" s="8" t="s">
        <v>70</v>
      </c>
      <c r="G120" s="8" t="s">
        <v>71</v>
      </c>
      <c r="H120" s="8">
        <v>28000</v>
      </c>
    </row>
    <row r="121" spans="1:8" x14ac:dyDescent="0.25">
      <c r="A121" s="8">
        <v>2000</v>
      </c>
      <c r="B121" s="8" t="s">
        <v>84</v>
      </c>
      <c r="C121" s="8">
        <v>73020</v>
      </c>
      <c r="D121" s="8">
        <v>49</v>
      </c>
      <c r="E121" s="8" t="s">
        <v>66</v>
      </c>
      <c r="F121" s="8" t="s">
        <v>70</v>
      </c>
      <c r="G121" s="8" t="s">
        <v>68</v>
      </c>
      <c r="H121" s="8">
        <v>43020</v>
      </c>
    </row>
    <row r="122" spans="1:8" x14ac:dyDescent="0.25">
      <c r="A122" s="8">
        <v>2000</v>
      </c>
      <c r="B122" s="8" t="s">
        <v>84</v>
      </c>
      <c r="C122" s="8">
        <v>20000</v>
      </c>
      <c r="D122" s="8">
        <v>21</v>
      </c>
      <c r="E122" s="8" t="s">
        <v>69</v>
      </c>
      <c r="F122" s="8" t="s">
        <v>70</v>
      </c>
      <c r="G122" s="8" t="s">
        <v>71</v>
      </c>
      <c r="H122" s="8">
        <v>8000</v>
      </c>
    </row>
    <row r="123" spans="1:8" x14ac:dyDescent="0.25">
      <c r="A123" s="8">
        <v>2000</v>
      </c>
      <c r="B123" s="8" t="s">
        <v>84</v>
      </c>
      <c r="C123" s="8">
        <v>33300</v>
      </c>
      <c r="D123" s="8">
        <v>56</v>
      </c>
      <c r="E123" s="8" t="s">
        <v>69</v>
      </c>
      <c r="F123" s="8" t="s">
        <v>70</v>
      </c>
      <c r="G123" s="8" t="s">
        <v>68</v>
      </c>
      <c r="H123" s="8">
        <v>3000</v>
      </c>
    </row>
    <row r="124" spans="1:8" x14ac:dyDescent="0.25">
      <c r="A124" s="8">
        <v>2000</v>
      </c>
      <c r="B124" s="8" t="s">
        <v>84</v>
      </c>
      <c r="C124" s="8">
        <v>34000</v>
      </c>
      <c r="D124" s="8">
        <v>62</v>
      </c>
      <c r="E124" s="8" t="s">
        <v>66</v>
      </c>
      <c r="F124" s="8" t="s">
        <v>70</v>
      </c>
      <c r="G124" s="8" t="s">
        <v>74</v>
      </c>
      <c r="H124" s="8">
        <v>34000</v>
      </c>
    </row>
    <row r="125" spans="1:8" x14ac:dyDescent="0.25">
      <c r="A125" s="8">
        <v>2000</v>
      </c>
      <c r="B125" s="8" t="s">
        <v>84</v>
      </c>
      <c r="C125" s="8">
        <v>84000</v>
      </c>
      <c r="D125" s="8">
        <v>40</v>
      </c>
      <c r="E125" s="8" t="s">
        <v>69</v>
      </c>
      <c r="F125" s="8" t="s">
        <v>70</v>
      </c>
      <c r="G125" s="8" t="s">
        <v>68</v>
      </c>
      <c r="H125" s="8">
        <v>24000</v>
      </c>
    </row>
    <row r="126" spans="1:8" x14ac:dyDescent="0.25">
      <c r="A126" s="8">
        <v>2000</v>
      </c>
      <c r="B126" s="8" t="s">
        <v>84</v>
      </c>
      <c r="C126" s="8">
        <v>12800</v>
      </c>
      <c r="D126" s="8">
        <v>62</v>
      </c>
      <c r="E126" s="8" t="s">
        <v>69</v>
      </c>
      <c r="F126" s="8" t="s">
        <v>70</v>
      </c>
      <c r="G126" s="8" t="s">
        <v>68</v>
      </c>
      <c r="H126" s="8">
        <v>0</v>
      </c>
    </row>
    <row r="127" spans="1:8" x14ac:dyDescent="0.25">
      <c r="A127" s="8">
        <v>2000</v>
      </c>
      <c r="B127" s="8" t="s">
        <v>84</v>
      </c>
      <c r="C127" s="8">
        <v>40600</v>
      </c>
      <c r="D127" s="8">
        <v>37</v>
      </c>
      <c r="E127" s="8" t="s">
        <v>66</v>
      </c>
      <c r="F127" s="8" t="s">
        <v>75</v>
      </c>
      <c r="G127" s="8" t="s">
        <v>68</v>
      </c>
      <c r="H127" s="8">
        <v>40600</v>
      </c>
    </row>
    <row r="128" spans="1:8" x14ac:dyDescent="0.25">
      <c r="A128" s="8">
        <v>2000</v>
      </c>
      <c r="B128" s="8" t="s">
        <v>84</v>
      </c>
      <c r="C128" s="8">
        <v>154630</v>
      </c>
      <c r="D128" s="8">
        <v>50</v>
      </c>
      <c r="E128" s="8" t="s">
        <v>69</v>
      </c>
      <c r="F128" s="8" t="s">
        <v>70</v>
      </c>
      <c r="G128" s="8" t="s">
        <v>68</v>
      </c>
      <c r="H128" s="8">
        <v>0</v>
      </c>
    </row>
    <row r="129" spans="1:8" x14ac:dyDescent="0.25">
      <c r="A129" s="8">
        <v>2000</v>
      </c>
      <c r="B129" s="8" t="s">
        <v>84</v>
      </c>
      <c r="C129" s="8">
        <v>88000</v>
      </c>
      <c r="D129" s="8">
        <v>20</v>
      </c>
      <c r="E129" s="8" t="s">
        <v>69</v>
      </c>
      <c r="F129" s="8" t="s">
        <v>70</v>
      </c>
      <c r="G129" s="8" t="s">
        <v>68</v>
      </c>
      <c r="H129" s="8">
        <v>5000</v>
      </c>
    </row>
    <row r="130" spans="1:8" x14ac:dyDescent="0.25">
      <c r="A130" s="8">
        <v>2000</v>
      </c>
      <c r="B130" s="8" t="s">
        <v>84</v>
      </c>
      <c r="C130" s="8">
        <v>42000</v>
      </c>
      <c r="D130" s="8">
        <v>15</v>
      </c>
      <c r="E130" s="8" t="s">
        <v>66</v>
      </c>
      <c r="F130" s="8" t="s">
        <v>70</v>
      </c>
      <c r="G130" s="8" t="s">
        <v>71</v>
      </c>
      <c r="H130" s="8">
        <v>0</v>
      </c>
    </row>
    <row r="131" spans="1:8" x14ac:dyDescent="0.25">
      <c r="A131" s="8">
        <v>2000</v>
      </c>
      <c r="B131" s="8" t="s">
        <v>84</v>
      </c>
      <c r="C131" s="8">
        <v>48790</v>
      </c>
      <c r="D131" s="8">
        <v>39</v>
      </c>
      <c r="E131" s="8" t="s">
        <v>66</v>
      </c>
      <c r="F131" s="8" t="s">
        <v>70</v>
      </c>
      <c r="G131" s="8" t="s">
        <v>83</v>
      </c>
      <c r="H131" s="8">
        <v>22000</v>
      </c>
    </row>
    <row r="132" spans="1:8" x14ac:dyDescent="0.25">
      <c r="A132" s="8">
        <v>2000</v>
      </c>
      <c r="B132" s="8" t="s">
        <v>84</v>
      </c>
      <c r="C132" s="8">
        <v>20300</v>
      </c>
      <c r="D132" s="8">
        <v>78</v>
      </c>
      <c r="E132" s="8" t="s">
        <v>69</v>
      </c>
      <c r="F132" s="8" t="s">
        <v>70</v>
      </c>
      <c r="G132" s="8" t="s">
        <v>68</v>
      </c>
      <c r="H132" s="8">
        <v>1100</v>
      </c>
    </row>
    <row r="133" spans="1:8" x14ac:dyDescent="0.25">
      <c r="A133" s="8">
        <v>2000</v>
      </c>
      <c r="B133" s="8" t="s">
        <v>84</v>
      </c>
      <c r="C133" s="8">
        <v>30000</v>
      </c>
      <c r="D133" s="8">
        <v>35</v>
      </c>
      <c r="E133" s="8" t="s">
        <v>69</v>
      </c>
      <c r="F133" s="8" t="s">
        <v>72</v>
      </c>
      <c r="G133" s="8" t="s">
        <v>74</v>
      </c>
      <c r="H133" s="8">
        <v>30000</v>
      </c>
    </row>
    <row r="134" spans="1:8" x14ac:dyDescent="0.25">
      <c r="A134" s="8">
        <v>2000</v>
      </c>
      <c r="B134" s="8" t="s">
        <v>84</v>
      </c>
      <c r="C134" s="8">
        <v>64890</v>
      </c>
      <c r="D134" s="8">
        <v>48</v>
      </c>
      <c r="E134" s="8" t="s">
        <v>66</v>
      </c>
      <c r="F134" s="8" t="s">
        <v>70</v>
      </c>
      <c r="G134" s="8" t="s">
        <v>71</v>
      </c>
      <c r="H134" s="8">
        <v>63000</v>
      </c>
    </row>
    <row r="135" spans="1:8" x14ac:dyDescent="0.25">
      <c r="A135" s="8">
        <v>2000</v>
      </c>
      <c r="B135" s="8" t="s">
        <v>84</v>
      </c>
      <c r="C135" s="8">
        <v>38500</v>
      </c>
      <c r="D135" s="8">
        <v>41</v>
      </c>
      <c r="E135" s="8" t="s">
        <v>69</v>
      </c>
      <c r="F135" s="8" t="s">
        <v>70</v>
      </c>
      <c r="G135" s="8" t="s">
        <v>74</v>
      </c>
      <c r="H135" s="8">
        <v>38500</v>
      </c>
    </row>
    <row r="136" spans="1:8" x14ac:dyDescent="0.25">
      <c r="A136" s="8">
        <v>2000</v>
      </c>
      <c r="B136" s="8" t="s">
        <v>84</v>
      </c>
      <c r="C136" s="8">
        <v>20600</v>
      </c>
      <c r="D136" s="8">
        <v>51</v>
      </c>
      <c r="E136" s="8" t="s">
        <v>66</v>
      </c>
      <c r="F136" s="8" t="s">
        <v>70</v>
      </c>
      <c r="G136" s="8" t="s">
        <v>68</v>
      </c>
      <c r="H136" s="8">
        <v>6500</v>
      </c>
    </row>
    <row r="137" spans="1:8" x14ac:dyDescent="0.25">
      <c r="A137" s="8">
        <v>2000</v>
      </c>
      <c r="B137" s="8" t="s">
        <v>85</v>
      </c>
      <c r="C137" s="8">
        <v>42000</v>
      </c>
      <c r="D137" s="8">
        <v>24</v>
      </c>
      <c r="E137" s="8" t="s">
        <v>66</v>
      </c>
      <c r="F137" s="8" t="s">
        <v>70</v>
      </c>
      <c r="G137" s="8" t="s">
        <v>71</v>
      </c>
      <c r="H137" s="8">
        <v>42000</v>
      </c>
    </row>
    <row r="138" spans="1:8" x14ac:dyDescent="0.25">
      <c r="A138" s="8">
        <v>2000</v>
      </c>
      <c r="B138" s="8" t="s">
        <v>85</v>
      </c>
      <c r="C138" s="8">
        <v>5800</v>
      </c>
      <c r="D138" s="8">
        <v>21</v>
      </c>
      <c r="E138" s="8" t="s">
        <v>69</v>
      </c>
      <c r="F138" s="8" t="s">
        <v>70</v>
      </c>
      <c r="G138" s="8" t="s">
        <v>71</v>
      </c>
      <c r="H138" s="8">
        <v>484</v>
      </c>
    </row>
    <row r="139" spans="1:8" x14ac:dyDescent="0.25">
      <c r="A139" s="8">
        <v>2000</v>
      </c>
      <c r="B139" s="8" t="s">
        <v>85</v>
      </c>
      <c r="C139" s="8">
        <v>40000</v>
      </c>
      <c r="D139" s="8">
        <v>25</v>
      </c>
      <c r="E139" s="8" t="s">
        <v>66</v>
      </c>
      <c r="F139" s="8" t="s">
        <v>70</v>
      </c>
      <c r="G139" s="8" t="s">
        <v>71</v>
      </c>
      <c r="H139" s="8">
        <v>40000</v>
      </c>
    </row>
    <row r="140" spans="1:8" x14ac:dyDescent="0.25">
      <c r="A140" s="8">
        <v>2000</v>
      </c>
      <c r="B140" s="8" t="s">
        <v>86</v>
      </c>
      <c r="C140" s="8">
        <v>21200</v>
      </c>
      <c r="D140" s="8">
        <v>51</v>
      </c>
      <c r="E140" s="8" t="s">
        <v>66</v>
      </c>
      <c r="F140" s="8" t="s">
        <v>67</v>
      </c>
      <c r="G140" s="8" t="s">
        <v>71</v>
      </c>
      <c r="H140" s="8">
        <v>22460</v>
      </c>
    </row>
    <row r="141" spans="1:8" x14ac:dyDescent="0.25">
      <c r="A141" s="8">
        <v>2000</v>
      </c>
      <c r="B141" s="8" t="s">
        <v>86</v>
      </c>
      <c r="C141" s="8">
        <v>93500</v>
      </c>
      <c r="D141" s="8">
        <v>32</v>
      </c>
      <c r="E141" s="8" t="s">
        <v>69</v>
      </c>
      <c r="F141" s="8" t="s">
        <v>70</v>
      </c>
      <c r="G141" s="8" t="s">
        <v>68</v>
      </c>
      <c r="H141" s="8">
        <v>59700</v>
      </c>
    </row>
    <row r="142" spans="1:8" x14ac:dyDescent="0.25">
      <c r="A142" s="8">
        <v>2000</v>
      </c>
      <c r="B142" s="8" t="s">
        <v>86</v>
      </c>
      <c r="C142" s="8">
        <v>42960</v>
      </c>
      <c r="D142" s="8">
        <v>40</v>
      </c>
      <c r="E142" s="8" t="s">
        <v>66</v>
      </c>
      <c r="F142" s="8" t="s">
        <v>70</v>
      </c>
      <c r="G142" s="8" t="s">
        <v>71</v>
      </c>
      <c r="H142" s="8">
        <v>44000</v>
      </c>
    </row>
    <row r="143" spans="1:8" x14ac:dyDescent="0.25">
      <c r="A143" s="8">
        <v>2000</v>
      </c>
      <c r="B143" s="8" t="s">
        <v>86</v>
      </c>
      <c r="C143" s="8">
        <v>45400</v>
      </c>
      <c r="D143" s="8">
        <v>29</v>
      </c>
      <c r="E143" s="8" t="s">
        <v>69</v>
      </c>
      <c r="F143" s="8" t="s">
        <v>70</v>
      </c>
      <c r="G143" s="8" t="s">
        <v>68</v>
      </c>
      <c r="H143" s="8">
        <v>14000</v>
      </c>
    </row>
    <row r="144" spans="1:8" x14ac:dyDescent="0.25">
      <c r="A144" s="8">
        <v>2000</v>
      </c>
      <c r="B144" s="8" t="s">
        <v>86</v>
      </c>
      <c r="C144" s="8">
        <v>9500</v>
      </c>
      <c r="D144" s="8">
        <v>54</v>
      </c>
      <c r="E144" s="8" t="s">
        <v>66</v>
      </c>
      <c r="F144" s="8" t="s">
        <v>72</v>
      </c>
      <c r="G144" s="8" t="s">
        <v>71</v>
      </c>
      <c r="H144" s="8">
        <v>1600</v>
      </c>
    </row>
    <row r="145" spans="1:8" x14ac:dyDescent="0.25">
      <c r="A145" s="8">
        <v>2000</v>
      </c>
      <c r="B145" s="8" t="s">
        <v>86</v>
      </c>
      <c r="C145" s="8">
        <v>208100</v>
      </c>
      <c r="D145" s="8">
        <v>69</v>
      </c>
      <c r="E145" s="8" t="s">
        <v>66</v>
      </c>
      <c r="F145" s="8" t="s">
        <v>70</v>
      </c>
      <c r="G145" s="8" t="s">
        <v>68</v>
      </c>
      <c r="H145" s="8">
        <v>49700</v>
      </c>
    </row>
    <row r="146" spans="1:8" x14ac:dyDescent="0.25">
      <c r="A146" s="8">
        <v>2000</v>
      </c>
      <c r="B146" s="8" t="s">
        <v>86</v>
      </c>
      <c r="C146" s="8">
        <v>44500</v>
      </c>
      <c r="D146" s="8">
        <v>40</v>
      </c>
      <c r="E146" s="8" t="s">
        <v>69</v>
      </c>
      <c r="F146" s="8" t="s">
        <v>72</v>
      </c>
      <c r="G146" s="8" t="s">
        <v>68</v>
      </c>
      <c r="H146" s="8">
        <v>9500</v>
      </c>
    </row>
    <row r="147" spans="1:8" x14ac:dyDescent="0.25">
      <c r="A147" s="8">
        <v>2000</v>
      </c>
      <c r="B147" s="8" t="s">
        <v>87</v>
      </c>
      <c r="C147" s="8">
        <v>67050</v>
      </c>
      <c r="D147" s="8">
        <v>38</v>
      </c>
      <c r="E147" s="8" t="s">
        <v>66</v>
      </c>
      <c r="F147" s="8" t="s">
        <v>67</v>
      </c>
      <c r="G147" s="8" t="s">
        <v>71</v>
      </c>
      <c r="H147" s="8">
        <v>40000</v>
      </c>
    </row>
    <row r="148" spans="1:8" x14ac:dyDescent="0.25">
      <c r="A148" s="8">
        <v>2000</v>
      </c>
      <c r="B148" s="8" t="s">
        <v>88</v>
      </c>
      <c r="C148" s="8">
        <v>4500</v>
      </c>
      <c r="D148" s="8">
        <v>46</v>
      </c>
      <c r="E148" s="8" t="s">
        <v>69</v>
      </c>
      <c r="F148" s="8" t="s">
        <v>72</v>
      </c>
      <c r="G148" s="8" t="s">
        <v>74</v>
      </c>
      <c r="H148" s="8">
        <v>4500</v>
      </c>
    </row>
    <row r="149" spans="1:8" x14ac:dyDescent="0.25">
      <c r="A149" s="8">
        <v>2000</v>
      </c>
      <c r="B149" s="8" t="s">
        <v>88</v>
      </c>
      <c r="C149" s="8">
        <v>46600</v>
      </c>
      <c r="D149" s="8">
        <v>54</v>
      </c>
      <c r="E149" s="8" t="s">
        <v>69</v>
      </c>
      <c r="F149" s="8" t="s">
        <v>72</v>
      </c>
      <c r="G149" s="8" t="s">
        <v>68</v>
      </c>
      <c r="H149" s="8">
        <v>23000</v>
      </c>
    </row>
    <row r="150" spans="1:8" x14ac:dyDescent="0.25">
      <c r="A150" s="8">
        <v>2000</v>
      </c>
      <c r="B150" s="8" t="s">
        <v>88</v>
      </c>
      <c r="C150" s="8">
        <v>22800</v>
      </c>
      <c r="D150" s="8">
        <v>73</v>
      </c>
      <c r="E150" s="8" t="s">
        <v>66</v>
      </c>
      <c r="F150" s="8" t="s">
        <v>70</v>
      </c>
      <c r="G150" s="8" t="s">
        <v>68</v>
      </c>
      <c r="H150" s="8">
        <v>14000</v>
      </c>
    </row>
    <row r="151" spans="1:8" x14ac:dyDescent="0.25">
      <c r="A151" s="8">
        <v>2000</v>
      </c>
      <c r="B151" s="8" t="s">
        <v>88</v>
      </c>
      <c r="C151" s="8">
        <v>80000</v>
      </c>
      <c r="D151" s="8">
        <v>38</v>
      </c>
      <c r="E151" s="8" t="s">
        <v>69</v>
      </c>
      <c r="F151" s="8" t="s">
        <v>70</v>
      </c>
      <c r="G151" s="8" t="s">
        <v>68</v>
      </c>
      <c r="H151" s="8">
        <v>0</v>
      </c>
    </row>
    <row r="152" spans="1:8" x14ac:dyDescent="0.25">
      <c r="A152" s="8">
        <v>2000</v>
      </c>
      <c r="B152" s="8" t="s">
        <v>88</v>
      </c>
      <c r="C152" s="8">
        <v>36200</v>
      </c>
      <c r="D152" s="8">
        <v>31</v>
      </c>
      <c r="E152" s="8" t="s">
        <v>69</v>
      </c>
      <c r="F152" s="8" t="s">
        <v>70</v>
      </c>
      <c r="G152" s="8" t="s">
        <v>74</v>
      </c>
      <c r="H152" s="8">
        <v>36200</v>
      </c>
    </row>
    <row r="153" spans="1:8" x14ac:dyDescent="0.25">
      <c r="A153" s="8">
        <v>2000</v>
      </c>
      <c r="B153" s="8" t="s">
        <v>88</v>
      </c>
      <c r="C153" s="8">
        <v>50000</v>
      </c>
      <c r="D153" s="8">
        <v>32</v>
      </c>
      <c r="E153" s="8" t="s">
        <v>69</v>
      </c>
      <c r="F153" s="8" t="s">
        <v>72</v>
      </c>
      <c r="G153" s="8" t="s">
        <v>71</v>
      </c>
      <c r="H153" s="8">
        <v>25000</v>
      </c>
    </row>
    <row r="154" spans="1:8" x14ac:dyDescent="0.25">
      <c r="A154" s="8">
        <v>2000</v>
      </c>
      <c r="B154" s="8" t="s">
        <v>88</v>
      </c>
      <c r="C154" s="8">
        <v>54240</v>
      </c>
      <c r="D154" s="8">
        <v>38</v>
      </c>
      <c r="E154" s="8" t="s">
        <v>66</v>
      </c>
      <c r="F154" s="8" t="s">
        <v>70</v>
      </c>
      <c r="G154" s="8" t="s">
        <v>74</v>
      </c>
      <c r="H154" s="8">
        <v>8840</v>
      </c>
    </row>
    <row r="155" spans="1:8" x14ac:dyDescent="0.25">
      <c r="A155" s="8">
        <v>2000</v>
      </c>
      <c r="B155" s="8" t="s">
        <v>88</v>
      </c>
      <c r="C155" s="8">
        <v>79300</v>
      </c>
      <c r="D155" s="8">
        <v>46</v>
      </c>
      <c r="E155" s="8" t="s">
        <v>69</v>
      </c>
      <c r="F155" s="8" t="s">
        <v>72</v>
      </c>
      <c r="G155" s="8" t="s">
        <v>68</v>
      </c>
      <c r="H155" s="8">
        <v>36000</v>
      </c>
    </row>
    <row r="156" spans="1:8" x14ac:dyDescent="0.25">
      <c r="A156" s="8">
        <v>2000</v>
      </c>
      <c r="B156" s="8" t="s">
        <v>88</v>
      </c>
      <c r="C156" s="8">
        <v>72020</v>
      </c>
      <c r="D156" s="8">
        <v>25</v>
      </c>
      <c r="E156" s="8" t="s">
        <v>66</v>
      </c>
      <c r="F156" s="8" t="s">
        <v>67</v>
      </c>
      <c r="G156" s="8" t="s">
        <v>71</v>
      </c>
      <c r="H156" s="8">
        <v>24500</v>
      </c>
    </row>
    <row r="157" spans="1:8" x14ac:dyDescent="0.25">
      <c r="A157" s="8">
        <v>2000</v>
      </c>
      <c r="B157" s="8" t="s">
        <v>88</v>
      </c>
      <c r="C157" s="8">
        <v>52000</v>
      </c>
      <c r="D157" s="8">
        <v>35</v>
      </c>
      <c r="E157" s="8" t="s">
        <v>66</v>
      </c>
      <c r="F157" s="8" t="s">
        <v>72</v>
      </c>
      <c r="G157" s="8" t="s">
        <v>68</v>
      </c>
      <c r="H157" s="8">
        <v>36000</v>
      </c>
    </row>
    <row r="158" spans="1:8" x14ac:dyDescent="0.25">
      <c r="A158" s="8">
        <v>2000</v>
      </c>
      <c r="B158" s="8" t="s">
        <v>88</v>
      </c>
      <c r="C158" s="8">
        <v>342000</v>
      </c>
      <c r="D158" s="8">
        <v>40</v>
      </c>
      <c r="E158" s="8" t="s">
        <v>66</v>
      </c>
      <c r="F158" s="8" t="s">
        <v>79</v>
      </c>
      <c r="G158" s="8" t="s">
        <v>68</v>
      </c>
      <c r="H158" s="8">
        <v>317000</v>
      </c>
    </row>
    <row r="159" spans="1:8" x14ac:dyDescent="0.25">
      <c r="A159" s="8">
        <v>2000</v>
      </c>
      <c r="B159" s="8" t="s">
        <v>88</v>
      </c>
      <c r="C159" s="8">
        <v>122310</v>
      </c>
      <c r="D159" s="8">
        <v>17</v>
      </c>
      <c r="E159" s="8" t="s">
        <v>69</v>
      </c>
      <c r="F159" s="8" t="s">
        <v>70</v>
      </c>
      <c r="G159" s="8" t="s">
        <v>71</v>
      </c>
      <c r="H159" s="8">
        <v>10</v>
      </c>
    </row>
    <row r="160" spans="1:8" x14ac:dyDescent="0.25">
      <c r="A160" s="8">
        <v>2000</v>
      </c>
      <c r="B160" s="8" t="s">
        <v>88</v>
      </c>
      <c r="C160" s="8">
        <v>113000</v>
      </c>
      <c r="D160" s="8">
        <v>55</v>
      </c>
      <c r="E160" s="8" t="s">
        <v>69</v>
      </c>
      <c r="F160" s="8" t="s">
        <v>70</v>
      </c>
      <c r="G160" s="8" t="s">
        <v>68</v>
      </c>
      <c r="H160" s="8">
        <v>24000</v>
      </c>
    </row>
    <row r="161" spans="1:8" x14ac:dyDescent="0.25">
      <c r="A161" s="8">
        <v>2000</v>
      </c>
      <c r="B161" s="8" t="s">
        <v>88</v>
      </c>
      <c r="C161" s="8">
        <v>14000</v>
      </c>
      <c r="D161" s="8">
        <v>70</v>
      </c>
      <c r="E161" s="8" t="s">
        <v>69</v>
      </c>
      <c r="F161" s="8" t="s">
        <v>72</v>
      </c>
      <c r="G161" s="8" t="s">
        <v>68</v>
      </c>
      <c r="H161" s="8">
        <v>4000</v>
      </c>
    </row>
    <row r="162" spans="1:8" x14ac:dyDescent="0.25">
      <c r="A162" s="8">
        <v>2000</v>
      </c>
      <c r="B162" s="8" t="s">
        <v>89</v>
      </c>
      <c r="C162" s="8">
        <v>40750</v>
      </c>
      <c r="D162" s="8">
        <v>24</v>
      </c>
      <c r="E162" s="8" t="s">
        <v>69</v>
      </c>
      <c r="F162" s="8" t="s">
        <v>70</v>
      </c>
      <c r="G162" s="8" t="s">
        <v>68</v>
      </c>
      <c r="H162" s="8">
        <v>10000</v>
      </c>
    </row>
    <row r="163" spans="1:8" x14ac:dyDescent="0.25">
      <c r="A163" s="8">
        <v>2000</v>
      </c>
      <c r="B163" s="8" t="s">
        <v>89</v>
      </c>
      <c r="C163" s="8">
        <v>22000</v>
      </c>
      <c r="D163" s="8">
        <v>29</v>
      </c>
      <c r="E163" s="8" t="s">
        <v>66</v>
      </c>
      <c r="F163" s="8" t="s">
        <v>70</v>
      </c>
      <c r="G163" s="8" t="s">
        <v>68</v>
      </c>
      <c r="H163" s="8">
        <v>22000</v>
      </c>
    </row>
    <row r="164" spans="1:8" x14ac:dyDescent="0.25">
      <c r="A164" s="8">
        <v>2000</v>
      </c>
      <c r="B164" s="8" t="s">
        <v>89</v>
      </c>
      <c r="C164" s="8">
        <v>72100</v>
      </c>
      <c r="D164" s="8">
        <v>52</v>
      </c>
      <c r="E164" s="8" t="s">
        <v>66</v>
      </c>
      <c r="F164" s="8" t="s">
        <v>70</v>
      </c>
      <c r="G164" s="8" t="s">
        <v>68</v>
      </c>
      <c r="H164" s="8">
        <v>47100</v>
      </c>
    </row>
    <row r="165" spans="1:8" x14ac:dyDescent="0.25">
      <c r="A165" s="8">
        <v>2000</v>
      </c>
      <c r="B165" s="8" t="s">
        <v>89</v>
      </c>
      <c r="C165" s="8">
        <v>63130</v>
      </c>
      <c r="D165" s="8">
        <v>56</v>
      </c>
      <c r="E165" s="8" t="s">
        <v>66</v>
      </c>
      <c r="F165" s="8" t="s">
        <v>70</v>
      </c>
      <c r="G165" s="8" t="s">
        <v>68</v>
      </c>
      <c r="H165" s="8">
        <v>43030</v>
      </c>
    </row>
    <row r="166" spans="1:8" x14ac:dyDescent="0.25">
      <c r="A166" s="8">
        <v>2000</v>
      </c>
      <c r="B166" s="8" t="s">
        <v>89</v>
      </c>
      <c r="C166" s="8">
        <v>20020</v>
      </c>
      <c r="D166" s="8">
        <v>69</v>
      </c>
      <c r="E166" s="8" t="s">
        <v>69</v>
      </c>
      <c r="F166" s="8" t="s">
        <v>70</v>
      </c>
      <c r="G166" s="8" t="s">
        <v>68</v>
      </c>
      <c r="H166" s="8">
        <v>4800</v>
      </c>
    </row>
    <row r="167" spans="1:8" x14ac:dyDescent="0.25">
      <c r="A167" s="8">
        <v>2000</v>
      </c>
      <c r="B167" s="8" t="s">
        <v>89</v>
      </c>
      <c r="C167" s="8">
        <v>22990</v>
      </c>
      <c r="D167" s="8">
        <v>15</v>
      </c>
      <c r="E167" s="8" t="s">
        <v>69</v>
      </c>
      <c r="F167" s="8" t="s">
        <v>70</v>
      </c>
      <c r="G167" s="8" t="s">
        <v>71</v>
      </c>
      <c r="H167" s="8">
        <v>0</v>
      </c>
    </row>
    <row r="168" spans="1:8" x14ac:dyDescent="0.25">
      <c r="A168" s="8">
        <v>2000</v>
      </c>
      <c r="B168" s="8" t="s">
        <v>89</v>
      </c>
      <c r="C168" s="8">
        <v>12600</v>
      </c>
      <c r="D168" s="8">
        <v>65</v>
      </c>
      <c r="E168" s="8" t="s">
        <v>66</v>
      </c>
      <c r="F168" s="8" t="s">
        <v>70</v>
      </c>
      <c r="G168" s="8" t="s">
        <v>74</v>
      </c>
      <c r="H168" s="8">
        <v>12600</v>
      </c>
    </row>
    <row r="169" spans="1:8" x14ac:dyDescent="0.25">
      <c r="A169" s="8">
        <v>2000</v>
      </c>
      <c r="B169" s="8" t="s">
        <v>89</v>
      </c>
      <c r="C169" s="8">
        <v>19604</v>
      </c>
      <c r="D169" s="8">
        <v>50</v>
      </c>
      <c r="E169" s="8" t="s">
        <v>69</v>
      </c>
      <c r="F169" s="8" t="s">
        <v>72</v>
      </c>
      <c r="G169" s="8" t="s">
        <v>73</v>
      </c>
      <c r="H169" s="8">
        <v>19604</v>
      </c>
    </row>
    <row r="170" spans="1:8" x14ac:dyDescent="0.25">
      <c r="A170" s="8">
        <v>2000</v>
      </c>
      <c r="B170" s="8" t="s">
        <v>89</v>
      </c>
      <c r="C170" s="8">
        <v>0</v>
      </c>
      <c r="D170" s="8">
        <v>37</v>
      </c>
      <c r="E170" s="8" t="s">
        <v>66</v>
      </c>
      <c r="F170" s="8" t="s">
        <v>70</v>
      </c>
      <c r="G170" s="8" t="s">
        <v>71</v>
      </c>
      <c r="H170" s="8">
        <v>22000</v>
      </c>
    </row>
    <row r="171" spans="1:8" x14ac:dyDescent="0.25">
      <c r="A171" s="8">
        <v>2000</v>
      </c>
      <c r="B171" s="8" t="s">
        <v>89</v>
      </c>
      <c r="C171" s="8">
        <v>79100</v>
      </c>
      <c r="D171" s="8">
        <v>40</v>
      </c>
      <c r="E171" s="8" t="s">
        <v>66</v>
      </c>
      <c r="F171" s="8" t="s">
        <v>70</v>
      </c>
      <c r="G171" s="8" t="s">
        <v>68</v>
      </c>
      <c r="H171" s="8">
        <v>23700</v>
      </c>
    </row>
    <row r="172" spans="1:8" x14ac:dyDescent="0.25">
      <c r="A172" s="8">
        <v>2000</v>
      </c>
      <c r="B172" s="8" t="s">
        <v>89</v>
      </c>
      <c r="C172" s="8">
        <v>77000</v>
      </c>
      <c r="D172" s="8">
        <v>21</v>
      </c>
      <c r="E172" s="8" t="s">
        <v>69</v>
      </c>
      <c r="F172" s="8" t="s">
        <v>67</v>
      </c>
      <c r="G172" s="8" t="s">
        <v>68</v>
      </c>
      <c r="H172" s="8">
        <v>0</v>
      </c>
    </row>
    <row r="173" spans="1:8" x14ac:dyDescent="0.25">
      <c r="A173" s="8">
        <v>2000</v>
      </c>
      <c r="B173" s="8" t="s">
        <v>89</v>
      </c>
      <c r="C173" s="8">
        <v>10400</v>
      </c>
      <c r="D173" s="8">
        <v>75</v>
      </c>
      <c r="E173" s="8" t="s">
        <v>69</v>
      </c>
      <c r="F173" s="8" t="s">
        <v>70</v>
      </c>
      <c r="G173" s="8" t="s">
        <v>73</v>
      </c>
      <c r="H173" s="8">
        <v>10400</v>
      </c>
    </row>
    <row r="174" spans="1:8" x14ac:dyDescent="0.25">
      <c r="A174" s="8">
        <v>2000</v>
      </c>
      <c r="B174" s="8" t="s">
        <v>89</v>
      </c>
      <c r="C174" s="8">
        <v>44200</v>
      </c>
      <c r="D174" s="8">
        <v>53</v>
      </c>
      <c r="E174" s="8" t="s">
        <v>69</v>
      </c>
      <c r="F174" s="8" t="s">
        <v>70</v>
      </c>
      <c r="G174" s="8" t="s">
        <v>74</v>
      </c>
      <c r="H174" s="8">
        <v>44200</v>
      </c>
    </row>
    <row r="175" spans="1:8" x14ac:dyDescent="0.25">
      <c r="A175" s="8">
        <v>2000</v>
      </c>
      <c r="B175" s="8" t="s">
        <v>89</v>
      </c>
      <c r="C175" s="8">
        <v>63000</v>
      </c>
      <c r="D175" s="8">
        <v>27</v>
      </c>
      <c r="E175" s="8" t="s">
        <v>66</v>
      </c>
      <c r="F175" s="8" t="s">
        <v>79</v>
      </c>
      <c r="G175" s="8" t="s">
        <v>71</v>
      </c>
      <c r="H175" s="8">
        <v>12000</v>
      </c>
    </row>
    <row r="176" spans="1:8" x14ac:dyDescent="0.25">
      <c r="A176" s="8">
        <v>2000</v>
      </c>
      <c r="B176" s="8" t="s">
        <v>89</v>
      </c>
      <c r="C176" s="8">
        <v>80000</v>
      </c>
      <c r="D176" s="8">
        <v>33</v>
      </c>
      <c r="E176" s="8" t="s">
        <v>69</v>
      </c>
      <c r="F176" s="8" t="s">
        <v>70</v>
      </c>
      <c r="G176" s="8" t="s">
        <v>68</v>
      </c>
      <c r="H176" s="8">
        <v>40000</v>
      </c>
    </row>
    <row r="177" spans="1:8" x14ac:dyDescent="0.25">
      <c r="A177" s="8">
        <v>2000</v>
      </c>
      <c r="B177" s="8" t="s">
        <v>89</v>
      </c>
      <c r="C177" s="8">
        <v>61700</v>
      </c>
      <c r="D177" s="8">
        <v>57</v>
      </c>
      <c r="E177" s="8" t="s">
        <v>66</v>
      </c>
      <c r="F177" s="8" t="s">
        <v>70</v>
      </c>
      <c r="G177" s="8" t="s">
        <v>68</v>
      </c>
      <c r="H177" s="8">
        <v>61700</v>
      </c>
    </row>
    <row r="178" spans="1:8" x14ac:dyDescent="0.25">
      <c r="A178" s="8">
        <v>2000</v>
      </c>
      <c r="B178" s="8" t="s">
        <v>89</v>
      </c>
      <c r="C178" s="8">
        <v>70000</v>
      </c>
      <c r="D178" s="8">
        <v>21</v>
      </c>
      <c r="E178" s="8" t="s">
        <v>69</v>
      </c>
      <c r="F178" s="8" t="s">
        <v>70</v>
      </c>
      <c r="G178" s="8" t="s">
        <v>71</v>
      </c>
      <c r="H178" s="8">
        <v>16000</v>
      </c>
    </row>
    <row r="179" spans="1:8" x14ac:dyDescent="0.25">
      <c r="A179" s="8">
        <v>2000</v>
      </c>
      <c r="B179" s="8" t="s">
        <v>90</v>
      </c>
      <c r="C179" s="8">
        <v>100000</v>
      </c>
      <c r="D179" s="8">
        <v>45</v>
      </c>
      <c r="E179" s="8" t="s">
        <v>69</v>
      </c>
      <c r="F179" s="8" t="s">
        <v>70</v>
      </c>
      <c r="G179" s="8" t="s">
        <v>68</v>
      </c>
      <c r="H179" s="8">
        <v>50000</v>
      </c>
    </row>
    <row r="180" spans="1:8" x14ac:dyDescent="0.25">
      <c r="A180" s="8">
        <v>2000</v>
      </c>
      <c r="B180" s="8" t="s">
        <v>90</v>
      </c>
      <c r="C180" s="8">
        <v>40400</v>
      </c>
      <c r="D180" s="8">
        <v>15</v>
      </c>
      <c r="E180" s="8" t="s">
        <v>66</v>
      </c>
      <c r="F180" s="8" t="s">
        <v>70</v>
      </c>
      <c r="G180" s="8" t="s">
        <v>71</v>
      </c>
      <c r="H180" s="8">
        <v>0</v>
      </c>
    </row>
    <row r="181" spans="1:8" x14ac:dyDescent="0.25">
      <c r="A181" s="8">
        <v>2000</v>
      </c>
      <c r="B181" s="8" t="s">
        <v>90</v>
      </c>
      <c r="C181" s="8">
        <v>97900</v>
      </c>
      <c r="D181" s="8">
        <v>49</v>
      </c>
      <c r="E181" s="8" t="s">
        <v>66</v>
      </c>
      <c r="F181" s="8" t="s">
        <v>70</v>
      </c>
      <c r="G181" s="8" t="s">
        <v>71</v>
      </c>
      <c r="H181" s="8">
        <v>72600</v>
      </c>
    </row>
    <row r="182" spans="1:8" x14ac:dyDescent="0.25">
      <c r="A182" s="8">
        <v>2000</v>
      </c>
      <c r="B182" s="8" t="s">
        <v>90</v>
      </c>
      <c r="C182" s="8">
        <v>119000</v>
      </c>
      <c r="D182" s="8">
        <v>48</v>
      </c>
      <c r="E182" s="8" t="s">
        <v>66</v>
      </c>
      <c r="F182" s="8" t="s">
        <v>70</v>
      </c>
      <c r="G182" s="8" t="s">
        <v>68</v>
      </c>
      <c r="H182" s="8">
        <v>59000</v>
      </c>
    </row>
    <row r="183" spans="1:8" x14ac:dyDescent="0.25">
      <c r="A183" s="8">
        <v>2000</v>
      </c>
      <c r="B183" s="8" t="s">
        <v>90</v>
      </c>
      <c r="C183" s="8">
        <v>29200</v>
      </c>
      <c r="D183" s="8">
        <v>52</v>
      </c>
      <c r="E183" s="8" t="s">
        <v>69</v>
      </c>
      <c r="F183" s="8" t="s">
        <v>70</v>
      </c>
      <c r="G183" s="8" t="s">
        <v>68</v>
      </c>
      <c r="H183" s="8">
        <v>4200</v>
      </c>
    </row>
    <row r="184" spans="1:8" x14ac:dyDescent="0.25">
      <c r="A184" s="8">
        <v>2000</v>
      </c>
      <c r="B184" s="8" t="s">
        <v>91</v>
      </c>
      <c r="C184" s="8">
        <v>45400</v>
      </c>
      <c r="D184" s="8">
        <v>64</v>
      </c>
      <c r="E184" s="8" t="s">
        <v>69</v>
      </c>
      <c r="F184" s="8" t="s">
        <v>70</v>
      </c>
      <c r="G184" s="8" t="s">
        <v>68</v>
      </c>
      <c r="H184" s="8">
        <v>8000</v>
      </c>
    </row>
    <row r="185" spans="1:8" x14ac:dyDescent="0.25">
      <c r="A185" s="8">
        <v>2000</v>
      </c>
      <c r="B185" s="8" t="s">
        <v>91</v>
      </c>
      <c r="C185" s="8">
        <v>50030</v>
      </c>
      <c r="D185" s="8">
        <v>46</v>
      </c>
      <c r="E185" s="8" t="s">
        <v>66</v>
      </c>
      <c r="F185" s="8" t="s">
        <v>70</v>
      </c>
      <c r="G185" s="8" t="s">
        <v>68</v>
      </c>
      <c r="H185" s="8">
        <v>30030</v>
      </c>
    </row>
    <row r="186" spans="1:8" x14ac:dyDescent="0.25">
      <c r="A186" s="8">
        <v>2000</v>
      </c>
      <c r="B186" s="8" t="s">
        <v>91</v>
      </c>
      <c r="C186" s="8">
        <v>44000</v>
      </c>
      <c r="D186" s="8">
        <v>35</v>
      </c>
      <c r="E186" s="8" t="s">
        <v>66</v>
      </c>
      <c r="F186" s="8" t="s">
        <v>70</v>
      </c>
      <c r="G186" s="8" t="s">
        <v>68</v>
      </c>
      <c r="H186" s="8">
        <v>16000</v>
      </c>
    </row>
    <row r="187" spans="1:8" x14ac:dyDescent="0.25">
      <c r="A187" s="8">
        <v>2000</v>
      </c>
      <c r="B187" s="8" t="s">
        <v>91</v>
      </c>
      <c r="C187" s="8">
        <v>32000</v>
      </c>
      <c r="D187" s="8">
        <v>27</v>
      </c>
      <c r="E187" s="8" t="s">
        <v>69</v>
      </c>
      <c r="F187" s="8" t="s">
        <v>70</v>
      </c>
      <c r="G187" s="8" t="s">
        <v>74</v>
      </c>
      <c r="H187" s="8">
        <v>0</v>
      </c>
    </row>
    <row r="188" spans="1:8" x14ac:dyDescent="0.25">
      <c r="A188" s="8">
        <v>2000</v>
      </c>
      <c r="B188" s="8" t="s">
        <v>91</v>
      </c>
      <c r="C188" s="8">
        <v>32000</v>
      </c>
      <c r="D188" s="8">
        <v>45</v>
      </c>
      <c r="E188" s="8" t="s">
        <v>69</v>
      </c>
      <c r="F188" s="8" t="s">
        <v>72</v>
      </c>
      <c r="G188" s="8" t="s">
        <v>68</v>
      </c>
      <c r="H188" s="8">
        <v>10000</v>
      </c>
    </row>
    <row r="189" spans="1:8" x14ac:dyDescent="0.25">
      <c r="A189" s="8">
        <v>2000</v>
      </c>
      <c r="B189" s="8" t="s">
        <v>91</v>
      </c>
      <c r="C189" s="8">
        <v>4600</v>
      </c>
      <c r="D189" s="8">
        <v>21</v>
      </c>
      <c r="E189" s="8" t="s">
        <v>69</v>
      </c>
      <c r="F189" s="8" t="s">
        <v>70</v>
      </c>
      <c r="G189" s="8" t="s">
        <v>71</v>
      </c>
      <c r="H189" s="8">
        <v>4600</v>
      </c>
    </row>
    <row r="190" spans="1:8" x14ac:dyDescent="0.25">
      <c r="A190" s="8">
        <v>2000</v>
      </c>
      <c r="B190" s="8" t="s">
        <v>91</v>
      </c>
      <c r="C190" s="8">
        <v>56000</v>
      </c>
      <c r="D190" s="8">
        <v>63</v>
      </c>
      <c r="E190" s="8" t="s">
        <v>66</v>
      </c>
      <c r="F190" s="8" t="s">
        <v>70</v>
      </c>
      <c r="G190" s="8" t="s">
        <v>68</v>
      </c>
      <c r="H190" s="8">
        <v>38000</v>
      </c>
    </row>
    <row r="191" spans="1:8" x14ac:dyDescent="0.25">
      <c r="A191" s="8">
        <v>2000</v>
      </c>
      <c r="B191" s="8" t="s">
        <v>91</v>
      </c>
      <c r="C191" s="8">
        <v>348000</v>
      </c>
      <c r="D191" s="8">
        <v>36</v>
      </c>
      <c r="E191" s="8" t="s">
        <v>69</v>
      </c>
      <c r="F191" s="8" t="s">
        <v>70</v>
      </c>
      <c r="G191" s="8" t="s">
        <v>68</v>
      </c>
      <c r="H191" s="8">
        <v>15000</v>
      </c>
    </row>
    <row r="192" spans="1:8" x14ac:dyDescent="0.25">
      <c r="A192" s="8">
        <v>2000</v>
      </c>
      <c r="B192" s="8" t="s">
        <v>91</v>
      </c>
      <c r="C192" s="8">
        <v>27000</v>
      </c>
      <c r="D192" s="8">
        <v>29</v>
      </c>
      <c r="E192" s="8" t="s">
        <v>66</v>
      </c>
      <c r="F192" s="8" t="s">
        <v>70</v>
      </c>
      <c r="G192" s="8" t="s">
        <v>71</v>
      </c>
      <c r="H192" s="8">
        <v>27000</v>
      </c>
    </row>
    <row r="193" spans="1:8" x14ac:dyDescent="0.25">
      <c r="A193" s="8">
        <v>2000</v>
      </c>
      <c r="B193" s="8" t="s">
        <v>91</v>
      </c>
      <c r="C193" s="8">
        <v>150500</v>
      </c>
      <c r="D193" s="8">
        <v>45</v>
      </c>
      <c r="E193" s="8" t="s">
        <v>66</v>
      </c>
      <c r="F193" s="8" t="s">
        <v>70</v>
      </c>
      <c r="G193" s="8" t="s">
        <v>74</v>
      </c>
      <c r="H193" s="8">
        <v>150500</v>
      </c>
    </row>
    <row r="194" spans="1:8" x14ac:dyDescent="0.25">
      <c r="A194" s="8">
        <v>2000</v>
      </c>
      <c r="B194" s="8" t="s">
        <v>91</v>
      </c>
      <c r="C194" s="8">
        <v>237000</v>
      </c>
      <c r="D194" s="8">
        <v>45</v>
      </c>
      <c r="E194" s="8" t="s">
        <v>66</v>
      </c>
      <c r="F194" s="8" t="s">
        <v>70</v>
      </c>
      <c r="G194" s="8" t="s">
        <v>68</v>
      </c>
      <c r="H194" s="8">
        <v>155000</v>
      </c>
    </row>
    <row r="195" spans="1:8" x14ac:dyDescent="0.25">
      <c r="A195" s="8">
        <v>2000</v>
      </c>
      <c r="B195" s="8" t="s">
        <v>91</v>
      </c>
      <c r="C195" s="8">
        <v>9300</v>
      </c>
      <c r="D195" s="8">
        <v>15</v>
      </c>
      <c r="E195" s="8" t="s">
        <v>69</v>
      </c>
      <c r="F195" s="8" t="s">
        <v>70</v>
      </c>
      <c r="G195" s="8" t="s">
        <v>71</v>
      </c>
      <c r="H195" s="8">
        <v>0</v>
      </c>
    </row>
    <row r="196" spans="1:8" x14ac:dyDescent="0.25">
      <c r="A196" s="8">
        <v>2000</v>
      </c>
      <c r="B196" s="8" t="s">
        <v>91</v>
      </c>
      <c r="C196" s="8">
        <v>40050</v>
      </c>
      <c r="D196" s="8">
        <v>35</v>
      </c>
      <c r="E196" s="8" t="s">
        <v>66</v>
      </c>
      <c r="F196" s="8" t="s">
        <v>70</v>
      </c>
      <c r="G196" s="8" t="s">
        <v>74</v>
      </c>
      <c r="H196" s="8">
        <v>40050</v>
      </c>
    </row>
    <row r="197" spans="1:8" x14ac:dyDescent="0.25">
      <c r="A197" s="8">
        <v>2000</v>
      </c>
      <c r="B197" s="8" t="s">
        <v>91</v>
      </c>
      <c r="C197" s="8">
        <v>19200</v>
      </c>
      <c r="D197" s="8">
        <v>17</v>
      </c>
      <c r="E197" s="8" t="s">
        <v>69</v>
      </c>
      <c r="F197" s="8" t="s">
        <v>75</v>
      </c>
      <c r="G197" s="8" t="s">
        <v>71</v>
      </c>
      <c r="H197" s="8">
        <v>0</v>
      </c>
    </row>
    <row r="198" spans="1:8" x14ac:dyDescent="0.25">
      <c r="A198" s="8">
        <v>2000</v>
      </c>
      <c r="B198" s="8" t="s">
        <v>91</v>
      </c>
      <c r="C198" s="8">
        <v>37500</v>
      </c>
      <c r="D198" s="8">
        <v>49</v>
      </c>
      <c r="E198" s="8" t="s">
        <v>66</v>
      </c>
      <c r="F198" s="8" t="s">
        <v>72</v>
      </c>
      <c r="G198" s="8" t="s">
        <v>83</v>
      </c>
      <c r="H198" s="8">
        <v>0</v>
      </c>
    </row>
    <row r="199" spans="1:8" x14ac:dyDescent="0.25">
      <c r="A199" s="8">
        <v>2000</v>
      </c>
      <c r="B199" s="8" t="s">
        <v>91</v>
      </c>
      <c r="C199" s="8">
        <v>141900</v>
      </c>
      <c r="D199" s="8">
        <v>43</v>
      </c>
      <c r="E199" s="8" t="s">
        <v>66</v>
      </c>
      <c r="F199" s="8" t="s">
        <v>70</v>
      </c>
      <c r="G199" s="8" t="s">
        <v>71</v>
      </c>
      <c r="H199" s="8">
        <v>141900</v>
      </c>
    </row>
    <row r="200" spans="1:8" x14ac:dyDescent="0.25">
      <c r="A200" s="8">
        <v>2000</v>
      </c>
      <c r="B200" s="8" t="s">
        <v>91</v>
      </c>
      <c r="C200" s="8">
        <v>45800</v>
      </c>
      <c r="D200" s="8">
        <v>46</v>
      </c>
      <c r="E200" s="8" t="s">
        <v>69</v>
      </c>
      <c r="F200" s="8" t="s">
        <v>70</v>
      </c>
      <c r="G200" s="8" t="s">
        <v>71</v>
      </c>
      <c r="H200" s="8">
        <v>45800</v>
      </c>
    </row>
    <row r="201" spans="1:8" x14ac:dyDescent="0.25">
      <c r="A201" s="8">
        <v>2000</v>
      </c>
      <c r="B201" s="8" t="s">
        <v>91</v>
      </c>
      <c r="C201" s="8">
        <v>38000</v>
      </c>
      <c r="D201" s="8">
        <v>37</v>
      </c>
      <c r="E201" s="8" t="s">
        <v>69</v>
      </c>
      <c r="F201" s="8" t="s">
        <v>70</v>
      </c>
      <c r="G201" s="8" t="s">
        <v>68</v>
      </c>
      <c r="H201" s="8">
        <v>0</v>
      </c>
    </row>
    <row r="202" spans="1:8" x14ac:dyDescent="0.25">
      <c r="A202" s="8">
        <v>2000</v>
      </c>
      <c r="B202" s="8" t="s">
        <v>91</v>
      </c>
      <c r="C202" s="8">
        <v>51000</v>
      </c>
      <c r="D202" s="8">
        <v>45</v>
      </c>
      <c r="E202" s="8" t="s">
        <v>69</v>
      </c>
      <c r="F202" s="8" t="s">
        <v>70</v>
      </c>
      <c r="G202" s="8" t="s">
        <v>68</v>
      </c>
      <c r="H202" s="8">
        <v>20000</v>
      </c>
    </row>
    <row r="203" spans="1:8" x14ac:dyDescent="0.25">
      <c r="A203" s="8">
        <v>2000</v>
      </c>
      <c r="B203" s="8" t="s">
        <v>91</v>
      </c>
      <c r="C203" s="8">
        <v>55000</v>
      </c>
      <c r="D203" s="8">
        <v>44</v>
      </c>
      <c r="E203" s="8" t="s">
        <v>66</v>
      </c>
      <c r="F203" s="8" t="s">
        <v>70</v>
      </c>
      <c r="G203" s="8" t="s">
        <v>74</v>
      </c>
      <c r="H203" s="8">
        <v>55000</v>
      </c>
    </row>
    <row r="204" spans="1:8" x14ac:dyDescent="0.25">
      <c r="A204" s="8">
        <v>2000</v>
      </c>
      <c r="B204" s="8" t="s">
        <v>91</v>
      </c>
      <c r="C204" s="8">
        <v>59300</v>
      </c>
      <c r="D204" s="8">
        <v>39</v>
      </c>
      <c r="E204" s="8" t="s">
        <v>66</v>
      </c>
      <c r="F204" s="8" t="s">
        <v>72</v>
      </c>
      <c r="G204" s="8" t="s">
        <v>68</v>
      </c>
      <c r="H204" s="8">
        <v>26300</v>
      </c>
    </row>
    <row r="205" spans="1:8" x14ac:dyDescent="0.25">
      <c r="A205" s="8">
        <v>2000</v>
      </c>
      <c r="B205" s="8" t="s">
        <v>91</v>
      </c>
      <c r="C205" s="8">
        <v>58000</v>
      </c>
      <c r="D205" s="8">
        <v>23</v>
      </c>
      <c r="E205" s="8" t="s">
        <v>66</v>
      </c>
      <c r="F205" s="8" t="s">
        <v>70</v>
      </c>
      <c r="G205" s="8" t="s">
        <v>68</v>
      </c>
      <c r="H205" s="8">
        <v>36000</v>
      </c>
    </row>
    <row r="206" spans="1:8" x14ac:dyDescent="0.25">
      <c r="A206" s="8">
        <v>2000</v>
      </c>
      <c r="B206" s="8" t="s">
        <v>91</v>
      </c>
      <c r="C206" s="8">
        <v>13000</v>
      </c>
      <c r="D206" s="8">
        <v>20</v>
      </c>
      <c r="E206" s="8" t="s">
        <v>69</v>
      </c>
      <c r="F206" s="8" t="s">
        <v>70</v>
      </c>
      <c r="G206" s="8" t="s">
        <v>71</v>
      </c>
      <c r="H206" s="8">
        <v>13000</v>
      </c>
    </row>
    <row r="207" spans="1:8" x14ac:dyDescent="0.25">
      <c r="A207" s="8">
        <v>2000</v>
      </c>
      <c r="B207" s="8" t="s">
        <v>91</v>
      </c>
      <c r="C207" s="8">
        <v>0</v>
      </c>
      <c r="D207" s="8">
        <v>52</v>
      </c>
      <c r="E207" s="8" t="s">
        <v>69</v>
      </c>
      <c r="F207" s="8" t="s">
        <v>70</v>
      </c>
      <c r="G207" s="8" t="s">
        <v>73</v>
      </c>
      <c r="H207" s="8">
        <v>0</v>
      </c>
    </row>
    <row r="208" spans="1:8" x14ac:dyDescent="0.25">
      <c r="A208" s="8">
        <v>2000</v>
      </c>
      <c r="B208" s="8" t="s">
        <v>91</v>
      </c>
      <c r="C208" s="8">
        <v>11300</v>
      </c>
      <c r="D208" s="8">
        <v>70</v>
      </c>
      <c r="E208" s="8" t="s">
        <v>66</v>
      </c>
      <c r="F208" s="8" t="s">
        <v>70</v>
      </c>
      <c r="G208" s="8" t="s">
        <v>73</v>
      </c>
      <c r="H208" s="8">
        <v>5100</v>
      </c>
    </row>
    <row r="209" spans="1:8" x14ac:dyDescent="0.25">
      <c r="A209" s="8">
        <v>2000</v>
      </c>
      <c r="B209" s="8" t="s">
        <v>92</v>
      </c>
      <c r="C209" s="8">
        <v>30000</v>
      </c>
      <c r="D209" s="8">
        <v>27</v>
      </c>
      <c r="E209" s="8" t="s">
        <v>69</v>
      </c>
      <c r="F209" s="8" t="s">
        <v>70</v>
      </c>
      <c r="G209" s="8" t="s">
        <v>71</v>
      </c>
      <c r="H209" s="8">
        <v>30000</v>
      </c>
    </row>
    <row r="210" spans="1:8" x14ac:dyDescent="0.25">
      <c r="A210" s="8">
        <v>2000</v>
      </c>
      <c r="B210" s="8" t="s">
        <v>92</v>
      </c>
      <c r="C210" s="8">
        <v>125680</v>
      </c>
      <c r="D210" s="8">
        <v>16</v>
      </c>
      <c r="E210" s="8" t="s">
        <v>66</v>
      </c>
      <c r="F210" s="8" t="s">
        <v>70</v>
      </c>
      <c r="G210" s="8" t="s">
        <v>71</v>
      </c>
      <c r="H210" s="8">
        <v>17190</v>
      </c>
    </row>
    <row r="211" spans="1:8" x14ac:dyDescent="0.25">
      <c r="A211" s="8">
        <v>2000</v>
      </c>
      <c r="B211" s="8" t="s">
        <v>93</v>
      </c>
      <c r="C211" s="8">
        <v>26700</v>
      </c>
      <c r="D211" s="8">
        <v>30</v>
      </c>
      <c r="E211" s="8" t="s">
        <v>69</v>
      </c>
      <c r="F211" s="8" t="s">
        <v>94</v>
      </c>
      <c r="G211" s="8" t="s">
        <v>71</v>
      </c>
      <c r="H211" s="8">
        <v>26700</v>
      </c>
    </row>
    <row r="212" spans="1:8" x14ac:dyDescent="0.25">
      <c r="A212" s="8">
        <v>2000</v>
      </c>
      <c r="B212" s="8" t="s">
        <v>93</v>
      </c>
      <c r="C212" s="8">
        <v>12900</v>
      </c>
      <c r="D212" s="8">
        <v>48</v>
      </c>
      <c r="E212" s="8" t="s">
        <v>66</v>
      </c>
      <c r="F212" s="8" t="s">
        <v>70</v>
      </c>
      <c r="G212" s="8" t="s">
        <v>74</v>
      </c>
      <c r="H212" s="8">
        <v>100</v>
      </c>
    </row>
    <row r="213" spans="1:8" x14ac:dyDescent="0.25">
      <c r="A213" s="8">
        <v>2000</v>
      </c>
      <c r="B213" s="8" t="s">
        <v>93</v>
      </c>
      <c r="C213" s="8">
        <v>892050</v>
      </c>
      <c r="D213" s="8">
        <v>46</v>
      </c>
      <c r="E213" s="8" t="s">
        <v>66</v>
      </c>
      <c r="F213" s="8" t="s">
        <v>70</v>
      </c>
      <c r="G213" s="8" t="s">
        <v>68</v>
      </c>
      <c r="H213" s="8">
        <v>446000</v>
      </c>
    </row>
    <row r="214" spans="1:8" x14ac:dyDescent="0.25">
      <c r="A214" s="8">
        <v>2000</v>
      </c>
      <c r="B214" s="8" t="s">
        <v>93</v>
      </c>
      <c r="C214" s="8">
        <v>49100</v>
      </c>
      <c r="D214" s="8">
        <v>35</v>
      </c>
      <c r="E214" s="8" t="s">
        <v>66</v>
      </c>
      <c r="F214" s="8" t="s">
        <v>75</v>
      </c>
      <c r="G214" s="8" t="s">
        <v>83</v>
      </c>
      <c r="H214" s="8">
        <v>13000</v>
      </c>
    </row>
    <row r="215" spans="1:8" x14ac:dyDescent="0.25">
      <c r="A215" s="8">
        <v>2000</v>
      </c>
      <c r="B215" s="8" t="s">
        <v>95</v>
      </c>
      <c r="C215" s="8">
        <v>0</v>
      </c>
      <c r="D215" s="8">
        <v>52</v>
      </c>
      <c r="E215" s="8" t="s">
        <v>66</v>
      </c>
      <c r="F215" s="8" t="s">
        <v>70</v>
      </c>
      <c r="G215" s="8" t="s">
        <v>74</v>
      </c>
      <c r="H215" s="8">
        <v>51000</v>
      </c>
    </row>
    <row r="216" spans="1:8" x14ac:dyDescent="0.25">
      <c r="A216" s="8">
        <v>2000</v>
      </c>
      <c r="B216" s="8" t="s">
        <v>95</v>
      </c>
      <c r="C216" s="8">
        <v>80100</v>
      </c>
      <c r="D216" s="8">
        <v>16</v>
      </c>
      <c r="E216" s="8" t="s">
        <v>66</v>
      </c>
      <c r="F216" s="8" t="s">
        <v>70</v>
      </c>
      <c r="G216" s="8" t="s">
        <v>71</v>
      </c>
      <c r="H216" s="8">
        <v>0</v>
      </c>
    </row>
    <row r="217" spans="1:8" x14ac:dyDescent="0.25">
      <c r="A217" s="8">
        <v>2000</v>
      </c>
      <c r="B217" s="8" t="s">
        <v>95</v>
      </c>
      <c r="C217" s="8">
        <v>129300</v>
      </c>
      <c r="D217" s="8">
        <v>32</v>
      </c>
      <c r="E217" s="8" t="s">
        <v>69</v>
      </c>
      <c r="F217" s="8" t="s">
        <v>70</v>
      </c>
      <c r="G217" s="8" t="s">
        <v>68</v>
      </c>
      <c r="H217" s="8">
        <v>34300</v>
      </c>
    </row>
    <row r="218" spans="1:8" x14ac:dyDescent="0.25">
      <c r="A218" s="8">
        <v>2000</v>
      </c>
      <c r="B218" s="8" t="s">
        <v>96</v>
      </c>
      <c r="C218" s="8">
        <v>48000</v>
      </c>
      <c r="D218" s="8">
        <v>47</v>
      </c>
      <c r="E218" s="8" t="s">
        <v>66</v>
      </c>
      <c r="F218" s="8" t="s">
        <v>70</v>
      </c>
      <c r="G218" s="8" t="s">
        <v>68</v>
      </c>
      <c r="H218" s="8">
        <v>36000</v>
      </c>
    </row>
    <row r="219" spans="1:8" x14ac:dyDescent="0.25">
      <c r="A219" s="8">
        <v>2000</v>
      </c>
      <c r="B219" s="8" t="s">
        <v>96</v>
      </c>
      <c r="C219" s="8">
        <v>14300</v>
      </c>
      <c r="D219" s="8">
        <v>61</v>
      </c>
      <c r="E219" s="8" t="s">
        <v>69</v>
      </c>
      <c r="F219" s="8" t="s">
        <v>70</v>
      </c>
      <c r="G219" s="8" t="s">
        <v>74</v>
      </c>
      <c r="H219" s="8">
        <v>14300</v>
      </c>
    </row>
    <row r="220" spans="1:8" x14ac:dyDescent="0.25">
      <c r="A220" s="8">
        <v>2000</v>
      </c>
      <c r="B220" s="8" t="s">
        <v>96</v>
      </c>
      <c r="C220" s="8">
        <v>93000</v>
      </c>
      <c r="D220" s="8">
        <v>48</v>
      </c>
      <c r="E220" s="8" t="s">
        <v>66</v>
      </c>
      <c r="F220" s="8" t="s">
        <v>70</v>
      </c>
      <c r="G220" s="8" t="s">
        <v>68</v>
      </c>
      <c r="H220" s="8">
        <v>21000</v>
      </c>
    </row>
    <row r="221" spans="1:8" x14ac:dyDescent="0.25">
      <c r="A221" s="8">
        <v>2000</v>
      </c>
      <c r="B221" s="8" t="s">
        <v>97</v>
      </c>
      <c r="C221" s="8">
        <v>30100</v>
      </c>
      <c r="D221" s="8">
        <v>29</v>
      </c>
      <c r="E221" s="8" t="s">
        <v>66</v>
      </c>
      <c r="F221" s="8" t="s">
        <v>70</v>
      </c>
      <c r="G221" s="8" t="s">
        <v>68</v>
      </c>
      <c r="H221" s="8">
        <v>24000</v>
      </c>
    </row>
    <row r="222" spans="1:8" x14ac:dyDescent="0.25">
      <c r="A222" s="8">
        <v>2000</v>
      </c>
      <c r="B222" s="8" t="s">
        <v>97</v>
      </c>
      <c r="C222" s="8">
        <v>6800</v>
      </c>
      <c r="D222" s="8">
        <v>30</v>
      </c>
      <c r="E222" s="8" t="s">
        <v>69</v>
      </c>
      <c r="F222" s="8" t="s">
        <v>70</v>
      </c>
      <c r="G222" s="8" t="s">
        <v>68</v>
      </c>
      <c r="H222" s="8">
        <v>3500</v>
      </c>
    </row>
    <row r="223" spans="1:8" x14ac:dyDescent="0.25">
      <c r="A223" s="8">
        <v>2000</v>
      </c>
      <c r="B223" s="8" t="s">
        <v>97</v>
      </c>
      <c r="C223" s="8">
        <v>74200</v>
      </c>
      <c r="D223" s="8">
        <v>66</v>
      </c>
      <c r="E223" s="8" t="s">
        <v>69</v>
      </c>
      <c r="F223" s="8" t="s">
        <v>70</v>
      </c>
      <c r="G223" s="8" t="s">
        <v>68</v>
      </c>
      <c r="H223" s="8">
        <v>23700</v>
      </c>
    </row>
    <row r="224" spans="1:8" x14ac:dyDescent="0.25">
      <c r="A224" s="8">
        <v>2000</v>
      </c>
      <c r="B224" s="8" t="s">
        <v>97</v>
      </c>
      <c r="C224" s="8">
        <v>100000</v>
      </c>
      <c r="D224" s="8">
        <v>37</v>
      </c>
      <c r="E224" s="8" t="s">
        <v>66</v>
      </c>
      <c r="F224" s="8" t="s">
        <v>72</v>
      </c>
      <c r="G224" s="8" t="s">
        <v>83</v>
      </c>
      <c r="H224" s="8">
        <v>100000</v>
      </c>
    </row>
    <row r="225" spans="1:8" x14ac:dyDescent="0.25">
      <c r="A225" s="8">
        <v>2000</v>
      </c>
      <c r="B225" s="8" t="s">
        <v>97</v>
      </c>
      <c r="C225" s="8">
        <v>3800</v>
      </c>
      <c r="D225" s="8">
        <v>60</v>
      </c>
      <c r="E225" s="8" t="s">
        <v>66</v>
      </c>
      <c r="F225" s="8" t="s">
        <v>72</v>
      </c>
      <c r="G225" s="8" t="s">
        <v>73</v>
      </c>
      <c r="H225" s="8">
        <v>3800</v>
      </c>
    </row>
    <row r="226" spans="1:8" x14ac:dyDescent="0.25">
      <c r="A226" s="8">
        <v>2000</v>
      </c>
      <c r="B226" s="8" t="s">
        <v>97</v>
      </c>
      <c r="C226" s="8">
        <v>458000</v>
      </c>
      <c r="D226" s="8">
        <v>57</v>
      </c>
      <c r="E226" s="8" t="s">
        <v>66</v>
      </c>
      <c r="F226" s="8" t="s">
        <v>70</v>
      </c>
      <c r="G226" s="8" t="s">
        <v>68</v>
      </c>
      <c r="H226" s="8">
        <v>456000</v>
      </c>
    </row>
    <row r="227" spans="1:8" x14ac:dyDescent="0.25">
      <c r="A227" s="8">
        <v>2000</v>
      </c>
      <c r="B227" s="8" t="s">
        <v>98</v>
      </c>
      <c r="C227" s="8">
        <v>10700</v>
      </c>
      <c r="D227" s="8">
        <v>39</v>
      </c>
      <c r="E227" s="8" t="s">
        <v>66</v>
      </c>
      <c r="F227" s="8" t="s">
        <v>70</v>
      </c>
      <c r="G227" s="8" t="s">
        <v>71</v>
      </c>
      <c r="H227" s="8">
        <v>10700</v>
      </c>
    </row>
    <row r="228" spans="1:8" x14ac:dyDescent="0.25">
      <c r="A228" s="8">
        <v>2000</v>
      </c>
      <c r="B228" s="8" t="s">
        <v>99</v>
      </c>
      <c r="C228" s="8">
        <v>34300</v>
      </c>
      <c r="D228" s="8">
        <v>82</v>
      </c>
      <c r="E228" s="8" t="s">
        <v>69</v>
      </c>
      <c r="F228" s="8" t="s">
        <v>70</v>
      </c>
      <c r="G228" s="8" t="s">
        <v>73</v>
      </c>
      <c r="H228" s="8">
        <v>22700</v>
      </c>
    </row>
    <row r="229" spans="1:8" x14ac:dyDescent="0.25">
      <c r="A229" s="8">
        <v>2000</v>
      </c>
      <c r="B229" s="8" t="s">
        <v>99</v>
      </c>
      <c r="C229" s="8">
        <v>0</v>
      </c>
      <c r="D229" s="8">
        <v>18</v>
      </c>
      <c r="E229" s="8" t="s">
        <v>69</v>
      </c>
      <c r="F229" s="8" t="s">
        <v>75</v>
      </c>
      <c r="G229" s="8" t="s">
        <v>71</v>
      </c>
      <c r="H229" s="8">
        <v>0</v>
      </c>
    </row>
    <row r="230" spans="1:8" x14ac:dyDescent="0.25">
      <c r="A230" s="8">
        <v>2000</v>
      </c>
      <c r="B230" s="8" t="s">
        <v>99</v>
      </c>
      <c r="C230" s="8">
        <v>112500</v>
      </c>
      <c r="D230" s="8">
        <v>24</v>
      </c>
      <c r="E230" s="8" t="s">
        <v>69</v>
      </c>
      <c r="F230" s="8" t="s">
        <v>70</v>
      </c>
      <c r="G230" s="8" t="s">
        <v>71</v>
      </c>
      <c r="H230" s="8">
        <v>37500</v>
      </c>
    </row>
    <row r="231" spans="1:8" x14ac:dyDescent="0.25">
      <c r="A231" s="8">
        <v>2000</v>
      </c>
      <c r="B231" s="8" t="s">
        <v>99</v>
      </c>
      <c r="C231" s="8">
        <v>116720</v>
      </c>
      <c r="D231" s="8">
        <v>48</v>
      </c>
      <c r="E231" s="8" t="s">
        <v>69</v>
      </c>
      <c r="F231" s="8" t="s">
        <v>70</v>
      </c>
      <c r="G231" s="8" t="s">
        <v>68</v>
      </c>
      <c r="H231" s="8">
        <v>51500</v>
      </c>
    </row>
    <row r="232" spans="1:8" x14ac:dyDescent="0.25">
      <c r="A232" s="8">
        <v>2000</v>
      </c>
      <c r="B232" s="8" t="s">
        <v>99</v>
      </c>
      <c r="C232" s="8">
        <v>60700</v>
      </c>
      <c r="D232" s="8">
        <v>36</v>
      </c>
      <c r="E232" s="8" t="s">
        <v>66</v>
      </c>
      <c r="F232" s="8" t="s">
        <v>70</v>
      </c>
      <c r="G232" s="8" t="s">
        <v>68</v>
      </c>
      <c r="H232" s="8">
        <v>60000</v>
      </c>
    </row>
    <row r="233" spans="1:8" x14ac:dyDescent="0.25">
      <c r="A233" s="8">
        <v>2000</v>
      </c>
      <c r="B233" s="8" t="s">
        <v>99</v>
      </c>
      <c r="C233" s="8">
        <v>51500</v>
      </c>
      <c r="D233" s="8">
        <v>15</v>
      </c>
      <c r="E233" s="8" t="s">
        <v>66</v>
      </c>
      <c r="F233" s="8" t="s">
        <v>70</v>
      </c>
      <c r="G233" s="8" t="s">
        <v>71</v>
      </c>
      <c r="H233" s="8">
        <v>0</v>
      </c>
    </row>
    <row r="234" spans="1:8" x14ac:dyDescent="0.25">
      <c r="A234" s="8">
        <v>2000</v>
      </c>
      <c r="B234" s="8" t="s">
        <v>99</v>
      </c>
      <c r="C234" s="8">
        <v>92000</v>
      </c>
      <c r="D234" s="8">
        <v>39</v>
      </c>
      <c r="E234" s="8" t="s">
        <v>69</v>
      </c>
      <c r="F234" s="8" t="s">
        <v>70</v>
      </c>
      <c r="G234" s="8" t="s">
        <v>68</v>
      </c>
      <c r="H234" s="8">
        <v>40000</v>
      </c>
    </row>
    <row r="235" spans="1:8" x14ac:dyDescent="0.25">
      <c r="A235" s="8">
        <v>2000</v>
      </c>
      <c r="B235" s="8" t="s">
        <v>99</v>
      </c>
      <c r="C235" s="8">
        <v>31300</v>
      </c>
      <c r="D235" s="8">
        <v>31</v>
      </c>
      <c r="E235" s="8" t="s">
        <v>69</v>
      </c>
      <c r="F235" s="8" t="s">
        <v>70</v>
      </c>
      <c r="G235" s="8" t="s">
        <v>68</v>
      </c>
      <c r="H235" s="8">
        <v>0</v>
      </c>
    </row>
    <row r="236" spans="1:8" x14ac:dyDescent="0.25">
      <c r="A236" s="8">
        <v>2000</v>
      </c>
      <c r="B236" s="8" t="s">
        <v>99</v>
      </c>
      <c r="C236" s="8">
        <v>10250</v>
      </c>
      <c r="D236" s="8">
        <v>23</v>
      </c>
      <c r="E236" s="8" t="s">
        <v>66</v>
      </c>
      <c r="F236" s="8" t="s">
        <v>70</v>
      </c>
      <c r="G236" s="8" t="s">
        <v>71</v>
      </c>
      <c r="H236" s="8">
        <v>12500</v>
      </c>
    </row>
    <row r="237" spans="1:8" x14ac:dyDescent="0.25">
      <c r="A237" s="8">
        <v>2000</v>
      </c>
      <c r="B237" s="8" t="s">
        <v>99</v>
      </c>
      <c r="C237" s="8">
        <v>89100</v>
      </c>
      <c r="D237" s="8">
        <v>75</v>
      </c>
      <c r="E237" s="8" t="s">
        <v>69</v>
      </c>
      <c r="F237" s="8" t="s">
        <v>70</v>
      </c>
      <c r="G237" s="8" t="s">
        <v>68</v>
      </c>
      <c r="H237" s="8">
        <v>60900</v>
      </c>
    </row>
    <row r="238" spans="1:8" x14ac:dyDescent="0.25">
      <c r="A238" s="8">
        <v>2000</v>
      </c>
      <c r="B238" s="8" t="s">
        <v>99</v>
      </c>
      <c r="C238" s="8">
        <v>82700</v>
      </c>
      <c r="D238" s="8">
        <v>39</v>
      </c>
      <c r="E238" s="8" t="s">
        <v>69</v>
      </c>
      <c r="F238" s="8" t="s">
        <v>70</v>
      </c>
      <c r="G238" s="8" t="s">
        <v>68</v>
      </c>
      <c r="H238" s="8">
        <v>32700</v>
      </c>
    </row>
    <row r="239" spans="1:8" x14ac:dyDescent="0.25">
      <c r="A239" s="8">
        <v>2000</v>
      </c>
      <c r="B239" s="8" t="s">
        <v>100</v>
      </c>
      <c r="C239" s="8">
        <v>36000</v>
      </c>
      <c r="D239" s="8">
        <v>29</v>
      </c>
      <c r="E239" s="8" t="s">
        <v>66</v>
      </c>
      <c r="F239" s="8" t="s">
        <v>70</v>
      </c>
      <c r="G239" s="8" t="s">
        <v>68</v>
      </c>
      <c r="H239" s="8">
        <v>36000</v>
      </c>
    </row>
    <row r="240" spans="1:8" x14ac:dyDescent="0.25">
      <c r="A240" s="8">
        <v>2000</v>
      </c>
      <c r="B240" s="8" t="s">
        <v>101</v>
      </c>
      <c r="C240" s="8">
        <v>23000</v>
      </c>
      <c r="D240" s="8">
        <v>28</v>
      </c>
      <c r="E240" s="8" t="s">
        <v>66</v>
      </c>
      <c r="F240" s="8" t="s">
        <v>79</v>
      </c>
      <c r="G240" s="8" t="s">
        <v>71</v>
      </c>
      <c r="H240" s="8">
        <v>23000</v>
      </c>
    </row>
    <row r="241" spans="1:8" x14ac:dyDescent="0.25">
      <c r="A241" s="8">
        <v>2000</v>
      </c>
      <c r="B241" s="8" t="s">
        <v>102</v>
      </c>
      <c r="C241" s="8">
        <v>35900</v>
      </c>
      <c r="D241" s="8">
        <v>70</v>
      </c>
      <c r="E241" s="8" t="s">
        <v>66</v>
      </c>
      <c r="F241" s="8" t="s">
        <v>75</v>
      </c>
      <c r="G241" s="8" t="s">
        <v>68</v>
      </c>
      <c r="H241" s="8">
        <v>10600</v>
      </c>
    </row>
    <row r="242" spans="1:8" x14ac:dyDescent="0.25">
      <c r="A242" s="8">
        <v>2000</v>
      </c>
      <c r="B242" s="8" t="s">
        <v>102</v>
      </c>
      <c r="C242" s="8">
        <v>0</v>
      </c>
      <c r="D242" s="8">
        <v>46</v>
      </c>
      <c r="E242" s="8" t="s">
        <v>66</v>
      </c>
      <c r="F242" s="8" t="s">
        <v>70</v>
      </c>
      <c r="G242" s="8" t="s">
        <v>74</v>
      </c>
      <c r="H242" s="8">
        <v>44000</v>
      </c>
    </row>
    <row r="243" spans="1:8" x14ac:dyDescent="0.25">
      <c r="A243" s="8">
        <v>2000</v>
      </c>
      <c r="B243" s="8" t="s">
        <v>103</v>
      </c>
      <c r="C243" s="8">
        <v>25900</v>
      </c>
      <c r="D243" s="8">
        <v>61</v>
      </c>
      <c r="E243" s="8" t="s">
        <v>66</v>
      </c>
      <c r="F243" s="8" t="s">
        <v>70</v>
      </c>
      <c r="G243" s="8" t="s">
        <v>68</v>
      </c>
      <c r="H243" s="8">
        <v>0</v>
      </c>
    </row>
    <row r="244" spans="1:8" x14ac:dyDescent="0.25">
      <c r="A244" s="8">
        <v>2000</v>
      </c>
      <c r="B244" s="8" t="s">
        <v>103</v>
      </c>
      <c r="C244" s="8">
        <v>24000</v>
      </c>
      <c r="D244" s="8">
        <v>31</v>
      </c>
      <c r="E244" s="8" t="s">
        <v>66</v>
      </c>
      <c r="F244" s="8" t="s">
        <v>70</v>
      </c>
      <c r="G244" s="8" t="s">
        <v>71</v>
      </c>
      <c r="H244" s="8">
        <v>24000</v>
      </c>
    </row>
    <row r="245" spans="1:8" x14ac:dyDescent="0.25">
      <c r="A245" s="8">
        <v>2000</v>
      </c>
      <c r="B245" s="8" t="s">
        <v>104</v>
      </c>
      <c r="C245" s="8">
        <v>76500</v>
      </c>
      <c r="D245" s="8">
        <v>36</v>
      </c>
      <c r="E245" s="8" t="s">
        <v>66</v>
      </c>
      <c r="F245" s="8" t="s">
        <v>70</v>
      </c>
      <c r="G245" s="8" t="s">
        <v>68</v>
      </c>
      <c r="H245" s="8">
        <v>72600</v>
      </c>
    </row>
    <row r="246" spans="1:8" x14ac:dyDescent="0.25">
      <c r="A246" s="8">
        <v>2000</v>
      </c>
      <c r="B246" s="8" t="s">
        <v>104</v>
      </c>
      <c r="C246" s="8">
        <v>15000</v>
      </c>
      <c r="D246" s="8">
        <v>29</v>
      </c>
      <c r="E246" s="8" t="s">
        <v>69</v>
      </c>
      <c r="F246" s="8" t="s">
        <v>70</v>
      </c>
      <c r="G246" s="8" t="s">
        <v>71</v>
      </c>
      <c r="H246" s="8">
        <v>15000</v>
      </c>
    </row>
    <row r="247" spans="1:8" x14ac:dyDescent="0.25">
      <c r="A247" s="8">
        <v>2000</v>
      </c>
      <c r="B247" s="8" t="s">
        <v>105</v>
      </c>
      <c r="C247" s="8">
        <v>46800</v>
      </c>
      <c r="D247" s="8">
        <v>53</v>
      </c>
      <c r="E247" s="8" t="s">
        <v>69</v>
      </c>
      <c r="F247" s="8" t="s">
        <v>70</v>
      </c>
      <c r="G247" s="8" t="s">
        <v>83</v>
      </c>
      <c r="H247" s="8">
        <v>30000</v>
      </c>
    </row>
    <row r="248" spans="1:8" x14ac:dyDescent="0.25">
      <c r="A248" s="8">
        <v>2000</v>
      </c>
      <c r="B248" s="8" t="s">
        <v>105</v>
      </c>
      <c r="C248" s="8">
        <v>30000</v>
      </c>
      <c r="D248" s="8">
        <v>60</v>
      </c>
      <c r="E248" s="8" t="s">
        <v>69</v>
      </c>
      <c r="F248" s="8" t="s">
        <v>70</v>
      </c>
      <c r="G248" s="8" t="s">
        <v>73</v>
      </c>
      <c r="H248" s="8">
        <v>30000</v>
      </c>
    </row>
    <row r="249" spans="1:8" x14ac:dyDescent="0.25">
      <c r="A249" s="8">
        <v>2000</v>
      </c>
      <c r="B249" s="8" t="s">
        <v>105</v>
      </c>
      <c r="C249" s="8">
        <v>0</v>
      </c>
      <c r="D249" s="8">
        <v>67</v>
      </c>
      <c r="E249" s="8" t="s">
        <v>69</v>
      </c>
      <c r="F249" s="8" t="s">
        <v>70</v>
      </c>
      <c r="G249" s="8" t="s">
        <v>73</v>
      </c>
      <c r="H249" s="8">
        <v>0</v>
      </c>
    </row>
    <row r="250" spans="1:8" x14ac:dyDescent="0.25">
      <c r="A250" s="8">
        <v>2000</v>
      </c>
      <c r="B250" s="8" t="s">
        <v>105</v>
      </c>
      <c r="C250" s="8">
        <v>51000</v>
      </c>
      <c r="D250" s="8">
        <v>27</v>
      </c>
      <c r="E250" s="8" t="s">
        <v>66</v>
      </c>
      <c r="F250" s="8" t="s">
        <v>70</v>
      </c>
      <c r="G250" s="8" t="s">
        <v>68</v>
      </c>
      <c r="H250" s="8">
        <v>14000</v>
      </c>
    </row>
    <row r="251" spans="1:8" x14ac:dyDescent="0.25">
      <c r="A251" s="8">
        <v>2000</v>
      </c>
      <c r="B251" s="8" t="s">
        <v>105</v>
      </c>
      <c r="C251" s="8">
        <v>45000</v>
      </c>
      <c r="D251" s="8">
        <v>48</v>
      </c>
      <c r="E251" s="8" t="s">
        <v>66</v>
      </c>
      <c r="F251" s="8" t="s">
        <v>106</v>
      </c>
      <c r="G251" s="8" t="s">
        <v>68</v>
      </c>
      <c r="H251" s="8">
        <v>45000</v>
      </c>
    </row>
    <row r="252" spans="1:8" x14ac:dyDescent="0.25">
      <c r="A252" s="8">
        <v>2000</v>
      </c>
      <c r="B252" s="8" t="s">
        <v>107</v>
      </c>
      <c r="C252" s="8">
        <v>46200</v>
      </c>
      <c r="D252" s="8">
        <v>85</v>
      </c>
      <c r="E252" s="8" t="s">
        <v>69</v>
      </c>
      <c r="F252" s="8" t="s">
        <v>70</v>
      </c>
      <c r="G252" s="8" t="s">
        <v>73</v>
      </c>
      <c r="H252" s="8">
        <v>9100</v>
      </c>
    </row>
    <row r="253" spans="1:8" x14ac:dyDescent="0.25">
      <c r="A253" s="8">
        <v>2000</v>
      </c>
      <c r="B253" s="8" t="s">
        <v>108</v>
      </c>
      <c r="C253" s="8">
        <v>21100</v>
      </c>
      <c r="D253" s="8">
        <v>57</v>
      </c>
      <c r="E253" s="8" t="s">
        <v>69</v>
      </c>
      <c r="F253" s="8" t="s">
        <v>70</v>
      </c>
      <c r="G253" s="8" t="s">
        <v>68</v>
      </c>
      <c r="H253" s="8">
        <v>7600</v>
      </c>
    </row>
    <row r="254" spans="1:8" x14ac:dyDescent="0.25">
      <c r="A254" s="8">
        <v>2000</v>
      </c>
      <c r="B254" s="8" t="s">
        <v>108</v>
      </c>
      <c r="C254" s="8">
        <v>42524</v>
      </c>
      <c r="D254" s="8">
        <v>39</v>
      </c>
      <c r="E254" s="8" t="s">
        <v>66</v>
      </c>
      <c r="F254" s="8" t="s">
        <v>70</v>
      </c>
      <c r="G254" s="8" t="s">
        <v>71</v>
      </c>
      <c r="H254" s="8">
        <v>10424</v>
      </c>
    </row>
    <row r="255" spans="1:8" x14ac:dyDescent="0.25">
      <c r="A255" s="8">
        <v>2000</v>
      </c>
      <c r="B255" s="8" t="s">
        <v>108</v>
      </c>
      <c r="C255" s="8">
        <v>122000</v>
      </c>
      <c r="D255" s="8">
        <v>52</v>
      </c>
      <c r="E255" s="8" t="s">
        <v>66</v>
      </c>
      <c r="F255" s="8" t="s">
        <v>70</v>
      </c>
      <c r="G255" s="8" t="s">
        <v>68</v>
      </c>
      <c r="H255" s="8">
        <v>110000</v>
      </c>
    </row>
    <row r="256" spans="1:8" x14ac:dyDescent="0.25">
      <c r="A256" s="8">
        <v>2000</v>
      </c>
      <c r="B256" s="8" t="s">
        <v>108</v>
      </c>
      <c r="C256" s="8">
        <v>40900</v>
      </c>
      <c r="D256" s="8">
        <v>38</v>
      </c>
      <c r="E256" s="8" t="s">
        <v>69</v>
      </c>
      <c r="F256" s="8" t="s">
        <v>70</v>
      </c>
      <c r="G256" s="8" t="s">
        <v>68</v>
      </c>
      <c r="H256" s="8">
        <v>2900</v>
      </c>
    </row>
    <row r="257" spans="1:8" x14ac:dyDescent="0.25">
      <c r="A257" s="8">
        <v>2000</v>
      </c>
      <c r="B257" s="8" t="s">
        <v>108</v>
      </c>
      <c r="C257" s="8">
        <v>145600</v>
      </c>
      <c r="D257" s="8">
        <v>37</v>
      </c>
      <c r="E257" s="8" t="s">
        <v>69</v>
      </c>
      <c r="F257" s="8" t="s">
        <v>70</v>
      </c>
      <c r="G257" s="8" t="s">
        <v>68</v>
      </c>
      <c r="H257" s="8">
        <v>46400</v>
      </c>
    </row>
    <row r="258" spans="1:8" x14ac:dyDescent="0.25">
      <c r="A258" s="8">
        <v>2000</v>
      </c>
      <c r="B258" s="8" t="s">
        <v>108</v>
      </c>
      <c r="C258" s="8">
        <v>56740</v>
      </c>
      <c r="D258" s="8">
        <v>53</v>
      </c>
      <c r="E258" s="8" t="s">
        <v>69</v>
      </c>
      <c r="F258" s="8" t="s">
        <v>70</v>
      </c>
      <c r="G258" s="8" t="s">
        <v>74</v>
      </c>
      <c r="H258" s="8">
        <v>56740</v>
      </c>
    </row>
    <row r="259" spans="1:8" x14ac:dyDescent="0.25">
      <c r="A259" s="8">
        <v>2000</v>
      </c>
      <c r="B259" s="8" t="s">
        <v>108</v>
      </c>
      <c r="C259" s="8">
        <v>47400</v>
      </c>
      <c r="D259" s="8">
        <v>40</v>
      </c>
      <c r="E259" s="8" t="s">
        <v>66</v>
      </c>
      <c r="F259" s="8" t="s">
        <v>72</v>
      </c>
      <c r="G259" s="8" t="s">
        <v>68</v>
      </c>
      <c r="H259" s="8">
        <v>23300</v>
      </c>
    </row>
    <row r="260" spans="1:8" x14ac:dyDescent="0.25">
      <c r="A260" s="8">
        <v>2000</v>
      </c>
      <c r="B260" s="8" t="s">
        <v>108</v>
      </c>
      <c r="C260" s="8">
        <v>35000</v>
      </c>
      <c r="D260" s="8">
        <v>27</v>
      </c>
      <c r="E260" s="8" t="s">
        <v>66</v>
      </c>
      <c r="F260" s="8" t="s">
        <v>72</v>
      </c>
      <c r="G260" s="8" t="s">
        <v>71</v>
      </c>
      <c r="H260" s="8">
        <v>35000</v>
      </c>
    </row>
    <row r="261" spans="1:8" x14ac:dyDescent="0.25">
      <c r="A261" s="8">
        <v>2000</v>
      </c>
      <c r="B261" s="8" t="s">
        <v>108</v>
      </c>
      <c r="C261" s="8">
        <v>20000</v>
      </c>
      <c r="D261" s="8">
        <v>28</v>
      </c>
      <c r="E261" s="8" t="s">
        <v>69</v>
      </c>
      <c r="F261" s="8" t="s">
        <v>72</v>
      </c>
      <c r="G261" s="8" t="s">
        <v>83</v>
      </c>
      <c r="H261" s="8">
        <v>15000</v>
      </c>
    </row>
    <row r="262" spans="1:8" x14ac:dyDescent="0.25">
      <c r="A262" s="8">
        <v>2000</v>
      </c>
      <c r="B262" s="8" t="s">
        <v>108</v>
      </c>
      <c r="C262" s="8">
        <v>26700</v>
      </c>
      <c r="D262" s="8">
        <v>30</v>
      </c>
      <c r="E262" s="8" t="s">
        <v>66</v>
      </c>
      <c r="F262" s="8" t="s">
        <v>72</v>
      </c>
      <c r="G262" s="8" t="s">
        <v>71</v>
      </c>
      <c r="H262" s="8">
        <v>16800</v>
      </c>
    </row>
    <row r="263" spans="1:8" x14ac:dyDescent="0.25">
      <c r="A263" s="8">
        <v>2000</v>
      </c>
      <c r="B263" s="8" t="s">
        <v>108</v>
      </c>
      <c r="C263" s="8">
        <v>42700</v>
      </c>
      <c r="D263" s="8">
        <v>45</v>
      </c>
      <c r="E263" s="8" t="s">
        <v>69</v>
      </c>
      <c r="F263" s="8" t="s">
        <v>72</v>
      </c>
      <c r="G263" s="8" t="s">
        <v>74</v>
      </c>
      <c r="H263" s="8">
        <v>21000</v>
      </c>
    </row>
    <row r="264" spans="1:8" x14ac:dyDescent="0.25">
      <c r="A264" s="8">
        <v>2000</v>
      </c>
      <c r="B264" s="8" t="s">
        <v>108</v>
      </c>
      <c r="C264" s="8">
        <v>21200</v>
      </c>
      <c r="D264" s="8">
        <v>59</v>
      </c>
      <c r="E264" s="8" t="s">
        <v>69</v>
      </c>
      <c r="F264" s="8" t="s">
        <v>72</v>
      </c>
      <c r="G264" s="8" t="s">
        <v>73</v>
      </c>
      <c r="H264" s="8">
        <v>21200</v>
      </c>
    </row>
    <row r="265" spans="1:8" x14ac:dyDescent="0.25">
      <c r="A265" s="8">
        <v>2000</v>
      </c>
      <c r="B265" s="8" t="s">
        <v>108</v>
      </c>
      <c r="C265" s="8">
        <v>24000</v>
      </c>
      <c r="D265" s="8">
        <v>67</v>
      </c>
      <c r="E265" s="8" t="s">
        <v>66</v>
      </c>
      <c r="F265" s="8" t="s">
        <v>67</v>
      </c>
      <c r="G265" s="8" t="s">
        <v>68</v>
      </c>
      <c r="H265" s="8">
        <v>19700</v>
      </c>
    </row>
    <row r="266" spans="1:8" x14ac:dyDescent="0.25">
      <c r="A266" s="8">
        <v>2000</v>
      </c>
      <c r="B266" s="8" t="s">
        <v>109</v>
      </c>
      <c r="C266" s="8">
        <v>49000</v>
      </c>
      <c r="D266" s="8">
        <v>15</v>
      </c>
      <c r="E266" s="8" t="s">
        <v>69</v>
      </c>
      <c r="F266" s="8" t="s">
        <v>70</v>
      </c>
      <c r="G266" s="8" t="s">
        <v>71</v>
      </c>
      <c r="H266" s="8">
        <v>0</v>
      </c>
    </row>
    <row r="267" spans="1:8" x14ac:dyDescent="0.25">
      <c r="A267" s="8">
        <v>2000</v>
      </c>
      <c r="B267" s="8" t="s">
        <v>109</v>
      </c>
      <c r="C267" s="8">
        <v>87880</v>
      </c>
      <c r="D267" s="8">
        <v>16</v>
      </c>
      <c r="E267" s="8" t="s">
        <v>69</v>
      </c>
      <c r="F267" s="8" t="s">
        <v>70</v>
      </c>
      <c r="G267" s="8" t="s">
        <v>71</v>
      </c>
      <c r="H267" s="8">
        <v>480</v>
      </c>
    </row>
    <row r="268" spans="1:8" x14ac:dyDescent="0.25">
      <c r="A268" s="8">
        <v>2000</v>
      </c>
      <c r="B268" s="8" t="s">
        <v>109</v>
      </c>
      <c r="C268" s="8">
        <v>77620</v>
      </c>
      <c r="D268" s="8">
        <v>35</v>
      </c>
      <c r="E268" s="8" t="s">
        <v>66</v>
      </c>
      <c r="F268" s="8" t="s">
        <v>70</v>
      </c>
      <c r="G268" s="8" t="s">
        <v>68</v>
      </c>
      <c r="H268" s="8">
        <v>76020</v>
      </c>
    </row>
    <row r="269" spans="1:8" x14ac:dyDescent="0.25">
      <c r="A269" s="8">
        <v>2000</v>
      </c>
      <c r="B269" s="8" t="s">
        <v>109</v>
      </c>
      <c r="C269" s="8">
        <v>24900</v>
      </c>
      <c r="D269" s="8">
        <v>71</v>
      </c>
      <c r="E269" s="8" t="s">
        <v>66</v>
      </c>
      <c r="F269" s="8" t="s">
        <v>70</v>
      </c>
      <c r="G269" s="8" t="s">
        <v>68</v>
      </c>
      <c r="H269" s="8">
        <v>18900</v>
      </c>
    </row>
    <row r="270" spans="1:8" x14ac:dyDescent="0.25">
      <c r="A270" s="8">
        <v>2000</v>
      </c>
      <c r="B270" s="8" t="s">
        <v>109</v>
      </c>
      <c r="C270" s="8">
        <v>69220</v>
      </c>
      <c r="D270" s="8">
        <v>48</v>
      </c>
      <c r="E270" s="8" t="s">
        <v>66</v>
      </c>
      <c r="F270" s="8" t="s">
        <v>70</v>
      </c>
      <c r="G270" s="8" t="s">
        <v>68</v>
      </c>
      <c r="H270" s="8">
        <v>37000</v>
      </c>
    </row>
    <row r="271" spans="1:8" x14ac:dyDescent="0.25">
      <c r="A271" s="8">
        <v>2000</v>
      </c>
      <c r="B271" s="8" t="s">
        <v>109</v>
      </c>
      <c r="C271" s="8">
        <v>25980</v>
      </c>
      <c r="D271" s="8">
        <v>18</v>
      </c>
      <c r="E271" s="8" t="s">
        <v>66</v>
      </c>
      <c r="F271" s="8" t="s">
        <v>70</v>
      </c>
      <c r="G271" s="8" t="s">
        <v>71</v>
      </c>
      <c r="H271" s="8">
        <v>980</v>
      </c>
    </row>
    <row r="272" spans="1:8" x14ac:dyDescent="0.25">
      <c r="A272" s="8">
        <v>2000</v>
      </c>
      <c r="B272" s="8" t="s">
        <v>109</v>
      </c>
      <c r="C272" s="8">
        <v>92000</v>
      </c>
      <c r="D272" s="8">
        <v>46</v>
      </c>
      <c r="E272" s="8" t="s">
        <v>66</v>
      </c>
      <c r="F272" s="8" t="s">
        <v>70</v>
      </c>
      <c r="G272" s="8" t="s">
        <v>68</v>
      </c>
      <c r="H272" s="8">
        <v>80900</v>
      </c>
    </row>
    <row r="273" spans="1:8" x14ac:dyDescent="0.25">
      <c r="A273" s="8">
        <v>2000</v>
      </c>
      <c r="B273" s="8" t="s">
        <v>109</v>
      </c>
      <c r="C273" s="8">
        <v>69000</v>
      </c>
      <c r="D273" s="8">
        <v>40</v>
      </c>
      <c r="E273" s="8" t="s">
        <v>66</v>
      </c>
      <c r="F273" s="8" t="s">
        <v>67</v>
      </c>
      <c r="G273" s="8" t="s">
        <v>71</v>
      </c>
      <c r="H273" s="8">
        <v>69000</v>
      </c>
    </row>
    <row r="274" spans="1:8" x14ac:dyDescent="0.25">
      <c r="A274" s="8">
        <v>2000</v>
      </c>
      <c r="B274" s="8" t="s">
        <v>109</v>
      </c>
      <c r="C274" s="8">
        <v>113500</v>
      </c>
      <c r="D274" s="8">
        <v>44</v>
      </c>
      <c r="E274" s="8" t="s">
        <v>66</v>
      </c>
      <c r="F274" s="8" t="s">
        <v>70</v>
      </c>
      <c r="G274" s="8" t="s">
        <v>68</v>
      </c>
      <c r="H274" s="8">
        <v>86000</v>
      </c>
    </row>
    <row r="275" spans="1:8" x14ac:dyDescent="0.25">
      <c r="A275" s="8">
        <v>2000</v>
      </c>
      <c r="B275" s="8" t="s">
        <v>109</v>
      </c>
      <c r="C275" s="8">
        <v>48000</v>
      </c>
      <c r="D275" s="8">
        <v>31</v>
      </c>
      <c r="E275" s="8" t="s">
        <v>69</v>
      </c>
      <c r="F275" s="8" t="s">
        <v>94</v>
      </c>
      <c r="G275" s="8" t="s">
        <v>68</v>
      </c>
      <c r="H275" s="8">
        <v>20000</v>
      </c>
    </row>
    <row r="276" spans="1:8" x14ac:dyDescent="0.25">
      <c r="A276" s="8">
        <v>2000</v>
      </c>
      <c r="B276" s="8" t="s">
        <v>110</v>
      </c>
      <c r="C276" s="8">
        <v>75000</v>
      </c>
      <c r="D276" s="8">
        <v>35</v>
      </c>
      <c r="E276" s="8" t="s">
        <v>69</v>
      </c>
      <c r="F276" s="8" t="s">
        <v>70</v>
      </c>
      <c r="G276" s="8" t="s">
        <v>68</v>
      </c>
      <c r="H276" s="8">
        <v>17000</v>
      </c>
    </row>
    <row r="277" spans="1:8" x14ac:dyDescent="0.25">
      <c r="A277" s="8">
        <v>2000</v>
      </c>
      <c r="B277" s="8" t="s">
        <v>110</v>
      </c>
      <c r="C277" s="8">
        <v>55600</v>
      </c>
      <c r="D277" s="8">
        <v>26</v>
      </c>
      <c r="E277" s="8" t="s">
        <v>69</v>
      </c>
      <c r="F277" s="8" t="s">
        <v>70</v>
      </c>
      <c r="G277" s="8" t="s">
        <v>68</v>
      </c>
      <c r="H277" s="8">
        <v>34100</v>
      </c>
    </row>
    <row r="278" spans="1:8" x14ac:dyDescent="0.25">
      <c r="A278" s="8">
        <v>2000</v>
      </c>
      <c r="B278" s="8" t="s">
        <v>110</v>
      </c>
      <c r="C278" s="8">
        <v>10000</v>
      </c>
      <c r="D278" s="8">
        <v>46</v>
      </c>
      <c r="E278" s="8" t="s">
        <v>66</v>
      </c>
      <c r="F278" s="8" t="s">
        <v>70</v>
      </c>
      <c r="G278" s="8" t="s">
        <v>71</v>
      </c>
      <c r="H278" s="8">
        <v>0</v>
      </c>
    </row>
    <row r="279" spans="1:8" x14ac:dyDescent="0.25">
      <c r="A279" s="8">
        <v>2000</v>
      </c>
      <c r="B279" s="8" t="s">
        <v>110</v>
      </c>
      <c r="C279" s="8">
        <v>92900</v>
      </c>
      <c r="D279" s="8">
        <v>54</v>
      </c>
      <c r="E279" s="8" t="s">
        <v>66</v>
      </c>
      <c r="F279" s="8" t="s">
        <v>70</v>
      </c>
      <c r="G279" s="8" t="s">
        <v>68</v>
      </c>
      <c r="H279" s="8">
        <v>43000</v>
      </c>
    </row>
    <row r="280" spans="1:8" x14ac:dyDescent="0.25">
      <c r="A280" s="8">
        <v>2000</v>
      </c>
      <c r="B280" s="8" t="s">
        <v>110</v>
      </c>
      <c r="C280" s="8">
        <v>46000</v>
      </c>
      <c r="D280" s="8">
        <v>37</v>
      </c>
      <c r="E280" s="8" t="s">
        <v>69</v>
      </c>
      <c r="F280" s="8" t="s">
        <v>70</v>
      </c>
      <c r="G280" s="8" t="s">
        <v>71</v>
      </c>
      <c r="H280" s="8">
        <v>46000</v>
      </c>
    </row>
    <row r="281" spans="1:8" x14ac:dyDescent="0.25">
      <c r="A281" s="8">
        <v>2000</v>
      </c>
      <c r="B281" s="8" t="s">
        <v>110</v>
      </c>
      <c r="C281" s="8">
        <v>33200</v>
      </c>
      <c r="D281" s="8">
        <v>42</v>
      </c>
      <c r="E281" s="8" t="s">
        <v>69</v>
      </c>
      <c r="F281" s="8" t="s">
        <v>70</v>
      </c>
      <c r="G281" s="8" t="s">
        <v>71</v>
      </c>
      <c r="H281" s="8">
        <v>33200</v>
      </c>
    </row>
    <row r="282" spans="1:8" x14ac:dyDescent="0.25">
      <c r="A282" s="8">
        <v>2000</v>
      </c>
      <c r="B282" s="8" t="s">
        <v>110</v>
      </c>
      <c r="C282" s="8">
        <v>17000</v>
      </c>
      <c r="D282" s="8">
        <v>69</v>
      </c>
      <c r="E282" s="8" t="s">
        <v>69</v>
      </c>
      <c r="F282" s="8" t="s">
        <v>70</v>
      </c>
      <c r="G282" s="8" t="s">
        <v>73</v>
      </c>
      <c r="H282" s="8">
        <v>17000</v>
      </c>
    </row>
    <row r="283" spans="1:8" x14ac:dyDescent="0.25">
      <c r="A283" s="8">
        <v>2000</v>
      </c>
      <c r="B283" s="8" t="s">
        <v>110</v>
      </c>
      <c r="C283" s="8">
        <v>0</v>
      </c>
      <c r="D283" s="8">
        <v>81</v>
      </c>
      <c r="E283" s="8" t="s">
        <v>69</v>
      </c>
      <c r="F283" s="8" t="s">
        <v>70</v>
      </c>
      <c r="G283" s="8" t="s">
        <v>73</v>
      </c>
      <c r="H283" s="8">
        <v>0</v>
      </c>
    </row>
    <row r="284" spans="1:8" x14ac:dyDescent="0.25">
      <c r="A284" s="8">
        <v>2000</v>
      </c>
      <c r="B284" s="8" t="s">
        <v>110</v>
      </c>
      <c r="C284" s="8">
        <v>52500</v>
      </c>
      <c r="D284" s="8">
        <v>16</v>
      </c>
      <c r="E284" s="8" t="s">
        <v>66</v>
      </c>
      <c r="F284" s="8" t="s">
        <v>70</v>
      </c>
      <c r="G284" s="8" t="s">
        <v>71</v>
      </c>
      <c r="H284" s="8">
        <v>0</v>
      </c>
    </row>
    <row r="285" spans="1:8" x14ac:dyDescent="0.25">
      <c r="A285" s="8">
        <v>2000</v>
      </c>
      <c r="B285" s="8" t="s">
        <v>111</v>
      </c>
      <c r="C285" s="8">
        <v>61500</v>
      </c>
      <c r="D285" s="8">
        <v>57</v>
      </c>
      <c r="E285" s="8" t="s">
        <v>66</v>
      </c>
      <c r="F285" s="8" t="s">
        <v>70</v>
      </c>
      <c r="G285" s="8" t="s">
        <v>68</v>
      </c>
      <c r="H285" s="8">
        <v>14700</v>
      </c>
    </row>
    <row r="286" spans="1:8" x14ac:dyDescent="0.25">
      <c r="A286" s="8">
        <v>2000</v>
      </c>
      <c r="B286" s="8" t="s">
        <v>112</v>
      </c>
      <c r="C286" s="8">
        <v>60720</v>
      </c>
      <c r="D286" s="8">
        <v>18</v>
      </c>
      <c r="E286" s="8" t="s">
        <v>66</v>
      </c>
      <c r="F286" s="8" t="s">
        <v>70</v>
      </c>
      <c r="G286" s="8" t="s">
        <v>71</v>
      </c>
      <c r="H286" s="8">
        <v>980</v>
      </c>
    </row>
    <row r="287" spans="1:8" x14ac:dyDescent="0.25">
      <c r="A287" s="8">
        <v>2000</v>
      </c>
      <c r="B287" s="8" t="s">
        <v>112</v>
      </c>
      <c r="C287" s="8">
        <v>12600</v>
      </c>
      <c r="D287" s="8">
        <v>24</v>
      </c>
      <c r="E287" s="8" t="s">
        <v>66</v>
      </c>
      <c r="F287" s="8" t="s">
        <v>70</v>
      </c>
      <c r="G287" s="8" t="s">
        <v>71</v>
      </c>
      <c r="H287" s="8">
        <v>3600</v>
      </c>
    </row>
    <row r="288" spans="1:8" x14ac:dyDescent="0.25">
      <c r="A288" s="8">
        <v>2000</v>
      </c>
      <c r="B288" s="8" t="s">
        <v>112</v>
      </c>
      <c r="C288" s="8">
        <v>4800</v>
      </c>
      <c r="D288" s="8">
        <v>30</v>
      </c>
      <c r="E288" s="8" t="s">
        <v>66</v>
      </c>
      <c r="F288" s="8" t="s">
        <v>72</v>
      </c>
      <c r="G288" s="8" t="s">
        <v>71</v>
      </c>
      <c r="H288" s="8">
        <v>0</v>
      </c>
    </row>
    <row r="289" spans="1:8" x14ac:dyDescent="0.25">
      <c r="A289" s="8">
        <v>2000</v>
      </c>
      <c r="B289" s="8" t="s">
        <v>112</v>
      </c>
      <c r="C289" s="8">
        <v>38000</v>
      </c>
      <c r="D289" s="8">
        <v>25</v>
      </c>
      <c r="E289" s="8" t="s">
        <v>66</v>
      </c>
      <c r="F289" s="8" t="s">
        <v>72</v>
      </c>
      <c r="G289" s="8" t="s">
        <v>68</v>
      </c>
      <c r="H289" s="8">
        <v>28000</v>
      </c>
    </row>
    <row r="290" spans="1:8" x14ac:dyDescent="0.25">
      <c r="A290" s="8">
        <v>2000</v>
      </c>
      <c r="B290" s="8" t="s">
        <v>112</v>
      </c>
      <c r="C290" s="8">
        <v>120000</v>
      </c>
      <c r="D290" s="8">
        <v>35</v>
      </c>
      <c r="E290" s="8" t="s">
        <v>66</v>
      </c>
      <c r="F290" s="8" t="s">
        <v>70</v>
      </c>
      <c r="G290" s="8" t="s">
        <v>68</v>
      </c>
      <c r="H290" s="8">
        <v>60000</v>
      </c>
    </row>
    <row r="291" spans="1:8" x14ac:dyDescent="0.25">
      <c r="A291" s="8">
        <v>2000</v>
      </c>
      <c r="B291" s="8" t="s">
        <v>112</v>
      </c>
      <c r="C291" s="8">
        <v>52500</v>
      </c>
      <c r="D291" s="8">
        <v>60</v>
      </c>
      <c r="E291" s="8" t="s">
        <v>69</v>
      </c>
      <c r="F291" s="8" t="s">
        <v>70</v>
      </c>
      <c r="G291" s="8" t="s">
        <v>68</v>
      </c>
      <c r="H291" s="8">
        <v>8200</v>
      </c>
    </row>
    <row r="292" spans="1:8" x14ac:dyDescent="0.25">
      <c r="A292" s="8">
        <v>2000</v>
      </c>
      <c r="B292" s="8" t="s">
        <v>113</v>
      </c>
      <c r="C292" s="8">
        <v>111000</v>
      </c>
      <c r="D292" s="8">
        <v>53</v>
      </c>
      <c r="E292" s="8" t="s">
        <v>66</v>
      </c>
      <c r="F292" s="8" t="s">
        <v>70</v>
      </c>
      <c r="G292" s="8" t="s">
        <v>68</v>
      </c>
      <c r="H292" s="8">
        <v>70000</v>
      </c>
    </row>
    <row r="293" spans="1:8" x14ac:dyDescent="0.25">
      <c r="A293" s="8">
        <v>2000</v>
      </c>
      <c r="B293" s="8" t="s">
        <v>113</v>
      </c>
      <c r="C293" s="8">
        <v>5000</v>
      </c>
      <c r="D293" s="8">
        <v>40</v>
      </c>
      <c r="E293" s="8" t="s">
        <v>66</v>
      </c>
      <c r="F293" s="8" t="s">
        <v>70</v>
      </c>
      <c r="G293" s="8" t="s">
        <v>74</v>
      </c>
      <c r="H293" s="8">
        <v>5000</v>
      </c>
    </row>
    <row r="294" spans="1:8" x14ac:dyDescent="0.25">
      <c r="A294" s="8">
        <v>2000</v>
      </c>
      <c r="B294" s="8" t="s">
        <v>113</v>
      </c>
      <c r="C294" s="8">
        <v>33100</v>
      </c>
      <c r="D294" s="8">
        <v>78</v>
      </c>
      <c r="E294" s="8" t="s">
        <v>66</v>
      </c>
      <c r="F294" s="8" t="s">
        <v>70</v>
      </c>
      <c r="G294" s="8" t="s">
        <v>68</v>
      </c>
      <c r="H294" s="8">
        <v>26700</v>
      </c>
    </row>
    <row r="295" spans="1:8" x14ac:dyDescent="0.25">
      <c r="A295" s="8">
        <v>2000</v>
      </c>
      <c r="B295" s="8" t="s">
        <v>113</v>
      </c>
      <c r="C295" s="8">
        <v>86720</v>
      </c>
      <c r="D295" s="8">
        <v>60</v>
      </c>
      <c r="E295" s="8" t="s">
        <v>66</v>
      </c>
      <c r="F295" s="8" t="s">
        <v>70</v>
      </c>
      <c r="G295" s="8" t="s">
        <v>68</v>
      </c>
      <c r="H295" s="8">
        <v>24100</v>
      </c>
    </row>
    <row r="296" spans="1:8" x14ac:dyDescent="0.25">
      <c r="A296" s="8">
        <v>2000</v>
      </c>
      <c r="B296" s="8" t="s">
        <v>113</v>
      </c>
      <c r="C296" s="8">
        <v>49900</v>
      </c>
      <c r="D296" s="8">
        <v>52</v>
      </c>
      <c r="E296" s="8" t="s">
        <v>66</v>
      </c>
      <c r="F296" s="8" t="s">
        <v>70</v>
      </c>
      <c r="G296" s="8" t="s">
        <v>68</v>
      </c>
      <c r="H296" s="8">
        <v>9000</v>
      </c>
    </row>
    <row r="297" spans="1:8" x14ac:dyDescent="0.25">
      <c r="A297" s="8">
        <v>2000</v>
      </c>
      <c r="B297" s="8" t="s">
        <v>113</v>
      </c>
      <c r="C297" s="8">
        <v>53000</v>
      </c>
      <c r="D297" s="8">
        <v>42</v>
      </c>
      <c r="E297" s="8" t="s">
        <v>69</v>
      </c>
      <c r="F297" s="8" t="s">
        <v>72</v>
      </c>
      <c r="G297" s="8" t="s">
        <v>68</v>
      </c>
      <c r="H297" s="8">
        <v>15000</v>
      </c>
    </row>
    <row r="298" spans="1:8" x14ac:dyDescent="0.25">
      <c r="A298" s="8">
        <v>2000</v>
      </c>
      <c r="B298" s="8" t="s">
        <v>113</v>
      </c>
      <c r="C298" s="8">
        <v>54000</v>
      </c>
      <c r="D298" s="8">
        <v>26</v>
      </c>
      <c r="E298" s="8" t="s">
        <v>69</v>
      </c>
      <c r="F298" s="8" t="s">
        <v>70</v>
      </c>
      <c r="G298" s="8" t="s">
        <v>68</v>
      </c>
      <c r="H298" s="8">
        <v>23000</v>
      </c>
    </row>
    <row r="299" spans="1:8" x14ac:dyDescent="0.25">
      <c r="A299" s="8">
        <v>2000</v>
      </c>
      <c r="B299" s="8" t="s">
        <v>114</v>
      </c>
      <c r="C299" s="8">
        <v>15000</v>
      </c>
      <c r="D299" s="8">
        <v>34</v>
      </c>
      <c r="E299" s="8" t="s">
        <v>69</v>
      </c>
      <c r="F299" s="8" t="s">
        <v>70</v>
      </c>
      <c r="G299" s="8" t="s">
        <v>68</v>
      </c>
      <c r="H299" s="8">
        <v>12600</v>
      </c>
    </row>
    <row r="300" spans="1:8" x14ac:dyDescent="0.25">
      <c r="A300" s="8">
        <v>2000</v>
      </c>
      <c r="B300" s="8" t="s">
        <v>114</v>
      </c>
      <c r="C300" s="8">
        <v>148400</v>
      </c>
      <c r="D300" s="8">
        <v>73</v>
      </c>
      <c r="E300" s="8" t="s">
        <v>66</v>
      </c>
      <c r="F300" s="8" t="s">
        <v>70</v>
      </c>
      <c r="G300" s="8" t="s">
        <v>68</v>
      </c>
      <c r="H300" s="8">
        <v>140900</v>
      </c>
    </row>
    <row r="301" spans="1:8" x14ac:dyDescent="0.25">
      <c r="A301" s="8">
        <v>2000</v>
      </c>
      <c r="B301" s="8" t="s">
        <v>114</v>
      </c>
      <c r="C301" s="8">
        <v>45800</v>
      </c>
      <c r="D301" s="8">
        <v>27</v>
      </c>
      <c r="E301" s="8" t="s">
        <v>66</v>
      </c>
      <c r="F301" s="8" t="s">
        <v>70</v>
      </c>
      <c r="G301" s="8" t="s">
        <v>71</v>
      </c>
      <c r="H301" s="8">
        <v>12800</v>
      </c>
    </row>
    <row r="302" spans="1:8" x14ac:dyDescent="0.25">
      <c r="A302" s="8">
        <v>2000</v>
      </c>
      <c r="B302" s="8" t="s">
        <v>114</v>
      </c>
      <c r="C302" s="8">
        <v>84000</v>
      </c>
      <c r="D302" s="8">
        <v>40</v>
      </c>
      <c r="E302" s="8" t="s">
        <v>66</v>
      </c>
      <c r="F302" s="8" t="s">
        <v>70</v>
      </c>
      <c r="G302" s="8" t="s">
        <v>68</v>
      </c>
      <c r="H302" s="8">
        <v>68000</v>
      </c>
    </row>
    <row r="303" spans="1:8" x14ac:dyDescent="0.25">
      <c r="A303" s="8">
        <v>2000</v>
      </c>
      <c r="B303" s="8" t="s">
        <v>114</v>
      </c>
      <c r="C303" s="8">
        <v>29000</v>
      </c>
      <c r="D303" s="8">
        <v>22</v>
      </c>
      <c r="E303" s="8" t="s">
        <v>69</v>
      </c>
      <c r="F303" s="8" t="s">
        <v>70</v>
      </c>
      <c r="G303" s="8" t="s">
        <v>68</v>
      </c>
      <c r="H303" s="8">
        <v>9000</v>
      </c>
    </row>
    <row r="304" spans="1:8" x14ac:dyDescent="0.25">
      <c r="A304" s="8">
        <v>2000</v>
      </c>
      <c r="B304" s="8" t="s">
        <v>114</v>
      </c>
      <c r="C304" s="8">
        <v>25000</v>
      </c>
      <c r="D304" s="8">
        <v>26</v>
      </c>
      <c r="E304" s="8" t="s">
        <v>66</v>
      </c>
      <c r="F304" s="8" t="s">
        <v>70</v>
      </c>
      <c r="G304" s="8" t="s">
        <v>78</v>
      </c>
      <c r="H304" s="8">
        <v>25000</v>
      </c>
    </row>
    <row r="305" spans="1:8" x14ac:dyDescent="0.25">
      <c r="A305" s="8">
        <v>2000</v>
      </c>
      <c r="B305" s="8" t="s">
        <v>114</v>
      </c>
      <c r="C305" s="8">
        <v>66400</v>
      </c>
      <c r="D305" s="8">
        <v>18</v>
      </c>
      <c r="E305" s="8" t="s">
        <v>69</v>
      </c>
      <c r="F305" s="8" t="s">
        <v>70</v>
      </c>
      <c r="G305" s="8" t="s">
        <v>71</v>
      </c>
      <c r="H305" s="8">
        <v>15000</v>
      </c>
    </row>
    <row r="306" spans="1:8" x14ac:dyDescent="0.25">
      <c r="A306" s="8">
        <v>2000</v>
      </c>
      <c r="B306" s="8" t="s">
        <v>115</v>
      </c>
      <c r="C306" s="8">
        <v>11620</v>
      </c>
      <c r="D306" s="8">
        <v>39</v>
      </c>
      <c r="E306" s="8" t="s">
        <v>69</v>
      </c>
      <c r="F306" s="8" t="s">
        <v>70</v>
      </c>
      <c r="G306" s="8" t="s">
        <v>71</v>
      </c>
      <c r="H306" s="8">
        <v>11620</v>
      </c>
    </row>
    <row r="307" spans="1:8" x14ac:dyDescent="0.25">
      <c r="A307" s="8">
        <v>2000</v>
      </c>
      <c r="B307" s="8" t="s">
        <v>115</v>
      </c>
      <c r="C307" s="8">
        <v>36400</v>
      </c>
      <c r="D307" s="8">
        <v>49</v>
      </c>
      <c r="E307" s="8" t="s">
        <v>66</v>
      </c>
      <c r="F307" s="8" t="s">
        <v>70</v>
      </c>
      <c r="G307" s="8" t="s">
        <v>71</v>
      </c>
      <c r="H307" s="8">
        <v>50000</v>
      </c>
    </row>
    <row r="308" spans="1:8" x14ac:dyDescent="0.25">
      <c r="A308" s="8">
        <v>2000</v>
      </c>
      <c r="B308" s="8" t="s">
        <v>115</v>
      </c>
      <c r="C308" s="8">
        <v>12000</v>
      </c>
      <c r="D308" s="8">
        <v>27</v>
      </c>
      <c r="E308" s="8" t="s">
        <v>66</v>
      </c>
      <c r="F308" s="8" t="s">
        <v>75</v>
      </c>
      <c r="G308" s="8" t="s">
        <v>68</v>
      </c>
      <c r="H308" s="8">
        <v>16000</v>
      </c>
    </row>
    <row r="309" spans="1:8" x14ac:dyDescent="0.25">
      <c r="A309" s="8">
        <v>2000</v>
      </c>
      <c r="B309" s="8" t="s">
        <v>115</v>
      </c>
      <c r="C309" s="8">
        <v>12300</v>
      </c>
      <c r="D309" s="8">
        <v>23</v>
      </c>
      <c r="E309" s="8" t="s">
        <v>69</v>
      </c>
      <c r="F309" s="8" t="s">
        <v>70</v>
      </c>
      <c r="G309" s="8" t="s">
        <v>71</v>
      </c>
      <c r="H309" s="8">
        <v>4980</v>
      </c>
    </row>
    <row r="310" spans="1:8" x14ac:dyDescent="0.25">
      <c r="A310" s="8">
        <v>2000</v>
      </c>
      <c r="B310" s="8" t="s">
        <v>115</v>
      </c>
      <c r="C310" s="8">
        <v>18150</v>
      </c>
      <c r="D310" s="8">
        <v>30</v>
      </c>
      <c r="E310" s="8" t="s">
        <v>66</v>
      </c>
      <c r="F310" s="8" t="s">
        <v>70</v>
      </c>
      <c r="G310" s="8" t="s">
        <v>68</v>
      </c>
      <c r="H310" s="8">
        <v>13500</v>
      </c>
    </row>
    <row r="311" spans="1:8" x14ac:dyDescent="0.25">
      <c r="A311" s="8">
        <v>2000</v>
      </c>
      <c r="B311" s="8" t="s">
        <v>115</v>
      </c>
      <c r="C311" s="8">
        <v>0</v>
      </c>
      <c r="D311" s="8">
        <v>39</v>
      </c>
      <c r="E311" s="8" t="s">
        <v>66</v>
      </c>
      <c r="F311" s="8" t="s">
        <v>94</v>
      </c>
      <c r="G311" s="8" t="s">
        <v>71</v>
      </c>
      <c r="H311" s="8">
        <v>0</v>
      </c>
    </row>
    <row r="312" spans="1:8" x14ac:dyDescent="0.25">
      <c r="A312" s="8">
        <v>2000</v>
      </c>
      <c r="B312" s="8" t="s">
        <v>115</v>
      </c>
      <c r="C312" s="8">
        <v>21500</v>
      </c>
      <c r="D312" s="8">
        <v>64</v>
      </c>
      <c r="E312" s="8" t="s">
        <v>66</v>
      </c>
      <c r="F312" s="8" t="s">
        <v>79</v>
      </c>
      <c r="G312" s="8" t="s">
        <v>73</v>
      </c>
      <c r="H312" s="8">
        <v>15000</v>
      </c>
    </row>
    <row r="313" spans="1:8" x14ac:dyDescent="0.25">
      <c r="A313" s="8">
        <v>2000</v>
      </c>
      <c r="B313" s="8" t="s">
        <v>115</v>
      </c>
      <c r="C313" s="8">
        <v>48200</v>
      </c>
      <c r="D313" s="8">
        <v>71</v>
      </c>
      <c r="E313" s="8" t="s">
        <v>66</v>
      </c>
      <c r="F313" s="8" t="s">
        <v>70</v>
      </c>
      <c r="G313" s="8" t="s">
        <v>68</v>
      </c>
      <c r="H313" s="8">
        <v>42600</v>
      </c>
    </row>
    <row r="314" spans="1:8" x14ac:dyDescent="0.25">
      <c r="A314" s="8">
        <v>2000</v>
      </c>
      <c r="B314" s="8" t="s">
        <v>115</v>
      </c>
      <c r="C314" s="8">
        <v>20000</v>
      </c>
      <c r="D314" s="8">
        <v>18</v>
      </c>
      <c r="E314" s="8" t="s">
        <v>66</v>
      </c>
      <c r="F314" s="8" t="s">
        <v>70</v>
      </c>
      <c r="G314" s="8" t="s">
        <v>71</v>
      </c>
      <c r="H314" s="8">
        <v>0</v>
      </c>
    </row>
    <row r="315" spans="1:8" x14ac:dyDescent="0.25">
      <c r="A315" s="8">
        <v>2000</v>
      </c>
      <c r="B315" s="8" t="s">
        <v>116</v>
      </c>
      <c r="C315" s="8">
        <v>0</v>
      </c>
      <c r="D315" s="8">
        <v>87</v>
      </c>
      <c r="E315" s="8" t="s">
        <v>66</v>
      </c>
      <c r="F315" s="8" t="s">
        <v>70</v>
      </c>
      <c r="G315" s="8" t="s">
        <v>73</v>
      </c>
      <c r="H315" s="8">
        <v>0</v>
      </c>
    </row>
    <row r="316" spans="1:8" x14ac:dyDescent="0.25">
      <c r="A316" s="8">
        <v>2000</v>
      </c>
      <c r="B316" s="8" t="s">
        <v>117</v>
      </c>
      <c r="C316" s="8">
        <v>72520</v>
      </c>
      <c r="D316" s="8">
        <v>31</v>
      </c>
      <c r="E316" s="8" t="s">
        <v>66</v>
      </c>
      <c r="F316" s="8" t="s">
        <v>70</v>
      </c>
      <c r="G316" s="8" t="s">
        <v>68</v>
      </c>
      <c r="H316" s="8">
        <v>39510</v>
      </c>
    </row>
    <row r="317" spans="1:8" x14ac:dyDescent="0.25">
      <c r="A317" s="8">
        <v>2000</v>
      </c>
      <c r="B317" s="8" t="s">
        <v>117</v>
      </c>
      <c r="C317" s="8">
        <v>34500</v>
      </c>
      <c r="D317" s="8">
        <v>63</v>
      </c>
      <c r="E317" s="8" t="s">
        <v>66</v>
      </c>
      <c r="F317" s="8" t="s">
        <v>70</v>
      </c>
      <c r="G317" s="8" t="s">
        <v>74</v>
      </c>
      <c r="H317" s="8">
        <v>34500</v>
      </c>
    </row>
    <row r="318" spans="1:8" x14ac:dyDescent="0.25">
      <c r="A318" s="8">
        <v>2000</v>
      </c>
      <c r="B318" s="8" t="s">
        <v>117</v>
      </c>
      <c r="C318" s="8">
        <v>38400</v>
      </c>
      <c r="D318" s="8">
        <v>78</v>
      </c>
      <c r="E318" s="8" t="s">
        <v>66</v>
      </c>
      <c r="F318" s="8" t="s">
        <v>70</v>
      </c>
      <c r="G318" s="8" t="s">
        <v>71</v>
      </c>
      <c r="H318" s="8">
        <v>38400</v>
      </c>
    </row>
    <row r="319" spans="1:8" x14ac:dyDescent="0.25">
      <c r="A319" s="8">
        <v>2000</v>
      </c>
      <c r="B319" s="8" t="s">
        <v>117</v>
      </c>
      <c r="C319" s="8">
        <v>45000</v>
      </c>
      <c r="D319" s="8">
        <v>29</v>
      </c>
      <c r="E319" s="8" t="s">
        <v>69</v>
      </c>
      <c r="F319" s="8" t="s">
        <v>70</v>
      </c>
      <c r="G319" s="8" t="s">
        <v>68</v>
      </c>
      <c r="H319" s="8">
        <v>20000</v>
      </c>
    </row>
    <row r="320" spans="1:8" x14ac:dyDescent="0.25">
      <c r="A320" s="8">
        <v>2000</v>
      </c>
      <c r="B320" s="8" t="s">
        <v>117</v>
      </c>
      <c r="C320" s="8">
        <v>33780</v>
      </c>
      <c r="D320" s="8">
        <v>30</v>
      </c>
      <c r="E320" s="8" t="s">
        <v>66</v>
      </c>
      <c r="F320" s="8" t="s">
        <v>70</v>
      </c>
      <c r="G320" s="8" t="s">
        <v>71</v>
      </c>
      <c r="H320" s="8">
        <v>33780</v>
      </c>
    </row>
    <row r="321" spans="1:8" x14ac:dyDescent="0.25">
      <c r="A321" s="8">
        <v>2000</v>
      </c>
      <c r="B321" s="8" t="s">
        <v>117</v>
      </c>
      <c r="C321" s="8">
        <v>175000</v>
      </c>
      <c r="D321" s="8">
        <v>61</v>
      </c>
      <c r="E321" s="8" t="s">
        <v>66</v>
      </c>
      <c r="F321" s="8" t="s">
        <v>70</v>
      </c>
      <c r="G321" s="8" t="s">
        <v>68</v>
      </c>
      <c r="H321" s="8">
        <v>55000</v>
      </c>
    </row>
    <row r="322" spans="1:8" x14ac:dyDescent="0.25">
      <c r="A322" s="8">
        <v>2000</v>
      </c>
      <c r="B322" s="8" t="s">
        <v>117</v>
      </c>
      <c r="C322" s="8">
        <v>53000</v>
      </c>
      <c r="D322" s="8">
        <v>40</v>
      </c>
      <c r="E322" s="8" t="s">
        <v>66</v>
      </c>
      <c r="F322" s="8" t="s">
        <v>70</v>
      </c>
      <c r="G322" s="8" t="s">
        <v>74</v>
      </c>
      <c r="H322" s="8">
        <v>49100</v>
      </c>
    </row>
    <row r="323" spans="1:8" x14ac:dyDescent="0.25">
      <c r="A323" s="8">
        <v>2000</v>
      </c>
      <c r="B323" s="8" t="s">
        <v>117</v>
      </c>
      <c r="C323" s="8">
        <v>5080</v>
      </c>
      <c r="D323" s="8">
        <v>21</v>
      </c>
      <c r="E323" s="8" t="s">
        <v>66</v>
      </c>
      <c r="F323" s="8" t="s">
        <v>70</v>
      </c>
      <c r="G323" s="8" t="s">
        <v>71</v>
      </c>
      <c r="H323" s="8">
        <v>6420</v>
      </c>
    </row>
    <row r="324" spans="1:8" x14ac:dyDescent="0.25">
      <c r="A324" s="8">
        <v>2000</v>
      </c>
      <c r="B324" s="8" t="s">
        <v>118</v>
      </c>
      <c r="C324" s="8">
        <v>108484</v>
      </c>
      <c r="D324" s="8">
        <v>49</v>
      </c>
      <c r="E324" s="8" t="s">
        <v>69</v>
      </c>
      <c r="F324" s="8" t="s">
        <v>79</v>
      </c>
      <c r="G324" s="8" t="s">
        <v>68</v>
      </c>
      <c r="H324" s="8">
        <v>22000</v>
      </c>
    </row>
    <row r="325" spans="1:8" x14ac:dyDescent="0.25">
      <c r="A325" s="8">
        <v>2000</v>
      </c>
      <c r="B325" s="8" t="s">
        <v>118</v>
      </c>
      <c r="C325" s="8">
        <v>44410</v>
      </c>
      <c r="D325" s="8">
        <v>54</v>
      </c>
      <c r="E325" s="8" t="s">
        <v>69</v>
      </c>
      <c r="F325" s="8" t="s">
        <v>77</v>
      </c>
      <c r="G325" s="8" t="s">
        <v>68</v>
      </c>
      <c r="H325" s="8">
        <v>34600</v>
      </c>
    </row>
    <row r="326" spans="1:8" x14ac:dyDescent="0.25">
      <c r="A326" s="8">
        <v>2000</v>
      </c>
      <c r="B326" s="8" t="s">
        <v>119</v>
      </c>
      <c r="C326" s="8">
        <v>38800</v>
      </c>
      <c r="D326" s="8">
        <v>60</v>
      </c>
      <c r="E326" s="8" t="s">
        <v>66</v>
      </c>
      <c r="F326" s="8" t="s">
        <v>70</v>
      </c>
      <c r="G326" s="8" t="s">
        <v>68</v>
      </c>
      <c r="H326" s="8">
        <v>23000</v>
      </c>
    </row>
    <row r="327" spans="1:8" x14ac:dyDescent="0.25">
      <c r="A327" s="8">
        <v>2000</v>
      </c>
      <c r="B327" s="8" t="s">
        <v>120</v>
      </c>
      <c r="C327" s="8">
        <v>8000</v>
      </c>
      <c r="D327" s="8">
        <v>85</v>
      </c>
      <c r="E327" s="8" t="s">
        <v>66</v>
      </c>
      <c r="F327" s="8" t="s">
        <v>72</v>
      </c>
      <c r="G327" s="8" t="s">
        <v>73</v>
      </c>
      <c r="H327" s="8">
        <v>8000</v>
      </c>
    </row>
    <row r="328" spans="1:8" x14ac:dyDescent="0.25">
      <c r="A328" s="8">
        <v>2000</v>
      </c>
      <c r="B328" s="8" t="s">
        <v>120</v>
      </c>
      <c r="C328" s="8">
        <v>31500</v>
      </c>
      <c r="D328" s="8">
        <v>29</v>
      </c>
      <c r="E328" s="8" t="s">
        <v>66</v>
      </c>
      <c r="F328" s="8" t="s">
        <v>70</v>
      </c>
      <c r="G328" s="8" t="s">
        <v>68</v>
      </c>
      <c r="H328" s="8">
        <v>6500</v>
      </c>
    </row>
    <row r="329" spans="1:8" x14ac:dyDescent="0.25">
      <c r="A329" s="8">
        <v>2000</v>
      </c>
      <c r="B329" s="8" t="s">
        <v>120</v>
      </c>
      <c r="C329" s="8">
        <v>36000</v>
      </c>
      <c r="D329" s="8">
        <v>33</v>
      </c>
      <c r="E329" s="8" t="s">
        <v>66</v>
      </c>
      <c r="F329" s="8" t="s">
        <v>70</v>
      </c>
      <c r="G329" s="8" t="s">
        <v>74</v>
      </c>
      <c r="H329" s="8">
        <v>36000</v>
      </c>
    </row>
    <row r="330" spans="1:8" x14ac:dyDescent="0.25">
      <c r="A330" s="8">
        <v>2000</v>
      </c>
      <c r="B330" s="8" t="s">
        <v>120</v>
      </c>
      <c r="C330" s="8">
        <v>42900</v>
      </c>
      <c r="D330" s="8">
        <v>73</v>
      </c>
      <c r="E330" s="8" t="s">
        <v>69</v>
      </c>
      <c r="F330" s="8" t="s">
        <v>70</v>
      </c>
      <c r="G330" s="8" t="s">
        <v>71</v>
      </c>
      <c r="H330" s="8">
        <v>38900</v>
      </c>
    </row>
    <row r="331" spans="1:8" x14ac:dyDescent="0.25">
      <c r="A331" s="8">
        <v>2000</v>
      </c>
      <c r="B331" s="8" t="s">
        <v>120</v>
      </c>
      <c r="C331" s="8">
        <v>5000</v>
      </c>
      <c r="D331" s="8">
        <v>20</v>
      </c>
      <c r="E331" s="8" t="s">
        <v>69</v>
      </c>
      <c r="F331" s="8" t="s">
        <v>70</v>
      </c>
      <c r="G331" s="8" t="s">
        <v>71</v>
      </c>
      <c r="H331" s="8">
        <v>5000</v>
      </c>
    </row>
    <row r="332" spans="1:8" x14ac:dyDescent="0.25">
      <c r="A332" s="8">
        <v>2000</v>
      </c>
      <c r="B332" s="8" t="s">
        <v>120</v>
      </c>
      <c r="C332" s="8">
        <v>11580</v>
      </c>
      <c r="D332" s="8">
        <v>76</v>
      </c>
      <c r="E332" s="8" t="s">
        <v>69</v>
      </c>
      <c r="F332" s="8" t="s">
        <v>70</v>
      </c>
      <c r="G332" s="8" t="s">
        <v>73</v>
      </c>
      <c r="H332" s="8">
        <v>11580</v>
      </c>
    </row>
    <row r="333" spans="1:8" x14ac:dyDescent="0.25">
      <c r="A333" s="8">
        <v>2000</v>
      </c>
      <c r="B333" s="8" t="s">
        <v>120</v>
      </c>
      <c r="C333" s="8">
        <v>78700</v>
      </c>
      <c r="D333" s="8">
        <v>37</v>
      </c>
      <c r="E333" s="8" t="s">
        <v>66</v>
      </c>
      <c r="F333" s="8" t="s">
        <v>79</v>
      </c>
      <c r="G333" s="8" t="s">
        <v>68</v>
      </c>
      <c r="H333" s="8">
        <v>39920</v>
      </c>
    </row>
    <row r="334" spans="1:8" x14ac:dyDescent="0.25">
      <c r="A334" s="8">
        <v>2000</v>
      </c>
      <c r="B334" s="8" t="s">
        <v>120</v>
      </c>
      <c r="C334" s="8">
        <v>29340</v>
      </c>
      <c r="D334" s="8">
        <v>57</v>
      </c>
      <c r="E334" s="8" t="s">
        <v>69</v>
      </c>
      <c r="F334" s="8" t="s">
        <v>70</v>
      </c>
      <c r="G334" s="8" t="s">
        <v>83</v>
      </c>
      <c r="H334" s="8">
        <v>29340</v>
      </c>
    </row>
    <row r="335" spans="1:8" x14ac:dyDescent="0.25">
      <c r="A335" s="8">
        <v>2000</v>
      </c>
      <c r="B335" s="8" t="s">
        <v>120</v>
      </c>
      <c r="C335" s="8">
        <v>77500</v>
      </c>
      <c r="D335" s="8">
        <v>29</v>
      </c>
      <c r="E335" s="8" t="s">
        <v>69</v>
      </c>
      <c r="F335" s="8" t="s">
        <v>70</v>
      </c>
      <c r="G335" s="8" t="s">
        <v>68</v>
      </c>
      <c r="H335" s="8">
        <v>45500</v>
      </c>
    </row>
    <row r="336" spans="1:8" x14ac:dyDescent="0.25">
      <c r="A336" s="8">
        <v>2000</v>
      </c>
      <c r="B336" s="8" t="s">
        <v>120</v>
      </c>
      <c r="C336" s="8">
        <v>36000</v>
      </c>
      <c r="D336" s="8">
        <v>26</v>
      </c>
      <c r="E336" s="8" t="s">
        <v>69</v>
      </c>
      <c r="F336" s="8" t="s">
        <v>70</v>
      </c>
      <c r="G336" s="8" t="s">
        <v>68</v>
      </c>
      <c r="H336" s="8">
        <v>0</v>
      </c>
    </row>
    <row r="337" spans="1:8" x14ac:dyDescent="0.25">
      <c r="A337" s="8">
        <v>2000</v>
      </c>
      <c r="B337" s="8" t="s">
        <v>120</v>
      </c>
      <c r="C337" s="8">
        <v>64500</v>
      </c>
      <c r="D337" s="8">
        <v>40</v>
      </c>
      <c r="E337" s="8" t="s">
        <v>69</v>
      </c>
      <c r="F337" s="8" t="s">
        <v>70</v>
      </c>
      <c r="G337" s="8" t="s">
        <v>74</v>
      </c>
      <c r="H337" s="8">
        <v>9000</v>
      </c>
    </row>
    <row r="338" spans="1:8" x14ac:dyDescent="0.25">
      <c r="A338" s="8">
        <v>2000</v>
      </c>
      <c r="B338" s="8" t="s">
        <v>120</v>
      </c>
      <c r="C338" s="8">
        <v>25000</v>
      </c>
      <c r="D338" s="8">
        <v>70</v>
      </c>
      <c r="E338" s="8" t="s">
        <v>69</v>
      </c>
      <c r="F338" s="8" t="s">
        <v>70</v>
      </c>
      <c r="G338" s="8" t="s">
        <v>73</v>
      </c>
      <c r="H338" s="8">
        <v>15800</v>
      </c>
    </row>
    <row r="339" spans="1:8" x14ac:dyDescent="0.25">
      <c r="A339" s="8">
        <v>2000</v>
      </c>
      <c r="B339" s="8" t="s">
        <v>121</v>
      </c>
      <c r="C339" s="8">
        <v>43000</v>
      </c>
      <c r="D339" s="8">
        <v>37</v>
      </c>
      <c r="E339" s="8" t="s">
        <v>69</v>
      </c>
      <c r="F339" s="8" t="s">
        <v>70</v>
      </c>
      <c r="G339" s="8" t="s">
        <v>68</v>
      </c>
      <c r="H339" s="8">
        <v>24000</v>
      </c>
    </row>
    <row r="340" spans="1:8" x14ac:dyDescent="0.25">
      <c r="A340" s="8">
        <v>2000</v>
      </c>
      <c r="B340" s="8" t="s">
        <v>121</v>
      </c>
      <c r="C340" s="8">
        <v>13300</v>
      </c>
      <c r="D340" s="8">
        <v>71</v>
      </c>
      <c r="E340" s="8" t="s">
        <v>66</v>
      </c>
      <c r="F340" s="8" t="s">
        <v>72</v>
      </c>
      <c r="G340" s="8" t="s">
        <v>73</v>
      </c>
      <c r="H340" s="8">
        <v>13300</v>
      </c>
    </row>
    <row r="341" spans="1:8" x14ac:dyDescent="0.25">
      <c r="A341" s="8">
        <v>2000</v>
      </c>
      <c r="B341" s="8" t="s">
        <v>121</v>
      </c>
      <c r="C341" s="8">
        <v>30900</v>
      </c>
      <c r="D341" s="8">
        <v>49</v>
      </c>
      <c r="E341" s="8" t="s">
        <v>66</v>
      </c>
      <c r="F341" s="8" t="s">
        <v>70</v>
      </c>
      <c r="G341" s="8" t="s">
        <v>68</v>
      </c>
      <c r="H341" s="8">
        <v>29800</v>
      </c>
    </row>
    <row r="342" spans="1:8" x14ac:dyDescent="0.25">
      <c r="A342" s="8">
        <v>2000</v>
      </c>
      <c r="B342" s="8" t="s">
        <v>121</v>
      </c>
      <c r="C342" s="8">
        <v>54090</v>
      </c>
      <c r="D342" s="8">
        <v>31</v>
      </c>
      <c r="E342" s="8" t="s">
        <v>66</v>
      </c>
      <c r="F342" s="8" t="s">
        <v>70</v>
      </c>
      <c r="G342" s="8" t="s">
        <v>68</v>
      </c>
      <c r="H342" s="8">
        <v>6000</v>
      </c>
    </row>
    <row r="343" spans="1:8" x14ac:dyDescent="0.25">
      <c r="A343" s="8">
        <v>2000</v>
      </c>
      <c r="B343" s="8" t="s">
        <v>121</v>
      </c>
      <c r="C343" s="8">
        <v>146500</v>
      </c>
      <c r="D343" s="8">
        <v>74</v>
      </c>
      <c r="E343" s="8" t="s">
        <v>66</v>
      </c>
      <c r="F343" s="8" t="s">
        <v>70</v>
      </c>
      <c r="G343" s="8" t="s">
        <v>68</v>
      </c>
      <c r="H343" s="8">
        <v>104800</v>
      </c>
    </row>
    <row r="344" spans="1:8" x14ac:dyDescent="0.25">
      <c r="A344" s="8">
        <v>2000</v>
      </c>
      <c r="B344" s="8" t="s">
        <v>121</v>
      </c>
      <c r="C344" s="8">
        <v>21700</v>
      </c>
      <c r="D344" s="8">
        <v>71</v>
      </c>
      <c r="E344" s="8" t="s">
        <v>66</v>
      </c>
      <c r="F344" s="8" t="s">
        <v>70</v>
      </c>
      <c r="G344" s="8" t="s">
        <v>71</v>
      </c>
      <c r="H344" s="8">
        <v>21700</v>
      </c>
    </row>
    <row r="345" spans="1:8" x14ac:dyDescent="0.25">
      <c r="A345" s="8">
        <v>2000</v>
      </c>
      <c r="B345" s="8" t="s">
        <v>121</v>
      </c>
      <c r="C345" s="8">
        <v>10000</v>
      </c>
      <c r="D345" s="8">
        <v>54</v>
      </c>
      <c r="E345" s="8" t="s">
        <v>66</v>
      </c>
      <c r="F345" s="8" t="s">
        <v>72</v>
      </c>
      <c r="G345" s="8" t="s">
        <v>68</v>
      </c>
      <c r="H345" s="8">
        <v>0</v>
      </c>
    </row>
    <row r="346" spans="1:8" x14ac:dyDescent="0.25">
      <c r="A346" s="8">
        <v>2000</v>
      </c>
      <c r="B346" s="8" t="s">
        <v>121</v>
      </c>
      <c r="C346" s="8">
        <v>0</v>
      </c>
      <c r="D346" s="8">
        <v>54</v>
      </c>
      <c r="E346" s="8" t="s">
        <v>66</v>
      </c>
      <c r="F346" s="8" t="s">
        <v>72</v>
      </c>
      <c r="G346" s="8" t="s">
        <v>74</v>
      </c>
      <c r="H346" s="8">
        <v>12100</v>
      </c>
    </row>
    <row r="347" spans="1:8" x14ac:dyDescent="0.25">
      <c r="A347" s="8">
        <v>2000</v>
      </c>
      <c r="B347" s="8" t="s">
        <v>121</v>
      </c>
      <c r="C347" s="8">
        <v>8100</v>
      </c>
      <c r="D347" s="8">
        <v>93</v>
      </c>
      <c r="E347" s="8" t="s">
        <v>69</v>
      </c>
      <c r="F347" s="8" t="s">
        <v>70</v>
      </c>
      <c r="G347" s="8" t="s">
        <v>73</v>
      </c>
      <c r="H347" s="8">
        <v>8100</v>
      </c>
    </row>
    <row r="348" spans="1:8" x14ac:dyDescent="0.25">
      <c r="A348" s="8">
        <v>2000</v>
      </c>
      <c r="B348" s="8" t="s">
        <v>122</v>
      </c>
      <c r="C348" s="8">
        <v>1400</v>
      </c>
      <c r="D348" s="8">
        <v>32</v>
      </c>
      <c r="E348" s="8" t="s">
        <v>69</v>
      </c>
      <c r="F348" s="8" t="s">
        <v>72</v>
      </c>
      <c r="G348" s="8" t="s">
        <v>71</v>
      </c>
      <c r="H348" s="8">
        <v>1400</v>
      </c>
    </row>
    <row r="349" spans="1:8" x14ac:dyDescent="0.25">
      <c r="A349" s="8">
        <v>2000</v>
      </c>
      <c r="B349" s="8" t="s">
        <v>122</v>
      </c>
      <c r="C349" s="8">
        <v>39900</v>
      </c>
      <c r="D349" s="8">
        <v>46</v>
      </c>
      <c r="E349" s="8" t="s">
        <v>69</v>
      </c>
      <c r="F349" s="8" t="s">
        <v>70</v>
      </c>
      <c r="G349" s="8" t="s">
        <v>68</v>
      </c>
      <c r="H349" s="8">
        <v>25000</v>
      </c>
    </row>
    <row r="350" spans="1:8" x14ac:dyDescent="0.25">
      <c r="A350" s="8">
        <v>2000</v>
      </c>
      <c r="B350" s="8" t="s">
        <v>122</v>
      </c>
      <c r="C350" s="8">
        <v>57700</v>
      </c>
      <c r="D350" s="8">
        <v>45</v>
      </c>
      <c r="E350" s="8" t="s">
        <v>69</v>
      </c>
      <c r="F350" s="8" t="s">
        <v>72</v>
      </c>
      <c r="G350" s="8" t="s">
        <v>68</v>
      </c>
      <c r="H350" s="8">
        <v>0</v>
      </c>
    </row>
    <row r="351" spans="1:8" x14ac:dyDescent="0.25">
      <c r="A351" s="8">
        <v>2000</v>
      </c>
      <c r="B351" s="8" t="s">
        <v>123</v>
      </c>
      <c r="C351" s="8">
        <v>16300</v>
      </c>
      <c r="D351" s="8">
        <v>70</v>
      </c>
      <c r="E351" s="8" t="s">
        <v>66</v>
      </c>
      <c r="F351" s="8" t="s">
        <v>70</v>
      </c>
      <c r="G351" s="8" t="s">
        <v>68</v>
      </c>
      <c r="H351" s="8">
        <v>11800</v>
      </c>
    </row>
    <row r="352" spans="1:8" x14ac:dyDescent="0.25">
      <c r="A352" s="8">
        <v>2000</v>
      </c>
      <c r="B352" s="8" t="s">
        <v>123</v>
      </c>
      <c r="C352" s="8">
        <v>54000</v>
      </c>
      <c r="D352" s="8">
        <v>41</v>
      </c>
      <c r="E352" s="8" t="s">
        <v>69</v>
      </c>
      <c r="F352" s="8" t="s">
        <v>72</v>
      </c>
      <c r="G352" s="8" t="s">
        <v>71</v>
      </c>
      <c r="H352" s="8">
        <v>54000</v>
      </c>
    </row>
    <row r="353" spans="1:8" x14ac:dyDescent="0.25">
      <c r="A353" s="8">
        <v>2000</v>
      </c>
      <c r="B353" s="8" t="s">
        <v>123</v>
      </c>
      <c r="C353" s="8">
        <v>15600</v>
      </c>
      <c r="D353" s="8">
        <v>44</v>
      </c>
      <c r="E353" s="8" t="s">
        <v>69</v>
      </c>
      <c r="F353" s="8" t="s">
        <v>70</v>
      </c>
      <c r="G353" s="8" t="s">
        <v>74</v>
      </c>
      <c r="H353" s="8">
        <v>14000</v>
      </c>
    </row>
    <row r="354" spans="1:8" x14ac:dyDescent="0.25">
      <c r="A354" s="8">
        <v>2000</v>
      </c>
      <c r="B354" s="8" t="s">
        <v>123</v>
      </c>
      <c r="C354" s="8">
        <v>9400</v>
      </c>
      <c r="D354" s="8">
        <v>81</v>
      </c>
      <c r="E354" s="8" t="s">
        <v>69</v>
      </c>
      <c r="F354" s="8" t="s">
        <v>70</v>
      </c>
      <c r="G354" s="8" t="s">
        <v>73</v>
      </c>
      <c r="H354" s="8">
        <v>9400</v>
      </c>
    </row>
    <row r="355" spans="1:8" x14ac:dyDescent="0.25">
      <c r="A355" s="8">
        <v>2000</v>
      </c>
      <c r="B355" s="8" t="s">
        <v>123</v>
      </c>
      <c r="C355" s="8">
        <v>25280</v>
      </c>
      <c r="D355" s="8">
        <v>81</v>
      </c>
      <c r="E355" s="8" t="s">
        <v>66</v>
      </c>
      <c r="F355" s="8" t="s">
        <v>70</v>
      </c>
      <c r="G355" s="8" t="s">
        <v>68</v>
      </c>
      <c r="H355" s="8">
        <v>16300</v>
      </c>
    </row>
    <row r="356" spans="1:8" x14ac:dyDescent="0.25">
      <c r="A356" s="8">
        <v>2000</v>
      </c>
      <c r="B356" s="8" t="s">
        <v>123</v>
      </c>
      <c r="C356" s="8">
        <v>55500</v>
      </c>
      <c r="D356" s="8">
        <v>17</v>
      </c>
      <c r="E356" s="8" t="s">
        <v>69</v>
      </c>
      <c r="F356" s="8" t="s">
        <v>70</v>
      </c>
      <c r="G356" s="8" t="s">
        <v>71</v>
      </c>
      <c r="H356" s="8">
        <v>0</v>
      </c>
    </row>
    <row r="357" spans="1:8" x14ac:dyDescent="0.25">
      <c r="A357" s="8">
        <v>2000</v>
      </c>
      <c r="B357" s="8" t="s">
        <v>123</v>
      </c>
      <c r="C357" s="8">
        <v>22200</v>
      </c>
      <c r="D357" s="8">
        <v>30</v>
      </c>
      <c r="E357" s="8" t="s">
        <v>66</v>
      </c>
      <c r="F357" s="8" t="s">
        <v>70</v>
      </c>
      <c r="G357" s="8" t="s">
        <v>68</v>
      </c>
      <c r="H357" s="8">
        <v>15700</v>
      </c>
    </row>
    <row r="358" spans="1:8" x14ac:dyDescent="0.25">
      <c r="A358" s="8">
        <v>2000</v>
      </c>
      <c r="B358" s="8" t="s">
        <v>124</v>
      </c>
      <c r="C358" s="8">
        <v>74490</v>
      </c>
      <c r="D358" s="8">
        <v>42</v>
      </c>
      <c r="E358" s="8" t="s">
        <v>66</v>
      </c>
      <c r="F358" s="8" t="s">
        <v>70</v>
      </c>
      <c r="G358" s="8" t="s">
        <v>68</v>
      </c>
      <c r="H358" s="8">
        <v>68020</v>
      </c>
    </row>
    <row r="359" spans="1:8" x14ac:dyDescent="0.25">
      <c r="A359" s="8">
        <v>2000</v>
      </c>
      <c r="B359" s="8" t="s">
        <v>124</v>
      </c>
      <c r="C359" s="8">
        <v>40300</v>
      </c>
      <c r="D359" s="8">
        <v>29</v>
      </c>
      <c r="E359" s="8" t="s">
        <v>69</v>
      </c>
      <c r="F359" s="8" t="s">
        <v>70</v>
      </c>
      <c r="G359" s="8" t="s">
        <v>68</v>
      </c>
      <c r="H359" s="8">
        <v>2800</v>
      </c>
    </row>
    <row r="360" spans="1:8" x14ac:dyDescent="0.25">
      <c r="A360" s="8">
        <v>2000</v>
      </c>
      <c r="B360" s="8" t="s">
        <v>124</v>
      </c>
      <c r="C360" s="8">
        <v>18600</v>
      </c>
      <c r="D360" s="8">
        <v>61</v>
      </c>
      <c r="E360" s="8" t="s">
        <v>69</v>
      </c>
      <c r="F360" s="8" t="s">
        <v>70</v>
      </c>
      <c r="G360" s="8" t="s">
        <v>71</v>
      </c>
      <c r="H360" s="8">
        <v>6700</v>
      </c>
    </row>
    <row r="361" spans="1:8" x14ac:dyDescent="0.25">
      <c r="A361" s="8">
        <v>2000</v>
      </c>
      <c r="B361" s="8" t="s">
        <v>124</v>
      </c>
      <c r="C361" s="8">
        <v>0</v>
      </c>
      <c r="D361" s="8">
        <v>25</v>
      </c>
      <c r="E361" s="8" t="s">
        <v>69</v>
      </c>
      <c r="F361" s="8" t="s">
        <v>70</v>
      </c>
      <c r="G361" s="8" t="s">
        <v>71</v>
      </c>
      <c r="H361" s="8">
        <v>16000</v>
      </c>
    </row>
    <row r="362" spans="1:8" x14ac:dyDescent="0.25">
      <c r="A362" s="8">
        <v>2000</v>
      </c>
      <c r="B362" s="8" t="s">
        <v>124</v>
      </c>
      <c r="C362" s="8">
        <v>24000</v>
      </c>
      <c r="D362" s="8">
        <v>41</v>
      </c>
      <c r="E362" s="8" t="s">
        <v>66</v>
      </c>
      <c r="F362" s="8" t="s">
        <v>70</v>
      </c>
      <c r="G362" s="8" t="s">
        <v>68</v>
      </c>
      <c r="H362" s="8">
        <v>24000</v>
      </c>
    </row>
    <row r="363" spans="1:8" x14ac:dyDescent="0.25">
      <c r="A363" s="8">
        <v>2000</v>
      </c>
      <c r="B363" s="8" t="s">
        <v>124</v>
      </c>
      <c r="C363" s="8">
        <v>17800</v>
      </c>
      <c r="D363" s="8">
        <v>15</v>
      </c>
      <c r="E363" s="8" t="s">
        <v>66</v>
      </c>
      <c r="F363" s="8" t="s">
        <v>75</v>
      </c>
      <c r="G363" s="8" t="s">
        <v>71</v>
      </c>
      <c r="H363" s="8">
        <v>0</v>
      </c>
    </row>
    <row r="364" spans="1:8" x14ac:dyDescent="0.25">
      <c r="A364" s="8">
        <v>2000</v>
      </c>
      <c r="B364" s="8" t="s">
        <v>124</v>
      </c>
      <c r="C364" s="8">
        <v>33000</v>
      </c>
      <c r="D364" s="8">
        <v>32</v>
      </c>
      <c r="E364" s="8" t="s">
        <v>69</v>
      </c>
      <c r="F364" s="8" t="s">
        <v>72</v>
      </c>
      <c r="G364" s="8" t="s">
        <v>71</v>
      </c>
      <c r="H364" s="8">
        <v>27000</v>
      </c>
    </row>
    <row r="365" spans="1:8" x14ac:dyDescent="0.25">
      <c r="A365" s="8">
        <v>2000</v>
      </c>
      <c r="B365" s="8" t="s">
        <v>124</v>
      </c>
      <c r="C365" s="8">
        <v>44000</v>
      </c>
      <c r="D365" s="8">
        <v>32</v>
      </c>
      <c r="E365" s="8" t="s">
        <v>69</v>
      </c>
      <c r="F365" s="8" t="s">
        <v>70</v>
      </c>
      <c r="G365" s="8" t="s">
        <v>68</v>
      </c>
      <c r="H365" s="8">
        <v>21000</v>
      </c>
    </row>
    <row r="366" spans="1:8" x14ac:dyDescent="0.25">
      <c r="A366" s="8">
        <v>2000</v>
      </c>
      <c r="B366" s="8" t="s">
        <v>124</v>
      </c>
      <c r="C366" s="8">
        <v>24700</v>
      </c>
      <c r="D366" s="8">
        <v>32</v>
      </c>
      <c r="E366" s="8" t="s">
        <v>69</v>
      </c>
      <c r="F366" s="8" t="s">
        <v>70</v>
      </c>
      <c r="G366" s="8" t="s">
        <v>71</v>
      </c>
      <c r="H366" s="8">
        <v>9500</v>
      </c>
    </row>
    <row r="367" spans="1:8" x14ac:dyDescent="0.25">
      <c r="A367" s="8">
        <v>2000</v>
      </c>
      <c r="B367" s="8" t="s">
        <v>124</v>
      </c>
      <c r="C367" s="8">
        <v>0</v>
      </c>
      <c r="D367" s="8">
        <v>24</v>
      </c>
      <c r="E367" s="8" t="s">
        <v>66</v>
      </c>
      <c r="F367" s="8" t="s">
        <v>70</v>
      </c>
      <c r="G367" s="8" t="s">
        <v>71</v>
      </c>
      <c r="H367" s="8">
        <v>2200</v>
      </c>
    </row>
    <row r="368" spans="1:8" x14ac:dyDescent="0.25">
      <c r="A368" s="8">
        <v>2000</v>
      </c>
      <c r="B368" s="8" t="s">
        <v>124</v>
      </c>
      <c r="C368" s="8">
        <v>69000</v>
      </c>
      <c r="D368" s="8">
        <v>18</v>
      </c>
      <c r="E368" s="8" t="s">
        <v>66</v>
      </c>
      <c r="F368" s="8" t="s">
        <v>70</v>
      </c>
      <c r="G368" s="8" t="s">
        <v>71</v>
      </c>
      <c r="H368" s="8">
        <v>15000</v>
      </c>
    </row>
    <row r="369" spans="1:8" x14ac:dyDescent="0.25">
      <c r="A369" s="8">
        <v>2000</v>
      </c>
      <c r="B369" s="8" t="s">
        <v>124</v>
      </c>
      <c r="C369" s="8">
        <v>60300</v>
      </c>
      <c r="D369" s="8">
        <v>41</v>
      </c>
      <c r="E369" s="8" t="s">
        <v>69</v>
      </c>
      <c r="F369" s="8" t="s">
        <v>70</v>
      </c>
      <c r="G369" s="8" t="s">
        <v>68</v>
      </c>
      <c r="H369" s="8">
        <v>9100</v>
      </c>
    </row>
    <row r="370" spans="1:8" x14ac:dyDescent="0.25">
      <c r="A370" s="8">
        <v>2000</v>
      </c>
      <c r="B370" s="8" t="s">
        <v>124</v>
      </c>
      <c r="C370" s="8">
        <v>171000</v>
      </c>
      <c r="D370" s="8">
        <v>38</v>
      </c>
      <c r="E370" s="8" t="s">
        <v>66</v>
      </c>
      <c r="F370" s="8" t="s">
        <v>70</v>
      </c>
      <c r="G370" s="8" t="s">
        <v>68</v>
      </c>
      <c r="H370" s="8">
        <v>103000</v>
      </c>
    </row>
    <row r="371" spans="1:8" x14ac:dyDescent="0.25">
      <c r="A371" s="8">
        <v>2000</v>
      </c>
      <c r="B371" s="8" t="s">
        <v>124</v>
      </c>
      <c r="C371" s="8">
        <v>103000</v>
      </c>
      <c r="D371" s="8">
        <v>43</v>
      </c>
      <c r="E371" s="8" t="s">
        <v>66</v>
      </c>
      <c r="F371" s="8" t="s">
        <v>70</v>
      </c>
      <c r="G371" s="8" t="s">
        <v>68</v>
      </c>
      <c r="H371" s="8">
        <v>68000</v>
      </c>
    </row>
    <row r="372" spans="1:8" x14ac:dyDescent="0.25">
      <c r="A372" s="8">
        <v>2000</v>
      </c>
      <c r="B372" s="8" t="s">
        <v>124</v>
      </c>
      <c r="C372" s="8">
        <v>51700</v>
      </c>
      <c r="D372" s="8">
        <v>76</v>
      </c>
      <c r="E372" s="8" t="s">
        <v>66</v>
      </c>
      <c r="F372" s="8" t="s">
        <v>70</v>
      </c>
      <c r="G372" s="8" t="s">
        <v>68</v>
      </c>
      <c r="H372" s="8">
        <v>14500</v>
      </c>
    </row>
    <row r="373" spans="1:8" x14ac:dyDescent="0.25">
      <c r="A373" s="8">
        <v>2000</v>
      </c>
      <c r="B373" s="8" t="s">
        <v>124</v>
      </c>
      <c r="C373" s="8">
        <v>119800</v>
      </c>
      <c r="D373" s="8">
        <v>24</v>
      </c>
      <c r="E373" s="8" t="s">
        <v>66</v>
      </c>
      <c r="F373" s="8" t="s">
        <v>70</v>
      </c>
      <c r="G373" s="8" t="s">
        <v>71</v>
      </c>
      <c r="H373" s="8">
        <v>22000</v>
      </c>
    </row>
    <row r="374" spans="1:8" x14ac:dyDescent="0.25">
      <c r="A374" s="8">
        <v>2000</v>
      </c>
      <c r="B374" s="8" t="s">
        <v>125</v>
      </c>
      <c r="C374" s="8">
        <v>18000</v>
      </c>
      <c r="D374" s="8">
        <v>36</v>
      </c>
      <c r="E374" s="8" t="s">
        <v>66</v>
      </c>
      <c r="F374" s="8" t="s">
        <v>70</v>
      </c>
      <c r="G374" s="8" t="s">
        <v>68</v>
      </c>
      <c r="H374" s="8">
        <v>18000</v>
      </c>
    </row>
    <row r="375" spans="1:8" x14ac:dyDescent="0.25">
      <c r="A375" s="8">
        <v>2000</v>
      </c>
      <c r="B375" s="8" t="s">
        <v>125</v>
      </c>
      <c r="C375" s="8">
        <v>8500</v>
      </c>
      <c r="D375" s="8">
        <v>68</v>
      </c>
      <c r="E375" s="8" t="s">
        <v>69</v>
      </c>
      <c r="F375" s="8" t="s">
        <v>70</v>
      </c>
      <c r="G375" s="8" t="s">
        <v>74</v>
      </c>
      <c r="H375" s="8">
        <v>8500</v>
      </c>
    </row>
    <row r="376" spans="1:8" x14ac:dyDescent="0.25">
      <c r="A376" s="8">
        <v>2000</v>
      </c>
      <c r="B376" s="8" t="s">
        <v>125</v>
      </c>
      <c r="C376" s="8">
        <v>15000</v>
      </c>
      <c r="D376" s="8">
        <v>60</v>
      </c>
      <c r="E376" s="8" t="s">
        <v>66</v>
      </c>
      <c r="F376" s="8" t="s">
        <v>72</v>
      </c>
      <c r="G376" s="8" t="s">
        <v>73</v>
      </c>
      <c r="H376" s="8">
        <v>15000</v>
      </c>
    </row>
    <row r="377" spans="1:8" x14ac:dyDescent="0.25">
      <c r="A377" s="8">
        <v>2000</v>
      </c>
      <c r="B377" s="8" t="s">
        <v>125</v>
      </c>
      <c r="C377" s="8">
        <v>39370</v>
      </c>
      <c r="D377" s="8">
        <v>47</v>
      </c>
      <c r="E377" s="8" t="s">
        <v>66</v>
      </c>
      <c r="F377" s="8" t="s">
        <v>70</v>
      </c>
      <c r="G377" s="8" t="s">
        <v>68</v>
      </c>
      <c r="H377" s="8">
        <v>19800</v>
      </c>
    </row>
  </sheetData>
  <conditionalFormatting sqref="A1:H377">
    <cfRule type="containsBlanks" dxfId="1" priority="1">
      <formula>LEN(TRIM(A1))=0</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 Entry</vt:lpstr>
      <vt:lpstr>Bar Chart</vt:lpstr>
      <vt:lpstr>Scatterplots</vt:lpstr>
      <vt:lpstr>Other Chart Types</vt:lpstr>
      <vt:lpstr>Combination Chart</vt:lpstr>
      <vt:lpstr>Average Or Mean</vt:lpstr>
      <vt:lpstr>Sort And Filter</vt:lpstr>
      <vt:lpstr>Range to Table</vt:lpstr>
      <vt:lpstr>Census Data</vt:lpstr>
      <vt:lpstr>Pivot Table</vt:lpstr>
      <vt:lpstr>Pivot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User</cp:lastModifiedBy>
  <dcterms:created xsi:type="dcterms:W3CDTF">2024-08-09T10:21:18Z</dcterms:created>
  <dcterms:modified xsi:type="dcterms:W3CDTF">2025-04-12T19:43:28Z</dcterms:modified>
</cp:coreProperties>
</file>